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428" i="3" l="1"/>
  <c r="F2428" i="3"/>
  <c r="G2428" i="3"/>
  <c r="H2428" i="3"/>
  <c r="I2428" i="3"/>
  <c r="L2428" i="3" s="1"/>
  <c r="J2428" i="3"/>
  <c r="K2428" i="3"/>
  <c r="O2428" i="3"/>
  <c r="S2428" i="3"/>
  <c r="AA2428" i="3"/>
  <c r="AE2428" i="3"/>
  <c r="AI2428" i="3"/>
  <c r="AM2428" i="3"/>
  <c r="AQ2428" i="3"/>
  <c r="AU2428" i="3"/>
  <c r="AY2428" i="3"/>
  <c r="BC2428" i="3"/>
  <c r="BG2428" i="3"/>
  <c r="E2429" i="3"/>
  <c r="K2429" i="3" s="1"/>
  <c r="Y2429" i="3" s="1"/>
  <c r="F2429" i="3"/>
  <c r="G2429" i="3"/>
  <c r="H2429" i="3"/>
  <c r="I2429" i="3"/>
  <c r="L2429" i="3" s="1"/>
  <c r="J2429" i="3"/>
  <c r="U2429" i="3"/>
  <c r="AK2429" i="3"/>
  <c r="BA2429" i="3"/>
  <c r="E2430" i="3"/>
  <c r="F2430" i="3"/>
  <c r="G2430" i="3"/>
  <c r="H2430" i="3"/>
  <c r="I2430" i="3"/>
  <c r="L2430" i="3" s="1"/>
  <c r="AA2430" i="3" s="1"/>
  <c r="J2430" i="3"/>
  <c r="K2430" i="3"/>
  <c r="O2430" i="3" s="1"/>
  <c r="S2430" i="3"/>
  <c r="AI2430" i="3"/>
  <c r="AY2430" i="3"/>
  <c r="E2431" i="3"/>
  <c r="K2431" i="3" s="1"/>
  <c r="Y2431" i="3" s="1"/>
  <c r="F2431" i="3"/>
  <c r="G2431" i="3"/>
  <c r="H2431" i="3"/>
  <c r="I2431" i="3"/>
  <c r="L2431" i="3" s="1"/>
  <c r="J2431" i="3"/>
  <c r="U2431" i="3"/>
  <c r="AC2431" i="3"/>
  <c r="AK2431" i="3"/>
  <c r="AS2431" i="3"/>
  <c r="BA2431" i="3"/>
  <c r="BI2431" i="3"/>
  <c r="E2432" i="3"/>
  <c r="F2432" i="3"/>
  <c r="G2432" i="3"/>
  <c r="H2432" i="3"/>
  <c r="I2432" i="3"/>
  <c r="L2432" i="3" s="1"/>
  <c r="J2432" i="3"/>
  <c r="K2432" i="3"/>
  <c r="E2433" i="3"/>
  <c r="K2433" i="3" s="1"/>
  <c r="F2433" i="3"/>
  <c r="G2433" i="3"/>
  <c r="H2433" i="3"/>
  <c r="I2433" i="3"/>
  <c r="L2433" i="3" s="1"/>
  <c r="AK2433" i="3" s="1"/>
  <c r="J2433" i="3"/>
  <c r="AC2433" i="3"/>
  <c r="BI2433" i="3"/>
  <c r="E2434" i="3"/>
  <c r="F2434" i="3"/>
  <c r="G2434" i="3"/>
  <c r="H2434" i="3"/>
  <c r="I2434" i="3"/>
  <c r="L2434" i="3" s="1"/>
  <c r="J2434" i="3"/>
  <c r="K2434" i="3"/>
  <c r="N2434" i="3"/>
  <c r="P2434" i="3"/>
  <c r="T2434" i="3"/>
  <c r="V2434" i="3"/>
  <c r="X2434" i="3"/>
  <c r="AB2434" i="3"/>
  <c r="AD2434" i="3"/>
  <c r="AF2434" i="3"/>
  <c r="AJ2434" i="3"/>
  <c r="AL2434" i="3"/>
  <c r="AN2434" i="3"/>
  <c r="AR2434" i="3"/>
  <c r="AT2434" i="3"/>
  <c r="AV2434" i="3"/>
  <c r="AZ2434" i="3"/>
  <c r="BB2434" i="3"/>
  <c r="BD2434" i="3"/>
  <c r="BH2434" i="3"/>
  <c r="E2435" i="3"/>
  <c r="F2435" i="3"/>
  <c r="K2435" i="3" s="1"/>
  <c r="G2435" i="3"/>
  <c r="H2435" i="3"/>
  <c r="I2435" i="3"/>
  <c r="J2435" i="3"/>
  <c r="L2435" i="3" s="1"/>
  <c r="E2436" i="3"/>
  <c r="F2436" i="3"/>
  <c r="G2436" i="3"/>
  <c r="H2436" i="3"/>
  <c r="L2436" i="3" s="1"/>
  <c r="I2436" i="3"/>
  <c r="J2436" i="3"/>
  <c r="E2437" i="3"/>
  <c r="F2437" i="3"/>
  <c r="K2437" i="3" s="1"/>
  <c r="G2437" i="3"/>
  <c r="H2437" i="3"/>
  <c r="L2437" i="3" s="1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L2439" i="3" s="1"/>
  <c r="E2440" i="3"/>
  <c r="F2440" i="3"/>
  <c r="K2440" i="3" s="1"/>
  <c r="G2440" i="3"/>
  <c r="H2440" i="3"/>
  <c r="L2440" i="3" s="1"/>
  <c r="I2440" i="3"/>
  <c r="J2440" i="3"/>
  <c r="E2441" i="3"/>
  <c r="F2441" i="3"/>
  <c r="G2441" i="3"/>
  <c r="H2441" i="3"/>
  <c r="L2441" i="3" s="1"/>
  <c r="I2441" i="3"/>
  <c r="J2441" i="3"/>
  <c r="E2442" i="3"/>
  <c r="F2442" i="3"/>
  <c r="K2442" i="3" s="1"/>
  <c r="G2442" i="3"/>
  <c r="H2442" i="3"/>
  <c r="I2442" i="3"/>
  <c r="J2442" i="3"/>
  <c r="L2442" i="3"/>
  <c r="E2443" i="3"/>
  <c r="F2443" i="3"/>
  <c r="K2443" i="3" s="1"/>
  <c r="G2443" i="3"/>
  <c r="H2443" i="3"/>
  <c r="I2443" i="3"/>
  <c r="J2443" i="3"/>
  <c r="L2443" i="3"/>
  <c r="E2444" i="3"/>
  <c r="K2444" i="3" s="1"/>
  <c r="F2444" i="3"/>
  <c r="G2444" i="3"/>
  <c r="H2444" i="3"/>
  <c r="I2444" i="3"/>
  <c r="J2444" i="3"/>
  <c r="L2444" i="3" s="1"/>
  <c r="E2445" i="3"/>
  <c r="F2445" i="3"/>
  <c r="K2445" i="3" s="1"/>
  <c r="G2445" i="3"/>
  <c r="H2445" i="3"/>
  <c r="I2445" i="3"/>
  <c r="J2445" i="3"/>
  <c r="L2445" i="3"/>
  <c r="E2446" i="3"/>
  <c r="K2446" i="3" s="1"/>
  <c r="F2446" i="3"/>
  <c r="G2446" i="3"/>
  <c r="H2446" i="3"/>
  <c r="I2446" i="3"/>
  <c r="J2446" i="3"/>
  <c r="L2446" i="3" s="1"/>
  <c r="N2446" i="3" s="1"/>
  <c r="Z2446" i="3"/>
  <c r="AL2446" i="3"/>
  <c r="AT2446" i="3"/>
  <c r="BB2446" i="3"/>
  <c r="E2447" i="3"/>
  <c r="F2447" i="3"/>
  <c r="K2447" i="3" s="1"/>
  <c r="G2447" i="3"/>
  <c r="H2447" i="3"/>
  <c r="L2447" i="3" s="1"/>
  <c r="I2447" i="3"/>
  <c r="J2447" i="3"/>
  <c r="E2448" i="3"/>
  <c r="F2448" i="3"/>
  <c r="G2448" i="3"/>
  <c r="H2448" i="3"/>
  <c r="L2448" i="3" s="1"/>
  <c r="I2448" i="3"/>
  <c r="J2448" i="3"/>
  <c r="E2449" i="3"/>
  <c r="F2449" i="3"/>
  <c r="K2449" i="3" s="1"/>
  <c r="G2449" i="3"/>
  <c r="H2449" i="3"/>
  <c r="I2449" i="3"/>
  <c r="J2449" i="3"/>
  <c r="L2449" i="3" s="1"/>
  <c r="E2450" i="3"/>
  <c r="F2450" i="3"/>
  <c r="K2450" i="3" s="1"/>
  <c r="G2450" i="3"/>
  <c r="H2450" i="3"/>
  <c r="I2450" i="3"/>
  <c r="J2450" i="3"/>
  <c r="L2450" i="3" s="1"/>
  <c r="E2451" i="3"/>
  <c r="K2451" i="3" s="1"/>
  <c r="F2451" i="3"/>
  <c r="G2451" i="3"/>
  <c r="H2451" i="3"/>
  <c r="I2451" i="3"/>
  <c r="J2451" i="3"/>
  <c r="L2451" i="3" s="1"/>
  <c r="E2452" i="3"/>
  <c r="F2452" i="3"/>
  <c r="K2452" i="3" s="1"/>
  <c r="G2452" i="3"/>
  <c r="H2452" i="3"/>
  <c r="I2452" i="3"/>
  <c r="J2452" i="3"/>
  <c r="L2452" i="3" s="1"/>
  <c r="E2453" i="3"/>
  <c r="K2453" i="3" s="1"/>
  <c r="F2453" i="3"/>
  <c r="G2453" i="3"/>
  <c r="H2453" i="3"/>
  <c r="I2453" i="3"/>
  <c r="J2453" i="3"/>
  <c r="L2453" i="3" s="1"/>
  <c r="E2454" i="3"/>
  <c r="F2454" i="3"/>
  <c r="K2454" i="3" s="1"/>
  <c r="G2454" i="3"/>
  <c r="H2454" i="3"/>
  <c r="I2454" i="3"/>
  <c r="J2454" i="3"/>
  <c r="L2454" i="3" s="1"/>
  <c r="E2455" i="3"/>
  <c r="K2455" i="3" s="1"/>
  <c r="F2455" i="3"/>
  <c r="G2455" i="3"/>
  <c r="H2455" i="3"/>
  <c r="L2455" i="3" s="1"/>
  <c r="I2455" i="3"/>
  <c r="J2455" i="3"/>
  <c r="E2456" i="3"/>
  <c r="F2456" i="3"/>
  <c r="K2456" i="3" s="1"/>
  <c r="G2456" i="3"/>
  <c r="H2456" i="3"/>
  <c r="I2456" i="3"/>
  <c r="J2456" i="3"/>
  <c r="L2456" i="3"/>
  <c r="AN2456" i="3"/>
  <c r="AV2456" i="3"/>
  <c r="BD2456" i="3"/>
  <c r="E2457" i="3"/>
  <c r="F2457" i="3"/>
  <c r="G2457" i="3"/>
  <c r="H2457" i="3"/>
  <c r="I2457" i="3"/>
  <c r="J2457" i="3"/>
  <c r="L2457" i="3"/>
  <c r="O2456" i="3" l="1"/>
  <c r="S2456" i="3"/>
  <c r="W2456" i="3"/>
  <c r="AA2456" i="3"/>
  <c r="AE2456" i="3"/>
  <c r="AI2456" i="3"/>
  <c r="AM2456" i="3"/>
  <c r="AQ2456" i="3"/>
  <c r="AU2456" i="3"/>
  <c r="AY2456" i="3"/>
  <c r="BC2456" i="3"/>
  <c r="BG2456" i="3"/>
  <c r="M2456" i="3"/>
  <c r="Q2456" i="3"/>
  <c r="U2456" i="3"/>
  <c r="Y2456" i="3"/>
  <c r="AC2456" i="3"/>
  <c r="AG2456" i="3"/>
  <c r="AK2456" i="3"/>
  <c r="AO2456" i="3"/>
  <c r="AS2456" i="3"/>
  <c r="AW2456" i="3"/>
  <c r="BA2456" i="3"/>
  <c r="BE2456" i="3"/>
  <c r="BI2456" i="3"/>
  <c r="N2456" i="3"/>
  <c r="R2456" i="3"/>
  <c r="V2456" i="3"/>
  <c r="Z2456" i="3"/>
  <c r="AD2456" i="3"/>
  <c r="AH2456" i="3"/>
  <c r="AL2456" i="3"/>
  <c r="O2452" i="3"/>
  <c r="S2452" i="3"/>
  <c r="W2452" i="3"/>
  <c r="AA2452" i="3"/>
  <c r="AE2452" i="3"/>
  <c r="AI2452" i="3"/>
  <c r="AM2452" i="3"/>
  <c r="AQ2452" i="3"/>
  <c r="AU2452" i="3"/>
  <c r="AY2452" i="3"/>
  <c r="BC2452" i="3"/>
  <c r="BG2452" i="3"/>
  <c r="P2452" i="3"/>
  <c r="T2452" i="3"/>
  <c r="X2452" i="3"/>
  <c r="AB2452" i="3"/>
  <c r="AF2452" i="3"/>
  <c r="AJ2452" i="3"/>
  <c r="AN2452" i="3"/>
  <c r="AR2452" i="3"/>
  <c r="AV2452" i="3"/>
  <c r="AZ2452" i="3"/>
  <c r="BD2452" i="3"/>
  <c r="BH2452" i="3"/>
  <c r="M2452" i="3"/>
  <c r="Q2452" i="3"/>
  <c r="U2452" i="3"/>
  <c r="Y2452" i="3"/>
  <c r="AC2452" i="3"/>
  <c r="AG2452" i="3"/>
  <c r="AK2452" i="3"/>
  <c r="AO2452" i="3"/>
  <c r="AS2452" i="3"/>
  <c r="AW2452" i="3"/>
  <c r="BA2452" i="3"/>
  <c r="BE2452" i="3"/>
  <c r="BI2452" i="3"/>
  <c r="N2452" i="3"/>
  <c r="R2452" i="3"/>
  <c r="V2452" i="3"/>
  <c r="Z2452" i="3"/>
  <c r="AD2452" i="3"/>
  <c r="AH2452" i="3"/>
  <c r="AL2452" i="3"/>
  <c r="AP2452" i="3"/>
  <c r="AT2452" i="3"/>
  <c r="AX2452" i="3"/>
  <c r="BB2452" i="3"/>
  <c r="BF2452" i="3"/>
  <c r="BB2456" i="3"/>
  <c r="AT2456" i="3"/>
  <c r="AJ2456" i="3"/>
  <c r="T2456" i="3"/>
  <c r="K2457" i="3"/>
  <c r="BH2456" i="3"/>
  <c r="AZ2456" i="3"/>
  <c r="AR2456" i="3"/>
  <c r="AF2456" i="3"/>
  <c r="P2456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X2456" i="3"/>
  <c r="O2454" i="3"/>
  <c r="S2454" i="3"/>
  <c r="W2454" i="3"/>
  <c r="AA2454" i="3"/>
  <c r="AE2454" i="3"/>
  <c r="AI2454" i="3"/>
  <c r="AM2454" i="3"/>
  <c r="AQ2454" i="3"/>
  <c r="AU2454" i="3"/>
  <c r="AY2454" i="3"/>
  <c r="BC2454" i="3"/>
  <c r="BG2454" i="3"/>
  <c r="P2454" i="3"/>
  <c r="T2454" i="3"/>
  <c r="X2454" i="3"/>
  <c r="AB2454" i="3"/>
  <c r="AF2454" i="3"/>
  <c r="AJ2454" i="3"/>
  <c r="AN2454" i="3"/>
  <c r="AR2454" i="3"/>
  <c r="AV2454" i="3"/>
  <c r="AZ2454" i="3"/>
  <c r="BD2454" i="3"/>
  <c r="BH2454" i="3"/>
  <c r="M2454" i="3"/>
  <c r="Q2454" i="3"/>
  <c r="U2454" i="3"/>
  <c r="Y2454" i="3"/>
  <c r="AC2454" i="3"/>
  <c r="AG2454" i="3"/>
  <c r="AK2454" i="3"/>
  <c r="AO2454" i="3"/>
  <c r="AS2454" i="3"/>
  <c r="AW2454" i="3"/>
  <c r="BA2454" i="3"/>
  <c r="BE2454" i="3"/>
  <c r="BI2454" i="3"/>
  <c r="N2454" i="3"/>
  <c r="R2454" i="3"/>
  <c r="V2454" i="3"/>
  <c r="Z2454" i="3"/>
  <c r="AD2454" i="3"/>
  <c r="AH2454" i="3"/>
  <c r="AL2454" i="3"/>
  <c r="AP2454" i="3"/>
  <c r="AT2454" i="3"/>
  <c r="AX2454" i="3"/>
  <c r="BB2454" i="3"/>
  <c r="BF2454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P2450" i="3"/>
  <c r="T2450" i="3"/>
  <c r="X2450" i="3"/>
  <c r="AB2450" i="3"/>
  <c r="AF2450" i="3"/>
  <c r="AJ2450" i="3"/>
  <c r="AN2450" i="3"/>
  <c r="AR2450" i="3"/>
  <c r="AV2450" i="3"/>
  <c r="AZ2450" i="3"/>
  <c r="BD2450" i="3"/>
  <c r="BH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N2450" i="3"/>
  <c r="R2450" i="3"/>
  <c r="V2450" i="3"/>
  <c r="Z2450" i="3"/>
  <c r="AD2450" i="3"/>
  <c r="AH2450" i="3"/>
  <c r="AL2450" i="3"/>
  <c r="AP2450" i="3"/>
  <c r="AT2450" i="3"/>
  <c r="AX2450" i="3"/>
  <c r="BB2450" i="3"/>
  <c r="BF2450" i="3"/>
  <c r="R2447" i="3"/>
  <c r="Z2447" i="3"/>
  <c r="AH2447" i="3"/>
  <c r="AP2447" i="3"/>
  <c r="AX2447" i="3"/>
  <c r="BF2447" i="3"/>
  <c r="BF2456" i="3"/>
  <c r="AX2456" i="3"/>
  <c r="AP2456" i="3"/>
  <c r="AB2456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M2453" i="3"/>
  <c r="Q2453" i="3"/>
  <c r="U2453" i="3"/>
  <c r="Y2453" i="3"/>
  <c r="AC2453" i="3"/>
  <c r="AG2453" i="3"/>
  <c r="AK2453" i="3"/>
  <c r="AO2453" i="3"/>
  <c r="AS2453" i="3"/>
  <c r="AW2453" i="3"/>
  <c r="BA2453" i="3"/>
  <c r="BE2453" i="3"/>
  <c r="BI2453" i="3"/>
  <c r="N2453" i="3"/>
  <c r="R2453" i="3"/>
  <c r="V2453" i="3"/>
  <c r="Z2453" i="3"/>
  <c r="AD2453" i="3"/>
  <c r="AH2453" i="3"/>
  <c r="AL2453" i="3"/>
  <c r="AP2453" i="3"/>
  <c r="AT2453" i="3"/>
  <c r="AX2453" i="3"/>
  <c r="BB2453" i="3"/>
  <c r="BF2453" i="3"/>
  <c r="O2453" i="3"/>
  <c r="S2453" i="3"/>
  <c r="W2453" i="3"/>
  <c r="AA2453" i="3"/>
  <c r="AE2453" i="3"/>
  <c r="AI2453" i="3"/>
  <c r="AM2453" i="3"/>
  <c r="AQ2453" i="3"/>
  <c r="AU2453" i="3"/>
  <c r="AY2453" i="3"/>
  <c r="BC2453" i="3"/>
  <c r="BG2453" i="3"/>
  <c r="P2453" i="3"/>
  <c r="T2453" i="3"/>
  <c r="X2453" i="3"/>
  <c r="AB2453" i="3"/>
  <c r="AF2453" i="3"/>
  <c r="AJ2453" i="3"/>
  <c r="AN2453" i="3"/>
  <c r="AR2453" i="3"/>
  <c r="AV2453" i="3"/>
  <c r="AZ2453" i="3"/>
  <c r="BD2453" i="3"/>
  <c r="BH2453" i="3"/>
  <c r="M2451" i="3"/>
  <c r="Q2451" i="3"/>
  <c r="U2451" i="3"/>
  <c r="Y2451" i="3"/>
  <c r="AC2451" i="3"/>
  <c r="AG2451" i="3"/>
  <c r="AK2451" i="3"/>
  <c r="AO2451" i="3"/>
  <c r="AS2451" i="3"/>
  <c r="AW2451" i="3"/>
  <c r="BA2451" i="3"/>
  <c r="BE2451" i="3"/>
  <c r="BI2451" i="3"/>
  <c r="N2451" i="3"/>
  <c r="R2451" i="3"/>
  <c r="V2451" i="3"/>
  <c r="Z2451" i="3"/>
  <c r="AD2451" i="3"/>
  <c r="AH2451" i="3"/>
  <c r="AL2451" i="3"/>
  <c r="AP2451" i="3"/>
  <c r="AT2451" i="3"/>
  <c r="AX2451" i="3"/>
  <c r="BB2451" i="3"/>
  <c r="BF2451" i="3"/>
  <c r="O2451" i="3"/>
  <c r="S2451" i="3"/>
  <c r="W2451" i="3"/>
  <c r="AA2451" i="3"/>
  <c r="AE2451" i="3"/>
  <c r="AI2451" i="3"/>
  <c r="AM2451" i="3"/>
  <c r="AQ2451" i="3"/>
  <c r="AU2451" i="3"/>
  <c r="AY2451" i="3"/>
  <c r="BC2451" i="3"/>
  <c r="BG2451" i="3"/>
  <c r="P2451" i="3"/>
  <c r="T2451" i="3"/>
  <c r="X2451" i="3"/>
  <c r="AB2451" i="3"/>
  <c r="AF2451" i="3"/>
  <c r="AJ2451" i="3"/>
  <c r="AN2451" i="3"/>
  <c r="AR2451" i="3"/>
  <c r="AV2451" i="3"/>
  <c r="AZ2451" i="3"/>
  <c r="BD2451" i="3"/>
  <c r="BH2451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P2443" i="3"/>
  <c r="T2443" i="3"/>
  <c r="X2443" i="3"/>
  <c r="AB2443" i="3"/>
  <c r="AF2443" i="3"/>
  <c r="AJ2443" i="3"/>
  <c r="AN2443" i="3"/>
  <c r="AR2443" i="3"/>
  <c r="AV2443" i="3"/>
  <c r="AZ2443" i="3"/>
  <c r="BD2443" i="3"/>
  <c r="BH2443" i="3"/>
  <c r="M2443" i="3"/>
  <c r="Q2443" i="3"/>
  <c r="U2443" i="3"/>
  <c r="Y2443" i="3"/>
  <c r="AC2443" i="3"/>
  <c r="AG2443" i="3"/>
  <c r="AK2443" i="3"/>
  <c r="AO2443" i="3"/>
  <c r="AS2443" i="3"/>
  <c r="AW2443" i="3"/>
  <c r="BA2443" i="3"/>
  <c r="BE2443" i="3"/>
  <c r="BI2443" i="3"/>
  <c r="N2443" i="3"/>
  <c r="R2443" i="3"/>
  <c r="V2443" i="3"/>
  <c r="Z2443" i="3"/>
  <c r="AD2443" i="3"/>
  <c r="AH2443" i="3"/>
  <c r="AL2443" i="3"/>
  <c r="AP2443" i="3"/>
  <c r="AT2443" i="3"/>
  <c r="AX2443" i="3"/>
  <c r="BB2443" i="3"/>
  <c r="BF2443" i="3"/>
  <c r="O2443" i="3"/>
  <c r="S2443" i="3"/>
  <c r="W2443" i="3"/>
  <c r="AA2443" i="3"/>
  <c r="AE2443" i="3"/>
  <c r="AI2443" i="3"/>
  <c r="AM2443" i="3"/>
  <c r="AQ2443" i="3"/>
  <c r="AU2443" i="3"/>
  <c r="AY2443" i="3"/>
  <c r="BC2443" i="3"/>
  <c r="BG2443" i="3"/>
  <c r="BD2447" i="3"/>
  <c r="AV2447" i="3"/>
  <c r="AN2447" i="3"/>
  <c r="AF2447" i="3"/>
  <c r="X2447" i="3"/>
  <c r="P2447" i="3"/>
  <c r="BH2446" i="3"/>
  <c r="AZ2446" i="3"/>
  <c r="AR2446" i="3"/>
  <c r="AJ2446" i="3"/>
  <c r="V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M2446" i="3"/>
  <c r="Q2446" i="3"/>
  <c r="BJ2446" i="3" s="1"/>
  <c r="U2446" i="3"/>
  <c r="Y2446" i="3"/>
  <c r="AC2446" i="3"/>
  <c r="AG2446" i="3"/>
  <c r="AK2446" i="3"/>
  <c r="AO2446" i="3"/>
  <c r="AS2446" i="3"/>
  <c r="AW2446" i="3"/>
  <c r="BA2446" i="3"/>
  <c r="BE2446" i="3"/>
  <c r="BI2446" i="3"/>
  <c r="R2440" i="3"/>
  <c r="Z2440" i="3"/>
  <c r="AH2440" i="3"/>
  <c r="AP2440" i="3"/>
  <c r="AX2440" i="3"/>
  <c r="BF2440" i="3"/>
  <c r="BB2447" i="3"/>
  <c r="AT2447" i="3"/>
  <c r="AL2447" i="3"/>
  <c r="AD2447" i="3"/>
  <c r="V2447" i="3"/>
  <c r="N2447" i="3"/>
  <c r="BJ2447" i="3" s="1"/>
  <c r="BF2446" i="3"/>
  <c r="AX2446" i="3"/>
  <c r="AP2446" i="3"/>
  <c r="AH2446" i="3"/>
  <c r="R2446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K2448" i="3"/>
  <c r="BH2447" i="3"/>
  <c r="AZ2447" i="3"/>
  <c r="AR2447" i="3"/>
  <c r="AJ2447" i="3"/>
  <c r="AB2447" i="3"/>
  <c r="T2447" i="3"/>
  <c r="BD2446" i="3"/>
  <c r="AV2446" i="3"/>
  <c r="AN2446" i="3"/>
  <c r="AD2446" i="3"/>
  <c r="P2445" i="3"/>
  <c r="T2445" i="3"/>
  <c r="X2445" i="3"/>
  <c r="AB2445" i="3"/>
  <c r="AF2445" i="3"/>
  <c r="AJ2445" i="3"/>
  <c r="AN2445" i="3"/>
  <c r="AR2445" i="3"/>
  <c r="AV2445" i="3"/>
  <c r="AZ2445" i="3"/>
  <c r="BD2445" i="3"/>
  <c r="BH2445" i="3"/>
  <c r="M2445" i="3"/>
  <c r="Q2445" i="3"/>
  <c r="U2445" i="3"/>
  <c r="Y2445" i="3"/>
  <c r="AC2445" i="3"/>
  <c r="AG2445" i="3"/>
  <c r="AK2445" i="3"/>
  <c r="AO2445" i="3"/>
  <c r="AS2445" i="3"/>
  <c r="AW2445" i="3"/>
  <c r="BA2445" i="3"/>
  <c r="BE2445" i="3"/>
  <c r="BI2445" i="3"/>
  <c r="N2445" i="3"/>
  <c r="R2445" i="3"/>
  <c r="V2445" i="3"/>
  <c r="Z2445" i="3"/>
  <c r="AD2445" i="3"/>
  <c r="AH2445" i="3"/>
  <c r="AL2445" i="3"/>
  <c r="AP2445" i="3"/>
  <c r="AT2445" i="3"/>
  <c r="AX2445" i="3"/>
  <c r="BB2445" i="3"/>
  <c r="BF2445" i="3"/>
  <c r="O2445" i="3"/>
  <c r="S2445" i="3"/>
  <c r="BM2445" i="3" s="1"/>
  <c r="W2445" i="3"/>
  <c r="AA2445" i="3"/>
  <c r="AE2445" i="3"/>
  <c r="AI2445" i="3"/>
  <c r="AM2445" i="3"/>
  <c r="AQ2445" i="3"/>
  <c r="AU2445" i="3"/>
  <c r="AY2445" i="3"/>
  <c r="BC2445" i="3"/>
  <c r="BG2445" i="3"/>
  <c r="M2442" i="3"/>
  <c r="Q2442" i="3"/>
  <c r="U2442" i="3"/>
  <c r="Y2442" i="3"/>
  <c r="AC2442" i="3"/>
  <c r="AG2442" i="3"/>
  <c r="R2442" i="3"/>
  <c r="W2442" i="3"/>
  <c r="AB2442" i="3"/>
  <c r="AH2442" i="3"/>
  <c r="AL2442" i="3"/>
  <c r="AP2442" i="3"/>
  <c r="AT2442" i="3"/>
  <c r="AX2442" i="3"/>
  <c r="BB2442" i="3"/>
  <c r="BF2442" i="3"/>
  <c r="N2442" i="3"/>
  <c r="S2442" i="3"/>
  <c r="X2442" i="3"/>
  <c r="AD2442" i="3"/>
  <c r="AI2442" i="3"/>
  <c r="AM2442" i="3"/>
  <c r="AQ2442" i="3"/>
  <c r="AU2442" i="3"/>
  <c r="AY2442" i="3"/>
  <c r="BC2442" i="3"/>
  <c r="BG2442" i="3"/>
  <c r="O2442" i="3"/>
  <c r="T2442" i="3"/>
  <c r="Z2442" i="3"/>
  <c r="AE2442" i="3"/>
  <c r="AJ2442" i="3"/>
  <c r="AN2442" i="3"/>
  <c r="AR2442" i="3"/>
  <c r="AV2442" i="3"/>
  <c r="AZ2442" i="3"/>
  <c r="BD2442" i="3"/>
  <c r="BH2442" i="3"/>
  <c r="P2442" i="3"/>
  <c r="V2442" i="3"/>
  <c r="AA2442" i="3"/>
  <c r="AF2442" i="3"/>
  <c r="AK2442" i="3"/>
  <c r="AO2442" i="3"/>
  <c r="AS2442" i="3"/>
  <c r="AW2442" i="3"/>
  <c r="BA2442" i="3"/>
  <c r="BE2442" i="3"/>
  <c r="BI2442" i="3"/>
  <c r="T2440" i="3"/>
  <c r="BD2440" i="3"/>
  <c r="AV2440" i="3"/>
  <c r="AN2440" i="3"/>
  <c r="AF2440" i="3"/>
  <c r="X2440" i="3"/>
  <c r="P2440" i="3"/>
  <c r="K2439" i="3"/>
  <c r="BB2440" i="3"/>
  <c r="AT2440" i="3"/>
  <c r="AL2440" i="3"/>
  <c r="AD2440" i="3"/>
  <c r="V2440" i="3"/>
  <c r="N2440" i="3"/>
  <c r="L2438" i="3"/>
  <c r="R2435" i="3"/>
  <c r="Z2435" i="3"/>
  <c r="AH2435" i="3"/>
  <c r="AP2435" i="3"/>
  <c r="AX2435" i="3"/>
  <c r="BF2435" i="3"/>
  <c r="K2441" i="3"/>
  <c r="BH2440" i="3"/>
  <c r="AZ2440" i="3"/>
  <c r="AR2440" i="3"/>
  <c r="AJ2440" i="3"/>
  <c r="AB2440" i="3"/>
  <c r="M2440" i="3"/>
  <c r="Q2440" i="3"/>
  <c r="U2440" i="3"/>
  <c r="Y2440" i="3"/>
  <c r="AC2440" i="3"/>
  <c r="AG2440" i="3"/>
  <c r="AK2440" i="3"/>
  <c r="AO2440" i="3"/>
  <c r="AS2440" i="3"/>
  <c r="AW2440" i="3"/>
  <c r="BA2440" i="3"/>
  <c r="BE2440" i="3"/>
  <c r="BI2440" i="3"/>
  <c r="O2440" i="3"/>
  <c r="BL2440" i="3" s="1"/>
  <c r="S2440" i="3"/>
  <c r="W2440" i="3"/>
  <c r="AA2440" i="3"/>
  <c r="AE2440" i="3"/>
  <c r="AI2440" i="3"/>
  <c r="AM2440" i="3"/>
  <c r="AQ2440" i="3"/>
  <c r="AU2440" i="3"/>
  <c r="AY2440" i="3"/>
  <c r="BC2440" i="3"/>
  <c r="BG2440" i="3"/>
  <c r="R2437" i="3"/>
  <c r="Z2437" i="3"/>
  <c r="AH2437" i="3"/>
  <c r="AP2437" i="3"/>
  <c r="AX2437" i="3"/>
  <c r="BF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M2435" i="3"/>
  <c r="Q2435" i="3"/>
  <c r="U2435" i="3"/>
  <c r="Y2435" i="3"/>
  <c r="AC2435" i="3"/>
  <c r="AG2435" i="3"/>
  <c r="AK2435" i="3"/>
  <c r="AO2435" i="3"/>
  <c r="AS2435" i="3"/>
  <c r="AW2435" i="3"/>
  <c r="BA2435" i="3"/>
  <c r="BE2435" i="3"/>
  <c r="BI2435" i="3"/>
  <c r="O2435" i="3"/>
  <c r="S2435" i="3"/>
  <c r="W2435" i="3"/>
  <c r="AA2435" i="3"/>
  <c r="AE2435" i="3"/>
  <c r="AI2435" i="3"/>
  <c r="AM2435" i="3"/>
  <c r="AQ2435" i="3"/>
  <c r="AU2435" i="3"/>
  <c r="AY2435" i="3"/>
  <c r="BC2435" i="3"/>
  <c r="BG2435" i="3"/>
  <c r="Y2433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S2432" i="3"/>
  <c r="AI2432" i="3"/>
  <c r="AY2432" i="3"/>
  <c r="W2432" i="3"/>
  <c r="AM2432" i="3"/>
  <c r="BC2432" i="3"/>
  <c r="O2432" i="3"/>
  <c r="AE2432" i="3"/>
  <c r="AU2432" i="3"/>
  <c r="K2438" i="3"/>
  <c r="BD2437" i="3"/>
  <c r="AV2437" i="3"/>
  <c r="AN2437" i="3"/>
  <c r="AF2437" i="3"/>
  <c r="X2437" i="3"/>
  <c r="P2437" i="3"/>
  <c r="BD2435" i="3"/>
  <c r="AV2435" i="3"/>
  <c r="AN2435" i="3"/>
  <c r="AF2435" i="3"/>
  <c r="X2435" i="3"/>
  <c r="P2435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M2434" i="3"/>
  <c r="Q2434" i="3"/>
  <c r="BJ2434" i="3" s="1"/>
  <c r="U2434" i="3"/>
  <c r="Y2434" i="3"/>
  <c r="AC2434" i="3"/>
  <c r="AG2434" i="3"/>
  <c r="AK2434" i="3"/>
  <c r="AO2434" i="3"/>
  <c r="AS2434" i="3"/>
  <c r="AW2434" i="3"/>
  <c r="BA2434" i="3"/>
  <c r="BE2434" i="3"/>
  <c r="BI2434" i="3"/>
  <c r="BA2433" i="3"/>
  <c r="U2433" i="3"/>
  <c r="BG2432" i="3"/>
  <c r="BH2437" i="3"/>
  <c r="BB2437" i="3"/>
  <c r="AT2437" i="3"/>
  <c r="AL2437" i="3"/>
  <c r="AD2437" i="3"/>
  <c r="V2437" i="3"/>
  <c r="N2437" i="3"/>
  <c r="BB2435" i="3"/>
  <c r="AT2435" i="3"/>
  <c r="AL2435" i="3"/>
  <c r="AD2435" i="3"/>
  <c r="V2435" i="3"/>
  <c r="N2435" i="3"/>
  <c r="BF2434" i="3"/>
  <c r="AX2434" i="3"/>
  <c r="AP2434" i="3"/>
  <c r="AH2434" i="3"/>
  <c r="Z2434" i="3"/>
  <c r="R2434" i="3"/>
  <c r="AS2433" i="3"/>
  <c r="M2433" i="3"/>
  <c r="AQ2432" i="3"/>
  <c r="BG2437" i="3"/>
  <c r="AZ2437" i="3"/>
  <c r="AR2437" i="3"/>
  <c r="AJ2437" i="3"/>
  <c r="AB2437" i="3"/>
  <c r="T2437" i="3"/>
  <c r="K2436" i="3"/>
  <c r="BH2435" i="3"/>
  <c r="AZ2435" i="3"/>
  <c r="AR2435" i="3"/>
  <c r="AJ2435" i="3"/>
  <c r="AB2435" i="3"/>
  <c r="T2435" i="3"/>
  <c r="AA2432" i="3"/>
  <c r="AW2433" i="3"/>
  <c r="AG2433" i="3"/>
  <c r="Q2433" i="3"/>
  <c r="AW2431" i="3"/>
  <c r="AG2431" i="3"/>
  <c r="Q2431" i="3"/>
  <c r="AU2430" i="3"/>
  <c r="AE2430" i="3"/>
  <c r="AW2429" i="3"/>
  <c r="AG2429" i="3"/>
  <c r="Q2429" i="3"/>
  <c r="M2431" i="3"/>
  <c r="BG2430" i="3"/>
  <c r="AQ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N2430" i="3"/>
  <c r="R2430" i="3"/>
  <c r="BL2430" i="3" s="1"/>
  <c r="V2430" i="3"/>
  <c r="Z2430" i="3"/>
  <c r="AD2430" i="3"/>
  <c r="BM2430" i="3" s="1"/>
  <c r="AH2430" i="3"/>
  <c r="AL2430" i="3"/>
  <c r="AP2430" i="3"/>
  <c r="AT2430" i="3"/>
  <c r="AX2430" i="3"/>
  <c r="BB2430" i="3"/>
  <c r="BF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BI2429" i="3"/>
  <c r="AS2429" i="3"/>
  <c r="AC2429" i="3"/>
  <c r="M2429" i="3"/>
  <c r="M2428" i="3"/>
  <c r="Q2428" i="3"/>
  <c r="U2428" i="3"/>
  <c r="Y2428" i="3"/>
  <c r="AC2428" i="3"/>
  <c r="AG2428" i="3"/>
  <c r="AK2428" i="3"/>
  <c r="AO2428" i="3"/>
  <c r="AS2428" i="3"/>
  <c r="AW2428" i="3"/>
  <c r="BA2428" i="3"/>
  <c r="BE2428" i="3"/>
  <c r="BI2428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P2428" i="3"/>
  <c r="T2428" i="3"/>
  <c r="X2428" i="3"/>
  <c r="AB2428" i="3"/>
  <c r="BL2428" i="3" s="1"/>
  <c r="AF2428" i="3"/>
  <c r="AJ2428" i="3"/>
  <c r="AN2428" i="3"/>
  <c r="AR2428" i="3"/>
  <c r="AV2428" i="3"/>
  <c r="AZ2428" i="3"/>
  <c r="BD2428" i="3"/>
  <c r="BH2428" i="3"/>
  <c r="BE2433" i="3"/>
  <c r="AO2433" i="3"/>
  <c r="BE2431" i="3"/>
  <c r="AO2431" i="3"/>
  <c r="BC2430" i="3"/>
  <c r="AM2430" i="3"/>
  <c r="W2430" i="3"/>
  <c r="BE2429" i="3"/>
  <c r="AO2429" i="3"/>
  <c r="W2428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O2431" i="3"/>
  <c r="S2431" i="3"/>
  <c r="W2431" i="3"/>
  <c r="AA2431" i="3"/>
  <c r="AE2431" i="3"/>
  <c r="AI2431" i="3"/>
  <c r="AM2431" i="3"/>
  <c r="AQ2431" i="3"/>
  <c r="AU2431" i="3"/>
  <c r="AY2431" i="3"/>
  <c r="BC2431" i="3"/>
  <c r="BG2431" i="3"/>
  <c r="P2431" i="3"/>
  <c r="T2431" i="3"/>
  <c r="X2431" i="3"/>
  <c r="AB2431" i="3"/>
  <c r="AF2431" i="3"/>
  <c r="AJ2431" i="3"/>
  <c r="AN2431" i="3"/>
  <c r="AR2431" i="3"/>
  <c r="AV2431" i="3"/>
  <c r="AZ2431" i="3"/>
  <c r="BD2431" i="3"/>
  <c r="BH2431" i="3"/>
  <c r="N2431" i="3"/>
  <c r="R2431" i="3"/>
  <c r="V2431" i="3"/>
  <c r="Z2431" i="3"/>
  <c r="AD2431" i="3"/>
  <c r="AH2431" i="3"/>
  <c r="AL2431" i="3"/>
  <c r="AP2431" i="3"/>
  <c r="AT2431" i="3"/>
  <c r="AX2431" i="3"/>
  <c r="BB2431" i="3"/>
  <c r="BF2431" i="3"/>
  <c r="O2429" i="3"/>
  <c r="S2429" i="3"/>
  <c r="W2429" i="3"/>
  <c r="AA2429" i="3"/>
  <c r="AE2429" i="3"/>
  <c r="AI2429" i="3"/>
  <c r="AM2429" i="3"/>
  <c r="AQ2429" i="3"/>
  <c r="AU2429" i="3"/>
  <c r="AY2429" i="3"/>
  <c r="BC2429" i="3"/>
  <c r="BG2429" i="3"/>
  <c r="P2429" i="3"/>
  <c r="T2429" i="3"/>
  <c r="X2429" i="3"/>
  <c r="AB2429" i="3"/>
  <c r="AF2429" i="3"/>
  <c r="AJ2429" i="3"/>
  <c r="AN2429" i="3"/>
  <c r="AR2429" i="3"/>
  <c r="AV2429" i="3"/>
  <c r="AZ2429" i="3"/>
  <c r="BD2429" i="3"/>
  <c r="BH2429" i="3"/>
  <c r="N2429" i="3"/>
  <c r="BJ2429" i="3" s="1"/>
  <c r="R2429" i="3"/>
  <c r="V2429" i="3"/>
  <c r="Z2429" i="3"/>
  <c r="AD2429" i="3"/>
  <c r="AH2429" i="3"/>
  <c r="AL2429" i="3"/>
  <c r="AP2429" i="3"/>
  <c r="AT2429" i="3"/>
  <c r="AX2429" i="3"/>
  <c r="BB2429" i="3"/>
  <c r="BF2429" i="3"/>
  <c r="BM2428" i="3"/>
  <c r="E2414" i="3"/>
  <c r="F2414" i="3"/>
  <c r="G2414" i="3"/>
  <c r="H2414" i="3"/>
  <c r="I2414" i="3"/>
  <c r="J2414" i="3"/>
  <c r="K2414" i="3"/>
  <c r="L2414" i="3"/>
  <c r="E2415" i="3"/>
  <c r="F2415" i="3"/>
  <c r="K2415" i="3" s="1"/>
  <c r="G2415" i="3"/>
  <c r="H2415" i="3"/>
  <c r="I2415" i="3"/>
  <c r="J2415" i="3"/>
  <c r="L2415" i="3" s="1"/>
  <c r="N2415" i="3"/>
  <c r="Z2415" i="3"/>
  <c r="AD2415" i="3"/>
  <c r="AP2415" i="3"/>
  <c r="AT2415" i="3"/>
  <c r="BF2415" i="3"/>
  <c r="E2416" i="3"/>
  <c r="K2416" i="3" s="1"/>
  <c r="F2416" i="3"/>
  <c r="G2416" i="3"/>
  <c r="H2416" i="3"/>
  <c r="I2416" i="3"/>
  <c r="J2416" i="3"/>
  <c r="L2416" i="3"/>
  <c r="AB2416" i="3"/>
  <c r="BH2416" i="3"/>
  <c r="E2417" i="3"/>
  <c r="F2417" i="3"/>
  <c r="K2417" i="3" s="1"/>
  <c r="G2417" i="3"/>
  <c r="H2417" i="3"/>
  <c r="I2417" i="3"/>
  <c r="J2417" i="3"/>
  <c r="L2417" i="3" s="1"/>
  <c r="N2417" i="3"/>
  <c r="Z2417" i="3"/>
  <c r="AD2417" i="3"/>
  <c r="AP2417" i="3"/>
  <c r="AT2417" i="3"/>
  <c r="BF2417" i="3"/>
  <c r="E2418" i="3"/>
  <c r="F2418" i="3"/>
  <c r="K2418" i="3" s="1"/>
  <c r="G2418" i="3"/>
  <c r="H2418" i="3"/>
  <c r="I2418" i="3"/>
  <c r="J2418" i="3"/>
  <c r="L2418" i="3"/>
  <c r="AB2418" i="3" s="1"/>
  <c r="AR2418" i="3"/>
  <c r="E2419" i="3"/>
  <c r="F2419" i="3"/>
  <c r="K2419" i="3" s="1"/>
  <c r="G2419" i="3"/>
  <c r="H2419" i="3"/>
  <c r="I2419" i="3"/>
  <c r="J2419" i="3"/>
  <c r="L2419" i="3" s="1"/>
  <c r="N2419" i="3"/>
  <c r="Z2419" i="3"/>
  <c r="AD2419" i="3"/>
  <c r="AP2419" i="3"/>
  <c r="AT2419" i="3"/>
  <c r="BF2419" i="3"/>
  <c r="E2420" i="3"/>
  <c r="F2420" i="3"/>
  <c r="K2420" i="3" s="1"/>
  <c r="G2420" i="3"/>
  <c r="H2420" i="3"/>
  <c r="I2420" i="3"/>
  <c r="J2420" i="3"/>
  <c r="L2420" i="3"/>
  <c r="Q2420" i="3" s="1"/>
  <c r="P2420" i="3"/>
  <c r="T2420" i="3"/>
  <c r="U2420" i="3"/>
  <c r="X2420" i="3"/>
  <c r="AB2420" i="3"/>
  <c r="AC2420" i="3"/>
  <c r="AF2420" i="3"/>
  <c r="AJ2420" i="3"/>
  <c r="AK2420" i="3"/>
  <c r="AN2420" i="3"/>
  <c r="AO2420" i="3"/>
  <c r="AR2420" i="3"/>
  <c r="AS2420" i="3"/>
  <c r="AV2420" i="3"/>
  <c r="AW2420" i="3"/>
  <c r="AZ2420" i="3"/>
  <c r="BA2420" i="3"/>
  <c r="BD2420" i="3"/>
  <c r="BE2420" i="3"/>
  <c r="BH2420" i="3"/>
  <c r="BI2420" i="3"/>
  <c r="E2421" i="3"/>
  <c r="F2421" i="3"/>
  <c r="G2421" i="3"/>
  <c r="H2421" i="3"/>
  <c r="I2421" i="3"/>
  <c r="J2421" i="3"/>
  <c r="L2421" i="3" s="1"/>
  <c r="K2421" i="3"/>
  <c r="N2421" i="3" s="1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E2422" i="3"/>
  <c r="K2422" i="3" s="1"/>
  <c r="Q2422" i="3" s="1"/>
  <c r="F2422" i="3"/>
  <c r="G2422" i="3"/>
  <c r="H2422" i="3"/>
  <c r="I2422" i="3"/>
  <c r="J2422" i="3"/>
  <c r="L2422" i="3"/>
  <c r="P2422" i="3" s="1"/>
  <c r="T2422" i="3"/>
  <c r="AB2422" i="3"/>
  <c r="AJ2422" i="3"/>
  <c r="AR2422" i="3"/>
  <c r="AZ2422" i="3"/>
  <c r="BH2422" i="3"/>
  <c r="E2423" i="3"/>
  <c r="F2423" i="3"/>
  <c r="G2423" i="3"/>
  <c r="H2423" i="3"/>
  <c r="I2423" i="3"/>
  <c r="J2423" i="3"/>
  <c r="L2423" i="3" s="1"/>
  <c r="K2423" i="3"/>
  <c r="N2423" i="3" s="1"/>
  <c r="BJ2423" i="3" s="1"/>
  <c r="O2423" i="3"/>
  <c r="BL2423" i="3" s="1"/>
  <c r="S2423" i="3"/>
  <c r="BM2423" i="3" s="1"/>
  <c r="W2423" i="3"/>
  <c r="AA2423" i="3"/>
  <c r="AE2423" i="3"/>
  <c r="AI2423" i="3"/>
  <c r="AM2423" i="3"/>
  <c r="AQ2423" i="3"/>
  <c r="AU2423" i="3"/>
  <c r="AY2423" i="3"/>
  <c r="BC2423" i="3"/>
  <c r="BG2423" i="3"/>
  <c r="E2424" i="3"/>
  <c r="K2424" i="3" s="1"/>
  <c r="P2424" i="3" s="1"/>
  <c r="F2424" i="3"/>
  <c r="G2424" i="3"/>
  <c r="H2424" i="3"/>
  <c r="I2424" i="3"/>
  <c r="J2424" i="3"/>
  <c r="L2424" i="3"/>
  <c r="N2424" i="3" s="1"/>
  <c r="Q2424" i="3"/>
  <c r="V2424" i="3"/>
  <c r="AB2424" i="3"/>
  <c r="AG2424" i="3"/>
  <c r="AL2424" i="3"/>
  <c r="AR2424" i="3"/>
  <c r="AW2424" i="3"/>
  <c r="BB2424" i="3"/>
  <c r="BG2424" i="3"/>
  <c r="E2425" i="3"/>
  <c r="K2425" i="3" s="1"/>
  <c r="Y2425" i="3" s="1"/>
  <c r="F2425" i="3"/>
  <c r="G2425" i="3"/>
  <c r="H2425" i="3"/>
  <c r="I2425" i="3"/>
  <c r="L2425" i="3" s="1"/>
  <c r="Q2425" i="3" s="1"/>
  <c r="J2425" i="3"/>
  <c r="U2425" i="3"/>
  <c r="AK2425" i="3"/>
  <c r="BA2425" i="3"/>
  <c r="E2426" i="3"/>
  <c r="F2426" i="3"/>
  <c r="G2426" i="3"/>
  <c r="K2426" i="3" s="1"/>
  <c r="H2426" i="3"/>
  <c r="I2426" i="3"/>
  <c r="L2426" i="3" s="1"/>
  <c r="J2426" i="3"/>
  <c r="E2427" i="3"/>
  <c r="K2427" i="3" s="1"/>
  <c r="Y2427" i="3" s="1"/>
  <c r="F2427" i="3"/>
  <c r="G2427" i="3"/>
  <c r="H2427" i="3"/>
  <c r="I2427" i="3"/>
  <c r="L2427" i="3" s="1"/>
  <c r="J2427" i="3"/>
  <c r="BL2429" i="3" l="1"/>
  <c r="BJ2430" i="3"/>
  <c r="BK2431" i="3"/>
  <c r="BN2431" i="3"/>
  <c r="BM2442" i="3"/>
  <c r="BK2446" i="3"/>
  <c r="BN2446" i="3"/>
  <c r="BM2446" i="3"/>
  <c r="BL2443" i="3"/>
  <c r="BJ2443" i="3"/>
  <c r="BM2447" i="3"/>
  <c r="BN2453" i="3"/>
  <c r="BK2453" i="3"/>
  <c r="BL2455" i="3"/>
  <c r="BJ2455" i="3"/>
  <c r="BK2450" i="3"/>
  <c r="BN2450" i="3"/>
  <c r="BL2450" i="3"/>
  <c r="BJ2454" i="3"/>
  <c r="BM2454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6" i="3"/>
  <c r="X2436" i="3"/>
  <c r="AF2436" i="3"/>
  <c r="AN2436" i="3"/>
  <c r="AV2436" i="3"/>
  <c r="BD2436" i="3"/>
  <c r="R2436" i="3"/>
  <c r="Z2436" i="3"/>
  <c r="AH2436" i="3"/>
  <c r="AP2436" i="3"/>
  <c r="AX2436" i="3"/>
  <c r="BF2436" i="3"/>
  <c r="T2436" i="3"/>
  <c r="AB2436" i="3"/>
  <c r="AJ2436" i="3"/>
  <c r="AR2436" i="3"/>
  <c r="AZ2436" i="3"/>
  <c r="BH2436" i="3"/>
  <c r="N2436" i="3"/>
  <c r="BJ2436" i="3" s="1"/>
  <c r="V2436" i="3"/>
  <c r="AD2436" i="3"/>
  <c r="AL2436" i="3"/>
  <c r="AT2436" i="3"/>
  <c r="BB2436" i="3"/>
  <c r="BM2435" i="3"/>
  <c r="BM2437" i="3"/>
  <c r="BJ2431" i="3"/>
  <c r="BL2431" i="3"/>
  <c r="BN2430" i="3"/>
  <c r="BK2430" i="3"/>
  <c r="BK2433" i="3"/>
  <c r="BN2433" i="3"/>
  <c r="BJ2435" i="3"/>
  <c r="BK2434" i="3"/>
  <c r="BN2434" i="3"/>
  <c r="BL2434" i="3"/>
  <c r="BL2432" i="3"/>
  <c r="BL2435" i="3"/>
  <c r="BL2437" i="3"/>
  <c r="BK2440" i="3"/>
  <c r="BN2440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Z2439" i="3"/>
  <c r="AP2439" i="3"/>
  <c r="BF2439" i="3"/>
  <c r="N2439" i="3"/>
  <c r="AD2439" i="3"/>
  <c r="AT2439" i="3"/>
  <c r="R2439" i="3"/>
  <c r="AH2439" i="3"/>
  <c r="AX2439" i="3"/>
  <c r="V2439" i="3"/>
  <c r="AL2439" i="3"/>
  <c r="BB2439" i="3"/>
  <c r="BJ2442" i="3"/>
  <c r="BN2442" i="3"/>
  <c r="BK2442" i="3"/>
  <c r="BL2445" i="3"/>
  <c r="BJ2445" i="3"/>
  <c r="O2448" i="3"/>
  <c r="BL2448" i="3" s="1"/>
  <c r="S2448" i="3"/>
  <c r="BM2448" i="3" s="1"/>
  <c r="W2448" i="3"/>
  <c r="AA2448" i="3"/>
  <c r="AE2448" i="3"/>
  <c r="AI2448" i="3"/>
  <c r="AM2448" i="3"/>
  <c r="AQ2448" i="3"/>
  <c r="AU2448" i="3"/>
  <c r="AY2448" i="3"/>
  <c r="BC2448" i="3"/>
  <c r="BG2448" i="3"/>
  <c r="N2448" i="3"/>
  <c r="BJ2448" i="3" s="1"/>
  <c r="T2448" i="3"/>
  <c r="Y2448" i="3"/>
  <c r="AD2448" i="3"/>
  <c r="AJ2448" i="3"/>
  <c r="AO2448" i="3"/>
  <c r="AT2448" i="3"/>
  <c r="AZ2448" i="3"/>
  <c r="BE2448" i="3"/>
  <c r="P2448" i="3"/>
  <c r="U2448" i="3"/>
  <c r="Z2448" i="3"/>
  <c r="AF2448" i="3"/>
  <c r="AK2448" i="3"/>
  <c r="AP2448" i="3"/>
  <c r="AV2448" i="3"/>
  <c r="BA2448" i="3"/>
  <c r="BF2448" i="3"/>
  <c r="Q2448" i="3"/>
  <c r="V2448" i="3"/>
  <c r="AB2448" i="3"/>
  <c r="AG2448" i="3"/>
  <c r="AL2448" i="3"/>
  <c r="AR2448" i="3"/>
  <c r="AW2448" i="3"/>
  <c r="BB2448" i="3"/>
  <c r="BH2448" i="3"/>
  <c r="M2448" i="3"/>
  <c r="R2448" i="3"/>
  <c r="X2448" i="3"/>
  <c r="AC2448" i="3"/>
  <c r="AH2448" i="3"/>
  <c r="AN2448" i="3"/>
  <c r="AS2448" i="3"/>
  <c r="AX2448" i="3"/>
  <c r="BD2448" i="3"/>
  <c r="BI2448" i="3"/>
  <c r="BM2444" i="3"/>
  <c r="BL2446" i="3"/>
  <c r="BN2443" i="3"/>
  <c r="BK2443" i="3"/>
  <c r="BL2447" i="3"/>
  <c r="BM2451" i="3"/>
  <c r="BN2455" i="3"/>
  <c r="BK2455" i="3"/>
  <c r="BK2454" i="3"/>
  <c r="BN2454" i="3"/>
  <c r="BL2454" i="3"/>
  <c r="BM2449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M2457" i="3"/>
  <c r="R2457" i="3"/>
  <c r="X2457" i="3"/>
  <c r="AC2457" i="3"/>
  <c r="AH2457" i="3"/>
  <c r="AN2457" i="3"/>
  <c r="AS2457" i="3"/>
  <c r="AX2457" i="3"/>
  <c r="BD2457" i="3"/>
  <c r="BI2457" i="3"/>
  <c r="P2457" i="3"/>
  <c r="U2457" i="3"/>
  <c r="Z2457" i="3"/>
  <c r="AF2457" i="3"/>
  <c r="AP2457" i="3"/>
  <c r="BA2457" i="3"/>
  <c r="Q2457" i="3"/>
  <c r="V2457" i="3"/>
  <c r="AG2457" i="3"/>
  <c r="AR2457" i="3"/>
  <c r="BH2457" i="3"/>
  <c r="N2457" i="3"/>
  <c r="T2457" i="3"/>
  <c r="Y2457" i="3"/>
  <c r="AD2457" i="3"/>
  <c r="AJ2457" i="3"/>
  <c r="AO2457" i="3"/>
  <c r="AT2457" i="3"/>
  <c r="AZ2457" i="3"/>
  <c r="BE2457" i="3"/>
  <c r="AK2457" i="3"/>
  <c r="AV2457" i="3"/>
  <c r="BF2457" i="3"/>
  <c r="BB2457" i="3"/>
  <c r="AB2457" i="3"/>
  <c r="AL2457" i="3"/>
  <c r="AW2457" i="3"/>
  <c r="BM2431" i="3"/>
  <c r="BM2433" i="3"/>
  <c r="BK2435" i="3"/>
  <c r="BN2435" i="3"/>
  <c r="BN2437" i="3"/>
  <c r="BK2437" i="3"/>
  <c r="BL2442" i="3"/>
  <c r="BN2445" i="3"/>
  <c r="BK2445" i="3"/>
  <c r="BN2444" i="3"/>
  <c r="BK2444" i="3"/>
  <c r="BL2444" i="3"/>
  <c r="BJ2444" i="3"/>
  <c r="BK2447" i="3"/>
  <c r="BN2447" i="3"/>
  <c r="BL2451" i="3"/>
  <c r="BJ2451" i="3"/>
  <c r="BM2453" i="3"/>
  <c r="BL2449" i="3"/>
  <c r="BJ2449" i="3"/>
  <c r="BJ2452" i="3"/>
  <c r="BM2452" i="3"/>
  <c r="BJ2456" i="3"/>
  <c r="BM2456" i="3"/>
  <c r="BN2428" i="3"/>
  <c r="BK2428" i="3"/>
  <c r="BM2434" i="3"/>
  <c r="BN2432" i="3"/>
  <c r="BK2432" i="3"/>
  <c r="BJ2433" i="3"/>
  <c r="BL2433" i="3"/>
  <c r="BK2429" i="3"/>
  <c r="BN2429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Q2438" i="3"/>
  <c r="V2438" i="3"/>
  <c r="AB2438" i="3"/>
  <c r="AG2438" i="3"/>
  <c r="AL2438" i="3"/>
  <c r="AR2438" i="3"/>
  <c r="AW2438" i="3"/>
  <c r="BB2438" i="3"/>
  <c r="BH2438" i="3"/>
  <c r="M2438" i="3"/>
  <c r="R2438" i="3"/>
  <c r="X2438" i="3"/>
  <c r="AC2438" i="3"/>
  <c r="AH2438" i="3"/>
  <c r="AN2438" i="3"/>
  <c r="AS2438" i="3"/>
  <c r="AX2438" i="3"/>
  <c r="BD2438" i="3"/>
  <c r="BI2438" i="3"/>
  <c r="N2438" i="3"/>
  <c r="T2438" i="3"/>
  <c r="Y2438" i="3"/>
  <c r="AD2438" i="3"/>
  <c r="AJ2438" i="3"/>
  <c r="AO2438" i="3"/>
  <c r="AT2438" i="3"/>
  <c r="AZ2438" i="3"/>
  <c r="BE2438" i="3"/>
  <c r="AF2438" i="3"/>
  <c r="BA2438" i="3"/>
  <c r="P2438" i="3"/>
  <c r="AK2438" i="3"/>
  <c r="BF2438" i="3"/>
  <c r="U2438" i="3"/>
  <c r="AP2438" i="3"/>
  <c r="Z2438" i="3"/>
  <c r="AV2438" i="3"/>
  <c r="BM2429" i="3"/>
  <c r="BJ2428" i="3"/>
  <c r="BJ2437" i="3"/>
  <c r="BM2432" i="3"/>
  <c r="BJ2432" i="3"/>
  <c r="BM2440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M2441" i="3"/>
  <c r="R2441" i="3"/>
  <c r="X2441" i="3"/>
  <c r="AC2441" i="3"/>
  <c r="AH2441" i="3"/>
  <c r="AN2441" i="3"/>
  <c r="AS2441" i="3"/>
  <c r="AX2441" i="3"/>
  <c r="BD2441" i="3"/>
  <c r="BI2441" i="3"/>
  <c r="N2441" i="3"/>
  <c r="BJ2441" i="3" s="1"/>
  <c r="T2441" i="3"/>
  <c r="Y2441" i="3"/>
  <c r="AD2441" i="3"/>
  <c r="AJ2441" i="3"/>
  <c r="AO2441" i="3"/>
  <c r="AT2441" i="3"/>
  <c r="AZ2441" i="3"/>
  <c r="BE2441" i="3"/>
  <c r="P2441" i="3"/>
  <c r="U2441" i="3"/>
  <c r="Z2441" i="3"/>
  <c r="AF2441" i="3"/>
  <c r="AK2441" i="3"/>
  <c r="AP2441" i="3"/>
  <c r="AV2441" i="3"/>
  <c r="BA2441" i="3"/>
  <c r="BF2441" i="3"/>
  <c r="Q2441" i="3"/>
  <c r="V2441" i="3"/>
  <c r="AB2441" i="3"/>
  <c r="AG2441" i="3"/>
  <c r="AL2441" i="3"/>
  <c r="AR2441" i="3"/>
  <c r="AW2441" i="3"/>
  <c r="BB2441" i="3"/>
  <c r="BH2441" i="3"/>
  <c r="BJ2440" i="3"/>
  <c r="BM2443" i="3"/>
  <c r="BN2451" i="3"/>
  <c r="BK2451" i="3"/>
  <c r="BL2453" i="3"/>
  <c r="BJ2453" i="3"/>
  <c r="BM2455" i="3"/>
  <c r="BJ2450" i="3"/>
  <c r="BM2450" i="3"/>
  <c r="BN2449" i="3"/>
  <c r="BK2449" i="3"/>
  <c r="BK2452" i="3"/>
  <c r="BN2452" i="3"/>
  <c r="BL2452" i="3"/>
  <c r="BK2456" i="3"/>
  <c r="BN2456" i="3"/>
  <c r="BL2456" i="3"/>
  <c r="P2426" i="3"/>
  <c r="T2426" i="3"/>
  <c r="X2426" i="3"/>
  <c r="AB2426" i="3"/>
  <c r="AF2426" i="3"/>
  <c r="AJ2426" i="3"/>
  <c r="AN2426" i="3"/>
  <c r="AR2426" i="3"/>
  <c r="AV2426" i="3"/>
  <c r="AZ2426" i="3"/>
  <c r="BD2426" i="3"/>
  <c r="BH2426" i="3"/>
  <c r="M2426" i="3"/>
  <c r="Q2426" i="3"/>
  <c r="U2426" i="3"/>
  <c r="Y2426" i="3"/>
  <c r="AC2426" i="3"/>
  <c r="AG2426" i="3"/>
  <c r="AK2426" i="3"/>
  <c r="AO2426" i="3"/>
  <c r="AS2426" i="3"/>
  <c r="AW2426" i="3"/>
  <c r="BA2426" i="3"/>
  <c r="BE2426" i="3"/>
  <c r="BI2426" i="3"/>
  <c r="N2426" i="3"/>
  <c r="R2426" i="3"/>
  <c r="V2426" i="3"/>
  <c r="Z2426" i="3"/>
  <c r="AD2426" i="3"/>
  <c r="AH2426" i="3"/>
  <c r="AL2426" i="3"/>
  <c r="AP2426" i="3"/>
  <c r="AT2426" i="3"/>
  <c r="AX2426" i="3"/>
  <c r="BB2426" i="3"/>
  <c r="BF2426" i="3"/>
  <c r="S2426" i="3"/>
  <c r="AI2426" i="3"/>
  <c r="W2426" i="3"/>
  <c r="AM2426" i="3"/>
  <c r="BC2426" i="3"/>
  <c r="AA2426" i="3"/>
  <c r="AQ2426" i="3"/>
  <c r="BG2426" i="3"/>
  <c r="O2426" i="3"/>
  <c r="AE2426" i="3"/>
  <c r="AY2426" i="3"/>
  <c r="AU2426" i="3"/>
  <c r="BI2427" i="3"/>
  <c r="BA2427" i="3"/>
  <c r="AG2427" i="3"/>
  <c r="Q2427" i="3"/>
  <c r="BI2425" i="3"/>
  <c r="AS2425" i="3"/>
  <c r="AC2425" i="3"/>
  <c r="M2425" i="3"/>
  <c r="BC2427" i="3"/>
  <c r="AU2427" i="3"/>
  <c r="AK2427" i="3"/>
  <c r="U2427" i="3"/>
  <c r="AS2427" i="3"/>
  <c r="AW2425" i="3"/>
  <c r="AG2425" i="3"/>
  <c r="BG2427" i="3"/>
  <c r="AY2427" i="3"/>
  <c r="AQ2427" i="3"/>
  <c r="AC2427" i="3"/>
  <c r="M2427" i="3"/>
  <c r="BE2427" i="3"/>
  <c r="AW2427" i="3"/>
  <c r="AO2427" i="3"/>
  <c r="BE2425" i="3"/>
  <c r="AO2425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N2425" i="3"/>
  <c r="R2425" i="3"/>
  <c r="V2425" i="3"/>
  <c r="Z2425" i="3"/>
  <c r="AD2425" i="3"/>
  <c r="AH2425" i="3"/>
  <c r="AL2425" i="3"/>
  <c r="AP2425" i="3"/>
  <c r="AT2425" i="3"/>
  <c r="AX2425" i="3"/>
  <c r="BB2425" i="3"/>
  <c r="BF2425" i="3"/>
  <c r="O2425" i="3"/>
  <c r="S2425" i="3"/>
  <c r="W2425" i="3"/>
  <c r="AA2425" i="3"/>
  <c r="AE2425" i="3"/>
  <c r="AI2425" i="3"/>
  <c r="AM2425" i="3"/>
  <c r="AQ2425" i="3"/>
  <c r="AU2425" i="3"/>
  <c r="AY2425" i="3"/>
  <c r="BC2425" i="3"/>
  <c r="BG2425" i="3"/>
  <c r="P2425" i="3"/>
  <c r="T2425" i="3"/>
  <c r="X2425" i="3"/>
  <c r="AB2425" i="3"/>
  <c r="AF2425" i="3"/>
  <c r="AJ2425" i="3"/>
  <c r="AN2425" i="3"/>
  <c r="AR2425" i="3"/>
  <c r="AV2425" i="3"/>
  <c r="AZ2425" i="3"/>
  <c r="BD2425" i="3"/>
  <c r="BH2425" i="3"/>
  <c r="M2414" i="3"/>
  <c r="Q2414" i="3"/>
  <c r="U2414" i="3"/>
  <c r="Y2414" i="3"/>
  <c r="AC2414" i="3"/>
  <c r="AG2414" i="3"/>
  <c r="AK2414" i="3"/>
  <c r="AO2414" i="3"/>
  <c r="AS2414" i="3"/>
  <c r="AW2414" i="3"/>
  <c r="BA2414" i="3"/>
  <c r="BE2414" i="3"/>
  <c r="BI2414" i="3"/>
  <c r="N2414" i="3"/>
  <c r="R2414" i="3"/>
  <c r="V2414" i="3"/>
  <c r="Z2414" i="3"/>
  <c r="AD2414" i="3"/>
  <c r="AH2414" i="3"/>
  <c r="AL2414" i="3"/>
  <c r="AP2414" i="3"/>
  <c r="AT2414" i="3"/>
  <c r="AX2414" i="3"/>
  <c r="BB2414" i="3"/>
  <c r="BF2414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P2414" i="3"/>
  <c r="AF2414" i="3"/>
  <c r="AV2414" i="3"/>
  <c r="T2414" i="3"/>
  <c r="AJ2414" i="3"/>
  <c r="AZ2414" i="3"/>
  <c r="X2414" i="3"/>
  <c r="AN2414" i="3"/>
  <c r="BD2414" i="3"/>
  <c r="BF2424" i="3"/>
  <c r="BA2424" i="3"/>
  <c r="AV2424" i="3"/>
  <c r="AP2424" i="3"/>
  <c r="AK2424" i="3"/>
  <c r="AF2424" i="3"/>
  <c r="Z2424" i="3"/>
  <c r="U2424" i="3"/>
  <c r="BB2423" i="3"/>
  <c r="AT2423" i="3"/>
  <c r="AL2423" i="3"/>
  <c r="AD2423" i="3"/>
  <c r="V2423" i="3"/>
  <c r="BE2422" i="3"/>
  <c r="AW2422" i="3"/>
  <c r="AO2422" i="3"/>
  <c r="AG2422" i="3"/>
  <c r="Y2422" i="3"/>
  <c r="BB2421" i="3"/>
  <c r="AT2421" i="3"/>
  <c r="AL2421" i="3"/>
  <c r="AD2421" i="3"/>
  <c r="V2421" i="3"/>
  <c r="AG2420" i="3"/>
  <c r="Y2420" i="3"/>
  <c r="P2416" i="3"/>
  <c r="AF2416" i="3"/>
  <c r="AV2416" i="3"/>
  <c r="T2416" i="3"/>
  <c r="AJ2416" i="3"/>
  <c r="AZ2416" i="3"/>
  <c r="X2416" i="3"/>
  <c r="AN2416" i="3"/>
  <c r="BD2416" i="3"/>
  <c r="BH2414" i="3"/>
  <c r="BI2424" i="3"/>
  <c r="BE2424" i="3"/>
  <c r="AZ2424" i="3"/>
  <c r="AT2424" i="3"/>
  <c r="AO2424" i="3"/>
  <c r="AJ2424" i="3"/>
  <c r="AD2424" i="3"/>
  <c r="Y2424" i="3"/>
  <c r="T2424" i="3"/>
  <c r="BJ2424" i="3" s="1"/>
  <c r="O2424" i="3"/>
  <c r="S2424" i="3"/>
  <c r="W2424" i="3"/>
  <c r="AA2424" i="3"/>
  <c r="AE2424" i="3"/>
  <c r="AI2424" i="3"/>
  <c r="AM2424" i="3"/>
  <c r="AQ2424" i="3"/>
  <c r="AU2424" i="3"/>
  <c r="AY2424" i="3"/>
  <c r="BC2424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BD2422" i="3"/>
  <c r="AV2422" i="3"/>
  <c r="AN2422" i="3"/>
  <c r="AF2422" i="3"/>
  <c r="X2422" i="3"/>
  <c r="N2422" i="3"/>
  <c r="R2422" i="3"/>
  <c r="V2422" i="3"/>
  <c r="Z2422" i="3"/>
  <c r="AD2422" i="3"/>
  <c r="AH2422" i="3"/>
  <c r="AL2422" i="3"/>
  <c r="AP2422" i="3"/>
  <c r="AT2422" i="3"/>
  <c r="AX2422" i="3"/>
  <c r="BB2422" i="3"/>
  <c r="BF2422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BJ2421" i="3" s="1"/>
  <c r="U2421" i="3"/>
  <c r="BM2421" i="3" s="1"/>
  <c r="Y2421" i="3"/>
  <c r="AC2421" i="3"/>
  <c r="AG2421" i="3"/>
  <c r="AK2421" i="3"/>
  <c r="AO2421" i="3"/>
  <c r="AS2421" i="3"/>
  <c r="AW2421" i="3"/>
  <c r="BA2421" i="3"/>
  <c r="BE2421" i="3"/>
  <c r="BI2421" i="3"/>
  <c r="X2418" i="3"/>
  <c r="AN2418" i="3"/>
  <c r="BD2418" i="3"/>
  <c r="AR2414" i="3"/>
  <c r="BH2424" i="3"/>
  <c r="BD2424" i="3"/>
  <c r="AX2424" i="3"/>
  <c r="AS2424" i="3"/>
  <c r="AN2424" i="3"/>
  <c r="AH2424" i="3"/>
  <c r="AC2424" i="3"/>
  <c r="X2424" i="3"/>
  <c r="R2424" i="3"/>
  <c r="M2424" i="3"/>
  <c r="BF2423" i="3"/>
  <c r="AX2423" i="3"/>
  <c r="AP2423" i="3"/>
  <c r="AH2423" i="3"/>
  <c r="Z2423" i="3"/>
  <c r="R2423" i="3"/>
  <c r="BI2422" i="3"/>
  <c r="BA2422" i="3"/>
  <c r="AS2422" i="3"/>
  <c r="AK2422" i="3"/>
  <c r="AC2422" i="3"/>
  <c r="U2422" i="3"/>
  <c r="M2422" i="3"/>
  <c r="BF2421" i="3"/>
  <c r="AX2421" i="3"/>
  <c r="AP2421" i="3"/>
  <c r="AH2421" i="3"/>
  <c r="Z2421" i="3"/>
  <c r="R2421" i="3"/>
  <c r="BL2421" i="3" s="1"/>
  <c r="BH2418" i="3"/>
  <c r="AR2416" i="3"/>
  <c r="AB2414" i="3"/>
  <c r="O2420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BJ2419" i="3" s="1"/>
  <c r="U2419" i="3"/>
  <c r="Y2419" i="3"/>
  <c r="AC2419" i="3"/>
  <c r="AG2419" i="3"/>
  <c r="AK2419" i="3"/>
  <c r="AO2419" i="3"/>
  <c r="AS2419" i="3"/>
  <c r="AW2419" i="3"/>
  <c r="BA2419" i="3"/>
  <c r="BE2419" i="3"/>
  <c r="BI2419" i="3"/>
  <c r="M2418" i="3"/>
  <c r="Q2418" i="3"/>
  <c r="U2418" i="3"/>
  <c r="Y2418" i="3"/>
  <c r="AC2418" i="3"/>
  <c r="AG2418" i="3"/>
  <c r="AK2418" i="3"/>
  <c r="AO2418" i="3"/>
  <c r="AS2418" i="3"/>
  <c r="AW2418" i="3"/>
  <c r="BA2418" i="3"/>
  <c r="BE2418" i="3"/>
  <c r="BI2418" i="3"/>
  <c r="N2418" i="3"/>
  <c r="R2418" i="3"/>
  <c r="V2418" i="3"/>
  <c r="Z2418" i="3"/>
  <c r="AD2418" i="3"/>
  <c r="AH2418" i="3"/>
  <c r="AL2418" i="3"/>
  <c r="AP2418" i="3"/>
  <c r="AT2418" i="3"/>
  <c r="AX2418" i="3"/>
  <c r="BB2418" i="3"/>
  <c r="BF2418" i="3"/>
  <c r="O2418" i="3"/>
  <c r="S2418" i="3"/>
  <c r="W2418" i="3"/>
  <c r="AA2418" i="3"/>
  <c r="AE2418" i="3"/>
  <c r="AI2418" i="3"/>
  <c r="AM2418" i="3"/>
  <c r="AQ2418" i="3"/>
  <c r="AU2418" i="3"/>
  <c r="AY2418" i="3"/>
  <c r="BC2418" i="3"/>
  <c r="BG2418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5" i="3"/>
  <c r="S2415" i="3"/>
  <c r="W2415" i="3"/>
  <c r="AA2415" i="3"/>
  <c r="AE2415" i="3"/>
  <c r="AI2415" i="3"/>
  <c r="AM2415" i="3"/>
  <c r="AQ2415" i="3"/>
  <c r="AU2415" i="3"/>
  <c r="AY2415" i="3"/>
  <c r="BC2415" i="3"/>
  <c r="BG2415" i="3"/>
  <c r="P2415" i="3"/>
  <c r="T2415" i="3"/>
  <c r="X2415" i="3"/>
  <c r="AB2415" i="3"/>
  <c r="AF2415" i="3"/>
  <c r="AJ2415" i="3"/>
  <c r="AN2415" i="3"/>
  <c r="AR2415" i="3"/>
  <c r="AV2415" i="3"/>
  <c r="AZ2415" i="3"/>
  <c r="BD2415" i="3"/>
  <c r="BH2415" i="3"/>
  <c r="M2415" i="3"/>
  <c r="Q2415" i="3"/>
  <c r="BJ2415" i="3" s="1"/>
  <c r="U2415" i="3"/>
  <c r="Y2415" i="3"/>
  <c r="AC2415" i="3"/>
  <c r="AG2415" i="3"/>
  <c r="AK2415" i="3"/>
  <c r="AO2415" i="3"/>
  <c r="AS2415" i="3"/>
  <c r="AW2415" i="3"/>
  <c r="BA2415" i="3"/>
  <c r="BE2415" i="3"/>
  <c r="BI2415" i="3"/>
  <c r="BG2420" i="3"/>
  <c r="BC2420" i="3"/>
  <c r="AY2420" i="3"/>
  <c r="AU2420" i="3"/>
  <c r="AQ2420" i="3"/>
  <c r="AM2420" i="3"/>
  <c r="AI2420" i="3"/>
  <c r="AE2420" i="3"/>
  <c r="AA2420" i="3"/>
  <c r="W2420" i="3"/>
  <c r="S2420" i="3"/>
  <c r="N2420" i="3"/>
  <c r="BB2419" i="3"/>
  <c r="AL2419" i="3"/>
  <c r="V2419" i="3"/>
  <c r="AZ2418" i="3"/>
  <c r="AJ2418" i="3"/>
  <c r="T2418" i="3"/>
  <c r="BB2417" i="3"/>
  <c r="AL2417" i="3"/>
  <c r="V2417" i="3"/>
  <c r="M2416" i="3"/>
  <c r="Q2416" i="3"/>
  <c r="U2416" i="3"/>
  <c r="Y2416" i="3"/>
  <c r="AC2416" i="3"/>
  <c r="AG2416" i="3"/>
  <c r="AK2416" i="3"/>
  <c r="AO2416" i="3"/>
  <c r="AS2416" i="3"/>
  <c r="AW2416" i="3"/>
  <c r="BA2416" i="3"/>
  <c r="BE2416" i="3"/>
  <c r="BI2416" i="3"/>
  <c r="N2416" i="3"/>
  <c r="R2416" i="3"/>
  <c r="V2416" i="3"/>
  <c r="Z2416" i="3"/>
  <c r="AD2416" i="3"/>
  <c r="AH2416" i="3"/>
  <c r="AL2416" i="3"/>
  <c r="AP2416" i="3"/>
  <c r="AT2416" i="3"/>
  <c r="AX2416" i="3"/>
  <c r="BB2416" i="3"/>
  <c r="BF2416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BB2415" i="3"/>
  <c r="AL2415" i="3"/>
  <c r="V2415" i="3"/>
  <c r="BF2420" i="3"/>
  <c r="BB2420" i="3"/>
  <c r="AX2420" i="3"/>
  <c r="AT2420" i="3"/>
  <c r="AP2420" i="3"/>
  <c r="AL2420" i="3"/>
  <c r="AH2420" i="3"/>
  <c r="AD2420" i="3"/>
  <c r="Z2420" i="3"/>
  <c r="V2420" i="3"/>
  <c r="R2420" i="3"/>
  <c r="M2420" i="3"/>
  <c r="AX2419" i="3"/>
  <c r="AH2419" i="3"/>
  <c r="R2419" i="3"/>
  <c r="AV2418" i="3"/>
  <c r="AF2418" i="3"/>
  <c r="P2418" i="3"/>
  <c r="AX2417" i="3"/>
  <c r="AH2417" i="3"/>
  <c r="R2417" i="3"/>
  <c r="AX2415" i="3"/>
  <c r="AH2415" i="3"/>
  <c r="R2415" i="3"/>
  <c r="E2398" i="3"/>
  <c r="K2398" i="3" s="1"/>
  <c r="F2398" i="3"/>
  <c r="G2398" i="3"/>
  <c r="H2398" i="3"/>
  <c r="L2398" i="3" s="1"/>
  <c r="P2398" i="3" s="1"/>
  <c r="I2398" i="3"/>
  <c r="J2398" i="3"/>
  <c r="E2399" i="3"/>
  <c r="F2399" i="3"/>
  <c r="K2399" i="3" s="1"/>
  <c r="G2399" i="3"/>
  <c r="H2399" i="3"/>
  <c r="I2399" i="3"/>
  <c r="J2399" i="3"/>
  <c r="E2400" i="3"/>
  <c r="F2400" i="3"/>
  <c r="G2400" i="3"/>
  <c r="H2400" i="3"/>
  <c r="L2400" i="3" s="1"/>
  <c r="I2400" i="3"/>
  <c r="J2400" i="3"/>
  <c r="K2400" i="3"/>
  <c r="E2401" i="3"/>
  <c r="F2401" i="3"/>
  <c r="K2401" i="3" s="1"/>
  <c r="G2401" i="3"/>
  <c r="H2401" i="3"/>
  <c r="I2401" i="3"/>
  <c r="L2401" i="3" s="1"/>
  <c r="Z2401" i="3" s="1"/>
  <c r="J2401" i="3"/>
  <c r="N2401" i="3"/>
  <c r="V2401" i="3"/>
  <c r="AD2401" i="3"/>
  <c r="AL2401" i="3"/>
  <c r="AT2401" i="3"/>
  <c r="BB2401" i="3"/>
  <c r="E2402" i="3"/>
  <c r="F2402" i="3"/>
  <c r="G2402" i="3"/>
  <c r="H2402" i="3"/>
  <c r="I2402" i="3"/>
  <c r="J2402" i="3"/>
  <c r="K2402" i="3"/>
  <c r="L2402" i="3"/>
  <c r="P2402" i="3"/>
  <c r="T2402" i="3"/>
  <c r="X2402" i="3"/>
  <c r="AB2402" i="3"/>
  <c r="AF2402" i="3"/>
  <c r="AJ2402" i="3"/>
  <c r="AN2402" i="3"/>
  <c r="AR2402" i="3"/>
  <c r="AV2402" i="3"/>
  <c r="AZ2402" i="3"/>
  <c r="BD2402" i="3"/>
  <c r="BH2402" i="3"/>
  <c r="E2403" i="3"/>
  <c r="F2403" i="3"/>
  <c r="K2403" i="3" s="1"/>
  <c r="G2403" i="3"/>
  <c r="H2403" i="3"/>
  <c r="I2403" i="3"/>
  <c r="J2403" i="3"/>
  <c r="E2404" i="3"/>
  <c r="F2404" i="3"/>
  <c r="G2404" i="3"/>
  <c r="H2404" i="3"/>
  <c r="I2404" i="3"/>
  <c r="J2404" i="3"/>
  <c r="K2404" i="3"/>
  <c r="L2404" i="3"/>
  <c r="P2404" i="3" s="1"/>
  <c r="O2404" i="3"/>
  <c r="Q2404" i="3"/>
  <c r="S2404" i="3"/>
  <c r="U2404" i="3"/>
  <c r="W2404" i="3"/>
  <c r="Y2404" i="3"/>
  <c r="AA2404" i="3"/>
  <c r="AC2404" i="3"/>
  <c r="AE2404" i="3"/>
  <c r="AG2404" i="3"/>
  <c r="AI2404" i="3"/>
  <c r="AK2404" i="3"/>
  <c r="AM2404" i="3"/>
  <c r="AO2404" i="3"/>
  <c r="AQ2404" i="3"/>
  <c r="AS2404" i="3"/>
  <c r="AU2404" i="3"/>
  <c r="AW2404" i="3"/>
  <c r="AY2404" i="3"/>
  <c r="BA2404" i="3"/>
  <c r="BC2404" i="3"/>
  <c r="BE2404" i="3"/>
  <c r="BG2404" i="3"/>
  <c r="BI2404" i="3"/>
  <c r="E2405" i="3"/>
  <c r="K2405" i="3" s="1"/>
  <c r="F2405" i="3"/>
  <c r="G2405" i="3"/>
  <c r="H2405" i="3"/>
  <c r="I2405" i="3"/>
  <c r="L2405" i="3" s="1"/>
  <c r="J2405" i="3"/>
  <c r="Q2405" i="3"/>
  <c r="U2405" i="3"/>
  <c r="Y2405" i="3"/>
  <c r="AG2405" i="3"/>
  <c r="AK2405" i="3"/>
  <c r="AO2405" i="3"/>
  <c r="AW2405" i="3"/>
  <c r="BA2405" i="3"/>
  <c r="BE2405" i="3"/>
  <c r="E2406" i="3"/>
  <c r="F2406" i="3"/>
  <c r="G2406" i="3"/>
  <c r="H2406" i="3"/>
  <c r="I2406" i="3"/>
  <c r="L2406" i="3" s="1"/>
  <c r="S2406" i="3" s="1"/>
  <c r="J2406" i="3"/>
  <c r="K2406" i="3"/>
  <c r="M2406" i="3"/>
  <c r="O2406" i="3"/>
  <c r="Q2406" i="3"/>
  <c r="U2406" i="3"/>
  <c r="W2406" i="3"/>
  <c r="Y2406" i="3"/>
  <c r="AC2406" i="3"/>
  <c r="AE2406" i="3"/>
  <c r="AG2406" i="3"/>
  <c r="AK2406" i="3"/>
  <c r="AM2406" i="3"/>
  <c r="AO2406" i="3"/>
  <c r="AS2406" i="3"/>
  <c r="AU2406" i="3"/>
  <c r="AW2406" i="3"/>
  <c r="BA2406" i="3"/>
  <c r="BC2406" i="3"/>
  <c r="BE2406" i="3"/>
  <c r="BI2406" i="3"/>
  <c r="E2407" i="3"/>
  <c r="F2407" i="3"/>
  <c r="G2407" i="3"/>
  <c r="H2407" i="3"/>
  <c r="I2407" i="3"/>
  <c r="L2407" i="3" s="1"/>
  <c r="J2407" i="3"/>
  <c r="K2407" i="3"/>
  <c r="M2407" i="3"/>
  <c r="Q2407" i="3"/>
  <c r="S2407" i="3"/>
  <c r="U2407" i="3"/>
  <c r="Y2407" i="3"/>
  <c r="AA2407" i="3"/>
  <c r="AC2407" i="3"/>
  <c r="AG2407" i="3"/>
  <c r="AI2407" i="3"/>
  <c r="AK2407" i="3"/>
  <c r="AO2407" i="3"/>
  <c r="AQ2407" i="3"/>
  <c r="AS2407" i="3"/>
  <c r="AW2407" i="3"/>
  <c r="AY2407" i="3"/>
  <c r="BA2407" i="3"/>
  <c r="BE2407" i="3"/>
  <c r="BG2407" i="3"/>
  <c r="BI2407" i="3"/>
  <c r="E2408" i="3"/>
  <c r="K2408" i="3" s="1"/>
  <c r="F2408" i="3"/>
  <c r="G2408" i="3"/>
  <c r="H2408" i="3"/>
  <c r="I2408" i="3"/>
  <c r="L2408" i="3" s="1"/>
  <c r="J2408" i="3"/>
  <c r="E2409" i="3"/>
  <c r="K2409" i="3" s="1"/>
  <c r="F2409" i="3"/>
  <c r="G2409" i="3"/>
  <c r="H2409" i="3"/>
  <c r="I2409" i="3"/>
  <c r="L2409" i="3" s="1"/>
  <c r="J2409" i="3"/>
  <c r="E2410" i="3"/>
  <c r="F2410" i="3"/>
  <c r="G2410" i="3"/>
  <c r="K2410" i="3" s="1"/>
  <c r="H2410" i="3"/>
  <c r="I2410" i="3"/>
  <c r="L2410" i="3" s="1"/>
  <c r="J2410" i="3"/>
  <c r="E2411" i="3"/>
  <c r="K2411" i="3" s="1"/>
  <c r="F2411" i="3"/>
  <c r="G2411" i="3"/>
  <c r="H2411" i="3"/>
  <c r="I2411" i="3"/>
  <c r="L2411" i="3" s="1"/>
  <c r="J2411" i="3"/>
  <c r="U2411" i="3"/>
  <c r="Y2411" i="3"/>
  <c r="AC2411" i="3"/>
  <c r="AG2411" i="3"/>
  <c r="AK2411" i="3"/>
  <c r="AO2411" i="3"/>
  <c r="AS2411" i="3"/>
  <c r="AW2411" i="3"/>
  <c r="BA2411" i="3"/>
  <c r="BE2411" i="3"/>
  <c r="BI2411" i="3"/>
  <c r="E2412" i="3"/>
  <c r="F2412" i="3"/>
  <c r="G2412" i="3"/>
  <c r="K2412" i="3" s="1"/>
  <c r="H2412" i="3"/>
  <c r="I2412" i="3"/>
  <c r="L2412" i="3" s="1"/>
  <c r="J2412" i="3"/>
  <c r="E2413" i="3"/>
  <c r="K2413" i="3" s="1"/>
  <c r="F2413" i="3"/>
  <c r="G2413" i="3"/>
  <c r="H2413" i="3"/>
  <c r="I2413" i="3"/>
  <c r="J2413" i="3"/>
  <c r="BM2441" i="3" l="1"/>
  <c r="BL2438" i="3"/>
  <c r="BK2448" i="3"/>
  <c r="BN2448" i="3"/>
  <c r="BM2439" i="3"/>
  <c r="BK2441" i="3"/>
  <c r="BN2441" i="3"/>
  <c r="BL2441" i="3"/>
  <c r="BJ2438" i="3"/>
  <c r="BJ2457" i="3"/>
  <c r="BM2457" i="3"/>
  <c r="BJ2439" i="3"/>
  <c r="BK2439" i="3"/>
  <c r="BN2439" i="3"/>
  <c r="BL2439" i="3"/>
  <c r="BK2457" i="3"/>
  <c r="BN2457" i="3"/>
  <c r="BL2457" i="3"/>
  <c r="BM2436" i="3"/>
  <c r="BK2438" i="3"/>
  <c r="BN2438" i="3"/>
  <c r="BM2438" i="3"/>
  <c r="BK2436" i="3"/>
  <c r="BN2436" i="3"/>
  <c r="BL2436" i="3"/>
  <c r="BM2415" i="3"/>
  <c r="BL2424" i="3"/>
  <c r="BM2414" i="3"/>
  <c r="BN2427" i="3"/>
  <c r="BK2427" i="3"/>
  <c r="BM2416" i="3"/>
  <c r="BJ2420" i="3"/>
  <c r="BK2415" i="3"/>
  <c r="BN2415" i="3"/>
  <c r="BL2415" i="3"/>
  <c r="BJ2417" i="3"/>
  <c r="BM2417" i="3"/>
  <c r="BM2418" i="3"/>
  <c r="BL2420" i="3"/>
  <c r="BN2423" i="3"/>
  <c r="BK2423" i="3"/>
  <c r="BL2414" i="3"/>
  <c r="BJ2414" i="3"/>
  <c r="BM2427" i="3"/>
  <c r="BJ2416" i="3"/>
  <c r="BM2420" i="3"/>
  <c r="BK2417" i="3"/>
  <c r="BN2417" i="3"/>
  <c r="BL2417" i="3"/>
  <c r="BL2418" i="3"/>
  <c r="BJ2418" i="3"/>
  <c r="BN2421" i="3"/>
  <c r="BK2421" i="3"/>
  <c r="BM2422" i="3"/>
  <c r="BN2414" i="3"/>
  <c r="BK2414" i="3"/>
  <c r="BM2425" i="3"/>
  <c r="BL2427" i="3"/>
  <c r="BJ2427" i="3"/>
  <c r="BL2426" i="3"/>
  <c r="BM2426" i="3"/>
  <c r="BJ2426" i="3"/>
  <c r="BN2420" i="3"/>
  <c r="BK2420" i="3"/>
  <c r="BK2419" i="3"/>
  <c r="BN2419" i="3"/>
  <c r="BL2419" i="3"/>
  <c r="BN2424" i="3"/>
  <c r="BK2424" i="3"/>
  <c r="BL2416" i="3"/>
  <c r="BN2416" i="3"/>
  <c r="BK2416" i="3"/>
  <c r="BN2418" i="3"/>
  <c r="BK2418" i="3"/>
  <c r="BM2419" i="3"/>
  <c r="BN2422" i="3"/>
  <c r="BK2422" i="3"/>
  <c r="BL2422" i="3"/>
  <c r="BJ2422" i="3"/>
  <c r="BM2424" i="3"/>
  <c r="BL2425" i="3"/>
  <c r="BJ2425" i="3"/>
  <c r="BN2425" i="3"/>
  <c r="BK2425" i="3"/>
  <c r="BN2426" i="3"/>
  <c r="BK2426" i="3"/>
  <c r="P2412" i="3"/>
  <c r="T2412" i="3"/>
  <c r="X2412" i="3"/>
  <c r="AB2412" i="3"/>
  <c r="AF2412" i="3"/>
  <c r="AJ2412" i="3"/>
  <c r="AN2412" i="3"/>
  <c r="AR2412" i="3"/>
  <c r="AV2412" i="3"/>
  <c r="AZ2412" i="3"/>
  <c r="BD2412" i="3"/>
  <c r="BH2412" i="3"/>
  <c r="U2412" i="3"/>
  <c r="AK2412" i="3"/>
  <c r="AS2412" i="3"/>
  <c r="BA2412" i="3"/>
  <c r="BI2412" i="3"/>
  <c r="M2412" i="3"/>
  <c r="Q2412" i="3"/>
  <c r="Y2412" i="3"/>
  <c r="AC2412" i="3"/>
  <c r="AG2412" i="3"/>
  <c r="AO2412" i="3"/>
  <c r="AW2412" i="3"/>
  <c r="BE2412" i="3"/>
  <c r="N2412" i="3"/>
  <c r="R2412" i="3"/>
  <c r="V2412" i="3"/>
  <c r="Z2412" i="3"/>
  <c r="AD2412" i="3"/>
  <c r="AH2412" i="3"/>
  <c r="AL2412" i="3"/>
  <c r="AP2412" i="3"/>
  <c r="AT2412" i="3"/>
  <c r="AX2412" i="3"/>
  <c r="BB2412" i="3"/>
  <c r="BF2412" i="3"/>
  <c r="S2412" i="3"/>
  <c r="AI2412" i="3"/>
  <c r="AY2412" i="3"/>
  <c r="W2412" i="3"/>
  <c r="AM2412" i="3"/>
  <c r="BC2412" i="3"/>
  <c r="AA2412" i="3"/>
  <c r="AQ2412" i="3"/>
  <c r="BG2412" i="3"/>
  <c r="O2412" i="3"/>
  <c r="BL2412" i="3" s="1"/>
  <c r="AU2412" i="3"/>
  <c r="AE2412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P2410" i="3"/>
  <c r="T2410" i="3"/>
  <c r="X2410" i="3"/>
  <c r="AB2410" i="3"/>
  <c r="AF2410" i="3"/>
  <c r="AJ2410" i="3"/>
  <c r="AN2410" i="3"/>
  <c r="AR2410" i="3"/>
  <c r="AV2410" i="3"/>
  <c r="AZ2410" i="3"/>
  <c r="BD2410" i="3"/>
  <c r="BH2410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M2410" i="3"/>
  <c r="Q2410" i="3"/>
  <c r="U2410" i="3"/>
  <c r="Y2410" i="3"/>
  <c r="AC2410" i="3"/>
  <c r="AG2410" i="3"/>
  <c r="AK2410" i="3"/>
  <c r="AO2410" i="3"/>
  <c r="AS2410" i="3"/>
  <c r="AW2410" i="3"/>
  <c r="BA2410" i="3"/>
  <c r="BE2410" i="3"/>
  <c r="BI2410" i="3"/>
  <c r="N2410" i="3"/>
  <c r="R2410" i="3"/>
  <c r="V2410" i="3"/>
  <c r="Z2410" i="3"/>
  <c r="AD2410" i="3"/>
  <c r="AH2410" i="3"/>
  <c r="AL2410" i="3"/>
  <c r="AP2410" i="3"/>
  <c r="AT2410" i="3"/>
  <c r="AX2410" i="3"/>
  <c r="BB2410" i="3"/>
  <c r="BF2410" i="3"/>
  <c r="N2409" i="3"/>
  <c r="R2409" i="3"/>
  <c r="V2409" i="3"/>
  <c r="Z2409" i="3"/>
  <c r="AD2409" i="3"/>
  <c r="AH2409" i="3"/>
  <c r="AL2409" i="3"/>
  <c r="AP2409" i="3"/>
  <c r="AT2409" i="3"/>
  <c r="AX2409" i="3"/>
  <c r="BB2409" i="3"/>
  <c r="BF2409" i="3"/>
  <c r="O2409" i="3"/>
  <c r="S2409" i="3"/>
  <c r="W2409" i="3"/>
  <c r="AA2409" i="3"/>
  <c r="AE2409" i="3"/>
  <c r="AI2409" i="3"/>
  <c r="AM2409" i="3"/>
  <c r="AQ2409" i="3"/>
  <c r="AU2409" i="3"/>
  <c r="AY2409" i="3"/>
  <c r="BC2409" i="3"/>
  <c r="BG2409" i="3"/>
  <c r="P2409" i="3"/>
  <c r="T2409" i="3"/>
  <c r="X2409" i="3"/>
  <c r="AB2409" i="3"/>
  <c r="AF2409" i="3"/>
  <c r="AJ2409" i="3"/>
  <c r="AN2409" i="3"/>
  <c r="AR2409" i="3"/>
  <c r="AV2409" i="3"/>
  <c r="AZ2409" i="3"/>
  <c r="BD2409" i="3"/>
  <c r="BH2409" i="3"/>
  <c r="M2409" i="3"/>
  <c r="Q2409" i="3"/>
  <c r="U2409" i="3"/>
  <c r="Y2409" i="3"/>
  <c r="AC2409" i="3"/>
  <c r="AG2409" i="3"/>
  <c r="AK2409" i="3"/>
  <c r="AO2409" i="3"/>
  <c r="AS2409" i="3"/>
  <c r="AW2409" i="3"/>
  <c r="BA2409" i="3"/>
  <c r="BE2409" i="3"/>
  <c r="BI2409" i="3"/>
  <c r="BA2413" i="3"/>
  <c r="U2413" i="3"/>
  <c r="AG2413" i="3"/>
  <c r="Q2413" i="3"/>
  <c r="L2413" i="3"/>
  <c r="Y2413" i="3" s="1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O2400" i="3"/>
  <c r="S2400" i="3"/>
  <c r="W2400" i="3"/>
  <c r="AA2400" i="3"/>
  <c r="AE2400" i="3"/>
  <c r="AI2400" i="3"/>
  <c r="AM2400" i="3"/>
  <c r="AQ2400" i="3"/>
  <c r="AU2400" i="3"/>
  <c r="AY2400" i="3"/>
  <c r="BC2400" i="3"/>
  <c r="BG2400" i="3"/>
  <c r="P2400" i="3"/>
  <c r="AF2400" i="3"/>
  <c r="AV2400" i="3"/>
  <c r="T2400" i="3"/>
  <c r="AJ2400" i="3"/>
  <c r="AZ2400" i="3"/>
  <c r="X2400" i="3"/>
  <c r="AN2400" i="3"/>
  <c r="BD2400" i="3"/>
  <c r="AB2400" i="3"/>
  <c r="AR2400" i="3"/>
  <c r="BH2400" i="3"/>
  <c r="BI2413" i="3"/>
  <c r="AS2413" i="3"/>
  <c r="AC2413" i="3"/>
  <c r="M2413" i="3"/>
  <c r="BE2413" i="3"/>
  <c r="AO2413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08" i="3"/>
  <c r="T2408" i="3"/>
  <c r="X2408" i="3"/>
  <c r="AB2408" i="3"/>
  <c r="AF2408" i="3"/>
  <c r="AJ2408" i="3"/>
  <c r="AN2408" i="3"/>
  <c r="AR2408" i="3"/>
  <c r="Q2408" i="3"/>
  <c r="V2408" i="3"/>
  <c r="AA2408" i="3"/>
  <c r="AG2408" i="3"/>
  <c r="AL2408" i="3"/>
  <c r="AQ2408" i="3"/>
  <c r="AV2408" i="3"/>
  <c r="AZ2408" i="3"/>
  <c r="BD2408" i="3"/>
  <c r="BH2408" i="3"/>
  <c r="AK2408" i="3"/>
  <c r="BC2408" i="3"/>
  <c r="M2408" i="3"/>
  <c r="R2408" i="3"/>
  <c r="W2408" i="3"/>
  <c r="AC2408" i="3"/>
  <c r="AH2408" i="3"/>
  <c r="AM2408" i="3"/>
  <c r="AS2408" i="3"/>
  <c r="AW2408" i="3"/>
  <c r="BA2408" i="3"/>
  <c r="BE2408" i="3"/>
  <c r="BI2408" i="3"/>
  <c r="O2408" i="3"/>
  <c r="U2408" i="3"/>
  <c r="Z2408" i="3"/>
  <c r="AE2408" i="3"/>
  <c r="AP2408" i="3"/>
  <c r="AY2408" i="3"/>
  <c r="BG2408" i="3"/>
  <c r="N2408" i="3"/>
  <c r="S2408" i="3"/>
  <c r="Y2408" i="3"/>
  <c r="AD2408" i="3"/>
  <c r="AI2408" i="3"/>
  <c r="AO2408" i="3"/>
  <c r="AT2408" i="3"/>
  <c r="AX2408" i="3"/>
  <c r="BB2408" i="3"/>
  <c r="BF2408" i="3"/>
  <c r="AU2408" i="3"/>
  <c r="AF2398" i="3"/>
  <c r="N2407" i="3"/>
  <c r="R2407" i="3"/>
  <c r="V2407" i="3"/>
  <c r="Z2407" i="3"/>
  <c r="AD2407" i="3"/>
  <c r="AH2407" i="3"/>
  <c r="AL2407" i="3"/>
  <c r="AP2407" i="3"/>
  <c r="AT2407" i="3"/>
  <c r="AX2407" i="3"/>
  <c r="BB2407" i="3"/>
  <c r="BF2407" i="3"/>
  <c r="P2407" i="3"/>
  <c r="BK2407" i="3" s="1"/>
  <c r="T2407" i="3"/>
  <c r="X2407" i="3"/>
  <c r="AB2407" i="3"/>
  <c r="AF2407" i="3"/>
  <c r="AJ2407" i="3"/>
  <c r="AN2407" i="3"/>
  <c r="AR2407" i="3"/>
  <c r="AV2407" i="3"/>
  <c r="AZ2407" i="3"/>
  <c r="BD2407" i="3"/>
  <c r="BH2407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T2398" i="3"/>
  <c r="AJ2398" i="3"/>
  <c r="AZ2398" i="3"/>
  <c r="X2398" i="3"/>
  <c r="AN2398" i="3"/>
  <c r="BD2398" i="3"/>
  <c r="AB2398" i="3"/>
  <c r="AR2398" i="3"/>
  <c r="BH2398" i="3"/>
  <c r="BC2407" i="3"/>
  <c r="AU2407" i="3"/>
  <c r="AM2407" i="3"/>
  <c r="AE2407" i="3"/>
  <c r="W2407" i="3"/>
  <c r="O2407" i="3"/>
  <c r="BL2407" i="3" s="1"/>
  <c r="BG2406" i="3"/>
  <c r="AY2406" i="3"/>
  <c r="AQ2406" i="3"/>
  <c r="AI2406" i="3"/>
  <c r="BL2406" i="3" s="1"/>
  <c r="AA2406" i="3"/>
  <c r="P2406" i="3"/>
  <c r="T2406" i="3"/>
  <c r="BM2406" i="3" s="1"/>
  <c r="X2406" i="3"/>
  <c r="AB2406" i="3"/>
  <c r="AF2406" i="3"/>
  <c r="AJ2406" i="3"/>
  <c r="AN2406" i="3"/>
  <c r="AR2406" i="3"/>
  <c r="AV2406" i="3"/>
  <c r="AZ2406" i="3"/>
  <c r="BD2406" i="3"/>
  <c r="BH2406" i="3"/>
  <c r="N2406" i="3"/>
  <c r="R2406" i="3"/>
  <c r="V2406" i="3"/>
  <c r="Z2406" i="3"/>
  <c r="AD2406" i="3"/>
  <c r="AH2406" i="3"/>
  <c r="AL2406" i="3"/>
  <c r="AP2406" i="3"/>
  <c r="AT2406" i="3"/>
  <c r="AX2406" i="3"/>
  <c r="BB2406" i="3"/>
  <c r="BF2406" i="3"/>
  <c r="BI2405" i="3"/>
  <c r="AS2405" i="3"/>
  <c r="AC2405" i="3"/>
  <c r="M2405" i="3"/>
  <c r="AV2398" i="3"/>
  <c r="BF2404" i="3"/>
  <c r="BB2404" i="3"/>
  <c r="AX2404" i="3"/>
  <c r="AT2404" i="3"/>
  <c r="AP2404" i="3"/>
  <c r="AL2404" i="3"/>
  <c r="AH2404" i="3"/>
  <c r="AD2404" i="3"/>
  <c r="Z2404" i="3"/>
  <c r="V2404" i="3"/>
  <c r="R2404" i="3"/>
  <c r="BL2404" i="3" s="1"/>
  <c r="M2404" i="3"/>
  <c r="L2403" i="3"/>
  <c r="AP2403" i="3" s="1"/>
  <c r="BF2401" i="3"/>
  <c r="AP2401" i="3"/>
  <c r="O2401" i="3"/>
  <c r="S2401" i="3"/>
  <c r="W2401" i="3"/>
  <c r="AA2401" i="3"/>
  <c r="AE2401" i="3"/>
  <c r="AI2401" i="3"/>
  <c r="AM2401" i="3"/>
  <c r="AQ2401" i="3"/>
  <c r="AU2401" i="3"/>
  <c r="AY2401" i="3"/>
  <c r="BC2401" i="3"/>
  <c r="BG2401" i="3"/>
  <c r="P2401" i="3"/>
  <c r="T2401" i="3"/>
  <c r="X2401" i="3"/>
  <c r="AB2401" i="3"/>
  <c r="AF2401" i="3"/>
  <c r="AJ2401" i="3"/>
  <c r="AN2401" i="3"/>
  <c r="AR2401" i="3"/>
  <c r="AV2401" i="3"/>
  <c r="AZ2401" i="3"/>
  <c r="BD2401" i="3"/>
  <c r="BH2401" i="3"/>
  <c r="M2401" i="3"/>
  <c r="Q2401" i="3"/>
  <c r="U2401" i="3"/>
  <c r="Y2401" i="3"/>
  <c r="AC2401" i="3"/>
  <c r="AG2401" i="3"/>
  <c r="AK2401" i="3"/>
  <c r="AO2401" i="3"/>
  <c r="AS2401" i="3"/>
  <c r="AW2401" i="3"/>
  <c r="BA2401" i="3"/>
  <c r="BE2401" i="3"/>
  <c r="BI2401" i="3"/>
  <c r="AT2399" i="3"/>
  <c r="W2399" i="3"/>
  <c r="AM2399" i="3"/>
  <c r="BC2399" i="3"/>
  <c r="X2399" i="3"/>
  <c r="AN2399" i="3"/>
  <c r="BD2399" i="3"/>
  <c r="U2399" i="3"/>
  <c r="AK2399" i="3"/>
  <c r="BA2399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BM2404" i="3" s="1"/>
  <c r="N2404" i="3"/>
  <c r="M2402" i="3"/>
  <c r="Q2402" i="3"/>
  <c r="U2402" i="3"/>
  <c r="Y2402" i="3"/>
  <c r="AC2402" i="3"/>
  <c r="AG2402" i="3"/>
  <c r="AK2402" i="3"/>
  <c r="AO2402" i="3"/>
  <c r="AS2402" i="3"/>
  <c r="AW2402" i="3"/>
  <c r="BA2402" i="3"/>
  <c r="BE2402" i="3"/>
  <c r="BI2402" i="3"/>
  <c r="N2402" i="3"/>
  <c r="R2402" i="3"/>
  <c r="V2402" i="3"/>
  <c r="Z2402" i="3"/>
  <c r="AD2402" i="3"/>
  <c r="AH2402" i="3"/>
  <c r="AL2402" i="3"/>
  <c r="AP2402" i="3"/>
  <c r="AT2402" i="3"/>
  <c r="AX2402" i="3"/>
  <c r="BB2402" i="3"/>
  <c r="BF2402" i="3"/>
  <c r="O2402" i="3"/>
  <c r="BL2402" i="3" s="1"/>
  <c r="S2402" i="3"/>
  <c r="W2402" i="3"/>
  <c r="AA2402" i="3"/>
  <c r="AE2402" i="3"/>
  <c r="AI2402" i="3"/>
  <c r="AM2402" i="3"/>
  <c r="AQ2402" i="3"/>
  <c r="AU2402" i="3"/>
  <c r="AY2402" i="3"/>
  <c r="BC2402" i="3"/>
  <c r="BG2402" i="3"/>
  <c r="AX2401" i="3"/>
  <c r="AH2401" i="3"/>
  <c r="R2401" i="3"/>
  <c r="AL2399" i="3"/>
  <c r="L2399" i="3"/>
  <c r="S2399" i="3" s="1"/>
  <c r="M2398" i="3"/>
  <c r="Q2398" i="3"/>
  <c r="U2398" i="3"/>
  <c r="Y2398" i="3"/>
  <c r="AC2398" i="3"/>
  <c r="AG2398" i="3"/>
  <c r="AK2398" i="3"/>
  <c r="AO2398" i="3"/>
  <c r="AS2398" i="3"/>
  <c r="AW2398" i="3"/>
  <c r="BA2398" i="3"/>
  <c r="BE2398" i="3"/>
  <c r="BI2398" i="3"/>
  <c r="N2398" i="3"/>
  <c r="R2398" i="3"/>
  <c r="V2398" i="3"/>
  <c r="Z2398" i="3"/>
  <c r="AD2398" i="3"/>
  <c r="AH2398" i="3"/>
  <c r="AL2398" i="3"/>
  <c r="AP2398" i="3"/>
  <c r="AT2398" i="3"/>
  <c r="AX2398" i="3"/>
  <c r="BB2398" i="3"/>
  <c r="BF2398" i="3"/>
  <c r="O2398" i="3"/>
  <c r="BL2398" i="3" s="1"/>
  <c r="S2398" i="3"/>
  <c r="W2398" i="3"/>
  <c r="AA2398" i="3"/>
  <c r="AE2398" i="3"/>
  <c r="AI2398" i="3"/>
  <c r="AM2398" i="3"/>
  <c r="AQ2398" i="3"/>
  <c r="AU2398" i="3"/>
  <c r="AY2398" i="3"/>
  <c r="BC2398" i="3"/>
  <c r="BG2398" i="3"/>
  <c r="E2384" i="3"/>
  <c r="F2384" i="3"/>
  <c r="G2384" i="3"/>
  <c r="H2384" i="3"/>
  <c r="L2384" i="3" s="1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L2386" i="3" s="1"/>
  <c r="AZ2386" i="3" s="1"/>
  <c r="I2386" i="3"/>
  <c r="J2386" i="3"/>
  <c r="K2386" i="3"/>
  <c r="E2387" i="3"/>
  <c r="F2387" i="3"/>
  <c r="G2387" i="3"/>
  <c r="H2387" i="3"/>
  <c r="I2387" i="3"/>
  <c r="J2387" i="3"/>
  <c r="E2388" i="3"/>
  <c r="F2388" i="3"/>
  <c r="K2388" i="3" s="1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L2390" i="3" s="1"/>
  <c r="J2390" i="3"/>
  <c r="K2390" i="3"/>
  <c r="E2391" i="3"/>
  <c r="K2391" i="3" s="1"/>
  <c r="F2391" i="3"/>
  <c r="G2391" i="3"/>
  <c r="H2391" i="3"/>
  <c r="I2391" i="3"/>
  <c r="L2391" i="3" s="1"/>
  <c r="J2391" i="3"/>
  <c r="E2392" i="3"/>
  <c r="F2392" i="3"/>
  <c r="G2392" i="3"/>
  <c r="H2392" i="3"/>
  <c r="I2392" i="3"/>
  <c r="J2392" i="3"/>
  <c r="L2392" i="3"/>
  <c r="E2393" i="3"/>
  <c r="F2393" i="3"/>
  <c r="G2393" i="3"/>
  <c r="H2393" i="3"/>
  <c r="I2393" i="3"/>
  <c r="J2393" i="3"/>
  <c r="E2394" i="3"/>
  <c r="F2394" i="3"/>
  <c r="G2394" i="3"/>
  <c r="H2394" i="3"/>
  <c r="I2394" i="3"/>
  <c r="L2394" i="3" s="1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L2396" i="3" s="1"/>
  <c r="J2396" i="3"/>
  <c r="E2397" i="3"/>
  <c r="F2397" i="3"/>
  <c r="G2397" i="3"/>
  <c r="H2397" i="3"/>
  <c r="I2397" i="3"/>
  <c r="J2397" i="3"/>
  <c r="N2403" i="3" l="1"/>
  <c r="Q2403" i="3"/>
  <c r="AJ2403" i="3"/>
  <c r="AY2403" i="3"/>
  <c r="BJ2407" i="3"/>
  <c r="BN2411" i="3"/>
  <c r="BK2411" i="3"/>
  <c r="BN2398" i="3"/>
  <c r="BK2398" i="3"/>
  <c r="BB2399" i="3"/>
  <c r="BN2402" i="3"/>
  <c r="BK2402" i="3"/>
  <c r="AW2399" i="3"/>
  <c r="AG2399" i="3"/>
  <c r="Q2399" i="3"/>
  <c r="AZ2399" i="3"/>
  <c r="AJ2399" i="3"/>
  <c r="T2399" i="3"/>
  <c r="BM2399" i="3" s="1"/>
  <c r="AY2399" i="3"/>
  <c r="AI2399" i="3"/>
  <c r="BK2401" i="3"/>
  <c r="BN2401" i="3"/>
  <c r="BL2401" i="3"/>
  <c r="BN2404" i="3"/>
  <c r="BK2404" i="3"/>
  <c r="AL2403" i="3"/>
  <c r="R2403" i="3"/>
  <c r="BI2403" i="3"/>
  <c r="AS2403" i="3"/>
  <c r="AC2403" i="3"/>
  <c r="M2403" i="3"/>
  <c r="AV2403" i="3"/>
  <c r="AF2403" i="3"/>
  <c r="P2403" i="3"/>
  <c r="AU2403" i="3"/>
  <c r="AE2403" i="3"/>
  <c r="O2403" i="3"/>
  <c r="Z2403" i="3"/>
  <c r="BJ2408" i="3"/>
  <c r="BL2400" i="3"/>
  <c r="BJ2400" i="3"/>
  <c r="BN2409" i="3"/>
  <c r="BK2409" i="3"/>
  <c r="BL2409" i="3"/>
  <c r="BJ2409" i="3"/>
  <c r="BJ2410" i="3"/>
  <c r="BM2410" i="3"/>
  <c r="AW2413" i="3"/>
  <c r="BM2412" i="3"/>
  <c r="BJ2412" i="3"/>
  <c r="BN2412" i="3"/>
  <c r="BK2412" i="3"/>
  <c r="BB2403" i="3"/>
  <c r="AG2403" i="3"/>
  <c r="BL2408" i="3"/>
  <c r="BM2400" i="3"/>
  <c r="Z2399" i="3"/>
  <c r="AP2399" i="3"/>
  <c r="BF2399" i="3"/>
  <c r="R2399" i="3"/>
  <c r="AH2399" i="3"/>
  <c r="AX2399" i="3"/>
  <c r="BJ2404" i="3"/>
  <c r="BI2399" i="3"/>
  <c r="AS2399" i="3"/>
  <c r="AC2399" i="3"/>
  <c r="M2399" i="3"/>
  <c r="AV2399" i="3"/>
  <c r="AF2399" i="3"/>
  <c r="P2399" i="3"/>
  <c r="AU2399" i="3"/>
  <c r="AE2399" i="3"/>
  <c r="O2399" i="3"/>
  <c r="BF2403" i="3"/>
  <c r="BJ2406" i="3"/>
  <c r="BK2406" i="3"/>
  <c r="V2403" i="3"/>
  <c r="AT2403" i="3"/>
  <c r="BE2403" i="3"/>
  <c r="AO2403" i="3"/>
  <c r="Y2403" i="3"/>
  <c r="BH2403" i="3"/>
  <c r="AR2403" i="3"/>
  <c r="AB2403" i="3"/>
  <c r="BG2403" i="3"/>
  <c r="AQ2403" i="3"/>
  <c r="AA2403" i="3"/>
  <c r="BM2405" i="3"/>
  <c r="N2399" i="3"/>
  <c r="BN2413" i="3"/>
  <c r="BK2413" i="3"/>
  <c r="BN2400" i="3"/>
  <c r="BK2400" i="3"/>
  <c r="BK2410" i="3"/>
  <c r="BN2410" i="3"/>
  <c r="BL2410" i="3"/>
  <c r="BJ2398" i="3"/>
  <c r="BJ2402" i="3"/>
  <c r="BJ2401" i="3"/>
  <c r="BM2401" i="3"/>
  <c r="AH2403" i="3"/>
  <c r="AW2403" i="3"/>
  <c r="AZ2403" i="3"/>
  <c r="T2403" i="3"/>
  <c r="AI2403" i="3"/>
  <c r="S2403" i="3"/>
  <c r="BN2407" i="3"/>
  <c r="BM2408" i="3"/>
  <c r="BM2409" i="3"/>
  <c r="BL2411" i="3"/>
  <c r="BJ2411" i="3"/>
  <c r="BM2398" i="3"/>
  <c r="V2399" i="3"/>
  <c r="BM2402" i="3"/>
  <c r="BE2399" i="3"/>
  <c r="AO2399" i="3"/>
  <c r="Y2399" i="3"/>
  <c r="BH2399" i="3"/>
  <c r="AR2399" i="3"/>
  <c r="AB2399" i="3"/>
  <c r="BG2399" i="3"/>
  <c r="AQ2399" i="3"/>
  <c r="AA2399" i="3"/>
  <c r="AD2399" i="3"/>
  <c r="BN2405" i="3"/>
  <c r="BK2405" i="3"/>
  <c r="AX2403" i="3"/>
  <c r="AD2403" i="3"/>
  <c r="BA2403" i="3"/>
  <c r="AK2403" i="3"/>
  <c r="U2403" i="3"/>
  <c r="BD2403" i="3"/>
  <c r="AN2403" i="3"/>
  <c r="X2403" i="3"/>
  <c r="BC2403" i="3"/>
  <c r="AM2403" i="3"/>
  <c r="W2403" i="3"/>
  <c r="BN2406" i="3"/>
  <c r="BL2405" i="3"/>
  <c r="BJ2405" i="3"/>
  <c r="BM2407" i="3"/>
  <c r="BN2408" i="3"/>
  <c r="BK2408" i="3"/>
  <c r="BJ2413" i="3"/>
  <c r="AK2413" i="3"/>
  <c r="BL2413" i="3" s="1"/>
  <c r="BM2411" i="3"/>
  <c r="K2394" i="3"/>
  <c r="T2386" i="3"/>
  <c r="K2395" i="3"/>
  <c r="K2392" i="3"/>
  <c r="AZ2392" i="3" s="1"/>
  <c r="AJ2390" i="3"/>
  <c r="L2393" i="3"/>
  <c r="K2393" i="3"/>
  <c r="AW2393" i="3" s="1"/>
  <c r="L2388" i="3"/>
  <c r="K2384" i="3"/>
  <c r="BC2391" i="3"/>
  <c r="AE2391" i="3"/>
  <c r="W2391" i="3"/>
  <c r="P2394" i="3"/>
  <c r="AQ2394" i="3"/>
  <c r="AA2394" i="3"/>
  <c r="AV2394" i="3"/>
  <c r="U2394" i="3"/>
  <c r="AA2393" i="3"/>
  <c r="V2393" i="3"/>
  <c r="BG2393" i="3"/>
  <c r="AR2388" i="3"/>
  <c r="AZ2388" i="3"/>
  <c r="AB2388" i="3"/>
  <c r="T2388" i="3"/>
  <c r="BH2388" i="3"/>
  <c r="L2395" i="3"/>
  <c r="AM2395" i="3" s="1"/>
  <c r="AR2390" i="3"/>
  <c r="AR2386" i="3"/>
  <c r="L2397" i="3"/>
  <c r="K2397" i="3"/>
  <c r="K2396" i="3"/>
  <c r="AR2392" i="3"/>
  <c r="AF2394" i="3"/>
  <c r="S2384" i="3"/>
  <c r="AA2384" i="3"/>
  <c r="AI2384" i="3"/>
  <c r="AQ2384" i="3"/>
  <c r="AY2384" i="3"/>
  <c r="BG2384" i="3"/>
  <c r="T2384" i="3"/>
  <c r="AZ2384" i="3"/>
  <c r="AB2384" i="3"/>
  <c r="BH2384" i="3"/>
  <c r="AJ2384" i="3"/>
  <c r="AR2384" i="3"/>
  <c r="P2397" i="3"/>
  <c r="T2397" i="3"/>
  <c r="X2397" i="3"/>
  <c r="AB2397" i="3"/>
  <c r="AF2397" i="3"/>
  <c r="AJ2397" i="3"/>
  <c r="AN2397" i="3"/>
  <c r="AR2397" i="3"/>
  <c r="AV2397" i="3"/>
  <c r="AZ2397" i="3"/>
  <c r="BD2397" i="3"/>
  <c r="BH2397" i="3"/>
  <c r="N2397" i="3"/>
  <c r="R2397" i="3"/>
  <c r="V2397" i="3"/>
  <c r="Z2397" i="3"/>
  <c r="AD2397" i="3"/>
  <c r="AH2397" i="3"/>
  <c r="AL2397" i="3"/>
  <c r="AP2397" i="3"/>
  <c r="AT2397" i="3"/>
  <c r="AX2397" i="3"/>
  <c r="S2397" i="3"/>
  <c r="AA2397" i="3"/>
  <c r="AI2397" i="3"/>
  <c r="AQ2397" i="3"/>
  <c r="AY2397" i="3"/>
  <c r="BE2397" i="3"/>
  <c r="Q2397" i="3"/>
  <c r="AG2397" i="3"/>
  <c r="AW2397" i="3"/>
  <c r="M2397" i="3"/>
  <c r="U2397" i="3"/>
  <c r="AC2397" i="3"/>
  <c r="AK2397" i="3"/>
  <c r="AS2397" i="3"/>
  <c r="BA2397" i="3"/>
  <c r="BF2397" i="3"/>
  <c r="O2397" i="3"/>
  <c r="W2397" i="3"/>
  <c r="AE2397" i="3"/>
  <c r="AM2397" i="3"/>
  <c r="AU2397" i="3"/>
  <c r="BB2397" i="3"/>
  <c r="BG2397" i="3"/>
  <c r="Y2397" i="3"/>
  <c r="BC2397" i="3"/>
  <c r="AO2397" i="3"/>
  <c r="BI2397" i="3"/>
  <c r="N2396" i="3"/>
  <c r="R2396" i="3"/>
  <c r="V2396" i="3"/>
  <c r="Z2396" i="3"/>
  <c r="AD2396" i="3"/>
  <c r="AH2396" i="3"/>
  <c r="AL2396" i="3"/>
  <c r="AP2396" i="3"/>
  <c r="AT2396" i="3"/>
  <c r="AX2396" i="3"/>
  <c r="BB2396" i="3"/>
  <c r="BF2396" i="3"/>
  <c r="P2396" i="3"/>
  <c r="T2396" i="3"/>
  <c r="X2396" i="3"/>
  <c r="AB2396" i="3"/>
  <c r="AF2396" i="3"/>
  <c r="AJ2396" i="3"/>
  <c r="AN2396" i="3"/>
  <c r="AR2396" i="3"/>
  <c r="AV2396" i="3"/>
  <c r="AZ2396" i="3"/>
  <c r="BD2396" i="3"/>
  <c r="BH2396" i="3"/>
  <c r="O2396" i="3"/>
  <c r="W2396" i="3"/>
  <c r="AE2396" i="3"/>
  <c r="AM2396" i="3"/>
  <c r="AU2396" i="3"/>
  <c r="BC2396" i="3"/>
  <c r="M2396" i="3"/>
  <c r="U2396" i="3"/>
  <c r="AC2396" i="3"/>
  <c r="AK2396" i="3"/>
  <c r="AS2396" i="3"/>
  <c r="Q2396" i="3"/>
  <c r="Y2396" i="3"/>
  <c r="AG2396" i="3"/>
  <c r="AO2396" i="3"/>
  <c r="AW2396" i="3"/>
  <c r="BE2396" i="3"/>
  <c r="S2396" i="3"/>
  <c r="AA2396" i="3"/>
  <c r="AI2396" i="3"/>
  <c r="AQ2396" i="3"/>
  <c r="AY2396" i="3"/>
  <c r="BG2396" i="3"/>
  <c r="BA2396" i="3"/>
  <c r="BI2396" i="3"/>
  <c r="S2395" i="3"/>
  <c r="AU2395" i="3"/>
  <c r="AF2392" i="3"/>
  <c r="S2391" i="3"/>
  <c r="AA2391" i="3"/>
  <c r="AI2391" i="3"/>
  <c r="AQ2391" i="3"/>
  <c r="AY2391" i="3"/>
  <c r="BG2391" i="3"/>
  <c r="N2391" i="3"/>
  <c r="V2391" i="3"/>
  <c r="AD2391" i="3"/>
  <c r="AL2391" i="3"/>
  <c r="AT2391" i="3"/>
  <c r="BB2391" i="3"/>
  <c r="M2390" i="3"/>
  <c r="N2390" i="3"/>
  <c r="R2390" i="3"/>
  <c r="V2390" i="3"/>
  <c r="Z2390" i="3"/>
  <c r="AD2390" i="3"/>
  <c r="AH2390" i="3"/>
  <c r="AL2390" i="3"/>
  <c r="AP2390" i="3"/>
  <c r="AT2390" i="3"/>
  <c r="AX2390" i="3"/>
  <c r="BB2390" i="3"/>
  <c r="BF2390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U2390" i="3"/>
  <c r="AC2390" i="3"/>
  <c r="AK2390" i="3"/>
  <c r="AS2390" i="3"/>
  <c r="BA2390" i="3"/>
  <c r="BI2390" i="3"/>
  <c r="P2390" i="3"/>
  <c r="X2390" i="3"/>
  <c r="AF2390" i="3"/>
  <c r="AN2390" i="3"/>
  <c r="AV2390" i="3"/>
  <c r="BD2390" i="3"/>
  <c r="Q2390" i="3"/>
  <c r="Y2390" i="3"/>
  <c r="AG2390" i="3"/>
  <c r="AO2390" i="3"/>
  <c r="AW2390" i="3"/>
  <c r="BE2390" i="3"/>
  <c r="AE2395" i="3"/>
  <c r="O2395" i="3"/>
  <c r="BG2395" i="3"/>
  <c r="AQ2395" i="3"/>
  <c r="AA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BG2394" i="3"/>
  <c r="AK2394" i="3"/>
  <c r="Y2393" i="3"/>
  <c r="AT2393" i="3"/>
  <c r="AU2391" i="3"/>
  <c r="O2391" i="3"/>
  <c r="BH2390" i="3"/>
  <c r="AB2390" i="3"/>
  <c r="BC2395" i="3"/>
  <c r="W2395" i="3"/>
  <c r="BA2394" i="3"/>
  <c r="N2394" i="3"/>
  <c r="R2394" i="3"/>
  <c r="V2394" i="3"/>
  <c r="Z2394" i="3"/>
  <c r="AD2394" i="3"/>
  <c r="AH2394" i="3"/>
  <c r="AL2394" i="3"/>
  <c r="AP2394" i="3"/>
  <c r="AT2394" i="3"/>
  <c r="AX2394" i="3"/>
  <c r="BB2394" i="3"/>
  <c r="BF2394" i="3"/>
  <c r="Q2394" i="3"/>
  <c r="W2394" i="3"/>
  <c r="AB2394" i="3"/>
  <c r="AG2394" i="3"/>
  <c r="AM2394" i="3"/>
  <c r="AR2394" i="3"/>
  <c r="AW2394" i="3"/>
  <c r="BC2394" i="3"/>
  <c r="BH2394" i="3"/>
  <c r="M2394" i="3"/>
  <c r="S2394" i="3"/>
  <c r="X2394" i="3"/>
  <c r="AC2394" i="3"/>
  <c r="AI2394" i="3"/>
  <c r="AN2394" i="3"/>
  <c r="AS2394" i="3"/>
  <c r="AY2394" i="3"/>
  <c r="BD2394" i="3"/>
  <c r="BI2394" i="3"/>
  <c r="O2394" i="3"/>
  <c r="T2394" i="3"/>
  <c r="Y2394" i="3"/>
  <c r="AE2394" i="3"/>
  <c r="AJ2394" i="3"/>
  <c r="AO2394" i="3"/>
  <c r="AU2394" i="3"/>
  <c r="AZ2394" i="3"/>
  <c r="BE2394" i="3"/>
  <c r="AB2392" i="3"/>
  <c r="AM2391" i="3"/>
  <c r="AZ2390" i="3"/>
  <c r="T2390" i="3"/>
  <c r="AP2393" i="3"/>
  <c r="U2393" i="3"/>
  <c r="AG2392" i="3"/>
  <c r="S2386" i="3"/>
  <c r="AA2386" i="3"/>
  <c r="AI2386" i="3"/>
  <c r="AQ2386" i="3"/>
  <c r="AY2386" i="3"/>
  <c r="BG2386" i="3"/>
  <c r="P2393" i="3"/>
  <c r="AF2393" i="3"/>
  <c r="AV2393" i="3"/>
  <c r="M2393" i="3"/>
  <c r="V2392" i="3"/>
  <c r="AL2392" i="3"/>
  <c r="BB2392" i="3"/>
  <c r="W2392" i="3"/>
  <c r="AM2392" i="3"/>
  <c r="BC2392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S2388" i="3"/>
  <c r="AA2388" i="3"/>
  <c r="AI2388" i="3"/>
  <c r="AQ2388" i="3"/>
  <c r="AY2388" i="3"/>
  <c r="BG2388" i="3"/>
  <c r="AJ2386" i="3"/>
  <c r="AX2393" i="3"/>
  <c r="AC2393" i="3"/>
  <c r="BA2392" i="3"/>
  <c r="U2392" i="3"/>
  <c r="BF2391" i="3"/>
  <c r="AX2391" i="3"/>
  <c r="AP2391" i="3"/>
  <c r="AH2391" i="3"/>
  <c r="Z2391" i="3"/>
  <c r="R2391" i="3"/>
  <c r="AJ2388" i="3"/>
  <c r="BH2386" i="3"/>
  <c r="AB2386" i="3"/>
  <c r="L2389" i="3"/>
  <c r="K2389" i="3"/>
  <c r="M2388" i="3"/>
  <c r="Q2388" i="3"/>
  <c r="U2388" i="3"/>
  <c r="Y2388" i="3"/>
  <c r="AC2388" i="3"/>
  <c r="AG2388" i="3"/>
  <c r="AK2388" i="3"/>
  <c r="AO2388" i="3"/>
  <c r="AS2388" i="3"/>
  <c r="AW2388" i="3"/>
  <c r="BA2388" i="3"/>
  <c r="BE2388" i="3"/>
  <c r="BI2388" i="3"/>
  <c r="N2388" i="3"/>
  <c r="R2388" i="3"/>
  <c r="V2388" i="3"/>
  <c r="Z2388" i="3"/>
  <c r="AD2388" i="3"/>
  <c r="AH2388" i="3"/>
  <c r="AL2388" i="3"/>
  <c r="AP2388" i="3"/>
  <c r="AT2388" i="3"/>
  <c r="AX2388" i="3"/>
  <c r="BB2388" i="3"/>
  <c r="BF2388" i="3"/>
  <c r="L2387" i="3"/>
  <c r="K2387" i="3"/>
  <c r="M2386" i="3"/>
  <c r="Q2386" i="3"/>
  <c r="U2386" i="3"/>
  <c r="Y2386" i="3"/>
  <c r="AC2386" i="3"/>
  <c r="AG2386" i="3"/>
  <c r="AK2386" i="3"/>
  <c r="AO2386" i="3"/>
  <c r="AS2386" i="3"/>
  <c r="AW2386" i="3"/>
  <c r="BA2386" i="3"/>
  <c r="BE2386" i="3"/>
  <c r="BI2386" i="3"/>
  <c r="N2386" i="3"/>
  <c r="R2386" i="3"/>
  <c r="V2386" i="3"/>
  <c r="Z2386" i="3"/>
  <c r="AD2386" i="3"/>
  <c r="AH2386" i="3"/>
  <c r="AL2386" i="3"/>
  <c r="AP2386" i="3"/>
  <c r="AT2386" i="3"/>
  <c r="AX2386" i="3"/>
  <c r="BB2386" i="3"/>
  <c r="BF2386" i="3"/>
  <c r="L2385" i="3"/>
  <c r="K2385" i="3"/>
  <c r="M2384" i="3"/>
  <c r="Q2384" i="3"/>
  <c r="U2384" i="3"/>
  <c r="Y2384" i="3"/>
  <c r="AC2384" i="3"/>
  <c r="AG2384" i="3"/>
  <c r="AK2384" i="3"/>
  <c r="AO2384" i="3"/>
  <c r="AS2384" i="3"/>
  <c r="AW2384" i="3"/>
  <c r="BA2384" i="3"/>
  <c r="BE2384" i="3"/>
  <c r="BI2384" i="3"/>
  <c r="N2384" i="3"/>
  <c r="R2384" i="3"/>
  <c r="V2384" i="3"/>
  <c r="Z2384" i="3"/>
  <c r="AD2384" i="3"/>
  <c r="AH2384" i="3"/>
  <c r="AL2384" i="3"/>
  <c r="AP2384" i="3"/>
  <c r="AT2384" i="3"/>
  <c r="AX2384" i="3"/>
  <c r="BB2384" i="3"/>
  <c r="BF2384" i="3"/>
  <c r="BD2388" i="3"/>
  <c r="AV2388" i="3"/>
  <c r="AN2388" i="3"/>
  <c r="AF2388" i="3"/>
  <c r="X2388" i="3"/>
  <c r="P2388" i="3"/>
  <c r="BD2386" i="3"/>
  <c r="AV2386" i="3"/>
  <c r="AN2386" i="3"/>
  <c r="AF2386" i="3"/>
  <c r="X2386" i="3"/>
  <c r="P2386" i="3"/>
  <c r="BD2384" i="3"/>
  <c r="AV2384" i="3"/>
  <c r="AN2384" i="3"/>
  <c r="AF2384" i="3"/>
  <c r="X2384" i="3"/>
  <c r="P2384" i="3"/>
  <c r="BC2388" i="3"/>
  <c r="AU2388" i="3"/>
  <c r="AM2388" i="3"/>
  <c r="AE2388" i="3"/>
  <c r="W2388" i="3"/>
  <c r="O2388" i="3"/>
  <c r="BC2386" i="3"/>
  <c r="AU2386" i="3"/>
  <c r="AM2386" i="3"/>
  <c r="AE2386" i="3"/>
  <c r="W2386" i="3"/>
  <c r="O2386" i="3"/>
  <c r="BC2384" i="3"/>
  <c r="AU2384" i="3"/>
  <c r="AM2384" i="3"/>
  <c r="AE2384" i="3"/>
  <c r="W2384" i="3"/>
  <c r="O2384" i="3"/>
  <c r="E2358" i="3"/>
  <c r="K2358" i="3" s="1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L2362" i="3" s="1"/>
  <c r="J2362" i="3"/>
  <c r="E2363" i="3"/>
  <c r="F2363" i="3"/>
  <c r="G2363" i="3"/>
  <c r="H2363" i="3"/>
  <c r="L2363" i="3" s="1"/>
  <c r="I2363" i="3"/>
  <c r="J2363" i="3"/>
  <c r="E2364" i="3"/>
  <c r="F2364" i="3"/>
  <c r="G2364" i="3"/>
  <c r="H2364" i="3"/>
  <c r="I2364" i="3"/>
  <c r="J2364" i="3"/>
  <c r="E2365" i="3"/>
  <c r="K2365" i="3" s="1"/>
  <c r="F2365" i="3"/>
  <c r="G2365" i="3"/>
  <c r="H2365" i="3"/>
  <c r="I2365" i="3"/>
  <c r="J2365" i="3"/>
  <c r="L2365" i="3" s="1"/>
  <c r="E2366" i="3"/>
  <c r="F2366" i="3"/>
  <c r="G2366" i="3"/>
  <c r="H2366" i="3"/>
  <c r="I2366" i="3"/>
  <c r="J2366" i="3"/>
  <c r="E2367" i="3"/>
  <c r="F2367" i="3"/>
  <c r="K2367" i="3" s="1"/>
  <c r="Z2367" i="3" s="1"/>
  <c r="G2367" i="3"/>
  <c r="H2367" i="3"/>
  <c r="I2367" i="3"/>
  <c r="J2367" i="3"/>
  <c r="L2367" i="3" s="1"/>
  <c r="E2368" i="3"/>
  <c r="F2368" i="3"/>
  <c r="G2368" i="3"/>
  <c r="H2368" i="3"/>
  <c r="I2368" i="3"/>
  <c r="J2368" i="3"/>
  <c r="L2368" i="3" s="1"/>
  <c r="E2369" i="3"/>
  <c r="F2369" i="3"/>
  <c r="G2369" i="3"/>
  <c r="H2369" i="3"/>
  <c r="I2369" i="3"/>
  <c r="J2369" i="3"/>
  <c r="E2370" i="3"/>
  <c r="F2370" i="3"/>
  <c r="K2370" i="3" s="1"/>
  <c r="G2370" i="3"/>
  <c r="H2370" i="3"/>
  <c r="I2370" i="3"/>
  <c r="J2370" i="3"/>
  <c r="E2371" i="3"/>
  <c r="F2371" i="3"/>
  <c r="G2371" i="3"/>
  <c r="H2371" i="3"/>
  <c r="L2371" i="3" s="1"/>
  <c r="I2371" i="3"/>
  <c r="J2371" i="3"/>
  <c r="E2372" i="3"/>
  <c r="F2372" i="3"/>
  <c r="G2372" i="3"/>
  <c r="H2372" i="3"/>
  <c r="I2372" i="3"/>
  <c r="J2372" i="3"/>
  <c r="E2373" i="3"/>
  <c r="F2373" i="3"/>
  <c r="G2373" i="3"/>
  <c r="K2373" i="3" s="1"/>
  <c r="H2373" i="3"/>
  <c r="I2373" i="3"/>
  <c r="L2373" i="3" s="1"/>
  <c r="J2373" i="3"/>
  <c r="E2374" i="3"/>
  <c r="F2374" i="3"/>
  <c r="G2374" i="3"/>
  <c r="H2374" i="3"/>
  <c r="I2374" i="3"/>
  <c r="J2374" i="3"/>
  <c r="E2375" i="3"/>
  <c r="F2375" i="3"/>
  <c r="G2375" i="3"/>
  <c r="K2375" i="3" s="1"/>
  <c r="H2375" i="3"/>
  <c r="L2375" i="3" s="1"/>
  <c r="I2375" i="3"/>
  <c r="J2375" i="3"/>
  <c r="E2376" i="3"/>
  <c r="F2376" i="3"/>
  <c r="G2376" i="3"/>
  <c r="H2376" i="3"/>
  <c r="I2376" i="3"/>
  <c r="J2376" i="3"/>
  <c r="E2377" i="3"/>
  <c r="F2377" i="3"/>
  <c r="G2377" i="3"/>
  <c r="K2377" i="3" s="1"/>
  <c r="H2377" i="3"/>
  <c r="I2377" i="3"/>
  <c r="J2377" i="3"/>
  <c r="E2378" i="3"/>
  <c r="F2378" i="3"/>
  <c r="G2378" i="3"/>
  <c r="H2378" i="3"/>
  <c r="I2378" i="3"/>
  <c r="J2378" i="3"/>
  <c r="E2379" i="3"/>
  <c r="K2379" i="3" s="1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BM2413" i="3" l="1"/>
  <c r="BM2403" i="3"/>
  <c r="BK2399" i="3"/>
  <c r="BN2399" i="3"/>
  <c r="BK2403" i="3"/>
  <c r="BN2403" i="3"/>
  <c r="BJ2399" i="3"/>
  <c r="BL2399" i="3"/>
  <c r="BL2403" i="3"/>
  <c r="BJ2403" i="3"/>
  <c r="O2373" i="3"/>
  <c r="BC2373" i="3"/>
  <c r="AE2373" i="3"/>
  <c r="O2377" i="3"/>
  <c r="L2377" i="3"/>
  <c r="W2377" i="3" s="1"/>
  <c r="K2361" i="3"/>
  <c r="L2359" i="3"/>
  <c r="AD2359" i="3" s="1"/>
  <c r="K2359" i="3"/>
  <c r="AC2392" i="3"/>
  <c r="BI2392" i="3"/>
  <c r="AH2393" i="3"/>
  <c r="BL2393" i="3" s="1"/>
  <c r="BC2393" i="3"/>
  <c r="AY2392" i="3"/>
  <c r="AI2392" i="3"/>
  <c r="S2392" i="3"/>
  <c r="BM2392" i="3" s="1"/>
  <c r="AX2392" i="3"/>
  <c r="AH2392" i="3"/>
  <c r="R2392" i="3"/>
  <c r="BH2393" i="3"/>
  <c r="AR2393" i="3"/>
  <c r="AB2393" i="3"/>
  <c r="AO2392" i="3"/>
  <c r="Z2393" i="3"/>
  <c r="BM2393" i="3" s="1"/>
  <c r="AU2393" i="3"/>
  <c r="BH2392" i="3"/>
  <c r="AJ2392" i="3"/>
  <c r="AO2393" i="3"/>
  <c r="S2393" i="3"/>
  <c r="BD2392" i="3"/>
  <c r="X2392" i="3"/>
  <c r="AL2393" i="3"/>
  <c r="BK2393" i="3" s="1"/>
  <c r="BB2393" i="3"/>
  <c r="N2393" i="3"/>
  <c r="L2369" i="3"/>
  <c r="AX2367" i="3"/>
  <c r="L2364" i="3"/>
  <c r="AK2392" i="3"/>
  <c r="R2393" i="3"/>
  <c r="AM2393" i="3"/>
  <c r="BI2393" i="3"/>
  <c r="AU2392" i="3"/>
  <c r="AE2392" i="3"/>
  <c r="O2392" i="3"/>
  <c r="BL2392" i="3" s="1"/>
  <c r="AT2392" i="3"/>
  <c r="AD2392" i="3"/>
  <c r="N2392" i="3"/>
  <c r="BD2393" i="3"/>
  <c r="AN2393" i="3"/>
  <c r="X2393" i="3"/>
  <c r="AW2392" i="3"/>
  <c r="AE2393" i="3"/>
  <c r="BA2393" i="3"/>
  <c r="BE2393" i="3"/>
  <c r="AI2393" i="3"/>
  <c r="AV2392" i="3"/>
  <c r="P2392" i="3"/>
  <c r="O2393" i="3"/>
  <c r="AG2393" i="3"/>
  <c r="T2392" i="3"/>
  <c r="BJ2392" i="3" s="1"/>
  <c r="L2383" i="3"/>
  <c r="L2382" i="3"/>
  <c r="L2381" i="3"/>
  <c r="K2381" i="3"/>
  <c r="U2381" i="3" s="1"/>
  <c r="L2379" i="3"/>
  <c r="L2360" i="3"/>
  <c r="K2360" i="3"/>
  <c r="M2392" i="3"/>
  <c r="BK2392" i="3" s="1"/>
  <c r="AS2392" i="3"/>
  <c r="W2393" i="3"/>
  <c r="AS2393" i="3"/>
  <c r="BG2392" i="3"/>
  <c r="AQ2392" i="3"/>
  <c r="AA2392" i="3"/>
  <c r="BF2392" i="3"/>
  <c r="AP2392" i="3"/>
  <c r="Z2392" i="3"/>
  <c r="Q2393" i="3"/>
  <c r="AZ2393" i="3"/>
  <c r="AJ2393" i="3"/>
  <c r="T2393" i="3"/>
  <c r="Y2392" i="3"/>
  <c r="BE2392" i="3"/>
  <c r="AK2393" i="3"/>
  <c r="BF2393" i="3"/>
  <c r="Q2392" i="3"/>
  <c r="AY2393" i="3"/>
  <c r="AD2393" i="3"/>
  <c r="BJ2393" i="3" s="1"/>
  <c r="AN2392" i="3"/>
  <c r="AQ2393" i="3"/>
  <c r="AZ2360" i="3"/>
  <c r="R2379" i="3"/>
  <c r="T2379" i="3"/>
  <c r="AE2379" i="3"/>
  <c r="AP2379" i="3"/>
  <c r="AZ2379" i="3"/>
  <c r="V2379" i="3"/>
  <c r="AF2379" i="3"/>
  <c r="AQ2379" i="3"/>
  <c r="BB2379" i="3"/>
  <c r="P2379" i="3"/>
  <c r="AA2379" i="3"/>
  <c r="AL2379" i="3"/>
  <c r="AV2379" i="3"/>
  <c r="BG2379" i="3"/>
  <c r="O2379" i="3"/>
  <c r="Z2379" i="3"/>
  <c r="AJ2379" i="3"/>
  <c r="AU2379" i="3"/>
  <c r="BF2379" i="3"/>
  <c r="Z2365" i="3"/>
  <c r="AP2365" i="3"/>
  <c r="BF2365" i="3"/>
  <c r="N2365" i="3"/>
  <c r="AD2365" i="3"/>
  <c r="AT2365" i="3"/>
  <c r="V2365" i="3"/>
  <c r="AL2365" i="3"/>
  <c r="BB2365" i="3"/>
  <c r="R2365" i="3"/>
  <c r="AH2365" i="3"/>
  <c r="AX2365" i="3"/>
  <c r="S2365" i="3"/>
  <c r="K2378" i="3"/>
  <c r="AU2373" i="3"/>
  <c r="AA2373" i="3"/>
  <c r="O2367" i="3"/>
  <c r="AJ2360" i="3"/>
  <c r="L2358" i="3"/>
  <c r="BL2384" i="3"/>
  <c r="BL2388" i="3"/>
  <c r="AA2377" i="3"/>
  <c r="L2374" i="3"/>
  <c r="K2374" i="3"/>
  <c r="AT2374" i="3" s="1"/>
  <c r="AQ2373" i="3"/>
  <c r="W2373" i="3"/>
  <c r="AT2367" i="3"/>
  <c r="K2366" i="3"/>
  <c r="R2366" i="3" s="1"/>
  <c r="K2363" i="3"/>
  <c r="T2360" i="3"/>
  <c r="Z2359" i="3"/>
  <c r="AY2395" i="3"/>
  <c r="BK2395" i="3" s="1"/>
  <c r="AR2360" i="3"/>
  <c r="L2378" i="3"/>
  <c r="BC2377" i="3"/>
  <c r="K2383" i="3"/>
  <c r="X2383" i="3" s="1"/>
  <c r="K2382" i="3"/>
  <c r="L2380" i="3"/>
  <c r="AM2377" i="3"/>
  <c r="L2376" i="3"/>
  <c r="R2376" i="3" s="1"/>
  <c r="K2376" i="3"/>
  <c r="BG2373" i="3"/>
  <c r="AM2373" i="3"/>
  <c r="L2372" i="3"/>
  <c r="AC2372" i="3" s="1"/>
  <c r="K2372" i="3"/>
  <c r="L2370" i="3"/>
  <c r="Z2370" i="3" s="1"/>
  <c r="K2368" i="3"/>
  <c r="BH2368" i="3" s="1"/>
  <c r="AE2367" i="3"/>
  <c r="L2366" i="3"/>
  <c r="L2361" i="3"/>
  <c r="AF2361" i="3" s="1"/>
  <c r="AI2395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BN2394" i="3"/>
  <c r="BK2394" i="3"/>
  <c r="BL2391" i="3"/>
  <c r="BJ2390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BJ2388" i="3"/>
  <c r="BN2391" i="3"/>
  <c r="BK2391" i="3"/>
  <c r="BM2386" i="3"/>
  <c r="BJ2394" i="3"/>
  <c r="BN2395" i="3"/>
  <c r="BL2395" i="3"/>
  <c r="BN2390" i="3"/>
  <c r="BK2390" i="3"/>
  <c r="BM2391" i="3"/>
  <c r="BM2395" i="3"/>
  <c r="BM2396" i="3"/>
  <c r="BL2397" i="3"/>
  <c r="BM2397" i="3"/>
  <c r="BJ2395" i="3"/>
  <c r="BL2386" i="3"/>
  <c r="BJ2386" i="3"/>
  <c r="BN2388" i="3"/>
  <c r="BK2388" i="3"/>
  <c r="BN2392" i="3"/>
  <c r="BL2394" i="3"/>
  <c r="BL2396" i="3"/>
  <c r="BJ2396" i="3"/>
  <c r="BN2384" i="3"/>
  <c r="BK2384" i="3"/>
  <c r="BM2388" i="3"/>
  <c r="BL2390" i="3"/>
  <c r="BN2396" i="3"/>
  <c r="BK2396" i="3"/>
  <c r="BN2397" i="3"/>
  <c r="BK2397" i="3"/>
  <c r="BJ2384" i="3"/>
  <c r="BN2386" i="3"/>
  <c r="BK2386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BN2393" i="3"/>
  <c r="BM2394" i="3"/>
  <c r="BM2390" i="3"/>
  <c r="BJ2391" i="3"/>
  <c r="BJ2397" i="3"/>
  <c r="BM2384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O2358" i="3"/>
  <c r="S2358" i="3"/>
  <c r="W2358" i="3"/>
  <c r="AA2358" i="3"/>
  <c r="AE2358" i="3"/>
  <c r="AI2358" i="3"/>
  <c r="AM2358" i="3"/>
  <c r="AQ2358" i="3"/>
  <c r="AU2358" i="3"/>
  <c r="AY2358" i="3"/>
  <c r="BC2358" i="3"/>
  <c r="BG2358" i="3"/>
  <c r="P2358" i="3"/>
  <c r="AF2358" i="3"/>
  <c r="AV2358" i="3"/>
  <c r="T2358" i="3"/>
  <c r="AJ2358" i="3"/>
  <c r="AZ2358" i="3"/>
  <c r="X2358" i="3"/>
  <c r="AN2358" i="3"/>
  <c r="BD2358" i="3"/>
  <c r="AB2358" i="3"/>
  <c r="AR2358" i="3"/>
  <c r="BH2358" i="3"/>
  <c r="T2383" i="3"/>
  <c r="AJ2383" i="3"/>
  <c r="AZ2383" i="3"/>
  <c r="AA2383" i="3"/>
  <c r="BC2383" i="3"/>
  <c r="Y2383" i="3"/>
  <c r="AO2383" i="3"/>
  <c r="BE2383" i="3"/>
  <c r="V2383" i="3"/>
  <c r="AT2383" i="3"/>
  <c r="AX2383" i="3"/>
  <c r="AE2383" i="3"/>
  <c r="N2382" i="3"/>
  <c r="R2382" i="3"/>
  <c r="V2382" i="3"/>
  <c r="Z2382" i="3"/>
  <c r="AD2382" i="3"/>
  <c r="AH2382" i="3"/>
  <c r="AL2382" i="3"/>
  <c r="AP2382" i="3"/>
  <c r="AT2382" i="3"/>
  <c r="AX2382" i="3"/>
  <c r="BB2382" i="3"/>
  <c r="BF2382" i="3"/>
  <c r="M2382" i="3"/>
  <c r="Q2382" i="3"/>
  <c r="Y2382" i="3"/>
  <c r="AG2382" i="3"/>
  <c r="AS2382" i="3"/>
  <c r="BA2382" i="3"/>
  <c r="BI2382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P2382" i="3"/>
  <c r="T2382" i="3"/>
  <c r="X2382" i="3"/>
  <c r="AB2382" i="3"/>
  <c r="AF2382" i="3"/>
  <c r="AJ2382" i="3"/>
  <c r="AN2382" i="3"/>
  <c r="AR2382" i="3"/>
  <c r="AV2382" i="3"/>
  <c r="AZ2382" i="3"/>
  <c r="BD2382" i="3"/>
  <c r="BH2382" i="3"/>
  <c r="AK2382" i="3"/>
  <c r="U2382" i="3"/>
  <c r="AC2382" i="3"/>
  <c r="AO2382" i="3"/>
  <c r="AW2382" i="3"/>
  <c r="BE2382" i="3"/>
  <c r="Q2381" i="3"/>
  <c r="P2381" i="3"/>
  <c r="AJ2381" i="3"/>
  <c r="AZ2381" i="3"/>
  <c r="T2381" i="3"/>
  <c r="AM2381" i="3"/>
  <c r="BC2381" i="3"/>
  <c r="AB2381" i="3"/>
  <c r="AS2381" i="3"/>
  <c r="BI2381" i="3"/>
  <c r="AD2381" i="3"/>
  <c r="AT2381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N2375" i="3"/>
  <c r="R2375" i="3"/>
  <c r="V2375" i="3"/>
  <c r="Z2375" i="3"/>
  <c r="AD2375" i="3"/>
  <c r="AH2375" i="3"/>
  <c r="AL2375" i="3"/>
  <c r="AP2375" i="3"/>
  <c r="AT2375" i="3"/>
  <c r="AX2375" i="3"/>
  <c r="BB2375" i="3"/>
  <c r="BF2375" i="3"/>
  <c r="AA2375" i="3"/>
  <c r="AQ2375" i="3"/>
  <c r="BG2375" i="3"/>
  <c r="O2375" i="3"/>
  <c r="AE2375" i="3"/>
  <c r="AU2375" i="3"/>
  <c r="W2375" i="3"/>
  <c r="AM2375" i="3"/>
  <c r="BC2375" i="3"/>
  <c r="S2375" i="3"/>
  <c r="AI2375" i="3"/>
  <c r="AY2375" i="3"/>
  <c r="K2380" i="3"/>
  <c r="BD2379" i="3"/>
  <c r="AY2379" i="3"/>
  <c r="AT2379" i="3"/>
  <c r="AN2379" i="3"/>
  <c r="AI2379" i="3"/>
  <c r="AD2379" i="3"/>
  <c r="X2379" i="3"/>
  <c r="S2379" i="3"/>
  <c r="N2379" i="3"/>
  <c r="AP2378" i="3"/>
  <c r="BG2378" i="3"/>
  <c r="AY2377" i="3"/>
  <c r="AI2377" i="3"/>
  <c r="S2377" i="3"/>
  <c r="N2376" i="3"/>
  <c r="AD2376" i="3"/>
  <c r="AT2376" i="3"/>
  <c r="O2376" i="3"/>
  <c r="AE2376" i="3"/>
  <c r="AU2376" i="3"/>
  <c r="P2376" i="3"/>
  <c r="AF2376" i="3"/>
  <c r="AV2376" i="3"/>
  <c r="BE2374" i="3"/>
  <c r="P2373" i="3"/>
  <c r="T2373" i="3"/>
  <c r="X2373" i="3"/>
  <c r="AB2373" i="3"/>
  <c r="AF2373" i="3"/>
  <c r="AJ2373" i="3"/>
  <c r="AN2373" i="3"/>
  <c r="AR2373" i="3"/>
  <c r="AV2373" i="3"/>
  <c r="AZ2373" i="3"/>
  <c r="BD2373" i="3"/>
  <c r="BH2373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AS2372" i="3"/>
  <c r="R2370" i="3"/>
  <c r="AX2370" i="3"/>
  <c r="P2368" i="3"/>
  <c r="AF2368" i="3"/>
  <c r="AV2368" i="3"/>
  <c r="X2368" i="3"/>
  <c r="AN2368" i="3"/>
  <c r="BD2368" i="3"/>
  <c r="BH2379" i="3"/>
  <c r="BC2379" i="3"/>
  <c r="AX2379" i="3"/>
  <c r="AR2379" i="3"/>
  <c r="AM2379" i="3"/>
  <c r="AH2379" i="3"/>
  <c r="AB2379" i="3"/>
  <c r="W2379" i="3"/>
  <c r="AW2378" i="3"/>
  <c r="AU2377" i="3"/>
  <c r="AE2377" i="3"/>
  <c r="AD2374" i="3"/>
  <c r="AU2374" i="3"/>
  <c r="AY2373" i="3"/>
  <c r="AI2373" i="3"/>
  <c r="S2373" i="3"/>
  <c r="AO2372" i="3"/>
  <c r="AN2370" i="3"/>
  <c r="AR2368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BG2377" i="3"/>
  <c r="AQ2377" i="3"/>
  <c r="P2377" i="3"/>
  <c r="T2377" i="3"/>
  <c r="X2377" i="3"/>
  <c r="AB2377" i="3"/>
  <c r="AF2377" i="3"/>
  <c r="AJ2377" i="3"/>
  <c r="AN2377" i="3"/>
  <c r="AR2377" i="3"/>
  <c r="AV2377" i="3"/>
  <c r="AZ2377" i="3"/>
  <c r="BD2377" i="3"/>
  <c r="BH2377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N2377" i="3"/>
  <c r="R2377" i="3"/>
  <c r="V2377" i="3"/>
  <c r="Z2377" i="3"/>
  <c r="AD2377" i="3"/>
  <c r="AH2377" i="3"/>
  <c r="AL2377" i="3"/>
  <c r="AP2377" i="3"/>
  <c r="AT2377" i="3"/>
  <c r="AX2377" i="3"/>
  <c r="BB2377" i="3"/>
  <c r="BF2377" i="3"/>
  <c r="N2372" i="3"/>
  <c r="AD2372" i="3"/>
  <c r="AT2372" i="3"/>
  <c r="O2372" i="3"/>
  <c r="AE2372" i="3"/>
  <c r="AU2372" i="3"/>
  <c r="P2372" i="3"/>
  <c r="AF2372" i="3"/>
  <c r="AV2372" i="3"/>
  <c r="AF2370" i="3"/>
  <c r="AB2368" i="3"/>
  <c r="AL2370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BF2367" i="3"/>
  <c r="AP2367" i="3"/>
  <c r="T2367" i="3"/>
  <c r="M2366" i="3"/>
  <c r="AH2366" i="3"/>
  <c r="BD2366" i="3"/>
  <c r="Y2366" i="3"/>
  <c r="AT2366" i="3"/>
  <c r="K2371" i="3"/>
  <c r="BH2370" i="3"/>
  <c r="AB2370" i="3"/>
  <c r="K2369" i="3"/>
  <c r="AZ2368" i="3"/>
  <c r="AJ2368" i="3"/>
  <c r="T2368" i="3"/>
  <c r="BB2367" i="3"/>
  <c r="AJ2367" i="3"/>
  <c r="AK2366" i="3"/>
  <c r="U2370" i="3"/>
  <c r="AK2370" i="3"/>
  <c r="BA2370" i="3"/>
  <c r="S2370" i="3"/>
  <c r="AI2370" i="3"/>
  <c r="AY2370" i="3"/>
  <c r="M2367" i="3"/>
  <c r="Q2367" i="3"/>
  <c r="U2367" i="3"/>
  <c r="Y2367" i="3"/>
  <c r="AC2367" i="3"/>
  <c r="AG2367" i="3"/>
  <c r="AK2367" i="3"/>
  <c r="AO2367" i="3"/>
  <c r="P2367" i="3"/>
  <c r="V2367" i="3"/>
  <c r="AA2367" i="3"/>
  <c r="AF2367" i="3"/>
  <c r="AL2367" i="3"/>
  <c r="AQ2367" i="3"/>
  <c r="AU2367" i="3"/>
  <c r="AY2367" i="3"/>
  <c r="BC2367" i="3"/>
  <c r="BG2367" i="3"/>
  <c r="R2367" i="3"/>
  <c r="W2367" i="3"/>
  <c r="AB2367" i="3"/>
  <c r="AH2367" i="3"/>
  <c r="AM2367" i="3"/>
  <c r="AR2367" i="3"/>
  <c r="AV2367" i="3"/>
  <c r="AZ2367" i="3"/>
  <c r="BD2367" i="3"/>
  <c r="BH2367" i="3"/>
  <c r="N2367" i="3"/>
  <c r="S2367" i="3"/>
  <c r="X2367" i="3"/>
  <c r="AD2367" i="3"/>
  <c r="AI2367" i="3"/>
  <c r="AN2367" i="3"/>
  <c r="AS2367" i="3"/>
  <c r="AW2367" i="3"/>
  <c r="BA2367" i="3"/>
  <c r="BE2367" i="3"/>
  <c r="BI2367" i="3"/>
  <c r="W2366" i="3"/>
  <c r="AM2366" i="3"/>
  <c r="BC2366" i="3"/>
  <c r="BG2365" i="3"/>
  <c r="AY2365" i="3"/>
  <c r="AQ2365" i="3"/>
  <c r="AI2365" i="3"/>
  <c r="AA2365" i="3"/>
  <c r="P2365" i="3"/>
  <c r="T2365" i="3"/>
  <c r="X2365" i="3"/>
  <c r="AB2365" i="3"/>
  <c r="AF2365" i="3"/>
  <c r="AJ2365" i="3"/>
  <c r="AN2365" i="3"/>
  <c r="AR2365" i="3"/>
  <c r="AV2365" i="3"/>
  <c r="AZ2365" i="3"/>
  <c r="BD2365" i="3"/>
  <c r="BH2365" i="3"/>
  <c r="M2365" i="3"/>
  <c r="Q2365" i="3"/>
  <c r="U2365" i="3"/>
  <c r="Y2365" i="3"/>
  <c r="AC2365" i="3"/>
  <c r="AG2365" i="3"/>
  <c r="AK2365" i="3"/>
  <c r="AO2365" i="3"/>
  <c r="AS2365" i="3"/>
  <c r="AW2365" i="3"/>
  <c r="BA2365" i="3"/>
  <c r="BE2365" i="3"/>
  <c r="BI2365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R2360" i="3"/>
  <c r="Z2360" i="3"/>
  <c r="AH2360" i="3"/>
  <c r="AP2360" i="3"/>
  <c r="AX2360" i="3"/>
  <c r="BF2360" i="3"/>
  <c r="AW2366" i="3"/>
  <c r="AB2366" i="3"/>
  <c r="BC2365" i="3"/>
  <c r="AU2365" i="3"/>
  <c r="AM2365" i="3"/>
  <c r="AE2365" i="3"/>
  <c r="W2365" i="3"/>
  <c r="O2365" i="3"/>
  <c r="AN2363" i="3"/>
  <c r="T2363" i="3"/>
  <c r="BF2361" i="3"/>
  <c r="BH2360" i="3"/>
  <c r="AB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O2360" i="3"/>
  <c r="S2360" i="3"/>
  <c r="W2360" i="3"/>
  <c r="AA2360" i="3"/>
  <c r="AE2360" i="3"/>
  <c r="AI2360" i="3"/>
  <c r="AM2360" i="3"/>
  <c r="AQ2360" i="3"/>
  <c r="AU2360" i="3"/>
  <c r="AY2360" i="3"/>
  <c r="BC2360" i="3"/>
  <c r="BG2360" i="3"/>
  <c r="AA2359" i="3"/>
  <c r="AQ2359" i="3"/>
  <c r="BG2359" i="3"/>
  <c r="AB2359" i="3"/>
  <c r="AR2359" i="3"/>
  <c r="BH2359" i="3"/>
  <c r="Y2359" i="3"/>
  <c r="AO2359" i="3"/>
  <c r="BE2359" i="3"/>
  <c r="K2364" i="3"/>
  <c r="BH2363" i="3"/>
  <c r="AZ2363" i="3"/>
  <c r="AR2363" i="3"/>
  <c r="AJ2363" i="3"/>
  <c r="AB2363" i="3"/>
  <c r="K2362" i="3"/>
  <c r="BD2360" i="3"/>
  <c r="AV2360" i="3"/>
  <c r="AN2360" i="3"/>
  <c r="AF2360" i="3"/>
  <c r="X2360" i="3"/>
  <c r="P2360" i="3"/>
  <c r="BB2359" i="3"/>
  <c r="O2363" i="3"/>
  <c r="S2363" i="3"/>
  <c r="W2363" i="3"/>
  <c r="AA2363" i="3"/>
  <c r="AE2363" i="3"/>
  <c r="AI2363" i="3"/>
  <c r="AM2363" i="3"/>
  <c r="AQ2363" i="3"/>
  <c r="AU2363" i="3"/>
  <c r="AY2363" i="3"/>
  <c r="BC2363" i="3"/>
  <c r="BG2363" i="3"/>
  <c r="M2363" i="3"/>
  <c r="Q2363" i="3"/>
  <c r="U2363" i="3"/>
  <c r="Y2363" i="3"/>
  <c r="AC2363" i="3"/>
  <c r="AG2363" i="3"/>
  <c r="AK2363" i="3"/>
  <c r="AO2363" i="3"/>
  <c r="AS2363" i="3"/>
  <c r="AW2363" i="3"/>
  <c r="BA2363" i="3"/>
  <c r="BE2363" i="3"/>
  <c r="BI2363" i="3"/>
  <c r="AA2361" i="3"/>
  <c r="AO2361" i="3"/>
  <c r="BB2360" i="3"/>
  <c r="AT2360" i="3"/>
  <c r="AL2360" i="3"/>
  <c r="AD2360" i="3"/>
  <c r="V2360" i="3"/>
  <c r="N2360" i="3"/>
  <c r="AX2359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L2342" i="3" s="1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L2344" i="3" s="1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L2346" i="3" s="1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L2356" i="3" s="1"/>
  <c r="E2357" i="3"/>
  <c r="F2357" i="3"/>
  <c r="G2357" i="3"/>
  <c r="H2357" i="3"/>
  <c r="I2357" i="3"/>
  <c r="J2357" i="3"/>
  <c r="V2378" i="3" l="1"/>
  <c r="K2338" i="3"/>
  <c r="Y2361" i="3"/>
  <c r="BA2359" i="3"/>
  <c r="AK2359" i="3"/>
  <c r="U2359" i="3"/>
  <c r="BD2359" i="3"/>
  <c r="AN2359" i="3"/>
  <c r="X2359" i="3"/>
  <c r="BC2359" i="3"/>
  <c r="AM2359" i="3"/>
  <c r="W2359" i="3"/>
  <c r="Z2361" i="3"/>
  <c r="AG2366" i="3"/>
  <c r="BB2366" i="3"/>
  <c r="AY2366" i="3"/>
  <c r="AI2366" i="3"/>
  <c r="S2366" i="3"/>
  <c r="AU2370" i="3"/>
  <c r="AE2370" i="3"/>
  <c r="O2370" i="3"/>
  <c r="AW2370" i="3"/>
  <c r="AG2370" i="3"/>
  <c r="Q2370" i="3"/>
  <c r="BJ2370" i="3" s="1"/>
  <c r="BF2366" i="3"/>
  <c r="AJ2370" i="3"/>
  <c r="AO2366" i="3"/>
  <c r="T2366" i="3"/>
  <c r="BJ2366" i="3" s="1"/>
  <c r="AX2366" i="3"/>
  <c r="AC2366" i="3"/>
  <c r="N2370" i="3"/>
  <c r="AT2370" i="3"/>
  <c r="AV2374" i="3"/>
  <c r="AE2374" i="3"/>
  <c r="N2374" i="3"/>
  <c r="AP2370" i="3"/>
  <c r="AV2370" i="3"/>
  <c r="BL2373" i="3"/>
  <c r="BH2378" i="3"/>
  <c r="AQ2378" i="3"/>
  <c r="Z2378" i="3"/>
  <c r="BF2381" i="3"/>
  <c r="AP2381" i="3"/>
  <c r="X2381" i="3"/>
  <c r="BE2381" i="3"/>
  <c r="AO2381" i="3"/>
  <c r="W2381" i="3"/>
  <c r="AY2381" i="3"/>
  <c r="BK2381" i="3" s="1"/>
  <c r="AI2381" i="3"/>
  <c r="O2381" i="3"/>
  <c r="AV2381" i="3"/>
  <c r="AF2381" i="3"/>
  <c r="AC2381" i="3"/>
  <c r="M2381" i="3"/>
  <c r="BF2359" i="3"/>
  <c r="Y2374" i="3"/>
  <c r="L2340" i="3"/>
  <c r="R2359" i="3"/>
  <c r="BG2361" i="3"/>
  <c r="V2359" i="3"/>
  <c r="BM2359" i="3" s="1"/>
  <c r="AW2359" i="3"/>
  <c r="AG2359" i="3"/>
  <c r="Q2359" i="3"/>
  <c r="AZ2359" i="3"/>
  <c r="AJ2359" i="3"/>
  <c r="T2359" i="3"/>
  <c r="AY2359" i="3"/>
  <c r="AI2359" i="3"/>
  <c r="BL2359" i="3" s="1"/>
  <c r="S2359" i="3"/>
  <c r="Q2366" i="3"/>
  <c r="AL2366" i="3"/>
  <c r="BH2366" i="3"/>
  <c r="AU2366" i="3"/>
  <c r="AE2366" i="3"/>
  <c r="O2366" i="3"/>
  <c r="BG2370" i="3"/>
  <c r="AQ2370" i="3"/>
  <c r="AA2370" i="3"/>
  <c r="BI2370" i="3"/>
  <c r="AS2370" i="3"/>
  <c r="BL2370" i="3" s="1"/>
  <c r="AC2370" i="3"/>
  <c r="M2370" i="3"/>
  <c r="AR2370" i="3"/>
  <c r="BE2366" i="3"/>
  <c r="AJ2366" i="3"/>
  <c r="N2366" i="3"/>
  <c r="AS2366" i="3"/>
  <c r="X2366" i="3"/>
  <c r="V2370" i="3"/>
  <c r="BB2370" i="3"/>
  <c r="AF2374" i="3"/>
  <c r="O2374" i="3"/>
  <c r="AH2370" i="3"/>
  <c r="AR2378" i="3"/>
  <c r="AA2378" i="3"/>
  <c r="BB2381" i="3"/>
  <c r="AL2381" i="3"/>
  <c r="S2381" i="3"/>
  <c r="BA2381" i="3"/>
  <c r="AK2381" i="3"/>
  <c r="BL2381" i="3" s="1"/>
  <c r="R2381" i="3"/>
  <c r="AU2381" i="3"/>
  <c r="AE2381" i="3"/>
  <c r="BH2381" i="3"/>
  <c r="AR2381" i="3"/>
  <c r="AA2381" i="3"/>
  <c r="Y2381" i="3"/>
  <c r="K2341" i="3"/>
  <c r="W2341" i="3" s="1"/>
  <c r="AH2359" i="3"/>
  <c r="BE2361" i="3"/>
  <c r="AQ2361" i="3"/>
  <c r="AL2359" i="3"/>
  <c r="AR2361" i="3"/>
  <c r="BI2359" i="3"/>
  <c r="AS2359" i="3"/>
  <c r="AC2359" i="3"/>
  <c r="M2359" i="3"/>
  <c r="AV2359" i="3"/>
  <c r="AF2359" i="3"/>
  <c r="P2359" i="3"/>
  <c r="BK2359" i="3" s="1"/>
  <c r="AU2359" i="3"/>
  <c r="AE2359" i="3"/>
  <c r="O2359" i="3"/>
  <c r="AL2361" i="3"/>
  <c r="V2366" i="3"/>
  <c r="AR2366" i="3"/>
  <c r="BG2366" i="3"/>
  <c r="AQ2366" i="3"/>
  <c r="AA2366" i="3"/>
  <c r="BC2370" i="3"/>
  <c r="AM2370" i="3"/>
  <c r="W2370" i="3"/>
  <c r="BM2370" i="3" s="1"/>
  <c r="BE2370" i="3"/>
  <c r="AO2370" i="3"/>
  <c r="Y2370" i="3"/>
  <c r="P2366" i="3"/>
  <c r="BK2366" i="3" s="1"/>
  <c r="AZ2370" i="3"/>
  <c r="AZ2366" i="3"/>
  <c r="AD2366" i="3"/>
  <c r="BI2366" i="3"/>
  <c r="AN2366" i="3"/>
  <c r="AD2370" i="3"/>
  <c r="T2370" i="3"/>
  <c r="P2374" i="3"/>
  <c r="BF2370" i="3"/>
  <c r="AB2378" i="3"/>
  <c r="BF2378" i="3"/>
  <c r="AX2381" i="3"/>
  <c r="AH2381" i="3"/>
  <c r="N2381" i="3"/>
  <c r="AW2381" i="3"/>
  <c r="AG2381" i="3"/>
  <c r="BG2381" i="3"/>
  <c r="AQ2381" i="3"/>
  <c r="Z2381" i="3"/>
  <c r="BD2381" i="3"/>
  <c r="AN2381" i="3"/>
  <c r="V2381" i="3"/>
  <c r="AT2359" i="3"/>
  <c r="AP2359" i="3"/>
  <c r="N2359" i="3"/>
  <c r="K2339" i="3"/>
  <c r="BA2361" i="3"/>
  <c r="AK2361" i="3"/>
  <c r="U2361" i="3"/>
  <c r="BC2361" i="3"/>
  <c r="AM2361" i="3"/>
  <c r="W2361" i="3"/>
  <c r="AZ2361" i="3"/>
  <c r="AD2361" i="3"/>
  <c r="AX2361" i="3"/>
  <c r="R2361" i="3"/>
  <c r="BJ2367" i="3"/>
  <c r="BH2372" i="3"/>
  <c r="AR2372" i="3"/>
  <c r="AB2372" i="3"/>
  <c r="BG2372" i="3"/>
  <c r="AQ2372" i="3"/>
  <c r="AA2372" i="3"/>
  <c r="BF2372" i="3"/>
  <c r="AP2372" i="3"/>
  <c r="Z2372" i="3"/>
  <c r="BE2372" i="3"/>
  <c r="BH2374" i="3"/>
  <c r="AR2374" i="3"/>
  <c r="AB2374" i="3"/>
  <c r="BG2374" i="3"/>
  <c r="AQ2374" i="3"/>
  <c r="AA2374" i="3"/>
  <c r="BF2374" i="3"/>
  <c r="AP2374" i="3"/>
  <c r="Z2374" i="3"/>
  <c r="Q2376" i="3"/>
  <c r="BI2372" i="3"/>
  <c r="BH2376" i="3"/>
  <c r="AR2376" i="3"/>
  <c r="AB2376" i="3"/>
  <c r="BG2376" i="3"/>
  <c r="AQ2376" i="3"/>
  <c r="AA2376" i="3"/>
  <c r="BL2376" i="3" s="1"/>
  <c r="BF2376" i="3"/>
  <c r="AP2376" i="3"/>
  <c r="Z2376" i="3"/>
  <c r="BD2378" i="3"/>
  <c r="AN2378" i="3"/>
  <c r="X2378" i="3"/>
  <c r="BC2378" i="3"/>
  <c r="AM2378" i="3"/>
  <c r="W2378" i="3"/>
  <c r="BB2378" i="3"/>
  <c r="AL2378" i="3"/>
  <c r="BJ2381" i="3"/>
  <c r="BG2383" i="3"/>
  <c r="W2383" i="3"/>
  <c r="AP2383" i="3"/>
  <c r="AL2383" i="3"/>
  <c r="R2383" i="3"/>
  <c r="BA2383" i="3"/>
  <c r="AK2383" i="3"/>
  <c r="U2383" i="3"/>
  <c r="AU2383" i="3"/>
  <c r="S2383" i="3"/>
  <c r="AV2383" i="3"/>
  <c r="AF2383" i="3"/>
  <c r="P2383" i="3"/>
  <c r="X2361" i="3"/>
  <c r="BM2365" i="3"/>
  <c r="P2361" i="3"/>
  <c r="AV2361" i="3"/>
  <c r="AN2361" i="3"/>
  <c r="T2361" i="3"/>
  <c r="M2378" i="3"/>
  <c r="AK2378" i="3"/>
  <c r="BE2378" i="3"/>
  <c r="U2378" i="3"/>
  <c r="AO2378" i="3"/>
  <c r="BI2378" i="3"/>
  <c r="Y2378" i="3"/>
  <c r="AS2378" i="3"/>
  <c r="AC2378" i="3"/>
  <c r="BA2378" i="3"/>
  <c r="K2344" i="3"/>
  <c r="O2344" i="3" s="1"/>
  <c r="BL2344" i="3" s="1"/>
  <c r="L2341" i="3"/>
  <c r="L2338" i="3"/>
  <c r="AJ2338" i="3" s="1"/>
  <c r="AW2361" i="3"/>
  <c r="AG2361" i="3"/>
  <c r="Q2361" i="3"/>
  <c r="AY2361" i="3"/>
  <c r="AI2361" i="3"/>
  <c r="S2361" i="3"/>
  <c r="AB2361" i="3"/>
  <c r="BH2361" i="3"/>
  <c r="BB2361" i="3"/>
  <c r="V2361" i="3"/>
  <c r="AP2361" i="3"/>
  <c r="BD2372" i="3"/>
  <c r="AN2372" i="3"/>
  <c r="X2372" i="3"/>
  <c r="BC2372" i="3"/>
  <c r="AM2372" i="3"/>
  <c r="W2372" i="3"/>
  <c r="BB2372" i="3"/>
  <c r="AL2372" i="3"/>
  <c r="V2372" i="3"/>
  <c r="BL2377" i="3"/>
  <c r="BL2379" i="3"/>
  <c r="BD2374" i="3"/>
  <c r="AN2374" i="3"/>
  <c r="X2374" i="3"/>
  <c r="BC2374" i="3"/>
  <c r="AM2374" i="3"/>
  <c r="W2374" i="3"/>
  <c r="BB2374" i="3"/>
  <c r="AL2374" i="3"/>
  <c r="V2374" i="3"/>
  <c r="AG2376" i="3"/>
  <c r="Q2378" i="3"/>
  <c r="M2372" i="3"/>
  <c r="BD2376" i="3"/>
  <c r="AN2376" i="3"/>
  <c r="X2376" i="3"/>
  <c r="BC2376" i="3"/>
  <c r="AM2376" i="3"/>
  <c r="W2376" i="3"/>
  <c r="BJ2376" i="3" s="1"/>
  <c r="BB2376" i="3"/>
  <c r="AL2376" i="3"/>
  <c r="V2376" i="3"/>
  <c r="AZ2378" i="3"/>
  <c r="AJ2378" i="3"/>
  <c r="T2378" i="3"/>
  <c r="AY2378" i="3"/>
  <c r="AI2378" i="3"/>
  <c r="S2378" i="3"/>
  <c r="AX2378" i="3"/>
  <c r="AH2378" i="3"/>
  <c r="R2378" i="3"/>
  <c r="AY2383" i="3"/>
  <c r="O2383" i="3"/>
  <c r="AD2383" i="3"/>
  <c r="AH2383" i="3"/>
  <c r="N2383" i="3"/>
  <c r="AW2383" i="3"/>
  <c r="AG2383" i="3"/>
  <c r="Q2383" i="3"/>
  <c r="BJ2383" i="3" s="1"/>
  <c r="AM2383" i="3"/>
  <c r="BH2383" i="3"/>
  <c r="AR2383" i="3"/>
  <c r="AB2383" i="3"/>
  <c r="BD2361" i="3"/>
  <c r="P2370" i="3"/>
  <c r="X2370" i="3"/>
  <c r="AF2363" i="3"/>
  <c r="BJ2363" i="3" s="1"/>
  <c r="X2363" i="3"/>
  <c r="AV2363" i="3"/>
  <c r="P2363" i="3"/>
  <c r="BD2363" i="3"/>
  <c r="BL2363" i="3" s="1"/>
  <c r="BD2370" i="3"/>
  <c r="BI2361" i="3"/>
  <c r="AS2361" i="3"/>
  <c r="AC2361" i="3"/>
  <c r="M2361" i="3"/>
  <c r="AU2361" i="3"/>
  <c r="AE2361" i="3"/>
  <c r="O2361" i="3"/>
  <c r="BN2361" i="3" s="1"/>
  <c r="AJ2361" i="3"/>
  <c r="AT2361" i="3"/>
  <c r="N2361" i="3"/>
  <c r="AH2361" i="3"/>
  <c r="BL2367" i="3"/>
  <c r="AZ2372" i="3"/>
  <c r="AJ2372" i="3"/>
  <c r="T2372" i="3"/>
  <c r="AY2372" i="3"/>
  <c r="AI2372" i="3"/>
  <c r="S2372" i="3"/>
  <c r="AX2372" i="3"/>
  <c r="AH2372" i="3"/>
  <c r="R2372" i="3"/>
  <c r="AZ2374" i="3"/>
  <c r="AJ2374" i="3"/>
  <c r="T2374" i="3"/>
  <c r="AY2374" i="3"/>
  <c r="AI2374" i="3"/>
  <c r="S2374" i="3"/>
  <c r="AX2374" i="3"/>
  <c r="AH2374" i="3"/>
  <c r="R2374" i="3"/>
  <c r="AW2376" i="3"/>
  <c r="AG2378" i="3"/>
  <c r="AO2374" i="3"/>
  <c r="AZ2376" i="3"/>
  <c r="AJ2376" i="3"/>
  <c r="T2376" i="3"/>
  <c r="AY2376" i="3"/>
  <c r="AI2376" i="3"/>
  <c r="S2376" i="3"/>
  <c r="AX2376" i="3"/>
  <c r="AH2376" i="3"/>
  <c r="AV2378" i="3"/>
  <c r="AF2378" i="3"/>
  <c r="P2378" i="3"/>
  <c r="AU2378" i="3"/>
  <c r="AE2378" i="3"/>
  <c r="O2378" i="3"/>
  <c r="AT2378" i="3"/>
  <c r="AD2378" i="3"/>
  <c r="N2378" i="3"/>
  <c r="AQ2383" i="3"/>
  <c r="BF2383" i="3"/>
  <c r="BB2383" i="3"/>
  <c r="Z2383" i="3"/>
  <c r="BI2383" i="3"/>
  <c r="AS2383" i="3"/>
  <c r="AC2383" i="3"/>
  <c r="M2383" i="3"/>
  <c r="AI2383" i="3"/>
  <c r="BD2383" i="3"/>
  <c r="AN2383" i="3"/>
  <c r="Y2372" i="3"/>
  <c r="AG2372" i="3"/>
  <c r="U2372" i="3"/>
  <c r="BA2372" i="3"/>
  <c r="AK2372" i="3"/>
  <c r="Q2372" i="3"/>
  <c r="BN2372" i="3" s="1"/>
  <c r="AW2372" i="3"/>
  <c r="Y2376" i="3"/>
  <c r="AS2376" i="3"/>
  <c r="AC2376" i="3"/>
  <c r="BA2376" i="3"/>
  <c r="U2376" i="3"/>
  <c r="AO2376" i="3"/>
  <c r="BI2376" i="3"/>
  <c r="M2376" i="3"/>
  <c r="AK2376" i="3"/>
  <c r="BE2376" i="3"/>
  <c r="Z2366" i="3"/>
  <c r="BA2366" i="3"/>
  <c r="AF2366" i="3"/>
  <c r="U2366" i="3"/>
  <c r="AV2366" i="3"/>
  <c r="AP2366" i="3"/>
  <c r="Q2374" i="3"/>
  <c r="AK2374" i="3"/>
  <c r="BI2374" i="3"/>
  <c r="U2374" i="3"/>
  <c r="AS2374" i="3"/>
  <c r="M2374" i="3"/>
  <c r="AG2374" i="3"/>
  <c r="BA2374" i="3"/>
  <c r="AC2374" i="3"/>
  <c r="AW2374" i="3"/>
  <c r="BM2389" i="3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BL2360" i="3"/>
  <c r="BK2367" i="3"/>
  <c r="BN2367" i="3"/>
  <c r="BJ2373" i="3"/>
  <c r="BM2377" i="3"/>
  <c r="BJ2358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BK2360" i="3"/>
  <c r="BN2360" i="3"/>
  <c r="BK2370" i="3"/>
  <c r="BN2370" i="3"/>
  <c r="BM2368" i="3"/>
  <c r="BK2372" i="3"/>
  <c r="BN2373" i="3"/>
  <c r="BK2373" i="3"/>
  <c r="BL2375" i="3"/>
  <c r="BN2375" i="3"/>
  <c r="BK2375" i="3"/>
  <c r="BN2358" i="3"/>
  <c r="BK2358" i="3"/>
  <c r="BK2379" i="3"/>
  <c r="BN2379" i="3"/>
  <c r="BM2379" i="3"/>
  <c r="BJ2375" i="3"/>
  <c r="BL2382" i="3"/>
  <c r="BL2358" i="3"/>
  <c r="BK2363" i="3"/>
  <c r="BN2363" i="3"/>
  <c r="BL2365" i="3"/>
  <c r="BJ2365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BL2368" i="3"/>
  <c r="BJ2368" i="3"/>
  <c r="BJ2377" i="3"/>
  <c r="BM2373" i="3"/>
  <c r="BJ2378" i="3"/>
  <c r="BN2381" i="3"/>
  <c r="BK2383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BJ236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J2359" i="3"/>
  <c r="BM2360" i="3"/>
  <c r="BK2365" i="3"/>
  <c r="BN2365" i="3"/>
  <c r="BM2367" i="3"/>
  <c r="BN2366" i="3"/>
  <c r="BN2368" i="3"/>
  <c r="BK2368" i="3"/>
  <c r="BN2377" i="3"/>
  <c r="BK2377" i="3"/>
  <c r="BJ2379" i="3"/>
  <c r="BM2375" i="3"/>
  <c r="BM2381" i="3"/>
  <c r="BM2382" i="3"/>
  <c r="BN2382" i="3"/>
  <c r="BK2382" i="3"/>
  <c r="BJ2382" i="3"/>
  <c r="BM2358" i="3"/>
  <c r="K2357" i="3"/>
  <c r="BD2357" i="3" s="1"/>
  <c r="K2346" i="3"/>
  <c r="Z2346" i="3" s="1"/>
  <c r="K2342" i="3"/>
  <c r="R2342" i="3" s="1"/>
  <c r="K2354" i="3"/>
  <c r="L2355" i="3"/>
  <c r="K2355" i="3"/>
  <c r="L2353" i="3"/>
  <c r="AW2353" i="3" s="1"/>
  <c r="L2351" i="3"/>
  <c r="AJ2351" i="3" s="1"/>
  <c r="L2336" i="3"/>
  <c r="K2351" i="3"/>
  <c r="K2340" i="3"/>
  <c r="AV2340" i="3" s="1"/>
  <c r="K2336" i="3"/>
  <c r="R2351" i="3"/>
  <c r="AB2351" i="3"/>
  <c r="AR2351" i="3"/>
  <c r="P2351" i="3"/>
  <c r="AH2351" i="3"/>
  <c r="AX2351" i="3"/>
  <c r="AD2351" i="3"/>
  <c r="AT2351" i="3"/>
  <c r="AN2351" i="3"/>
  <c r="X2351" i="3"/>
  <c r="AV2351" i="3"/>
  <c r="M2340" i="3"/>
  <c r="AR2340" i="3"/>
  <c r="AU2344" i="3"/>
  <c r="AA2344" i="3"/>
  <c r="L2357" i="3"/>
  <c r="K2356" i="3"/>
  <c r="P2356" i="3" s="1"/>
  <c r="K2352" i="3"/>
  <c r="K2350" i="3"/>
  <c r="K2348" i="3"/>
  <c r="L2345" i="3"/>
  <c r="AM2345" i="3" s="1"/>
  <c r="K2345" i="3"/>
  <c r="AQ2344" i="3"/>
  <c r="S2344" i="3"/>
  <c r="BM2344" i="3" s="1"/>
  <c r="L2343" i="3"/>
  <c r="AL2343" i="3" s="1"/>
  <c r="K2343" i="3"/>
  <c r="T2338" i="3"/>
  <c r="AY2344" i="3"/>
  <c r="AE2344" i="3"/>
  <c r="K2353" i="3"/>
  <c r="L2350" i="3"/>
  <c r="K2349" i="3"/>
  <c r="L2348" i="3"/>
  <c r="AF2348" i="3" s="1"/>
  <c r="K2347" i="3"/>
  <c r="BG2344" i="3"/>
  <c r="AI2344" i="3"/>
  <c r="K2337" i="3"/>
  <c r="R2357" i="3"/>
  <c r="AR2357" i="3"/>
  <c r="AF2355" i="3"/>
  <c r="L2354" i="3"/>
  <c r="L2352" i="3"/>
  <c r="BB2352" i="3" s="1"/>
  <c r="P2348" i="3"/>
  <c r="AF2356" i="3"/>
  <c r="AM2356" i="3"/>
  <c r="U2356" i="3"/>
  <c r="BA2356" i="3"/>
  <c r="AT2352" i="3"/>
  <c r="P2346" i="3"/>
  <c r="V2346" i="3"/>
  <c r="AA2346" i="3"/>
  <c r="AF2346" i="3"/>
  <c r="AL2346" i="3"/>
  <c r="AQ2346" i="3"/>
  <c r="AV2346" i="3"/>
  <c r="BA2346" i="3"/>
  <c r="BE2346" i="3"/>
  <c r="BI2346" i="3"/>
  <c r="AE2346" i="3"/>
  <c r="AZ2346" i="3"/>
  <c r="O2346" i="3"/>
  <c r="AJ2346" i="3"/>
  <c r="BD2346" i="3"/>
  <c r="T2346" i="3"/>
  <c r="AP2346" i="3"/>
  <c r="BH2346" i="3"/>
  <c r="S2354" i="3"/>
  <c r="AY2354" i="3"/>
  <c r="AJ2354" i="3"/>
  <c r="Q2354" i="3"/>
  <c r="AW2354" i="3"/>
  <c r="T2348" i="3"/>
  <c r="AZ2348" i="3"/>
  <c r="AN2348" i="3"/>
  <c r="AK2357" i="3"/>
  <c r="S2357" i="3"/>
  <c r="AY2357" i="3"/>
  <c r="AC2355" i="3"/>
  <c r="AT2355" i="3"/>
  <c r="Z2354" i="3"/>
  <c r="AG2353" i="3"/>
  <c r="BB2353" i="3"/>
  <c r="AV2348" i="3"/>
  <c r="AU2346" i="3"/>
  <c r="AG2336" i="3"/>
  <c r="AT2336" i="3"/>
  <c r="P2336" i="3"/>
  <c r="BC2351" i="3"/>
  <c r="AU2351" i="3"/>
  <c r="AM2351" i="3"/>
  <c r="AE2351" i="3"/>
  <c r="W2351" i="3"/>
  <c r="AU2350" i="3"/>
  <c r="AR2348" i="3"/>
  <c r="S2341" i="3"/>
  <c r="AI2341" i="3"/>
  <c r="AY2341" i="3"/>
  <c r="T2341" i="3"/>
  <c r="AJ2341" i="3"/>
  <c r="AZ2341" i="3"/>
  <c r="Q2341" i="3"/>
  <c r="AG2341" i="3"/>
  <c r="AW2341" i="3"/>
  <c r="Z2341" i="3"/>
  <c r="AD2341" i="3"/>
  <c r="AX2341" i="3"/>
  <c r="M2351" i="3"/>
  <c r="Q2351" i="3"/>
  <c r="U2351" i="3"/>
  <c r="BI2351" i="3"/>
  <c r="BE2351" i="3"/>
  <c r="BA2351" i="3"/>
  <c r="AW2351" i="3"/>
  <c r="AS2351" i="3"/>
  <c r="AO2351" i="3"/>
  <c r="AK2351" i="3"/>
  <c r="AG2351" i="3"/>
  <c r="AC2351" i="3"/>
  <c r="Y2351" i="3"/>
  <c r="T2351" i="3"/>
  <c r="O2351" i="3"/>
  <c r="L2349" i="3"/>
  <c r="BH2349" i="3" s="1"/>
  <c r="M2348" i="3"/>
  <c r="Q2348" i="3"/>
  <c r="U2348" i="3"/>
  <c r="Y2348" i="3"/>
  <c r="AC2348" i="3"/>
  <c r="AG2348" i="3"/>
  <c r="AK2348" i="3"/>
  <c r="AO2348" i="3"/>
  <c r="AS2348" i="3"/>
  <c r="AW2348" i="3"/>
  <c r="BA2348" i="3"/>
  <c r="BE2348" i="3"/>
  <c r="BI2348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S2348" i="3"/>
  <c r="W2348" i="3"/>
  <c r="AA2348" i="3"/>
  <c r="AE2348" i="3"/>
  <c r="AI2348" i="3"/>
  <c r="AM2348" i="3"/>
  <c r="AQ2348" i="3"/>
  <c r="AU2348" i="3"/>
  <c r="AY2348" i="3"/>
  <c r="BC2348" i="3"/>
  <c r="BG2348" i="3"/>
  <c r="L2347" i="3"/>
  <c r="R2346" i="3"/>
  <c r="BG2346" i="3"/>
  <c r="BC2346" i="3"/>
  <c r="AY2346" i="3"/>
  <c r="AT2346" i="3"/>
  <c r="AN2346" i="3"/>
  <c r="AI2346" i="3"/>
  <c r="AD2346" i="3"/>
  <c r="X2346" i="3"/>
  <c r="S2346" i="3"/>
  <c r="N2346" i="3"/>
  <c r="P2344" i="3"/>
  <c r="T2344" i="3"/>
  <c r="X2344" i="3"/>
  <c r="AB2344" i="3"/>
  <c r="AF2344" i="3"/>
  <c r="AJ2344" i="3"/>
  <c r="AN2344" i="3"/>
  <c r="AR2344" i="3"/>
  <c r="AV2344" i="3"/>
  <c r="AZ2344" i="3"/>
  <c r="BD2344" i="3"/>
  <c r="BH2344" i="3"/>
  <c r="M2344" i="3"/>
  <c r="Q2344" i="3"/>
  <c r="U2344" i="3"/>
  <c r="Y2344" i="3"/>
  <c r="AC2344" i="3"/>
  <c r="AG2344" i="3"/>
  <c r="AK2344" i="3"/>
  <c r="AO2344" i="3"/>
  <c r="AS2344" i="3"/>
  <c r="AW2344" i="3"/>
  <c r="BA2344" i="3"/>
  <c r="BE2344" i="3"/>
  <c r="BI2344" i="3"/>
  <c r="N2344" i="3"/>
  <c r="BJ2344" i="3" s="1"/>
  <c r="R2344" i="3"/>
  <c r="V2344" i="3"/>
  <c r="Z2344" i="3"/>
  <c r="AD2344" i="3"/>
  <c r="AH2344" i="3"/>
  <c r="AL2344" i="3"/>
  <c r="AP2344" i="3"/>
  <c r="AT2344" i="3"/>
  <c r="AX2344" i="3"/>
  <c r="BB2344" i="3"/>
  <c r="BF2344" i="3"/>
  <c r="BF2346" i="3"/>
  <c r="BB2346" i="3"/>
  <c r="AX2346" i="3"/>
  <c r="AR2346" i="3"/>
  <c r="AM2346" i="3"/>
  <c r="AH2346" i="3"/>
  <c r="AB2346" i="3"/>
  <c r="W2346" i="3"/>
  <c r="BC2344" i="3"/>
  <c r="AM2344" i="3"/>
  <c r="W2344" i="3"/>
  <c r="M2346" i="3"/>
  <c r="Q2346" i="3"/>
  <c r="U2346" i="3"/>
  <c r="Y2346" i="3"/>
  <c r="AC2346" i="3"/>
  <c r="AG2346" i="3"/>
  <c r="AK2346" i="3"/>
  <c r="AO2346" i="3"/>
  <c r="AS2346" i="3"/>
  <c r="AW2346" i="3"/>
  <c r="L2339" i="3"/>
  <c r="W2339" i="3" s="1"/>
  <c r="AC2340" i="3"/>
  <c r="AS2340" i="3"/>
  <c r="BI2340" i="3"/>
  <c r="BB2340" i="3"/>
  <c r="W2340" i="3"/>
  <c r="AM2340" i="3"/>
  <c r="BC2340" i="3"/>
  <c r="L2337" i="3"/>
  <c r="AC2338" i="3"/>
  <c r="AP2338" i="3"/>
  <c r="BG2338" i="3"/>
  <c r="Z2340" i="3"/>
  <c r="E2276" i="3"/>
  <c r="K2276" i="3" s="1"/>
  <c r="F2276" i="3"/>
  <c r="G2276" i="3"/>
  <c r="H2276" i="3"/>
  <c r="I2276" i="3"/>
  <c r="L2276" i="3" s="1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H2280" i="3"/>
  <c r="I2280" i="3"/>
  <c r="L2280" i="3" s="1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K2301" i="3" s="1"/>
  <c r="G2301" i="3"/>
  <c r="H2301" i="3"/>
  <c r="I2301" i="3"/>
  <c r="J2301" i="3"/>
  <c r="E2302" i="3"/>
  <c r="F2302" i="3"/>
  <c r="G2302" i="3"/>
  <c r="H2302" i="3"/>
  <c r="L2302" i="3" s="1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L2304" i="3" s="1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L2306" i="3" s="1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L2308" i="3" s="1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L2310" i="3" s="1"/>
  <c r="I2310" i="3"/>
  <c r="J2310" i="3"/>
  <c r="E2311" i="3"/>
  <c r="F2311" i="3"/>
  <c r="K2311" i="3" s="1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L2315" i="3" s="1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L2323" i="3" s="1"/>
  <c r="J2323" i="3"/>
  <c r="E2324" i="3"/>
  <c r="F2324" i="3"/>
  <c r="G2324" i="3"/>
  <c r="K2324" i="3" s="1"/>
  <c r="H2324" i="3"/>
  <c r="I2324" i="3"/>
  <c r="J2324" i="3"/>
  <c r="E2325" i="3"/>
  <c r="F2325" i="3"/>
  <c r="G2325" i="3"/>
  <c r="H2325" i="3"/>
  <c r="I2325" i="3"/>
  <c r="L2325" i="3" s="1"/>
  <c r="J2325" i="3"/>
  <c r="E2326" i="3"/>
  <c r="F2326" i="3"/>
  <c r="G2326" i="3"/>
  <c r="K2326" i="3" s="1"/>
  <c r="H2326" i="3"/>
  <c r="I2326" i="3"/>
  <c r="J2326" i="3"/>
  <c r="E2327" i="3"/>
  <c r="F2327" i="3"/>
  <c r="G2327" i="3"/>
  <c r="H2327" i="3"/>
  <c r="I2327" i="3"/>
  <c r="L2327" i="3" s="1"/>
  <c r="J2327" i="3"/>
  <c r="E2328" i="3"/>
  <c r="F2328" i="3"/>
  <c r="G2328" i="3"/>
  <c r="K2328" i="3" s="1"/>
  <c r="H2328" i="3"/>
  <c r="I2328" i="3"/>
  <c r="J2328" i="3"/>
  <c r="E2329" i="3"/>
  <c r="F2329" i="3"/>
  <c r="G2329" i="3"/>
  <c r="H2329" i="3"/>
  <c r="I2329" i="3"/>
  <c r="L2329" i="3" s="1"/>
  <c r="J2329" i="3"/>
  <c r="E2330" i="3"/>
  <c r="F2330" i="3"/>
  <c r="G2330" i="3"/>
  <c r="K2330" i="3" s="1"/>
  <c r="H2330" i="3"/>
  <c r="I2330" i="3"/>
  <c r="J2330" i="3"/>
  <c r="E2331" i="3"/>
  <c r="F2331" i="3"/>
  <c r="G2331" i="3"/>
  <c r="H2331" i="3"/>
  <c r="I2331" i="3"/>
  <c r="L2331" i="3" s="1"/>
  <c r="J2331" i="3"/>
  <c r="E2332" i="3"/>
  <c r="F2332" i="3"/>
  <c r="G2332" i="3"/>
  <c r="K2332" i="3" s="1"/>
  <c r="H2332" i="3"/>
  <c r="I2332" i="3"/>
  <c r="J2332" i="3"/>
  <c r="E2333" i="3"/>
  <c r="F2333" i="3"/>
  <c r="G2333" i="3"/>
  <c r="H2333" i="3"/>
  <c r="I2333" i="3"/>
  <c r="L2333" i="3" s="1"/>
  <c r="J2333" i="3"/>
  <c r="E2334" i="3"/>
  <c r="F2334" i="3"/>
  <c r="G2334" i="3"/>
  <c r="K2334" i="3" s="1"/>
  <c r="H2334" i="3"/>
  <c r="I2334" i="3"/>
  <c r="J2334" i="3"/>
  <c r="E2335" i="3"/>
  <c r="F2335" i="3"/>
  <c r="G2335" i="3"/>
  <c r="H2335" i="3"/>
  <c r="I2335" i="3"/>
  <c r="L2335" i="3" s="1"/>
  <c r="J2335" i="3"/>
  <c r="AS2350" i="3" l="1"/>
  <c r="BL2378" i="3"/>
  <c r="BJ2374" i="3"/>
  <c r="BL2361" i="3"/>
  <c r="K2315" i="3"/>
  <c r="K2313" i="3"/>
  <c r="N2340" i="3"/>
  <c r="AD2340" i="3"/>
  <c r="AQ2338" i="3"/>
  <c r="Z2338" i="3"/>
  <c r="M2338" i="3"/>
  <c r="AY2340" i="3"/>
  <c r="AI2340" i="3"/>
  <c r="S2340" i="3"/>
  <c r="AX2340" i="3"/>
  <c r="BE2340" i="3"/>
  <c r="AO2340" i="3"/>
  <c r="Y2340" i="3"/>
  <c r="BB2341" i="3"/>
  <c r="AH2341" i="3"/>
  <c r="N2341" i="3"/>
  <c r="BI2341" i="3"/>
  <c r="AS2341" i="3"/>
  <c r="AC2341" i="3"/>
  <c r="M2341" i="3"/>
  <c r="AV2341" i="3"/>
  <c r="AF2341" i="3"/>
  <c r="P2341" i="3"/>
  <c r="AU2341" i="3"/>
  <c r="AE2341" i="3"/>
  <c r="O2341" i="3"/>
  <c r="AP2350" i="3"/>
  <c r="AU2353" i="3"/>
  <c r="AD2353" i="3"/>
  <c r="Q2353" i="3"/>
  <c r="AD2356" i="3"/>
  <c r="BD2348" i="3"/>
  <c r="AJ2348" i="3"/>
  <c r="AK2356" i="3"/>
  <c r="W2356" i="3"/>
  <c r="BJ2356" i="3" s="1"/>
  <c r="BF2356" i="3"/>
  <c r="BD2353" i="3"/>
  <c r="AZ2340" i="3"/>
  <c r="BH2351" i="3"/>
  <c r="AP2342" i="3"/>
  <c r="BD2355" i="3"/>
  <c r="BK2374" i="3"/>
  <c r="BL2366" i="3"/>
  <c r="BJ2372" i="3"/>
  <c r="BN2383" i="3"/>
  <c r="BL2374" i="3"/>
  <c r="BM2372" i="3"/>
  <c r="BJ2361" i="3"/>
  <c r="BM2378" i="3"/>
  <c r="BK2361" i="3"/>
  <c r="BM2383" i="3"/>
  <c r="BL2372" i="3"/>
  <c r="BM2361" i="3"/>
  <c r="K2306" i="3"/>
  <c r="AD2306" i="3" s="1"/>
  <c r="K2300" i="3"/>
  <c r="AP2300" i="3" s="1"/>
  <c r="L2282" i="3"/>
  <c r="R2340" i="3"/>
  <c r="AH2340" i="3"/>
  <c r="AA2338" i="3"/>
  <c r="BI2338" i="3"/>
  <c r="AU2340" i="3"/>
  <c r="AE2340" i="3"/>
  <c r="O2340" i="3"/>
  <c r="BN2340" i="3" s="1"/>
  <c r="AT2340" i="3"/>
  <c r="BA2340" i="3"/>
  <c r="AK2340" i="3"/>
  <c r="U2340" i="3"/>
  <c r="AJ2350" i="3"/>
  <c r="AL2341" i="3"/>
  <c r="R2341" i="3"/>
  <c r="BF2341" i="3"/>
  <c r="BE2341" i="3"/>
  <c r="AO2341" i="3"/>
  <c r="Y2341" i="3"/>
  <c r="BH2341" i="3"/>
  <c r="AR2341" i="3"/>
  <c r="AB2341" i="3"/>
  <c r="BG2341" i="3"/>
  <c r="AQ2341" i="3"/>
  <c r="AA2341" i="3"/>
  <c r="AE2353" i="3"/>
  <c r="N2353" i="3"/>
  <c r="M2350" i="3"/>
  <c r="P2353" i="3"/>
  <c r="P2338" i="3"/>
  <c r="BD2340" i="3"/>
  <c r="T2340" i="3"/>
  <c r="AI2342" i="3"/>
  <c r="BN2359" i="3"/>
  <c r="V2340" i="3"/>
  <c r="AL2340" i="3"/>
  <c r="BF2338" i="3"/>
  <c r="AS2338" i="3"/>
  <c r="BG2340" i="3"/>
  <c r="AQ2340" i="3"/>
  <c r="AA2340" i="3"/>
  <c r="BF2340" i="3"/>
  <c r="AP2340" i="3"/>
  <c r="AW2340" i="3"/>
  <c r="AG2340" i="3"/>
  <c r="Q2340" i="3"/>
  <c r="V2341" i="3"/>
  <c r="AT2341" i="3"/>
  <c r="AP2341" i="3"/>
  <c r="BA2341" i="3"/>
  <c r="AK2341" i="3"/>
  <c r="U2341" i="3"/>
  <c r="BD2341" i="3"/>
  <c r="AN2341" i="3"/>
  <c r="X2341" i="3"/>
  <c r="BC2341" i="3"/>
  <c r="AM2341" i="3"/>
  <c r="BH2348" i="3"/>
  <c r="AB2348" i="3"/>
  <c r="O2353" i="3"/>
  <c r="BN2353" i="3" s="1"/>
  <c r="X2348" i="3"/>
  <c r="BC2356" i="3"/>
  <c r="Z2356" i="3"/>
  <c r="BB2357" i="3"/>
  <c r="X2340" i="3"/>
  <c r="AF2340" i="3"/>
  <c r="U2336" i="3"/>
  <c r="AI2354" i="3"/>
  <c r="BN2378" i="3"/>
  <c r="K2283" i="3"/>
  <c r="BC2338" i="3"/>
  <c r="AM2338" i="3"/>
  <c r="W2338" i="3"/>
  <c r="BB2338" i="3"/>
  <c r="AL2338" i="3"/>
  <c r="V2338" i="3"/>
  <c r="BK2338" i="3" s="1"/>
  <c r="BE2338" i="3"/>
  <c r="AO2338" i="3"/>
  <c r="Y2338" i="3"/>
  <c r="Y2342" i="3"/>
  <c r="X2343" i="3"/>
  <c r="AE2350" i="3"/>
  <c r="AA2351" i="3"/>
  <c r="AQ2351" i="3"/>
  <c r="BJ2351" i="3" s="1"/>
  <c r="BG2351" i="3"/>
  <c r="AU2336" i="3"/>
  <c r="AD2336" i="3"/>
  <c r="Q2336" i="3"/>
  <c r="BG2353" i="3"/>
  <c r="AQ2353" i="3"/>
  <c r="AA2353" i="3"/>
  <c r="BF2353" i="3"/>
  <c r="AT2353" i="3"/>
  <c r="Z2353" i="3"/>
  <c r="BI2353" i="3"/>
  <c r="AS2353" i="3"/>
  <c r="AC2353" i="3"/>
  <c r="M2353" i="3"/>
  <c r="BG2355" i="3"/>
  <c r="Z2355" i="3"/>
  <c r="M2355" i="3"/>
  <c r="AL2356" i="3"/>
  <c r="AI2357" i="3"/>
  <c r="U2357" i="3"/>
  <c r="AG2354" i="3"/>
  <c r="T2354" i="3"/>
  <c r="AW2356" i="3"/>
  <c r="AG2356" i="3"/>
  <c r="Q2356" i="3"/>
  <c r="AY2356" i="3"/>
  <c r="AI2356" i="3"/>
  <c r="S2356" i="3"/>
  <c r="AN2356" i="3"/>
  <c r="AX2356" i="3"/>
  <c r="AF2353" i="3"/>
  <c r="R2356" i="3"/>
  <c r="BN2356" i="3" s="1"/>
  <c r="AD2357" i="3"/>
  <c r="AX2357" i="3"/>
  <c r="BD2338" i="3"/>
  <c r="AN2338" i="3"/>
  <c r="Z2357" i="3"/>
  <c r="BH2340" i="3"/>
  <c r="AJ2340" i="3"/>
  <c r="P2340" i="3"/>
  <c r="BK2340" i="3" s="1"/>
  <c r="AF2351" i="3"/>
  <c r="BB2351" i="3"/>
  <c r="V2351" i="3"/>
  <c r="Z2351" i="3"/>
  <c r="AZ2351" i="3"/>
  <c r="S2351" i="3"/>
  <c r="T2342" i="3"/>
  <c r="BG2342" i="3"/>
  <c r="AB2338" i="3"/>
  <c r="AZ2338" i="3"/>
  <c r="BN2374" i="3"/>
  <c r="BM2366" i="3"/>
  <c r="BL2383" i="3"/>
  <c r="K2280" i="3"/>
  <c r="AN2280" i="3" s="1"/>
  <c r="AY2338" i="3"/>
  <c r="AI2338" i="3"/>
  <c r="S2338" i="3"/>
  <c r="AX2338" i="3"/>
  <c r="AH2338" i="3"/>
  <c r="R2338" i="3"/>
  <c r="BA2338" i="3"/>
  <c r="AK2338" i="3"/>
  <c r="U2338" i="3"/>
  <c r="AF2338" i="3"/>
  <c r="AO2342" i="3"/>
  <c r="BB2339" i="3"/>
  <c r="BD2336" i="3"/>
  <c r="AE2336" i="3"/>
  <c r="N2336" i="3"/>
  <c r="BC2353" i="3"/>
  <c r="AM2353" i="3"/>
  <c r="W2353" i="3"/>
  <c r="AX2353" i="3"/>
  <c r="AP2353" i="3"/>
  <c r="V2353" i="3"/>
  <c r="BK2353" i="3" s="1"/>
  <c r="BE2353" i="3"/>
  <c r="AO2353" i="3"/>
  <c r="Y2353" i="3"/>
  <c r="AN2353" i="3"/>
  <c r="AQ2355" i="3"/>
  <c r="BI2355" i="3"/>
  <c r="N2356" i="3"/>
  <c r="AT2356" i="3"/>
  <c r="BI2356" i="3"/>
  <c r="AS2356" i="3"/>
  <c r="AC2356" i="3"/>
  <c r="M2356" i="3"/>
  <c r="AU2356" i="3"/>
  <c r="AE2356" i="3"/>
  <c r="O2356" i="3"/>
  <c r="AV2356" i="3"/>
  <c r="AV2353" i="3"/>
  <c r="AH2356" i="3"/>
  <c r="BE2349" i="3"/>
  <c r="BH2338" i="3"/>
  <c r="X2338" i="3"/>
  <c r="AL2342" i="3"/>
  <c r="BC2342" i="3"/>
  <c r="BM2374" i="3"/>
  <c r="BM2376" i="3"/>
  <c r="BM2363" i="3"/>
  <c r="BN2376" i="3"/>
  <c r="BK2376" i="3"/>
  <c r="K2288" i="3"/>
  <c r="AU2338" i="3"/>
  <c r="AE2338" i="3"/>
  <c r="O2338" i="3"/>
  <c r="AT2338" i="3"/>
  <c r="AD2338" i="3"/>
  <c r="N2338" i="3"/>
  <c r="AW2338" i="3"/>
  <c r="AG2338" i="3"/>
  <c r="Q2338" i="3"/>
  <c r="AV2338" i="3"/>
  <c r="BE2342" i="3"/>
  <c r="Z2350" i="3"/>
  <c r="AI2351" i="3"/>
  <c r="AY2351" i="3"/>
  <c r="AJ2336" i="3"/>
  <c r="O2336" i="3"/>
  <c r="AW2336" i="3"/>
  <c r="AY2353" i="3"/>
  <c r="AI2353" i="3"/>
  <c r="S2353" i="3"/>
  <c r="AH2353" i="3"/>
  <c r="AL2353" i="3"/>
  <c r="R2353" i="3"/>
  <c r="BA2353" i="3"/>
  <c r="AK2353" i="3"/>
  <c r="U2353" i="3"/>
  <c r="AA2355" i="3"/>
  <c r="AS2355" i="3"/>
  <c r="V2356" i="3"/>
  <c r="BB2356" i="3"/>
  <c r="BA2357" i="3"/>
  <c r="AZ2354" i="3"/>
  <c r="BE2356" i="3"/>
  <c r="AO2356" i="3"/>
  <c r="Y2356" i="3"/>
  <c r="BG2356" i="3"/>
  <c r="AQ2356" i="3"/>
  <c r="AA2356" i="3"/>
  <c r="X2356" i="3"/>
  <c r="BD2356" i="3"/>
  <c r="BB2354" i="3"/>
  <c r="AP2356" i="3"/>
  <c r="AC2343" i="3"/>
  <c r="X2345" i="3"/>
  <c r="AC2352" i="3"/>
  <c r="AR2338" i="3"/>
  <c r="AN2340" i="3"/>
  <c r="AB2340" i="3"/>
  <c r="BF2351" i="3"/>
  <c r="N2351" i="3"/>
  <c r="AL2351" i="3"/>
  <c r="AP2351" i="3"/>
  <c r="BD2351" i="3"/>
  <c r="AP2355" i="3"/>
  <c r="BD2342" i="3"/>
  <c r="AH2342" i="3"/>
  <c r="BK2378" i="3"/>
  <c r="BK2362" i="3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X2280" i="3"/>
  <c r="K2335" i="3"/>
  <c r="K2333" i="3"/>
  <c r="K2329" i="3"/>
  <c r="K2327" i="3"/>
  <c r="K2325" i="3"/>
  <c r="L2321" i="3"/>
  <c r="L2319" i="3"/>
  <c r="L2317" i="3"/>
  <c r="K2317" i="3"/>
  <c r="AY2317" i="3" s="1"/>
  <c r="K2296" i="3"/>
  <c r="K2294" i="3"/>
  <c r="L2293" i="3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AD2342" i="3"/>
  <c r="AV2342" i="3"/>
  <c r="AX2342" i="3"/>
  <c r="AB2342" i="3"/>
  <c r="X2355" i="3"/>
  <c r="O2342" i="3"/>
  <c r="AR2349" i="3"/>
  <c r="P2352" i="3"/>
  <c r="K2331" i="3"/>
  <c r="L2316" i="3"/>
  <c r="K2316" i="3"/>
  <c r="AL2306" i="3"/>
  <c r="K2285" i="3"/>
  <c r="L2281" i="3"/>
  <c r="L2278" i="3"/>
  <c r="T2278" i="3" s="1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BK2355" i="3" s="1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BK2357" i="3" s="1"/>
  <c r="AH2357" i="3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AP2299" i="3" s="1"/>
  <c r="K2299" i="3"/>
  <c r="L2297" i="3"/>
  <c r="L2295" i="3"/>
  <c r="AE2295" i="3" s="1"/>
  <c r="L2294" i="3"/>
  <c r="L2286" i="3"/>
  <c r="L2284" i="3"/>
  <c r="L2283" i="3"/>
  <c r="R2283" i="3" s="1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BN2355" i="3" s="1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BN2342" i="3" s="1"/>
  <c r="AN2342" i="3"/>
  <c r="S2342" i="3"/>
  <c r="BH2342" i="3"/>
  <c r="AM2342" i="3"/>
  <c r="S2315" i="3"/>
  <c r="W2315" i="3"/>
  <c r="AQ2315" i="3"/>
  <c r="AA2315" i="3"/>
  <c r="AU2315" i="3"/>
  <c r="O2315" i="3"/>
  <c r="AE2315" i="3"/>
  <c r="BC2315" i="3"/>
  <c r="AM2315" i="3"/>
  <c r="BG2315" i="3"/>
  <c r="O2317" i="3"/>
  <c r="AG2317" i="3"/>
  <c r="BA2316" i="3"/>
  <c r="U2316" i="3"/>
  <c r="L2312" i="3"/>
  <c r="K2312" i="3"/>
  <c r="L2311" i="3"/>
  <c r="O2311" i="3" s="1"/>
  <c r="T2306" i="3"/>
  <c r="L2305" i="3"/>
  <c r="N2299" i="3"/>
  <c r="Z2299" i="3"/>
  <c r="BF2299" i="3"/>
  <c r="AH2299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BK2343" i="3" s="1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AJ2332" i="3" s="1"/>
  <c r="L2330" i="3"/>
  <c r="AF2330" i="3" s="1"/>
  <c r="L2328" i="3"/>
  <c r="L2326" i="3"/>
  <c r="L2324" i="3"/>
  <c r="AR2324" i="3" s="1"/>
  <c r="K2323" i="3"/>
  <c r="P2323" i="3" s="1"/>
  <c r="L2322" i="3"/>
  <c r="K2322" i="3"/>
  <c r="K2321" i="3"/>
  <c r="L2320" i="3"/>
  <c r="Z2320" i="3" s="1"/>
  <c r="K2320" i="3"/>
  <c r="K2319" i="3"/>
  <c r="L2318" i="3"/>
  <c r="K2318" i="3"/>
  <c r="V2318" i="3" s="1"/>
  <c r="L2314" i="3"/>
  <c r="K2314" i="3"/>
  <c r="L2313" i="3"/>
  <c r="K2310" i="3"/>
  <c r="L2309" i="3"/>
  <c r="K2308" i="3"/>
  <c r="BB2306" i="3"/>
  <c r="K2304" i="3"/>
  <c r="AX2299" i="3"/>
  <c r="R2293" i="3"/>
  <c r="AB2280" i="3"/>
  <c r="P2280" i="3"/>
  <c r="AF2280" i="3"/>
  <c r="AJ2280" i="3"/>
  <c r="AZ2280" i="3"/>
  <c r="BD2343" i="3"/>
  <c r="AM2343" i="3"/>
  <c r="V2343" i="3"/>
  <c r="BC2345" i="3"/>
  <c r="AP2345" i="3"/>
  <c r="AS2345" i="3"/>
  <c r="O2350" i="3"/>
  <c r="BD2350" i="3"/>
  <c r="K2298" i="3"/>
  <c r="K2297" i="3"/>
  <c r="X2350" i="3"/>
  <c r="L2298" i="3"/>
  <c r="L2296" i="3"/>
  <c r="L2292" i="3"/>
  <c r="L2291" i="3"/>
  <c r="K2290" i="3"/>
  <c r="L2288" i="3"/>
  <c r="K2287" i="3"/>
  <c r="K2286" i="3"/>
  <c r="K2281" i="3"/>
  <c r="AA2337" i="3"/>
  <c r="BC2349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L2300" i="3"/>
  <c r="L2290" i="3"/>
  <c r="K2289" i="3"/>
  <c r="K2284" i="3"/>
  <c r="K2282" i="3"/>
  <c r="Q2282" i="3" s="1"/>
  <c r="K2277" i="3"/>
  <c r="V2349" i="3"/>
  <c r="N2339" i="3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K2292" i="3"/>
  <c r="K2279" i="3"/>
  <c r="AW2339" i="3"/>
  <c r="AJ2339" i="3"/>
  <c r="S2339" i="3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M2340" i="3"/>
  <c r="BI2337" i="3"/>
  <c r="M2337" i="3"/>
  <c r="AF2337" i="3"/>
  <c r="AE2337" i="3"/>
  <c r="BN2346" i="3"/>
  <c r="BK2346" i="3"/>
  <c r="Z2347" i="3"/>
  <c r="AP2347" i="3"/>
  <c r="BF2347" i="3"/>
  <c r="R2347" i="3"/>
  <c r="AH2347" i="3"/>
  <c r="AX2347" i="3"/>
  <c r="AK2347" i="3"/>
  <c r="V2337" i="3"/>
  <c r="BL2340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BN2351" i="3"/>
  <c r="BK2351" i="3"/>
  <c r="BL2341" i="3"/>
  <c r="AY2349" i="3"/>
  <c r="AP2354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BM2346" i="3"/>
  <c r="U2347" i="3"/>
  <c r="AN2347" i="3"/>
  <c r="AM2347" i="3"/>
  <c r="BN2336" i="3"/>
  <c r="R2337" i="3"/>
  <c r="AL2337" i="3"/>
  <c r="BA2337" i="3"/>
  <c r="AK2337" i="3"/>
  <c r="U2337" i="3"/>
  <c r="BD2337" i="3"/>
  <c r="AN2337" i="3"/>
  <c r="X2337" i="3"/>
  <c r="BC2337" i="3"/>
  <c r="AM2337" i="3"/>
  <c r="W2337" i="3"/>
  <c r="AL2347" i="3"/>
  <c r="BM2348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N2348" i="3"/>
  <c r="BK2348" i="3"/>
  <c r="BA2347" i="3"/>
  <c r="BD2347" i="3"/>
  <c r="X2347" i="3"/>
  <c r="BC2347" i="3"/>
  <c r="W2347" i="3"/>
  <c r="AH2337" i="3"/>
  <c r="BB2337" i="3"/>
  <c r="AW2337" i="3"/>
  <c r="AG2337" i="3"/>
  <c r="Q2337" i="3"/>
  <c r="AZ2337" i="3"/>
  <c r="AJ2337" i="3"/>
  <c r="T2337" i="3"/>
  <c r="AY2337" i="3"/>
  <c r="AI2337" i="3"/>
  <c r="S2337" i="3"/>
  <c r="BN2343" i="3"/>
  <c r="BN2344" i="3"/>
  <c r="BK2344" i="3"/>
  <c r="BJ2346" i="3"/>
  <c r="BB2347" i="3"/>
  <c r="BL2348" i="3"/>
  <c r="BJ2348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A2354" i="3"/>
  <c r="AK2354" i="3"/>
  <c r="U2354" i="3"/>
  <c r="BD2354" i="3"/>
  <c r="AN2354" i="3"/>
  <c r="X2354" i="3"/>
  <c r="BC2354" i="3"/>
  <c r="AM2354" i="3"/>
  <c r="W2354" i="3"/>
  <c r="BL2346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T2334" i="3"/>
  <c r="AJ2334" i="3"/>
  <c r="AZ2334" i="3"/>
  <c r="M2334" i="3"/>
  <c r="AC2334" i="3"/>
  <c r="AS2334" i="3"/>
  <c r="S2334" i="3"/>
  <c r="AQ2334" i="3"/>
  <c r="R2334" i="3"/>
  <c r="AH2334" i="3"/>
  <c r="AX2334" i="3"/>
  <c r="AE2334" i="3"/>
  <c r="T2332" i="3"/>
  <c r="Q2332" i="3"/>
  <c r="AS2332" i="3"/>
  <c r="AW2332" i="3"/>
  <c r="V2332" i="3"/>
  <c r="AI2332" i="3"/>
  <c r="P2330" i="3"/>
  <c r="AB2330" i="3"/>
  <c r="AR2330" i="3"/>
  <c r="AV2330" i="3"/>
  <c r="BH2330" i="3"/>
  <c r="AQ2330" i="3"/>
  <c r="AY2330" i="3"/>
  <c r="U2330" i="3"/>
  <c r="AK2330" i="3"/>
  <c r="AO2330" i="3"/>
  <c r="BA2330" i="3"/>
  <c r="W2330" i="3"/>
  <c r="AE2330" i="3"/>
  <c r="BG2330" i="3"/>
  <c r="Z2330" i="3"/>
  <c r="AD2330" i="3"/>
  <c r="AP2330" i="3"/>
  <c r="BF2330" i="3"/>
  <c r="BC2330" i="3"/>
  <c r="N2329" i="3"/>
  <c r="R2329" i="3"/>
  <c r="V2329" i="3"/>
  <c r="Z2329" i="3"/>
  <c r="AD2329" i="3"/>
  <c r="AH2329" i="3"/>
  <c r="AL2329" i="3"/>
  <c r="AP2329" i="3"/>
  <c r="AT2329" i="3"/>
  <c r="AX2329" i="3"/>
  <c r="BB2329" i="3"/>
  <c r="BF2329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AB2329" i="3"/>
  <c r="AF2329" i="3"/>
  <c r="AJ2329" i="3"/>
  <c r="AN2329" i="3"/>
  <c r="AR2329" i="3"/>
  <c r="AV2329" i="3"/>
  <c r="AZ2329" i="3"/>
  <c r="BD2329" i="3"/>
  <c r="BH2329" i="3"/>
  <c r="M2329" i="3"/>
  <c r="Q2329" i="3"/>
  <c r="U2329" i="3"/>
  <c r="Y2329" i="3"/>
  <c r="AC2329" i="3"/>
  <c r="AG2329" i="3"/>
  <c r="AK2329" i="3"/>
  <c r="AO2329" i="3"/>
  <c r="AS2329" i="3"/>
  <c r="AW2329" i="3"/>
  <c r="BA2329" i="3"/>
  <c r="BE2329" i="3"/>
  <c r="BI2329" i="3"/>
  <c r="P2328" i="3"/>
  <c r="T2328" i="3"/>
  <c r="X2328" i="3"/>
  <c r="AB2328" i="3"/>
  <c r="AF2328" i="3"/>
  <c r="AJ2328" i="3"/>
  <c r="AN2328" i="3"/>
  <c r="AR2328" i="3"/>
  <c r="AV2328" i="3"/>
  <c r="AZ2328" i="3"/>
  <c r="BD2328" i="3"/>
  <c r="BH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O2328" i="3"/>
  <c r="S2328" i="3"/>
  <c r="W2328" i="3"/>
  <c r="AA2328" i="3"/>
  <c r="AE2328" i="3"/>
  <c r="AI2328" i="3"/>
  <c r="AM2328" i="3"/>
  <c r="AQ2328" i="3"/>
  <c r="AU2328" i="3"/>
  <c r="AY2328" i="3"/>
  <c r="BC2328" i="3"/>
  <c r="BG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R2327" i="3"/>
  <c r="AH2327" i="3"/>
  <c r="AX2327" i="3"/>
  <c r="S2327" i="3"/>
  <c r="AI2327" i="3"/>
  <c r="AY2327" i="3"/>
  <c r="Q2327" i="3"/>
  <c r="AG2327" i="3"/>
  <c r="AW2327" i="3"/>
  <c r="P2327" i="3"/>
  <c r="AF2327" i="3"/>
  <c r="AV2327" i="3"/>
  <c r="AB2326" i="3"/>
  <c r="AR2326" i="3"/>
  <c r="BH2326" i="3"/>
  <c r="AI2326" i="3"/>
  <c r="M2326" i="3"/>
  <c r="AC2326" i="3"/>
  <c r="AS2326" i="3"/>
  <c r="BI2326" i="3"/>
  <c r="Z2326" i="3"/>
  <c r="AP2326" i="3"/>
  <c r="BF2326" i="3"/>
  <c r="AY2326" i="3"/>
  <c r="N2325" i="3"/>
  <c r="R2325" i="3"/>
  <c r="V2325" i="3"/>
  <c r="Z2325" i="3"/>
  <c r="AD2325" i="3"/>
  <c r="AH2325" i="3"/>
  <c r="AL2325" i="3"/>
  <c r="AP2325" i="3"/>
  <c r="AT2325" i="3"/>
  <c r="AX2325" i="3"/>
  <c r="BB2325" i="3"/>
  <c r="BF2325" i="3"/>
  <c r="M2325" i="3"/>
  <c r="U2325" i="3"/>
  <c r="AC2325" i="3"/>
  <c r="AK2325" i="3"/>
  <c r="AS2325" i="3"/>
  <c r="BE2325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Q2325" i="3"/>
  <c r="Y2325" i="3"/>
  <c r="AG2325" i="3"/>
  <c r="AO2325" i="3"/>
  <c r="AW2325" i="3"/>
  <c r="BI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BA2325" i="3"/>
  <c r="AB2324" i="3"/>
  <c r="BH2324" i="3"/>
  <c r="Y2324" i="3"/>
  <c r="AO2324" i="3"/>
  <c r="W2324" i="3"/>
  <c r="AM2324" i="3"/>
  <c r="BC2324" i="3"/>
  <c r="V2324" i="3"/>
  <c r="AL2324" i="3"/>
  <c r="BB2324" i="3"/>
  <c r="AB2323" i="3"/>
  <c r="AF2323" i="3"/>
  <c r="AR2323" i="3"/>
  <c r="BH2323" i="3"/>
  <c r="M2323" i="3"/>
  <c r="AC2323" i="3"/>
  <c r="AX2323" i="3"/>
  <c r="BC2323" i="3"/>
  <c r="AA2323" i="3"/>
  <c r="N2323" i="3"/>
  <c r="S2323" i="3"/>
  <c r="AI2323" i="3"/>
  <c r="BE2323" i="3"/>
  <c r="V2323" i="3"/>
  <c r="BB2323" i="3"/>
  <c r="AE2323" i="3"/>
  <c r="AK2323" i="3"/>
  <c r="BA2323" i="3"/>
  <c r="Z2322" i="3"/>
  <c r="AP2322" i="3"/>
  <c r="BF2322" i="3"/>
  <c r="AB2322" i="3"/>
  <c r="AR2322" i="3"/>
  <c r="BH2322" i="3"/>
  <c r="AO2322" i="3"/>
  <c r="AA2322" i="3"/>
  <c r="BG2322" i="3"/>
  <c r="AK2322" i="3"/>
  <c r="O2322" i="3"/>
  <c r="AU2322" i="3"/>
  <c r="AZ2321" i="3"/>
  <c r="R2321" i="3"/>
  <c r="U2321" i="3"/>
  <c r="BA2321" i="3"/>
  <c r="AI2321" i="3"/>
  <c r="AG2321" i="3"/>
  <c r="V2320" i="3"/>
  <c r="AL2320" i="3"/>
  <c r="AP2320" i="3"/>
  <c r="BB2320" i="3"/>
  <c r="X2320" i="3"/>
  <c r="AB2320" i="3"/>
  <c r="AN2320" i="3"/>
  <c r="BD2320" i="3"/>
  <c r="BH2320" i="3"/>
  <c r="AG2320" i="3"/>
  <c r="S2320" i="3"/>
  <c r="AA2320" i="3"/>
  <c r="AY2320" i="3"/>
  <c r="AC2320" i="3"/>
  <c r="AK2320" i="3"/>
  <c r="BI2320" i="3"/>
  <c r="AM2320" i="3"/>
  <c r="AU2320" i="3"/>
  <c r="P2319" i="3"/>
  <c r="AF2319" i="3"/>
  <c r="AV2319" i="3"/>
  <c r="N2319" i="3"/>
  <c r="AD2319" i="3"/>
  <c r="AT2319" i="3"/>
  <c r="M2319" i="3"/>
  <c r="AS2319" i="3"/>
  <c r="W2319" i="3"/>
  <c r="BC2319" i="3"/>
  <c r="AQ2319" i="3"/>
  <c r="Y2319" i="3"/>
  <c r="BE2319" i="3"/>
  <c r="Z2318" i="3"/>
  <c r="BB2318" i="3"/>
  <c r="BF2318" i="3"/>
  <c r="AR2318" i="3"/>
  <c r="AG2318" i="3"/>
  <c r="AO2318" i="3"/>
  <c r="BG2318" i="3"/>
  <c r="AK2318" i="3"/>
  <c r="AS2318" i="3"/>
  <c r="AM2318" i="3"/>
  <c r="N2335" i="3"/>
  <c r="R2335" i="3"/>
  <c r="V2335" i="3"/>
  <c r="Z2335" i="3"/>
  <c r="AD2335" i="3"/>
  <c r="AH2335" i="3"/>
  <c r="AL2335" i="3"/>
  <c r="AP2335" i="3"/>
  <c r="AT2335" i="3"/>
  <c r="AX2335" i="3"/>
  <c r="BB2335" i="3"/>
  <c r="BF2335" i="3"/>
  <c r="M2335" i="3"/>
  <c r="Q2335" i="3"/>
  <c r="U2335" i="3"/>
  <c r="Y2335" i="3"/>
  <c r="AC2335" i="3"/>
  <c r="AG2335" i="3"/>
  <c r="AK2335" i="3"/>
  <c r="AO2335" i="3"/>
  <c r="AS2335" i="3"/>
  <c r="AW2335" i="3"/>
  <c r="BA2335" i="3"/>
  <c r="BE2335" i="3"/>
  <c r="BI2335" i="3"/>
  <c r="O2335" i="3"/>
  <c r="S2335" i="3"/>
  <c r="W2335" i="3"/>
  <c r="AA2335" i="3"/>
  <c r="AE2335" i="3"/>
  <c r="AI2335" i="3"/>
  <c r="AM2335" i="3"/>
  <c r="AQ2335" i="3"/>
  <c r="AU2335" i="3"/>
  <c r="AY2335" i="3"/>
  <c r="BC2335" i="3"/>
  <c r="BG2335" i="3"/>
  <c r="P2335" i="3"/>
  <c r="T2335" i="3"/>
  <c r="X2335" i="3"/>
  <c r="AB2335" i="3"/>
  <c r="AF2335" i="3"/>
  <c r="AJ2335" i="3"/>
  <c r="AN2335" i="3"/>
  <c r="AR2335" i="3"/>
  <c r="AV2335" i="3"/>
  <c r="AZ2335" i="3"/>
  <c r="BD2335" i="3"/>
  <c r="BH2335" i="3"/>
  <c r="N2333" i="3"/>
  <c r="Z2333" i="3"/>
  <c r="AD2333" i="3"/>
  <c r="AP2333" i="3"/>
  <c r="AT2333" i="3"/>
  <c r="BF2333" i="3"/>
  <c r="O2333" i="3"/>
  <c r="AA2333" i="3"/>
  <c r="AE2333" i="3"/>
  <c r="AQ2333" i="3"/>
  <c r="AU2333" i="3"/>
  <c r="BG2333" i="3"/>
  <c r="M2333" i="3"/>
  <c r="Y2333" i="3"/>
  <c r="AC2333" i="3"/>
  <c r="AO2333" i="3"/>
  <c r="AS2333" i="3"/>
  <c r="BE2333" i="3"/>
  <c r="BI2333" i="3"/>
  <c r="X2333" i="3"/>
  <c r="AB2333" i="3"/>
  <c r="AN2333" i="3"/>
  <c r="AR2333" i="3"/>
  <c r="BD2333" i="3"/>
  <c r="BH2333" i="3"/>
  <c r="N2331" i="3"/>
  <c r="R2331" i="3"/>
  <c r="V2331" i="3"/>
  <c r="Z2331" i="3"/>
  <c r="AD2331" i="3"/>
  <c r="AH2331" i="3"/>
  <c r="AL2331" i="3"/>
  <c r="AP2331" i="3"/>
  <c r="AT2331" i="3"/>
  <c r="AX2331" i="3"/>
  <c r="BB2331" i="3"/>
  <c r="BF2331" i="3"/>
  <c r="AY2331" i="3"/>
  <c r="M2331" i="3"/>
  <c r="Q2331" i="3"/>
  <c r="U2331" i="3"/>
  <c r="AC2331" i="3"/>
  <c r="AO2331" i="3"/>
  <c r="AW2331" i="3"/>
  <c r="BI2331" i="3"/>
  <c r="O2331" i="3"/>
  <c r="S2331" i="3"/>
  <c r="W2331" i="3"/>
  <c r="AA2331" i="3"/>
  <c r="AE2331" i="3"/>
  <c r="AI2331" i="3"/>
  <c r="AM2331" i="3"/>
  <c r="AQ2331" i="3"/>
  <c r="AU2331" i="3"/>
  <c r="BC2331" i="3"/>
  <c r="BG2331" i="3"/>
  <c r="Y2331" i="3"/>
  <c r="AG2331" i="3"/>
  <c r="AS2331" i="3"/>
  <c r="BE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AK2331" i="3"/>
  <c r="BA2331" i="3"/>
  <c r="R2308" i="3"/>
  <c r="Z2308" i="3"/>
  <c r="AH2308" i="3"/>
  <c r="AP2308" i="3"/>
  <c r="AX2308" i="3"/>
  <c r="BF2308" i="3"/>
  <c r="Z2304" i="3"/>
  <c r="BF2304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Z2276" i="3"/>
  <c r="AD2276" i="3"/>
  <c r="AH2276" i="3"/>
  <c r="AL2276" i="3"/>
  <c r="AP2276" i="3"/>
  <c r="AT2276" i="3"/>
  <c r="AX2276" i="3"/>
  <c r="BB2276" i="3"/>
  <c r="BF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AF2276" i="3"/>
  <c r="AV2276" i="3"/>
  <c r="T2276" i="3"/>
  <c r="AJ2276" i="3"/>
  <c r="AZ2276" i="3"/>
  <c r="X2276" i="3"/>
  <c r="AN2276" i="3"/>
  <c r="BD2276" i="3"/>
  <c r="AB2276" i="3"/>
  <c r="AR2276" i="3"/>
  <c r="BH2276" i="3"/>
  <c r="N2316" i="3"/>
  <c r="R2316" i="3"/>
  <c r="V2316" i="3"/>
  <c r="Z2316" i="3"/>
  <c r="AD2316" i="3"/>
  <c r="AH2316" i="3"/>
  <c r="AL2316" i="3"/>
  <c r="AP2316" i="3"/>
  <c r="AT2316" i="3"/>
  <c r="AX2316" i="3"/>
  <c r="BB2316" i="3"/>
  <c r="BF2316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P2316" i="3"/>
  <c r="T2316" i="3"/>
  <c r="X2316" i="3"/>
  <c r="AB2316" i="3"/>
  <c r="AF2316" i="3"/>
  <c r="AJ2316" i="3"/>
  <c r="AN2316" i="3"/>
  <c r="AR2316" i="3"/>
  <c r="AV2316" i="3"/>
  <c r="AZ2316" i="3"/>
  <c r="BD2316" i="3"/>
  <c r="BH2316" i="3"/>
  <c r="AY2315" i="3"/>
  <c r="AI2315" i="3"/>
  <c r="N2314" i="3"/>
  <c r="R2314" i="3"/>
  <c r="AD2314" i="3"/>
  <c r="AH2314" i="3"/>
  <c r="AT2314" i="3"/>
  <c r="AX2314" i="3"/>
  <c r="O2314" i="3"/>
  <c r="S2314" i="3"/>
  <c r="AE2314" i="3"/>
  <c r="AI2314" i="3"/>
  <c r="AU2314" i="3"/>
  <c r="AY2314" i="3"/>
  <c r="P2314" i="3"/>
  <c r="T2314" i="3"/>
  <c r="AF2314" i="3"/>
  <c r="AJ2314" i="3"/>
  <c r="AV2314" i="3"/>
  <c r="AZ2314" i="3"/>
  <c r="N2312" i="3"/>
  <c r="R2312" i="3"/>
  <c r="V2312" i="3"/>
  <c r="Z2312" i="3"/>
  <c r="AD2312" i="3"/>
  <c r="AH2312" i="3"/>
  <c r="AL2312" i="3"/>
  <c r="AP2312" i="3"/>
  <c r="AT2312" i="3"/>
  <c r="AX2312" i="3"/>
  <c r="BB2312" i="3"/>
  <c r="BF2312" i="3"/>
  <c r="O2312" i="3"/>
  <c r="S2312" i="3"/>
  <c r="W2312" i="3"/>
  <c r="AA2312" i="3"/>
  <c r="AE2312" i="3"/>
  <c r="AI2312" i="3"/>
  <c r="AM2312" i="3"/>
  <c r="AQ2312" i="3"/>
  <c r="AU2312" i="3"/>
  <c r="AY2312" i="3"/>
  <c r="BC2312" i="3"/>
  <c r="BG2312" i="3"/>
  <c r="P2312" i="3"/>
  <c r="T2312" i="3"/>
  <c r="X2312" i="3"/>
  <c r="AB2312" i="3"/>
  <c r="AF2312" i="3"/>
  <c r="AJ2312" i="3"/>
  <c r="AN2312" i="3"/>
  <c r="AR2312" i="3"/>
  <c r="AV2312" i="3"/>
  <c r="AZ2312" i="3"/>
  <c r="BD2312" i="3"/>
  <c r="BH2312" i="3"/>
  <c r="AY2311" i="3"/>
  <c r="AI2311" i="3"/>
  <c r="AV2310" i="3"/>
  <c r="AT2308" i="3"/>
  <c r="N2308" i="3"/>
  <c r="L2307" i="3"/>
  <c r="AT2304" i="3"/>
  <c r="N2304" i="3"/>
  <c r="L2303" i="3"/>
  <c r="X2294" i="3"/>
  <c r="AN2294" i="3"/>
  <c r="BD2294" i="3"/>
  <c r="AB2294" i="3"/>
  <c r="AR2294" i="3"/>
  <c r="BH2294" i="3"/>
  <c r="AV2294" i="3"/>
  <c r="P2294" i="3"/>
  <c r="BB2308" i="3"/>
  <c r="V2308" i="3"/>
  <c r="BC2317" i="3"/>
  <c r="AU2317" i="3"/>
  <c r="AM2317" i="3"/>
  <c r="AE2317" i="3"/>
  <c r="AW2316" i="3"/>
  <c r="AG2316" i="3"/>
  <c r="X2310" i="3"/>
  <c r="AD2310" i="3"/>
  <c r="AT2310" i="3"/>
  <c r="AY2310" i="3"/>
  <c r="AL2308" i="3"/>
  <c r="T2308" i="3"/>
  <c r="R2306" i="3"/>
  <c r="Z2306" i="3"/>
  <c r="AH2306" i="3"/>
  <c r="AP2306" i="3"/>
  <c r="AX2306" i="3"/>
  <c r="BF2306" i="3"/>
  <c r="T2304" i="3"/>
  <c r="R2302" i="3"/>
  <c r="Z2302" i="3"/>
  <c r="AH2302" i="3"/>
  <c r="AP2302" i="3"/>
  <c r="AX2302" i="3"/>
  <c r="BF2302" i="3"/>
  <c r="AF2294" i="3"/>
  <c r="BI2317" i="3"/>
  <c r="BA2317" i="3"/>
  <c r="AS2317" i="3"/>
  <c r="AK2317" i="3"/>
  <c r="P2317" i="3"/>
  <c r="T2317" i="3"/>
  <c r="X2317" i="3"/>
  <c r="AB2317" i="3"/>
  <c r="AF2317" i="3"/>
  <c r="AJ2317" i="3"/>
  <c r="AN2317" i="3"/>
  <c r="AR2317" i="3"/>
  <c r="AV2317" i="3"/>
  <c r="AZ2317" i="3"/>
  <c r="BD2317" i="3"/>
  <c r="BH2317" i="3"/>
  <c r="M2317" i="3"/>
  <c r="Q2317" i="3"/>
  <c r="U2317" i="3"/>
  <c r="Y2317" i="3"/>
  <c r="AC2317" i="3"/>
  <c r="N2317" i="3"/>
  <c r="R2317" i="3"/>
  <c r="V2317" i="3"/>
  <c r="Z2317" i="3"/>
  <c r="AD2317" i="3"/>
  <c r="AH2317" i="3"/>
  <c r="AL2317" i="3"/>
  <c r="AP2317" i="3"/>
  <c r="AT2317" i="3"/>
  <c r="AX2317" i="3"/>
  <c r="BB2317" i="3"/>
  <c r="BF2317" i="3"/>
  <c r="BI2316" i="3"/>
  <c r="AS2316" i="3"/>
  <c r="AC2316" i="3"/>
  <c r="M2316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N2315" i="3"/>
  <c r="R2315" i="3"/>
  <c r="V2315" i="3"/>
  <c r="Z2315" i="3"/>
  <c r="AD2315" i="3"/>
  <c r="AH2315" i="3"/>
  <c r="AL2315" i="3"/>
  <c r="AP2315" i="3"/>
  <c r="AT2315" i="3"/>
  <c r="AX2315" i="3"/>
  <c r="BB2315" i="3"/>
  <c r="BF2315" i="3"/>
  <c r="BI2314" i="3"/>
  <c r="AS2314" i="3"/>
  <c r="AC2314" i="3"/>
  <c r="X2313" i="3"/>
  <c r="AV2313" i="3"/>
  <c r="Q2313" i="3"/>
  <c r="AK2313" i="3"/>
  <c r="BI2313" i="3"/>
  <c r="Z2313" i="3"/>
  <c r="AP2313" i="3"/>
  <c r="BF2313" i="3"/>
  <c r="BI2312" i="3"/>
  <c r="AS2312" i="3"/>
  <c r="AC2312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BG2310" i="3"/>
  <c r="AL2310" i="3"/>
  <c r="N2310" i="3"/>
  <c r="AD2308" i="3"/>
  <c r="AT2306" i="3"/>
  <c r="N2306" i="3"/>
  <c r="AD2304" i="3"/>
  <c r="AT2302" i="3"/>
  <c r="N2302" i="3"/>
  <c r="BF2310" i="3"/>
  <c r="AZ2310" i="3"/>
  <c r="AU2310" i="3"/>
  <c r="AP2310" i="3"/>
  <c r="AJ2310" i="3"/>
  <c r="AE2310" i="3"/>
  <c r="Z2310" i="3"/>
  <c r="K2309" i="3"/>
  <c r="BH2308" i="3"/>
  <c r="AZ2308" i="3"/>
  <c r="AR2308" i="3"/>
  <c r="AJ2308" i="3"/>
  <c r="AB2308" i="3"/>
  <c r="K2307" i="3"/>
  <c r="BH2306" i="3"/>
  <c r="AZ2306" i="3"/>
  <c r="AR2306" i="3"/>
  <c r="AJ2306" i="3"/>
  <c r="AB2306" i="3"/>
  <c r="K2305" i="3"/>
  <c r="BH2304" i="3"/>
  <c r="AZ2304" i="3"/>
  <c r="AR2304" i="3"/>
  <c r="AJ2304" i="3"/>
  <c r="AB2304" i="3"/>
  <c r="K2303" i="3"/>
  <c r="BH2302" i="3"/>
  <c r="AZ2302" i="3"/>
  <c r="AR2302" i="3"/>
  <c r="AJ2302" i="3"/>
  <c r="AB2302" i="3"/>
  <c r="X2296" i="3"/>
  <c r="AN2296" i="3"/>
  <c r="BD2296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O2310" i="3"/>
  <c r="S2310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L2301" i="3"/>
  <c r="AX2301" i="3" s="1"/>
  <c r="X2298" i="3"/>
  <c r="AN2298" i="3"/>
  <c r="BD2298" i="3"/>
  <c r="P2296" i="3"/>
  <c r="T2292" i="3"/>
  <c r="AJ2292" i="3"/>
  <c r="AZ2292" i="3"/>
  <c r="X2292" i="3"/>
  <c r="AN2292" i="3"/>
  <c r="BD2292" i="3"/>
  <c r="AB2292" i="3"/>
  <c r="AR2292" i="3"/>
  <c r="BH2292" i="3"/>
  <c r="BH2310" i="3"/>
  <c r="BC2310" i="3"/>
  <c r="AX2310" i="3"/>
  <c r="AR2310" i="3"/>
  <c r="AM2310" i="3"/>
  <c r="AH2310" i="3"/>
  <c r="AB2310" i="3"/>
  <c r="W2310" i="3"/>
  <c r="P2310" i="3"/>
  <c r="BD2308" i="3"/>
  <c r="AV2308" i="3"/>
  <c r="AN2308" i="3"/>
  <c r="AF2308" i="3"/>
  <c r="X2308" i="3"/>
  <c r="P2308" i="3"/>
  <c r="BD2306" i="3"/>
  <c r="AV2306" i="3"/>
  <c r="AN2306" i="3"/>
  <c r="AF2306" i="3"/>
  <c r="X2306" i="3"/>
  <c r="P2306" i="3"/>
  <c r="BD2304" i="3"/>
  <c r="AV2304" i="3"/>
  <c r="AN2304" i="3"/>
  <c r="AF2304" i="3"/>
  <c r="X2304" i="3"/>
  <c r="P2304" i="3"/>
  <c r="BD2302" i="3"/>
  <c r="AV2302" i="3"/>
  <c r="AN2302" i="3"/>
  <c r="AF2302" i="3"/>
  <c r="X2302" i="3"/>
  <c r="P2302" i="3"/>
  <c r="AH2300" i="3"/>
  <c r="P2298" i="3"/>
  <c r="AB2296" i="3"/>
  <c r="P2292" i="3"/>
  <c r="AZ2300" i="3"/>
  <c r="AT2299" i="3"/>
  <c r="AD2299" i="3"/>
  <c r="BH2298" i="3"/>
  <c r="AR2298" i="3"/>
  <c r="AT2297" i="3"/>
  <c r="AD2297" i="3"/>
  <c r="BH2296" i="3"/>
  <c r="AR2296" i="3"/>
  <c r="AD2295" i="3"/>
  <c r="AB2290" i="3"/>
  <c r="AO2290" i="3"/>
  <c r="AW2290" i="3"/>
  <c r="BE2290" i="3"/>
  <c r="P2290" i="3"/>
  <c r="AF2290" i="3"/>
  <c r="AR2290" i="3"/>
  <c r="AZ2290" i="3"/>
  <c r="BH2290" i="3"/>
  <c r="T2290" i="3"/>
  <c r="AJ2290" i="3"/>
  <c r="AS2290" i="3"/>
  <c r="BA2290" i="3"/>
  <c r="BI2290" i="3"/>
  <c r="Q2300" i="3"/>
  <c r="AG2300" i="3"/>
  <c r="AW2300" i="3"/>
  <c r="O2300" i="3"/>
  <c r="AE2300" i="3"/>
  <c r="AU2300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P2297" i="3"/>
  <c r="T2297" i="3"/>
  <c r="X2297" i="3"/>
  <c r="AB2297" i="3"/>
  <c r="AF2297" i="3"/>
  <c r="AJ2297" i="3"/>
  <c r="AN2297" i="3"/>
  <c r="AR2297" i="3"/>
  <c r="AV2297" i="3"/>
  <c r="AZ2297" i="3"/>
  <c r="BD2297" i="3"/>
  <c r="BH2297" i="3"/>
  <c r="M2297" i="3"/>
  <c r="Q2297" i="3"/>
  <c r="U2297" i="3"/>
  <c r="Y2297" i="3"/>
  <c r="AC2297" i="3"/>
  <c r="AG2297" i="3"/>
  <c r="AK2297" i="3"/>
  <c r="AO2297" i="3"/>
  <c r="AS2297" i="3"/>
  <c r="AW2297" i="3"/>
  <c r="BA2297" i="3"/>
  <c r="BE2297" i="3"/>
  <c r="BI2297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N2296" i="3"/>
  <c r="R2296" i="3"/>
  <c r="V2296" i="3"/>
  <c r="Z2296" i="3"/>
  <c r="AD2296" i="3"/>
  <c r="AH2296" i="3"/>
  <c r="AL2296" i="3"/>
  <c r="AP2296" i="3"/>
  <c r="AT2296" i="3"/>
  <c r="AX2296" i="3"/>
  <c r="BB2296" i="3"/>
  <c r="BF2296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O2295" i="3"/>
  <c r="AF2295" i="3"/>
  <c r="AS2295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O2293" i="3"/>
  <c r="S2293" i="3"/>
  <c r="W2293" i="3"/>
  <c r="AA2293" i="3"/>
  <c r="AE2293" i="3"/>
  <c r="AI2293" i="3"/>
  <c r="AM2293" i="3"/>
  <c r="AQ2293" i="3"/>
  <c r="AU2293" i="3"/>
  <c r="AY2293" i="3"/>
  <c r="BC2293" i="3"/>
  <c r="BG2293" i="3"/>
  <c r="P2293" i="3"/>
  <c r="T2293" i="3"/>
  <c r="X2293" i="3"/>
  <c r="AB2293" i="3"/>
  <c r="AF2293" i="3"/>
  <c r="AJ2293" i="3"/>
  <c r="AN2293" i="3"/>
  <c r="AR2293" i="3"/>
  <c r="AV2293" i="3"/>
  <c r="AZ2293" i="3"/>
  <c r="BD2293" i="3"/>
  <c r="BH2293" i="3"/>
  <c r="M2293" i="3"/>
  <c r="Q2293" i="3"/>
  <c r="U2293" i="3"/>
  <c r="Y2293" i="3"/>
  <c r="AC2293" i="3"/>
  <c r="AG2293" i="3"/>
  <c r="AK2293" i="3"/>
  <c r="AO2293" i="3"/>
  <c r="AS2293" i="3"/>
  <c r="AW2293" i="3"/>
  <c r="BA2293" i="3"/>
  <c r="BE2293" i="3"/>
  <c r="BI2293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BF2291" i="3"/>
  <c r="AL2291" i="3"/>
  <c r="X2290" i="3"/>
  <c r="BD2300" i="3"/>
  <c r="AV2300" i="3"/>
  <c r="X2300" i="3"/>
  <c r="P2300" i="3"/>
  <c r="BB2299" i="3"/>
  <c r="AL2299" i="3"/>
  <c r="V2299" i="3"/>
  <c r="AZ2298" i="3"/>
  <c r="AJ2298" i="3"/>
  <c r="T2298" i="3"/>
  <c r="BB2297" i="3"/>
  <c r="AL2297" i="3"/>
  <c r="V2297" i="3"/>
  <c r="AZ2296" i="3"/>
  <c r="AJ2296" i="3"/>
  <c r="T2296" i="3"/>
  <c r="AZ2294" i="3"/>
  <c r="AJ2294" i="3"/>
  <c r="T2294" i="3"/>
  <c r="BB2293" i="3"/>
  <c r="AL2293" i="3"/>
  <c r="P2291" i="3"/>
  <c r="T2291" i="3"/>
  <c r="X2291" i="3"/>
  <c r="AB2291" i="3"/>
  <c r="AF2291" i="3"/>
  <c r="AJ2291" i="3"/>
  <c r="AN2291" i="3"/>
  <c r="AR2291" i="3"/>
  <c r="AV2291" i="3"/>
  <c r="AZ2291" i="3"/>
  <c r="M2291" i="3"/>
  <c r="R2291" i="3"/>
  <c r="W2291" i="3"/>
  <c r="AC2291" i="3"/>
  <c r="AH2291" i="3"/>
  <c r="AM2291" i="3"/>
  <c r="AS2291" i="3"/>
  <c r="AX2291" i="3"/>
  <c r="BC2291" i="3"/>
  <c r="BG2291" i="3"/>
  <c r="N2291" i="3"/>
  <c r="S2291" i="3"/>
  <c r="Y2291" i="3"/>
  <c r="AD2291" i="3"/>
  <c r="AI2291" i="3"/>
  <c r="AO2291" i="3"/>
  <c r="AT2291" i="3"/>
  <c r="AY2291" i="3"/>
  <c r="BD2291" i="3"/>
  <c r="BH2291" i="3"/>
  <c r="O2291" i="3"/>
  <c r="U2291" i="3"/>
  <c r="Z2291" i="3"/>
  <c r="AE2291" i="3"/>
  <c r="AK2291" i="3"/>
  <c r="AP2291" i="3"/>
  <c r="AU2291" i="3"/>
  <c r="BA2291" i="3"/>
  <c r="BE2291" i="3"/>
  <c r="BI2291" i="3"/>
  <c r="BD2290" i="3"/>
  <c r="AB2288" i="3"/>
  <c r="AR2288" i="3"/>
  <c r="BH2288" i="3"/>
  <c r="P2288" i="3"/>
  <c r="AF2288" i="3"/>
  <c r="AV2288" i="3"/>
  <c r="T2288" i="3"/>
  <c r="AJ2288" i="3"/>
  <c r="AZ2288" i="3"/>
  <c r="M2290" i="3"/>
  <c r="Q2290" i="3"/>
  <c r="U2290" i="3"/>
  <c r="Y2290" i="3"/>
  <c r="AC2290" i="3"/>
  <c r="AG2290" i="3"/>
  <c r="AK2290" i="3"/>
  <c r="N2290" i="3"/>
  <c r="R2290" i="3"/>
  <c r="V2290" i="3"/>
  <c r="Z2290" i="3"/>
  <c r="AD2290" i="3"/>
  <c r="AH2290" i="3"/>
  <c r="AL2290" i="3"/>
  <c r="AP2290" i="3"/>
  <c r="AT2290" i="3"/>
  <c r="AX2290" i="3"/>
  <c r="BB2290" i="3"/>
  <c r="BF2290" i="3"/>
  <c r="O2290" i="3"/>
  <c r="S2290" i="3"/>
  <c r="W2290" i="3"/>
  <c r="AA2290" i="3"/>
  <c r="AE2290" i="3"/>
  <c r="AI2290" i="3"/>
  <c r="AM2290" i="3"/>
  <c r="AQ2290" i="3"/>
  <c r="AU2290" i="3"/>
  <c r="AY2290" i="3"/>
  <c r="BC2290" i="3"/>
  <c r="BG2290" i="3"/>
  <c r="L2289" i="3"/>
  <c r="S2289" i="3" s="1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N2288" i="3"/>
  <c r="R2288" i="3"/>
  <c r="V2288" i="3"/>
  <c r="Z2288" i="3"/>
  <c r="AD2288" i="3"/>
  <c r="AH2288" i="3"/>
  <c r="AL2288" i="3"/>
  <c r="AP2288" i="3"/>
  <c r="AT2288" i="3"/>
  <c r="AX2288" i="3"/>
  <c r="BB2288" i="3"/>
  <c r="BF2288" i="3"/>
  <c r="O2288" i="3"/>
  <c r="S2288" i="3"/>
  <c r="W2288" i="3"/>
  <c r="AA2288" i="3"/>
  <c r="AE2288" i="3"/>
  <c r="AI2288" i="3"/>
  <c r="AM2288" i="3"/>
  <c r="AQ2288" i="3"/>
  <c r="AU2288" i="3"/>
  <c r="AY2288" i="3"/>
  <c r="BC2288" i="3"/>
  <c r="BG2288" i="3"/>
  <c r="L2287" i="3"/>
  <c r="S2287" i="3" s="1"/>
  <c r="M2286" i="3"/>
  <c r="Q2286" i="3"/>
  <c r="U2286" i="3"/>
  <c r="Y2286" i="3"/>
  <c r="AC2286" i="3"/>
  <c r="AG2286" i="3"/>
  <c r="AK2286" i="3"/>
  <c r="AO2286" i="3"/>
  <c r="AS2286" i="3"/>
  <c r="AW2286" i="3"/>
  <c r="BA2286" i="3"/>
  <c r="O2286" i="3"/>
  <c r="T2286" i="3"/>
  <c r="Z2286" i="3"/>
  <c r="AE2286" i="3"/>
  <c r="AJ2286" i="3"/>
  <c r="AP2286" i="3"/>
  <c r="AU2286" i="3"/>
  <c r="AZ2286" i="3"/>
  <c r="BE2286" i="3"/>
  <c r="BI2286" i="3"/>
  <c r="P2286" i="3"/>
  <c r="V2286" i="3"/>
  <c r="AA2286" i="3"/>
  <c r="AF2286" i="3"/>
  <c r="AL2286" i="3"/>
  <c r="AQ2286" i="3"/>
  <c r="AV2286" i="3"/>
  <c r="BB2286" i="3"/>
  <c r="BF2286" i="3"/>
  <c r="R2286" i="3"/>
  <c r="W2286" i="3"/>
  <c r="AB2286" i="3"/>
  <c r="AH2286" i="3"/>
  <c r="AM2286" i="3"/>
  <c r="AR2286" i="3"/>
  <c r="AX2286" i="3"/>
  <c r="BC2286" i="3"/>
  <c r="BG2286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T2284" i="3"/>
  <c r="Z2284" i="3"/>
  <c r="AE2284" i="3"/>
  <c r="AJ2284" i="3"/>
  <c r="AP2284" i="3"/>
  <c r="AU2284" i="3"/>
  <c r="AZ2284" i="3"/>
  <c r="BF2284" i="3"/>
  <c r="P2284" i="3"/>
  <c r="V2284" i="3"/>
  <c r="AA2284" i="3"/>
  <c r="AF2284" i="3"/>
  <c r="AL2284" i="3"/>
  <c r="AQ2284" i="3"/>
  <c r="AV2284" i="3"/>
  <c r="BB2284" i="3"/>
  <c r="BG2284" i="3"/>
  <c r="R2284" i="3"/>
  <c r="W2284" i="3"/>
  <c r="AB2284" i="3"/>
  <c r="AH2284" i="3"/>
  <c r="AM2284" i="3"/>
  <c r="AR2284" i="3"/>
  <c r="AX2284" i="3"/>
  <c r="BC2284" i="3"/>
  <c r="BH2284" i="3"/>
  <c r="L2285" i="3"/>
  <c r="BC2285" i="3" s="1"/>
  <c r="N2283" i="3"/>
  <c r="AD2283" i="3"/>
  <c r="AT2283" i="3"/>
  <c r="O2283" i="3"/>
  <c r="AE2283" i="3"/>
  <c r="AU2283" i="3"/>
  <c r="P2283" i="3"/>
  <c r="AF2283" i="3"/>
  <c r="AV2283" i="3"/>
  <c r="AI2282" i="3"/>
  <c r="AB2282" i="3"/>
  <c r="AF2282" i="3"/>
  <c r="AJ2282" i="3"/>
  <c r="AN2282" i="3"/>
  <c r="AR2282" i="3"/>
  <c r="AV2282" i="3"/>
  <c r="AZ2282" i="3"/>
  <c r="BD2282" i="3"/>
  <c r="BH2282" i="3"/>
  <c r="P2282" i="3"/>
  <c r="U2282" i="3"/>
  <c r="Z2282" i="3"/>
  <c r="AD2282" i="3"/>
  <c r="AH2282" i="3"/>
  <c r="AL2282" i="3"/>
  <c r="AP2282" i="3"/>
  <c r="AT2282" i="3"/>
  <c r="AX2282" i="3"/>
  <c r="BB2282" i="3"/>
  <c r="BF2282" i="3"/>
  <c r="O2282" i="3"/>
  <c r="S2282" i="3"/>
  <c r="W2282" i="3"/>
  <c r="L2279" i="3"/>
  <c r="AA2279" i="3" s="1"/>
  <c r="M2276" i="3"/>
  <c r="BI2282" i="3"/>
  <c r="BE2282" i="3"/>
  <c r="BA2282" i="3"/>
  <c r="AW2282" i="3"/>
  <c r="AS2282" i="3"/>
  <c r="AO2282" i="3"/>
  <c r="AK2282" i="3"/>
  <c r="AG2282" i="3"/>
  <c r="AC2282" i="3"/>
  <c r="Y2282" i="3"/>
  <c r="T2282" i="3"/>
  <c r="N2282" i="3"/>
  <c r="BH2281" i="3"/>
  <c r="AT2281" i="3"/>
  <c r="AD2281" i="3"/>
  <c r="M2280" i="3"/>
  <c r="Q2280" i="3"/>
  <c r="U2280" i="3"/>
  <c r="Y2280" i="3"/>
  <c r="AC2280" i="3"/>
  <c r="AG2280" i="3"/>
  <c r="AK2280" i="3"/>
  <c r="AO2280" i="3"/>
  <c r="AS2280" i="3"/>
  <c r="AW2280" i="3"/>
  <c r="BA2280" i="3"/>
  <c r="BE2280" i="3"/>
  <c r="BI2280" i="3"/>
  <c r="N2280" i="3"/>
  <c r="R2280" i="3"/>
  <c r="V2280" i="3"/>
  <c r="Z2280" i="3"/>
  <c r="AD2280" i="3"/>
  <c r="AH2280" i="3"/>
  <c r="AL2280" i="3"/>
  <c r="AP2280" i="3"/>
  <c r="AT2280" i="3"/>
  <c r="AX2280" i="3"/>
  <c r="BB2280" i="3"/>
  <c r="BF2280" i="3"/>
  <c r="O2280" i="3"/>
  <c r="S2280" i="3"/>
  <c r="W2280" i="3"/>
  <c r="AA2280" i="3"/>
  <c r="AE2280" i="3"/>
  <c r="AI2280" i="3"/>
  <c r="AM2280" i="3"/>
  <c r="AQ2280" i="3"/>
  <c r="AU2280" i="3"/>
  <c r="AY2280" i="3"/>
  <c r="BC2280" i="3"/>
  <c r="BG2280" i="3"/>
  <c r="AV2278" i="3"/>
  <c r="AF2278" i="3"/>
  <c r="L2277" i="3"/>
  <c r="S2277" i="3" s="1"/>
  <c r="X2282" i="3"/>
  <c r="R2282" i="3"/>
  <c r="M2282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P2281" i="3"/>
  <c r="T2281" i="3"/>
  <c r="X2281" i="3"/>
  <c r="AB2281" i="3"/>
  <c r="AF2281" i="3"/>
  <c r="AJ2281" i="3"/>
  <c r="AN2281" i="3"/>
  <c r="AR2281" i="3"/>
  <c r="AV2281" i="3"/>
  <c r="AZ2281" i="3"/>
  <c r="BD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Q2278" i="3"/>
  <c r="U2278" i="3"/>
  <c r="Y2278" i="3"/>
  <c r="AG2278" i="3"/>
  <c r="AK2278" i="3"/>
  <c r="AO2278" i="3"/>
  <c r="AW2278" i="3"/>
  <c r="BA2278" i="3"/>
  <c r="BE2278" i="3"/>
  <c r="N2278" i="3"/>
  <c r="R2278" i="3"/>
  <c r="V2278" i="3"/>
  <c r="AD2278" i="3"/>
  <c r="AH2278" i="3"/>
  <c r="AL2278" i="3"/>
  <c r="AT2278" i="3"/>
  <c r="AX2278" i="3"/>
  <c r="BB2278" i="3"/>
  <c r="O2278" i="3"/>
  <c r="S2278" i="3"/>
  <c r="W2278" i="3"/>
  <c r="AE2278" i="3"/>
  <c r="AI2278" i="3"/>
  <c r="AM2278" i="3"/>
  <c r="AU2278" i="3"/>
  <c r="AY2278" i="3"/>
  <c r="BC2278" i="3"/>
  <c r="V2276" i="3"/>
  <c r="R2276" i="3"/>
  <c r="N2276" i="3"/>
  <c r="Q2276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AE2313" i="3" l="1"/>
  <c r="O2313" i="3"/>
  <c r="AB2313" i="3"/>
  <c r="AR2313" i="3"/>
  <c r="BH2313" i="3"/>
  <c r="Y2313" i="3"/>
  <c r="AO2313" i="3"/>
  <c r="BE2313" i="3"/>
  <c r="AY2313" i="3"/>
  <c r="W2313" i="3"/>
  <c r="BM2355" i="3"/>
  <c r="BJ2338" i="3"/>
  <c r="BM2341" i="3"/>
  <c r="BJ2340" i="3"/>
  <c r="BJ2341" i="3"/>
  <c r="BK2341" i="3"/>
  <c r="BN2341" i="3"/>
  <c r="BH2283" i="3"/>
  <c r="AR2283" i="3"/>
  <c r="AB2283" i="3"/>
  <c r="BG2283" i="3"/>
  <c r="AQ2283" i="3"/>
  <c r="AA2283" i="3"/>
  <c r="BF2283" i="3"/>
  <c r="AP2283" i="3"/>
  <c r="Z2283" i="3"/>
  <c r="AF2300" i="3"/>
  <c r="AC2295" i="3"/>
  <c r="P2295" i="3"/>
  <c r="BG2300" i="3"/>
  <c r="AQ2300" i="3"/>
  <c r="AA2300" i="3"/>
  <c r="BI2300" i="3"/>
  <c r="AS2300" i="3"/>
  <c r="AC2300" i="3"/>
  <c r="M2300" i="3"/>
  <c r="AB2300" i="3"/>
  <c r="BH2300" i="3"/>
  <c r="BF2300" i="3"/>
  <c r="Z2300" i="3"/>
  <c r="BB2313" i="3"/>
  <c r="AL2313" i="3"/>
  <c r="V2313" i="3"/>
  <c r="BA2313" i="3"/>
  <c r="AG2313" i="3"/>
  <c r="M2313" i="3"/>
  <c r="AN2313" i="3"/>
  <c r="T2313" i="3"/>
  <c r="AI2313" i="3"/>
  <c r="BL2338" i="3"/>
  <c r="BK2356" i="3"/>
  <c r="BM2351" i="3"/>
  <c r="BL2351" i="3"/>
  <c r="K2235" i="3"/>
  <c r="BG2278" i="3"/>
  <c r="AQ2278" i="3"/>
  <c r="AA2278" i="3"/>
  <c r="BF2278" i="3"/>
  <c r="AP2278" i="3"/>
  <c r="Z2278" i="3"/>
  <c r="BI2278" i="3"/>
  <c r="AS2278" i="3"/>
  <c r="AC2278" i="3"/>
  <c r="M2278" i="3"/>
  <c r="AG2283" i="3"/>
  <c r="BD2283" i="3"/>
  <c r="AN2283" i="3"/>
  <c r="X2283" i="3"/>
  <c r="BC2283" i="3"/>
  <c r="AM2283" i="3"/>
  <c r="W2283" i="3"/>
  <c r="BB2283" i="3"/>
  <c r="AL2283" i="3"/>
  <c r="V2283" i="3"/>
  <c r="V2295" i="3"/>
  <c r="AN2300" i="3"/>
  <c r="M2295" i="3"/>
  <c r="AU2295" i="3"/>
  <c r="BC2300" i="3"/>
  <c r="AM2300" i="3"/>
  <c r="W2300" i="3"/>
  <c r="BE2300" i="3"/>
  <c r="AO2300" i="3"/>
  <c r="Y2300" i="3"/>
  <c r="AJ2300" i="3"/>
  <c r="AX2300" i="3"/>
  <c r="R2300" i="3"/>
  <c r="AX2313" i="3"/>
  <c r="AH2313" i="3"/>
  <c r="R2313" i="3"/>
  <c r="AW2313" i="3"/>
  <c r="AC2313" i="3"/>
  <c r="BD2313" i="3"/>
  <c r="AJ2313" i="3"/>
  <c r="P2313" i="3"/>
  <c r="W2318" i="3"/>
  <c r="AY2318" i="3"/>
  <c r="AN2318" i="3"/>
  <c r="O2320" i="3"/>
  <c r="BG2320" i="3"/>
  <c r="AO2320" i="3"/>
  <c r="AR2320" i="3"/>
  <c r="BF2320" i="3"/>
  <c r="BF2323" i="3"/>
  <c r="O2323" i="3"/>
  <c r="AO2323" i="3"/>
  <c r="AL2323" i="3"/>
  <c r="AH2323" i="3"/>
  <c r="AV2323" i="3"/>
  <c r="AT2330" i="3"/>
  <c r="N2330" i="3"/>
  <c r="BE2330" i="3"/>
  <c r="Y2330" i="3"/>
  <c r="S2330" i="3"/>
  <c r="S2295" i="3"/>
  <c r="BN2338" i="3"/>
  <c r="AW2283" i="3"/>
  <c r="AZ2283" i="3"/>
  <c r="AJ2283" i="3"/>
  <c r="T2283" i="3"/>
  <c r="AY2283" i="3"/>
  <c r="AI2283" i="3"/>
  <c r="S2283" i="3"/>
  <c r="AX2283" i="3"/>
  <c r="AH2283" i="3"/>
  <c r="BI2295" i="3"/>
  <c r="AV2295" i="3"/>
  <c r="AY2300" i="3"/>
  <c r="AI2300" i="3"/>
  <c r="S2300" i="3"/>
  <c r="BA2300" i="3"/>
  <c r="AK2300" i="3"/>
  <c r="U2300" i="3"/>
  <c r="AR2300" i="3"/>
  <c r="AT2313" i="3"/>
  <c r="AD2313" i="3"/>
  <c r="N2313" i="3"/>
  <c r="AS2313" i="3"/>
  <c r="U2313" i="3"/>
  <c r="AZ2313" i="3"/>
  <c r="AF2313" i="3"/>
  <c r="BM2338" i="3"/>
  <c r="AL2318" i="3"/>
  <c r="X2318" i="3"/>
  <c r="BD2318" i="3"/>
  <c r="S2318" i="3"/>
  <c r="M2318" i="3"/>
  <c r="BI2318" i="3"/>
  <c r="AU2318" i="3"/>
  <c r="AP2318" i="3"/>
  <c r="AB2318" i="3"/>
  <c r="BH2318" i="3"/>
  <c r="AA2318" i="3"/>
  <c r="AC2318" i="3"/>
  <c r="O2318" i="3"/>
  <c r="BC2318" i="3"/>
  <c r="N2320" i="3"/>
  <c r="AD2320" i="3"/>
  <c r="AT2320" i="3"/>
  <c r="P2320" i="3"/>
  <c r="AF2320" i="3"/>
  <c r="AV2320" i="3"/>
  <c r="Q2320" i="3"/>
  <c r="AW2320" i="3"/>
  <c r="AI2320" i="3"/>
  <c r="M2320" i="3"/>
  <c r="AS2320" i="3"/>
  <c r="W2320" i="3"/>
  <c r="BC2320" i="3"/>
  <c r="R2320" i="3"/>
  <c r="AH2320" i="3"/>
  <c r="AX2320" i="3"/>
  <c r="T2320" i="3"/>
  <c r="AJ2320" i="3"/>
  <c r="AZ2320" i="3"/>
  <c r="Y2320" i="3"/>
  <c r="BE2320" i="3"/>
  <c r="AQ2320" i="3"/>
  <c r="U2320" i="3"/>
  <c r="BA2320" i="3"/>
  <c r="AE2320" i="3"/>
  <c r="T2323" i="3"/>
  <c r="AJ2323" i="3"/>
  <c r="AZ2323" i="3"/>
  <c r="R2323" i="3"/>
  <c r="AM2323" i="3"/>
  <c r="BI2323" i="3"/>
  <c r="AW2323" i="3"/>
  <c r="Y2323" i="3"/>
  <c r="AT2323" i="3"/>
  <c r="AG2323" i="3"/>
  <c r="U2323" i="3"/>
  <c r="AP2323" i="3"/>
  <c r="X2323" i="3"/>
  <c r="AN2323" i="3"/>
  <c r="BD2323" i="3"/>
  <c r="W2323" i="3"/>
  <c r="AS2323" i="3"/>
  <c r="Q2323" i="3"/>
  <c r="BG2323" i="3"/>
  <c r="AD2323" i="3"/>
  <c r="AY2323" i="3"/>
  <c r="AQ2323" i="3"/>
  <c r="Z2323" i="3"/>
  <c r="AU2323" i="3"/>
  <c r="T2330" i="3"/>
  <c r="AJ2330" i="3"/>
  <c r="AZ2330" i="3"/>
  <c r="AA2330" i="3"/>
  <c r="M2330" i="3"/>
  <c r="AC2330" i="3"/>
  <c r="AS2330" i="3"/>
  <c r="BI2330" i="3"/>
  <c r="AM2330" i="3"/>
  <c r="R2330" i="3"/>
  <c r="AH2330" i="3"/>
  <c r="AX2330" i="3"/>
  <c r="X2330" i="3"/>
  <c r="AN2330" i="3"/>
  <c r="BD2330" i="3"/>
  <c r="AI2330" i="3"/>
  <c r="Q2330" i="3"/>
  <c r="AG2330" i="3"/>
  <c r="AW2330" i="3"/>
  <c r="O2330" i="3"/>
  <c r="AU2330" i="3"/>
  <c r="V2330" i="3"/>
  <c r="AL2330" i="3"/>
  <c r="BB2330" i="3"/>
  <c r="T2321" i="3"/>
  <c r="AH2321" i="3"/>
  <c r="AQ2321" i="3"/>
  <c r="AJ2321" i="3"/>
  <c r="AX2321" i="3"/>
  <c r="AE2321" i="3"/>
  <c r="R2333" i="3"/>
  <c r="AH2333" i="3"/>
  <c r="AX2333" i="3"/>
  <c r="S2333" i="3"/>
  <c r="AI2333" i="3"/>
  <c r="AY2333" i="3"/>
  <c r="Q2333" i="3"/>
  <c r="AG2333" i="3"/>
  <c r="AW2333" i="3"/>
  <c r="P2333" i="3"/>
  <c r="AF2333" i="3"/>
  <c r="AV2333" i="3"/>
  <c r="V2333" i="3"/>
  <c r="AL2333" i="3"/>
  <c r="BB2333" i="3"/>
  <c r="W2333" i="3"/>
  <c r="AM2333" i="3"/>
  <c r="BC2333" i="3"/>
  <c r="U2333" i="3"/>
  <c r="AK2333" i="3"/>
  <c r="BA2333" i="3"/>
  <c r="T2333" i="3"/>
  <c r="AJ2333" i="3"/>
  <c r="AZ2333" i="3"/>
  <c r="BJ2339" i="3"/>
  <c r="BB2332" i="3"/>
  <c r="BC2332" i="3"/>
  <c r="AZ2332" i="3"/>
  <c r="BL2339" i="3"/>
  <c r="BM2339" i="3"/>
  <c r="T2280" i="3"/>
  <c r="BH2280" i="3"/>
  <c r="AE2311" i="3"/>
  <c r="Q2316" i="3"/>
  <c r="BD2280" i="3"/>
  <c r="V2306" i="3"/>
  <c r="BE2324" i="3"/>
  <c r="AL2332" i="3"/>
  <c r="W2332" i="3"/>
  <c r="V2291" i="3"/>
  <c r="AV2280" i="3"/>
  <c r="AR2280" i="3"/>
  <c r="AM2313" i="3"/>
  <c r="AQ2313" i="3"/>
  <c r="BM2357" i="3"/>
  <c r="BK2342" i="3"/>
  <c r="BG2313" i="3"/>
  <c r="AA2311" i="3"/>
  <c r="K2250" i="3"/>
  <c r="L2228" i="3"/>
  <c r="K2222" i="3"/>
  <c r="K2220" i="3"/>
  <c r="K2218" i="3"/>
  <c r="K2214" i="3"/>
  <c r="L2212" i="3"/>
  <c r="K2212" i="3"/>
  <c r="K2210" i="3"/>
  <c r="AB2287" i="3"/>
  <c r="BN2350" i="3"/>
  <c r="BL2343" i="3"/>
  <c r="BL2350" i="3"/>
  <c r="L2214" i="3"/>
  <c r="AB2214" i="3" s="1"/>
  <c r="L2213" i="3"/>
  <c r="K2209" i="3"/>
  <c r="L2203" i="3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AS2327" i="3"/>
  <c r="BI2327" i="3"/>
  <c r="AB2327" i="3"/>
  <c r="AR2327" i="3"/>
  <c r="BH2327" i="3"/>
  <c r="L2241" i="3"/>
  <c r="K2240" i="3"/>
  <c r="L2239" i="3"/>
  <c r="L2232" i="3"/>
  <c r="L2230" i="3"/>
  <c r="AR2285" i="3"/>
  <c r="BB2295" i="3"/>
  <c r="AO2287" i="3"/>
  <c r="BA2295" i="3"/>
  <c r="AK2295" i="3"/>
  <c r="U2295" i="3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E2283" i="3"/>
  <c r="AK2283" i="3"/>
  <c r="BA2283" i="3"/>
  <c r="BI2283" i="3"/>
  <c r="M2283" i="3"/>
  <c r="BJ2342" i="3"/>
  <c r="BM2342" i="3"/>
  <c r="P2278" i="3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C2313" i="3"/>
  <c r="BG2311" i="3"/>
  <c r="S2311" i="3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AM2311" i="3"/>
  <c r="R2299" i="3"/>
  <c r="BK2352" i="3"/>
  <c r="AQ2311" i="3"/>
  <c r="BC2311" i="3"/>
  <c r="X2278" i="3"/>
  <c r="AX2293" i="3"/>
  <c r="AD2293" i="3"/>
  <c r="K2213" i="3"/>
  <c r="N2213" i="3" s="1"/>
  <c r="S2285" i="3"/>
  <c r="AD2285" i="3"/>
  <c r="M2285" i="3"/>
  <c r="Z2285" i="3"/>
  <c r="BI2289" i="3"/>
  <c r="AV2289" i="3"/>
  <c r="AE2289" i="3"/>
  <c r="L2259" i="3"/>
  <c r="BJ2299" i="3"/>
  <c r="BL2311" i="3"/>
  <c r="BL2315" i="3"/>
  <c r="BM2315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AP2304" i="3"/>
  <c r="R2304" i="3"/>
  <c r="AX2304" i="3"/>
  <c r="AL2304" i="3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C2326" i="3"/>
  <c r="Y2326" i="3"/>
  <c r="AO2326" i="3"/>
  <c r="BE2326" i="3"/>
  <c r="V2326" i="3"/>
  <c r="AL2326" i="3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BL2300" i="3"/>
  <c r="BL2317" i="3"/>
  <c r="AL2289" i="3"/>
  <c r="AC2289" i="3"/>
  <c r="P2289" i="3"/>
  <c r="BJ2349" i="3"/>
  <c r="T2300" i="3"/>
  <c r="BM2300" i="3" s="1"/>
  <c r="L2264" i="3"/>
  <c r="K2264" i="3"/>
  <c r="K2258" i="3"/>
  <c r="L2256" i="3"/>
  <c r="K2256" i="3"/>
  <c r="K2254" i="3"/>
  <c r="L2245" i="3"/>
  <c r="K2244" i="3"/>
  <c r="L2243" i="3"/>
  <c r="AT2212" i="3"/>
  <c r="BK228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00" i="3" s="1"/>
  <c r="BJ2352" i="3"/>
  <c r="BL2352" i="3"/>
  <c r="AF2292" i="3"/>
  <c r="X2284" i="3"/>
  <c r="AT2284" i="3"/>
  <c r="AD2284" i="3"/>
  <c r="AY2284" i="3"/>
  <c r="N2284" i="3"/>
  <c r="AI2284" i="3"/>
  <c r="BD2284" i="3"/>
  <c r="S2284" i="3"/>
  <c r="AN2284" i="3"/>
  <c r="T2302" i="3"/>
  <c r="AL2302" i="3"/>
  <c r="BB2302" i="3"/>
  <c r="V2302" i="3"/>
  <c r="AN2290" i="3"/>
  <c r="AV2290" i="3"/>
  <c r="AV2298" i="3"/>
  <c r="AA2291" i="3"/>
  <c r="Q2291" i="3"/>
  <c r="AD2302" i="3"/>
  <c r="M2314" i="3"/>
  <c r="BK2314" i="3" s="1"/>
  <c r="AA2313" i="3"/>
  <c r="BM2313" i="3" s="1"/>
  <c r="W2311" i="3"/>
  <c r="BM2311" i="3" s="1"/>
  <c r="AG2291" i="3"/>
  <c r="BK2312" i="3"/>
  <c r="N2295" i="3"/>
  <c r="AP2295" i="3"/>
  <c r="R2295" i="3"/>
  <c r="AX2295" i="3"/>
  <c r="Z2295" i="3"/>
  <c r="BF2295" i="3"/>
  <c r="AH2295" i="3"/>
  <c r="N2281" i="3"/>
  <c r="V2281" i="3"/>
  <c r="AP2281" i="3"/>
  <c r="Z2281" i="3"/>
  <c r="AX2281" i="3"/>
  <c r="AH2281" i="3"/>
  <c r="BB2281" i="3"/>
  <c r="R2281" i="3"/>
  <c r="AL2281" i="3"/>
  <c r="BF2281" i="3"/>
  <c r="S2286" i="3"/>
  <c r="AN2286" i="3"/>
  <c r="BH2286" i="3"/>
  <c r="X2286" i="3"/>
  <c r="AT2286" i="3"/>
  <c r="AD2286" i="3"/>
  <c r="AY2286" i="3"/>
  <c r="AI2286" i="3"/>
  <c r="BD2286" i="3"/>
  <c r="N2286" i="3"/>
  <c r="N2297" i="3"/>
  <c r="R2297" i="3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AW2312" i="3"/>
  <c r="BA2312" i="3"/>
  <c r="BL2321" i="3"/>
  <c r="BM2337" i="3"/>
  <c r="BN2352" i="3"/>
  <c r="AA2282" i="3"/>
  <c r="AU2282" i="3"/>
  <c r="AE2282" i="3"/>
  <c r="AY2282" i="3"/>
  <c r="AM2282" i="3"/>
  <c r="BC2282" i="3"/>
  <c r="V2282" i="3"/>
  <c r="AQ2282" i="3"/>
  <c r="BG2282" i="3"/>
  <c r="AB2298" i="3"/>
  <c r="BL2298" i="3" s="1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BL2281" i="3"/>
  <c r="AO2277" i="3"/>
  <c r="AR2277" i="3"/>
  <c r="BJ2283" i="3"/>
  <c r="AX2279" i="3"/>
  <c r="AK2279" i="3"/>
  <c r="BD2279" i="3"/>
  <c r="BC2279" i="3"/>
  <c r="BN2288" i="3"/>
  <c r="BK2288" i="3"/>
  <c r="BM2290" i="3"/>
  <c r="BN2290" i="3"/>
  <c r="BK2290" i="3"/>
  <c r="BK2293" i="3"/>
  <c r="BN2293" i="3"/>
  <c r="BL2294" i="3"/>
  <c r="BJ2294" i="3"/>
  <c r="BK2297" i="3"/>
  <c r="BN2297" i="3"/>
  <c r="BL2302" i="3"/>
  <c r="BK2308" i="3"/>
  <c r="BN2308" i="3"/>
  <c r="BJ2304" i="3"/>
  <c r="AN2301" i="3"/>
  <c r="BH2301" i="3"/>
  <c r="BA2301" i="3"/>
  <c r="N2301" i="3"/>
  <c r="AU2301" i="3"/>
  <c r="AI2301" i="3"/>
  <c r="S2301" i="3"/>
  <c r="BL2333" i="3"/>
  <c r="BL2335" i="3"/>
  <c r="BJ2318" i="3"/>
  <c r="BN2322" i="3"/>
  <c r="BK2322" i="3"/>
  <c r="BN2325" i="3"/>
  <c r="BK2325" i="3"/>
  <c r="BJ2329" i="3"/>
  <c r="BK2330" i="3"/>
  <c r="BN2330" i="3"/>
  <c r="R2277" i="3"/>
  <c r="BK2281" i="3"/>
  <c r="BN2281" i="3"/>
  <c r="BN2282" i="3"/>
  <c r="BK2282" i="3"/>
  <c r="V2277" i="3"/>
  <c r="BL2280" i="3"/>
  <c r="BJ2280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L2284" i="3"/>
  <c r="BL2290" i="3"/>
  <c r="BJ2290" i="3"/>
  <c r="BF2287" i="3"/>
  <c r="BL2291" i="3"/>
  <c r="BK2291" i="3"/>
  <c r="BN2291" i="3"/>
  <c r="AX2287" i="3"/>
  <c r="AD2287" i="3"/>
  <c r="BA2287" i="3"/>
  <c r="AK2287" i="3"/>
  <c r="U2287" i="3"/>
  <c r="BD2287" i="3"/>
  <c r="AN2287" i="3"/>
  <c r="X2287" i="3"/>
  <c r="BC2287" i="3"/>
  <c r="AM2287" i="3"/>
  <c r="W2287" i="3"/>
  <c r="BM2292" i="3"/>
  <c r="BN2294" i="3"/>
  <c r="BK2294" i="3"/>
  <c r="BM2295" i="3"/>
  <c r="BM2296" i="3"/>
  <c r="BN2298" i="3"/>
  <c r="BK2298" i="3"/>
  <c r="BM2299" i="3"/>
  <c r="BK2302" i="3"/>
  <c r="BN2302" i="3"/>
  <c r="BL2304" i="3"/>
  <c r="BM2306" i="3"/>
  <c r="BM2310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BJ2302" i="3"/>
  <c r="BJ2311" i="3"/>
  <c r="BJ2313" i="3"/>
  <c r="BJ2315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BL2314" i="3"/>
  <c r="BJ2314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N2335" i="3"/>
  <c r="BK2335" i="3"/>
  <c r="BJ2335" i="3"/>
  <c r="BL2318" i="3"/>
  <c r="BN2319" i="3"/>
  <c r="BK2319" i="3"/>
  <c r="BJ2319" i="3"/>
  <c r="BL2322" i="3"/>
  <c r="BL2323" i="3"/>
  <c r="BM2323" i="3"/>
  <c r="BN2323" i="3"/>
  <c r="BK2323" i="3"/>
  <c r="BM2324" i="3"/>
  <c r="BM2325" i="3"/>
  <c r="BJ2326" i="3"/>
  <c r="BL2326" i="3"/>
  <c r="BM2327" i="3"/>
  <c r="BM2328" i="3"/>
  <c r="BJ2330" i="3"/>
  <c r="BM2330" i="3"/>
  <c r="BE2277" i="3"/>
  <c r="BH2277" i="3"/>
  <c r="BG2277" i="3"/>
  <c r="AA2277" i="3"/>
  <c r="BL2283" i="3"/>
  <c r="BA2279" i="3"/>
  <c r="AN2279" i="3"/>
  <c r="BL2293" i="3"/>
  <c r="BF2301" i="3"/>
  <c r="AT2301" i="3"/>
  <c r="X2301" i="3"/>
  <c r="AJ2301" i="3"/>
  <c r="AB2301" i="3"/>
  <c r="BJ2333" i="3"/>
  <c r="BN2318" i="3"/>
  <c r="BK2318" i="3"/>
  <c r="BM2320" i="3"/>
  <c r="BM2321" i="3"/>
  <c r="BM2326" i="3"/>
  <c r="BN2329" i="3"/>
  <c r="BK2329" i="3"/>
  <c r="BJ2276" i="3"/>
  <c r="AH2277" i="3"/>
  <c r="BM2278" i="3"/>
  <c r="AL2277" i="3"/>
  <c r="BN2280" i="3"/>
  <c r="BK2280" i="3"/>
  <c r="BJ2282" i="3"/>
  <c r="BN2276" i="3"/>
  <c r="BK2276" i="3"/>
  <c r="AW2277" i="3"/>
  <c r="AG2277" i="3"/>
  <c r="Q2277" i="3"/>
  <c r="AZ2277" i="3"/>
  <c r="AJ2277" i="3"/>
  <c r="T2277" i="3"/>
  <c r="AY2277" i="3"/>
  <c r="AI2277" i="3"/>
  <c r="BM2282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BK2285" i="3" s="1"/>
  <c r="AU2285" i="3"/>
  <c r="AE2285" i="3"/>
  <c r="O2285" i="3"/>
  <c r="BK2284" i="3"/>
  <c r="BN2284" i="3"/>
  <c r="BN2286" i="3"/>
  <c r="BK2286" i="3"/>
  <c r="BM2288" i="3"/>
  <c r="BM2291" i="3"/>
  <c r="BB2287" i="3"/>
  <c r="AH2287" i="3"/>
  <c r="N2287" i="3"/>
  <c r="AW2287" i="3"/>
  <c r="AG2287" i="3"/>
  <c r="Q2287" i="3"/>
  <c r="AZ2287" i="3"/>
  <c r="AJ2287" i="3"/>
  <c r="T2287" i="3"/>
  <c r="AY2287" i="3"/>
  <c r="AI2287" i="3"/>
  <c r="BL2292" i="3"/>
  <c r="BJ2292" i="3"/>
  <c r="BK2295" i="3"/>
  <c r="BN2295" i="3"/>
  <c r="BL2295" i="3"/>
  <c r="BL2296" i="3"/>
  <c r="BJ2296" i="3"/>
  <c r="BK2299" i="3"/>
  <c r="BN2299" i="3"/>
  <c r="BL2299" i="3"/>
  <c r="BK2304" i="3"/>
  <c r="BN2304" i="3"/>
  <c r="BL2306" i="3"/>
  <c r="BM2308" i="3"/>
  <c r="BL2310" i="3"/>
  <c r="BN2311" i="3"/>
  <c r="BK2311" i="3"/>
  <c r="BN2313" i="3"/>
  <c r="BK2313" i="3"/>
  <c r="BN2315" i="3"/>
  <c r="BK2315" i="3"/>
  <c r="BJ2317" i="3"/>
  <c r="BM2317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M2312" i="3"/>
  <c r="BM2316" i="3"/>
  <c r="BM2276" i="3"/>
  <c r="BD2301" i="3"/>
  <c r="R2301" i="3"/>
  <c r="Z2301" i="3"/>
  <c r="AR2301" i="3"/>
  <c r="BI2301" i="3"/>
  <c r="AS2301" i="3"/>
  <c r="Y2301" i="3"/>
  <c r="BC2301" i="3"/>
  <c r="AL2301" i="3"/>
  <c r="Q2301" i="3"/>
  <c r="AA2301" i="3"/>
  <c r="BM2331" i="3"/>
  <c r="BN2331" i="3"/>
  <c r="BK2331" i="3"/>
  <c r="BM2318" i="3"/>
  <c r="BL2319" i="3"/>
  <c r="BN2320" i="3"/>
  <c r="BK2320" i="3"/>
  <c r="BJ2320" i="3"/>
  <c r="BM2322" i="3"/>
  <c r="BJ2323" i="3"/>
  <c r="BJ2324" i="3"/>
  <c r="BL2324" i="3"/>
  <c r="BL2325" i="3"/>
  <c r="BK2326" i="3"/>
  <c r="BN2326" i="3"/>
  <c r="BN2327" i="3"/>
  <c r="BK2327" i="3"/>
  <c r="BL2327" i="3"/>
  <c r="BJ2327" i="3"/>
  <c r="BJ2328" i="3"/>
  <c r="BL2328" i="3"/>
  <c r="BM2332" i="3"/>
  <c r="BN2332" i="3"/>
  <c r="BK2332" i="3"/>
  <c r="BM2334" i="3"/>
  <c r="BN2334" i="3"/>
  <c r="BK2334" i="3"/>
  <c r="BN2278" i="3"/>
  <c r="BK2278" i="3"/>
  <c r="Z2277" i="3"/>
  <c r="AP2277" i="3"/>
  <c r="BF2277" i="3"/>
  <c r="N2277" i="3"/>
  <c r="AD2277" i="3"/>
  <c r="AT2277" i="3"/>
  <c r="BM2280" i="3"/>
  <c r="Y2277" i="3"/>
  <c r="AB2277" i="3"/>
  <c r="AQ2277" i="3"/>
  <c r="Z2279" i="3"/>
  <c r="AD2279" i="3"/>
  <c r="U2279" i="3"/>
  <c r="X2279" i="3"/>
  <c r="AM2279" i="3"/>
  <c r="W2279" i="3"/>
  <c r="BL2297" i="3"/>
  <c r="BJ2298" i="3"/>
  <c r="BN2283" i="3"/>
  <c r="BM2304" i="3"/>
  <c r="BJ2306" i="3"/>
  <c r="BM2314" i="3"/>
  <c r="BN2333" i="3"/>
  <c r="BK2333" i="3"/>
  <c r="BM2319" i="3"/>
  <c r="BJ2322" i="3"/>
  <c r="BJ2325" i="3"/>
  <c r="BL2329" i="3"/>
  <c r="AX2277" i="3"/>
  <c r="BL2278" i="3"/>
  <c r="BJ2278" i="3"/>
  <c r="BM2281" i="3"/>
  <c r="BB2277" i="3"/>
  <c r="BI2277" i="3"/>
  <c r="AS2277" i="3"/>
  <c r="AC2277" i="3"/>
  <c r="M2277" i="3"/>
  <c r="AV2277" i="3"/>
  <c r="AF2277" i="3"/>
  <c r="P2277" i="3"/>
  <c r="AU2277" i="3"/>
  <c r="AE2277" i="3"/>
  <c r="O2277" i="3"/>
  <c r="BL2277" i="3" s="1"/>
  <c r="BL2282" i="3"/>
  <c r="BM2283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BL2286" i="3"/>
  <c r="Z2287" i="3"/>
  <c r="AP2287" i="3"/>
  <c r="BL2288" i="3"/>
  <c r="BJ2288" i="3"/>
  <c r="BJ2291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BN2292" i="3"/>
  <c r="BK2292" i="3"/>
  <c r="BJ2293" i="3"/>
  <c r="BM2293" i="3"/>
  <c r="BM2294" i="3"/>
  <c r="BN2296" i="3"/>
  <c r="BK2296" i="3"/>
  <c r="BM2297" i="3"/>
  <c r="BM2298" i="3"/>
  <c r="BK2300" i="3"/>
  <c r="BN2300" i="3"/>
  <c r="BM2302" i="3"/>
  <c r="BK2306" i="3"/>
  <c r="BN2306" i="3"/>
  <c r="BL2308" i="3"/>
  <c r="BN2310" i="3"/>
  <c r="BK2310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J2310" i="3"/>
  <c r="BN2316" i="3"/>
  <c r="BK2316" i="3"/>
  <c r="BN2317" i="3"/>
  <c r="BK2317" i="3"/>
  <c r="BB2289" i="3"/>
  <c r="AH2289" i="3"/>
  <c r="N2289" i="3"/>
  <c r="AW2289" i="3"/>
  <c r="AG2289" i="3"/>
  <c r="Q2289" i="3"/>
  <c r="AZ2289" i="3"/>
  <c r="AJ2289" i="3"/>
  <c r="T2289" i="3"/>
  <c r="AY2289" i="3"/>
  <c r="BK2289" i="3" s="1"/>
  <c r="AI2289" i="3"/>
  <c r="BJ2308" i="3"/>
  <c r="BL2312" i="3"/>
  <c r="BJ2312" i="3"/>
  <c r="BL2316" i="3"/>
  <c r="BJ2316" i="3"/>
  <c r="BL2276" i="3"/>
  <c r="AV2301" i="3"/>
  <c r="BB2301" i="3"/>
  <c r="P2301" i="3"/>
  <c r="AH2301" i="3"/>
  <c r="BE2301" i="3"/>
  <c r="AO2301" i="3"/>
  <c r="T2301" i="3"/>
  <c r="AY2301" i="3"/>
  <c r="AG2301" i="3"/>
  <c r="AM2301" i="3"/>
  <c r="W2301" i="3"/>
  <c r="BL2331" i="3"/>
  <c r="BJ2331" i="3"/>
  <c r="BM2333" i="3"/>
  <c r="BM2335" i="3"/>
  <c r="BN2314" i="3"/>
  <c r="BL2320" i="3"/>
  <c r="BN2321" i="3"/>
  <c r="BK2321" i="3"/>
  <c r="BJ2321" i="3"/>
  <c r="BN2312" i="3"/>
  <c r="BK2324" i="3"/>
  <c r="BN2324" i="3"/>
  <c r="BK2328" i="3"/>
  <c r="BN2328" i="3"/>
  <c r="BM2329" i="3"/>
  <c r="BL2330" i="3"/>
  <c r="BL2332" i="3"/>
  <c r="BJ2332" i="3"/>
  <c r="BL2334" i="3"/>
  <c r="BJ2334" i="3"/>
  <c r="N2203" i="3"/>
  <c r="L2263" i="3"/>
  <c r="K2263" i="3"/>
  <c r="K2261" i="3"/>
  <c r="L2255" i="3"/>
  <c r="K2255" i="3"/>
  <c r="L2253" i="3"/>
  <c r="K2253" i="3"/>
  <c r="L2252" i="3"/>
  <c r="K2252" i="3"/>
  <c r="L2251" i="3"/>
  <c r="K2251" i="3"/>
  <c r="L2250" i="3"/>
  <c r="AM2250" i="3" s="1"/>
  <c r="K2234" i="3"/>
  <c r="L2229" i="3"/>
  <c r="K2229" i="3"/>
  <c r="L2227" i="3"/>
  <c r="K2227" i="3"/>
  <c r="L2225" i="3"/>
  <c r="L2220" i="3"/>
  <c r="AV2220" i="3" s="1"/>
  <c r="K2219" i="3"/>
  <c r="L2215" i="3"/>
  <c r="AL2214" i="3"/>
  <c r="L2211" i="3"/>
  <c r="AT2211" i="3" s="1"/>
  <c r="K2211" i="3"/>
  <c r="L2210" i="3"/>
  <c r="AT2210" i="3" s="1"/>
  <c r="L2208" i="3"/>
  <c r="K2208" i="3"/>
  <c r="AX2208" i="3" s="1"/>
  <c r="L2206" i="3"/>
  <c r="L2204" i="3"/>
  <c r="K2204" i="3"/>
  <c r="K2271" i="3"/>
  <c r="K2269" i="3"/>
  <c r="K2267" i="3"/>
  <c r="K2265" i="3"/>
  <c r="K2259" i="3"/>
  <c r="AG2259" i="3" s="1"/>
  <c r="K2257" i="3"/>
  <c r="K2245" i="3"/>
  <c r="K2243" i="3"/>
  <c r="AA2243" i="3" s="1"/>
  <c r="L2235" i="3"/>
  <c r="AZ2235" i="3" s="1"/>
  <c r="L2233" i="3"/>
  <c r="L2231" i="3"/>
  <c r="K2230" i="3"/>
  <c r="AJ2230" i="3" s="1"/>
  <c r="K2228" i="3"/>
  <c r="AX2213" i="3"/>
  <c r="AO2212" i="3"/>
  <c r="L2275" i="3"/>
  <c r="K2274" i="3"/>
  <c r="K2272" i="3"/>
  <c r="L2271" i="3"/>
  <c r="K2270" i="3"/>
  <c r="L2269" i="3"/>
  <c r="K2268" i="3"/>
  <c r="L2267" i="3"/>
  <c r="L2265" i="3"/>
  <c r="K2262" i="3"/>
  <c r="L2260" i="3"/>
  <c r="K2260" i="3"/>
  <c r="L2254" i="3"/>
  <c r="W2254" i="3" s="1"/>
  <c r="O2250" i="3"/>
  <c r="K2242" i="3"/>
  <c r="K2241" i="3"/>
  <c r="AN2241" i="3" s="1"/>
  <c r="L2216" i="3"/>
  <c r="AD2213" i="3"/>
  <c r="L2209" i="3"/>
  <c r="AT2209" i="3" s="1"/>
  <c r="K2207" i="3"/>
  <c r="L2205" i="3"/>
  <c r="AP2203" i="3"/>
  <c r="K2202" i="3"/>
  <c r="AE2256" i="3"/>
  <c r="BC2256" i="3"/>
  <c r="O2256" i="3"/>
  <c r="AM2256" i="3"/>
  <c r="BG2256" i="3"/>
  <c r="W2256" i="3"/>
  <c r="AQ2256" i="3"/>
  <c r="AA2256" i="3"/>
  <c r="AU2256" i="3"/>
  <c r="AI2260" i="3"/>
  <c r="AY2260" i="3"/>
  <c r="AM2254" i="3"/>
  <c r="BC2254" i="3"/>
  <c r="K2275" i="3"/>
  <c r="K2273" i="3"/>
  <c r="AA2260" i="3"/>
  <c r="AQ2252" i="3"/>
  <c r="O2252" i="3"/>
  <c r="BC2250" i="3"/>
  <c r="W2250" i="3"/>
  <c r="AW2245" i="3"/>
  <c r="BI2245" i="3"/>
  <c r="L2273" i="3"/>
  <c r="K2266" i="3"/>
  <c r="BA2259" i="3"/>
  <c r="L2258" i="3"/>
  <c r="AA2258" i="3" s="1"/>
  <c r="L2257" i="3"/>
  <c r="Y2257" i="3" s="1"/>
  <c r="AC2253" i="3"/>
  <c r="AQ2250" i="3"/>
  <c r="S2211" i="3"/>
  <c r="AN2211" i="3"/>
  <c r="AG2208" i="3"/>
  <c r="AC2208" i="3"/>
  <c r="Y2208" i="3"/>
  <c r="U2208" i="3"/>
  <c r="AB2204" i="3"/>
  <c r="L2272" i="3"/>
  <c r="L2270" i="3"/>
  <c r="L2268" i="3"/>
  <c r="L2266" i="3"/>
  <c r="Q2259" i="3"/>
  <c r="AE2252" i="3"/>
  <c r="BC2252" i="3"/>
  <c r="Y2251" i="3"/>
  <c r="AA2250" i="3"/>
  <c r="AU2250" i="3"/>
  <c r="P2243" i="3"/>
  <c r="AV2243" i="3"/>
  <c r="AF2243" i="3"/>
  <c r="BG2243" i="3"/>
  <c r="AK2243" i="3"/>
  <c r="AR2235" i="3"/>
  <c r="L2274" i="3"/>
  <c r="BA2263" i="3"/>
  <c r="L2262" i="3"/>
  <c r="L2261" i="3"/>
  <c r="Y2261" i="3" s="1"/>
  <c r="AK2259" i="3"/>
  <c r="Q2257" i="3"/>
  <c r="BA2255" i="3"/>
  <c r="BE2253" i="3"/>
  <c r="AU2252" i="3"/>
  <c r="W2252" i="3"/>
  <c r="BG2250" i="3"/>
  <c r="AE2250" i="3"/>
  <c r="BA2243" i="3"/>
  <c r="X2241" i="3"/>
  <c r="L2249" i="3"/>
  <c r="K2249" i="3"/>
  <c r="L2248" i="3"/>
  <c r="BC2248" i="3" s="1"/>
  <c r="L2244" i="3"/>
  <c r="K2239" i="3"/>
  <c r="L2237" i="3"/>
  <c r="K2236" i="3"/>
  <c r="T2235" i="3"/>
  <c r="BF2227" i="3"/>
  <c r="AL2227" i="3"/>
  <c r="K2225" i="3"/>
  <c r="K2224" i="3"/>
  <c r="L2218" i="3"/>
  <c r="AV2218" i="3" s="1"/>
  <c r="K2217" i="3"/>
  <c r="BB2214" i="3"/>
  <c r="AT2213" i="3"/>
  <c r="Z2213" i="3"/>
  <c r="Y2212" i="3"/>
  <c r="X2209" i="3"/>
  <c r="AD2203" i="3"/>
  <c r="L2202" i="3"/>
  <c r="K2238" i="3"/>
  <c r="K2233" i="3"/>
  <c r="R2227" i="3"/>
  <c r="K2226" i="3"/>
  <c r="L2224" i="3"/>
  <c r="K2223" i="3"/>
  <c r="AT2214" i="3"/>
  <c r="AP2213" i="3"/>
  <c r="R2213" i="3"/>
  <c r="BH2212" i="3"/>
  <c r="T2212" i="3"/>
  <c r="AD2211" i="3"/>
  <c r="Y2210" i="3"/>
  <c r="K2206" i="3"/>
  <c r="AR2206" i="3" s="1"/>
  <c r="K2205" i="3"/>
  <c r="W2205" i="3" s="1"/>
  <c r="BF2203" i="3"/>
  <c r="Z2203" i="3"/>
  <c r="K2231" i="3"/>
  <c r="N2231" i="3" s="1"/>
  <c r="AT2227" i="3"/>
  <c r="Z2227" i="3"/>
  <c r="L2226" i="3"/>
  <c r="L2222" i="3"/>
  <c r="K2221" i="3"/>
  <c r="K2215" i="3"/>
  <c r="BF2213" i="3"/>
  <c r="AH2213" i="3"/>
  <c r="AT2203" i="3"/>
  <c r="L2247" i="3"/>
  <c r="K2247" i="3"/>
  <c r="L2246" i="3"/>
  <c r="BC2246" i="3" s="1"/>
  <c r="K2237" i="3"/>
  <c r="K2232" i="3"/>
  <c r="AF2232" i="3" s="1"/>
  <c r="AP2227" i="3"/>
  <c r="AD2212" i="3"/>
  <c r="W2274" i="3"/>
  <c r="AM2274" i="3"/>
  <c r="BC2274" i="3"/>
  <c r="V2274" i="3"/>
  <c r="AT2274" i="3"/>
  <c r="X2274" i="3"/>
  <c r="AN2274" i="3"/>
  <c r="BD2274" i="3"/>
  <c r="AC2274" i="3"/>
  <c r="BI2274" i="3"/>
  <c r="BF2274" i="3"/>
  <c r="AO2274" i="3"/>
  <c r="O2272" i="3"/>
  <c r="S2272" i="3"/>
  <c r="W2272" i="3"/>
  <c r="AA2272" i="3"/>
  <c r="AE2272" i="3"/>
  <c r="AI2272" i="3"/>
  <c r="AM2272" i="3"/>
  <c r="AQ2272" i="3"/>
  <c r="AU2272" i="3"/>
  <c r="AY2272" i="3"/>
  <c r="BC2272" i="3"/>
  <c r="BG2272" i="3"/>
  <c r="P2272" i="3"/>
  <c r="T2272" i="3"/>
  <c r="X2272" i="3"/>
  <c r="AB2272" i="3"/>
  <c r="AF2272" i="3"/>
  <c r="AJ2272" i="3"/>
  <c r="AN2272" i="3"/>
  <c r="AR2272" i="3"/>
  <c r="AV2272" i="3"/>
  <c r="AZ2272" i="3"/>
  <c r="BD2272" i="3"/>
  <c r="BH2272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M2272" i="3"/>
  <c r="Q2272" i="3"/>
  <c r="U2272" i="3"/>
  <c r="Y2272" i="3"/>
  <c r="AC2272" i="3"/>
  <c r="AG2272" i="3"/>
  <c r="AK2272" i="3"/>
  <c r="AO2272" i="3"/>
  <c r="AS2272" i="3"/>
  <c r="AW2272" i="3"/>
  <c r="BA2272" i="3"/>
  <c r="BE2272" i="3"/>
  <c r="BI2272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N2268" i="3"/>
  <c r="V2268" i="3"/>
  <c r="Z2268" i="3"/>
  <c r="AH2268" i="3"/>
  <c r="AP2268" i="3"/>
  <c r="AX2268" i="3"/>
  <c r="BF2268" i="3"/>
  <c r="P2268" i="3"/>
  <c r="T2268" i="3"/>
  <c r="X2268" i="3"/>
  <c r="AB2268" i="3"/>
  <c r="AF2268" i="3"/>
  <c r="AJ2268" i="3"/>
  <c r="AN2268" i="3"/>
  <c r="AR2268" i="3"/>
  <c r="AV2268" i="3"/>
  <c r="AZ2268" i="3"/>
  <c r="BD2268" i="3"/>
  <c r="BH2268" i="3"/>
  <c r="R2268" i="3"/>
  <c r="AD2268" i="3"/>
  <c r="AL2268" i="3"/>
  <c r="AT2268" i="3"/>
  <c r="BB2268" i="3"/>
  <c r="M2268" i="3"/>
  <c r="Q2268" i="3"/>
  <c r="U2268" i="3"/>
  <c r="Y2268" i="3"/>
  <c r="AC2268" i="3"/>
  <c r="AG2268" i="3"/>
  <c r="AK2268" i="3"/>
  <c r="AO2268" i="3"/>
  <c r="AS2268" i="3"/>
  <c r="AW2268" i="3"/>
  <c r="BA2268" i="3"/>
  <c r="BE2268" i="3"/>
  <c r="BI2268" i="3"/>
  <c r="Y2202" i="3"/>
  <c r="AO2202" i="3"/>
  <c r="BE2202" i="3"/>
  <c r="V2202" i="3"/>
  <c r="AL2202" i="3"/>
  <c r="BB2202" i="3"/>
  <c r="W2202" i="3"/>
  <c r="AM2202" i="3"/>
  <c r="BC2202" i="3"/>
  <c r="AV2202" i="3"/>
  <c r="X2202" i="3"/>
  <c r="AR2202" i="3"/>
  <c r="P2264" i="3"/>
  <c r="T2264" i="3"/>
  <c r="X2264" i="3"/>
  <c r="AB2264" i="3"/>
  <c r="AF2264" i="3"/>
  <c r="AJ2264" i="3"/>
  <c r="AN2264" i="3"/>
  <c r="AR2264" i="3"/>
  <c r="AV2264" i="3"/>
  <c r="N2264" i="3"/>
  <c r="S2264" i="3"/>
  <c r="Y2264" i="3"/>
  <c r="AD2264" i="3"/>
  <c r="AI2264" i="3"/>
  <c r="AO2264" i="3"/>
  <c r="AT2264" i="3"/>
  <c r="AY2264" i="3"/>
  <c r="BC2264" i="3"/>
  <c r="BG2264" i="3"/>
  <c r="AH2264" i="3"/>
  <c r="BB2264" i="3"/>
  <c r="O2264" i="3"/>
  <c r="U2264" i="3"/>
  <c r="Z2264" i="3"/>
  <c r="AE2264" i="3"/>
  <c r="AK2264" i="3"/>
  <c r="AP2264" i="3"/>
  <c r="AU2264" i="3"/>
  <c r="AZ2264" i="3"/>
  <c r="BD2264" i="3"/>
  <c r="BH2264" i="3"/>
  <c r="W2264" i="3"/>
  <c r="AS2264" i="3"/>
  <c r="Q2264" i="3"/>
  <c r="V2264" i="3"/>
  <c r="AA2264" i="3"/>
  <c r="AG2264" i="3"/>
  <c r="AL2264" i="3"/>
  <c r="AQ2264" i="3"/>
  <c r="AW2264" i="3"/>
  <c r="BA2264" i="3"/>
  <c r="BE2264" i="3"/>
  <c r="BI2264" i="3"/>
  <c r="M2264" i="3"/>
  <c r="R2264" i="3"/>
  <c r="AC2264" i="3"/>
  <c r="AM2264" i="3"/>
  <c r="AX2264" i="3"/>
  <c r="BF2264" i="3"/>
  <c r="T2244" i="3"/>
  <c r="Y2244" i="3"/>
  <c r="AP2244" i="3"/>
  <c r="O2270" i="3"/>
  <c r="S2270" i="3"/>
  <c r="W2270" i="3"/>
  <c r="AA2270" i="3"/>
  <c r="AE2270" i="3"/>
  <c r="AI2270" i="3"/>
  <c r="AM2270" i="3"/>
  <c r="AQ2270" i="3"/>
  <c r="AU2270" i="3"/>
  <c r="AY2270" i="3"/>
  <c r="BC2270" i="3"/>
  <c r="BG2270" i="3"/>
  <c r="R2270" i="3"/>
  <c r="Z2270" i="3"/>
  <c r="AH2270" i="3"/>
  <c r="AP2270" i="3"/>
  <c r="BB2270" i="3"/>
  <c r="P2270" i="3"/>
  <c r="T2270" i="3"/>
  <c r="X2270" i="3"/>
  <c r="AB2270" i="3"/>
  <c r="AF2270" i="3"/>
  <c r="AJ2270" i="3"/>
  <c r="AN2270" i="3"/>
  <c r="AR2270" i="3"/>
  <c r="AV2270" i="3"/>
  <c r="AZ2270" i="3"/>
  <c r="BD2270" i="3"/>
  <c r="BH2270" i="3"/>
  <c r="AX2270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V2270" i="3"/>
  <c r="AD2270" i="3"/>
  <c r="AL2270" i="3"/>
  <c r="AT2270" i="3"/>
  <c r="BF2270" i="3"/>
  <c r="AA2266" i="3"/>
  <c r="AQ2266" i="3"/>
  <c r="BG2266" i="3"/>
  <c r="AB2266" i="3"/>
  <c r="AR2266" i="3"/>
  <c r="BH2266" i="3"/>
  <c r="Y2266" i="3"/>
  <c r="AO2266" i="3"/>
  <c r="BE2266" i="3"/>
  <c r="V2266" i="3"/>
  <c r="AL2266" i="3"/>
  <c r="BB2266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AB2275" i="3"/>
  <c r="AR2275" i="3"/>
  <c r="BD2275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AA2275" i="3"/>
  <c r="AI2275" i="3"/>
  <c r="AQ2275" i="3"/>
  <c r="AY2275" i="3"/>
  <c r="BG2275" i="3"/>
  <c r="P2275" i="3"/>
  <c r="T2275" i="3"/>
  <c r="X2275" i="3"/>
  <c r="AF2275" i="3"/>
  <c r="AJ2275" i="3"/>
  <c r="AV2275" i="3"/>
  <c r="BH2275" i="3"/>
  <c r="O2275" i="3"/>
  <c r="S2275" i="3"/>
  <c r="W2275" i="3"/>
  <c r="AE2275" i="3"/>
  <c r="AM2275" i="3"/>
  <c r="AU2275" i="3"/>
  <c r="BC2275" i="3"/>
  <c r="AN2275" i="3"/>
  <c r="AZ2275" i="3"/>
  <c r="M2273" i="3"/>
  <c r="Q2273" i="3"/>
  <c r="U2273" i="3"/>
  <c r="Y2273" i="3"/>
  <c r="AC2273" i="3"/>
  <c r="AG2273" i="3"/>
  <c r="AK2273" i="3"/>
  <c r="AO2273" i="3"/>
  <c r="AS2273" i="3"/>
  <c r="AW2273" i="3"/>
  <c r="BA2273" i="3"/>
  <c r="BE2273" i="3"/>
  <c r="BI2273" i="3"/>
  <c r="N2273" i="3"/>
  <c r="R2273" i="3"/>
  <c r="V2273" i="3"/>
  <c r="Z2273" i="3"/>
  <c r="AD2273" i="3"/>
  <c r="AH2273" i="3"/>
  <c r="AL2273" i="3"/>
  <c r="AP2273" i="3"/>
  <c r="AT2273" i="3"/>
  <c r="AX2273" i="3"/>
  <c r="BB2273" i="3"/>
  <c r="BF2273" i="3"/>
  <c r="P2273" i="3"/>
  <c r="T2273" i="3"/>
  <c r="AB2273" i="3"/>
  <c r="AJ2273" i="3"/>
  <c r="AR2273" i="3"/>
  <c r="AZ2273" i="3"/>
  <c r="BH2273" i="3"/>
  <c r="O2273" i="3"/>
  <c r="S2273" i="3"/>
  <c r="W2273" i="3"/>
  <c r="AA2273" i="3"/>
  <c r="AE2273" i="3"/>
  <c r="AI2273" i="3"/>
  <c r="AM2273" i="3"/>
  <c r="AQ2273" i="3"/>
  <c r="AU2273" i="3"/>
  <c r="AY2273" i="3"/>
  <c r="BC2273" i="3"/>
  <c r="BG2273" i="3"/>
  <c r="X2273" i="3"/>
  <c r="AF2273" i="3"/>
  <c r="AN2273" i="3"/>
  <c r="AV2273" i="3"/>
  <c r="BD2273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X2271" i="3"/>
  <c r="AJ2271" i="3"/>
  <c r="AR2271" i="3"/>
  <c r="AZ2271" i="3"/>
  <c r="BH2271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AB2271" i="3"/>
  <c r="AF2271" i="3"/>
  <c r="AN2271" i="3"/>
  <c r="AV2271" i="3"/>
  <c r="BD2271" i="3"/>
  <c r="Q2269" i="3"/>
  <c r="Y2269" i="3"/>
  <c r="AG2269" i="3"/>
  <c r="AO2269" i="3"/>
  <c r="AW2269" i="3"/>
  <c r="BE2269" i="3"/>
  <c r="AF2269" i="3"/>
  <c r="BH2269" i="3"/>
  <c r="R2269" i="3"/>
  <c r="Z2269" i="3"/>
  <c r="AH2269" i="3"/>
  <c r="AP2269" i="3"/>
  <c r="AX2269" i="3"/>
  <c r="BF2269" i="3"/>
  <c r="AN2269" i="3"/>
  <c r="O2269" i="3"/>
  <c r="W2269" i="3"/>
  <c r="AE2269" i="3"/>
  <c r="AM2269" i="3"/>
  <c r="AU2269" i="3"/>
  <c r="BC2269" i="3"/>
  <c r="P2269" i="3"/>
  <c r="AB2269" i="3"/>
  <c r="AR2269" i="3"/>
  <c r="AZ2269" i="3"/>
  <c r="M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X2267" i="3"/>
  <c r="AJ2267" i="3"/>
  <c r="AR2267" i="3"/>
  <c r="AZ2267" i="3"/>
  <c r="BH2267" i="3"/>
  <c r="N2267" i="3"/>
  <c r="R2267" i="3"/>
  <c r="V2267" i="3"/>
  <c r="Z2267" i="3"/>
  <c r="AD2267" i="3"/>
  <c r="AH2267" i="3"/>
  <c r="AL2267" i="3"/>
  <c r="AP2267" i="3"/>
  <c r="AT2267" i="3"/>
  <c r="AX2267" i="3"/>
  <c r="BB2267" i="3"/>
  <c r="BF2267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AB2267" i="3"/>
  <c r="AF2267" i="3"/>
  <c r="AN2267" i="3"/>
  <c r="AV2267" i="3"/>
  <c r="BD2267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P2265" i="3"/>
  <c r="T2265" i="3"/>
  <c r="AB2265" i="3"/>
  <c r="AF2265" i="3"/>
  <c r="AN2265" i="3"/>
  <c r="AV2265" i="3"/>
  <c r="BD2265" i="3"/>
  <c r="N2265" i="3"/>
  <c r="R2265" i="3"/>
  <c r="V2265" i="3"/>
  <c r="Z2265" i="3"/>
  <c r="AD2265" i="3"/>
  <c r="AH2265" i="3"/>
  <c r="AL2265" i="3"/>
  <c r="AP2265" i="3"/>
  <c r="AT2265" i="3"/>
  <c r="AX2265" i="3"/>
  <c r="BB2265" i="3"/>
  <c r="BF2265" i="3"/>
  <c r="X2265" i="3"/>
  <c r="AJ2265" i="3"/>
  <c r="AR2265" i="3"/>
  <c r="AZ2265" i="3"/>
  <c r="BH2265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BI2263" i="3"/>
  <c r="AS2263" i="3"/>
  <c r="AC2263" i="3"/>
  <c r="M2263" i="3"/>
  <c r="BG2262" i="3"/>
  <c r="AQ2262" i="3"/>
  <c r="P2262" i="3"/>
  <c r="T2262" i="3"/>
  <c r="X2262" i="3"/>
  <c r="AB2262" i="3"/>
  <c r="AF2262" i="3"/>
  <c r="AJ2262" i="3"/>
  <c r="AN2262" i="3"/>
  <c r="AR2262" i="3"/>
  <c r="AV2262" i="3"/>
  <c r="AZ2262" i="3"/>
  <c r="BD2262" i="3"/>
  <c r="BH2262" i="3"/>
  <c r="M2262" i="3"/>
  <c r="Q2262" i="3"/>
  <c r="U2262" i="3"/>
  <c r="Y2262" i="3"/>
  <c r="AC2262" i="3"/>
  <c r="AG2262" i="3"/>
  <c r="AK2262" i="3"/>
  <c r="AO2262" i="3"/>
  <c r="AS2262" i="3"/>
  <c r="AW2262" i="3"/>
  <c r="BA2262" i="3"/>
  <c r="BE2262" i="3"/>
  <c r="BI2262" i="3"/>
  <c r="N2262" i="3"/>
  <c r="R2262" i="3"/>
  <c r="V2262" i="3"/>
  <c r="Z2262" i="3"/>
  <c r="AD2262" i="3"/>
  <c r="AH2262" i="3"/>
  <c r="AL2262" i="3"/>
  <c r="AP2262" i="3"/>
  <c r="AT2262" i="3"/>
  <c r="AX2262" i="3"/>
  <c r="BB2262" i="3"/>
  <c r="BF2262" i="3"/>
  <c r="BI2261" i="3"/>
  <c r="AS2261" i="3"/>
  <c r="AC2261" i="3"/>
  <c r="M2261" i="3"/>
  <c r="BG2260" i="3"/>
  <c r="AQ2260" i="3"/>
  <c r="P2260" i="3"/>
  <c r="T2260" i="3"/>
  <c r="X2260" i="3"/>
  <c r="AB2260" i="3"/>
  <c r="AF2260" i="3"/>
  <c r="AJ2260" i="3"/>
  <c r="AN2260" i="3"/>
  <c r="AR2260" i="3"/>
  <c r="AV2260" i="3"/>
  <c r="AZ2260" i="3"/>
  <c r="BD2260" i="3"/>
  <c r="BH2260" i="3"/>
  <c r="M2260" i="3"/>
  <c r="Q2260" i="3"/>
  <c r="U2260" i="3"/>
  <c r="Y2260" i="3"/>
  <c r="AC2260" i="3"/>
  <c r="AG2260" i="3"/>
  <c r="AK2260" i="3"/>
  <c r="AO2260" i="3"/>
  <c r="AS2260" i="3"/>
  <c r="AW2260" i="3"/>
  <c r="BA2260" i="3"/>
  <c r="BE2260" i="3"/>
  <c r="BI2260" i="3"/>
  <c r="N2260" i="3"/>
  <c r="R2260" i="3"/>
  <c r="V2260" i="3"/>
  <c r="Z2260" i="3"/>
  <c r="AD2260" i="3"/>
  <c r="AH2260" i="3"/>
  <c r="AL2260" i="3"/>
  <c r="AP2260" i="3"/>
  <c r="AT2260" i="3"/>
  <c r="AX2260" i="3"/>
  <c r="BB2260" i="3"/>
  <c r="BF2260" i="3"/>
  <c r="BI2259" i="3"/>
  <c r="AS2259" i="3"/>
  <c r="AC2259" i="3"/>
  <c r="M2259" i="3"/>
  <c r="BG2258" i="3"/>
  <c r="AQ2258" i="3"/>
  <c r="P2258" i="3"/>
  <c r="T2258" i="3"/>
  <c r="X2258" i="3"/>
  <c r="AB2258" i="3"/>
  <c r="AF2258" i="3"/>
  <c r="AJ2258" i="3"/>
  <c r="AN2258" i="3"/>
  <c r="AR2258" i="3"/>
  <c r="AV2258" i="3"/>
  <c r="AZ2258" i="3"/>
  <c r="BD2258" i="3"/>
  <c r="BH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BI2257" i="3"/>
  <c r="AS2257" i="3"/>
  <c r="AC2257" i="3"/>
  <c r="M2257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BI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P2248" i="3"/>
  <c r="T2248" i="3"/>
  <c r="X2248" i="3"/>
  <c r="AB2248" i="3"/>
  <c r="AF2248" i="3"/>
  <c r="AJ2248" i="3"/>
  <c r="AN2248" i="3"/>
  <c r="AR2248" i="3"/>
  <c r="AV2248" i="3"/>
  <c r="AZ2248" i="3"/>
  <c r="BD2248" i="3"/>
  <c r="BH2248" i="3"/>
  <c r="M2248" i="3"/>
  <c r="Q2248" i="3"/>
  <c r="U2248" i="3"/>
  <c r="Y2248" i="3"/>
  <c r="AC2248" i="3"/>
  <c r="AG2248" i="3"/>
  <c r="AK2248" i="3"/>
  <c r="AO2248" i="3"/>
  <c r="AS2248" i="3"/>
  <c r="AW2248" i="3"/>
  <c r="BA2248" i="3"/>
  <c r="BE2248" i="3"/>
  <c r="BI2248" i="3"/>
  <c r="N2248" i="3"/>
  <c r="R2248" i="3"/>
  <c r="V2248" i="3"/>
  <c r="Z2248" i="3"/>
  <c r="AD2248" i="3"/>
  <c r="AH2248" i="3"/>
  <c r="AL2248" i="3"/>
  <c r="AP2248" i="3"/>
  <c r="AT2248" i="3"/>
  <c r="AX2248" i="3"/>
  <c r="BB2248" i="3"/>
  <c r="BF2248" i="3"/>
  <c r="P2246" i="3"/>
  <c r="T2246" i="3"/>
  <c r="X2246" i="3"/>
  <c r="AB2246" i="3"/>
  <c r="AF2246" i="3"/>
  <c r="AJ2246" i="3"/>
  <c r="AN2246" i="3"/>
  <c r="AR2246" i="3"/>
  <c r="AV2246" i="3"/>
  <c r="AZ2246" i="3"/>
  <c r="BD2246" i="3"/>
  <c r="BH2246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N2246" i="3"/>
  <c r="R2246" i="3"/>
  <c r="V2246" i="3"/>
  <c r="Z2246" i="3"/>
  <c r="AD2246" i="3"/>
  <c r="AH2246" i="3"/>
  <c r="AL2246" i="3"/>
  <c r="AP2246" i="3"/>
  <c r="AT2246" i="3"/>
  <c r="AX2246" i="3"/>
  <c r="BB2246" i="3"/>
  <c r="BF2246" i="3"/>
  <c r="N2243" i="3"/>
  <c r="R2243" i="3"/>
  <c r="V2243" i="3"/>
  <c r="Z2243" i="3"/>
  <c r="AD2243" i="3"/>
  <c r="AH2243" i="3"/>
  <c r="AL2243" i="3"/>
  <c r="AP2243" i="3"/>
  <c r="AT2243" i="3"/>
  <c r="AX2243" i="3"/>
  <c r="BB2243" i="3"/>
  <c r="BF2243" i="3"/>
  <c r="Q2243" i="3"/>
  <c r="W2243" i="3"/>
  <c r="AB2243" i="3"/>
  <c r="AG2243" i="3"/>
  <c r="AM2243" i="3"/>
  <c r="AR2243" i="3"/>
  <c r="AW2243" i="3"/>
  <c r="BC2243" i="3"/>
  <c r="BH2243" i="3"/>
  <c r="M2243" i="3"/>
  <c r="S2243" i="3"/>
  <c r="X2243" i="3"/>
  <c r="AC2243" i="3"/>
  <c r="AI2243" i="3"/>
  <c r="AN2243" i="3"/>
  <c r="AS2243" i="3"/>
  <c r="AY2243" i="3"/>
  <c r="BD2243" i="3"/>
  <c r="BI2243" i="3"/>
  <c r="O2243" i="3"/>
  <c r="T2243" i="3"/>
  <c r="Y2243" i="3"/>
  <c r="AE2243" i="3"/>
  <c r="AJ2243" i="3"/>
  <c r="AO2243" i="3"/>
  <c r="AU2243" i="3"/>
  <c r="AZ2243" i="3"/>
  <c r="BE2243" i="3"/>
  <c r="P2239" i="3"/>
  <c r="AF2239" i="3"/>
  <c r="AV2239" i="3"/>
  <c r="T2239" i="3"/>
  <c r="AJ2239" i="3"/>
  <c r="AZ2239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O2234" i="3"/>
  <c r="S2234" i="3"/>
  <c r="W2234" i="3"/>
  <c r="AA2234" i="3"/>
  <c r="AE2234" i="3"/>
  <c r="AI2234" i="3"/>
  <c r="AM2234" i="3"/>
  <c r="AQ2234" i="3"/>
  <c r="AU2234" i="3"/>
  <c r="AY2234" i="3"/>
  <c r="BC2234" i="3"/>
  <c r="BG2234" i="3"/>
  <c r="R2234" i="3"/>
  <c r="Z2234" i="3"/>
  <c r="AH2234" i="3"/>
  <c r="AP2234" i="3"/>
  <c r="AX2234" i="3"/>
  <c r="BF2234" i="3"/>
  <c r="T2234" i="3"/>
  <c r="AB2234" i="3"/>
  <c r="AJ2234" i="3"/>
  <c r="AR2234" i="3"/>
  <c r="AZ2234" i="3"/>
  <c r="BH2234" i="3"/>
  <c r="N2234" i="3"/>
  <c r="V2234" i="3"/>
  <c r="AD2234" i="3"/>
  <c r="AL2234" i="3"/>
  <c r="AT2234" i="3"/>
  <c r="BB2234" i="3"/>
  <c r="AN2234" i="3"/>
  <c r="P2234" i="3"/>
  <c r="AV2234" i="3"/>
  <c r="X2234" i="3"/>
  <c r="BD2234" i="3"/>
  <c r="BE2263" i="3"/>
  <c r="AO2263" i="3"/>
  <c r="BC2262" i="3"/>
  <c r="AM2262" i="3"/>
  <c r="W2262" i="3"/>
  <c r="BE2261" i="3"/>
  <c r="AO2261" i="3"/>
  <c r="BC2260" i="3"/>
  <c r="AM2260" i="3"/>
  <c r="W2260" i="3"/>
  <c r="BE2259" i="3"/>
  <c r="AO2259" i="3"/>
  <c r="BC2258" i="3"/>
  <c r="AM2258" i="3"/>
  <c r="W2258" i="3"/>
  <c r="BE2257" i="3"/>
  <c r="N2263" i="3"/>
  <c r="R2263" i="3"/>
  <c r="V2263" i="3"/>
  <c r="Z2263" i="3"/>
  <c r="AD2263" i="3"/>
  <c r="AH2263" i="3"/>
  <c r="AL2263" i="3"/>
  <c r="AP2263" i="3"/>
  <c r="AT2263" i="3"/>
  <c r="AX2263" i="3"/>
  <c r="BB2263" i="3"/>
  <c r="BF2263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N2261" i="3"/>
  <c r="R2261" i="3"/>
  <c r="V2261" i="3"/>
  <c r="Z2261" i="3"/>
  <c r="AD2261" i="3"/>
  <c r="AH2261" i="3"/>
  <c r="AL2261" i="3"/>
  <c r="AP2261" i="3"/>
  <c r="AT2261" i="3"/>
  <c r="AX2261" i="3"/>
  <c r="BB2261" i="3"/>
  <c r="BF226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N2259" i="3"/>
  <c r="R2259" i="3"/>
  <c r="V2259" i="3"/>
  <c r="Z2259" i="3"/>
  <c r="AD2259" i="3"/>
  <c r="AH2259" i="3"/>
  <c r="AL2259" i="3"/>
  <c r="AP2259" i="3"/>
  <c r="AT2259" i="3"/>
  <c r="AX2259" i="3"/>
  <c r="BB2259" i="3"/>
  <c r="BF2259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O2257" i="3"/>
  <c r="S2257" i="3"/>
  <c r="W2257" i="3"/>
  <c r="AA2257" i="3"/>
  <c r="AE2257" i="3"/>
  <c r="AI2257" i="3"/>
  <c r="AM2257" i="3"/>
  <c r="AQ2257" i="3"/>
  <c r="AU2257" i="3"/>
  <c r="AY2257" i="3"/>
  <c r="BC2257" i="3"/>
  <c r="BG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AY2256" i="3"/>
  <c r="AI2256" i="3"/>
  <c r="S2256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AY2254" i="3"/>
  <c r="AI2254" i="3"/>
  <c r="S2254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S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BL2250" i="3" s="1"/>
  <c r="S2250" i="3"/>
  <c r="N2249" i="3"/>
  <c r="R2249" i="3"/>
  <c r="V2249" i="3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T2249" i="3"/>
  <c r="X2249" i="3"/>
  <c r="AB2249" i="3"/>
  <c r="AF2249" i="3"/>
  <c r="AJ2249" i="3"/>
  <c r="AN2249" i="3"/>
  <c r="AR2249" i="3"/>
  <c r="AV2249" i="3"/>
  <c r="AZ2249" i="3"/>
  <c r="BD2249" i="3"/>
  <c r="BH2249" i="3"/>
  <c r="AY2248" i="3"/>
  <c r="AI2248" i="3"/>
  <c r="S2248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T2247" i="3"/>
  <c r="X2247" i="3"/>
  <c r="AB2247" i="3"/>
  <c r="AF2247" i="3"/>
  <c r="AJ2247" i="3"/>
  <c r="AN2247" i="3"/>
  <c r="AR2247" i="3"/>
  <c r="AV2247" i="3"/>
  <c r="AZ2247" i="3"/>
  <c r="BD2247" i="3"/>
  <c r="BH2247" i="3"/>
  <c r="AY2246" i="3"/>
  <c r="AI2246" i="3"/>
  <c r="S2246" i="3"/>
  <c r="N2245" i="3"/>
  <c r="R2245" i="3"/>
  <c r="V2245" i="3"/>
  <c r="Z2245" i="3"/>
  <c r="AD2245" i="3"/>
  <c r="AH2245" i="3"/>
  <c r="AL2245" i="3"/>
  <c r="AP2245" i="3"/>
  <c r="AT2245" i="3"/>
  <c r="AX2245" i="3"/>
  <c r="BB2245" i="3"/>
  <c r="BF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AQ2243" i="3"/>
  <c r="U2243" i="3"/>
  <c r="P2241" i="3"/>
  <c r="AF2241" i="3"/>
  <c r="AV2241" i="3"/>
  <c r="T2241" i="3"/>
  <c r="AJ2241" i="3"/>
  <c r="AZ2241" i="3"/>
  <c r="P2237" i="3"/>
  <c r="AF2237" i="3"/>
  <c r="AV2237" i="3"/>
  <c r="T2237" i="3"/>
  <c r="AJ2237" i="3"/>
  <c r="AZ2237" i="3"/>
  <c r="AF2234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N2230" i="3"/>
  <c r="R2230" i="3"/>
  <c r="V2230" i="3"/>
  <c r="Z2230" i="3"/>
  <c r="AD2230" i="3"/>
  <c r="AH2230" i="3"/>
  <c r="AL2230" i="3"/>
  <c r="AP2230" i="3"/>
  <c r="AT2230" i="3"/>
  <c r="AX2230" i="3"/>
  <c r="BB2230" i="3"/>
  <c r="BF2230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X2230" i="3"/>
  <c r="AN2230" i="3"/>
  <c r="BD2230" i="3"/>
  <c r="AB2230" i="3"/>
  <c r="AR2230" i="3"/>
  <c r="BH2230" i="3"/>
  <c r="P2230" i="3"/>
  <c r="AF2230" i="3"/>
  <c r="AV2230" i="3"/>
  <c r="AZ2230" i="3"/>
  <c r="T2230" i="3"/>
  <c r="L2242" i="3"/>
  <c r="AQ2242" i="3" s="1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41" i="3"/>
  <c r="R2241" i="3"/>
  <c r="V2241" i="3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L2240" i="3"/>
  <c r="AP2240" i="3" s="1"/>
  <c r="M2239" i="3"/>
  <c r="Q2239" i="3"/>
  <c r="U2239" i="3"/>
  <c r="Y2239" i="3"/>
  <c r="AC2239" i="3"/>
  <c r="AG2239" i="3"/>
  <c r="AK2239" i="3"/>
  <c r="AO2239" i="3"/>
  <c r="AS2239" i="3"/>
  <c r="AW2239" i="3"/>
  <c r="BA2239" i="3"/>
  <c r="BE2239" i="3"/>
  <c r="BI2239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L2238" i="3"/>
  <c r="W2238" i="3" s="1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L2236" i="3"/>
  <c r="AP2236" i="3" s="1"/>
  <c r="N2235" i="3"/>
  <c r="V2235" i="3"/>
  <c r="AD2235" i="3"/>
  <c r="AL2235" i="3"/>
  <c r="AT2235" i="3"/>
  <c r="BB2235" i="3"/>
  <c r="BG2235" i="3"/>
  <c r="R2235" i="3"/>
  <c r="Z2235" i="3"/>
  <c r="AH2235" i="3"/>
  <c r="AP2235" i="3"/>
  <c r="AX2235" i="3"/>
  <c r="BD2235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N2228" i="3"/>
  <c r="R2228" i="3"/>
  <c r="V2228" i="3"/>
  <c r="Z2228" i="3"/>
  <c r="AD2228" i="3"/>
  <c r="AH2228" i="3"/>
  <c r="AL2228" i="3"/>
  <c r="AP2228" i="3"/>
  <c r="AT2228" i="3"/>
  <c r="AX2228" i="3"/>
  <c r="BB2228" i="3"/>
  <c r="BF2228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X2228" i="3"/>
  <c r="AN2228" i="3"/>
  <c r="BD2228" i="3"/>
  <c r="AB2228" i="3"/>
  <c r="AR2228" i="3"/>
  <c r="BH2228" i="3"/>
  <c r="P2228" i="3"/>
  <c r="AF2228" i="3"/>
  <c r="AV2228" i="3"/>
  <c r="AJ2235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O2232" i="3"/>
  <c r="S2232" i="3"/>
  <c r="W2232" i="3"/>
  <c r="AA2232" i="3"/>
  <c r="AE2232" i="3"/>
  <c r="AI2232" i="3"/>
  <c r="AM2232" i="3"/>
  <c r="AQ2232" i="3"/>
  <c r="AU2232" i="3"/>
  <c r="AY2232" i="3"/>
  <c r="BC2232" i="3"/>
  <c r="BG2232" i="3"/>
  <c r="R2232" i="3"/>
  <c r="Z2232" i="3"/>
  <c r="AH2232" i="3"/>
  <c r="AP2232" i="3"/>
  <c r="AX2232" i="3"/>
  <c r="BF2232" i="3"/>
  <c r="T2232" i="3"/>
  <c r="AB2232" i="3"/>
  <c r="AJ2232" i="3"/>
  <c r="AR2232" i="3"/>
  <c r="AZ2232" i="3"/>
  <c r="BH2232" i="3"/>
  <c r="N2232" i="3"/>
  <c r="V2232" i="3"/>
  <c r="AD2232" i="3"/>
  <c r="AL2232" i="3"/>
  <c r="AT2232" i="3"/>
  <c r="BB2232" i="3"/>
  <c r="T2228" i="3"/>
  <c r="BH2241" i="3"/>
  <c r="AR2241" i="3"/>
  <c r="AB2241" i="3"/>
  <c r="BH2239" i="3"/>
  <c r="AR2239" i="3"/>
  <c r="AB2239" i="3"/>
  <c r="BH2237" i="3"/>
  <c r="AR2237" i="3"/>
  <c r="AB2237" i="3"/>
  <c r="BF2235" i="3"/>
  <c r="AB2235" i="3"/>
  <c r="N2233" i="3"/>
  <c r="V2233" i="3"/>
  <c r="AD2233" i="3"/>
  <c r="AL2233" i="3"/>
  <c r="AT2233" i="3"/>
  <c r="BB2233" i="3"/>
  <c r="P2233" i="3"/>
  <c r="X2233" i="3"/>
  <c r="AF2233" i="3"/>
  <c r="AN2233" i="3"/>
  <c r="AV2233" i="3"/>
  <c r="BD2233" i="3"/>
  <c r="R2233" i="3"/>
  <c r="Z2233" i="3"/>
  <c r="AH2233" i="3"/>
  <c r="AP2233" i="3"/>
  <c r="AX2233" i="3"/>
  <c r="BF2233" i="3"/>
  <c r="BD2232" i="3"/>
  <c r="X2232" i="3"/>
  <c r="O2235" i="3"/>
  <c r="S2235" i="3"/>
  <c r="W2235" i="3"/>
  <c r="AA2235" i="3"/>
  <c r="AE2235" i="3"/>
  <c r="AI2235" i="3"/>
  <c r="AM2235" i="3"/>
  <c r="AQ2235" i="3"/>
  <c r="AU2235" i="3"/>
  <c r="AY2235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M2233" i="3"/>
  <c r="Q2233" i="3"/>
  <c r="U2233" i="3"/>
  <c r="Y2233" i="3"/>
  <c r="AC2233" i="3"/>
  <c r="AG2233" i="3"/>
  <c r="AK2233" i="3"/>
  <c r="AO2233" i="3"/>
  <c r="AS2233" i="3"/>
  <c r="AW2233" i="3"/>
  <c r="BA2233" i="3"/>
  <c r="BE2233" i="3"/>
  <c r="BI2233" i="3"/>
  <c r="AX2231" i="3"/>
  <c r="AH2231" i="3"/>
  <c r="AX2229" i="3"/>
  <c r="AH2229" i="3"/>
  <c r="AX2227" i="3"/>
  <c r="AH2227" i="3"/>
  <c r="AV2226" i="3"/>
  <c r="AB2224" i="3"/>
  <c r="AB2222" i="3"/>
  <c r="AB2220" i="3"/>
  <c r="AB2218" i="3"/>
  <c r="BH2235" i="3"/>
  <c r="BC2235" i="3"/>
  <c r="AV2235" i="3"/>
  <c r="AN2235" i="3"/>
  <c r="AF2235" i="3"/>
  <c r="X2235" i="3"/>
  <c r="P2235" i="3"/>
  <c r="AT2231" i="3"/>
  <c r="AD2231" i="3"/>
  <c r="T2224" i="3"/>
  <c r="AJ2224" i="3"/>
  <c r="AZ2224" i="3"/>
  <c r="X2224" i="3"/>
  <c r="AN2224" i="3"/>
  <c r="BD2224" i="3"/>
  <c r="T2222" i="3"/>
  <c r="AJ2222" i="3"/>
  <c r="AZ2222" i="3"/>
  <c r="X2222" i="3"/>
  <c r="AN2222" i="3"/>
  <c r="BD2222" i="3"/>
  <c r="T2220" i="3"/>
  <c r="AJ2220" i="3"/>
  <c r="AZ2220" i="3"/>
  <c r="X2220" i="3"/>
  <c r="AN2220" i="3"/>
  <c r="BD2220" i="3"/>
  <c r="T2218" i="3"/>
  <c r="AJ2218" i="3"/>
  <c r="AZ2218" i="3"/>
  <c r="X2218" i="3"/>
  <c r="AN2218" i="3"/>
  <c r="BD2218" i="3"/>
  <c r="O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P2231" i="3"/>
  <c r="T2231" i="3"/>
  <c r="X2231" i="3"/>
  <c r="AB2231" i="3"/>
  <c r="AF2231" i="3"/>
  <c r="AJ2231" i="3"/>
  <c r="AN2231" i="3"/>
  <c r="AR2231" i="3"/>
  <c r="AV2231" i="3"/>
  <c r="AZ2231" i="3"/>
  <c r="BD2231" i="3"/>
  <c r="BH2231" i="3"/>
  <c r="M2231" i="3"/>
  <c r="Q2231" i="3"/>
  <c r="U2231" i="3"/>
  <c r="Y2231" i="3"/>
  <c r="AC2231" i="3"/>
  <c r="AG2231" i="3"/>
  <c r="AK2231" i="3"/>
  <c r="AO2231" i="3"/>
  <c r="AS2231" i="3"/>
  <c r="AW2231" i="3"/>
  <c r="BA2231" i="3"/>
  <c r="BE2231" i="3"/>
  <c r="BI2231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P2229" i="3"/>
  <c r="T2229" i="3"/>
  <c r="X2229" i="3"/>
  <c r="AB2229" i="3"/>
  <c r="AF2229" i="3"/>
  <c r="AJ2229" i="3"/>
  <c r="AN2229" i="3"/>
  <c r="AR2229" i="3"/>
  <c r="AV2229" i="3"/>
  <c r="AZ2229" i="3"/>
  <c r="BD2229" i="3"/>
  <c r="BH2229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P2227" i="3"/>
  <c r="T2227" i="3"/>
  <c r="X2227" i="3"/>
  <c r="AB2227" i="3"/>
  <c r="AF2227" i="3"/>
  <c r="AJ2227" i="3"/>
  <c r="AN2227" i="3"/>
  <c r="AR2227" i="3"/>
  <c r="AV2227" i="3"/>
  <c r="AZ2227" i="3"/>
  <c r="BD2227" i="3"/>
  <c r="BH2227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6" i="3"/>
  <c r="T2226" i="3"/>
  <c r="Y2226" i="3"/>
  <c r="AD2226" i="3"/>
  <c r="AJ2226" i="3"/>
  <c r="AO2226" i="3"/>
  <c r="AS2226" i="3"/>
  <c r="AW2226" i="3"/>
  <c r="BA2226" i="3"/>
  <c r="BE2226" i="3"/>
  <c r="BI2226" i="3"/>
  <c r="P2226" i="3"/>
  <c r="U2226" i="3"/>
  <c r="Z2226" i="3"/>
  <c r="AF2226" i="3"/>
  <c r="AK2226" i="3"/>
  <c r="AP2226" i="3"/>
  <c r="AT2226" i="3"/>
  <c r="AX2226" i="3"/>
  <c r="BB2226" i="3"/>
  <c r="BF2226" i="3"/>
  <c r="P2224" i="3"/>
  <c r="P2222" i="3"/>
  <c r="P2220" i="3"/>
  <c r="P2218" i="3"/>
  <c r="BG2226" i="3"/>
  <c r="BC2226" i="3"/>
  <c r="AY2226" i="3"/>
  <c r="AU2226" i="3"/>
  <c r="AQ2226" i="3"/>
  <c r="AL2226" i="3"/>
  <c r="AG2226" i="3"/>
  <c r="AB2226" i="3"/>
  <c r="V2226" i="3"/>
  <c r="AT2225" i="3"/>
  <c r="AD2225" i="3"/>
  <c r="BH2224" i="3"/>
  <c r="AR2224" i="3"/>
  <c r="BH2222" i="3"/>
  <c r="AR2222" i="3"/>
  <c r="BH2220" i="3"/>
  <c r="AR2220" i="3"/>
  <c r="BH2218" i="3"/>
  <c r="AR2218" i="3"/>
  <c r="BF2215" i="3"/>
  <c r="Z221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AX2215" i="3"/>
  <c r="P2214" i="3"/>
  <c r="AF2214" i="3"/>
  <c r="AN2214" i="3"/>
  <c r="AV2214" i="3"/>
  <c r="BD2214" i="3"/>
  <c r="T2214" i="3"/>
  <c r="AH2214" i="3"/>
  <c r="AP2214" i="3"/>
  <c r="AX2214" i="3"/>
  <c r="BF2214" i="3"/>
  <c r="X2214" i="3"/>
  <c r="AJ2214" i="3"/>
  <c r="AR2214" i="3"/>
  <c r="AZ2214" i="3"/>
  <c r="BH2214" i="3"/>
  <c r="O2226" i="3"/>
  <c r="S2226" i="3"/>
  <c r="W2226" i="3"/>
  <c r="AA2226" i="3"/>
  <c r="AE2226" i="3"/>
  <c r="AI2226" i="3"/>
  <c r="AM2226" i="3"/>
  <c r="BB2225" i="3"/>
  <c r="AL2225" i="3"/>
  <c r="V2225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L2223" i="3"/>
  <c r="N2223" i="3" s="1"/>
  <c r="M2222" i="3"/>
  <c r="Q2222" i="3"/>
  <c r="U2222" i="3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L2221" i="3"/>
  <c r="AD2221" i="3" s="1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L2219" i="3"/>
  <c r="AT2219" i="3" s="1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O2218" i="3"/>
  <c r="S2218" i="3"/>
  <c r="W2218" i="3"/>
  <c r="AA2218" i="3"/>
  <c r="AE2218" i="3"/>
  <c r="AI2218" i="3"/>
  <c r="AM2218" i="3"/>
  <c r="AQ2218" i="3"/>
  <c r="AU2218" i="3"/>
  <c r="AY2218" i="3"/>
  <c r="BC2218" i="3"/>
  <c r="BG2218" i="3"/>
  <c r="L2217" i="3"/>
  <c r="AT2217" i="3" s="1"/>
  <c r="O2215" i="3"/>
  <c r="S2215" i="3"/>
  <c r="W2215" i="3"/>
  <c r="AA2215" i="3"/>
  <c r="AE2215" i="3"/>
  <c r="AI2215" i="3"/>
  <c r="AM2215" i="3"/>
  <c r="AQ2215" i="3"/>
  <c r="AU2215" i="3"/>
  <c r="AY2215" i="3"/>
  <c r="BC2215" i="3"/>
  <c r="M2215" i="3"/>
  <c r="Q2215" i="3"/>
  <c r="U2215" i="3"/>
  <c r="Y2215" i="3"/>
  <c r="AC2215" i="3"/>
  <c r="AG2215" i="3"/>
  <c r="AK2215" i="3"/>
  <c r="AO2215" i="3"/>
  <c r="AS2215" i="3"/>
  <c r="AW2215" i="3"/>
  <c r="BA2215" i="3"/>
  <c r="BE2215" i="3"/>
  <c r="BI2215" i="3"/>
  <c r="T2215" i="3"/>
  <c r="AB2215" i="3"/>
  <c r="AJ2215" i="3"/>
  <c r="AR2215" i="3"/>
  <c r="AZ2215" i="3"/>
  <c r="BG2215" i="3"/>
  <c r="N2215" i="3"/>
  <c r="V2215" i="3"/>
  <c r="AD2215" i="3"/>
  <c r="AL2215" i="3"/>
  <c r="AT2215" i="3"/>
  <c r="BB2215" i="3"/>
  <c r="BH2215" i="3"/>
  <c r="P2215" i="3"/>
  <c r="X2215" i="3"/>
  <c r="AF2215" i="3"/>
  <c r="AN2215" i="3"/>
  <c r="AV2215" i="3"/>
  <c r="BD2215" i="3"/>
  <c r="O2210" i="3"/>
  <c r="S2210" i="3"/>
  <c r="W2210" i="3"/>
  <c r="AA2210" i="3"/>
  <c r="AE2210" i="3"/>
  <c r="AI2210" i="3"/>
  <c r="AM2210" i="3"/>
  <c r="AQ2210" i="3"/>
  <c r="AU2210" i="3"/>
  <c r="AY2210" i="3"/>
  <c r="BC2210" i="3"/>
  <c r="BG2210" i="3"/>
  <c r="P2210" i="3"/>
  <c r="U2210" i="3"/>
  <c r="Z2210" i="3"/>
  <c r="AF2210" i="3"/>
  <c r="AK2210" i="3"/>
  <c r="AP2210" i="3"/>
  <c r="AV2210" i="3"/>
  <c r="BA2210" i="3"/>
  <c r="BF2210" i="3"/>
  <c r="Q2210" i="3"/>
  <c r="V2210" i="3"/>
  <c r="AB2210" i="3"/>
  <c r="AG2210" i="3"/>
  <c r="AL2210" i="3"/>
  <c r="AR2210" i="3"/>
  <c r="AW2210" i="3"/>
  <c r="BB2210" i="3"/>
  <c r="BH2210" i="3"/>
  <c r="M2210" i="3"/>
  <c r="R2210" i="3"/>
  <c r="X2210" i="3"/>
  <c r="AC2210" i="3"/>
  <c r="AH2210" i="3"/>
  <c r="AN2210" i="3"/>
  <c r="AS2210" i="3"/>
  <c r="AX2210" i="3"/>
  <c r="BD2210" i="3"/>
  <c r="BI2210" i="3"/>
  <c r="AD2210" i="3"/>
  <c r="AZ2210" i="3"/>
  <c r="N2210" i="3"/>
  <c r="AJ2210" i="3"/>
  <c r="BE2210" i="3"/>
  <c r="T2210" i="3"/>
  <c r="AO2210" i="3"/>
  <c r="P2209" i="3"/>
  <c r="V2209" i="3"/>
  <c r="AA2209" i="3"/>
  <c r="AF2209" i="3"/>
  <c r="AL2209" i="3"/>
  <c r="AQ2209" i="3"/>
  <c r="AV2209" i="3"/>
  <c r="BB2209" i="3"/>
  <c r="BG2209" i="3"/>
  <c r="AD2209" i="3"/>
  <c r="AY2209" i="3"/>
  <c r="N2209" i="3"/>
  <c r="AI2209" i="3"/>
  <c r="BD2209" i="3"/>
  <c r="S2209" i="3"/>
  <c r="AN2209" i="3"/>
  <c r="K2216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M2213" i="3"/>
  <c r="Q2213" i="3"/>
  <c r="U2213" i="3"/>
  <c r="Y2213" i="3"/>
  <c r="AC2213" i="3"/>
  <c r="AG2213" i="3"/>
  <c r="AK2213" i="3"/>
  <c r="AO2213" i="3"/>
  <c r="AS2213" i="3"/>
  <c r="AW2213" i="3"/>
  <c r="BA2213" i="3"/>
  <c r="BE2213" i="3"/>
  <c r="BI2213" i="3"/>
  <c r="BD2212" i="3"/>
  <c r="AJ2212" i="3"/>
  <c r="N2212" i="3"/>
  <c r="BD2211" i="3"/>
  <c r="AI2211" i="3"/>
  <c r="N2211" i="3"/>
  <c r="M2214" i="3"/>
  <c r="Q2214" i="3"/>
  <c r="U2214" i="3"/>
  <c r="Y2214" i="3"/>
  <c r="AC2214" i="3"/>
  <c r="AG2214" i="3"/>
  <c r="AK2214" i="3"/>
  <c r="AO2214" i="3"/>
  <c r="AS2214" i="3"/>
  <c r="AW2214" i="3"/>
  <c r="BA2214" i="3"/>
  <c r="BE2214" i="3"/>
  <c r="BI2214" i="3"/>
  <c r="N2214" i="3"/>
  <c r="R2214" i="3"/>
  <c r="V2214" i="3"/>
  <c r="Z2214" i="3"/>
  <c r="AD2214" i="3"/>
  <c r="O2214" i="3"/>
  <c r="S2214" i="3"/>
  <c r="W2214" i="3"/>
  <c r="AA2214" i="3"/>
  <c r="AE2214" i="3"/>
  <c r="AI2214" i="3"/>
  <c r="AM2214" i="3"/>
  <c r="AQ2214" i="3"/>
  <c r="AU2214" i="3"/>
  <c r="AY2214" i="3"/>
  <c r="BC2214" i="3"/>
  <c r="BG2214" i="3"/>
  <c r="BB2213" i="3"/>
  <c r="AL2213" i="3"/>
  <c r="V2213" i="3"/>
  <c r="AZ2212" i="3"/>
  <c r="AY2211" i="3"/>
  <c r="R2211" i="3"/>
  <c r="O2212" i="3"/>
  <c r="S2212" i="3"/>
  <c r="W2212" i="3"/>
  <c r="AA2212" i="3"/>
  <c r="AE2212" i="3"/>
  <c r="AI2212" i="3"/>
  <c r="AM2212" i="3"/>
  <c r="AQ2212" i="3"/>
  <c r="AU2212" i="3"/>
  <c r="AY2212" i="3"/>
  <c r="P2212" i="3"/>
  <c r="U2212" i="3"/>
  <c r="Z2212" i="3"/>
  <c r="AF2212" i="3"/>
  <c r="AK2212" i="3"/>
  <c r="AP2212" i="3"/>
  <c r="AV2212" i="3"/>
  <c r="BA2212" i="3"/>
  <c r="BE2212" i="3"/>
  <c r="BI2212" i="3"/>
  <c r="Q2212" i="3"/>
  <c r="V2212" i="3"/>
  <c r="AB2212" i="3"/>
  <c r="AG2212" i="3"/>
  <c r="AL2212" i="3"/>
  <c r="AR2212" i="3"/>
  <c r="AW2212" i="3"/>
  <c r="BB2212" i="3"/>
  <c r="BF2212" i="3"/>
  <c r="M2212" i="3"/>
  <c r="R2212" i="3"/>
  <c r="X2212" i="3"/>
  <c r="AC2212" i="3"/>
  <c r="AH2212" i="3"/>
  <c r="AN2212" i="3"/>
  <c r="AS2212" i="3"/>
  <c r="AX2212" i="3"/>
  <c r="BC2212" i="3"/>
  <c r="BG2212" i="3"/>
  <c r="P2211" i="3"/>
  <c r="V2211" i="3"/>
  <c r="AA2211" i="3"/>
  <c r="AF2211" i="3"/>
  <c r="AL2211" i="3"/>
  <c r="AQ2211" i="3"/>
  <c r="AV2211" i="3"/>
  <c r="BB2211" i="3"/>
  <c r="BG2211" i="3"/>
  <c r="R2209" i="3"/>
  <c r="BH2211" i="3"/>
  <c r="BC2211" i="3"/>
  <c r="AX2211" i="3"/>
  <c r="AR2211" i="3"/>
  <c r="AM2211" i="3"/>
  <c r="AH2211" i="3"/>
  <c r="AB2211" i="3"/>
  <c r="W2211" i="3"/>
  <c r="BH2209" i="3"/>
  <c r="BC2209" i="3"/>
  <c r="AX2209" i="3"/>
  <c r="AR2209" i="3"/>
  <c r="AM2209" i="3"/>
  <c r="AH2209" i="3"/>
  <c r="AB2209" i="3"/>
  <c r="W2209" i="3"/>
  <c r="X2204" i="3"/>
  <c r="AN2204" i="3"/>
  <c r="BD2204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X2206" i="3"/>
  <c r="AN2206" i="3"/>
  <c r="BD2206" i="3"/>
  <c r="BF2211" i="3"/>
  <c r="AZ2211" i="3"/>
  <c r="AU2211" i="3"/>
  <c r="AP2211" i="3"/>
  <c r="AJ2211" i="3"/>
  <c r="AE2211" i="3"/>
  <c r="Z2211" i="3"/>
  <c r="T2211" i="3"/>
  <c r="O2211" i="3"/>
  <c r="BF2209" i="3"/>
  <c r="AZ2209" i="3"/>
  <c r="AU2209" i="3"/>
  <c r="AP2209" i="3"/>
  <c r="AJ2209" i="3"/>
  <c r="AE2209" i="3"/>
  <c r="Z2209" i="3"/>
  <c r="T2209" i="3"/>
  <c r="O2209" i="3"/>
  <c r="BL2209" i="3" s="1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S2205" i="3"/>
  <c r="AI2205" i="3"/>
  <c r="AY2205" i="3"/>
  <c r="T2205" i="3"/>
  <c r="AJ2205" i="3"/>
  <c r="AZ2205" i="3"/>
  <c r="Q2205" i="3"/>
  <c r="AG2205" i="3"/>
  <c r="AW2205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S2204" i="3"/>
  <c r="W2204" i="3"/>
  <c r="AA2204" i="3"/>
  <c r="AE2204" i="3"/>
  <c r="AI2204" i="3"/>
  <c r="AM2204" i="3"/>
  <c r="AQ2204" i="3"/>
  <c r="AU2204" i="3"/>
  <c r="AY2204" i="3"/>
  <c r="BC2204" i="3"/>
  <c r="BG2204" i="3"/>
  <c r="O2203" i="3"/>
  <c r="S2203" i="3"/>
  <c r="W2203" i="3"/>
  <c r="AA2203" i="3"/>
  <c r="AE2203" i="3"/>
  <c r="AI2203" i="3"/>
  <c r="AM2203" i="3"/>
  <c r="AQ2203" i="3"/>
  <c r="AU2203" i="3"/>
  <c r="AY2203" i="3"/>
  <c r="BC2203" i="3"/>
  <c r="BG2203" i="3"/>
  <c r="P2203" i="3"/>
  <c r="T2203" i="3"/>
  <c r="X2203" i="3"/>
  <c r="AB2203" i="3"/>
  <c r="AF2203" i="3"/>
  <c r="AJ2203" i="3"/>
  <c r="AN2203" i="3"/>
  <c r="AR2203" i="3"/>
  <c r="AV2203" i="3"/>
  <c r="AZ2203" i="3"/>
  <c r="BD2203" i="3"/>
  <c r="BH2203" i="3"/>
  <c r="M2203" i="3"/>
  <c r="Q2203" i="3"/>
  <c r="U2203" i="3"/>
  <c r="Y2203" i="3"/>
  <c r="AC2203" i="3"/>
  <c r="AG2203" i="3"/>
  <c r="AK2203" i="3"/>
  <c r="AO2203" i="3"/>
  <c r="AS2203" i="3"/>
  <c r="AW2203" i="3"/>
  <c r="BA2203" i="3"/>
  <c r="BE2203" i="3"/>
  <c r="BI2203" i="3"/>
  <c r="BG2208" i="3"/>
  <c r="BC2208" i="3"/>
  <c r="AY2208" i="3"/>
  <c r="AU2208" i="3"/>
  <c r="AQ2208" i="3"/>
  <c r="AM2208" i="3"/>
  <c r="AI2208" i="3"/>
  <c r="AE2208" i="3"/>
  <c r="AA2208" i="3"/>
  <c r="W2208" i="3"/>
  <c r="R2208" i="3"/>
  <c r="L2207" i="3"/>
  <c r="S2207" i="3" s="1"/>
  <c r="AZ2206" i="3"/>
  <c r="AJ2206" i="3"/>
  <c r="T2206" i="3"/>
  <c r="AZ2204" i="3"/>
  <c r="AJ2204" i="3"/>
  <c r="T2204" i="3"/>
  <c r="BB2203" i="3"/>
  <c r="AL2203" i="3"/>
  <c r="V2203" i="3"/>
  <c r="O2208" i="3"/>
  <c r="S2208" i="3"/>
  <c r="AV2206" i="3"/>
  <c r="AF2206" i="3"/>
  <c r="P2206" i="3"/>
  <c r="AH2205" i="3"/>
  <c r="AV2204" i="3"/>
  <c r="AF2204" i="3"/>
  <c r="P2204" i="3"/>
  <c r="AX2203" i="3"/>
  <c r="AH2203" i="3"/>
  <c r="R2203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AW2257" i="3" l="1"/>
  <c r="AC2226" i="3"/>
  <c r="U2257" i="3"/>
  <c r="BJ2286" i="3"/>
  <c r="AU2260" i="3"/>
  <c r="BJ2297" i="3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AF2220" i="3"/>
  <c r="AR2204" i="3"/>
  <c r="BL2287" i="3"/>
  <c r="BM2285" i="3"/>
  <c r="BM2287" i="3"/>
  <c r="BL2313" i="3"/>
  <c r="AV2224" i="3"/>
  <c r="BG2254" i="3"/>
  <c r="AU2254" i="3"/>
  <c r="BL2289" i="3"/>
  <c r="BB2223" i="3"/>
  <c r="AP2208" i="3"/>
  <c r="U2259" i="3"/>
  <c r="AE2254" i="3"/>
  <c r="V2227" i="3"/>
  <c r="M2255" i="3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AU2244" i="3"/>
  <c r="Z2244" i="3"/>
  <c r="BD2244" i="3"/>
  <c r="M2208" i="3"/>
  <c r="P2208" i="3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BN2253" i="3" s="1"/>
  <c r="M2253" i="3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BK2245" i="3" s="1"/>
  <c r="Q2245" i="3"/>
  <c r="AC2245" i="3"/>
  <c r="AO2245" i="3"/>
  <c r="AG2245" i="3"/>
  <c r="AS2245" i="3"/>
  <c r="BK2253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AI2202" i="3"/>
  <c r="AY2202" i="3"/>
  <c r="AF2202" i="3"/>
  <c r="AZ2202" i="3"/>
  <c r="AB2202" i="3"/>
  <c r="M2269" i="3"/>
  <c r="AC2269" i="3"/>
  <c r="AS2269" i="3"/>
  <c r="BI2269" i="3"/>
  <c r="N2269" i="3"/>
  <c r="AD2269" i="3"/>
  <c r="AT2269" i="3"/>
  <c r="X2269" i="3"/>
  <c r="S2269" i="3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J2260" i="3" s="1"/>
  <c r="BH2204" i="3"/>
  <c r="N2227" i="3"/>
  <c r="BB2227" i="3"/>
  <c r="AD2227" i="3"/>
  <c r="AM2252" i="3"/>
  <c r="AA2252" i="3"/>
  <c r="BG2252" i="3"/>
  <c r="AG2255" i="3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N2229" i="3" s="1"/>
  <c r="BB2229" i="3"/>
  <c r="AD2229" i="3"/>
  <c r="AC2251" i="3"/>
  <c r="U2251" i="3"/>
  <c r="BL2251" i="3" s="1"/>
  <c r="AS2251" i="3"/>
  <c r="AG2253" i="3"/>
  <c r="U2253" i="3"/>
  <c r="Y2253" i="3"/>
  <c r="BM2253" i="3" s="1"/>
  <c r="AO2253" i="3"/>
  <c r="AW2253" i="3"/>
  <c r="L2201" i="3"/>
  <c r="BN2208" i="3"/>
  <c r="BB2207" i="3"/>
  <c r="BA2207" i="3"/>
  <c r="U2207" i="3"/>
  <c r="AN2207" i="3"/>
  <c r="BC2207" i="3"/>
  <c r="W2207" i="3"/>
  <c r="BJ2213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BK2255" i="3"/>
  <c r="AS2236" i="3"/>
  <c r="AF2236" i="3"/>
  <c r="O2236" i="3"/>
  <c r="AO2240" i="3"/>
  <c r="AB2240" i="3"/>
  <c r="AD2242" i="3"/>
  <c r="BI2242" i="3"/>
  <c r="BD2242" i="3"/>
  <c r="BF2238" i="3"/>
  <c r="BL2254" i="3"/>
  <c r="BL2256" i="3"/>
  <c r="BL2260" i="3"/>
  <c r="BB2238" i="3"/>
  <c r="AG2238" i="3"/>
  <c r="T2238" i="3"/>
  <c r="BM2275" i="3"/>
  <c r="BJ2270" i="3"/>
  <c r="Z2240" i="3"/>
  <c r="Z2236" i="3"/>
  <c r="AV2232" i="3"/>
  <c r="P2232" i="3"/>
  <c r="AN2232" i="3"/>
  <c r="BM2232" i="3" s="1"/>
  <c r="R2215" i="3"/>
  <c r="AH2215" i="3"/>
  <c r="AP2215" i="3"/>
  <c r="R2231" i="3"/>
  <c r="BN2231" i="3" s="1"/>
  <c r="AL2231" i="3"/>
  <c r="AP2231" i="3"/>
  <c r="V2231" i="3"/>
  <c r="BB2231" i="3"/>
  <c r="Z2231" i="3"/>
  <c r="BF2231" i="3"/>
  <c r="Q2226" i="3"/>
  <c r="M2226" i="3"/>
  <c r="BK2226" i="3" s="1"/>
  <c r="AN2226" i="3"/>
  <c r="BH2226" i="3"/>
  <c r="R2226" i="3"/>
  <c r="AR2226" i="3"/>
  <c r="X2226" i="3"/>
  <c r="AZ2226" i="3"/>
  <c r="AH2226" i="3"/>
  <c r="BD2226" i="3"/>
  <c r="N2225" i="3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BN2245" i="3"/>
  <c r="AL2236" i="3"/>
  <c r="AC2236" i="3"/>
  <c r="P2236" i="3"/>
  <c r="V2240" i="3"/>
  <c r="Y2240" i="3"/>
  <c r="BG2240" i="3"/>
  <c r="AU2242" i="3"/>
  <c r="AM2242" i="3"/>
  <c r="AN2242" i="3"/>
  <c r="BL2252" i="3"/>
  <c r="AH2238" i="3"/>
  <c r="Q2238" i="3"/>
  <c r="AY2238" i="3"/>
  <c r="BD2237" i="3"/>
  <c r="X2237" i="3"/>
  <c r="AN2237" i="3"/>
  <c r="Z2205" i="3"/>
  <c r="BF2205" i="3"/>
  <c r="AD2205" i="3"/>
  <c r="AP2205" i="3"/>
  <c r="N2205" i="3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M2211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BK2251" i="3"/>
  <c r="BN2251" i="3"/>
  <c r="BM2254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AF2222" i="3"/>
  <c r="O2246" i="3"/>
  <c r="W2248" i="3"/>
  <c r="BJ2248" i="3" s="1"/>
  <c r="AB2206" i="3"/>
  <c r="BG2248" i="3"/>
  <c r="AO2257" i="3"/>
  <c r="AG2257" i="3"/>
  <c r="AK2257" i="3"/>
  <c r="O2262" i="3"/>
  <c r="S2262" i="3"/>
  <c r="AE2258" i="3"/>
  <c r="O2258" i="3"/>
  <c r="BI2207" i="3"/>
  <c r="AC2207" i="3"/>
  <c r="AV2207" i="3"/>
  <c r="P2207" i="3"/>
  <c r="AE2207" i="3"/>
  <c r="BM2226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BN2218" i="3"/>
  <c r="BK2218" i="3"/>
  <c r="BL2220" i="3"/>
  <c r="BJ2226" i="3"/>
  <c r="BM2235" i="3"/>
  <c r="BJ2235" i="3"/>
  <c r="BN2239" i="3"/>
  <c r="BK2239" i="3"/>
  <c r="BL2273" i="3"/>
  <c r="BM2264" i="3"/>
  <c r="BM2268" i="3"/>
  <c r="BN2274" i="3"/>
  <c r="BK2205" i="3"/>
  <c r="BL2205" i="3"/>
  <c r="BL2206" i="3"/>
  <c r="BJ2206" i="3"/>
  <c r="BL2211" i="3"/>
  <c r="BK2208" i="3"/>
  <c r="AL2207" i="3"/>
  <c r="R2207" i="3"/>
  <c r="AW2207" i="3"/>
  <c r="AG2207" i="3"/>
  <c r="Q2207" i="3"/>
  <c r="AZ2207" i="3"/>
  <c r="AJ2207" i="3"/>
  <c r="T2207" i="3"/>
  <c r="AY2207" i="3"/>
  <c r="AI2207" i="3"/>
  <c r="BM2214" i="3"/>
  <c r="BJ2211" i="3"/>
  <c r="BJ2209" i="3"/>
  <c r="BJ2210" i="3"/>
  <c r="BK2210" i="3"/>
  <c r="BN2210" i="3"/>
  <c r="BM2215" i="3"/>
  <c r="Z2219" i="3"/>
  <c r="AP2219" i="3"/>
  <c r="BF2219" i="3"/>
  <c r="AX2219" i="3"/>
  <c r="R2219" i="3"/>
  <c r="AH2219" i="3"/>
  <c r="BN2220" i="3"/>
  <c r="BK2220" i="3"/>
  <c r="BB2221" i="3"/>
  <c r="BL2222" i="3"/>
  <c r="BJ2222" i="3"/>
  <c r="AL2223" i="3"/>
  <c r="BM2224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BK2227" i="3"/>
  <c r="BN2227" i="3"/>
  <c r="BL2227" i="3"/>
  <c r="BJ2229" i="3"/>
  <c r="N2217" i="3"/>
  <c r="BL2235" i="3"/>
  <c r="BL2228" i="3"/>
  <c r="BJ2228" i="3"/>
  <c r="BL2237" i="3"/>
  <c r="BL2241" i="3"/>
  <c r="BJ2241" i="3"/>
  <c r="BM2230" i="3"/>
  <c r="BF2236" i="3"/>
  <c r="BF2240" i="3"/>
  <c r="AW2242" i="3"/>
  <c r="BM2247" i="3"/>
  <c r="BM2252" i="3"/>
  <c r="BM2255" i="3"/>
  <c r="BL2257" i="3"/>
  <c r="BM2259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BM2234" i="3"/>
  <c r="BM2243" i="3"/>
  <c r="BJ2246" i="3"/>
  <c r="BN2248" i="3"/>
  <c r="BK2248" i="3"/>
  <c r="BJ2254" i="3"/>
  <c r="BJ2256" i="3"/>
  <c r="BN2261" i="3"/>
  <c r="BK2261" i="3"/>
  <c r="BN2262" i="3"/>
  <c r="BK226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N2267" i="3"/>
  <c r="BK2267" i="3"/>
  <c r="BL2271" i="3"/>
  <c r="BJ2271" i="3"/>
  <c r="BL2275" i="3"/>
  <c r="BJ2275" i="3"/>
  <c r="BN2275" i="3"/>
  <c r="BK2275" i="3"/>
  <c r="BM2266" i="3"/>
  <c r="BK2270" i="3"/>
  <c r="BN2270" i="3"/>
  <c r="BL2264" i="3"/>
  <c r="BJ2264" i="3"/>
  <c r="BK2268" i="3"/>
  <c r="BN2268" i="3"/>
  <c r="BJ2268" i="3"/>
  <c r="BL2268" i="3"/>
  <c r="BM2272" i="3"/>
  <c r="BM2205" i="3"/>
  <c r="BJ2212" i="3"/>
  <c r="BJ2220" i="3"/>
  <c r="BK2232" i="3"/>
  <c r="BN2232" i="3"/>
  <c r="BL2243" i="3"/>
  <c r="BN2250" i="3"/>
  <c r="BK2250" i="3"/>
  <c r="BN2263" i="3"/>
  <c r="BK2263" i="3"/>
  <c r="BJ2265" i="3"/>
  <c r="BN2265" i="3"/>
  <c r="BK2265" i="3"/>
  <c r="BM2271" i="3"/>
  <c r="BM2204" i="3"/>
  <c r="BN2206" i="3"/>
  <c r="BK2206" i="3"/>
  <c r="BK2207" i="3"/>
  <c r="BL2214" i="3"/>
  <c r="BM2213" i="3"/>
  <c r="BM2209" i="3"/>
  <c r="BM2210" i="3"/>
  <c r="BL2215" i="3"/>
  <c r="BM2218" i="3"/>
  <c r="Z2221" i="3"/>
  <c r="AP2221" i="3"/>
  <c r="BF2221" i="3"/>
  <c r="AX2221" i="3"/>
  <c r="R2221" i="3"/>
  <c r="AH2221" i="3"/>
  <c r="BN2222" i="3"/>
  <c r="BK2222" i="3"/>
  <c r="BL2224" i="3"/>
  <c r="BJ2224" i="3"/>
  <c r="BA2221" i="3"/>
  <c r="AK2221" i="3"/>
  <c r="U2221" i="3"/>
  <c r="BD2221" i="3"/>
  <c r="AN2221" i="3"/>
  <c r="X2221" i="3"/>
  <c r="BC2221" i="3"/>
  <c r="AM2221" i="3"/>
  <c r="W2221" i="3"/>
  <c r="BK2225" i="3"/>
  <c r="BN2225" i="3"/>
  <c r="BL2225" i="3"/>
  <c r="AT2221" i="3"/>
  <c r="BK2229" i="3"/>
  <c r="BL2229" i="3"/>
  <c r="BK2233" i="3"/>
  <c r="BN2233" i="3"/>
  <c r="BL2233" i="3"/>
  <c r="BN2228" i="3"/>
  <c r="BK2228" i="3"/>
  <c r="BN2237" i="3"/>
  <c r="BK2237" i="3"/>
  <c r="BN2241" i="3"/>
  <c r="BK2241" i="3"/>
  <c r="BL2230" i="3"/>
  <c r="BJ2230" i="3"/>
  <c r="BL2247" i="3"/>
  <c r="BM2250" i="3"/>
  <c r="BL2255" i="3"/>
  <c r="BL2259" i="3"/>
  <c r="BJ2259" i="3"/>
  <c r="BM226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BJ2234" i="3"/>
  <c r="BL2234" i="3"/>
  <c r="BN2243" i="3"/>
  <c r="BK2243" i="3"/>
  <c r="BN2246" i="3"/>
  <c r="BK2246" i="3"/>
  <c r="BJ2252" i="3"/>
  <c r="BN2254" i="3"/>
  <c r="BK2254" i="3"/>
  <c r="BN2256" i="3"/>
  <c r="BK2256" i="3"/>
  <c r="BN2259" i="3"/>
  <c r="BK2259" i="3"/>
  <c r="BN2260" i="3"/>
  <c r="BK2260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BM2265" i="3"/>
  <c r="BM2267" i="3"/>
  <c r="BM2269" i="3"/>
  <c r="BN2269" i="3"/>
  <c r="BK2266" i="3"/>
  <c r="BM2270" i="3"/>
  <c r="BL2244" i="3"/>
  <c r="BK2244" i="3"/>
  <c r="BL2202" i="3"/>
  <c r="BK2272" i="3"/>
  <c r="BN2272" i="3"/>
  <c r="BJ2272" i="3"/>
  <c r="BL2272" i="3"/>
  <c r="BN2204" i="3"/>
  <c r="BK2204" i="3"/>
  <c r="BM2206" i="3"/>
  <c r="BK2211" i="3"/>
  <c r="BN2211" i="3"/>
  <c r="BL2212" i="3"/>
  <c r="BK2214" i="3"/>
  <c r="BN2214" i="3"/>
  <c r="BJ2215" i="3"/>
  <c r="BM2222" i="3"/>
  <c r="BM2228" i="3"/>
  <c r="BM2241" i="3"/>
  <c r="BJ2251" i="3"/>
  <c r="BL2263" i="3"/>
  <c r="BJ2262" i="3"/>
  <c r="BN2273" i="3"/>
  <c r="BK2273" i="3"/>
  <c r="BJ2203" i="3"/>
  <c r="BM2203" i="3"/>
  <c r="Z2207" i="3"/>
  <c r="BF2207" i="3"/>
  <c r="AD2207" i="3"/>
  <c r="AP2207" i="3"/>
  <c r="N2207" i="3"/>
  <c r="BN2207" i="3" s="1"/>
  <c r="AT2207" i="3"/>
  <c r="BK2203" i="3"/>
  <c r="BN2203" i="3"/>
  <c r="BL2203" i="3"/>
  <c r="BL2204" i="3"/>
  <c r="BJ2204" i="3"/>
  <c r="BK2209" i="3"/>
  <c r="BN2209" i="3"/>
  <c r="AX2207" i="3"/>
  <c r="BE2207" i="3"/>
  <c r="AO2207" i="3"/>
  <c r="Y2207" i="3"/>
  <c r="BH2207" i="3"/>
  <c r="AR2207" i="3"/>
  <c r="AB2207" i="3"/>
  <c r="BG2207" i="3"/>
  <c r="AQ2207" i="3"/>
  <c r="AA2207" i="3"/>
  <c r="BN2212" i="3"/>
  <c r="BK2212" i="3"/>
  <c r="BM2212" i="3"/>
  <c r="BJ2214" i="3"/>
  <c r="BK2213" i="3"/>
  <c r="BN2213" i="3"/>
  <c r="BL2213" i="3"/>
  <c r="BL2210" i="3"/>
  <c r="BN2215" i="3"/>
  <c r="BK2215" i="3"/>
  <c r="V2217" i="3"/>
  <c r="AL2217" i="3"/>
  <c r="BB2217" i="3"/>
  <c r="Z2217" i="3"/>
  <c r="AP2217" i="3"/>
  <c r="BF2217" i="3"/>
  <c r="AX2217" i="3"/>
  <c r="R2217" i="3"/>
  <c r="BN2217" i="3" s="1"/>
  <c r="AH2217" i="3"/>
  <c r="BL2218" i="3"/>
  <c r="BJ2218" i="3"/>
  <c r="BM2220" i="3"/>
  <c r="V2221" i="3"/>
  <c r="Z2223" i="3"/>
  <c r="AP2223" i="3"/>
  <c r="BF2223" i="3"/>
  <c r="AX2223" i="3"/>
  <c r="R2223" i="3"/>
  <c r="AH2223" i="3"/>
  <c r="BN2224" i="3"/>
  <c r="BK2224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BK2231" i="3"/>
  <c r="N2221" i="3"/>
  <c r="BN2235" i="3"/>
  <c r="BK2235" i="3"/>
  <c r="BL2232" i="3"/>
  <c r="BL2239" i="3"/>
  <c r="BN2230" i="3"/>
  <c r="BK2230" i="3"/>
  <c r="BL2245" i="3"/>
  <c r="BJ2245" i="3"/>
  <c r="BL2253" i="3"/>
  <c r="BM2256" i="3"/>
  <c r="BL2261" i="3"/>
  <c r="BJ2261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K2234" i="3"/>
  <c r="BN2234" i="3"/>
  <c r="BG2242" i="3"/>
  <c r="BJ2243" i="3"/>
  <c r="BN2249" i="3"/>
  <c r="BJ2250" i="3"/>
  <c r="BN2252" i="3"/>
  <c r="BK2252" i="3"/>
  <c r="BN2257" i="3"/>
  <c r="BK2257" i="3"/>
  <c r="BN2258" i="3"/>
  <c r="BK2258" i="3"/>
  <c r="AX2238" i="3"/>
  <c r="AD2238" i="3"/>
  <c r="BA2238" i="3"/>
  <c r="AK2238" i="3"/>
  <c r="U2238" i="3"/>
  <c r="BD2238" i="3"/>
  <c r="AN2238" i="3"/>
  <c r="X2238" i="3"/>
  <c r="BC2238" i="3"/>
  <c r="AM2238" i="3"/>
  <c r="BN2255" i="3"/>
  <c r="BL2265" i="3"/>
  <c r="BL2267" i="3"/>
  <c r="BJ2267" i="3"/>
  <c r="BN2271" i="3"/>
  <c r="BK2271" i="3"/>
  <c r="BM2273" i="3"/>
  <c r="BJ2273" i="3"/>
  <c r="BL2270" i="3"/>
  <c r="BK2264" i="3"/>
  <c r="BN2264" i="3"/>
  <c r="BK2202" i="3"/>
  <c r="BG2193" i="3"/>
  <c r="L2200" i="3"/>
  <c r="L2198" i="3"/>
  <c r="K2191" i="3"/>
  <c r="L2199" i="3"/>
  <c r="L2195" i="3"/>
  <c r="L2190" i="3"/>
  <c r="K2190" i="3"/>
  <c r="AB2193" i="3"/>
  <c r="L2197" i="3"/>
  <c r="K2197" i="3"/>
  <c r="L2196" i="3"/>
  <c r="K2196" i="3"/>
  <c r="AQ2193" i="3"/>
  <c r="L2192" i="3"/>
  <c r="K2192" i="3"/>
  <c r="K2200" i="3"/>
  <c r="K2195" i="3"/>
  <c r="M2195" i="3" s="1"/>
  <c r="AA2193" i="3"/>
  <c r="K2198" i="3"/>
  <c r="AV2198" i="3" s="1"/>
  <c r="L2194" i="3"/>
  <c r="K2194" i="3"/>
  <c r="K2201" i="3"/>
  <c r="AK2198" i="3"/>
  <c r="AP2198" i="3"/>
  <c r="K2199" i="3"/>
  <c r="AZ2193" i="3"/>
  <c r="AJ2193" i="3"/>
  <c r="T2193" i="3"/>
  <c r="AY2193" i="3"/>
  <c r="AI2193" i="3"/>
  <c r="S2193" i="3"/>
  <c r="BH2193" i="3"/>
  <c r="AR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W2193" i="3"/>
  <c r="AE2193" i="3"/>
  <c r="AM2193" i="3"/>
  <c r="AU2193" i="3"/>
  <c r="BC2193" i="3"/>
  <c r="P2193" i="3"/>
  <c r="X2193" i="3"/>
  <c r="AF2193" i="3"/>
  <c r="AN2193" i="3"/>
  <c r="AV2193" i="3"/>
  <c r="BD2193" i="3"/>
  <c r="AG2190" i="3"/>
  <c r="AT2190" i="3"/>
  <c r="P2190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BJ2225" i="3" l="1"/>
  <c r="BJ2255" i="3"/>
  <c r="BJ2227" i="3"/>
  <c r="BL2274" i="3"/>
  <c r="BM2245" i="3"/>
  <c r="AA2198" i="3"/>
  <c r="BJ2205" i="3"/>
  <c r="BA2198" i="3"/>
  <c r="AJ2200" i="3"/>
  <c r="AO2196" i="3"/>
  <c r="AN2198" i="3"/>
  <c r="BJ2258" i="3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AE2166" i="3" s="1"/>
  <c r="L2164" i="3"/>
  <c r="L2160" i="3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X2156" i="3" s="1"/>
  <c r="L2152" i="3"/>
  <c r="W2152" i="3" s="1"/>
  <c r="K2139" i="3"/>
  <c r="K2131" i="3"/>
  <c r="L2129" i="3"/>
  <c r="X2129" i="3" s="1"/>
  <c r="K2129" i="3"/>
  <c r="K2127" i="3"/>
  <c r="L2121" i="3"/>
  <c r="K2113" i="3"/>
  <c r="AE2113" i="3" s="1"/>
  <c r="K2111" i="3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S2170" i="3"/>
  <c r="Y2154" i="3"/>
  <c r="AA2160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K2138" i="3"/>
  <c r="AR2138" i="3" s="1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BE2174" i="3"/>
  <c r="K2183" i="3"/>
  <c r="BC2170" i="3"/>
  <c r="BG2166" i="3"/>
  <c r="K2164" i="3"/>
  <c r="L2161" i="3"/>
  <c r="K2161" i="3"/>
  <c r="L2159" i="3"/>
  <c r="K2159" i="3"/>
  <c r="K2158" i="3"/>
  <c r="O2158" i="3" s="1"/>
  <c r="L2155" i="3"/>
  <c r="U2155" i="3" s="1"/>
  <c r="K2155" i="3"/>
  <c r="K2153" i="3"/>
  <c r="K2150" i="3"/>
  <c r="L2147" i="3"/>
  <c r="K2147" i="3"/>
  <c r="K2146" i="3"/>
  <c r="K2140" i="3"/>
  <c r="L2136" i="3"/>
  <c r="AR2136" i="3" s="1"/>
  <c r="L2126" i="3"/>
  <c r="L2114" i="3"/>
  <c r="L2109" i="3"/>
  <c r="L2102" i="3"/>
  <c r="K2102" i="3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BG2160" i="3"/>
  <c r="K2148" i="3"/>
  <c r="K2136" i="3"/>
  <c r="K2132" i="3"/>
  <c r="K2128" i="3"/>
  <c r="K2121" i="3"/>
  <c r="L2112" i="3"/>
  <c r="K2108" i="3"/>
  <c r="K2107" i="3"/>
  <c r="K2104" i="3"/>
  <c r="K2103" i="3"/>
  <c r="AB2103" i="3" s="1"/>
  <c r="L2100" i="3"/>
  <c r="K2100" i="3"/>
  <c r="AT2100" i="3" s="1"/>
  <c r="L2098" i="3"/>
  <c r="K2098" i="3"/>
  <c r="AD2098" i="3" s="1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K2179" i="3"/>
  <c r="L2175" i="3"/>
  <c r="L2163" i="3"/>
  <c r="K2163" i="3"/>
  <c r="L2157" i="3"/>
  <c r="K2157" i="3"/>
  <c r="L2145" i="3"/>
  <c r="K2145" i="3"/>
  <c r="L2142" i="3"/>
  <c r="K2142" i="3"/>
  <c r="L2139" i="3"/>
  <c r="L2133" i="3"/>
  <c r="L2124" i="3"/>
  <c r="AL2124" i="3" s="1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AI2170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L2183" i="3"/>
  <c r="L2178" i="3"/>
  <c r="L2173" i="3"/>
  <c r="K2173" i="3"/>
  <c r="AO2173" i="3" s="1"/>
  <c r="AY2170" i="3"/>
  <c r="AA2170" i="3"/>
  <c r="T2170" i="3"/>
  <c r="O2170" i="3"/>
  <c r="AE2170" i="3"/>
  <c r="AU2170" i="3"/>
  <c r="BC2166" i="3"/>
  <c r="AA2166" i="3"/>
  <c r="O2166" i="3"/>
  <c r="AQ2166" i="3"/>
  <c r="W2166" i="3"/>
  <c r="AU2166" i="3"/>
  <c r="L2165" i="3"/>
  <c r="K2165" i="3"/>
  <c r="AM2160" i="3"/>
  <c r="AQ2160" i="3"/>
  <c r="W2160" i="3"/>
  <c r="BC2160" i="3"/>
  <c r="AZ2154" i="3"/>
  <c r="T2152" i="3"/>
  <c r="P2152" i="3"/>
  <c r="AA2152" i="3"/>
  <c r="AM2152" i="3"/>
  <c r="AV2152" i="3"/>
  <c r="BG2152" i="3"/>
  <c r="X2152" i="3"/>
  <c r="AN2152" i="3"/>
  <c r="BC2152" i="3"/>
  <c r="O2152" i="3"/>
  <c r="AE2152" i="3"/>
  <c r="AQ2152" i="3"/>
  <c r="BD2152" i="3"/>
  <c r="S2152" i="3"/>
  <c r="AF2152" i="3"/>
  <c r="AU2152" i="3"/>
  <c r="T2138" i="3"/>
  <c r="AV2138" i="3"/>
  <c r="AB2138" i="3"/>
  <c r="AZ2138" i="3"/>
  <c r="BE2180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O2177" i="3" s="1"/>
  <c r="L2176" i="3"/>
  <c r="K2176" i="3"/>
  <c r="AQ2170" i="3"/>
  <c r="W2170" i="3"/>
  <c r="AM2166" i="3"/>
  <c r="BC2162" i="3"/>
  <c r="AO2154" i="3"/>
  <c r="Q2154" i="3"/>
  <c r="P2154" i="3"/>
  <c r="AA2154" i="3"/>
  <c r="AK2154" i="3"/>
  <c r="AV2154" i="3"/>
  <c r="BD2154" i="3"/>
  <c r="O2154" i="3"/>
  <c r="AE2154" i="3"/>
  <c r="AQ2154" i="3"/>
  <c r="BC2154" i="3"/>
  <c r="T2154" i="3"/>
  <c r="AF2154" i="3"/>
  <c r="AU2154" i="3"/>
  <c r="BG2154" i="3"/>
  <c r="U2154" i="3"/>
  <c r="AJ2154" i="3"/>
  <c r="AY2154" i="3"/>
  <c r="BH2154" i="3"/>
  <c r="AI2152" i="3"/>
  <c r="BA2163" i="3"/>
  <c r="S2177" i="3"/>
  <c r="BG2170" i="3"/>
  <c r="AM2170" i="3"/>
  <c r="Y2159" i="3"/>
  <c r="AC2159" i="3"/>
  <c r="AG2159" i="3"/>
  <c r="AA2158" i="3"/>
  <c r="W2158" i="3"/>
  <c r="BC2158" i="3"/>
  <c r="AE2158" i="3"/>
  <c r="AM2158" i="3"/>
  <c r="AU2158" i="3"/>
  <c r="L2169" i="3"/>
  <c r="K2169" i="3"/>
  <c r="L2141" i="3"/>
  <c r="K2141" i="3"/>
  <c r="BH2138" i="3"/>
  <c r="P2136" i="3"/>
  <c r="L2171" i="3"/>
  <c r="K2171" i="3"/>
  <c r="L2167" i="3"/>
  <c r="K2167" i="3"/>
  <c r="M2138" i="3"/>
  <c r="P2138" i="3"/>
  <c r="AF2138" i="3"/>
  <c r="X2138" i="3"/>
  <c r="AN2138" i="3"/>
  <c r="BD2138" i="3"/>
  <c r="S2122" i="3"/>
  <c r="AD2115" i="3"/>
  <c r="L2149" i="3"/>
  <c r="K2149" i="3"/>
  <c r="K2133" i="3"/>
  <c r="L2132" i="3"/>
  <c r="K2126" i="3"/>
  <c r="AF2126" i="3" s="1"/>
  <c r="K2112" i="3"/>
  <c r="AC2108" i="3"/>
  <c r="AI2108" i="3"/>
  <c r="BH2108" i="3"/>
  <c r="M2108" i="3"/>
  <c r="AN2108" i="3"/>
  <c r="S2108" i="3"/>
  <c r="AS2108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D2102" i="3"/>
  <c r="L2137" i="3"/>
  <c r="K2137" i="3"/>
  <c r="L2131" i="3"/>
  <c r="L2130" i="3"/>
  <c r="K2130" i="3"/>
  <c r="L2127" i="3"/>
  <c r="K2123" i="3"/>
  <c r="K2114" i="3"/>
  <c r="AY2104" i="3"/>
  <c r="K2109" i="3"/>
  <c r="L2106" i="3"/>
  <c r="K2106" i="3"/>
  <c r="L2105" i="3"/>
  <c r="K2105" i="3"/>
  <c r="K2099" i="3"/>
  <c r="AR2099" i="3" s="1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3" i="3"/>
  <c r="BJ2193" i="3"/>
  <c r="BN2193" i="3"/>
  <c r="BK2193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M2193" i="3"/>
  <c r="AN2187" i="3"/>
  <c r="AL2187" i="3"/>
  <c r="AV2184" i="3"/>
  <c r="BE2188" i="3"/>
  <c r="BD2185" i="3"/>
  <c r="AF2189" i="3"/>
  <c r="BF2180" i="3"/>
  <c r="AB2180" i="3"/>
  <c r="AE2176" i="3"/>
  <c r="V2174" i="3"/>
  <c r="AM2174" i="3"/>
  <c r="BD2174" i="3"/>
  <c r="U2162" i="3"/>
  <c r="AH2162" i="3"/>
  <c r="AL2165" i="3"/>
  <c r="BC2165" i="3"/>
  <c r="BE2165" i="3"/>
  <c r="AH2184" i="3"/>
  <c r="AH2182" i="3"/>
  <c r="BA2180" i="3"/>
  <c r="AE2183" i="3"/>
  <c r="AW2180" i="3"/>
  <c r="AU2177" i="3"/>
  <c r="AE2177" i="3"/>
  <c r="Q2174" i="3"/>
  <c r="AX2157" i="3"/>
  <c r="AS2157" i="3"/>
  <c r="AS2184" i="3"/>
  <c r="AQ2183" i="3"/>
  <c r="T2183" i="3"/>
  <c r="AB2183" i="3"/>
  <c r="AJ2183" i="3"/>
  <c r="AR2183" i="3"/>
  <c r="AZ2183" i="3"/>
  <c r="BH2183" i="3"/>
  <c r="Q2183" i="3"/>
  <c r="Y2183" i="3"/>
  <c r="AG2183" i="3"/>
  <c r="AO2183" i="3"/>
  <c r="AW2183" i="3"/>
  <c r="BE2183" i="3"/>
  <c r="N2183" i="3"/>
  <c r="V2183" i="3"/>
  <c r="AD2183" i="3"/>
  <c r="AL2183" i="3"/>
  <c r="AT2183" i="3"/>
  <c r="BB2183" i="3"/>
  <c r="BI2182" i="3"/>
  <c r="AC2182" i="3"/>
  <c r="AB2181" i="3"/>
  <c r="BB2181" i="3"/>
  <c r="X2179" i="3"/>
  <c r="Q2179" i="3"/>
  <c r="BI2179" i="3"/>
  <c r="AX2179" i="3"/>
  <c r="BG2177" i="3"/>
  <c r="AQ2177" i="3"/>
  <c r="P2177" i="3"/>
  <c r="T2177" i="3"/>
  <c r="X2177" i="3"/>
  <c r="AB2177" i="3"/>
  <c r="AF2177" i="3"/>
  <c r="AJ2177" i="3"/>
  <c r="AN2177" i="3"/>
  <c r="AR2177" i="3"/>
  <c r="AV2177" i="3"/>
  <c r="AZ2177" i="3"/>
  <c r="BD2177" i="3"/>
  <c r="BH2177" i="3"/>
  <c r="M2177" i="3"/>
  <c r="Q2177" i="3"/>
  <c r="U2177" i="3"/>
  <c r="Y2177" i="3"/>
  <c r="AC2177" i="3"/>
  <c r="AG2177" i="3"/>
  <c r="AK2177" i="3"/>
  <c r="AO2177" i="3"/>
  <c r="AS2177" i="3"/>
  <c r="AW2177" i="3"/>
  <c r="BA2177" i="3"/>
  <c r="BE2177" i="3"/>
  <c r="BI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AF2175" i="3"/>
  <c r="BF2175" i="3"/>
  <c r="AZ2172" i="3"/>
  <c r="AJ2172" i="3"/>
  <c r="BF2171" i="3"/>
  <c r="AX2171" i="3"/>
  <c r="AP2171" i="3"/>
  <c r="AH2171" i="3"/>
  <c r="Z2171" i="3"/>
  <c r="BH2170" i="3"/>
  <c r="AZ2170" i="3"/>
  <c r="AR2170" i="3"/>
  <c r="AJ2170" i="3"/>
  <c r="AB2170" i="3"/>
  <c r="BF2169" i="3"/>
  <c r="T2168" i="3"/>
  <c r="AB2168" i="3"/>
  <c r="AJ2168" i="3"/>
  <c r="AR2168" i="3"/>
  <c r="AZ2168" i="3"/>
  <c r="BH2168" i="3"/>
  <c r="Q2168" i="3"/>
  <c r="Y2168" i="3"/>
  <c r="AC2168" i="3"/>
  <c r="AG2168" i="3"/>
  <c r="AO2168" i="3"/>
  <c r="AS2168" i="3"/>
  <c r="AW2168" i="3"/>
  <c r="BE2168" i="3"/>
  <c r="BI2168" i="3"/>
  <c r="N2168" i="3"/>
  <c r="V2168" i="3"/>
  <c r="Z2168" i="3"/>
  <c r="AD2168" i="3"/>
  <c r="AH2168" i="3"/>
  <c r="AL2168" i="3"/>
  <c r="AP2168" i="3"/>
  <c r="AT2168" i="3"/>
  <c r="AX2168" i="3"/>
  <c r="BB2168" i="3"/>
  <c r="BF2168" i="3"/>
  <c r="R2163" i="3"/>
  <c r="Z2163" i="3"/>
  <c r="AH2163" i="3"/>
  <c r="AP2163" i="3"/>
  <c r="AX2163" i="3"/>
  <c r="BB2163" i="3"/>
  <c r="BF2163" i="3"/>
  <c r="S2163" i="3"/>
  <c r="W2163" i="3"/>
  <c r="AA2163" i="3"/>
  <c r="AI2163" i="3"/>
  <c r="AM2163" i="3"/>
  <c r="AQ2163" i="3"/>
  <c r="AY2163" i="3"/>
  <c r="BC2163" i="3"/>
  <c r="BG2163" i="3"/>
  <c r="P2163" i="3"/>
  <c r="T2163" i="3"/>
  <c r="X2163" i="3"/>
  <c r="AB2163" i="3"/>
  <c r="AF2163" i="3"/>
  <c r="AJ2163" i="3"/>
  <c r="AN2163" i="3"/>
  <c r="AR2163" i="3"/>
  <c r="AV2163" i="3"/>
  <c r="AZ2163" i="3"/>
  <c r="BD2163" i="3"/>
  <c r="BH2163" i="3"/>
  <c r="BE2161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G2158" i="3"/>
  <c r="AQ2158" i="3"/>
  <c r="N2155" i="3"/>
  <c r="R2155" i="3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AA2148" i="3"/>
  <c r="AQ2148" i="3"/>
  <c r="BG2148" i="3"/>
  <c r="T2148" i="3"/>
  <c r="AN2148" i="3"/>
  <c r="AA2137" i="3"/>
  <c r="AQ2137" i="3"/>
  <c r="BG2137" i="3"/>
  <c r="AB2137" i="3"/>
  <c r="AR2137" i="3"/>
  <c r="BH2137" i="3"/>
  <c r="Y2137" i="3"/>
  <c r="AO2137" i="3"/>
  <c r="BE2137" i="3"/>
  <c r="BF2137" i="3"/>
  <c r="R2137" i="3"/>
  <c r="AJ2120" i="3"/>
  <c r="AW2120" i="3"/>
  <c r="R2120" i="3"/>
  <c r="Z2172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0" i="3"/>
  <c r="Q2170" i="3"/>
  <c r="U2170" i="3"/>
  <c r="Y2170" i="3"/>
  <c r="AC2170" i="3"/>
  <c r="AG2170" i="3"/>
  <c r="AK2170" i="3"/>
  <c r="AO2170" i="3"/>
  <c r="AS2170" i="3"/>
  <c r="AW2170" i="3"/>
  <c r="BA2170" i="3"/>
  <c r="BE2170" i="3"/>
  <c r="BI2170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BG2169" i="3"/>
  <c r="AB2169" i="3"/>
  <c r="AY2168" i="3"/>
  <c r="AI2168" i="3"/>
  <c r="S2168" i="3"/>
  <c r="P2166" i="3"/>
  <c r="T2166" i="3"/>
  <c r="X2166" i="3"/>
  <c r="AB2166" i="3"/>
  <c r="AF2166" i="3"/>
  <c r="AJ2166" i="3"/>
  <c r="AN2166" i="3"/>
  <c r="AR2166" i="3"/>
  <c r="AV2166" i="3"/>
  <c r="AZ2166" i="3"/>
  <c r="BD2166" i="3"/>
  <c r="BH2166" i="3"/>
  <c r="M2166" i="3"/>
  <c r="Q2166" i="3"/>
  <c r="U2166" i="3"/>
  <c r="Y2166" i="3"/>
  <c r="AC2166" i="3"/>
  <c r="AG2166" i="3"/>
  <c r="AK2166" i="3"/>
  <c r="AO2166" i="3"/>
  <c r="AS2166" i="3"/>
  <c r="AW2166" i="3"/>
  <c r="BA2166" i="3"/>
  <c r="BE2166" i="3"/>
  <c r="BI2166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AW2163" i="3"/>
  <c r="AG2163" i="3"/>
  <c r="V2161" i="3"/>
  <c r="AL2161" i="3"/>
  <c r="BB2161" i="3"/>
  <c r="W2161" i="3"/>
  <c r="AM2161" i="3"/>
  <c r="BC2161" i="3"/>
  <c r="X2161" i="3"/>
  <c r="AN2161" i="3"/>
  <c r="BD2161" i="3"/>
  <c r="AY2160" i="3"/>
  <c r="AI2160" i="3"/>
  <c r="S2160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AW2155" i="3"/>
  <c r="AG2155" i="3"/>
  <c r="AB2133" i="3"/>
  <c r="M2133" i="3"/>
  <c r="AS2133" i="3"/>
  <c r="AQ2133" i="3"/>
  <c r="BB2133" i="3"/>
  <c r="R2133" i="3"/>
  <c r="BB2172" i="3"/>
  <c r="AX2172" i="3"/>
  <c r="AL2172" i="3"/>
  <c r="AH2172" i="3"/>
  <c r="T2172" i="3"/>
  <c r="O2172" i="3"/>
  <c r="BB2171" i="3"/>
  <c r="AT2171" i="3"/>
  <c r="AL2171" i="3"/>
  <c r="AD2171" i="3"/>
  <c r="V2171" i="3"/>
  <c r="N2171" i="3"/>
  <c r="BD2170" i="3"/>
  <c r="AV2170" i="3"/>
  <c r="AN2170" i="3"/>
  <c r="AF2170" i="3"/>
  <c r="X2170" i="3"/>
  <c r="P2170" i="3"/>
  <c r="AD2169" i="3"/>
  <c r="V2169" i="3"/>
  <c r="AU2168" i="3"/>
  <c r="AE2168" i="3"/>
  <c r="O2168" i="3"/>
  <c r="AP2167" i="3"/>
  <c r="BB2167" i="3"/>
  <c r="BG2167" i="3"/>
  <c r="X2167" i="3"/>
  <c r="AR2167" i="3"/>
  <c r="AY2166" i="3"/>
  <c r="AI2166" i="3"/>
  <c r="S2166" i="3"/>
  <c r="BD2164" i="3"/>
  <c r="AL2164" i="3"/>
  <c r="BI2163" i="3"/>
  <c r="AS2163" i="3"/>
  <c r="AC2163" i="3"/>
  <c r="M2163" i="3"/>
  <c r="AW2161" i="3"/>
  <c r="AG2161" i="3"/>
  <c r="Q2161" i="3"/>
  <c r="AU2160" i="3"/>
  <c r="AE2160" i="3"/>
  <c r="O2160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O2159" i="3"/>
  <c r="S2159" i="3"/>
  <c r="W2159" i="3"/>
  <c r="AA2159" i="3"/>
  <c r="AE2159" i="3"/>
  <c r="AI2159" i="3"/>
  <c r="AM2159" i="3"/>
  <c r="AQ2159" i="3"/>
  <c r="AU2159" i="3"/>
  <c r="AY2159" i="3"/>
  <c r="BC2159" i="3"/>
  <c r="BG2159" i="3"/>
  <c r="P2159" i="3"/>
  <c r="T2159" i="3"/>
  <c r="X2159" i="3"/>
  <c r="AB2159" i="3"/>
  <c r="AF2159" i="3"/>
  <c r="AJ2159" i="3"/>
  <c r="AN2159" i="3"/>
  <c r="AR2159" i="3"/>
  <c r="AV2159" i="3"/>
  <c r="AZ2159" i="3"/>
  <c r="BD2159" i="3"/>
  <c r="BH2159" i="3"/>
  <c r="AY2158" i="3"/>
  <c r="AI2158" i="3"/>
  <c r="S2158" i="3"/>
  <c r="AN2156" i="3"/>
  <c r="BA2156" i="3"/>
  <c r="BI2155" i="3"/>
  <c r="AS2155" i="3"/>
  <c r="AC2155" i="3"/>
  <c r="M2155" i="3"/>
  <c r="AR2148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M2145" i="3"/>
  <c r="Q2145" i="3"/>
  <c r="U2145" i="3"/>
  <c r="Y2145" i="3"/>
  <c r="AC2145" i="3"/>
  <c r="AG2145" i="3"/>
  <c r="AK2145" i="3"/>
  <c r="AO2145" i="3"/>
  <c r="AS2145" i="3"/>
  <c r="AW2145" i="3"/>
  <c r="BA2145" i="3"/>
  <c r="BE2145" i="3"/>
  <c r="BI2145" i="3"/>
  <c r="Z2145" i="3"/>
  <c r="AP2145" i="3"/>
  <c r="BF2145" i="3"/>
  <c r="N2145" i="3"/>
  <c r="AD2145" i="3"/>
  <c r="AT2145" i="3"/>
  <c r="R2145" i="3"/>
  <c r="AH2145" i="3"/>
  <c r="AX2145" i="3"/>
  <c r="AM2140" i="3"/>
  <c r="V2137" i="3"/>
  <c r="BF2154" i="3"/>
  <c r="BB2154" i="3"/>
  <c r="AX2154" i="3"/>
  <c r="AS2154" i="3"/>
  <c r="AN2154" i="3"/>
  <c r="AI2154" i="3"/>
  <c r="AC2154" i="3"/>
  <c r="X2154" i="3"/>
  <c r="S2154" i="3"/>
  <c r="M2154" i="3"/>
  <c r="L2153" i="3"/>
  <c r="BH2152" i="3"/>
  <c r="AZ2152" i="3"/>
  <c r="AR2152" i="3"/>
  <c r="AJ2152" i="3"/>
  <c r="AB2152" i="3"/>
  <c r="L2151" i="3"/>
  <c r="K2151" i="3"/>
  <c r="AZ2150" i="3"/>
  <c r="AJ2150" i="3"/>
  <c r="T2150" i="3"/>
  <c r="BF2149" i="3"/>
  <c r="M2148" i="3"/>
  <c r="AT2147" i="3"/>
  <c r="AD2147" i="3"/>
  <c r="N2147" i="3"/>
  <c r="W2146" i="3"/>
  <c r="AM2146" i="3"/>
  <c r="BC2146" i="3"/>
  <c r="AF2144" i="3"/>
  <c r="L2143" i="3"/>
  <c r="K2143" i="3"/>
  <c r="T2142" i="3"/>
  <c r="AP2141" i="3"/>
  <c r="AD2139" i="3"/>
  <c r="O2138" i="3"/>
  <c r="S2138" i="3"/>
  <c r="W2138" i="3"/>
  <c r="AA2138" i="3"/>
  <c r="AE2138" i="3"/>
  <c r="AI2138" i="3"/>
  <c r="AM2138" i="3"/>
  <c r="AQ2138" i="3"/>
  <c r="AU2138" i="3"/>
  <c r="AY2138" i="3"/>
  <c r="BC2138" i="3"/>
  <c r="BG2138" i="3"/>
  <c r="AV2136" i="3"/>
  <c r="AF2136" i="3"/>
  <c r="L2135" i="3"/>
  <c r="K2135" i="3"/>
  <c r="AK2132" i="3"/>
  <c r="BI2154" i="3"/>
  <c r="BE2154" i="3"/>
  <c r="BA2154" i="3"/>
  <c r="AW2154" i="3"/>
  <c r="AR2154" i="3"/>
  <c r="AM2154" i="3"/>
  <c r="AG2154" i="3"/>
  <c r="AB2154" i="3"/>
  <c r="W2154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V2150" i="3"/>
  <c r="AF2150" i="3"/>
  <c r="O2149" i="3"/>
  <c r="AE2149" i="3"/>
  <c r="AU2149" i="3"/>
  <c r="P2149" i="3"/>
  <c r="AF2149" i="3"/>
  <c r="AV2149" i="3"/>
  <c r="M2149" i="3"/>
  <c r="AC2149" i="3"/>
  <c r="AS2149" i="3"/>
  <c r="BI2149" i="3"/>
  <c r="BF2147" i="3"/>
  <c r="AP2147" i="3"/>
  <c r="AF2142" i="3"/>
  <c r="O2141" i="3"/>
  <c r="S2141" i="3"/>
  <c r="AU2141" i="3"/>
  <c r="AY2141" i="3"/>
  <c r="AF2141" i="3"/>
  <c r="AJ2141" i="3"/>
  <c r="M2141" i="3"/>
  <c r="Q2141" i="3"/>
  <c r="AS2141" i="3"/>
  <c r="AW2141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BI2132" i="3"/>
  <c r="Q2132" i="3"/>
  <c r="N2154" i="3"/>
  <c r="R2154" i="3"/>
  <c r="V2154" i="3"/>
  <c r="Z2154" i="3"/>
  <c r="AD2154" i="3"/>
  <c r="AH2154" i="3"/>
  <c r="AL2154" i="3"/>
  <c r="AP2154" i="3"/>
  <c r="AT2154" i="3"/>
  <c r="O2150" i="3"/>
  <c r="S2150" i="3"/>
  <c r="W2150" i="3"/>
  <c r="AA2150" i="3"/>
  <c r="AE2150" i="3"/>
  <c r="AI2150" i="3"/>
  <c r="AM2150" i="3"/>
  <c r="AQ2150" i="3"/>
  <c r="AU2150" i="3"/>
  <c r="AY2150" i="3"/>
  <c r="BC2150" i="3"/>
  <c r="BG2150" i="3"/>
  <c r="O2147" i="3"/>
  <c r="S2147" i="3"/>
  <c r="W2147" i="3"/>
  <c r="AA2147" i="3"/>
  <c r="AE2147" i="3"/>
  <c r="AI2147" i="3"/>
  <c r="AM2147" i="3"/>
  <c r="AQ2147" i="3"/>
  <c r="AU2147" i="3"/>
  <c r="AY2147" i="3"/>
  <c r="BC2147" i="3"/>
  <c r="BG2147" i="3"/>
  <c r="P2147" i="3"/>
  <c r="T2147" i="3"/>
  <c r="X2147" i="3"/>
  <c r="AB2147" i="3"/>
  <c r="AF2147" i="3"/>
  <c r="AJ2147" i="3"/>
  <c r="AN2147" i="3"/>
  <c r="AR2147" i="3"/>
  <c r="AV2147" i="3"/>
  <c r="AZ2147" i="3"/>
  <c r="BD2147" i="3"/>
  <c r="BH2147" i="3"/>
  <c r="M2147" i="3"/>
  <c r="Q2147" i="3"/>
  <c r="U2147" i="3"/>
  <c r="Y2147" i="3"/>
  <c r="AC2147" i="3"/>
  <c r="AG2147" i="3"/>
  <c r="AK2147" i="3"/>
  <c r="AO2147" i="3"/>
  <c r="AS2147" i="3"/>
  <c r="AW2147" i="3"/>
  <c r="BA2147" i="3"/>
  <c r="BE2147" i="3"/>
  <c r="BI2147" i="3"/>
  <c r="AA2142" i="3"/>
  <c r="AQ2142" i="3"/>
  <c r="BG2142" i="3"/>
  <c r="S2139" i="3"/>
  <c r="AI2139" i="3"/>
  <c r="AY2139" i="3"/>
  <c r="T2139" i="3"/>
  <c r="AJ2139" i="3"/>
  <c r="AZ2139" i="3"/>
  <c r="Q2139" i="3"/>
  <c r="AG2139" i="3"/>
  <c r="AW2139" i="3"/>
  <c r="P2132" i="3"/>
  <c r="X2132" i="3"/>
  <c r="AF2132" i="3"/>
  <c r="AN2132" i="3"/>
  <c r="AV2132" i="3"/>
  <c r="BD2132" i="3"/>
  <c r="T2132" i="3"/>
  <c r="AB2132" i="3"/>
  <c r="AJ2132" i="3"/>
  <c r="AR2132" i="3"/>
  <c r="AZ2132" i="3"/>
  <c r="BH2132" i="3"/>
  <c r="M2126" i="3"/>
  <c r="AC2126" i="3"/>
  <c r="AS2126" i="3"/>
  <c r="BI2126" i="3"/>
  <c r="AH2126" i="3"/>
  <c r="BC2126" i="3"/>
  <c r="X2126" i="3"/>
  <c r="AT2126" i="3"/>
  <c r="T2126" i="3"/>
  <c r="AP2126" i="3"/>
  <c r="P2126" i="3"/>
  <c r="AQ2126" i="3"/>
  <c r="AF2123" i="3"/>
  <c r="BB2123" i="3"/>
  <c r="AL2123" i="3"/>
  <c r="BH2123" i="3"/>
  <c r="P2123" i="3"/>
  <c r="AR2123" i="3"/>
  <c r="K2134" i="3"/>
  <c r="Z2130" i="3"/>
  <c r="AP2130" i="3"/>
  <c r="BF2130" i="3"/>
  <c r="AA2130" i="3"/>
  <c r="AQ2130" i="3"/>
  <c r="BG2130" i="3"/>
  <c r="AB2130" i="3"/>
  <c r="AR2130" i="3"/>
  <c r="BH2130" i="3"/>
  <c r="R2128" i="3"/>
  <c r="AH2128" i="3"/>
  <c r="AX2128" i="3"/>
  <c r="S2128" i="3"/>
  <c r="AI2128" i="3"/>
  <c r="AY2128" i="3"/>
  <c r="T2128" i="3"/>
  <c r="AJ2128" i="3"/>
  <c r="AZ2128" i="3"/>
  <c r="N2121" i="3"/>
  <c r="R2121" i="3"/>
  <c r="V2121" i="3"/>
  <c r="Z2121" i="3"/>
  <c r="AD2121" i="3"/>
  <c r="AH2121" i="3"/>
  <c r="AL2121" i="3"/>
  <c r="AP2121" i="3"/>
  <c r="AT2121" i="3"/>
  <c r="AX2121" i="3"/>
  <c r="BB2121" i="3"/>
  <c r="BF2121" i="3"/>
  <c r="O2121" i="3"/>
  <c r="S2121" i="3"/>
  <c r="W2121" i="3"/>
  <c r="AA2121" i="3"/>
  <c r="AE2121" i="3"/>
  <c r="AI2121" i="3"/>
  <c r="AM2121" i="3"/>
  <c r="AQ2121" i="3"/>
  <c r="AU2121" i="3"/>
  <c r="AY2121" i="3"/>
  <c r="BC2121" i="3"/>
  <c r="BG2121" i="3"/>
  <c r="Q2121" i="3"/>
  <c r="Y2121" i="3"/>
  <c r="AG2121" i="3"/>
  <c r="AO2121" i="3"/>
  <c r="AW2121" i="3"/>
  <c r="BE2121" i="3"/>
  <c r="T2121" i="3"/>
  <c r="AB2121" i="3"/>
  <c r="AJ2121" i="3"/>
  <c r="AR2121" i="3"/>
  <c r="AZ2121" i="3"/>
  <c r="BH2121" i="3"/>
  <c r="M2121" i="3"/>
  <c r="U2121" i="3"/>
  <c r="AC2121" i="3"/>
  <c r="AK2121" i="3"/>
  <c r="AS2121" i="3"/>
  <c r="BA2121" i="3"/>
  <c r="BI2121" i="3"/>
  <c r="BF2150" i="3"/>
  <c r="BB2150" i="3"/>
  <c r="AX2150" i="3"/>
  <c r="AT2150" i="3"/>
  <c r="AP2150" i="3"/>
  <c r="AL2150" i="3"/>
  <c r="AH2150" i="3"/>
  <c r="AD2150" i="3"/>
  <c r="Z2150" i="3"/>
  <c r="V2150" i="3"/>
  <c r="R2150" i="3"/>
  <c r="N2150" i="3"/>
  <c r="BF2148" i="3"/>
  <c r="BB2148" i="3"/>
  <c r="AX2148" i="3"/>
  <c r="AT2148" i="3"/>
  <c r="AP2148" i="3"/>
  <c r="AL2148" i="3"/>
  <c r="AH2148" i="3"/>
  <c r="AD2148" i="3"/>
  <c r="Z2148" i="3"/>
  <c r="V2148" i="3"/>
  <c r="R2148" i="3"/>
  <c r="N2148" i="3"/>
  <c r="BF2146" i="3"/>
  <c r="AX2146" i="3"/>
  <c r="AP2146" i="3"/>
  <c r="AH2146" i="3"/>
  <c r="Z2146" i="3"/>
  <c r="R2146" i="3"/>
  <c r="AP2144" i="3"/>
  <c r="BB2142" i="3"/>
  <c r="AL2142" i="3"/>
  <c r="V2142" i="3"/>
  <c r="BF2138" i="3"/>
  <c r="BB2138" i="3"/>
  <c r="AX2138" i="3"/>
  <c r="AT2138" i="3"/>
  <c r="AP2138" i="3"/>
  <c r="AL2138" i="3"/>
  <c r="AH2138" i="3"/>
  <c r="AD2138" i="3"/>
  <c r="Z2138" i="3"/>
  <c r="V2138" i="3"/>
  <c r="R2138" i="3"/>
  <c r="N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O2132" i="3"/>
  <c r="AG2132" i="3"/>
  <c r="Y2132" i="3"/>
  <c r="BB2131" i="3"/>
  <c r="AT2131" i="3"/>
  <c r="AL2131" i="3"/>
  <c r="AD2131" i="3"/>
  <c r="V2131" i="3"/>
  <c r="AW2128" i="3"/>
  <c r="Q212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R2124" i="3"/>
  <c r="W2124" i="3"/>
  <c r="AB2124" i="3"/>
  <c r="AH2124" i="3"/>
  <c r="AM2124" i="3"/>
  <c r="AR2124" i="3"/>
  <c r="AX2124" i="3"/>
  <c r="BC2124" i="3"/>
  <c r="BH2124" i="3"/>
  <c r="N2124" i="3"/>
  <c r="S2124" i="3"/>
  <c r="X2124" i="3"/>
  <c r="AD2124" i="3"/>
  <c r="AI2124" i="3"/>
  <c r="AN2124" i="3"/>
  <c r="AT2124" i="3"/>
  <c r="AY2124" i="3"/>
  <c r="BD2124" i="3"/>
  <c r="O2124" i="3"/>
  <c r="T2124" i="3"/>
  <c r="Z2124" i="3"/>
  <c r="AE2124" i="3"/>
  <c r="AJ2124" i="3"/>
  <c r="AP2124" i="3"/>
  <c r="AU2124" i="3"/>
  <c r="AZ2124" i="3"/>
  <c r="BF2124" i="3"/>
  <c r="P2122" i="3"/>
  <c r="T2122" i="3"/>
  <c r="X2122" i="3"/>
  <c r="AB2122" i="3"/>
  <c r="AF2122" i="3"/>
  <c r="AJ2122" i="3"/>
  <c r="AN2122" i="3"/>
  <c r="AR2122" i="3"/>
  <c r="AV2122" i="3"/>
  <c r="AZ2122" i="3"/>
  <c r="BD2122" i="3"/>
  <c r="BH2122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N2122" i="3"/>
  <c r="V2122" i="3"/>
  <c r="AD2122" i="3"/>
  <c r="AL2122" i="3"/>
  <c r="AT2122" i="3"/>
  <c r="BB2122" i="3"/>
  <c r="O2122" i="3"/>
  <c r="W2122" i="3"/>
  <c r="AE2122" i="3"/>
  <c r="AM2122" i="3"/>
  <c r="AU2122" i="3"/>
  <c r="BC2122" i="3"/>
  <c r="R2122" i="3"/>
  <c r="Z2122" i="3"/>
  <c r="AH2122" i="3"/>
  <c r="AP2122" i="3"/>
  <c r="AX2122" i="3"/>
  <c r="BF2122" i="3"/>
  <c r="BD2121" i="3"/>
  <c r="X2121" i="3"/>
  <c r="P2114" i="3"/>
  <c r="AF2114" i="3"/>
  <c r="AV2114" i="3"/>
  <c r="T2114" i="3"/>
  <c r="AJ2114" i="3"/>
  <c r="AZ2114" i="3"/>
  <c r="X2114" i="3"/>
  <c r="AN2114" i="3"/>
  <c r="BD2114" i="3"/>
  <c r="AB2114" i="3"/>
  <c r="AR2114" i="3"/>
  <c r="BH2114" i="3"/>
  <c r="BI2150" i="3"/>
  <c r="BE2150" i="3"/>
  <c r="BA2150" i="3"/>
  <c r="AW2150" i="3"/>
  <c r="AS2150" i="3"/>
  <c r="AO2150" i="3"/>
  <c r="AK2150" i="3"/>
  <c r="AG2150" i="3"/>
  <c r="AC2150" i="3"/>
  <c r="Y2150" i="3"/>
  <c r="U2150" i="3"/>
  <c r="Q2150" i="3"/>
  <c r="BI2148" i="3"/>
  <c r="BE2148" i="3"/>
  <c r="BA2148" i="3"/>
  <c r="AW2148" i="3"/>
  <c r="AS2148" i="3"/>
  <c r="AO2148" i="3"/>
  <c r="AK2148" i="3"/>
  <c r="AG2148" i="3"/>
  <c r="AC2148" i="3"/>
  <c r="Y2148" i="3"/>
  <c r="U2148" i="3"/>
  <c r="Q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E2144" i="3"/>
  <c r="BE2142" i="3"/>
  <c r="AO2142" i="3"/>
  <c r="Y2142" i="3"/>
  <c r="U2140" i="3"/>
  <c r="BI2138" i="3"/>
  <c r="BE2138" i="3"/>
  <c r="BA2138" i="3"/>
  <c r="AW2138" i="3"/>
  <c r="AS2138" i="3"/>
  <c r="AO2138" i="3"/>
  <c r="AK2138" i="3"/>
  <c r="AG2138" i="3"/>
  <c r="AC2138" i="3"/>
  <c r="Y2138" i="3"/>
  <c r="U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O2132" i="3"/>
  <c r="S2132" i="3"/>
  <c r="W2132" i="3"/>
  <c r="AA2132" i="3"/>
  <c r="AE2132" i="3"/>
  <c r="AI2132" i="3"/>
  <c r="AM2132" i="3"/>
  <c r="AQ2132" i="3"/>
  <c r="AU2132" i="3"/>
  <c r="AY2132" i="3"/>
  <c r="BC2132" i="3"/>
  <c r="BG2132" i="3"/>
  <c r="BG2131" i="3"/>
  <c r="AY2131" i="3"/>
  <c r="AQ2131" i="3"/>
  <c r="AI2131" i="3"/>
  <c r="AA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BI2130" i="3"/>
  <c r="M2130" i="3"/>
  <c r="AJ2129" i="3"/>
  <c r="Q2129" i="3"/>
  <c r="AW2129" i="3"/>
  <c r="AD2129" i="3"/>
  <c r="BI2128" i="3"/>
  <c r="AC2128" i="3"/>
  <c r="AQ2127" i="3"/>
  <c r="P2127" i="3"/>
  <c r="AB2127" i="3"/>
  <c r="AF2127" i="3"/>
  <c r="AR2127" i="3"/>
  <c r="AV2127" i="3"/>
  <c r="BH2127" i="3"/>
  <c r="M2127" i="3"/>
  <c r="Y2127" i="3"/>
  <c r="AC2127" i="3"/>
  <c r="AO2127" i="3"/>
  <c r="AS2127" i="3"/>
  <c r="BE2127" i="3"/>
  <c r="BI2127" i="3"/>
  <c r="V2127" i="3"/>
  <c r="Z2127" i="3"/>
  <c r="AL2127" i="3"/>
  <c r="AP2127" i="3"/>
  <c r="BB2127" i="3"/>
  <c r="BF2127" i="3"/>
  <c r="AV2124" i="3"/>
  <c r="AA2124" i="3"/>
  <c r="N2123" i="3"/>
  <c r="R2123" i="3"/>
  <c r="V2123" i="3"/>
  <c r="Z2123" i="3"/>
  <c r="AD2123" i="3"/>
  <c r="AH2123" i="3"/>
  <c r="O2123" i="3"/>
  <c r="S2123" i="3"/>
  <c r="W2123" i="3"/>
  <c r="AA2123" i="3"/>
  <c r="AE2123" i="3"/>
  <c r="AI2123" i="3"/>
  <c r="AM2123" i="3"/>
  <c r="AQ2123" i="3"/>
  <c r="AU2123" i="3"/>
  <c r="AY2123" i="3"/>
  <c r="BC2123" i="3"/>
  <c r="BG2123" i="3"/>
  <c r="Q2123" i="3"/>
  <c r="Y2123" i="3"/>
  <c r="AG2123" i="3"/>
  <c r="AN2123" i="3"/>
  <c r="AS2123" i="3"/>
  <c r="AX2123" i="3"/>
  <c r="BD2123" i="3"/>
  <c r="BI2123" i="3"/>
  <c r="T2123" i="3"/>
  <c r="AB2123" i="3"/>
  <c r="AJ2123" i="3"/>
  <c r="AO2123" i="3"/>
  <c r="AT2123" i="3"/>
  <c r="AZ2123" i="3"/>
  <c r="BE2123" i="3"/>
  <c r="M2123" i="3"/>
  <c r="U2123" i="3"/>
  <c r="AC2123" i="3"/>
  <c r="AK2123" i="3"/>
  <c r="AP2123" i="3"/>
  <c r="AV2123" i="3"/>
  <c r="BA2123" i="3"/>
  <c r="BF2123" i="3"/>
  <c r="AI2122" i="3"/>
  <c r="AV2121" i="3"/>
  <c r="P2121" i="3"/>
  <c r="BE2119" i="3"/>
  <c r="AO2119" i="3"/>
  <c r="AN2117" i="3"/>
  <c r="T2117" i="3"/>
  <c r="AR2112" i="3"/>
  <c r="K2125" i="3"/>
  <c r="N2119" i="3"/>
  <c r="R2119" i="3"/>
  <c r="V2119" i="3"/>
  <c r="Z2119" i="3"/>
  <c r="AD2119" i="3"/>
  <c r="AH2119" i="3"/>
  <c r="AL2119" i="3"/>
  <c r="AP2119" i="3"/>
  <c r="AT2119" i="3"/>
  <c r="AX2119" i="3"/>
  <c r="BB2119" i="3"/>
  <c r="BF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P2119" i="3"/>
  <c r="T2119" i="3"/>
  <c r="X2119" i="3"/>
  <c r="AB2119" i="3"/>
  <c r="AF2119" i="3"/>
  <c r="AJ2119" i="3"/>
  <c r="AN2119" i="3"/>
  <c r="AR2119" i="3"/>
  <c r="AV2119" i="3"/>
  <c r="AZ2119" i="3"/>
  <c r="BD2119" i="3"/>
  <c r="BH2119" i="3"/>
  <c r="AV2110" i="3"/>
  <c r="T2110" i="3"/>
  <c r="X2110" i="3"/>
  <c r="AN2110" i="3"/>
  <c r="AW2119" i="3"/>
  <c r="AG2119" i="3"/>
  <c r="Q2119" i="3"/>
  <c r="R2117" i="3"/>
  <c r="Z2117" i="3"/>
  <c r="AH2117" i="3"/>
  <c r="AP2117" i="3"/>
  <c r="AX2117" i="3"/>
  <c r="BF2117" i="3"/>
  <c r="N2117" i="3"/>
  <c r="V2117" i="3"/>
  <c r="AD2117" i="3"/>
  <c r="AL2117" i="3"/>
  <c r="AT2117" i="3"/>
  <c r="BB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P2115" i="3"/>
  <c r="T2115" i="3"/>
  <c r="X2115" i="3"/>
  <c r="AB2115" i="3"/>
  <c r="AF2115" i="3"/>
  <c r="AJ2115" i="3"/>
  <c r="AN2115" i="3"/>
  <c r="AR2115" i="3"/>
  <c r="AV2115" i="3"/>
  <c r="AZ2115" i="3"/>
  <c r="BD2115" i="3"/>
  <c r="BH2115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AQ2113" i="3"/>
  <c r="AB2113" i="3"/>
  <c r="BH2113" i="3"/>
  <c r="AO2113" i="3"/>
  <c r="W2111" i="3"/>
  <c r="BC2111" i="3"/>
  <c r="AN2111" i="3"/>
  <c r="U2111" i="3"/>
  <c r="BA2111" i="3"/>
  <c r="O2109" i="3"/>
  <c r="S2109" i="3"/>
  <c r="W2109" i="3"/>
  <c r="AA2109" i="3"/>
  <c r="AE2109" i="3"/>
  <c r="AI2109" i="3"/>
  <c r="AM2109" i="3"/>
  <c r="AQ2109" i="3"/>
  <c r="AU2109" i="3"/>
  <c r="AY2109" i="3"/>
  <c r="BC2109" i="3"/>
  <c r="BG2109" i="3"/>
  <c r="P2109" i="3"/>
  <c r="T2109" i="3"/>
  <c r="X2109" i="3"/>
  <c r="AB2109" i="3"/>
  <c r="AF2109" i="3"/>
  <c r="AJ2109" i="3"/>
  <c r="AN2109" i="3"/>
  <c r="AR2109" i="3"/>
  <c r="AV2109" i="3"/>
  <c r="AZ2109" i="3"/>
  <c r="BD2109" i="3"/>
  <c r="BH2109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6" i="3"/>
  <c r="R2106" i="3"/>
  <c r="AD2106" i="3"/>
  <c r="AH2106" i="3"/>
  <c r="AT2106" i="3"/>
  <c r="AX2106" i="3"/>
  <c r="P2106" i="3"/>
  <c r="T2106" i="3"/>
  <c r="AF2106" i="3"/>
  <c r="AJ2106" i="3"/>
  <c r="AV2106" i="3"/>
  <c r="AZ2106" i="3"/>
  <c r="O2106" i="3"/>
  <c r="W2106" i="3"/>
  <c r="AU2106" i="3"/>
  <c r="BC2106" i="3"/>
  <c r="AG2106" i="3"/>
  <c r="AO2106" i="3"/>
  <c r="S2106" i="3"/>
  <c r="AA2106" i="3"/>
  <c r="AY2106" i="3"/>
  <c r="BG2106" i="3"/>
  <c r="O2105" i="3"/>
  <c r="S2105" i="3"/>
  <c r="W2105" i="3"/>
  <c r="AA2105" i="3"/>
  <c r="AE2105" i="3"/>
  <c r="AI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N2114" i="3"/>
  <c r="R2114" i="3"/>
  <c r="V2114" i="3"/>
  <c r="Z2114" i="3"/>
  <c r="AD2114" i="3"/>
  <c r="AH2114" i="3"/>
  <c r="AL2114" i="3"/>
  <c r="AP2114" i="3"/>
  <c r="AT2114" i="3"/>
  <c r="AX2114" i="3"/>
  <c r="BB2114" i="3"/>
  <c r="BF2114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BB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V2111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U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BH2103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P2103" i="3"/>
  <c r="X2103" i="3"/>
  <c r="AF2103" i="3"/>
  <c r="AN2103" i="3"/>
  <c r="AV2103" i="3"/>
  <c r="BD2103" i="3"/>
  <c r="AJ2101" i="3"/>
  <c r="BH2104" i="3"/>
  <c r="BC2104" i="3"/>
  <c r="AX2104" i="3"/>
  <c r="AR2104" i="3"/>
  <c r="AM2104" i="3"/>
  <c r="AH2104" i="3"/>
  <c r="AB2104" i="3"/>
  <c r="W2104" i="3"/>
  <c r="BE2103" i="3"/>
  <c r="AW2103" i="3"/>
  <c r="AO2103" i="3"/>
  <c r="AG2103" i="3"/>
  <c r="Y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AF2097" i="3"/>
  <c r="AZ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O2103" i="3"/>
  <c r="S2103" i="3"/>
  <c r="W2103" i="3"/>
  <c r="AA2103" i="3"/>
  <c r="AE2103" i="3"/>
  <c r="AI2103" i="3"/>
  <c r="AM2103" i="3"/>
  <c r="AQ2103" i="3"/>
  <c r="AU2103" i="3"/>
  <c r="AY2103" i="3"/>
  <c r="BC2103" i="3"/>
  <c r="BG2103" i="3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M2102" i="3"/>
  <c r="Q2102" i="3"/>
  <c r="U2102" i="3"/>
  <c r="Y2102" i="3"/>
  <c r="AC2102" i="3"/>
  <c r="AG2102" i="3"/>
  <c r="AK2102" i="3"/>
  <c r="AO2102" i="3"/>
  <c r="AS2102" i="3"/>
  <c r="AW2102" i="3"/>
  <c r="BA2102" i="3"/>
  <c r="BE2102" i="3"/>
  <c r="BI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BI2103" i="3"/>
  <c r="BA2103" i="3"/>
  <c r="AS2103" i="3"/>
  <c r="AK2103" i="3"/>
  <c r="AC2103" i="3"/>
  <c r="U2103" i="3"/>
  <c r="M2103" i="3"/>
  <c r="BF2102" i="3"/>
  <c r="AX2102" i="3"/>
  <c r="AP2102" i="3"/>
  <c r="AH2102" i="3"/>
  <c r="Z2102" i="3"/>
  <c r="R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Q2097" i="3"/>
  <c r="AG2097" i="3"/>
  <c r="AW2097" i="3"/>
  <c r="N2097" i="3"/>
  <c r="AD2097" i="3"/>
  <c r="AT2097" i="3"/>
  <c r="O2097" i="3"/>
  <c r="AE2097" i="3"/>
  <c r="AU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J2138" i="3" l="1"/>
  <c r="AP2149" i="3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Z2115" i="3"/>
  <c r="AP2115" i="3"/>
  <c r="BF2115" i="3"/>
  <c r="AT2115" i="3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BN2128" i="3" s="1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BN2111" i="3" s="1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BN2113" i="3" s="1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K2175" i="3" s="1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BJ2103" i="3" s="1"/>
  <c r="AZ2103" i="3"/>
  <c r="AJ2103" i="3"/>
  <c r="AR2103" i="3"/>
  <c r="AA2168" i="3"/>
  <c r="BL2168" i="3" s="1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BL2155" i="3" s="1"/>
  <c r="AK2155" i="3"/>
  <c r="AO2155" i="3"/>
  <c r="Y2155" i="3"/>
  <c r="BA2155" i="3"/>
  <c r="BM2155" i="3" s="1"/>
  <c r="AO2159" i="3"/>
  <c r="AS2159" i="3"/>
  <c r="AW2159" i="3"/>
  <c r="BE2159" i="3"/>
  <c r="BI2159" i="3"/>
  <c r="M2159" i="3"/>
  <c r="BK2159" i="3" s="1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M2187" i="3" s="1"/>
  <c r="BD2187" i="3"/>
  <c r="AE2102" i="3"/>
  <c r="BD2136" i="3"/>
  <c r="AX2147" i="3"/>
  <c r="BJ2147" i="3" s="1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BM2112" i="3" s="1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BN2165" i="3" s="1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J2139" i="3" s="1"/>
  <c r="BB2139" i="3"/>
  <c r="Z2139" i="3"/>
  <c r="V2139" i="3"/>
  <c r="BB2145" i="3"/>
  <c r="AL2145" i="3"/>
  <c r="Q2163" i="3"/>
  <c r="Y2163" i="3"/>
  <c r="N2163" i="3"/>
  <c r="BN2163" i="3" s="1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BJ2181" i="3" s="1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BL2181" i="3" s="1"/>
  <c r="AH2181" i="3"/>
  <c r="AX2181" i="3"/>
  <c r="BN2198" i="3"/>
  <c r="N2100" i="3"/>
  <c r="BN2100" i="3" s="1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BJ2101" i="3" s="1"/>
  <c r="AR2101" i="3"/>
  <c r="BH2150" i="3"/>
  <c r="AN2150" i="3"/>
  <c r="X2150" i="3"/>
  <c r="BM2150" i="3" s="1"/>
  <c r="P2150" i="3"/>
  <c r="M2150" i="3"/>
  <c r="AR2150" i="3"/>
  <c r="AK2161" i="3"/>
  <c r="U2161" i="3"/>
  <c r="AC2161" i="3"/>
  <c r="BA2161" i="3"/>
  <c r="BI2161" i="3"/>
  <c r="AS2161" i="3"/>
  <c r="M2161" i="3"/>
  <c r="Y2161" i="3"/>
  <c r="BL2105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BN2124" i="3" s="1"/>
  <c r="V2124" i="3"/>
  <c r="AF2124" i="3"/>
  <c r="AQ2124" i="3"/>
  <c r="BM2124" i="3" s="1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BJ2102" i="3" s="1"/>
  <c r="AT2102" i="3"/>
  <c r="BL2102" i="3" s="1"/>
  <c r="W2102" i="3"/>
  <c r="T2146" i="3"/>
  <c r="AR2146" i="3"/>
  <c r="BM2146" i="3" s="1"/>
  <c r="AM2131" i="3"/>
  <c r="BN2192" i="3"/>
  <c r="S2183" i="3"/>
  <c r="P2142" i="3"/>
  <c r="BN2142" i="3" s="1"/>
  <c r="AD2096" i="3"/>
  <c r="AP2096" i="3"/>
  <c r="BF2096" i="3"/>
  <c r="Z2096" i="3"/>
  <c r="BM2096" i="3" s="1"/>
  <c r="AL2147" i="3"/>
  <c r="U2159" i="3"/>
  <c r="AK2159" i="3"/>
  <c r="BA2159" i="3"/>
  <c r="BJ2159" i="3" s="1"/>
  <c r="W2177" i="3"/>
  <c r="P2189" i="3"/>
  <c r="R2131" i="3"/>
  <c r="AK2163" i="3"/>
  <c r="V2104" i="3"/>
  <c r="BK2104" i="3" s="1"/>
  <c r="BB2104" i="3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K210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BN215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M210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U2070" i="3" s="1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BN2110" i="3" s="1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M2104" i="3"/>
  <c r="BN2146" i="3"/>
  <c r="BN2138" i="3"/>
  <c r="BI2141" i="3"/>
  <c r="AC2141" i="3"/>
  <c r="AV2141" i="3"/>
  <c r="P2141" i="3"/>
  <c r="AE2141" i="3"/>
  <c r="BJ2145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BL2166" i="3"/>
  <c r="BM2168" i="3"/>
  <c r="BM2170" i="3"/>
  <c r="BL2170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BN2109" i="3" s="1"/>
  <c r="AP2109" i="3"/>
  <c r="AT2109" i="3"/>
  <c r="BL2109" i="3" s="1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K2172" i="3"/>
  <c r="R2171" i="3"/>
  <c r="U2171" i="3"/>
  <c r="AK2171" i="3"/>
  <c r="BA2171" i="3"/>
  <c r="Q2171" i="3"/>
  <c r="AO2171" i="3"/>
  <c r="BI2171" i="3"/>
  <c r="Y2171" i="3"/>
  <c r="AS2171" i="3"/>
  <c r="M2171" i="3"/>
  <c r="BN2171" i="3" s="1"/>
  <c r="AG2171" i="3"/>
  <c r="BE2171" i="3"/>
  <c r="AC2171" i="3"/>
  <c r="AW2171" i="3"/>
  <c r="U2182" i="3"/>
  <c r="AO2182" i="3"/>
  <c r="BE2182" i="3"/>
  <c r="Y2182" i="3"/>
  <c r="BK2197" i="3"/>
  <c r="AE2131" i="3"/>
  <c r="Z2131" i="3"/>
  <c r="AI2179" i="3"/>
  <c r="BL2179" i="3" s="1"/>
  <c r="S2179" i="3"/>
  <c r="W2183" i="3"/>
  <c r="O2183" i="3"/>
  <c r="BM2122" i="3"/>
  <c r="BK2136" i="3"/>
  <c r="BK2138" i="3"/>
  <c r="BK2144" i="3"/>
  <c r="BL2154" i="3"/>
  <c r="BL2152" i="3"/>
  <c r="BM2152" i="3"/>
  <c r="BM2158" i="3"/>
  <c r="BJ2164" i="3"/>
  <c r="BM2162" i="3"/>
  <c r="AC2106" i="3"/>
  <c r="BK2106" i="3" s="1"/>
  <c r="AK2106" i="3"/>
  <c r="BI2106" i="3"/>
  <c r="AW2123" i="3"/>
  <c r="X2123" i="3"/>
  <c r="BJ2123" i="3" s="1"/>
  <c r="S2131" i="3"/>
  <c r="AU2131" i="3"/>
  <c r="M2132" i="3"/>
  <c r="BN2132" i="3" s="1"/>
  <c r="AS2132" i="3"/>
  <c r="BL2132" i="3" s="1"/>
  <c r="AA2177" i="3"/>
  <c r="AM2177" i="3"/>
  <c r="BJ2177" i="3" s="1"/>
  <c r="O2131" i="3"/>
  <c r="BC2131" i="3"/>
  <c r="AH2131" i="3"/>
  <c r="BJ2192" i="3"/>
  <c r="BC2179" i="3"/>
  <c r="AM2179" i="3"/>
  <c r="AY2183" i="3"/>
  <c r="AI2177" i="3"/>
  <c r="BM2177" i="3" s="1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N2104" i="3"/>
  <c r="BL2100" i="3"/>
  <c r="BN2106" i="3"/>
  <c r="BJ2108" i="3"/>
  <c r="BK2113" i="3"/>
  <c r="BK2123" i="3"/>
  <c r="BN2123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J2160" i="3"/>
  <c r="BN2184" i="3"/>
  <c r="BJ2184" i="3"/>
  <c r="BK2187" i="3"/>
  <c r="BJ2096" i="3"/>
  <c r="BL2108" i="3"/>
  <c r="BK2117" i="3"/>
  <c r="BN2117" i="3"/>
  <c r="BL2117" i="3"/>
  <c r="BJ2112" i="3"/>
  <c r="BL2114" i="3"/>
  <c r="BJ2114" i="3"/>
  <c r="BN2105" i="3"/>
  <c r="BK2105" i="3"/>
  <c r="BN2108" i="3"/>
  <c r="BK2115" i="3"/>
  <c r="BL2115" i="3"/>
  <c r="BK2122" i="3"/>
  <c r="BN2122" i="3"/>
  <c r="BK2124" i="3"/>
  <c r="BM2121" i="3"/>
  <c r="BM2147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K2163" i="3"/>
  <c r="BN2158" i="3"/>
  <c r="BK2158" i="3"/>
  <c r="BK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82" i="3"/>
  <c r="BK2182" i="3"/>
  <c r="BL2157" i="3"/>
  <c r="BM2186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L2145" i="3"/>
  <c r="BE2153" i="3"/>
  <c r="BB2153" i="3"/>
  <c r="BL2184" i="3"/>
  <c r="BK2189" i="3"/>
  <c r="BM2099" i="3"/>
  <c r="BK2096" i="3"/>
  <c r="BN2096" i="3"/>
  <c r="BL2096" i="3"/>
  <c r="BM2103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J2119" i="3"/>
  <c r="BM2123" i="3"/>
  <c r="BN2130" i="3"/>
  <c r="BK2130" i="3"/>
  <c r="BK2131" i="3"/>
  <c r="BL2122" i="3"/>
  <c r="BL2124" i="3"/>
  <c r="BJ2138" i="3"/>
  <c r="BJ2140" i="3"/>
  <c r="BJ2148" i="3"/>
  <c r="BN2121" i="3"/>
  <c r="BK2121" i="3"/>
  <c r="BL2121" i="3"/>
  <c r="BJ2121" i="3"/>
  <c r="BJ2126" i="3"/>
  <c r="BN2136" i="3"/>
  <c r="BM2139" i="3"/>
  <c r="BN2147" i="3"/>
  <c r="BL2147" i="3"/>
  <c r="BL2150" i="3"/>
  <c r="BJ2149" i="3"/>
  <c r="BN2152" i="3"/>
  <c r="BK2152" i="3"/>
  <c r="BL2138" i="3"/>
  <c r="BN2140" i="3"/>
  <c r="BM2154" i="3"/>
  <c r="BL2140" i="3"/>
  <c r="BK2150" i="3"/>
  <c r="AP2153" i="3"/>
  <c r="BL2159" i="3"/>
  <c r="BM2166" i="3"/>
  <c r="BK2133" i="3"/>
  <c r="BM2160" i="3"/>
  <c r="BJ2166" i="3"/>
  <c r="BJ2170" i="3"/>
  <c r="BM2120" i="3"/>
  <c r="AT2153" i="3"/>
  <c r="Y2153" i="3"/>
  <c r="BC2153" i="3"/>
  <c r="AH2153" i="3"/>
  <c r="M2153" i="3"/>
  <c r="AQ2153" i="3"/>
  <c r="V2153" i="3"/>
  <c r="AZ2153" i="3"/>
  <c r="AJ2153" i="3"/>
  <c r="T2153" i="3"/>
  <c r="BJ2179" i="3"/>
  <c r="BN2180" i="3"/>
  <c r="BK2180" i="3"/>
  <c r="BK2181" i="3"/>
  <c r="BM2165" i="3"/>
  <c r="BJ2162" i="3"/>
  <c r="BL2180" i="3"/>
  <c r="BJ2180" i="3"/>
  <c r="BJ2186" i="3"/>
  <c r="BL2187" i="3"/>
  <c r="BN2097" i="3"/>
  <c r="BK2100" i="3"/>
  <c r="BJ2117" i="3"/>
  <c r="BJ2128" i="3"/>
  <c r="BK2145" i="3"/>
  <c r="BN2145" i="3"/>
  <c r="N2153" i="3"/>
  <c r="W2153" i="3"/>
  <c r="BH2153" i="3"/>
  <c r="BN2177" i="3"/>
  <c r="BK2177" i="3"/>
  <c r="BL2099" i="3"/>
  <c r="BJ2099" i="3"/>
  <c r="BK2098" i="3"/>
  <c r="BN2098" i="3"/>
  <c r="BL2098" i="3"/>
  <c r="BL2104" i="3"/>
  <c r="BL2103" i="3"/>
  <c r="BM2100" i="3"/>
  <c r="BN2107" i="3"/>
  <c r="BK2111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K2128" i="3"/>
  <c r="BN2129" i="3"/>
  <c r="BK2129" i="3"/>
  <c r="BJ2132" i="3"/>
  <c r="BN2119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42" i="3"/>
  <c r="BJ2154" i="3"/>
  <c r="BL2136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N2148" i="3"/>
  <c r="BN2150" i="3"/>
  <c r="BN2155" i="3"/>
  <c r="BK2155" i="3"/>
  <c r="BN2156" i="3"/>
  <c r="BL2160" i="3"/>
  <c r="BN2166" i="3"/>
  <c r="BK2166" i="3"/>
  <c r="BN2170" i="3"/>
  <c r="BK2170" i="3"/>
  <c r="BK2137" i="3"/>
  <c r="AO2153" i="3"/>
  <c r="S2153" i="3"/>
  <c r="AX2153" i="3"/>
  <c r="AC2153" i="3"/>
  <c r="BG2153" i="3"/>
  <c r="AL2153" i="3"/>
  <c r="Q2153" i="3"/>
  <c r="AV2153" i="3"/>
  <c r="AF2153" i="3"/>
  <c r="P2153" i="3"/>
  <c r="BJ2163" i="3"/>
  <c r="BN2168" i="3"/>
  <c r="BK2168" i="3"/>
  <c r="BN2179" i="3"/>
  <c r="BK2179" i="3"/>
  <c r="BM2184" i="3"/>
  <c r="BN2162" i="3"/>
  <c r="BK2162" i="3"/>
  <c r="BL2174" i="3"/>
  <c r="BN2174" i="3"/>
  <c r="BN2188" i="3"/>
  <c r="BK2188" i="3"/>
  <c r="BJ2188" i="3"/>
  <c r="L2079" i="3"/>
  <c r="BG2079" i="3" s="1"/>
  <c r="L2086" i="3"/>
  <c r="K2086" i="3"/>
  <c r="X2086" i="3" s="1"/>
  <c r="L2084" i="3"/>
  <c r="K2082" i="3"/>
  <c r="N2072" i="3"/>
  <c r="AB2072" i="3"/>
  <c r="AZ2072" i="3"/>
  <c r="L2094" i="3"/>
  <c r="L2088" i="3"/>
  <c r="K2093" i="3"/>
  <c r="AJ2093" i="3" s="1"/>
  <c r="K2090" i="3"/>
  <c r="K2089" i="3"/>
  <c r="K2088" i="3"/>
  <c r="X2088" i="3" s="1"/>
  <c r="K2084" i="3"/>
  <c r="L2082" i="3"/>
  <c r="L2080" i="3"/>
  <c r="K2076" i="3"/>
  <c r="K2074" i="3"/>
  <c r="L2093" i="3"/>
  <c r="L2092" i="3"/>
  <c r="K2077" i="3"/>
  <c r="BF2077" i="3" s="1"/>
  <c r="L2074" i="3"/>
  <c r="K2073" i="3"/>
  <c r="AJ2077" i="3"/>
  <c r="AE2077" i="3"/>
  <c r="L2085" i="3"/>
  <c r="AP2085" i="3" s="1"/>
  <c r="K2085" i="3"/>
  <c r="L2083" i="3"/>
  <c r="AI2083" i="3" s="1"/>
  <c r="K2083" i="3"/>
  <c r="K2081" i="3"/>
  <c r="K2079" i="3"/>
  <c r="L2078" i="3"/>
  <c r="K2075" i="3"/>
  <c r="AR2072" i="3"/>
  <c r="X2072" i="3"/>
  <c r="L2081" i="3"/>
  <c r="BH2072" i="3"/>
  <c r="AN2072" i="3"/>
  <c r="T2072" i="3"/>
  <c r="K2094" i="3"/>
  <c r="K2092" i="3"/>
  <c r="L2091" i="3"/>
  <c r="L2090" i="3"/>
  <c r="Y2090" i="3" s="1"/>
  <c r="L2087" i="3"/>
  <c r="BG2087" i="3" s="1"/>
  <c r="K2087" i="3"/>
  <c r="L2076" i="3"/>
  <c r="BD2072" i="3"/>
  <c r="AJ2072" i="3"/>
  <c r="P2072" i="3"/>
  <c r="K2071" i="3"/>
  <c r="Q2070" i="3"/>
  <c r="AG2070" i="3"/>
  <c r="AW2070" i="3"/>
  <c r="N2070" i="3"/>
  <c r="AD2070" i="3"/>
  <c r="AT2070" i="3"/>
  <c r="O2070" i="3"/>
  <c r="AE2070" i="3"/>
  <c r="AU2070" i="3"/>
  <c r="P2070" i="3"/>
  <c r="AJ2070" i="3"/>
  <c r="BD2070" i="3"/>
  <c r="T2088" i="3"/>
  <c r="AN2088" i="3"/>
  <c r="AQ2088" i="3"/>
  <c r="K2091" i="3"/>
  <c r="L2089" i="3"/>
  <c r="AN2090" i="3"/>
  <c r="P2077" i="3"/>
  <c r="AT2077" i="3"/>
  <c r="K2080" i="3"/>
  <c r="K2078" i="3"/>
  <c r="AV2077" i="3"/>
  <c r="L2075" i="3"/>
  <c r="AC2074" i="3"/>
  <c r="AA2074" i="3"/>
  <c r="L2073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I2074" i="3" l="1"/>
  <c r="AF2074" i="3"/>
  <c r="Z2074" i="3"/>
  <c r="BL2182" i="3"/>
  <c r="BN2172" i="3"/>
  <c r="BK2148" i="3"/>
  <c r="BM2111" i="3"/>
  <c r="BN2144" i="3"/>
  <c r="BM2115" i="3"/>
  <c r="BJ2115" i="3"/>
  <c r="BK2146" i="3"/>
  <c r="BG2074" i="3"/>
  <c r="AP2074" i="3"/>
  <c r="M2074" i="3"/>
  <c r="AO2079" i="3"/>
  <c r="AI2085" i="3"/>
  <c r="T2084" i="3"/>
  <c r="AQ2074" i="3"/>
  <c r="AT2076" i="3"/>
  <c r="BE2086" i="3"/>
  <c r="BA2084" i="3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K2046" i="3"/>
  <c r="Z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K1978" i="3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AE2047" i="3" s="1"/>
  <c r="K2043" i="3"/>
  <c r="L2039" i="3"/>
  <c r="K2031" i="3"/>
  <c r="K2029" i="3"/>
  <c r="L2019" i="3"/>
  <c r="L2017" i="3"/>
  <c r="AL2017" i="3" s="1"/>
  <c r="L2012" i="3"/>
  <c r="K2012" i="3"/>
  <c r="L2007" i="3"/>
  <c r="K2007" i="3"/>
  <c r="Z2007" i="3" s="1"/>
  <c r="L2000" i="3"/>
  <c r="L1995" i="3"/>
  <c r="L1988" i="3"/>
  <c r="K1982" i="3"/>
  <c r="L1976" i="3"/>
  <c r="K1974" i="3"/>
  <c r="L1970" i="3"/>
  <c r="K1970" i="3"/>
  <c r="T1970" i="3" s="1"/>
  <c r="L2035" i="3"/>
  <c r="K2021" i="3"/>
  <c r="L2020" i="3"/>
  <c r="L2055" i="3"/>
  <c r="BE2055" i="3" s="1"/>
  <c r="K2054" i="3"/>
  <c r="L2053" i="3"/>
  <c r="L2041" i="3"/>
  <c r="L2031" i="3"/>
  <c r="L2029" i="3"/>
  <c r="L2015" i="3"/>
  <c r="K2015" i="3"/>
  <c r="BF1978" i="3"/>
  <c r="AT1978" i="3"/>
  <c r="AM1974" i="3"/>
  <c r="K2069" i="3"/>
  <c r="K2066" i="3"/>
  <c r="AJ2066" i="3" s="1"/>
  <c r="K2065" i="3"/>
  <c r="L2058" i="3"/>
  <c r="L2056" i="3"/>
  <c r="L2049" i="3"/>
  <c r="L2042" i="3"/>
  <c r="K2042" i="3"/>
  <c r="K2040" i="3"/>
  <c r="K2039" i="3"/>
  <c r="L2037" i="3"/>
  <c r="K2037" i="3"/>
  <c r="Q2037" i="3" s="1"/>
  <c r="L2036" i="3"/>
  <c r="K2036" i="3"/>
  <c r="L2032" i="3"/>
  <c r="K2032" i="3"/>
  <c r="K2068" i="3"/>
  <c r="K2067" i="3"/>
  <c r="K2056" i="3"/>
  <c r="L2054" i="3"/>
  <c r="L2069" i="3"/>
  <c r="V2069" i="3" s="1"/>
  <c r="L2067" i="3"/>
  <c r="L2065" i="3"/>
  <c r="K2063" i="3"/>
  <c r="K2062" i="3"/>
  <c r="K2061" i="3"/>
  <c r="AX2061" i="3" s="1"/>
  <c r="K2060" i="3"/>
  <c r="K2059" i="3"/>
  <c r="L2051" i="3"/>
  <c r="K2051" i="3"/>
  <c r="BE2051" i="3" s="1"/>
  <c r="K2050" i="3"/>
  <c r="L2048" i="3"/>
  <c r="K2048" i="3"/>
  <c r="L2044" i="3"/>
  <c r="K2044" i="3"/>
  <c r="K2038" i="3"/>
  <c r="K2035" i="3"/>
  <c r="L2034" i="3"/>
  <c r="K2034" i="3"/>
  <c r="K2033" i="3"/>
  <c r="K2027" i="3"/>
  <c r="L2026" i="3"/>
  <c r="K2026" i="3"/>
  <c r="L2024" i="3"/>
  <c r="L2023" i="3"/>
  <c r="L2014" i="3"/>
  <c r="L2011" i="3"/>
  <c r="L2009" i="3"/>
  <c r="M2009" i="3" s="1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AA2067" i="3"/>
  <c r="BH2067" i="3"/>
  <c r="BG2068" i="3"/>
  <c r="AF2066" i="3"/>
  <c r="M2066" i="3"/>
  <c r="AS2066" i="3"/>
  <c r="Z2066" i="3"/>
  <c r="BF2066" i="3"/>
  <c r="AQ2066" i="3"/>
  <c r="AH2061" i="3"/>
  <c r="AW2061" i="3"/>
  <c r="P2061" i="3"/>
  <c r="V2057" i="3"/>
  <c r="AP2057" i="3"/>
  <c r="AX2057" i="3"/>
  <c r="Q2057" i="3"/>
  <c r="AR2057" i="3"/>
  <c r="AF2057" i="3"/>
  <c r="AU2057" i="3"/>
  <c r="S2057" i="3"/>
  <c r="AW2057" i="3"/>
  <c r="BA2057" i="3"/>
  <c r="X2053" i="3"/>
  <c r="AV2053" i="3"/>
  <c r="AZ2053" i="3"/>
  <c r="R2053" i="3"/>
  <c r="AL2053" i="3"/>
  <c r="AT2053" i="3"/>
  <c r="Q2053" i="3"/>
  <c r="BE2053" i="3"/>
  <c r="S2053" i="3"/>
  <c r="AY2053" i="3"/>
  <c r="AS2053" i="3"/>
  <c r="BA2053" i="3"/>
  <c r="AE2053" i="3"/>
  <c r="T2043" i="3"/>
  <c r="X2043" i="3"/>
  <c r="AJ2043" i="3"/>
  <c r="AN2043" i="3"/>
  <c r="AZ2043" i="3"/>
  <c r="BD2043" i="3"/>
  <c r="Q2043" i="3"/>
  <c r="U2043" i="3"/>
  <c r="AG2043" i="3"/>
  <c r="AK2043" i="3"/>
  <c r="AW2043" i="3"/>
  <c r="BA2043" i="3"/>
  <c r="N2043" i="3"/>
  <c r="R2043" i="3"/>
  <c r="AD2043" i="3"/>
  <c r="AH2043" i="3"/>
  <c r="AT2043" i="3"/>
  <c r="AX2043" i="3"/>
  <c r="O2043" i="3"/>
  <c r="AE2043" i="3"/>
  <c r="AM2043" i="3"/>
  <c r="BC2043" i="3"/>
  <c r="AY2043" i="3"/>
  <c r="AA2043" i="3"/>
  <c r="BH2046" i="3"/>
  <c r="AN2049" i="3"/>
  <c r="BB2049" i="3"/>
  <c r="BG2047" i="3"/>
  <c r="AQ2047" i="3"/>
  <c r="AP2044" i="3"/>
  <c r="N2041" i="3"/>
  <c r="AQ2033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E2025" i="3"/>
  <c r="P2025" i="3"/>
  <c r="R2036" i="3"/>
  <c r="R2034" i="3"/>
  <c r="AV2029" i="3"/>
  <c r="AF2029" i="3"/>
  <c r="Q2023" i="3"/>
  <c r="AG2023" i="3"/>
  <c r="BD2023" i="3"/>
  <c r="AE2023" i="3"/>
  <c r="AV2023" i="3"/>
  <c r="BH2021" i="3"/>
  <c r="W2015" i="3"/>
  <c r="AH2010" i="3"/>
  <c r="AP2010" i="3"/>
  <c r="AY2010" i="3"/>
  <c r="BG2010" i="3"/>
  <c r="AO2010" i="3"/>
  <c r="M2010" i="3"/>
  <c r="S2036" i="3"/>
  <c r="AQ2036" i="3"/>
  <c r="AY2036" i="3"/>
  <c r="AB2036" i="3"/>
  <c r="AF2036" i="3"/>
  <c r="AV2036" i="3"/>
  <c r="AZ2036" i="3"/>
  <c r="Q2036" i="3"/>
  <c r="Y2036" i="3"/>
  <c r="AO2036" i="3"/>
  <c r="AS2036" i="3"/>
  <c r="BI2036" i="3"/>
  <c r="AO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P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BE2027" i="3"/>
  <c r="Z2027" i="3"/>
  <c r="W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AY2017" i="3"/>
  <c r="AK2010" i="3"/>
  <c r="BI2019" i="3"/>
  <c r="L2018" i="3"/>
  <c r="K2018" i="3"/>
  <c r="L2016" i="3"/>
  <c r="K2016" i="3"/>
  <c r="U2015" i="3"/>
  <c r="AC2015" i="3"/>
  <c r="BA2015" i="3"/>
  <c r="BI2015" i="3"/>
  <c r="V2015" i="3"/>
  <c r="AP2015" i="3"/>
  <c r="BB2015" i="3"/>
  <c r="AC2012" i="3"/>
  <c r="Z2008" i="3"/>
  <c r="AP2008" i="3"/>
  <c r="AA2008" i="3"/>
  <c r="AQ2008" i="3"/>
  <c r="BG2008" i="3"/>
  <c r="AR2008" i="3"/>
  <c r="BH2008" i="3"/>
  <c r="BE2006" i="3"/>
  <c r="AO2006" i="3"/>
  <c r="AS2004" i="3"/>
  <c r="AM2014" i="3"/>
  <c r="BE2012" i="3"/>
  <c r="AJ2011" i="3"/>
  <c r="N2006" i="3"/>
  <c r="V2006" i="3"/>
  <c r="Z2006" i="3"/>
  <c r="AD2006" i="3"/>
  <c r="AL2006" i="3"/>
  <c r="AP2006" i="3"/>
  <c r="AT2006" i="3"/>
  <c r="BB2006" i="3"/>
  <c r="BF2006" i="3"/>
  <c r="O2006" i="3"/>
  <c r="W2006" i="3"/>
  <c r="AA2006" i="3"/>
  <c r="AE2006" i="3"/>
  <c r="AM2006" i="3"/>
  <c r="AQ2006" i="3"/>
  <c r="AU2006" i="3"/>
  <c r="BC2006" i="3"/>
  <c r="BG2006" i="3"/>
  <c r="P2006" i="3"/>
  <c r="X2006" i="3"/>
  <c r="AB2006" i="3"/>
  <c r="AF2006" i="3"/>
  <c r="AN2006" i="3"/>
  <c r="AR2006" i="3"/>
  <c r="AV2006" i="3"/>
  <c r="BD2006" i="3"/>
  <c r="BH2006" i="3"/>
  <c r="AO2004" i="3"/>
  <c r="K2024" i="3"/>
  <c r="K2022" i="3"/>
  <c r="K2020" i="3"/>
  <c r="X2019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S2011" i="3"/>
  <c r="AF2009" i="3"/>
  <c r="AV2009" i="3"/>
  <c r="AC2009" i="3"/>
  <c r="BI2009" i="3"/>
  <c r="AP2009" i="3"/>
  <c r="BF2009" i="3"/>
  <c r="M2008" i="3"/>
  <c r="AW2006" i="3"/>
  <c r="AG2006" i="3"/>
  <c r="N2004" i="3"/>
  <c r="AD2004" i="3"/>
  <c r="AP2004" i="3"/>
  <c r="AT2004" i="3"/>
  <c r="O2004" i="3"/>
  <c r="AA2004" i="3"/>
  <c r="AE2004" i="3"/>
  <c r="AU2004" i="3"/>
  <c r="BG2004" i="3"/>
  <c r="P2004" i="3"/>
  <c r="AF2004" i="3"/>
  <c r="AR2004" i="3"/>
  <c r="AV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BI1998" i="3"/>
  <c r="AS1998" i="3"/>
  <c r="AC1998" i="3"/>
  <c r="M1998" i="3"/>
  <c r="AB1997" i="3"/>
  <c r="BH1997" i="3"/>
  <c r="AO1997" i="3"/>
  <c r="V1997" i="3"/>
  <c r="BB1997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AH1996" i="3"/>
  <c r="S1996" i="3"/>
  <c r="AI1996" i="3"/>
  <c r="AJ1996" i="3"/>
  <c r="AZ1996" i="3"/>
  <c r="AY1995" i="3"/>
  <c r="AI1995" i="3"/>
  <c r="S1995" i="3"/>
  <c r="V1994" i="3"/>
  <c r="AZ1994" i="3"/>
  <c r="X1993" i="3"/>
  <c r="M1994" i="3"/>
  <c r="AG1994" i="3"/>
  <c r="T1992" i="3"/>
  <c r="AZ1992" i="3"/>
  <c r="AG1992" i="3"/>
  <c r="AM1984" i="3"/>
  <c r="S1984" i="3"/>
  <c r="AU1984" i="3"/>
  <c r="AI1977" i="3"/>
  <c r="AZ1977" i="3"/>
  <c r="BF1977" i="3"/>
  <c r="Y1977" i="3"/>
  <c r="AW1977" i="3"/>
  <c r="AY1994" i="3"/>
  <c r="AE1994" i="3"/>
  <c r="BF1992" i="3"/>
  <c r="L1987" i="3"/>
  <c r="AJ1987" i="3" s="1"/>
  <c r="N1984" i="3"/>
  <c r="BE1982" i="3"/>
  <c r="BF1994" i="3"/>
  <c r="AN1994" i="3"/>
  <c r="S1994" i="3"/>
  <c r="AU1992" i="3"/>
  <c r="V1991" i="3"/>
  <c r="AL1991" i="3"/>
  <c r="BB1991" i="3"/>
  <c r="AM1991" i="3"/>
  <c r="BC1991" i="3"/>
  <c r="X1991" i="3"/>
  <c r="BD1991" i="3"/>
  <c r="AD1989" i="3"/>
  <c r="O1989" i="3"/>
  <c r="AU1989" i="3"/>
  <c r="AF1989" i="3"/>
  <c r="L1983" i="3"/>
  <c r="AA1983" i="3" s="1"/>
  <c r="AK1988" i="3"/>
  <c r="AF1986" i="3"/>
  <c r="AG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T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AU1976" i="3"/>
  <c r="U1975" i="3"/>
  <c r="N1973" i="3"/>
  <c r="AH1975" i="3"/>
  <c r="Z1973" i="3"/>
  <c r="AP1973" i="3"/>
  <c r="AG1976" i="3"/>
  <c r="AT1976" i="3"/>
  <c r="AM1975" i="3"/>
  <c r="X1975" i="3"/>
  <c r="BD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AG1970" i="3"/>
  <c r="N1970" i="3"/>
  <c r="AT1970" i="3"/>
  <c r="AE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AW2067" i="3" l="1"/>
  <c r="AK2039" i="3"/>
  <c r="BD2014" i="3"/>
  <c r="T1977" i="3"/>
  <c r="AE2061" i="3"/>
  <c r="BG2066" i="3"/>
  <c r="AP2066" i="3"/>
  <c r="AC2066" i="3"/>
  <c r="P2066" i="3"/>
  <c r="AB2067" i="3"/>
  <c r="AV2061" i="3"/>
  <c r="Q2061" i="3"/>
  <c r="AA2066" i="3"/>
  <c r="BI2066" i="3"/>
  <c r="AV2066" i="3"/>
  <c r="BI2067" i="3"/>
  <c r="AD2067" i="3"/>
  <c r="AM2030" i="3"/>
  <c r="AF2030" i="3"/>
  <c r="BH2030" i="3"/>
  <c r="AC2030" i="3"/>
  <c r="BA2030" i="3"/>
  <c r="AQ2030" i="3"/>
  <c r="AN2030" i="3"/>
  <c r="M2030" i="3"/>
  <c r="AK2030" i="3"/>
  <c r="BE2030" i="3"/>
  <c r="O2030" i="3"/>
  <c r="BG2030" i="3"/>
  <c r="AR2030" i="3"/>
  <c r="U2030" i="3"/>
  <c r="AO2030" i="3"/>
  <c r="BI2030" i="3"/>
  <c r="BD2030" i="3"/>
  <c r="Y2030" i="3"/>
  <c r="W2030" i="3"/>
  <c r="AS2030" i="3"/>
  <c r="AJ1990" i="3"/>
  <c r="R1990" i="3"/>
  <c r="S1990" i="3"/>
  <c r="BD1990" i="3"/>
  <c r="AH1990" i="3"/>
  <c r="Y1990" i="3"/>
  <c r="AX1990" i="3"/>
  <c r="O2019" i="3"/>
  <c r="BF2019" i="3"/>
  <c r="BB2019" i="3"/>
  <c r="AX2019" i="3"/>
  <c r="Y2019" i="3"/>
  <c r="AO2019" i="3"/>
  <c r="BE2019" i="3"/>
  <c r="T2019" i="3"/>
  <c r="P2019" i="3"/>
  <c r="BG2019" i="3"/>
  <c r="BC2019" i="3"/>
  <c r="AJ2019" i="3"/>
  <c r="AF2019" i="3"/>
  <c r="BH2019" i="3"/>
  <c r="AH2019" i="3"/>
  <c r="Q2019" i="3"/>
  <c r="AG2019" i="3"/>
  <c r="AW2019" i="3"/>
  <c r="BD2019" i="3"/>
  <c r="AL2019" i="3"/>
  <c r="AK2019" i="3"/>
  <c r="AN2019" i="3"/>
  <c r="S2019" i="3"/>
  <c r="W2019" i="3"/>
  <c r="M2019" i="3"/>
  <c r="AS2019" i="3"/>
  <c r="AI2019" i="3"/>
  <c r="N2019" i="3"/>
  <c r="U2019" i="3"/>
  <c r="BA2019" i="3"/>
  <c r="AY2019" i="3"/>
  <c r="AD2019" i="3"/>
  <c r="AO1982" i="3"/>
  <c r="Z1982" i="3"/>
  <c r="AR1982" i="3"/>
  <c r="X1982" i="3"/>
  <c r="AA1982" i="3"/>
  <c r="AI1982" i="3"/>
  <c r="P2013" i="3"/>
  <c r="Z2013" i="3"/>
  <c r="AC2013" i="3"/>
  <c r="BF2013" i="3"/>
  <c r="BH2013" i="3"/>
  <c r="AS2013" i="3"/>
  <c r="W1976" i="3"/>
  <c r="U1976" i="3"/>
  <c r="BA1976" i="3"/>
  <c r="AH1976" i="3"/>
  <c r="BC1976" i="3"/>
  <c r="AR1976" i="3"/>
  <c r="AK1976" i="3"/>
  <c r="R1976" i="3"/>
  <c r="AX1976" i="3"/>
  <c r="BH1999" i="3"/>
  <c r="BB1999" i="3"/>
  <c r="Y1999" i="3"/>
  <c r="AO1999" i="3"/>
  <c r="AI1993" i="3"/>
  <c r="R1993" i="3"/>
  <c r="BG2011" i="3"/>
  <c r="X2011" i="3"/>
  <c r="AN2011" i="3"/>
  <c r="BD2011" i="3"/>
  <c r="U2011" i="3"/>
  <c r="AK2011" i="3"/>
  <c r="BA2011" i="3"/>
  <c r="R2011" i="3"/>
  <c r="AH2011" i="3"/>
  <c r="AX2011" i="3"/>
  <c r="P2011" i="3"/>
  <c r="AF2011" i="3"/>
  <c r="AV2011" i="3"/>
  <c r="M2011" i="3"/>
  <c r="AC2011" i="3"/>
  <c r="AS2011" i="3"/>
  <c r="BI2011" i="3"/>
  <c r="Z2011" i="3"/>
  <c r="AP2011" i="3"/>
  <c r="BF2011" i="3"/>
  <c r="AR2011" i="3"/>
  <c r="Y2011" i="3"/>
  <c r="BE2011" i="3"/>
  <c r="AL2011" i="3"/>
  <c r="AQ2011" i="3"/>
  <c r="T2011" i="3"/>
  <c r="AZ2011" i="3"/>
  <c r="AG2011" i="3"/>
  <c r="N2011" i="3"/>
  <c r="AT2011" i="3"/>
  <c r="AY2011" i="3"/>
  <c r="AB2011" i="3"/>
  <c r="BH2011" i="3"/>
  <c r="AO2011" i="3"/>
  <c r="V2011" i="3"/>
  <c r="BB2011" i="3"/>
  <c r="AI2011" i="3"/>
  <c r="W1970" i="3"/>
  <c r="S1977" i="3"/>
  <c r="AW1990" i="3"/>
  <c r="AX1993" i="3"/>
  <c r="AT2019" i="3"/>
  <c r="AD2011" i="3"/>
  <c r="AH2014" i="3"/>
  <c r="AC2019" i="3"/>
  <c r="AQ2046" i="3"/>
  <c r="S2017" i="3"/>
  <c r="AF2017" i="3"/>
  <c r="Y2017" i="3"/>
  <c r="O2017" i="3"/>
  <c r="V2017" i="3"/>
  <c r="AU2017" i="3"/>
  <c r="BE2017" i="3"/>
  <c r="AS1975" i="3"/>
  <c r="M1975" i="3"/>
  <c r="BF1975" i="3"/>
  <c r="Z1975" i="3"/>
  <c r="S1975" i="3"/>
  <c r="AI1975" i="3"/>
  <c r="AY1975" i="3"/>
  <c r="T1975" i="3"/>
  <c r="AJ1975" i="3"/>
  <c r="AZ1975" i="3"/>
  <c r="BI1975" i="3"/>
  <c r="AC1975" i="3"/>
  <c r="AP1975" i="3"/>
  <c r="AA1975" i="3"/>
  <c r="AQ1975" i="3"/>
  <c r="BG1975" i="3"/>
  <c r="AB1975" i="3"/>
  <c r="AR1975" i="3"/>
  <c r="BH1975" i="3"/>
  <c r="BH2005" i="3"/>
  <c r="AP2005" i="3"/>
  <c r="P2005" i="3"/>
  <c r="BA2005" i="3"/>
  <c r="AN2005" i="3"/>
  <c r="AC2005" i="3"/>
  <c r="BG2055" i="3"/>
  <c r="BG2052" i="3"/>
  <c r="N2052" i="3"/>
  <c r="P2052" i="3"/>
  <c r="AU2052" i="3"/>
  <c r="BA2052" i="3"/>
  <c r="V2052" i="3"/>
  <c r="AF2052" i="3"/>
  <c r="Q2052" i="3"/>
  <c r="W2052" i="3"/>
  <c r="AS2052" i="3"/>
  <c r="AL2052" i="3"/>
  <c r="BD2052" i="3"/>
  <c r="O2052" i="3"/>
  <c r="M2052" i="3"/>
  <c r="BF2052" i="3"/>
  <c r="BH2052" i="3"/>
  <c r="BG1986" i="3"/>
  <c r="AL1986" i="3"/>
  <c r="M1986" i="3"/>
  <c r="AC1986" i="3"/>
  <c r="AS1986" i="3"/>
  <c r="BI1986" i="3"/>
  <c r="AU1986" i="3"/>
  <c r="Z1986" i="3"/>
  <c r="AV1986" i="3"/>
  <c r="AA1986" i="3"/>
  <c r="U1986" i="3"/>
  <c r="AK1986" i="3"/>
  <c r="BA1986" i="3"/>
  <c r="BF1986" i="3"/>
  <c r="AJ1986" i="3"/>
  <c r="O1986" i="3"/>
  <c r="BC1970" i="3"/>
  <c r="AL1970" i="3"/>
  <c r="BE1970" i="3"/>
  <c r="Y1970" i="3"/>
  <c r="AV1975" i="3"/>
  <c r="P1975" i="3"/>
  <c r="AE1975" i="3"/>
  <c r="AD1976" i="3"/>
  <c r="Q1976" i="3"/>
  <c r="AX1975" i="3"/>
  <c r="AK1975" i="3"/>
  <c r="AE1986" i="3"/>
  <c r="BE1986" i="3"/>
  <c r="Y1986" i="3"/>
  <c r="AQ1986" i="3"/>
  <c r="BB1977" i="3"/>
  <c r="O1982" i="3"/>
  <c r="Y1982" i="3"/>
  <c r="Q1977" i="3"/>
  <c r="BA1977" i="3"/>
  <c r="AP1977" i="3"/>
  <c r="AJ1977" i="3"/>
  <c r="AU1970" i="3"/>
  <c r="O1970" i="3"/>
  <c r="AD1970" i="3"/>
  <c r="AW1970" i="3"/>
  <c r="Q1970" i="3"/>
  <c r="AN1975" i="3"/>
  <c r="BC1975" i="3"/>
  <c r="W1975" i="3"/>
  <c r="N1976" i="3"/>
  <c r="AJ1976" i="3"/>
  <c r="BA1975" i="3"/>
  <c r="AP1986" i="3"/>
  <c r="AW1986" i="3"/>
  <c r="Q1986" i="3"/>
  <c r="BB1986" i="3"/>
  <c r="BC1982" i="3"/>
  <c r="AD1977" i="3"/>
  <c r="AK1977" i="3"/>
  <c r="Z1977" i="3"/>
  <c r="AL1999" i="3"/>
  <c r="AW2011" i="3"/>
  <c r="AP2013" i="3"/>
  <c r="AJ1970" i="3"/>
  <c r="AF1970" i="3"/>
  <c r="U1970" i="3"/>
  <c r="AK1970" i="3"/>
  <c r="BA1970" i="3"/>
  <c r="R1970" i="3"/>
  <c r="AH1970" i="3"/>
  <c r="AX1970" i="3"/>
  <c r="S1970" i="3"/>
  <c r="AI1970" i="3"/>
  <c r="AY1970" i="3"/>
  <c r="M1970" i="3"/>
  <c r="AC1970" i="3"/>
  <c r="AS1970" i="3"/>
  <c r="BI1970" i="3"/>
  <c r="Z1970" i="3"/>
  <c r="AP1970" i="3"/>
  <c r="BF1970" i="3"/>
  <c r="AA1970" i="3"/>
  <c r="AQ1970" i="3"/>
  <c r="BG1970" i="3"/>
  <c r="AF2007" i="3"/>
  <c r="BI2007" i="3"/>
  <c r="AI2007" i="3"/>
  <c r="M2007" i="3"/>
  <c r="BF2007" i="3"/>
  <c r="O2007" i="3"/>
  <c r="AV2007" i="3"/>
  <c r="AS2007" i="3"/>
  <c r="V2014" i="3"/>
  <c r="AL2014" i="3"/>
  <c r="AA2014" i="3"/>
  <c r="AQ2014" i="3"/>
  <c r="BG2014" i="3"/>
  <c r="AB2014" i="3"/>
  <c r="AR2014" i="3"/>
  <c r="BH2014" i="3"/>
  <c r="AW2014" i="3"/>
  <c r="N2014" i="3"/>
  <c r="AD2014" i="3"/>
  <c r="S2014" i="3"/>
  <c r="AI2014" i="3"/>
  <c r="AY2014" i="3"/>
  <c r="T2014" i="3"/>
  <c r="AJ2014" i="3"/>
  <c r="AZ2014" i="3"/>
  <c r="AO2014" i="3"/>
  <c r="O2014" i="3"/>
  <c r="AU2014" i="3"/>
  <c r="AF2014" i="3"/>
  <c r="AS2014" i="3"/>
  <c r="R2014" i="3"/>
  <c r="W2014" i="3"/>
  <c r="BC2014" i="3"/>
  <c r="AN2014" i="3"/>
  <c r="AG2014" i="3"/>
  <c r="Z2014" i="3"/>
  <c r="AE2014" i="3"/>
  <c r="P2014" i="3"/>
  <c r="AV2014" i="3"/>
  <c r="BI2014" i="3"/>
  <c r="Q2014" i="3"/>
  <c r="BE2046" i="3"/>
  <c r="N2046" i="3"/>
  <c r="AD2046" i="3"/>
  <c r="AT2046" i="3"/>
  <c r="O2046" i="3"/>
  <c r="AE2046" i="3"/>
  <c r="AU2046" i="3"/>
  <c r="P2046" i="3"/>
  <c r="AF2046" i="3"/>
  <c r="AV2046" i="3"/>
  <c r="AG2046" i="3"/>
  <c r="BI2046" i="3"/>
  <c r="R2046" i="3"/>
  <c r="AH2046" i="3"/>
  <c r="AX2046" i="3"/>
  <c r="S2046" i="3"/>
  <c r="AI2046" i="3"/>
  <c r="AY2046" i="3"/>
  <c r="T2046" i="3"/>
  <c r="AJ2046" i="3"/>
  <c r="AZ2046" i="3"/>
  <c r="Q2046" i="3"/>
  <c r="AS2046" i="3"/>
  <c r="Y2046" i="3"/>
  <c r="BA2046" i="3"/>
  <c r="V2046" i="3"/>
  <c r="AL2046" i="3"/>
  <c r="BB2046" i="3"/>
  <c r="W2046" i="3"/>
  <c r="AM2046" i="3"/>
  <c r="BC2046" i="3"/>
  <c r="X2046" i="3"/>
  <c r="AN2046" i="3"/>
  <c r="BD2046" i="3"/>
  <c r="AC2046" i="3"/>
  <c r="AP2046" i="3"/>
  <c r="BG2046" i="3"/>
  <c r="AW2046" i="3"/>
  <c r="BF2046" i="3"/>
  <c r="AB2046" i="3"/>
  <c r="M2046" i="3"/>
  <c r="AO2046" i="3"/>
  <c r="AK2046" i="3"/>
  <c r="AA2046" i="3"/>
  <c r="AR2046" i="3"/>
  <c r="W1977" i="3"/>
  <c r="AM1977" i="3"/>
  <c r="BC1977" i="3"/>
  <c r="X1977" i="3"/>
  <c r="AN1977" i="3"/>
  <c r="BD1977" i="3"/>
  <c r="AH1977" i="3"/>
  <c r="M1977" i="3"/>
  <c r="AS1977" i="3"/>
  <c r="AO1977" i="3"/>
  <c r="AT1977" i="3"/>
  <c r="V1977" i="3"/>
  <c r="AQ1977" i="3"/>
  <c r="AB1977" i="3"/>
  <c r="AA1977" i="3"/>
  <c r="BG1977" i="3"/>
  <c r="AR1977" i="3"/>
  <c r="O1977" i="3"/>
  <c r="AE1977" i="3"/>
  <c r="AU1977" i="3"/>
  <c r="P1977" i="3"/>
  <c r="AF1977" i="3"/>
  <c r="AV1977" i="3"/>
  <c r="R1977" i="3"/>
  <c r="AX1977" i="3"/>
  <c r="AC1977" i="3"/>
  <c r="BI1977" i="3"/>
  <c r="N1977" i="3"/>
  <c r="AG1977" i="3"/>
  <c r="AM1970" i="3"/>
  <c r="BB1970" i="3"/>
  <c r="V1970" i="3"/>
  <c r="AO1970" i="3"/>
  <c r="AZ1970" i="3"/>
  <c r="AF1975" i="3"/>
  <c r="AU1975" i="3"/>
  <c r="O1975" i="3"/>
  <c r="AW1976" i="3"/>
  <c r="O1976" i="3"/>
  <c r="AZ1986" i="3"/>
  <c r="AO1986" i="3"/>
  <c r="V1986" i="3"/>
  <c r="AV1982" i="3"/>
  <c r="AL1977" i="3"/>
  <c r="BE1977" i="3"/>
  <c r="U1977" i="3"/>
  <c r="BH1977" i="3"/>
  <c r="AY1977" i="3"/>
  <c r="R1982" i="3"/>
  <c r="AQ1999" i="3"/>
  <c r="BA2014" i="3"/>
  <c r="Q2011" i="3"/>
  <c r="X2014" i="3"/>
  <c r="V2005" i="3"/>
  <c r="BE2014" i="3"/>
  <c r="AP2019" i="3"/>
  <c r="AD2008" i="3"/>
  <c r="O2008" i="3"/>
  <c r="AU2008" i="3"/>
  <c r="AF2008" i="3"/>
  <c r="N2008" i="3"/>
  <c r="AT2008" i="3"/>
  <c r="AE2008" i="3"/>
  <c r="P2008" i="3"/>
  <c r="AV2008" i="3"/>
  <c r="W2033" i="3"/>
  <c r="M2033" i="3"/>
  <c r="Z2038" i="3"/>
  <c r="BG2038" i="3"/>
  <c r="AF2054" i="3"/>
  <c r="BE2054" i="3"/>
  <c r="AQ2015" i="3"/>
  <c r="BC2015" i="3"/>
  <c r="Y2015" i="3"/>
  <c r="AS2015" i="3"/>
  <c r="R2015" i="3"/>
  <c r="AL2015" i="3"/>
  <c r="BF2015" i="3"/>
  <c r="BG2015" i="3"/>
  <c r="AJ2015" i="3"/>
  <c r="M2015" i="3"/>
  <c r="AK2015" i="3"/>
  <c r="BE2015" i="3"/>
  <c r="Z2015" i="3"/>
  <c r="AX2015" i="3"/>
  <c r="AC2008" i="3"/>
  <c r="AS2009" i="3"/>
  <c r="P2009" i="3"/>
  <c r="AB2008" i="3"/>
  <c r="BF2008" i="3"/>
  <c r="AH2015" i="3"/>
  <c r="AO2015" i="3"/>
  <c r="AE2038" i="3"/>
  <c r="AU2061" i="3"/>
  <c r="AG2061" i="3"/>
  <c r="R2061" i="3"/>
  <c r="AE2066" i="3"/>
  <c r="AT2066" i="3"/>
  <c r="N2066" i="3"/>
  <c r="AG2066" i="3"/>
  <c r="AZ2066" i="3"/>
  <c r="T2066" i="3"/>
  <c r="AO2067" i="3"/>
  <c r="AQ2067" i="3"/>
  <c r="N2067" i="3"/>
  <c r="AM2011" i="3"/>
  <c r="BN2085" i="3"/>
  <c r="AX1986" i="3"/>
  <c r="AF2061" i="3"/>
  <c r="O2061" i="3"/>
  <c r="AU2066" i="3"/>
  <c r="O2066" i="3"/>
  <c r="AD2066" i="3"/>
  <c r="AW2066" i="3"/>
  <c r="Q2066" i="3"/>
  <c r="AR2067" i="3"/>
  <c r="AY2047" i="3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L2019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BN2053" i="3" s="1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M2046" i="3" s="1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BJ2005" i="3" s="1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BN1976" i="3" s="1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AR1962" i="3"/>
  <c r="AV1962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AP1965" i="3"/>
  <c r="K1957" i="3"/>
  <c r="AF1980" i="3"/>
  <c r="AS1980" i="3"/>
  <c r="M1980" i="3"/>
  <c r="AQ1989" i="3"/>
  <c r="Z1989" i="3"/>
  <c r="BC1992" i="3"/>
  <c r="AN1992" i="3"/>
  <c r="BL1995" i="3"/>
  <c r="R1997" i="3"/>
  <c r="AK1997" i="3"/>
  <c r="X1997" i="3"/>
  <c r="K1967" i="3"/>
  <c r="K1961" i="3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P1965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M1966" i="3" s="1"/>
  <c r="AH1965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BJ1988" i="3"/>
  <c r="AV1983" i="3"/>
  <c r="AR1983" i="3"/>
  <c r="S1983" i="3"/>
  <c r="BL2062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BL2010" i="3" s="1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BL1978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BN1996" i="3" s="1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BJ2014" i="3" s="1"/>
  <c r="U2014" i="3"/>
  <c r="AC2014" i="3"/>
  <c r="BK2014" i="3" s="1"/>
  <c r="AX2026" i="3"/>
  <c r="N2036" i="3"/>
  <c r="BN2036" i="3" s="1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K1986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28" i="3"/>
  <c r="BN2030" i="3"/>
  <c r="BN2046" i="3"/>
  <c r="BK2046" i="3"/>
  <c r="BN2047" i="3"/>
  <c r="BK2047" i="3"/>
  <c r="BK2049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13" i="3"/>
  <c r="BK2023" i="3"/>
  <c r="BN2023" i="3"/>
  <c r="BJ2046" i="3"/>
  <c r="BL2043" i="3"/>
  <c r="BJ2043" i="3"/>
  <c r="BK2068" i="3"/>
  <c r="BN2068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K2057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N2038" i="3"/>
  <c r="BN2052" i="3"/>
  <c r="BK2052" i="3"/>
  <c r="AG1969" i="3"/>
  <c r="BM1978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K1998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BN2021" i="3"/>
  <c r="BN2041" i="3"/>
  <c r="BN2064" i="3"/>
  <c r="BN2043" i="3"/>
  <c r="BK2043" i="3"/>
  <c r="BN1973" i="3"/>
  <c r="Z1969" i="3"/>
  <c r="AP1969" i="3"/>
  <c r="BF1969" i="3"/>
  <c r="N1969" i="3"/>
  <c r="AD1969" i="3"/>
  <c r="AT1969" i="3"/>
  <c r="AK1969" i="3"/>
  <c r="BN1974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BK2040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N1970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K1978" i="3"/>
  <c r="BN1978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J1982" i="3"/>
  <c r="BN1982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BJ1990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K2019" i="3"/>
  <c r="BN2019" i="3"/>
  <c r="BM2028" i="3"/>
  <c r="BJ2030" i="3"/>
  <c r="BM2023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G1960" i="3"/>
  <c r="AD1960" i="3"/>
  <c r="M1955" i="3"/>
  <c r="Q1955" i="3"/>
  <c r="U1955" i="3"/>
  <c r="AC1955" i="3"/>
  <c r="AG1955" i="3"/>
  <c r="AK1955" i="3"/>
  <c r="AS1955" i="3"/>
  <c r="AW1955" i="3"/>
  <c r="BA1955" i="3"/>
  <c r="BI1955" i="3"/>
  <c r="N1955" i="3"/>
  <c r="R1955" i="3"/>
  <c r="Z1955" i="3"/>
  <c r="AD1955" i="3"/>
  <c r="AH1955" i="3"/>
  <c r="AP1955" i="3"/>
  <c r="AT1955" i="3"/>
  <c r="AX1955" i="3"/>
  <c r="BF1955" i="3"/>
  <c r="O1955" i="3"/>
  <c r="S1955" i="3"/>
  <c r="AA1955" i="3"/>
  <c r="AE1955" i="3"/>
  <c r="AI1955" i="3"/>
  <c r="AQ1955" i="3"/>
  <c r="AU1955" i="3"/>
  <c r="AY1955" i="3"/>
  <c r="BG1955" i="3"/>
  <c r="P1955" i="3"/>
  <c r="AF1955" i="3"/>
  <c r="T1955" i="3"/>
  <c r="AJ1955" i="3"/>
  <c r="AZ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Q1961" i="3"/>
  <c r="AU1961" i="3"/>
  <c r="BG1961" i="3"/>
  <c r="P1961" i="3"/>
  <c r="AB1961" i="3"/>
  <c r="AF1961" i="3"/>
  <c r="AR1961" i="3"/>
  <c r="AV1961" i="3"/>
  <c r="BH1961" i="3"/>
  <c r="Q1961" i="3"/>
  <c r="AC1961" i="3"/>
  <c r="AG1961" i="3"/>
  <c r="AS1961" i="3"/>
  <c r="AW1961" i="3"/>
  <c r="BI1961" i="3"/>
  <c r="BH1955" i="3"/>
  <c r="BH1965" i="3"/>
  <c r="AZ1965" i="3"/>
  <c r="AN1965" i="3"/>
  <c r="AF1965" i="3"/>
  <c r="AB1965" i="3"/>
  <c r="T1965" i="3"/>
  <c r="N1965" i="3"/>
  <c r="O1965" i="3"/>
  <c r="S1965" i="3"/>
  <c r="Z1960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N1964" i="3"/>
  <c r="L1963" i="3"/>
  <c r="K1963" i="3"/>
  <c r="AZ1962" i="3"/>
  <c r="AJ1962" i="3"/>
  <c r="T1962" i="3"/>
  <c r="AP1961" i="3"/>
  <c r="Z1961" i="3"/>
  <c r="AB1955" i="3"/>
  <c r="AO1959" i="3"/>
  <c r="AM1959" i="3"/>
  <c r="AU1958" i="3"/>
  <c r="M1958" i="3"/>
  <c r="Q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O1961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BJ2019" i="3" l="1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62" i="3" s="1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BL1965" i="3" s="1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N1962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BN1958" i="3" s="1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AW1944" i="3" s="1"/>
  <c r="K1942" i="3"/>
  <c r="AV1957" i="3"/>
  <c r="P1959" i="3"/>
  <c r="S1961" i="3"/>
  <c r="T1957" i="3"/>
  <c r="AZ1959" i="3"/>
  <c r="BK1962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J1965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BK1955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M1955" i="3"/>
  <c r="BK1960" i="3"/>
  <c r="BN1960" i="3"/>
  <c r="BL1960" i="3"/>
  <c r="AE1945" i="3"/>
  <c r="K1953" i="3"/>
  <c r="K1949" i="3"/>
  <c r="AW1949" i="3" s="1"/>
  <c r="L1948" i="3"/>
  <c r="K1948" i="3"/>
  <c r="L1954" i="3"/>
  <c r="K1954" i="3"/>
  <c r="L1953" i="3"/>
  <c r="L1952" i="3"/>
  <c r="BF1952" i="3" s="1"/>
  <c r="K1951" i="3"/>
  <c r="AO1951" i="3" s="1"/>
  <c r="L1947" i="3"/>
  <c r="AN1947" i="3" s="1"/>
  <c r="L1946" i="3"/>
  <c r="L1950" i="3"/>
  <c r="T1950" i="3" s="1"/>
  <c r="BA1944" i="3"/>
  <c r="L1943" i="3"/>
  <c r="BD1943" i="3" s="1"/>
  <c r="L1942" i="3"/>
  <c r="AR1942" i="3" s="1"/>
  <c r="AB1950" i="3"/>
  <c r="M1946" i="3"/>
  <c r="AQ1945" i="3"/>
  <c r="AB1945" i="3"/>
  <c r="AR1945" i="3"/>
  <c r="BH1945" i="3"/>
  <c r="Y1945" i="3"/>
  <c r="AO1945" i="3"/>
  <c r="BE1945" i="3"/>
  <c r="V1945" i="3"/>
  <c r="AL1945" i="3"/>
  <c r="BB1945" i="3"/>
  <c r="BE1944" i="3"/>
  <c r="N1944" i="3"/>
  <c r="AE1944" i="3"/>
  <c r="AV1944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AC1951" i="3" l="1"/>
  <c r="AD1944" i="3"/>
  <c r="AC1944" i="3"/>
  <c r="AF1949" i="3"/>
  <c r="AU1944" i="3"/>
  <c r="AO1942" i="3"/>
  <c r="AH1949" i="3"/>
  <c r="AT1944" i="3"/>
  <c r="AA1942" i="3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L1858" i="3"/>
  <c r="Y1949" i="3"/>
  <c r="BJ1966" i="3"/>
  <c r="BL1966" i="3"/>
  <c r="K1864" i="3"/>
  <c r="K1862" i="3"/>
  <c r="K1860" i="3"/>
  <c r="K1858" i="3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K1889" i="3"/>
  <c r="K1876" i="3"/>
  <c r="K1870" i="3"/>
  <c r="K1866" i="3"/>
  <c r="K1856" i="3"/>
  <c r="L1854" i="3"/>
  <c r="K1854" i="3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K1839" i="3"/>
  <c r="K1830" i="3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AG1857" i="3" s="1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S1941" i="3" s="1"/>
  <c r="L1940" i="3"/>
  <c r="K1939" i="3"/>
  <c r="L1938" i="3"/>
  <c r="K1937" i="3"/>
  <c r="L1936" i="3"/>
  <c r="K1935" i="3"/>
  <c r="L1934" i="3"/>
  <c r="K1933" i="3"/>
  <c r="L1932" i="3"/>
  <c r="K1931" i="3"/>
  <c r="L1930" i="3"/>
  <c r="K1929" i="3"/>
  <c r="L1928" i="3"/>
  <c r="K1927" i="3"/>
  <c r="L1926" i="3"/>
  <c r="K1925" i="3"/>
  <c r="L1924" i="3"/>
  <c r="K1921" i="3"/>
  <c r="K1918" i="3"/>
  <c r="AN1918" i="3" s="1"/>
  <c r="L1915" i="3"/>
  <c r="L1914" i="3"/>
  <c r="T1914" i="3" s="1"/>
  <c r="K1913" i="3"/>
  <c r="W1913" i="3" s="1"/>
  <c r="K1909" i="3"/>
  <c r="K1906" i="3"/>
  <c r="L1903" i="3"/>
  <c r="Y1903" i="3" s="1"/>
  <c r="AM1895" i="3"/>
  <c r="Q1857" i="3"/>
  <c r="BB1857" i="3"/>
  <c r="L1939" i="3"/>
  <c r="L1937" i="3"/>
  <c r="L1935" i="3"/>
  <c r="L1933" i="3"/>
  <c r="L1931" i="3"/>
  <c r="L1929" i="3"/>
  <c r="L1927" i="3"/>
  <c r="L1925" i="3"/>
  <c r="K1922" i="3"/>
  <c r="K1920" i="3"/>
  <c r="L1917" i="3"/>
  <c r="BB1917" i="3" s="1"/>
  <c r="L1916" i="3"/>
  <c r="K1915" i="3"/>
  <c r="K1912" i="3"/>
  <c r="L1911" i="3"/>
  <c r="N1911" i="3" s="1"/>
  <c r="L1910" i="3"/>
  <c r="K1908" i="3"/>
  <c r="K1902" i="3"/>
  <c r="AJ1862" i="3"/>
  <c r="BD1862" i="3"/>
  <c r="AA1895" i="3"/>
  <c r="AQ1895" i="3"/>
  <c r="AE1895" i="3"/>
  <c r="AU1895" i="3"/>
  <c r="AY1895" i="3"/>
  <c r="AB1866" i="3"/>
  <c r="BH1866" i="3"/>
  <c r="AF1866" i="3"/>
  <c r="AR1866" i="3"/>
  <c r="P1866" i="3"/>
  <c r="AV1866" i="3"/>
  <c r="S1854" i="3"/>
  <c r="K1940" i="3"/>
  <c r="K1938" i="3"/>
  <c r="K1936" i="3"/>
  <c r="K1934" i="3"/>
  <c r="K1932" i="3"/>
  <c r="K1930" i="3"/>
  <c r="K1928" i="3"/>
  <c r="K1926" i="3"/>
  <c r="K1924" i="3"/>
  <c r="L1920" i="3"/>
  <c r="K1919" i="3"/>
  <c r="K1916" i="3"/>
  <c r="Q1916" i="3" s="1"/>
  <c r="L1912" i="3"/>
  <c r="K1910" i="3"/>
  <c r="L1908" i="3"/>
  <c r="X1908" i="3" s="1"/>
  <c r="K1907" i="3"/>
  <c r="O1907" i="3" s="1"/>
  <c r="K1904" i="3"/>
  <c r="L1900" i="3"/>
  <c r="K1900" i="3"/>
  <c r="AQ1899" i="3"/>
  <c r="L1898" i="3"/>
  <c r="K1898" i="3"/>
  <c r="BG1891" i="3"/>
  <c r="AY1891" i="3"/>
  <c r="AQ1885" i="3"/>
  <c r="BH1881" i="3"/>
  <c r="AJ1872" i="3"/>
  <c r="L1894" i="3"/>
  <c r="K1894" i="3"/>
  <c r="L1886" i="3"/>
  <c r="K1886" i="3"/>
  <c r="L1876" i="3"/>
  <c r="AW1876" i="3" s="1"/>
  <c r="L1865" i="3"/>
  <c r="K1865" i="3"/>
  <c r="AX1857" i="3"/>
  <c r="L1852" i="3"/>
  <c r="L1851" i="3"/>
  <c r="K1851" i="3"/>
  <c r="L1850" i="3"/>
  <c r="O1844" i="3"/>
  <c r="K1882" i="3"/>
  <c r="X1879" i="3"/>
  <c r="L1892" i="3"/>
  <c r="K1892" i="3"/>
  <c r="L1890" i="3"/>
  <c r="K1890" i="3"/>
  <c r="L1878" i="3"/>
  <c r="L1874" i="3"/>
  <c r="L1856" i="3"/>
  <c r="L1855" i="3"/>
  <c r="K1855" i="3"/>
  <c r="K1848" i="3"/>
  <c r="AG1847" i="3"/>
  <c r="AJ1844" i="3"/>
  <c r="N1844" i="3"/>
  <c r="AT1844" i="3"/>
  <c r="AF1844" i="3"/>
  <c r="P1862" i="3"/>
  <c r="K1853" i="3"/>
  <c r="X1828" i="3"/>
  <c r="AR1828" i="3"/>
  <c r="AV1828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BK1949" i="3" s="1"/>
  <c r="O1943" i="3"/>
  <c r="S1943" i="3"/>
  <c r="AS1947" i="3"/>
  <c r="L1838" i="3"/>
  <c r="K1835" i="3"/>
  <c r="L1824" i="3"/>
  <c r="Y1824" i="3" s="1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BN1946" i="3"/>
  <c r="AC1878" i="3"/>
  <c r="AS1878" i="3"/>
  <c r="BI1878" i="3"/>
  <c r="V1878" i="3"/>
  <c r="AP1878" i="3"/>
  <c r="AR1824" i="3"/>
  <c r="U1940" i="3"/>
  <c r="AH1940" i="3"/>
  <c r="AY1940" i="3"/>
  <c r="AC1936" i="3"/>
  <c r="AK1932" i="3"/>
  <c r="Z1932" i="3"/>
  <c r="AQ1932" i="3"/>
  <c r="AK1928" i="3"/>
  <c r="AM1928" i="3"/>
  <c r="AY1926" i="3"/>
  <c r="R1924" i="3"/>
  <c r="AJ1924" i="3"/>
  <c r="AY1924" i="3"/>
  <c r="X1912" i="3"/>
  <c r="P1912" i="3"/>
  <c r="AZ1912" i="3"/>
  <c r="P1908" i="3"/>
  <c r="T1941" i="3"/>
  <c r="AK1941" i="3"/>
  <c r="AL1941" i="3"/>
  <c r="O1939" i="3"/>
  <c r="AE1939" i="3"/>
  <c r="AU1939" i="3"/>
  <c r="N1939" i="3"/>
  <c r="AD1939" i="3"/>
  <c r="AT1939" i="3"/>
  <c r="P1939" i="3"/>
  <c r="AF1939" i="3"/>
  <c r="AV1939" i="3"/>
  <c r="M1939" i="3"/>
  <c r="AC1939" i="3"/>
  <c r="AS1939" i="3"/>
  <c r="BI1939" i="3"/>
  <c r="Y1937" i="3"/>
  <c r="O1935" i="3"/>
  <c r="AE1935" i="3"/>
  <c r="AU1935" i="3"/>
  <c r="V1935" i="3"/>
  <c r="P1935" i="3"/>
  <c r="AF1935" i="3"/>
  <c r="AV1935" i="3"/>
  <c r="N1935" i="3"/>
  <c r="AH1935" i="3"/>
  <c r="Q1935" i="3"/>
  <c r="AG1935" i="3"/>
  <c r="AW1935" i="3"/>
  <c r="AT1935" i="3"/>
  <c r="AY1933" i="3"/>
  <c r="BH1933" i="3"/>
  <c r="S1931" i="3"/>
  <c r="AI1931" i="3"/>
  <c r="AY1931" i="3"/>
  <c r="T1931" i="3"/>
  <c r="AJ1931" i="3"/>
  <c r="AZ1931" i="3"/>
  <c r="Q1931" i="3"/>
  <c r="AG1931" i="3"/>
  <c r="AW1931" i="3"/>
  <c r="N1931" i="3"/>
  <c r="AD1931" i="3"/>
  <c r="AT1931" i="3"/>
  <c r="AB1929" i="3"/>
  <c r="S1927" i="3"/>
  <c r="AI1927" i="3"/>
  <c r="AY1927" i="3"/>
  <c r="T1927" i="3"/>
  <c r="AJ1927" i="3"/>
  <c r="AZ1927" i="3"/>
  <c r="Q1927" i="3"/>
  <c r="AG1927" i="3"/>
  <c r="AW1927" i="3"/>
  <c r="N1927" i="3"/>
  <c r="AD1927" i="3"/>
  <c r="AT1927" i="3"/>
  <c r="AY1925" i="3"/>
  <c r="AW1925" i="3"/>
  <c r="AB1918" i="3"/>
  <c r="BD1914" i="3"/>
  <c r="P1914" i="3"/>
  <c r="AN1911" i="3"/>
  <c r="W1909" i="3"/>
  <c r="AM1909" i="3"/>
  <c r="BC1909" i="3"/>
  <c r="X1909" i="3"/>
  <c r="AN1909" i="3"/>
  <c r="BD1909" i="3"/>
  <c r="U1909" i="3"/>
  <c r="AK1909" i="3"/>
  <c r="BA1909" i="3"/>
  <c r="AX1923" i="3"/>
  <c r="AC1923" i="3"/>
  <c r="AP1922" i="3"/>
  <c r="M1922" i="3"/>
  <c r="AC1922" i="3"/>
  <c r="AS1922" i="3"/>
  <c r="BI1922" i="3"/>
  <c r="AA1922" i="3"/>
  <c r="AQ1922" i="3"/>
  <c r="BG1922" i="3"/>
  <c r="P1920" i="3"/>
  <c r="AV1918" i="3"/>
  <c r="AB1901" i="3"/>
  <c r="AR1901" i="3"/>
  <c r="BH1901" i="3"/>
  <c r="Y1901" i="3"/>
  <c r="AO1901" i="3"/>
  <c r="BE1901" i="3"/>
  <c r="V1901" i="3"/>
  <c r="AL1901" i="3"/>
  <c r="BB1901" i="3"/>
  <c r="BG1901" i="3"/>
  <c r="S1901" i="3"/>
  <c r="AP1896" i="3"/>
  <c r="AF1896" i="3"/>
  <c r="AG1896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AA1923" i="3"/>
  <c r="AQ1923" i="3"/>
  <c r="BG1923" i="3"/>
  <c r="S1921" i="3"/>
  <c r="AI1921" i="3"/>
  <c r="AY1921" i="3"/>
  <c r="Q1921" i="3"/>
  <c r="AG1921" i="3"/>
  <c r="AW1921" i="3"/>
  <c r="AR1919" i="3"/>
  <c r="AA1917" i="3"/>
  <c r="AQ1917" i="3"/>
  <c r="BG1917" i="3"/>
  <c r="AB1917" i="3"/>
  <c r="AR1917" i="3"/>
  <c r="BH1917" i="3"/>
  <c r="Y1917" i="3"/>
  <c r="AO1917" i="3"/>
  <c r="BE1917" i="3"/>
  <c r="AA1915" i="3"/>
  <c r="AQ1915" i="3"/>
  <c r="BG1915" i="3"/>
  <c r="AB1915" i="3"/>
  <c r="AR1915" i="3"/>
  <c r="BH1915" i="3"/>
  <c r="Y1915" i="3"/>
  <c r="AO1915" i="3"/>
  <c r="BE1915" i="3"/>
  <c r="S1913" i="3"/>
  <c r="AI1913" i="3"/>
  <c r="AY1913" i="3"/>
  <c r="T1913" i="3"/>
  <c r="AJ1913" i="3"/>
  <c r="AZ1913" i="3"/>
  <c r="Q1913" i="3"/>
  <c r="AG1913" i="3"/>
  <c r="AW1913" i="3"/>
  <c r="V1911" i="3"/>
  <c r="AA1907" i="3"/>
  <c r="AR1907" i="3"/>
  <c r="BE1907" i="3"/>
  <c r="AR1923" i="3"/>
  <c r="V1923" i="3"/>
  <c r="BD1922" i="3"/>
  <c r="AV1922" i="3"/>
  <c r="AN1922" i="3"/>
  <c r="X1922" i="3"/>
  <c r="P1922" i="3"/>
  <c r="BH1921" i="3"/>
  <c r="AB1921" i="3"/>
  <c r="BH1918" i="3"/>
  <c r="AT1917" i="3"/>
  <c r="AR1916" i="3"/>
  <c r="AT1915" i="3"/>
  <c r="AD1915" i="3"/>
  <c r="N1915" i="3"/>
  <c r="BH1914" i="3"/>
  <c r="N1913" i="3"/>
  <c r="AR1912" i="3"/>
  <c r="AD1911" i="3"/>
  <c r="BH1910" i="3"/>
  <c r="BH1908" i="3"/>
  <c r="AT1907" i="3"/>
  <c r="AM1901" i="3"/>
  <c r="AK1896" i="3"/>
  <c r="AK1888" i="3"/>
  <c r="BF1923" i="3"/>
  <c r="AK1923" i="3"/>
  <c r="P1923" i="3"/>
  <c r="BB1922" i="3"/>
  <c r="AT1922" i="3"/>
  <c r="AL1922" i="3"/>
  <c r="V1922" i="3"/>
  <c r="AX1921" i="3"/>
  <c r="R1921" i="3"/>
  <c r="U1920" i="3"/>
  <c r="AO1920" i="3"/>
  <c r="N1920" i="3"/>
  <c r="AH1920" i="3"/>
  <c r="BB1920" i="3"/>
  <c r="AE1920" i="3"/>
  <c r="AY1920" i="3"/>
  <c r="Y1918" i="3"/>
  <c r="AO1918" i="3"/>
  <c r="BE1918" i="3"/>
  <c r="V1918" i="3"/>
  <c r="AL1918" i="3"/>
  <c r="BB1918" i="3"/>
  <c r="W1918" i="3"/>
  <c r="AM1918" i="3"/>
  <c r="BC1918" i="3"/>
  <c r="AC1916" i="3"/>
  <c r="AP1916" i="3"/>
  <c r="BG1916" i="3"/>
  <c r="BF1915" i="3"/>
  <c r="AP1915" i="3"/>
  <c r="Z1915" i="3"/>
  <c r="M1914" i="3"/>
  <c r="AC1914" i="3"/>
  <c r="AS1914" i="3"/>
  <c r="BI1914" i="3"/>
  <c r="Z1914" i="3"/>
  <c r="AP1914" i="3"/>
  <c r="BF1914" i="3"/>
  <c r="AA1914" i="3"/>
  <c r="AQ1914" i="3"/>
  <c r="BG1914" i="3"/>
  <c r="Y1912" i="3"/>
  <c r="AO1912" i="3"/>
  <c r="BE1912" i="3"/>
  <c r="V1912" i="3"/>
  <c r="AL1912" i="3"/>
  <c r="BB1912" i="3"/>
  <c r="W1912" i="3"/>
  <c r="AM1912" i="3"/>
  <c r="BC1912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Z1909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W1901" i="3"/>
  <c r="U1896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U1903" i="3"/>
  <c r="AK1903" i="3"/>
  <c r="V1903" i="3"/>
  <c r="AL1903" i="3"/>
  <c r="BB1903" i="3"/>
  <c r="L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BE1892" i="3"/>
  <c r="AO1892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AK1891" i="3"/>
  <c r="AO1891" i="3"/>
  <c r="AS1891" i="3"/>
  <c r="AW1891" i="3"/>
  <c r="BA1891" i="3"/>
  <c r="BE1891" i="3"/>
  <c r="BI1891" i="3"/>
  <c r="N1891" i="3"/>
  <c r="R1891" i="3"/>
  <c r="V1891" i="3"/>
  <c r="Z1891" i="3"/>
  <c r="AD1891" i="3"/>
  <c r="AH1891" i="3"/>
  <c r="AL1891" i="3"/>
  <c r="AP1891" i="3"/>
  <c r="AT1891" i="3"/>
  <c r="AX1891" i="3"/>
  <c r="BB1891" i="3"/>
  <c r="BF1891" i="3"/>
  <c r="AE1884" i="3"/>
  <c r="P1884" i="3"/>
  <c r="AV1884" i="3"/>
  <c r="AX1884" i="3"/>
  <c r="BI1884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2" i="3"/>
  <c r="S1892" i="3"/>
  <c r="W1892" i="3"/>
  <c r="AA1892" i="3"/>
  <c r="AE1892" i="3"/>
  <c r="AI1892" i="3"/>
  <c r="AM1892" i="3"/>
  <c r="AQ1892" i="3"/>
  <c r="AU1892" i="3"/>
  <c r="AY1892" i="3"/>
  <c r="BC1892" i="3"/>
  <c r="BG1892" i="3"/>
  <c r="P1892" i="3"/>
  <c r="T1892" i="3"/>
  <c r="X1892" i="3"/>
  <c r="AB1892" i="3"/>
  <c r="AF1892" i="3"/>
  <c r="AJ1892" i="3"/>
  <c r="AN1892" i="3"/>
  <c r="AR1892" i="3"/>
  <c r="AV1892" i="3"/>
  <c r="AZ1892" i="3"/>
  <c r="BD1892" i="3"/>
  <c r="BH1892" i="3"/>
  <c r="T1889" i="3"/>
  <c r="AZ1889" i="3"/>
  <c r="AG1889" i="3"/>
  <c r="N1889" i="3"/>
  <c r="AT188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N1885" i="3"/>
  <c r="R1885" i="3"/>
  <c r="V1885" i="3"/>
  <c r="Z1885" i="3"/>
  <c r="AD1885" i="3"/>
  <c r="AH1885" i="3"/>
  <c r="AL1885" i="3"/>
  <c r="AP1885" i="3"/>
  <c r="AT1885" i="3"/>
  <c r="AX1885" i="3"/>
  <c r="BB1885" i="3"/>
  <c r="BF1885" i="3"/>
  <c r="T1885" i="3"/>
  <c r="AB1885" i="3"/>
  <c r="AJ1885" i="3"/>
  <c r="AR1885" i="3"/>
  <c r="AZ1885" i="3"/>
  <c r="BH1885" i="3"/>
  <c r="O1885" i="3"/>
  <c r="W1885" i="3"/>
  <c r="AE1885" i="3"/>
  <c r="AM1885" i="3"/>
  <c r="AU1885" i="3"/>
  <c r="BC1885" i="3"/>
  <c r="P1885" i="3"/>
  <c r="X1885" i="3"/>
  <c r="AF1885" i="3"/>
  <c r="AN1885" i="3"/>
  <c r="AV1885" i="3"/>
  <c r="BD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AC1894" i="3"/>
  <c r="M1894" i="3"/>
  <c r="AW1892" i="3"/>
  <c r="AG1892" i="3"/>
  <c r="Q1892" i="3"/>
  <c r="AU1891" i="3"/>
  <c r="AE1891" i="3"/>
  <c r="O1891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BG1885" i="3"/>
  <c r="AA1885" i="3"/>
  <c r="AY1883" i="3"/>
  <c r="S1883" i="3"/>
  <c r="AV1881" i="3"/>
  <c r="AF1881" i="3"/>
  <c r="L1880" i="3"/>
  <c r="K1880" i="3"/>
  <c r="AZ1879" i="3"/>
  <c r="AJ1879" i="3"/>
  <c r="BH1872" i="3"/>
  <c r="AZ1870" i="3"/>
  <c r="S1868" i="3"/>
  <c r="AA1868" i="3"/>
  <c r="AI1868" i="3"/>
  <c r="AQ1868" i="3"/>
  <c r="AY1868" i="3"/>
  <c r="BG1868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S1870" i="3"/>
  <c r="AA1870" i="3"/>
  <c r="AI1870" i="3"/>
  <c r="AQ1870" i="3"/>
  <c r="AY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O1860" i="3"/>
  <c r="AU1860" i="3"/>
  <c r="AJ1860" i="3"/>
  <c r="BD1881" i="3"/>
  <c r="AN1881" i="3"/>
  <c r="X1881" i="3"/>
  <c r="M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S1872" i="3"/>
  <c r="AA1872" i="3"/>
  <c r="AI1872" i="3"/>
  <c r="AQ1872" i="3"/>
  <c r="AY1872" i="3"/>
  <c r="BG1872" i="3"/>
  <c r="AJ1870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M1872" i="3"/>
  <c r="Q1872" i="3"/>
  <c r="U1872" i="3"/>
  <c r="Y1872" i="3"/>
  <c r="AC1872" i="3"/>
  <c r="AG1872" i="3"/>
  <c r="AK1872" i="3"/>
  <c r="AO1872" i="3"/>
  <c r="AS1872" i="3"/>
  <c r="AW1872" i="3"/>
  <c r="BA1872" i="3"/>
  <c r="BE1872" i="3"/>
  <c r="BI1872" i="3"/>
  <c r="N1872" i="3"/>
  <c r="R1872" i="3"/>
  <c r="V1872" i="3"/>
  <c r="Z1872" i="3"/>
  <c r="AD1872" i="3"/>
  <c r="AH1872" i="3"/>
  <c r="AL1872" i="3"/>
  <c r="AP1872" i="3"/>
  <c r="AT1872" i="3"/>
  <c r="AX1872" i="3"/>
  <c r="BB1872" i="3"/>
  <c r="BF1872" i="3"/>
  <c r="L1871" i="3"/>
  <c r="K1871" i="3"/>
  <c r="M1870" i="3"/>
  <c r="Q1870" i="3"/>
  <c r="U1870" i="3"/>
  <c r="Y1870" i="3"/>
  <c r="AC1870" i="3"/>
  <c r="AG1870" i="3"/>
  <c r="AK1870" i="3"/>
  <c r="AO1870" i="3"/>
  <c r="AS1870" i="3"/>
  <c r="AW1870" i="3"/>
  <c r="BA1870" i="3"/>
  <c r="BE1870" i="3"/>
  <c r="BI1870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L1869" i="3"/>
  <c r="K1869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Y1858" i="3"/>
  <c r="P1857" i="3"/>
  <c r="U1857" i="3"/>
  <c r="AA1857" i="3"/>
  <c r="AF1857" i="3"/>
  <c r="AK1857" i="3"/>
  <c r="AO1857" i="3"/>
  <c r="AS1857" i="3"/>
  <c r="AW1857" i="3"/>
  <c r="BA1857" i="3"/>
  <c r="BE1857" i="3"/>
  <c r="BI1857" i="3"/>
  <c r="BF1881" i="3"/>
  <c r="BB1881" i="3"/>
  <c r="AX1881" i="3"/>
  <c r="AT1881" i="3"/>
  <c r="AP1881" i="3"/>
  <c r="AL1881" i="3"/>
  <c r="AH1881" i="3"/>
  <c r="AD1881" i="3"/>
  <c r="Z1881" i="3"/>
  <c r="V1881" i="3"/>
  <c r="R1881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E1874" i="3"/>
  <c r="BD1872" i="3"/>
  <c r="AV1872" i="3"/>
  <c r="AN1872" i="3"/>
  <c r="AF1872" i="3"/>
  <c r="X1872" i="3"/>
  <c r="P1872" i="3"/>
  <c r="BD1870" i="3"/>
  <c r="AV1870" i="3"/>
  <c r="AN1870" i="3"/>
  <c r="AF1870" i="3"/>
  <c r="X1870" i="3"/>
  <c r="P1870" i="3"/>
  <c r="BD1868" i="3"/>
  <c r="AV1868" i="3"/>
  <c r="AN1868" i="3"/>
  <c r="AF1868" i="3"/>
  <c r="X1868" i="3"/>
  <c r="P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T1857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I1881" i="3"/>
  <c r="BE1881" i="3"/>
  <c r="BA1881" i="3"/>
  <c r="AW1881" i="3"/>
  <c r="AS1881" i="3"/>
  <c r="AO1881" i="3"/>
  <c r="AK1881" i="3"/>
  <c r="AG1881" i="3"/>
  <c r="AC1881" i="3"/>
  <c r="Y1881" i="3"/>
  <c r="U1881" i="3"/>
  <c r="Q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X1874" i="3"/>
  <c r="BC1872" i="3"/>
  <c r="AU1872" i="3"/>
  <c r="AM1872" i="3"/>
  <c r="AE1872" i="3"/>
  <c r="W1872" i="3"/>
  <c r="O1872" i="3"/>
  <c r="BC1870" i="3"/>
  <c r="AU1870" i="3"/>
  <c r="AM1870" i="3"/>
  <c r="AE1870" i="3"/>
  <c r="W1870" i="3"/>
  <c r="O1870" i="3"/>
  <c r="BC1868" i="3"/>
  <c r="AU1868" i="3"/>
  <c r="AM1868" i="3"/>
  <c r="AE1868" i="3"/>
  <c r="W1868" i="3"/>
  <c r="O1868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BF1857" i="3"/>
  <c r="AP1857" i="3"/>
  <c r="W1857" i="3"/>
  <c r="N1857" i="3"/>
  <c r="R1857" i="3"/>
  <c r="V1857" i="3"/>
  <c r="Z1857" i="3"/>
  <c r="AD1857" i="3"/>
  <c r="AH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O1849" i="3"/>
  <c r="S1849" i="3"/>
  <c r="W1849" i="3"/>
  <c r="AA1849" i="3"/>
  <c r="AE1849" i="3"/>
  <c r="AI1849" i="3"/>
  <c r="AM1849" i="3"/>
  <c r="AQ1849" i="3"/>
  <c r="AU1849" i="3"/>
  <c r="AY1849" i="3"/>
  <c r="BC1849" i="3"/>
  <c r="BG1849" i="3"/>
  <c r="P1849" i="3"/>
  <c r="T1849" i="3"/>
  <c r="X1849" i="3"/>
  <c r="AB1849" i="3"/>
  <c r="AF1849" i="3"/>
  <c r="AJ1849" i="3"/>
  <c r="AN1849" i="3"/>
  <c r="AR1849" i="3"/>
  <c r="AV1849" i="3"/>
  <c r="AZ1849" i="3"/>
  <c r="BD1849" i="3"/>
  <c r="BH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BH1857" i="3"/>
  <c r="BD1857" i="3"/>
  <c r="AZ1857" i="3"/>
  <c r="AV1857" i="3"/>
  <c r="AR1857" i="3"/>
  <c r="AN1857" i="3"/>
  <c r="AJ1857" i="3"/>
  <c r="AE1857" i="3"/>
  <c r="Y1857" i="3"/>
  <c r="T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Z1862" i="3" l="1"/>
  <c r="AO1929" i="3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BL1916" i="3" s="1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BM1911" i="3" s="1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BK1826" i="3" s="1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BJ1868" i="3" s="1"/>
  <c r="AJ1868" i="3"/>
  <c r="AR1868" i="3"/>
  <c r="AA1883" i="3"/>
  <c r="BL1883" i="3" s="1"/>
  <c r="AI1883" i="3"/>
  <c r="AQ1883" i="3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M1895" i="3" s="1"/>
  <c r="BA1896" i="3"/>
  <c r="K1796" i="3"/>
  <c r="AA1796" i="3" s="1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BC1806" i="3" s="1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BN1841" i="3" s="1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N1840" i="3" s="1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AY1819" i="3" s="1"/>
  <c r="K1819" i="3"/>
  <c r="L1817" i="3"/>
  <c r="L1813" i="3"/>
  <c r="K1813" i="3"/>
  <c r="AO1813" i="3" s="1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N1838" i="3" s="1"/>
  <c r="BM1943" i="3"/>
  <c r="AD1846" i="3"/>
  <c r="BJ1846" i="3" s="1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BN1886" i="3" s="1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J1842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AI1811" i="3"/>
  <c r="O1817" i="3"/>
  <c r="AE1817" i="3"/>
  <c r="AP1817" i="3"/>
  <c r="BF1817" i="3"/>
  <c r="AX1817" i="3"/>
  <c r="W1817" i="3"/>
  <c r="AU1796" i="3"/>
  <c r="L1809" i="3"/>
  <c r="AZ1809" i="3" s="1"/>
  <c r="K1809" i="3"/>
  <c r="L1807" i="3"/>
  <c r="K1807" i="3"/>
  <c r="K1806" i="3"/>
  <c r="K1804" i="3"/>
  <c r="L1801" i="3"/>
  <c r="K1801" i="3"/>
  <c r="L1800" i="3"/>
  <c r="S1817" i="3"/>
  <c r="K1816" i="3"/>
  <c r="BG1816" i="3" s="1"/>
  <c r="L1802" i="3"/>
  <c r="T1802" i="3" s="1"/>
  <c r="K1799" i="3"/>
  <c r="M1799" i="3" s="1"/>
  <c r="L1798" i="3"/>
  <c r="L1822" i="3"/>
  <c r="L1820" i="3"/>
  <c r="BE1820" i="3" s="1"/>
  <c r="L1815" i="3"/>
  <c r="AC1815" i="3" s="1"/>
  <c r="L1814" i="3"/>
  <c r="K1814" i="3"/>
  <c r="L1810" i="3"/>
  <c r="K1810" i="3"/>
  <c r="L1808" i="3"/>
  <c r="K1808" i="3"/>
  <c r="L1804" i="3"/>
  <c r="W1804" i="3" s="1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S1820" i="3"/>
  <c r="AG1819" i="3"/>
  <c r="W1809" i="3"/>
  <c r="AI1816" i="3"/>
  <c r="AJ1816" i="3"/>
  <c r="BB1814" i="3"/>
  <c r="T1814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N1808" i="3"/>
  <c r="BI1809" i="3"/>
  <c r="AS1808" i="3"/>
  <c r="AT1818" i="3"/>
  <c r="N1818" i="3"/>
  <c r="BB1817" i="3"/>
  <c r="AT1817" i="3"/>
  <c r="AL1817" i="3"/>
  <c r="AD1817" i="3"/>
  <c r="V1817" i="3"/>
  <c r="Q1816" i="3"/>
  <c r="AW1814" i="3"/>
  <c r="AW1812" i="3"/>
  <c r="AG1812" i="3"/>
  <c r="AI1808" i="3"/>
  <c r="N1808" i="3"/>
  <c r="Z1808" i="3"/>
  <c r="AL1808" i="3"/>
  <c r="AT1808" i="3"/>
  <c r="BF1808" i="3"/>
  <c r="Y1808" i="3"/>
  <c r="AJ1808" i="3"/>
  <c r="AZ1808" i="3"/>
  <c r="U1808" i="3"/>
  <c r="AF1808" i="3"/>
  <c r="AV1808" i="3"/>
  <c r="Q1808" i="3"/>
  <c r="AB1808" i="3"/>
  <c r="AR1808" i="3"/>
  <c r="BH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AS1814" i="3"/>
  <c r="M1814" i="3"/>
  <c r="AB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Q1809" i="3"/>
  <c r="AY1808" i="3"/>
  <c r="T1804" i="3"/>
  <c r="O1804" i="3"/>
  <c r="L1805" i="3"/>
  <c r="AO1804" i="3"/>
  <c r="X1804" i="3"/>
  <c r="V1804" i="3"/>
  <c r="AU1802" i="3"/>
  <c r="AC1802" i="3"/>
  <c r="BI1802" i="3"/>
  <c r="AP1802" i="3"/>
  <c r="K1805" i="3"/>
  <c r="K1803" i="3"/>
  <c r="AS1799" i="3"/>
  <c r="AC1798" i="3"/>
  <c r="AP1798" i="3"/>
  <c r="BH1798" i="3"/>
  <c r="M1796" i="3"/>
  <c r="AC1796" i="3"/>
  <c r="AS1796" i="3"/>
  <c r="BI1796" i="3"/>
  <c r="Z1796" i="3"/>
  <c r="AP1796" i="3"/>
  <c r="BF1796" i="3"/>
  <c r="AB1796" i="3"/>
  <c r="AR1796" i="3"/>
  <c r="BH1796" i="3"/>
  <c r="AM1801" i="3"/>
  <c r="AA1799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BC1796" i="3" l="1"/>
  <c r="AV1796" i="3"/>
  <c r="AF1796" i="3"/>
  <c r="P1796" i="3"/>
  <c r="AT1796" i="3"/>
  <c r="AD1796" i="3"/>
  <c r="N1796" i="3"/>
  <c r="AW1796" i="3"/>
  <c r="AG1796" i="3"/>
  <c r="Q1796" i="3"/>
  <c r="AY1802" i="3"/>
  <c r="AX1802" i="3"/>
  <c r="R1802" i="3"/>
  <c r="AK1802" i="3"/>
  <c r="AE1802" i="3"/>
  <c r="AL1804" i="3"/>
  <c r="AN1804" i="3"/>
  <c r="BA1804" i="3"/>
  <c r="U1804" i="3"/>
  <c r="AU1804" i="3"/>
  <c r="AZ1804" i="3"/>
  <c r="BH1813" i="3"/>
  <c r="X1820" i="3"/>
  <c r="AO1800" i="3"/>
  <c r="BG1806" i="3"/>
  <c r="AE1796" i="3"/>
  <c r="BN1826" i="3"/>
  <c r="AI1796" i="3"/>
  <c r="W1796" i="3"/>
  <c r="BD1796" i="3"/>
  <c r="AN1796" i="3"/>
  <c r="X1796" i="3"/>
  <c r="BB1796" i="3"/>
  <c r="AL1796" i="3"/>
  <c r="V1796" i="3"/>
  <c r="BE1796" i="3"/>
  <c r="AO1796" i="3"/>
  <c r="Y1796" i="3"/>
  <c r="S1802" i="3"/>
  <c r="AH1802" i="3"/>
  <c r="BA1802" i="3"/>
  <c r="U1802" i="3"/>
  <c r="BG1804" i="3"/>
  <c r="P1804" i="3"/>
  <c r="S1804" i="3"/>
  <c r="AK1804" i="3"/>
  <c r="BC1804" i="3"/>
  <c r="V1813" i="3"/>
  <c r="O1813" i="3"/>
  <c r="R1819" i="3"/>
  <c r="AR1820" i="3"/>
  <c r="BG1822" i="3"/>
  <c r="O1796" i="3"/>
  <c r="AY1796" i="3"/>
  <c r="AM1796" i="3"/>
  <c r="AZ1796" i="3"/>
  <c r="AJ1796" i="3"/>
  <c r="T1796" i="3"/>
  <c r="AX1796" i="3"/>
  <c r="AH1796" i="3"/>
  <c r="R1796" i="3"/>
  <c r="BA1796" i="3"/>
  <c r="AK1796" i="3"/>
  <c r="U1796" i="3"/>
  <c r="AI1802" i="3"/>
  <c r="BF1802" i="3"/>
  <c r="Z1802" i="3"/>
  <c r="AS1802" i="3"/>
  <c r="M1802" i="3"/>
  <c r="AQ1804" i="3"/>
  <c r="AT1804" i="3"/>
  <c r="BE1804" i="3"/>
  <c r="Y1804" i="3"/>
  <c r="BF1804" i="3"/>
  <c r="Q1820" i="3"/>
  <c r="BF1799" i="3"/>
  <c r="BF1800" i="3"/>
  <c r="AA1806" i="3"/>
  <c r="P1815" i="3"/>
  <c r="AW1806" i="3"/>
  <c r="AE1804" i="3"/>
  <c r="AR1799" i="3"/>
  <c r="AS1800" i="3"/>
  <c r="BI1806" i="3"/>
  <c r="AN1806" i="3"/>
  <c r="BM1897" i="3"/>
  <c r="BN1842" i="3"/>
  <c r="AC1806" i="3"/>
  <c r="BN1831" i="3"/>
  <c r="P1809" i="3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BL1809" i="3" s="1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AK1821" i="3"/>
  <c r="BG1821" i="3"/>
  <c r="AQ1821" i="3"/>
  <c r="AZ1801" i="3"/>
  <c r="BC1817" i="3"/>
  <c r="AH1817" i="3"/>
  <c r="Z1817" i="3"/>
  <c r="N1817" i="3"/>
  <c r="AY1811" i="3"/>
  <c r="BK1811" i="3" s="1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P1718" i="3" s="1"/>
  <c r="K1700" i="3"/>
  <c r="L1699" i="3"/>
  <c r="K1696" i="3"/>
  <c r="BC1696" i="3" s="1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BK1822" i="3" s="1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N1798" i="3" s="1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W1726" i="3" s="1"/>
  <c r="K1720" i="3"/>
  <c r="K1689" i="3"/>
  <c r="R1688" i="3"/>
  <c r="L1686" i="3"/>
  <c r="K1686" i="3"/>
  <c r="BM179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BL1796" i="3"/>
  <c r="AH1806" i="3"/>
  <c r="AY1806" i="3"/>
  <c r="BK1806" i="3" s="1"/>
  <c r="W1806" i="3"/>
  <c r="AM1815" i="3"/>
  <c r="BC1815" i="3"/>
  <c r="AF1802" i="3"/>
  <c r="AB1802" i="3"/>
  <c r="AZ1802" i="3"/>
  <c r="BG1800" i="3"/>
  <c r="L1780" i="3"/>
  <c r="K1778" i="3"/>
  <c r="L1777" i="3"/>
  <c r="S1777" i="3" s="1"/>
  <c r="L1775" i="3"/>
  <c r="K1771" i="3"/>
  <c r="L1765" i="3"/>
  <c r="L1759" i="3"/>
  <c r="K1756" i="3"/>
  <c r="L1746" i="3"/>
  <c r="K1746" i="3"/>
  <c r="L1740" i="3"/>
  <c r="K1735" i="3"/>
  <c r="K1732" i="3"/>
  <c r="K1730" i="3"/>
  <c r="L1725" i="3"/>
  <c r="K1725" i="3"/>
  <c r="L1720" i="3"/>
  <c r="K1719" i="3"/>
  <c r="K1694" i="3"/>
  <c r="L1690" i="3"/>
  <c r="K1690" i="3"/>
  <c r="AX1688" i="3"/>
  <c r="M1808" i="3"/>
  <c r="BK1808" i="3" s="1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AM1738" i="3" s="1"/>
  <c r="L1736" i="3"/>
  <c r="W1736" i="3" s="1"/>
  <c r="K1716" i="3"/>
  <c r="K1714" i="3"/>
  <c r="AX1714" i="3" s="1"/>
  <c r="K1712" i="3"/>
  <c r="L1710" i="3"/>
  <c r="K1710" i="3"/>
  <c r="K1703" i="3"/>
  <c r="AK1703" i="3" s="1"/>
  <c r="K1691" i="3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BN1817" i="3"/>
  <c r="BJ1821" i="3"/>
  <c r="BK1823" i="3"/>
  <c r="BN1811" i="3"/>
  <c r="BJ1796" i="3"/>
  <c r="BK1800" i="3"/>
  <c r="BN1806" i="3"/>
  <c r="BM1821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N1796" i="3"/>
  <c r="BK1796" i="3"/>
  <c r="BN1809" i="3"/>
  <c r="BK1821" i="3"/>
  <c r="BN1821" i="3"/>
  <c r="K1781" i="3"/>
  <c r="AM1704" i="3"/>
  <c r="BC1704" i="3"/>
  <c r="AH1696" i="3"/>
  <c r="K1761" i="3"/>
  <c r="AA1742" i="3"/>
  <c r="AY1742" i="3"/>
  <c r="Y1725" i="3"/>
  <c r="AK1725" i="3"/>
  <c r="Q1725" i="3"/>
  <c r="AW1725" i="3"/>
  <c r="U1725" i="3"/>
  <c r="BA1725" i="3"/>
  <c r="AG1725" i="3"/>
  <c r="AA1704" i="3"/>
  <c r="K1740" i="3"/>
  <c r="BC1736" i="3"/>
  <c r="AE1750" i="3"/>
  <c r="AM1746" i="3"/>
  <c r="W1738" i="3"/>
  <c r="K1776" i="3"/>
  <c r="K1759" i="3"/>
  <c r="BD1759" i="3" s="1"/>
  <c r="K1757" i="3"/>
  <c r="L1756" i="3"/>
  <c r="AM1756" i="3" s="1"/>
  <c r="K1753" i="3"/>
  <c r="K1749" i="3"/>
  <c r="BE1749" i="3" s="1"/>
  <c r="K1745" i="3"/>
  <c r="P1742" i="3"/>
  <c r="L1741" i="3"/>
  <c r="K1741" i="3"/>
  <c r="L1739" i="3"/>
  <c r="K1739" i="3"/>
  <c r="AE1726" i="3"/>
  <c r="AI1726" i="3"/>
  <c r="O1726" i="3"/>
  <c r="AU1726" i="3"/>
  <c r="N1718" i="3"/>
  <c r="V1718" i="3"/>
  <c r="BB1718" i="3"/>
  <c r="Z1718" i="3"/>
  <c r="BF1718" i="3"/>
  <c r="AL1718" i="3"/>
  <c r="L1794" i="3"/>
  <c r="L1792" i="3"/>
  <c r="L1790" i="3"/>
  <c r="L1788" i="3"/>
  <c r="L1786" i="3"/>
  <c r="L1784" i="3"/>
  <c r="L1782" i="3"/>
  <c r="L1781" i="3"/>
  <c r="M1781" i="3" s="1"/>
  <c r="L1776" i="3"/>
  <c r="T1775" i="3"/>
  <c r="L1771" i="3"/>
  <c r="Z1771" i="3" s="1"/>
  <c r="L1763" i="3"/>
  <c r="R1763" i="3" s="1"/>
  <c r="K1762" i="3"/>
  <c r="L1761" i="3"/>
  <c r="U1761" i="3" s="1"/>
  <c r="L1758" i="3"/>
  <c r="O1758" i="3" s="1"/>
  <c r="L1752" i="3"/>
  <c r="S1752" i="3" s="1"/>
  <c r="L1748" i="3"/>
  <c r="AE1748" i="3" s="1"/>
  <c r="L1744" i="3"/>
  <c r="S1744" i="3" s="1"/>
  <c r="L1743" i="3"/>
  <c r="K1743" i="3"/>
  <c r="AQ1742" i="3"/>
  <c r="X1742" i="3"/>
  <c r="L1732" i="3"/>
  <c r="AI1732" i="3" s="1"/>
  <c r="AW1731" i="3"/>
  <c r="U1731" i="3"/>
  <c r="AY1726" i="3"/>
  <c r="V1720" i="3"/>
  <c r="K1702" i="3"/>
  <c r="K1780" i="3"/>
  <c r="L1779" i="3"/>
  <c r="X1779" i="3" s="1"/>
  <c r="K1773" i="3"/>
  <c r="L1769" i="3"/>
  <c r="K1765" i="3"/>
  <c r="L1760" i="3"/>
  <c r="K1755" i="3"/>
  <c r="K1751" i="3"/>
  <c r="P1751" i="3" s="1"/>
  <c r="K1747" i="3"/>
  <c r="BG1742" i="3"/>
  <c r="AN1742" i="3"/>
  <c r="S1742" i="3"/>
  <c r="L1737" i="3"/>
  <c r="K1737" i="3"/>
  <c r="AK1731" i="3"/>
  <c r="S1726" i="3"/>
  <c r="U1703" i="3"/>
  <c r="S1691" i="3"/>
  <c r="BA1691" i="3"/>
  <c r="AS1691" i="3"/>
  <c r="L1724" i="3"/>
  <c r="W1724" i="3" s="1"/>
  <c r="L1723" i="3"/>
  <c r="K1723" i="3"/>
  <c r="K1711" i="3"/>
  <c r="L1702" i="3"/>
  <c r="L1701" i="3"/>
  <c r="K1701" i="3"/>
  <c r="L1694" i="3"/>
  <c r="L1693" i="3"/>
  <c r="S1693" i="3" s="1"/>
  <c r="N1688" i="3"/>
  <c r="N1686" i="3"/>
  <c r="L1685" i="3"/>
  <c r="L1730" i="3"/>
  <c r="L1729" i="3"/>
  <c r="K1729" i="3"/>
  <c r="L1719" i="3"/>
  <c r="L1715" i="3"/>
  <c r="AB1714" i="3"/>
  <c r="L1713" i="3"/>
  <c r="L1712" i="3"/>
  <c r="BH1712" i="3" s="1"/>
  <c r="L1711" i="3"/>
  <c r="K1709" i="3"/>
  <c r="L1708" i="3"/>
  <c r="K1708" i="3"/>
  <c r="L1700" i="3"/>
  <c r="AI1700" i="3" s="1"/>
  <c r="L1697" i="3"/>
  <c r="L1695" i="3"/>
  <c r="K1695" i="3"/>
  <c r="L1692" i="3"/>
  <c r="AH1688" i="3"/>
  <c r="AH1686" i="3"/>
  <c r="L1735" i="3"/>
  <c r="L1728" i="3"/>
  <c r="L1727" i="3"/>
  <c r="K1727" i="3"/>
  <c r="K1722" i="3"/>
  <c r="AP1722" i="3" s="1"/>
  <c r="K1717" i="3"/>
  <c r="L1709" i="3"/>
  <c r="L1707" i="3"/>
  <c r="K1707" i="3"/>
  <c r="L1705" i="3"/>
  <c r="K1705" i="3"/>
  <c r="AM1691" i="3"/>
  <c r="L1689" i="3"/>
  <c r="BF1688" i="3"/>
  <c r="Z1688" i="3"/>
  <c r="L1687" i="3"/>
  <c r="K1685" i="3"/>
  <c r="AO1781" i="3"/>
  <c r="W1781" i="3"/>
  <c r="BC1781" i="3"/>
  <c r="AN1781" i="3"/>
  <c r="P1761" i="3"/>
  <c r="AA1761" i="3"/>
  <c r="AF1761" i="3"/>
  <c r="AK1761" i="3"/>
  <c r="AV1761" i="3"/>
  <c r="BA1761" i="3"/>
  <c r="BG1761" i="3"/>
  <c r="Y1761" i="3"/>
  <c r="AJ1761" i="3"/>
  <c r="AU1761" i="3"/>
  <c r="Q1761" i="3"/>
  <c r="AB1761" i="3"/>
  <c r="AM1761" i="3"/>
  <c r="BH1761" i="3"/>
  <c r="T1761" i="3"/>
  <c r="AE1761" i="3"/>
  <c r="AZ1761" i="3"/>
  <c r="W1761" i="3"/>
  <c r="AG1761" i="3"/>
  <c r="BC1761" i="3"/>
  <c r="P1780" i="3"/>
  <c r="S1779" i="3"/>
  <c r="P1779" i="3"/>
  <c r="R1771" i="3"/>
  <c r="AH1771" i="3"/>
  <c r="AP1771" i="3"/>
  <c r="AX1771" i="3"/>
  <c r="X1771" i="3"/>
  <c r="AN1771" i="3"/>
  <c r="BD1771" i="3"/>
  <c r="V1771" i="3"/>
  <c r="AD1771" i="3"/>
  <c r="AL1771" i="3"/>
  <c r="BB1771" i="3"/>
  <c r="P1771" i="3"/>
  <c r="AF1771" i="3"/>
  <c r="AH1763" i="3"/>
  <c r="AT1763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X1795" i="3"/>
  <c r="AF1795" i="3"/>
  <c r="AN1795" i="3"/>
  <c r="AV1795" i="3"/>
  <c r="BD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AB1795" i="3"/>
  <c r="AJ1795" i="3"/>
  <c r="AR1795" i="3"/>
  <c r="AZ1795" i="3"/>
  <c r="BH1795" i="3"/>
  <c r="AW1793" i="3"/>
  <c r="AH1793" i="3"/>
  <c r="AY1793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AU1791" i="3"/>
  <c r="P1791" i="3"/>
  <c r="T1791" i="3"/>
  <c r="X1791" i="3"/>
  <c r="AF1791" i="3"/>
  <c r="AJ1791" i="3"/>
  <c r="AR1791" i="3"/>
  <c r="AZ1791" i="3"/>
  <c r="BH1791" i="3"/>
  <c r="O1791" i="3"/>
  <c r="S1791" i="3"/>
  <c r="W1791" i="3"/>
  <c r="AA1791" i="3"/>
  <c r="AE1791" i="3"/>
  <c r="AI1791" i="3"/>
  <c r="AM1791" i="3"/>
  <c r="AQ1791" i="3"/>
  <c r="AY1791" i="3"/>
  <c r="BC1791" i="3"/>
  <c r="BG1791" i="3"/>
  <c r="AB1791" i="3"/>
  <c r="AN1791" i="3"/>
  <c r="AV1791" i="3"/>
  <c r="BD1791" i="3"/>
  <c r="AF1789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T1787" i="3"/>
  <c r="X1787" i="3"/>
  <c r="AB1787" i="3"/>
  <c r="AF1787" i="3"/>
  <c r="AJ1787" i="3"/>
  <c r="AN1787" i="3"/>
  <c r="AV1787" i="3"/>
  <c r="AZ1787" i="3"/>
  <c r="BD1787" i="3"/>
  <c r="BH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AR1787" i="3"/>
  <c r="AG1785" i="3"/>
  <c r="AT1785" i="3"/>
  <c r="AE1785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0" i="3"/>
  <c r="T1780" i="3"/>
  <c r="Y1780" i="3"/>
  <c r="AD1780" i="3"/>
  <c r="AJ1780" i="3"/>
  <c r="AO1780" i="3"/>
  <c r="AT1780" i="3"/>
  <c r="AZ1780" i="3"/>
  <c r="BE1780" i="3"/>
  <c r="M1780" i="3"/>
  <c r="R1780" i="3"/>
  <c r="X1780" i="3"/>
  <c r="AC1780" i="3"/>
  <c r="AH1780" i="3"/>
  <c r="AN1780" i="3"/>
  <c r="AS1780" i="3"/>
  <c r="AX1780" i="3"/>
  <c r="BD1780" i="3"/>
  <c r="BI1780" i="3"/>
  <c r="P1778" i="3"/>
  <c r="N1777" i="3"/>
  <c r="AD1777" i="3"/>
  <c r="AI1777" i="3"/>
  <c r="AY1777" i="3"/>
  <c r="BD1777" i="3"/>
  <c r="AA1777" i="3"/>
  <c r="AF1777" i="3"/>
  <c r="AV1777" i="3"/>
  <c r="BB1777" i="3"/>
  <c r="W1777" i="3"/>
  <c r="AB1777" i="3"/>
  <c r="AR1777" i="3"/>
  <c r="AX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Z1767" i="3"/>
  <c r="BF1767" i="3"/>
  <c r="N1767" i="3"/>
  <c r="AT1767" i="3"/>
  <c r="BD1767" i="3"/>
  <c r="T1763" i="3"/>
  <c r="N1776" i="3"/>
  <c r="T1776" i="3"/>
  <c r="Y1776" i="3"/>
  <c r="AD1776" i="3"/>
  <c r="AJ1776" i="3"/>
  <c r="AO1776" i="3"/>
  <c r="AT1776" i="3"/>
  <c r="AZ1776" i="3"/>
  <c r="BE1776" i="3"/>
  <c r="M1776" i="3"/>
  <c r="R1776" i="3"/>
  <c r="X1776" i="3"/>
  <c r="AC1776" i="3"/>
  <c r="AH1776" i="3"/>
  <c r="AN1776" i="3"/>
  <c r="AS1776" i="3"/>
  <c r="AX1776" i="3"/>
  <c r="BD1776" i="3"/>
  <c r="BI1776" i="3"/>
  <c r="O1794" i="3"/>
  <c r="S1794" i="3"/>
  <c r="W1794" i="3"/>
  <c r="AA1794" i="3"/>
  <c r="AE1794" i="3"/>
  <c r="AI1794" i="3"/>
  <c r="AM1794" i="3"/>
  <c r="AQ1794" i="3"/>
  <c r="AU1794" i="3"/>
  <c r="AY1794" i="3"/>
  <c r="BC1794" i="3"/>
  <c r="BG1794" i="3"/>
  <c r="AT1794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N1794" i="3"/>
  <c r="R1794" i="3"/>
  <c r="Z1794" i="3"/>
  <c r="AH1794" i="3"/>
  <c r="AP1794" i="3"/>
  <c r="BB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V1794" i="3"/>
  <c r="AD1794" i="3"/>
  <c r="AL1794" i="3"/>
  <c r="AX1794" i="3"/>
  <c r="BF1794" i="3"/>
  <c r="BB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O1784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N1782" i="3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Y1778" i="3"/>
  <c r="AT1778" i="3"/>
  <c r="R1778" i="3"/>
  <c r="AN1778" i="3"/>
  <c r="BI1778" i="3"/>
  <c r="P1776" i="3"/>
  <c r="P1773" i="3"/>
  <c r="Z1765" i="3"/>
  <c r="BF1765" i="3"/>
  <c r="X1765" i="3"/>
  <c r="Q1760" i="3"/>
  <c r="AY1760" i="3"/>
  <c r="U1760" i="3"/>
  <c r="BH1780" i="3"/>
  <c r="BB1780" i="3"/>
  <c r="AW1780" i="3"/>
  <c r="AR1780" i="3"/>
  <c r="AL1780" i="3"/>
  <c r="AG1780" i="3"/>
  <c r="AB1780" i="3"/>
  <c r="V1780" i="3"/>
  <c r="Q1780" i="3"/>
  <c r="U1779" i="3"/>
  <c r="AO1779" i="3"/>
  <c r="BI1779" i="3"/>
  <c r="BB1778" i="3"/>
  <c r="AW1778" i="3"/>
  <c r="AR1778" i="3"/>
  <c r="AG1778" i="3"/>
  <c r="AB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BH1776" i="3"/>
  <c r="BB1776" i="3"/>
  <c r="AW1776" i="3"/>
  <c r="AR1776" i="3"/>
  <c r="AL1776" i="3"/>
  <c r="AG1776" i="3"/>
  <c r="AB1776" i="3"/>
  <c r="V1776" i="3"/>
  <c r="Q1776" i="3"/>
  <c r="BB1765" i="3"/>
  <c r="AL1765" i="3"/>
  <c r="AD1765" i="3"/>
  <c r="V1765" i="3"/>
  <c r="V1763" i="3"/>
  <c r="N1763" i="3"/>
  <c r="M1761" i="3"/>
  <c r="AU1758" i="3"/>
  <c r="N1756" i="3"/>
  <c r="AZ1755" i="3"/>
  <c r="S1758" i="3"/>
  <c r="AA1758" i="3"/>
  <c r="AI1758" i="3"/>
  <c r="AQ1758" i="3"/>
  <c r="AY1758" i="3"/>
  <c r="BG1758" i="3"/>
  <c r="BF1781" i="3"/>
  <c r="BB1781" i="3"/>
  <c r="AX1781" i="3"/>
  <c r="AT1781" i="3"/>
  <c r="AP1781" i="3"/>
  <c r="AL1781" i="3"/>
  <c r="AH1781" i="3"/>
  <c r="AD1781" i="3"/>
  <c r="Z1781" i="3"/>
  <c r="V1781" i="3"/>
  <c r="R1781" i="3"/>
  <c r="BF1780" i="3"/>
  <c r="BA1780" i="3"/>
  <c r="AV1780" i="3"/>
  <c r="AP1780" i="3"/>
  <c r="AK1780" i="3"/>
  <c r="AF1780" i="3"/>
  <c r="Z1780" i="3"/>
  <c r="U1780" i="3"/>
  <c r="BF1779" i="3"/>
  <c r="AJ1779" i="3"/>
  <c r="O1779" i="3"/>
  <c r="BF1778" i="3"/>
  <c r="BA1778" i="3"/>
  <c r="AV1778" i="3"/>
  <c r="AP1778" i="3"/>
  <c r="AK1778" i="3"/>
  <c r="AF1778" i="3"/>
  <c r="Z1778" i="3"/>
  <c r="U1778" i="3"/>
  <c r="BF1777" i="3"/>
  <c r="AZ1777" i="3"/>
  <c r="AU1777" i="3"/>
  <c r="AP1777" i="3"/>
  <c r="AJ1777" i="3"/>
  <c r="AE1777" i="3"/>
  <c r="Z1777" i="3"/>
  <c r="T1777" i="3"/>
  <c r="O1777" i="3"/>
  <c r="BF1776" i="3"/>
  <c r="BA1776" i="3"/>
  <c r="AV1776" i="3"/>
  <c r="AP1776" i="3"/>
  <c r="AK1776" i="3"/>
  <c r="AF1776" i="3"/>
  <c r="Z1776" i="3"/>
  <c r="U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BH1767" i="3"/>
  <c r="AZ1767" i="3"/>
  <c r="AR1767" i="3"/>
  <c r="AJ1767" i="3"/>
  <c r="AB1767" i="3"/>
  <c r="K1766" i="3"/>
  <c r="BH1765" i="3"/>
  <c r="AZ1765" i="3"/>
  <c r="AR1765" i="3"/>
  <c r="AJ1765" i="3"/>
  <c r="AB1765" i="3"/>
  <c r="K1764" i="3"/>
  <c r="BH1763" i="3"/>
  <c r="AZ1763" i="3"/>
  <c r="AR1763" i="3"/>
  <c r="AJ1763" i="3"/>
  <c r="AB1763" i="3"/>
  <c r="AG1762" i="3"/>
  <c r="AU1762" i="3"/>
  <c r="Q1759" i="3"/>
  <c r="AM1758" i="3"/>
  <c r="N1758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AT1762" i="3"/>
  <c r="AE1758" i="3"/>
  <c r="BD1757" i="3"/>
  <c r="S1756" i="3"/>
  <c r="AA1756" i="3"/>
  <c r="AI1756" i="3"/>
  <c r="AQ1756" i="3"/>
  <c r="AY1756" i="3"/>
  <c r="BG1756" i="3"/>
  <c r="P1743" i="3"/>
  <c r="T1743" i="3"/>
  <c r="X1743" i="3"/>
  <c r="O1743" i="3"/>
  <c r="U1743" i="3"/>
  <c r="Z1743" i="3"/>
  <c r="AD1743" i="3"/>
  <c r="AH1743" i="3"/>
  <c r="AL1743" i="3"/>
  <c r="AP1743" i="3"/>
  <c r="AT1743" i="3"/>
  <c r="AX1743" i="3"/>
  <c r="BB1743" i="3"/>
  <c r="BF1743" i="3"/>
  <c r="Q1743" i="3"/>
  <c r="V1743" i="3"/>
  <c r="AA1743" i="3"/>
  <c r="AE1743" i="3"/>
  <c r="AI1743" i="3"/>
  <c r="AM1743" i="3"/>
  <c r="AQ1743" i="3"/>
  <c r="AU1743" i="3"/>
  <c r="AY1743" i="3"/>
  <c r="BC1743" i="3"/>
  <c r="BG1743" i="3"/>
  <c r="X1685" i="3"/>
  <c r="AN1685" i="3"/>
  <c r="BD1685" i="3"/>
  <c r="AV1685" i="3"/>
  <c r="P1685" i="3"/>
  <c r="AF1685" i="3"/>
  <c r="BI1761" i="3"/>
  <c r="BD1761" i="3"/>
  <c r="AY1761" i="3"/>
  <c r="AS1761" i="3"/>
  <c r="AN1761" i="3"/>
  <c r="AI1761" i="3"/>
  <c r="AC1761" i="3"/>
  <c r="X1761" i="3"/>
  <c r="S1761" i="3"/>
  <c r="BE1759" i="3"/>
  <c r="Y1759" i="3"/>
  <c r="BB1758" i="3"/>
  <c r="AT1758" i="3"/>
  <c r="AL1758" i="3"/>
  <c r="AD1758" i="3"/>
  <c r="V1758" i="3"/>
  <c r="BB1756" i="3"/>
  <c r="AT1756" i="3"/>
  <c r="AL1756" i="3"/>
  <c r="AD1756" i="3"/>
  <c r="V1756" i="3"/>
  <c r="Y1755" i="3"/>
  <c r="BB1754" i="3"/>
  <c r="AT1754" i="3"/>
  <c r="AL1754" i="3"/>
  <c r="AD1754" i="3"/>
  <c r="V1754" i="3"/>
  <c r="BE1753" i="3"/>
  <c r="AW1753" i="3"/>
  <c r="AO1753" i="3"/>
  <c r="AG1753" i="3"/>
  <c r="Y1753" i="3"/>
  <c r="BB1752" i="3"/>
  <c r="AT1752" i="3"/>
  <c r="AL1752" i="3"/>
  <c r="AD1752" i="3"/>
  <c r="V1752" i="3"/>
  <c r="BE1751" i="3"/>
  <c r="AW1751" i="3"/>
  <c r="AO1751" i="3"/>
  <c r="AG1751" i="3"/>
  <c r="Y1751" i="3"/>
  <c r="BB1750" i="3"/>
  <c r="AT1750" i="3"/>
  <c r="AL1750" i="3"/>
  <c r="AD1750" i="3"/>
  <c r="V1750" i="3"/>
  <c r="AG1749" i="3"/>
  <c r="BB1748" i="3"/>
  <c r="AT1748" i="3"/>
  <c r="AL1748" i="3"/>
  <c r="AD1748" i="3"/>
  <c r="V1748" i="3"/>
  <c r="BE1747" i="3"/>
  <c r="AW1747" i="3"/>
  <c r="AO1747" i="3"/>
  <c r="AG1747" i="3"/>
  <c r="Y1747" i="3"/>
  <c r="BB1746" i="3"/>
  <c r="AT1746" i="3"/>
  <c r="AL1746" i="3"/>
  <c r="AD1746" i="3"/>
  <c r="V1746" i="3"/>
  <c r="BE1745" i="3"/>
  <c r="AW1745" i="3"/>
  <c r="AO1745" i="3"/>
  <c r="AG1745" i="3"/>
  <c r="Y1745" i="3"/>
  <c r="BB1744" i="3"/>
  <c r="AT1744" i="3"/>
  <c r="AL1744" i="3"/>
  <c r="AD1744" i="3"/>
  <c r="V1744" i="3"/>
  <c r="BE1743" i="3"/>
  <c r="AW1743" i="3"/>
  <c r="AO1743" i="3"/>
  <c r="AG1743" i="3"/>
  <c r="Y1743" i="3"/>
  <c r="N1743" i="3"/>
  <c r="AV1742" i="3"/>
  <c r="AF1742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O1710" i="3"/>
  <c r="W1710" i="3"/>
  <c r="AE1710" i="3"/>
  <c r="AM1710" i="3"/>
  <c r="AU1710" i="3"/>
  <c r="BC1710" i="3"/>
  <c r="R1710" i="3"/>
  <c r="Z1710" i="3"/>
  <c r="AH1710" i="3"/>
  <c r="AP1710" i="3"/>
  <c r="AX1710" i="3"/>
  <c r="BF1710" i="3"/>
  <c r="S1710" i="3"/>
  <c r="AA1710" i="3"/>
  <c r="AI1710" i="3"/>
  <c r="AQ1710" i="3"/>
  <c r="AY1710" i="3"/>
  <c r="BG1710" i="3"/>
  <c r="N1710" i="3"/>
  <c r="AT1710" i="3"/>
  <c r="V1710" i="3"/>
  <c r="BB1710" i="3"/>
  <c r="AD1710" i="3"/>
  <c r="AL1710" i="3"/>
  <c r="Z1759" i="3"/>
  <c r="AP1759" i="3"/>
  <c r="BF1759" i="3"/>
  <c r="AA1759" i="3"/>
  <c r="AQ1759" i="3"/>
  <c r="BG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R1757" i="3"/>
  <c r="AH1757" i="3"/>
  <c r="AX1757" i="3"/>
  <c r="S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5" i="3"/>
  <c r="AD1755" i="3"/>
  <c r="AT1755" i="3"/>
  <c r="O1755" i="3"/>
  <c r="AE1755" i="3"/>
  <c r="AU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F1749" i="3"/>
  <c r="X1749" i="3"/>
  <c r="N1749" i="3"/>
  <c r="V1749" i="3"/>
  <c r="Z1749" i="3"/>
  <c r="AD1749" i="3"/>
  <c r="AL1749" i="3"/>
  <c r="AP1749" i="3"/>
  <c r="AT1749" i="3"/>
  <c r="BB1749" i="3"/>
  <c r="BF1749" i="3"/>
  <c r="O1749" i="3"/>
  <c r="W1749" i="3"/>
  <c r="AA1749" i="3"/>
  <c r="AE1749" i="3"/>
  <c r="AM1749" i="3"/>
  <c r="AQ1749" i="3"/>
  <c r="AU1749" i="3"/>
  <c r="BC1749" i="3"/>
  <c r="BG1749" i="3"/>
  <c r="BG1748" i="3"/>
  <c r="AY1748" i="3"/>
  <c r="AQ1748" i="3"/>
  <c r="AI1748" i="3"/>
  <c r="AA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G1744" i="3"/>
  <c r="AY1744" i="3"/>
  <c r="AQ1744" i="3"/>
  <c r="AI1744" i="3"/>
  <c r="AA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BD1743" i="3"/>
  <c r="AV1743" i="3"/>
  <c r="AN1743" i="3"/>
  <c r="AF1743" i="3"/>
  <c r="W1743" i="3"/>
  <c r="M1743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AA1736" i="3"/>
  <c r="AQ1736" i="3"/>
  <c r="BG1736" i="3"/>
  <c r="O1736" i="3"/>
  <c r="AE1736" i="3"/>
  <c r="AU1736" i="3"/>
  <c r="S1736" i="3"/>
  <c r="AI1736" i="3"/>
  <c r="AY1736" i="3"/>
  <c r="R1722" i="3"/>
  <c r="X1722" i="3"/>
  <c r="AC1722" i="3"/>
  <c r="AH1722" i="3"/>
  <c r="AN1722" i="3"/>
  <c r="AS1722" i="3"/>
  <c r="AX1722" i="3"/>
  <c r="BD1722" i="3"/>
  <c r="BI1722" i="3"/>
  <c r="Z1722" i="3"/>
  <c r="AV1722" i="3"/>
  <c r="AF1722" i="3"/>
  <c r="BA1722" i="3"/>
  <c r="N1722" i="3"/>
  <c r="AK1722" i="3"/>
  <c r="BF1722" i="3"/>
  <c r="X1719" i="3"/>
  <c r="AN1719" i="3"/>
  <c r="BD1719" i="3"/>
  <c r="AZ1719" i="3"/>
  <c r="T1719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BI1759" i="3"/>
  <c r="BA1759" i="3"/>
  <c r="AS1759" i="3"/>
  <c r="AK1759" i="3"/>
  <c r="AC1759" i="3"/>
  <c r="U1759" i="3"/>
  <c r="M1759" i="3"/>
  <c r="BF1758" i="3"/>
  <c r="AX1758" i="3"/>
  <c r="AP1758" i="3"/>
  <c r="AH1758" i="3"/>
  <c r="Z1758" i="3"/>
  <c r="R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X1748" i="3"/>
  <c r="AP1748" i="3"/>
  <c r="AH1748" i="3"/>
  <c r="Z1748" i="3"/>
  <c r="R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BF1744" i="3"/>
  <c r="AX1744" i="3"/>
  <c r="AP1744" i="3"/>
  <c r="AH1744" i="3"/>
  <c r="Z1744" i="3"/>
  <c r="R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M1736" i="3"/>
  <c r="U1722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AQ1724" i="3"/>
  <c r="AA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BC1724" i="3"/>
  <c r="AM1724" i="3"/>
  <c r="BE1723" i="3"/>
  <c r="AO1723" i="3"/>
  <c r="T1722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T1721" i="3"/>
  <c r="AB1721" i="3"/>
  <c r="AJ1721" i="3"/>
  <c r="AR1721" i="3"/>
  <c r="AZ1721" i="3"/>
  <c r="BH1721" i="3"/>
  <c r="N1721" i="3"/>
  <c r="V1721" i="3"/>
  <c r="AD1721" i="3"/>
  <c r="AL1721" i="3"/>
  <c r="AT1721" i="3"/>
  <c r="BB1721" i="3"/>
  <c r="P1721" i="3"/>
  <c r="X1721" i="3"/>
  <c r="AF1721" i="3"/>
  <c r="AN1721" i="3"/>
  <c r="AV1721" i="3"/>
  <c r="BD1721" i="3"/>
  <c r="AT1720" i="3"/>
  <c r="N1720" i="3"/>
  <c r="AB1716" i="3"/>
  <c r="AT1716" i="3"/>
  <c r="BE1722" i="3"/>
  <c r="AZ1722" i="3"/>
  <c r="AT1722" i="3"/>
  <c r="AO1722" i="3"/>
  <c r="AJ1722" i="3"/>
  <c r="AD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M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BH1722" i="3"/>
  <c r="BB1722" i="3"/>
  <c r="AW1722" i="3"/>
  <c r="AR1722" i="3"/>
  <c r="AL1722" i="3"/>
  <c r="AG1722" i="3"/>
  <c r="AB1722" i="3"/>
  <c r="V1722" i="3"/>
  <c r="P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P1696" i="3"/>
  <c r="V1696" i="3"/>
  <c r="AA1696" i="3"/>
  <c r="AF1696" i="3"/>
  <c r="AL1696" i="3"/>
  <c r="AQ1696" i="3"/>
  <c r="AV1696" i="3"/>
  <c r="BB1696" i="3"/>
  <c r="BG169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E1700" i="3"/>
  <c r="P1698" i="3"/>
  <c r="V1698" i="3"/>
  <c r="AA1698" i="3"/>
  <c r="AF1698" i="3"/>
  <c r="AL1698" i="3"/>
  <c r="AQ1698" i="3"/>
  <c r="AV1698" i="3"/>
  <c r="BB1698" i="3"/>
  <c r="BG1698" i="3"/>
  <c r="AX1696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BG1700" i="3"/>
  <c r="AQ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AX1698" i="3"/>
  <c r="AB1698" i="3"/>
  <c r="AR1696" i="3"/>
  <c r="W1696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BF1698" i="3"/>
  <c r="AZ1698" i="3"/>
  <c r="AU1698" i="3"/>
  <c r="AP1698" i="3"/>
  <c r="AJ1698" i="3"/>
  <c r="AE1698" i="3"/>
  <c r="Z1698" i="3"/>
  <c r="T1698" i="3"/>
  <c r="O1698" i="3"/>
  <c r="BF1696" i="3"/>
  <c r="AZ1696" i="3"/>
  <c r="AU1696" i="3"/>
  <c r="AP1696" i="3"/>
  <c r="AJ1696" i="3"/>
  <c r="AE1696" i="3"/>
  <c r="Z1696" i="3"/>
  <c r="T1696" i="3"/>
  <c r="O1696" i="3"/>
  <c r="BI1695" i="3"/>
  <c r="AU1695" i="3"/>
  <c r="AE1695" i="3"/>
  <c r="O1695" i="3"/>
  <c r="K1699" i="3"/>
  <c r="BD1698" i="3"/>
  <c r="AY1698" i="3"/>
  <c r="AT1698" i="3"/>
  <c r="AN1698" i="3"/>
  <c r="AI1698" i="3"/>
  <c r="AD1698" i="3"/>
  <c r="X1698" i="3"/>
  <c r="S1698" i="3"/>
  <c r="N1698" i="3"/>
  <c r="K1697" i="3"/>
  <c r="BD1696" i="3"/>
  <c r="AY1696" i="3"/>
  <c r="AT1696" i="3"/>
  <c r="AN1696" i="3"/>
  <c r="AI1696" i="3"/>
  <c r="AD1696" i="3"/>
  <c r="X1696" i="3"/>
  <c r="S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X1689" i="3"/>
  <c r="AN1689" i="3"/>
  <c r="BD1689" i="3"/>
  <c r="P1687" i="3"/>
  <c r="AB1685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P1689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BH1689" i="3"/>
  <c r="AR1689" i="3"/>
  <c r="AT1688" i="3"/>
  <c r="AD1688" i="3"/>
  <c r="BH1687" i="3"/>
  <c r="AR1687" i="3"/>
  <c r="AT1686" i="3"/>
  <c r="AD1686" i="3"/>
  <c r="BH1685" i="3"/>
  <c r="AR1685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J1689" i="3"/>
  <c r="T1689" i="3"/>
  <c r="BB1688" i="3"/>
  <c r="AL1688" i="3"/>
  <c r="V1688" i="3"/>
  <c r="AZ1687" i="3"/>
  <c r="AJ1687" i="3"/>
  <c r="T1687" i="3"/>
  <c r="BB1686" i="3"/>
  <c r="AL1686" i="3"/>
  <c r="V1686" i="3"/>
  <c r="AZ1685" i="3"/>
  <c r="AJ1685" i="3"/>
  <c r="T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BL1804" i="3" l="1"/>
  <c r="AV1763" i="3"/>
  <c r="BD1763" i="3"/>
  <c r="N1781" i="3"/>
  <c r="AF1781" i="3"/>
  <c r="AU1781" i="3"/>
  <c r="O1781" i="3"/>
  <c r="AG1781" i="3"/>
  <c r="AY1738" i="3"/>
  <c r="AN1763" i="3"/>
  <c r="AF1763" i="3"/>
  <c r="BD1781" i="3"/>
  <c r="X1781" i="3"/>
  <c r="AM1781" i="3"/>
  <c r="BE1781" i="3"/>
  <c r="Y1781" i="3"/>
  <c r="AI1738" i="3"/>
  <c r="S1738" i="3"/>
  <c r="BB1763" i="3"/>
  <c r="AP1763" i="3"/>
  <c r="AV1781" i="3"/>
  <c r="P1781" i="3"/>
  <c r="AE1781" i="3"/>
  <c r="AW1781" i="3"/>
  <c r="Q1781" i="3"/>
  <c r="BC1738" i="3"/>
  <c r="AA1738" i="3"/>
  <c r="O1746" i="3"/>
  <c r="BN1813" i="3"/>
  <c r="BN1814" i="3"/>
  <c r="BK1798" i="3"/>
  <c r="BM1817" i="3"/>
  <c r="AV1771" i="3"/>
  <c r="AT1771" i="3"/>
  <c r="N1771" i="3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BK1691" i="3" s="1"/>
  <c r="U1691" i="3"/>
  <c r="BA1703" i="3"/>
  <c r="BA1731" i="3"/>
  <c r="BJ1731" i="3" s="1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BJ1779" i="3" s="1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BJ1688" i="3" s="1"/>
  <c r="L1683" i="3"/>
  <c r="L1681" i="3"/>
  <c r="L1679" i="3"/>
  <c r="K1679" i="3"/>
  <c r="X1679" i="3" s="1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L1734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BL1726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BM1726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M1738" i="3"/>
  <c r="BL1750" i="3"/>
  <c r="M1755" i="3"/>
  <c r="AS1755" i="3"/>
  <c r="AK1757" i="3"/>
  <c r="BL1758" i="3"/>
  <c r="BM1736" i="3"/>
  <c r="BM1746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L1700" i="3" s="1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BJ1743" i="3" s="1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BJ1758" i="3" s="1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L1791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AE1730" i="3"/>
  <c r="AU1756" i="3"/>
  <c r="P1759" i="3"/>
  <c r="BN1759" i="3" s="1"/>
  <c r="W1752" i="3"/>
  <c r="AY1730" i="3"/>
  <c r="AE1744" i="3"/>
  <c r="O1744" i="3"/>
  <c r="AV1689" i="3"/>
  <c r="AF1689" i="3"/>
  <c r="BJ1689" i="3" s="1"/>
  <c r="AO1705" i="3"/>
  <c r="BJ1705" i="3" s="1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BN1749" i="3" s="1"/>
  <c r="AR1749" i="3"/>
  <c r="T1749" i="3"/>
  <c r="AZ1749" i="3"/>
  <c r="AB1749" i="3"/>
  <c r="BH1749" i="3"/>
  <c r="AJ1749" i="3"/>
  <c r="BI1693" i="3"/>
  <c r="BC1693" i="3"/>
  <c r="R1712" i="3"/>
  <c r="W1756" i="3"/>
  <c r="AU1752" i="3"/>
  <c r="BL1752" i="3" s="1"/>
  <c r="P1745" i="3"/>
  <c r="BK1745" i="3" s="1"/>
  <c r="S1730" i="3"/>
  <c r="BC1744" i="3"/>
  <c r="N1744" i="3"/>
  <c r="AE1756" i="3"/>
  <c r="BJ1756" i="3" s="1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BK1749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90" i="3"/>
  <c r="BN1790" i="3"/>
  <c r="BL1790" i="3"/>
  <c r="BK1780" i="3"/>
  <c r="BN1780" i="3"/>
  <c r="BN1795" i="3"/>
  <c r="BK1795" i="3"/>
  <c r="BM1779" i="3"/>
  <c r="BM1685" i="3"/>
  <c r="BN1687" i="3"/>
  <c r="BK1687" i="3"/>
  <c r="BK1695" i="3"/>
  <c r="BN1695" i="3"/>
  <c r="BJ1696" i="3"/>
  <c r="BL1696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J1712" i="3"/>
  <c r="BK1716" i="3"/>
  <c r="BN1716" i="3"/>
  <c r="BL1725" i="3"/>
  <c r="BJ1725" i="3"/>
  <c r="BL1733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L1738" i="3"/>
  <c r="BN1739" i="3"/>
  <c r="BK1739" i="3"/>
  <c r="BN1742" i="3"/>
  <c r="BK1742" i="3"/>
  <c r="BN1751" i="3"/>
  <c r="BK1751" i="3"/>
  <c r="BN1743" i="3"/>
  <c r="BK1743" i="3"/>
  <c r="BN1748" i="3"/>
  <c r="BK1748" i="3"/>
  <c r="BN1758" i="3"/>
  <c r="BK1758" i="3"/>
  <c r="BJ1759" i="3"/>
  <c r="BM1710" i="3"/>
  <c r="BL1710" i="3"/>
  <c r="BK1767" i="3"/>
  <c r="BN1767" i="3"/>
  <c r="BL1767" i="3"/>
  <c r="BK1775" i="3"/>
  <c r="BN1775" i="3"/>
  <c r="BK1761" i="3"/>
  <c r="BN1761" i="3"/>
  <c r="BK1777" i="3"/>
  <c r="BN1760" i="3"/>
  <c r="BK1760" i="3"/>
  <c r="BM1786" i="3"/>
  <c r="BJ1794" i="3"/>
  <c r="BM1794" i="3"/>
  <c r="BK1776" i="3"/>
  <c r="BN1776" i="3"/>
  <c r="BJ1775" i="3"/>
  <c r="BJ1780" i="3"/>
  <c r="BL1783" i="3"/>
  <c r="BJ1783" i="3"/>
  <c r="BM1785" i="3"/>
  <c r="BN1789" i="3"/>
  <c r="BJ1791" i="3"/>
  <c r="BM1795" i="3"/>
  <c r="BJ1771" i="3"/>
  <c r="BK1690" i="3"/>
  <c r="BN1690" i="3"/>
  <c r="BN1705" i="3"/>
  <c r="BK1705" i="3"/>
  <c r="BN1709" i="3"/>
  <c r="BK1709" i="3"/>
  <c r="BK1718" i="3"/>
  <c r="BN1718" i="3"/>
  <c r="BL1722" i="3"/>
  <c r="BK1721" i="3"/>
  <c r="BN1721" i="3"/>
  <c r="BM1725" i="3"/>
  <c r="BL1731" i="3"/>
  <c r="BJ1732" i="3"/>
  <c r="BN1734" i="3"/>
  <c r="BK1734" i="3"/>
  <c r="BL1765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M1758" i="3"/>
  <c r="BJ1790" i="3"/>
  <c r="BJ1685" i="3"/>
  <c r="BK1688" i="3"/>
  <c r="BN1688" i="3"/>
  <c r="BL1688" i="3"/>
  <c r="BL1689" i="3"/>
  <c r="BM1696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L1698" i="3"/>
  <c r="BK1696" i="3"/>
  <c r="BN1696" i="3"/>
  <c r="BN1703" i="3"/>
  <c r="BK1703" i="3"/>
  <c r="BN1704" i="3"/>
  <c r="BL1709" i="3"/>
  <c r="BK1712" i="3"/>
  <c r="BN1712" i="3"/>
  <c r="BN1720" i="3"/>
  <c r="BL1720" i="3"/>
  <c r="BJ1714" i="3"/>
  <c r="BJ1726" i="3"/>
  <c r="BK1729" i="3"/>
  <c r="BN1730" i="3"/>
  <c r="BL1742" i="3"/>
  <c r="BK1753" i="3"/>
  <c r="BJ1736" i="3"/>
  <c r="BN1746" i="3"/>
  <c r="BK1746" i="3"/>
  <c r="BL1749" i="3"/>
  <c r="BN1754" i="3"/>
  <c r="BK1754" i="3"/>
  <c r="BK1710" i="3"/>
  <c r="BN1710" i="3"/>
  <c r="BM1771" i="3"/>
  <c r="BM1775" i="3"/>
  <c r="BM1776" i="3"/>
  <c r="BM1778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L1760" i="3"/>
  <c r="BM1760" i="3"/>
  <c r="BK1778" i="3"/>
  <c r="BN1778" i="3"/>
  <c r="BK1786" i="3"/>
  <c r="BN1786" i="3"/>
  <c r="BJ1786" i="3"/>
  <c r="BL1786" i="3"/>
  <c r="BM1788" i="3"/>
  <c r="BL1794" i="3"/>
  <c r="BJ1776" i="3"/>
  <c r="BN1783" i="3"/>
  <c r="BK1783" i="3"/>
  <c r="BL1785" i="3"/>
  <c r="BJ1785" i="3"/>
  <c r="BN1791" i="3"/>
  <c r="BK1791" i="3"/>
  <c r="BM1793" i="3"/>
  <c r="BL1795" i="3"/>
  <c r="BJ1795" i="3"/>
  <c r="BK1686" i="3"/>
  <c r="BN1686" i="3"/>
  <c r="BL1686" i="3"/>
  <c r="BJ1687" i="3"/>
  <c r="BK1708" i="3"/>
  <c r="BN1708" i="3"/>
  <c r="BJ1719" i="3"/>
  <c r="BN1722" i="3"/>
  <c r="BK1722" i="3"/>
  <c r="BM1733" i="3"/>
  <c r="BJ1742" i="3"/>
  <c r="BN1750" i="3"/>
  <c r="BK1750" i="3"/>
  <c r="BK1756" i="3"/>
  <c r="BK1765" i="3"/>
  <c r="BN1765" i="3"/>
  <c r="BM1767" i="3"/>
  <c r="BJ1763" i="3"/>
  <c r="BK1782" i="3"/>
  <c r="BN1782" i="3"/>
  <c r="BJ1782" i="3"/>
  <c r="BL1782" i="3"/>
  <c r="BJ1767" i="3"/>
  <c r="BM1783" i="3"/>
  <c r="BL1787" i="3"/>
  <c r="BN1787" i="3"/>
  <c r="BK1787" i="3"/>
  <c r="BL1685" i="3"/>
  <c r="BN1685" i="3"/>
  <c r="BK1685" i="3"/>
  <c r="BM1687" i="3"/>
  <c r="BN1689" i="3"/>
  <c r="BK1689" i="3"/>
  <c r="BJ1691" i="3"/>
  <c r="BJ1698" i="3"/>
  <c r="BK1698" i="3"/>
  <c r="BN1698" i="3"/>
  <c r="BJ1700" i="3"/>
  <c r="BN1701" i="3"/>
  <c r="BK1701" i="3"/>
  <c r="BL1703" i="3"/>
  <c r="BJ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M1731" i="3"/>
  <c r="BK1714" i="3"/>
  <c r="BN1714" i="3"/>
  <c r="BK1723" i="3"/>
  <c r="BN1725" i="3"/>
  <c r="BK1725" i="3"/>
  <c r="BN1726" i="3"/>
  <c r="BK1726" i="3"/>
  <c r="BK1727" i="3"/>
  <c r="BJ1761" i="3"/>
  <c r="BJ1722" i="3"/>
  <c r="BL1736" i="3"/>
  <c r="BN1736" i="3"/>
  <c r="BK1736" i="3"/>
  <c r="BK1744" i="3"/>
  <c r="BK1752" i="3"/>
  <c r="BJ1710" i="3"/>
  <c r="Z1721" i="3"/>
  <c r="BK1763" i="3"/>
  <c r="BL1763" i="3"/>
  <c r="BM1765" i="3"/>
  <c r="BK1771" i="3"/>
  <c r="BN1771" i="3"/>
  <c r="BL1771" i="3"/>
  <c r="BL1775" i="3"/>
  <c r="BL1776" i="3"/>
  <c r="BL1778" i="3"/>
  <c r="BL1780" i="3"/>
  <c r="BL1779" i="3"/>
  <c r="BN1779" i="3"/>
  <c r="BK1779" i="3"/>
  <c r="BJ1760" i="3"/>
  <c r="BJ1778" i="3"/>
  <c r="BM1782" i="3"/>
  <c r="BK1788" i="3"/>
  <c r="BN1788" i="3"/>
  <c r="BJ1788" i="3"/>
  <c r="BL1788" i="3"/>
  <c r="BM1790" i="3"/>
  <c r="BK1794" i="3"/>
  <c r="BN1794" i="3"/>
  <c r="BN1785" i="3"/>
  <c r="BK1785" i="3"/>
  <c r="BM1787" i="3"/>
  <c r="BJ1787" i="3"/>
  <c r="BM1791" i="3"/>
  <c r="BL1793" i="3"/>
  <c r="BJ1793" i="3"/>
  <c r="BN1793" i="3"/>
  <c r="BK1793" i="3"/>
  <c r="BN1781" i="3"/>
  <c r="BK1781" i="3"/>
  <c r="L1670" i="3"/>
  <c r="AY1670" i="3" s="1"/>
  <c r="K1652" i="3"/>
  <c r="L1676" i="3"/>
  <c r="K1676" i="3"/>
  <c r="K1665" i="3"/>
  <c r="K1662" i="3"/>
  <c r="AJ1662" i="3" s="1"/>
  <c r="L1656" i="3"/>
  <c r="BC1654" i="3"/>
  <c r="L1653" i="3"/>
  <c r="L1650" i="3"/>
  <c r="K1650" i="3"/>
  <c r="L1674" i="3"/>
  <c r="K1674" i="3"/>
  <c r="K1647" i="3"/>
  <c r="W1647" i="3" s="1"/>
  <c r="BD1649" i="3"/>
  <c r="T1649" i="3"/>
  <c r="X1649" i="3"/>
  <c r="AR1649" i="3"/>
  <c r="K1658" i="3"/>
  <c r="K1656" i="3"/>
  <c r="K1666" i="3"/>
  <c r="AW1666" i="3" s="1"/>
  <c r="K1659" i="3"/>
  <c r="AE1654" i="3"/>
  <c r="AU1654" i="3"/>
  <c r="AB1649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AQ1683" i="3" s="1"/>
  <c r="L1682" i="3"/>
  <c r="K1682" i="3"/>
  <c r="K1681" i="3"/>
  <c r="BD1681" i="3" s="1"/>
  <c r="L1680" i="3"/>
  <c r="K1680" i="3"/>
  <c r="L1678" i="3"/>
  <c r="R1678" i="3" s="1"/>
  <c r="K1672" i="3"/>
  <c r="AH1672" i="3" s="1"/>
  <c r="K1669" i="3"/>
  <c r="K1667" i="3"/>
  <c r="AZ1667" i="3" s="1"/>
  <c r="K1664" i="3"/>
  <c r="W1664" i="3" s="1"/>
  <c r="K1663" i="3"/>
  <c r="AC1663" i="3" s="1"/>
  <c r="K1660" i="3"/>
  <c r="AH1660" i="3" s="1"/>
  <c r="L1655" i="3"/>
  <c r="K1655" i="3"/>
  <c r="AA1654" i="3"/>
  <c r="K1653" i="3"/>
  <c r="V1653" i="3" s="1"/>
  <c r="K1651" i="3"/>
  <c r="Y1651" i="3" s="1"/>
  <c r="K1648" i="3"/>
  <c r="AF1679" i="3"/>
  <c r="AZ1679" i="3"/>
  <c r="Z1679" i="3"/>
  <c r="AT1679" i="3"/>
  <c r="Y1679" i="3"/>
  <c r="AA1679" i="3"/>
  <c r="O1679" i="3"/>
  <c r="BC1679" i="3"/>
  <c r="BA1679" i="3"/>
  <c r="AH1666" i="3"/>
  <c r="L1671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AT1670" i="3"/>
  <c r="K1671" i="3"/>
  <c r="AF1670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AX1653" i="3"/>
  <c r="K1657" i="3"/>
  <c r="AX1652" i="3"/>
  <c r="AY1654" i="3"/>
  <c r="AI1654" i="3"/>
  <c r="S1654" i="3"/>
  <c r="AO1651" i="3"/>
  <c r="AL1651" i="3"/>
  <c r="BB1651" i="3"/>
  <c r="AV1649" i="3"/>
  <c r="AF1649" i="3"/>
  <c r="L1648" i="3"/>
  <c r="M1649" i="3"/>
  <c r="Q1649" i="3"/>
  <c r="U1649" i="3"/>
  <c r="AC1649" i="3"/>
  <c r="AG1649" i="3"/>
  <c r="AK1649" i="3"/>
  <c r="AS1649" i="3"/>
  <c r="AW1649" i="3"/>
  <c r="BA1649" i="3"/>
  <c r="BI1649" i="3"/>
  <c r="N1649" i="3"/>
  <c r="R1649" i="3"/>
  <c r="Z1649" i="3"/>
  <c r="AD1649" i="3"/>
  <c r="AH1649" i="3"/>
  <c r="AP1649" i="3"/>
  <c r="AT1649" i="3"/>
  <c r="AX1649" i="3"/>
  <c r="BF1649" i="3"/>
  <c r="O1649" i="3"/>
  <c r="S1649" i="3"/>
  <c r="AA1649" i="3"/>
  <c r="AE1649" i="3"/>
  <c r="AI1649" i="3"/>
  <c r="AQ1649" i="3"/>
  <c r="AU1649" i="3"/>
  <c r="AY1649" i="3"/>
  <c r="BG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P1667" i="3" l="1"/>
  <c r="BM1716" i="3"/>
  <c r="BC1667" i="3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P1649" i="3"/>
  <c r="BN1649" i="3" s="1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K1654" i="3" s="1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BJ1670" i="3" s="1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AD1556" i="3" s="1"/>
  <c r="K1556" i="3"/>
  <c r="L1554" i="3"/>
  <c r="K1554" i="3"/>
  <c r="BL16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L1619" i="3"/>
  <c r="L1644" i="3"/>
  <c r="K1635" i="3"/>
  <c r="K1629" i="3"/>
  <c r="L1625" i="3"/>
  <c r="K1607" i="3"/>
  <c r="L1590" i="3"/>
  <c r="K1541" i="3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L1646" i="3"/>
  <c r="L1640" i="3"/>
  <c r="K1627" i="3"/>
  <c r="AA1627" i="3" s="1"/>
  <c r="L1626" i="3"/>
  <c r="L1613" i="3"/>
  <c r="L1603" i="3"/>
  <c r="L1597" i="3"/>
  <c r="L1595" i="3"/>
  <c r="K1595" i="3"/>
  <c r="L1593" i="3"/>
  <c r="L1591" i="3"/>
  <c r="L1562" i="3"/>
  <c r="K1562" i="3"/>
  <c r="L1557" i="3"/>
  <c r="S1557" i="3" s="1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BN1672" i="3" s="1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K1649" i="3"/>
  <c r="BN1654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BJ1668" i="3"/>
  <c r="BM1668" i="3"/>
  <c r="BM1679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BM1649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N1670" i="3"/>
  <c r="BL1670" i="3"/>
  <c r="BK1668" i="3"/>
  <c r="BN1668" i="3"/>
  <c r="BL1668" i="3"/>
  <c r="BK1666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BL1649" i="3"/>
  <c r="BJ1649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BL1679" i="3"/>
  <c r="BJ1679" i="3"/>
  <c r="X1569" i="3"/>
  <c r="AZ1537" i="3"/>
  <c r="AF1537" i="3"/>
  <c r="AI1595" i="3"/>
  <c r="L1587" i="3"/>
  <c r="L1585" i="3"/>
  <c r="L1571" i="3"/>
  <c r="K1567" i="3"/>
  <c r="L1563" i="3"/>
  <c r="K1563" i="3"/>
  <c r="K1555" i="3"/>
  <c r="K1551" i="3"/>
  <c r="K1532" i="3"/>
  <c r="L1637" i="3"/>
  <c r="K1630" i="3"/>
  <c r="AM1630" i="3" s="1"/>
  <c r="K1626" i="3"/>
  <c r="K1594" i="3"/>
  <c r="K1592" i="3"/>
  <c r="K1571" i="3"/>
  <c r="L1566" i="3"/>
  <c r="K1566" i="3"/>
  <c r="K1550" i="3"/>
  <c r="K1548" i="3"/>
  <c r="P1537" i="3"/>
  <c r="L1639" i="3"/>
  <c r="L1642" i="3"/>
  <c r="L1633" i="3"/>
  <c r="K1624" i="3"/>
  <c r="L1618" i="3"/>
  <c r="K1618" i="3"/>
  <c r="L1609" i="3"/>
  <c r="L1607" i="3"/>
  <c r="L1605" i="3"/>
  <c r="L1602" i="3"/>
  <c r="K1602" i="3"/>
  <c r="L1594" i="3"/>
  <c r="L1592" i="3"/>
  <c r="L1582" i="3"/>
  <c r="L1579" i="3"/>
  <c r="L1577" i="3"/>
  <c r="L1575" i="3"/>
  <c r="L1565" i="3"/>
  <c r="L1539" i="3"/>
  <c r="AU1539" i="3" s="1"/>
  <c r="S1625" i="3"/>
  <c r="BG1625" i="3"/>
  <c r="Z1524" i="3"/>
  <c r="AA1625" i="3"/>
  <c r="L1620" i="3"/>
  <c r="L1612" i="3"/>
  <c r="K1553" i="3"/>
  <c r="K1620" i="3"/>
  <c r="K1612" i="3"/>
  <c r="P1569" i="3"/>
  <c r="K1565" i="3"/>
  <c r="K1637" i="3"/>
  <c r="L1632" i="3"/>
  <c r="K1632" i="3"/>
  <c r="L1624" i="3"/>
  <c r="K1605" i="3"/>
  <c r="L1596" i="3"/>
  <c r="K1596" i="3"/>
  <c r="AR1569" i="3"/>
  <c r="BC1562" i="3"/>
  <c r="AO1554" i="3"/>
  <c r="Y1554" i="3"/>
  <c r="L1553" i="3"/>
  <c r="K1643" i="3"/>
  <c r="K1619" i="3"/>
  <c r="BH1619" i="3" s="1"/>
  <c r="K1611" i="3"/>
  <c r="L1610" i="3"/>
  <c r="K1610" i="3"/>
  <c r="L1600" i="3"/>
  <c r="K1600" i="3"/>
  <c r="L1599" i="3"/>
  <c r="K1599" i="3"/>
  <c r="L1598" i="3"/>
  <c r="K1598" i="3"/>
  <c r="K1597" i="3"/>
  <c r="L1589" i="3"/>
  <c r="K1586" i="3"/>
  <c r="K1583" i="3"/>
  <c r="L1580" i="3"/>
  <c r="K1580" i="3"/>
  <c r="L1578" i="3"/>
  <c r="K1578" i="3"/>
  <c r="K1576" i="3"/>
  <c r="K1573" i="3"/>
  <c r="AR1573" i="3" s="1"/>
  <c r="L1561" i="3"/>
  <c r="K1561" i="3"/>
  <c r="L1560" i="3"/>
  <c r="K1560" i="3"/>
  <c r="AB1537" i="3"/>
  <c r="AV1537" i="3"/>
  <c r="K1531" i="3"/>
  <c r="K1644" i="3"/>
  <c r="L1634" i="3"/>
  <c r="K1634" i="3"/>
  <c r="K1631" i="3"/>
  <c r="K1642" i="3"/>
  <c r="K1641" i="3"/>
  <c r="K1639" i="3"/>
  <c r="L1636" i="3"/>
  <c r="BE1636" i="3" s="1"/>
  <c r="K1636" i="3"/>
  <c r="K1633" i="3"/>
  <c r="L1628" i="3"/>
  <c r="K1628" i="3"/>
  <c r="L1622" i="3"/>
  <c r="K1622" i="3"/>
  <c r="K1617" i="3"/>
  <c r="AO1617" i="3" s="1"/>
  <c r="L1616" i="3"/>
  <c r="K1616" i="3"/>
  <c r="K1609" i="3"/>
  <c r="L1608" i="3"/>
  <c r="K1608" i="3"/>
  <c r="L1606" i="3"/>
  <c r="K1606" i="3"/>
  <c r="L1604" i="3"/>
  <c r="K1604" i="3"/>
  <c r="K1585" i="3"/>
  <c r="K1584" i="3"/>
  <c r="L1535" i="3"/>
  <c r="K1535" i="3"/>
  <c r="L1531" i="3"/>
  <c r="K1527" i="3"/>
  <c r="K1525" i="3"/>
  <c r="L1564" i="3"/>
  <c r="K1564" i="3"/>
  <c r="L1559" i="3"/>
  <c r="AA1559" i="3" s="1"/>
  <c r="L1558" i="3"/>
  <c r="K1558" i="3"/>
  <c r="K1552" i="3"/>
  <c r="R1552" i="3" s="1"/>
  <c r="K1546" i="3"/>
  <c r="L1543" i="3"/>
  <c r="L1538" i="3"/>
  <c r="K1538" i="3"/>
  <c r="AR1537" i="3"/>
  <c r="T1537" i="3"/>
  <c r="L1533" i="3"/>
  <c r="K1533" i="3"/>
  <c r="L1530" i="3"/>
  <c r="K1530" i="3"/>
  <c r="L1527" i="3"/>
  <c r="L1525" i="3"/>
  <c r="K1523" i="3"/>
  <c r="AF1523" i="3" s="1"/>
  <c r="K1593" i="3"/>
  <c r="K1591" i="3"/>
  <c r="K1587" i="3"/>
  <c r="L1586" i="3"/>
  <c r="L1584" i="3"/>
  <c r="L1583" i="3"/>
  <c r="K1581" i="3"/>
  <c r="K1579" i="3"/>
  <c r="K1577" i="3"/>
  <c r="L1550" i="3"/>
  <c r="L1548" i="3"/>
  <c r="BH1537" i="3"/>
  <c r="AJ1537" i="3"/>
  <c r="K1528" i="3"/>
  <c r="L1576" i="3"/>
  <c r="Y1646" i="3"/>
  <c r="BE1646" i="3"/>
  <c r="AT1646" i="3"/>
  <c r="AF1646" i="3"/>
  <c r="AY1646" i="3"/>
  <c r="AR1646" i="3"/>
  <c r="AF1629" i="3"/>
  <c r="AY1625" i="3"/>
  <c r="U1615" i="3"/>
  <c r="Y1615" i="3"/>
  <c r="AK1615" i="3"/>
  <c r="AO1615" i="3"/>
  <c r="BA1615" i="3"/>
  <c r="BE1615" i="3"/>
  <c r="R1615" i="3"/>
  <c r="V1615" i="3"/>
  <c r="AH1615" i="3"/>
  <c r="AL1615" i="3"/>
  <c r="AX1615" i="3"/>
  <c r="BB1615" i="3"/>
  <c r="AB1615" i="3"/>
  <c r="AJ1615" i="3"/>
  <c r="BH1615" i="3"/>
  <c r="O1615" i="3"/>
  <c r="AM1615" i="3"/>
  <c r="AU1615" i="3"/>
  <c r="S1615" i="3"/>
  <c r="AA1615" i="3"/>
  <c r="AY1615" i="3"/>
  <c r="BG1615" i="3"/>
  <c r="AF1615" i="3"/>
  <c r="AN1615" i="3"/>
  <c r="Z1603" i="3"/>
  <c r="K1645" i="3"/>
  <c r="S1630" i="3"/>
  <c r="U1630" i="3"/>
  <c r="AD1630" i="3"/>
  <c r="AS1623" i="3"/>
  <c r="Z1623" i="3"/>
  <c r="AF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U1601" i="3"/>
  <c r="Y1601" i="3"/>
  <c r="AK1601" i="3"/>
  <c r="AO1601" i="3"/>
  <c r="BA1601" i="3"/>
  <c r="BE1601" i="3"/>
  <c r="R1601" i="3"/>
  <c r="V1601" i="3"/>
  <c r="AH1601" i="3"/>
  <c r="AL1601" i="3"/>
  <c r="AX1601" i="3"/>
  <c r="BB1601" i="3"/>
  <c r="AB1601" i="3"/>
  <c r="AJ1601" i="3"/>
  <c r="BH1601" i="3"/>
  <c r="O1601" i="3"/>
  <c r="AM1601" i="3"/>
  <c r="AU1601" i="3"/>
  <c r="S1601" i="3"/>
  <c r="AA1601" i="3"/>
  <c r="AY1601" i="3"/>
  <c r="BG1601" i="3"/>
  <c r="AF1601" i="3"/>
  <c r="AN1601" i="3"/>
  <c r="AM1609" i="3"/>
  <c r="L1645" i="3"/>
  <c r="L1643" i="3"/>
  <c r="L1641" i="3"/>
  <c r="AR1626" i="3"/>
  <c r="M1625" i="3"/>
  <c r="Q1625" i="3"/>
  <c r="AC1625" i="3"/>
  <c r="AG1625" i="3"/>
  <c r="AS1625" i="3"/>
  <c r="AW1625" i="3"/>
  <c r="BI1625" i="3"/>
  <c r="N1625" i="3"/>
  <c r="Z1625" i="3"/>
  <c r="AD1625" i="3"/>
  <c r="AP1625" i="3"/>
  <c r="AT1625" i="3"/>
  <c r="BF1625" i="3"/>
  <c r="T1625" i="3"/>
  <c r="AR1625" i="3"/>
  <c r="AZ1625" i="3"/>
  <c r="W1625" i="3"/>
  <c r="AE1625" i="3"/>
  <c r="BC1625" i="3"/>
  <c r="AN1625" i="3"/>
  <c r="AF1625" i="3"/>
  <c r="AV1625" i="3"/>
  <c r="O1618" i="3"/>
  <c r="AE1618" i="3"/>
  <c r="AC1618" i="3"/>
  <c r="BI1618" i="3"/>
  <c r="T1611" i="3"/>
  <c r="AW1614" i="3"/>
  <c r="AE1614" i="3"/>
  <c r="P1614" i="3"/>
  <c r="AV1614" i="3"/>
  <c r="AM1579" i="3"/>
  <c r="AY1578" i="3"/>
  <c r="Q1578" i="3"/>
  <c r="BI1578" i="3"/>
  <c r="AT1616" i="3"/>
  <c r="AD1600" i="3"/>
  <c r="S1573" i="3"/>
  <c r="AY1573" i="3"/>
  <c r="AB1573" i="3"/>
  <c r="S1616" i="3"/>
  <c r="AJ1616" i="3"/>
  <c r="S1612" i="3"/>
  <c r="AJ1612" i="3"/>
  <c r="AZ1612" i="3"/>
  <c r="AZ1606" i="3"/>
  <c r="AO1602" i="3"/>
  <c r="AU1600" i="3"/>
  <c r="P1600" i="3"/>
  <c r="T1594" i="3"/>
  <c r="W1579" i="3"/>
  <c r="AL1614" i="3"/>
  <c r="V1612" i="3"/>
  <c r="AL1602" i="3"/>
  <c r="AJ1582" i="3"/>
  <c r="AZ1582" i="3"/>
  <c r="O1582" i="3"/>
  <c r="AK1582" i="3"/>
  <c r="BB1582" i="3"/>
  <c r="M1582" i="3"/>
  <c r="L1638" i="3"/>
  <c r="AN1638" i="3" s="1"/>
  <c r="AK1616" i="3"/>
  <c r="BI1614" i="3"/>
  <c r="AS1612" i="3"/>
  <c r="AK1600" i="3"/>
  <c r="AH1598" i="3"/>
  <c r="AL1598" i="3"/>
  <c r="Y1598" i="3"/>
  <c r="AO1598" i="3"/>
  <c r="AK1598" i="3"/>
  <c r="BG1598" i="3"/>
  <c r="BC1598" i="3"/>
  <c r="BH1598" i="3"/>
  <c r="P1595" i="3"/>
  <c r="AF1595" i="3"/>
  <c r="AV1595" i="3"/>
  <c r="M1595" i="3"/>
  <c r="AC1595" i="3"/>
  <c r="AS1595" i="3"/>
  <c r="BI1595" i="3"/>
  <c r="AL1595" i="3"/>
  <c r="W1595" i="3"/>
  <c r="BC1595" i="3"/>
  <c r="AP1595" i="3"/>
  <c r="W1578" i="3"/>
  <c r="AX1614" i="3"/>
  <c r="AP1612" i="3"/>
  <c r="AH1610" i="3"/>
  <c r="BF1600" i="3"/>
  <c r="AX1600" i="3"/>
  <c r="Z1596" i="3"/>
  <c r="AP1596" i="3"/>
  <c r="AA1596" i="3"/>
  <c r="AM1596" i="3"/>
  <c r="AG1596" i="3"/>
  <c r="AO1596" i="3"/>
  <c r="BH1596" i="3"/>
  <c r="AK1596" i="3"/>
  <c r="T1592" i="3"/>
  <c r="AJ1592" i="3"/>
  <c r="BH1592" i="3"/>
  <c r="N1581" i="3"/>
  <c r="AT1581" i="3"/>
  <c r="U1581" i="3"/>
  <c r="BC1579" i="3"/>
  <c r="P1575" i="3"/>
  <c r="AK1575" i="3"/>
  <c r="BG1575" i="3"/>
  <c r="AA1562" i="3"/>
  <c r="AV1562" i="3"/>
  <c r="AM1562" i="3"/>
  <c r="AB1562" i="3"/>
  <c r="AG1593" i="3"/>
  <c r="BD1592" i="3"/>
  <c r="BH1591" i="3"/>
  <c r="BH1589" i="3"/>
  <c r="BD1588" i="3"/>
  <c r="O1587" i="3"/>
  <c r="AU1587" i="3"/>
  <c r="AS1587" i="3"/>
  <c r="BD1586" i="3"/>
  <c r="AB1585" i="3"/>
  <c r="BH1585" i="3"/>
  <c r="T1580" i="3"/>
  <c r="AO1580" i="3"/>
  <c r="AG1580" i="3"/>
  <c r="W1564" i="3"/>
  <c r="BA1564" i="3"/>
  <c r="AJ1543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AX1590" i="3"/>
  <c r="AC1588" i="3"/>
  <c r="BI1588" i="3"/>
  <c r="AP1588" i="3"/>
  <c r="AA1588" i="3"/>
  <c r="BG1588" i="3"/>
  <c r="M1586" i="3"/>
  <c r="AC1586" i="3"/>
  <c r="AO1586" i="3"/>
  <c r="AS1586" i="3"/>
  <c r="BI1586" i="3"/>
  <c r="V1586" i="3"/>
  <c r="Z1586" i="3"/>
  <c r="AP1586" i="3"/>
  <c r="BB1586" i="3"/>
  <c r="BF1586" i="3"/>
  <c r="AA1586" i="3"/>
  <c r="AM1586" i="3"/>
  <c r="AQ1586" i="3"/>
  <c r="BG1586" i="3"/>
  <c r="R1583" i="3"/>
  <c r="BG1583" i="3"/>
  <c r="AB1583" i="3"/>
  <c r="AC1583" i="3"/>
  <c r="AS1583" i="3"/>
  <c r="AH1579" i="3"/>
  <c r="S1579" i="3"/>
  <c r="BI1579" i="3"/>
  <c r="AZ1579" i="3"/>
  <c r="AV1579" i="3"/>
  <c r="BG1571" i="3"/>
  <c r="AA1567" i="3"/>
  <c r="R1575" i="3"/>
  <c r="AH1575" i="3"/>
  <c r="AX1575" i="3"/>
  <c r="L1574" i="3"/>
  <c r="K1574" i="3"/>
  <c r="Y1573" i="3"/>
  <c r="AO1573" i="3"/>
  <c r="BE1573" i="3"/>
  <c r="V1573" i="3"/>
  <c r="AL1573" i="3"/>
  <c r="BB1573" i="3"/>
  <c r="L1572" i="3"/>
  <c r="K1572" i="3"/>
  <c r="U1571" i="3"/>
  <c r="BA1571" i="3"/>
  <c r="AH1571" i="3"/>
  <c r="L1570" i="3"/>
  <c r="K1570" i="3"/>
  <c r="T1569" i="3"/>
  <c r="AA1565" i="3"/>
  <c r="AQ1565" i="3"/>
  <c r="BG1565" i="3"/>
  <c r="BA1576" i="3"/>
  <c r="AU1575" i="3"/>
  <c r="Y1575" i="3"/>
  <c r="AV1573" i="3"/>
  <c r="P1573" i="3"/>
  <c r="BD1571" i="3"/>
  <c r="AF1569" i="3"/>
  <c r="L1568" i="3"/>
  <c r="K1568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AY1575" i="3"/>
  <c r="AC1575" i="3"/>
  <c r="BC1573" i="3"/>
  <c r="W1573" i="3"/>
  <c r="AM1571" i="3"/>
  <c r="O1569" i="3"/>
  <c r="S1569" i="3"/>
  <c r="AE1569" i="3"/>
  <c r="AI1569" i="3"/>
  <c r="AU1569" i="3"/>
  <c r="AY1569" i="3"/>
  <c r="P1566" i="3"/>
  <c r="Y1548" i="3"/>
  <c r="BE1548" i="3"/>
  <c r="AL1548" i="3"/>
  <c r="W1548" i="3"/>
  <c r="BC1548" i="3"/>
  <c r="T1548" i="3"/>
  <c r="R1562" i="3"/>
  <c r="AH1562" i="3"/>
  <c r="AX1562" i="3"/>
  <c r="N1556" i="3"/>
  <c r="AE1556" i="3"/>
  <c r="AV1556" i="3"/>
  <c r="V1554" i="3"/>
  <c r="Z1554" i="3"/>
  <c r="AL1554" i="3"/>
  <c r="AP1554" i="3"/>
  <c r="BB1554" i="3"/>
  <c r="BF1554" i="3"/>
  <c r="W1554" i="3"/>
  <c r="AA1554" i="3"/>
  <c r="AM1554" i="3"/>
  <c r="AQ1554" i="3"/>
  <c r="BC1554" i="3"/>
  <c r="BG1554" i="3"/>
  <c r="X1554" i="3"/>
  <c r="AB1554" i="3"/>
  <c r="AN1554" i="3"/>
  <c r="AR1554" i="3"/>
  <c r="BD1554" i="3"/>
  <c r="BH1554" i="3"/>
  <c r="AX1569" i="3"/>
  <c r="AT1569" i="3"/>
  <c r="AH1569" i="3"/>
  <c r="AD1569" i="3"/>
  <c r="R1569" i="3"/>
  <c r="N1569" i="3"/>
  <c r="BB1565" i="3"/>
  <c r="AT1565" i="3"/>
  <c r="AL1565" i="3"/>
  <c r="AD1565" i="3"/>
  <c r="V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AO1562" i="3"/>
  <c r="T1562" i="3"/>
  <c r="BI1561" i="3"/>
  <c r="AU1561" i="3"/>
  <c r="AE1561" i="3"/>
  <c r="AU1559" i="3"/>
  <c r="AE1559" i="3"/>
  <c r="AU1557" i="3"/>
  <c r="Q1556" i="3"/>
  <c r="AW1554" i="3"/>
  <c r="AG1554" i="3"/>
  <c r="Q1554" i="3"/>
  <c r="M1550" i="3"/>
  <c r="U1550" i="3"/>
  <c r="AC1550" i="3"/>
  <c r="AK1550" i="3"/>
  <c r="AS1550" i="3"/>
  <c r="BA1550" i="3"/>
  <c r="BI1550" i="3"/>
  <c r="R1550" i="3"/>
  <c r="Z1550" i="3"/>
  <c r="AH1550" i="3"/>
  <c r="AP1550" i="3"/>
  <c r="AX1550" i="3"/>
  <c r="O1550" i="3"/>
  <c r="W1550" i="3"/>
  <c r="AE1550" i="3"/>
  <c r="AM1550" i="3"/>
  <c r="AU1550" i="3"/>
  <c r="BC1550" i="3"/>
  <c r="AB1550" i="3"/>
  <c r="AR1550" i="3"/>
  <c r="BF1550" i="3"/>
  <c r="AF1550" i="3"/>
  <c r="AV1550" i="3"/>
  <c r="BH1550" i="3"/>
  <c r="AJ1550" i="3"/>
  <c r="AZ1550" i="3"/>
  <c r="M1546" i="3"/>
  <c r="AC1546" i="3"/>
  <c r="AS1546" i="3"/>
  <c r="BI1546" i="3"/>
  <c r="R1546" i="3"/>
  <c r="Z1546" i="3"/>
  <c r="AH1546" i="3"/>
  <c r="AP1546" i="3"/>
  <c r="AX1546" i="3"/>
  <c r="BF1546" i="3"/>
  <c r="S1546" i="3"/>
  <c r="AA1546" i="3"/>
  <c r="AI1546" i="3"/>
  <c r="AQ1546" i="3"/>
  <c r="AY1546" i="3"/>
  <c r="BG1546" i="3"/>
  <c r="AR1546" i="3"/>
  <c r="P1546" i="3"/>
  <c r="AV1546" i="3"/>
  <c r="AJ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A1567" i="3"/>
  <c r="U1567" i="3"/>
  <c r="BI1565" i="3"/>
  <c r="BE1565" i="3"/>
  <c r="BA1565" i="3"/>
  <c r="AS1565" i="3"/>
  <c r="AO1565" i="3"/>
  <c r="AK1565" i="3"/>
  <c r="AC1565" i="3"/>
  <c r="Y1565" i="3"/>
  <c r="U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D1562" i="3"/>
  <c r="AS1562" i="3"/>
  <c r="AI1562" i="3"/>
  <c r="X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AQ1557" i="3"/>
  <c r="AB1557" i="3"/>
  <c r="AR1557" i="3"/>
  <c r="BH1557" i="3"/>
  <c r="Y1557" i="3"/>
  <c r="AO1557" i="3"/>
  <c r="BE1557" i="3"/>
  <c r="V1557" i="3"/>
  <c r="AL1557" i="3"/>
  <c r="BB1557" i="3"/>
  <c r="M1556" i="3"/>
  <c r="M1555" i="3"/>
  <c r="Z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AN1551" i="3"/>
  <c r="AZ1552" i="3"/>
  <c r="AD1552" i="3"/>
  <c r="AH1551" i="3"/>
  <c r="K1549" i="3"/>
  <c r="K1547" i="3"/>
  <c r="K1545" i="3"/>
  <c r="P1541" i="3"/>
  <c r="AA1541" i="3"/>
  <c r="AL1541" i="3"/>
  <c r="AV1541" i="3"/>
  <c r="BG1541" i="3"/>
  <c r="W1551" i="3"/>
  <c r="AM1551" i="3"/>
  <c r="BC1551" i="3"/>
  <c r="U1551" i="3"/>
  <c r="AK1551" i="3"/>
  <c r="BA1551" i="3"/>
  <c r="P1538" i="3"/>
  <c r="AC1538" i="3"/>
  <c r="AH1538" i="3"/>
  <c r="BB1533" i="3"/>
  <c r="BC1533" i="3"/>
  <c r="AU1533" i="3"/>
  <c r="AR1552" i="3"/>
  <c r="M1552" i="3"/>
  <c r="AC1552" i="3"/>
  <c r="AS1552" i="3"/>
  <c r="BI1552" i="3"/>
  <c r="AA1552" i="3"/>
  <c r="AT1551" i="3"/>
  <c r="N1551" i="3"/>
  <c r="W1541" i="3"/>
  <c r="M1541" i="3"/>
  <c r="Q1541" i="3"/>
  <c r="Y1541" i="3"/>
  <c r="AC1541" i="3"/>
  <c r="AG1541" i="3"/>
  <c r="AO1541" i="3"/>
  <c r="AS1541" i="3"/>
  <c r="AW1541" i="3"/>
  <c r="BE1541" i="3"/>
  <c r="BI1541" i="3"/>
  <c r="AE1539" i="3"/>
  <c r="L1536" i="3"/>
  <c r="K1536" i="3"/>
  <c r="R1535" i="3"/>
  <c r="AX1535" i="3"/>
  <c r="AQ1535" i="3"/>
  <c r="AM1535" i="3"/>
  <c r="AC1535" i="3"/>
  <c r="K1534" i="3"/>
  <c r="V1532" i="3"/>
  <c r="AL1532" i="3"/>
  <c r="BB1532" i="3"/>
  <c r="AB1532" i="3"/>
  <c r="AW1532" i="3"/>
  <c r="Y1532" i="3"/>
  <c r="BA1532" i="3"/>
  <c r="AA1532" i="3"/>
  <c r="BD1532" i="3"/>
  <c r="AJ1532" i="3"/>
  <c r="P1531" i="3"/>
  <c r="AF1531" i="3"/>
  <c r="AV1531" i="3"/>
  <c r="M1531" i="3"/>
  <c r="AH1531" i="3"/>
  <c r="BC1531" i="3"/>
  <c r="AA1531" i="3"/>
  <c r="BE1531" i="3"/>
  <c r="AK1531" i="3"/>
  <c r="Q1531" i="3"/>
  <c r="AT1531" i="3"/>
  <c r="BF1541" i="3"/>
  <c r="AZ1541" i="3"/>
  <c r="AU1541" i="3"/>
  <c r="AP1541" i="3"/>
  <c r="AJ1541" i="3"/>
  <c r="AE1541" i="3"/>
  <c r="Z1541" i="3"/>
  <c r="T1541" i="3"/>
  <c r="O1541" i="3"/>
  <c r="X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BD1537" i="3"/>
  <c r="AN1537" i="3"/>
  <c r="X1537" i="3"/>
  <c r="M1537" i="3"/>
  <c r="BE1535" i="3"/>
  <c r="P1532" i="3"/>
  <c r="L1534" i="3"/>
  <c r="BC1530" i="3"/>
  <c r="AM1530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AZ1525" i="3"/>
  <c r="AB1525" i="3"/>
  <c r="AT1528" i="3"/>
  <c r="AD1528" i="3"/>
  <c r="AJ1527" i="3"/>
  <c r="BH1527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D1526" i="3"/>
  <c r="AT1524" i="3"/>
  <c r="AD1524" i="3"/>
  <c r="S1526" i="3"/>
  <c r="AI1526" i="3"/>
  <c r="AY1526" i="3"/>
  <c r="T1526" i="3"/>
  <c r="AJ1526" i="3"/>
  <c r="AZ1526" i="3"/>
  <c r="Q1526" i="3"/>
  <c r="AG1526" i="3"/>
  <c r="AW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BE1523" i="3"/>
  <c r="V1523" i="3"/>
  <c r="AL1523" i="3"/>
  <c r="BB1523" i="3"/>
  <c r="W1523" i="3"/>
  <c r="AM1523" i="3"/>
  <c r="BC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Q1525" i="3"/>
  <c r="AG1525" i="3"/>
  <c r="AW1525" i="3"/>
  <c r="N1525" i="3"/>
  <c r="AD1525" i="3"/>
  <c r="AT1525" i="3"/>
  <c r="O1525" i="3"/>
  <c r="AE1525" i="3"/>
  <c r="AU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BG1584" i="3" l="1"/>
  <c r="Q1558" i="3"/>
  <c r="AY1595" i="3"/>
  <c r="BK1674" i="3"/>
  <c r="BK1679" i="3"/>
  <c r="AB1619" i="3"/>
  <c r="X1533" i="3"/>
  <c r="O1538" i="3"/>
  <c r="AK1564" i="3"/>
  <c r="Y1594" i="3"/>
  <c r="Z1594" i="3"/>
  <c r="W1594" i="3"/>
  <c r="AR1594" i="3"/>
  <c r="BH1594" i="3"/>
  <c r="AC1594" i="3"/>
  <c r="AL1594" i="3"/>
  <c r="AM1594" i="3"/>
  <c r="BD1594" i="3"/>
  <c r="AV1594" i="3"/>
  <c r="AB1594" i="3"/>
  <c r="AZ1594" i="3"/>
  <c r="AO1594" i="3"/>
  <c r="BB1594" i="3"/>
  <c r="AQ1594" i="3"/>
  <c r="AO1607" i="3"/>
  <c r="Y1607" i="3"/>
  <c r="AL1607" i="3"/>
  <c r="BB1607" i="3"/>
  <c r="BC1607" i="3"/>
  <c r="AR1624" i="3"/>
  <c r="AP1624" i="3"/>
  <c r="AP1566" i="3"/>
  <c r="AI1566" i="3"/>
  <c r="T1566" i="3"/>
  <c r="AZ1566" i="3"/>
  <c r="AG1566" i="3"/>
  <c r="O1566" i="3"/>
  <c r="AU1566" i="3"/>
  <c r="AF1566" i="3"/>
  <c r="M1566" i="3"/>
  <c r="AS1566" i="3"/>
  <c r="S1566" i="3"/>
  <c r="AY1566" i="3"/>
  <c r="AJ1566" i="3"/>
  <c r="Q1566" i="3"/>
  <c r="AW1566" i="3"/>
  <c r="AE1626" i="3"/>
  <c r="O1626" i="3"/>
  <c r="BG1626" i="3"/>
  <c r="BH1626" i="3"/>
  <c r="AC1626" i="3"/>
  <c r="AA1626" i="3"/>
  <c r="AB1626" i="3"/>
  <c r="R1626" i="3"/>
  <c r="BA1626" i="3"/>
  <c r="AQ1626" i="3"/>
  <c r="AF1626" i="3"/>
  <c r="AP1626" i="3"/>
  <c r="V1626" i="3"/>
  <c r="BH1551" i="3"/>
  <c r="R1551" i="3"/>
  <c r="AZ1551" i="3"/>
  <c r="AE1567" i="3"/>
  <c r="P1567" i="3"/>
  <c r="BD1567" i="3"/>
  <c r="AT1567" i="3"/>
  <c r="R1567" i="3"/>
  <c r="AW1567" i="3"/>
  <c r="AG1567" i="3"/>
  <c r="Q1567" i="3"/>
  <c r="AQ1567" i="3"/>
  <c r="T1567" i="3"/>
  <c r="AH1567" i="3"/>
  <c r="N1567" i="3"/>
  <c r="O1567" i="3"/>
  <c r="AU1567" i="3"/>
  <c r="AJ1567" i="3"/>
  <c r="M1567" i="3"/>
  <c r="AD1567" i="3"/>
  <c r="BE1567" i="3"/>
  <c r="AO1567" i="3"/>
  <c r="Y1567" i="3"/>
  <c r="V1551" i="3"/>
  <c r="BB1551" i="3"/>
  <c r="AW1551" i="3"/>
  <c r="AG1551" i="3"/>
  <c r="Q1551" i="3"/>
  <c r="AY1551" i="3"/>
  <c r="AI1551" i="3"/>
  <c r="S1551" i="3"/>
  <c r="AP1551" i="3"/>
  <c r="AF1551" i="3"/>
  <c r="AC1567" i="3"/>
  <c r="BI1567" i="3"/>
  <c r="BI1566" i="3"/>
  <c r="AE1566" i="3"/>
  <c r="BC1594" i="3"/>
  <c r="W1607" i="3"/>
  <c r="AU1626" i="3"/>
  <c r="AI1616" i="3"/>
  <c r="AZ1616" i="3"/>
  <c r="AH1616" i="3"/>
  <c r="AY1616" i="3"/>
  <c r="AO1616" i="3"/>
  <c r="T1616" i="3"/>
  <c r="AL1631" i="3"/>
  <c r="BB1631" i="3"/>
  <c r="X1576" i="3"/>
  <c r="BD1576" i="3"/>
  <c r="AJ1580" i="3"/>
  <c r="O1580" i="3"/>
  <c r="BB1580" i="3"/>
  <c r="AZ1580" i="3"/>
  <c r="AK1580" i="3"/>
  <c r="S1580" i="3"/>
  <c r="BF1580" i="3"/>
  <c r="AA1599" i="3"/>
  <c r="BI1599" i="3"/>
  <c r="AD1551" i="3"/>
  <c r="BI1551" i="3"/>
  <c r="AS1551" i="3"/>
  <c r="AC1551" i="3"/>
  <c r="M1551" i="3"/>
  <c r="AU1551" i="3"/>
  <c r="AE1551" i="3"/>
  <c r="O1551" i="3"/>
  <c r="AX1551" i="3"/>
  <c r="BD1551" i="3"/>
  <c r="X1551" i="3"/>
  <c r="AK1567" i="3"/>
  <c r="V1567" i="3"/>
  <c r="AB1551" i="3"/>
  <c r="AC1566" i="3"/>
  <c r="N1566" i="3"/>
  <c r="AN1567" i="3"/>
  <c r="BF1594" i="3"/>
  <c r="AD1626" i="3"/>
  <c r="AS1577" i="3"/>
  <c r="AL1551" i="3"/>
  <c r="BE1551" i="3"/>
  <c r="AO1551" i="3"/>
  <c r="Y1551" i="3"/>
  <c r="BG1551" i="3"/>
  <c r="AQ1551" i="3"/>
  <c r="AA1551" i="3"/>
  <c r="Z1551" i="3"/>
  <c r="BF1551" i="3"/>
  <c r="AV1551" i="3"/>
  <c r="P1551" i="3"/>
  <c r="AS1567" i="3"/>
  <c r="AX1567" i="3"/>
  <c r="AV1566" i="3"/>
  <c r="BG1567" i="3"/>
  <c r="V1594" i="3"/>
  <c r="U1626" i="3"/>
  <c r="AP1526" i="3"/>
  <c r="BF1526" i="3"/>
  <c r="Q1546" i="3"/>
  <c r="AG1546" i="3"/>
  <c r="AW1546" i="3"/>
  <c r="N1546" i="3"/>
  <c r="AD1546" i="3"/>
  <c r="AT1546" i="3"/>
  <c r="O1546" i="3"/>
  <c r="AE1546" i="3"/>
  <c r="AU1546" i="3"/>
  <c r="AB1546" i="3"/>
  <c r="AF1546" i="3"/>
  <c r="AZ1546" i="3"/>
  <c r="U1546" i="3"/>
  <c r="AK1546" i="3"/>
  <c r="BA1546" i="3"/>
  <c r="Y1546" i="3"/>
  <c r="AO1546" i="3"/>
  <c r="BE1546" i="3"/>
  <c r="V1546" i="3"/>
  <c r="AL1546" i="3"/>
  <c r="BB1546" i="3"/>
  <c r="W1546" i="3"/>
  <c r="AM1546" i="3"/>
  <c r="BC1546" i="3"/>
  <c r="BH1546" i="3"/>
  <c r="T1546" i="3"/>
  <c r="AG1562" i="3"/>
  <c r="AF1562" i="3"/>
  <c r="BA1562" i="3"/>
  <c r="BH1562" i="3"/>
  <c r="AW1562" i="3"/>
  <c r="V1562" i="3"/>
  <c r="AL1562" i="3"/>
  <c r="BB1562" i="3"/>
  <c r="BE1562" i="3"/>
  <c r="AJ1562" i="3"/>
  <c r="O1562" i="3"/>
  <c r="AY1562" i="3"/>
  <c r="AC1562" i="3"/>
  <c r="P1562" i="3"/>
  <c r="AK1562" i="3"/>
  <c r="BG1562" i="3"/>
  <c r="W1562" i="3"/>
  <c r="Z1562" i="3"/>
  <c r="AP1562" i="3"/>
  <c r="BF1562" i="3"/>
  <c r="AZ1562" i="3"/>
  <c r="AE1562" i="3"/>
  <c r="U1562" i="3"/>
  <c r="AQ1562" i="3"/>
  <c r="Q1562" i="3"/>
  <c r="AR1562" i="3"/>
  <c r="N1562" i="3"/>
  <c r="AD1562" i="3"/>
  <c r="AT1562" i="3"/>
  <c r="AU1562" i="3"/>
  <c r="Y1562" i="3"/>
  <c r="BI1562" i="3"/>
  <c r="AN1562" i="3"/>
  <c r="S1562" i="3"/>
  <c r="AQ1595" i="3"/>
  <c r="T1595" i="3"/>
  <c r="AJ1595" i="3"/>
  <c r="AZ1595" i="3"/>
  <c r="Q1595" i="3"/>
  <c r="AG1595" i="3"/>
  <c r="AW1595" i="3"/>
  <c r="N1595" i="3"/>
  <c r="AT1595" i="3"/>
  <c r="AE1595" i="3"/>
  <c r="R1595" i="3"/>
  <c r="AX1595" i="3"/>
  <c r="BG1595" i="3"/>
  <c r="X1595" i="3"/>
  <c r="AN1595" i="3"/>
  <c r="BD1595" i="3"/>
  <c r="U1595" i="3"/>
  <c r="AK1595" i="3"/>
  <c r="BA1595" i="3"/>
  <c r="V1595" i="3"/>
  <c r="BB1595" i="3"/>
  <c r="AM1595" i="3"/>
  <c r="Z1595" i="3"/>
  <c r="BF1595" i="3"/>
  <c r="S1595" i="3"/>
  <c r="AB1595" i="3"/>
  <c r="AR1595" i="3"/>
  <c r="BH1595" i="3"/>
  <c r="Y1595" i="3"/>
  <c r="AO1595" i="3"/>
  <c r="BE1595" i="3"/>
  <c r="AD1595" i="3"/>
  <c r="O1595" i="3"/>
  <c r="AU1595" i="3"/>
  <c r="AH1595" i="3"/>
  <c r="BH1588" i="3"/>
  <c r="AN1588" i="3"/>
  <c r="AG1588" i="3"/>
  <c r="N1588" i="3"/>
  <c r="AT1588" i="3"/>
  <c r="AE1588" i="3"/>
  <c r="AJ1588" i="3"/>
  <c r="M1588" i="3"/>
  <c r="AS1588" i="3"/>
  <c r="Z1588" i="3"/>
  <c r="BF1588" i="3"/>
  <c r="AQ1588" i="3"/>
  <c r="X1588" i="3"/>
  <c r="AZ1588" i="3"/>
  <c r="Q1588" i="3"/>
  <c r="AW1588" i="3"/>
  <c r="AD1588" i="3"/>
  <c r="O1588" i="3"/>
  <c r="AU1588" i="3"/>
  <c r="AI1590" i="3"/>
  <c r="AK1590" i="3"/>
  <c r="R1590" i="3"/>
  <c r="AP1604" i="3"/>
  <c r="AL1608" i="3"/>
  <c r="AB1578" i="3"/>
  <c r="AX1598" i="3"/>
  <c r="AO1600" i="3"/>
  <c r="AA1624" i="3"/>
  <c r="AE1555" i="3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BN1569" i="3" s="1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BK1557" i="3" s="1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AH1566" i="3"/>
  <c r="BB1566" i="3"/>
  <c r="BJ1566" i="3" s="1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L1532" i="3" s="1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AA1521" i="3" s="1"/>
  <c r="L1519" i="3"/>
  <c r="L1501" i="3"/>
  <c r="K1501" i="3"/>
  <c r="L1490" i="3"/>
  <c r="Y1490" i="3" s="1"/>
  <c r="K1490" i="3"/>
  <c r="BC1527" i="3"/>
  <c r="AM1527" i="3"/>
  <c r="W1527" i="3"/>
  <c r="BB1527" i="3"/>
  <c r="AL1527" i="3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BC1496" i="3" s="1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BN1583" i="3" s="1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BK1616" i="3" s="1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J1644" i="3" s="1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L1525" i="3" s="1"/>
  <c r="BE1604" i="3"/>
  <c r="AO1604" i="3"/>
  <c r="AW1604" i="3"/>
  <c r="N1608" i="3"/>
  <c r="BJ1608" i="3" s="1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K1596" i="3" s="1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BN1584" i="3" s="1"/>
  <c r="AY1617" i="3"/>
  <c r="BG1617" i="3"/>
  <c r="Z1634" i="3"/>
  <c r="Y1634" i="3"/>
  <c r="BE1634" i="3"/>
  <c r="AG1634" i="3"/>
  <c r="Q1634" i="3"/>
  <c r="AO1634" i="3"/>
  <c r="AW1634" i="3"/>
  <c r="S1531" i="3"/>
  <c r="AO1531" i="3"/>
  <c r="BJ1531" i="3" s="1"/>
  <c r="AU1531" i="3"/>
  <c r="BL1531" i="3" s="1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H1565" i="3"/>
  <c r="T1565" i="3"/>
  <c r="AJ1565" i="3"/>
  <c r="AR1565" i="3"/>
  <c r="Z1593" i="3"/>
  <c r="AI1576" i="3"/>
  <c r="S1576" i="3"/>
  <c r="R1576" i="3"/>
  <c r="N1528" i="3"/>
  <c r="AG1581" i="3"/>
  <c r="AB1581" i="3"/>
  <c r="BL1581" i="3" s="1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N1598" i="3" s="1"/>
  <c r="BD1598" i="3"/>
  <c r="AI1598" i="3"/>
  <c r="AY1598" i="3"/>
  <c r="N1600" i="3"/>
  <c r="BJ1600" i="3" s="1"/>
  <c r="BE1600" i="3"/>
  <c r="BM1600" i="3" s="1"/>
  <c r="AY1559" i="3"/>
  <c r="AO1624" i="3"/>
  <c r="BJ1624" i="3" s="1"/>
  <c r="AW1624" i="3"/>
  <c r="Z1632" i="3"/>
  <c r="Q1632" i="3"/>
  <c r="AW1632" i="3"/>
  <c r="Y1632" i="3"/>
  <c r="BE1632" i="3"/>
  <c r="AG1632" i="3"/>
  <c r="AO1632" i="3"/>
  <c r="BB1612" i="3"/>
  <c r="AI1559" i="3"/>
  <c r="BL1631" i="3"/>
  <c r="BJ1631" i="3"/>
  <c r="BM1631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J1554" i="3"/>
  <c r="BN1575" i="3"/>
  <c r="BK1575" i="3"/>
  <c r="BN1573" i="3"/>
  <c r="BK1573" i="3"/>
  <c r="BN1588" i="3"/>
  <c r="BK1588" i="3"/>
  <c r="BJ1590" i="3"/>
  <c r="BJ1607" i="3"/>
  <c r="BN1601" i="3"/>
  <c r="BK1601" i="3"/>
  <c r="BK1630" i="3"/>
  <c r="BN1630" i="3"/>
  <c r="BN1635" i="3"/>
  <c r="BK163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N1556" i="3"/>
  <c r="BK1556" i="3"/>
  <c r="BM1562" i="3"/>
  <c r="BJ1562" i="3"/>
  <c r="BL1548" i="3"/>
  <c r="BJ1548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M1586" i="3"/>
  <c r="BN1590" i="3"/>
  <c r="BK1590" i="3"/>
  <c r="BL1592" i="3"/>
  <c r="BM1594" i="3"/>
  <c r="BN1577" i="3"/>
  <c r="BK1595" i="3"/>
  <c r="BN1595" i="3"/>
  <c r="BK1600" i="3"/>
  <c r="BL1607" i="3"/>
  <c r="BK1612" i="3"/>
  <c r="BN1612" i="3"/>
  <c r="BJ1582" i="3"/>
  <c r="BJ1614" i="3"/>
  <c r="BN1607" i="3"/>
  <c r="BK1607" i="3"/>
  <c r="BL1608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D1641" i="3"/>
  <c r="AN1641" i="3"/>
  <c r="X1641" i="3"/>
  <c r="BC1641" i="3"/>
  <c r="AM1641" i="3"/>
  <c r="W1641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J1646" i="3"/>
  <c r="BL1523" i="3"/>
  <c r="BJ1523" i="3"/>
  <c r="BN1537" i="3"/>
  <c r="BK1537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N1560" i="3"/>
  <c r="BK1560" i="3"/>
  <c r="BL1546" i="3"/>
  <c r="BL1562" i="3"/>
  <c r="BN1548" i="3"/>
  <c r="BK1548" i="3"/>
  <c r="BM1569" i="3"/>
  <c r="BL157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M1579" i="3"/>
  <c r="BL1586" i="3"/>
  <c r="BJ1586" i="3"/>
  <c r="BM1588" i="3"/>
  <c r="BN1592" i="3"/>
  <c r="BK1592" i="3"/>
  <c r="BL1594" i="3"/>
  <c r="BJ1594" i="3"/>
  <c r="BL1543" i="3"/>
  <c r="BM1543" i="3"/>
  <c r="BN1581" i="3"/>
  <c r="BK1581" i="3"/>
  <c r="BL1595" i="3"/>
  <c r="BJ1602" i="3"/>
  <c r="BM1602" i="3"/>
  <c r="BL1612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K1634" i="3"/>
  <c r="BL1634" i="3"/>
  <c r="AZ1641" i="3"/>
  <c r="AJ1641" i="3"/>
  <c r="T1641" i="3"/>
  <c r="AY1641" i="3"/>
  <c r="AI1641" i="3"/>
  <c r="S1641" i="3"/>
  <c r="BN1617" i="3"/>
  <c r="BK1617" i="3"/>
  <c r="BJ1603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M1646" i="3"/>
  <c r="BL1627" i="3"/>
  <c r="BJ1627" i="3"/>
  <c r="BN1640" i="3"/>
  <c r="BK1640" i="3"/>
  <c r="BK1524" i="3"/>
  <c r="BN1524" i="3"/>
  <c r="BJ1537" i="3"/>
  <c r="BL1537" i="3"/>
  <c r="BN1531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N1554" i="3"/>
  <c r="BJ1595" i="3"/>
  <c r="BJ1598" i="3"/>
  <c r="BK1614" i="3"/>
  <c r="BN1614" i="3"/>
  <c r="BL1582" i="3"/>
  <c r="BL1614" i="3"/>
  <c r="BN1625" i="3"/>
  <c r="BK1625" i="3"/>
  <c r="BJ1613" i="3"/>
  <c r="BL1630" i="3"/>
  <c r="BL1629" i="3"/>
  <c r="BJ1629" i="3"/>
  <c r="BM1639" i="3"/>
  <c r="BN1525" i="3"/>
  <c r="BK1525" i="3"/>
  <c r="BN1523" i="3"/>
  <c r="BK1523" i="3"/>
  <c r="BM1524" i="3"/>
  <c r="BK1528" i="3"/>
  <c r="BJ1541" i="3"/>
  <c r="BM1537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7" i="3"/>
  <c r="BJ1569" i="3"/>
  <c r="BM1554" i="3"/>
  <c r="BL1556" i="3"/>
  <c r="BJ1556" i="3"/>
  <c r="BK1566" i="3"/>
  <c r="BN1566" i="3"/>
  <c r="BL1566" i="3"/>
  <c r="BL1569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6" i="3"/>
  <c r="BK1586" i="3"/>
  <c r="BL1588" i="3"/>
  <c r="BJ1588" i="3"/>
  <c r="BM1590" i="3"/>
  <c r="BN1594" i="3"/>
  <c r="BK1594" i="3"/>
  <c r="BJ1543" i="3"/>
  <c r="BN1589" i="3"/>
  <c r="BK1604" i="3"/>
  <c r="BN1604" i="3"/>
  <c r="BK1608" i="3"/>
  <c r="BL1600" i="3"/>
  <c r="BL1602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K1628" i="3"/>
  <c r="BN1628" i="3"/>
  <c r="BM1630" i="3"/>
  <c r="BN1636" i="3"/>
  <c r="AV1641" i="3"/>
  <c r="AF1641" i="3"/>
  <c r="P1641" i="3"/>
  <c r="AU1641" i="3"/>
  <c r="AE1641" i="3"/>
  <c r="O1641" i="3"/>
  <c r="BL1617" i="3"/>
  <c r="BN1603" i="3"/>
  <c r="BK1603" i="3"/>
  <c r="BJ1605" i="3"/>
  <c r="BM1615" i="3"/>
  <c r="BN1621" i="3"/>
  <c r="BK1621" i="3"/>
  <c r="Z1641" i="3"/>
  <c r="BF1641" i="3"/>
  <c r="BN1631" i="3"/>
  <c r="BK163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AY1497" i="3"/>
  <c r="K1507" i="3"/>
  <c r="L1505" i="3"/>
  <c r="L1500" i="3"/>
  <c r="L1489" i="3"/>
  <c r="K1489" i="3"/>
  <c r="AW1489" i="3" s="1"/>
  <c r="L1517" i="3"/>
  <c r="K1517" i="3"/>
  <c r="L1515" i="3"/>
  <c r="K1515" i="3"/>
  <c r="K1500" i="3"/>
  <c r="K1495" i="3"/>
  <c r="BG1495" i="3" s="1"/>
  <c r="K1493" i="3"/>
  <c r="O1491" i="3"/>
  <c r="L1488" i="3"/>
  <c r="K1488" i="3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S1521" i="3"/>
  <c r="AY1521" i="3"/>
  <c r="AM1516" i="3"/>
  <c r="BC1516" i="3"/>
  <c r="AY1516" i="3"/>
  <c r="BB1504" i="3"/>
  <c r="BG1504" i="3"/>
  <c r="AQ1504" i="3"/>
  <c r="L1520" i="3"/>
  <c r="K1519" i="3"/>
  <c r="V1519" i="3" s="1"/>
  <c r="L1518" i="3"/>
  <c r="K1518" i="3"/>
  <c r="L1513" i="3"/>
  <c r="L1509" i="3"/>
  <c r="K1506" i="3"/>
  <c r="V1506" i="3" s="1"/>
  <c r="K1505" i="3"/>
  <c r="AO1501" i="3"/>
  <c r="L1499" i="3"/>
  <c r="BF1499" i="3" s="1"/>
  <c r="L1493" i="3"/>
  <c r="L1492" i="3"/>
  <c r="K1492" i="3"/>
  <c r="AE1491" i="3"/>
  <c r="AQ1497" i="3"/>
  <c r="K1520" i="3"/>
  <c r="L1522" i="3"/>
  <c r="K1522" i="3"/>
  <c r="K1511" i="3"/>
  <c r="AP1511" i="3" s="1"/>
  <c r="L1507" i="3"/>
  <c r="AN1507" i="3" s="1"/>
  <c r="L1503" i="3"/>
  <c r="K1503" i="3"/>
  <c r="BE1501" i="3"/>
  <c r="Q1501" i="3"/>
  <c r="S1497" i="3"/>
  <c r="K1494" i="3"/>
  <c r="AY1491" i="3"/>
  <c r="S1491" i="3"/>
  <c r="AA1491" i="3"/>
  <c r="AA1516" i="3"/>
  <c r="K1513" i="3"/>
  <c r="K1509" i="3"/>
  <c r="BA1501" i="3"/>
  <c r="K1498" i="3"/>
  <c r="AU1491" i="3"/>
  <c r="L1512" i="3"/>
  <c r="R1521" i="3"/>
  <c r="V1521" i="3"/>
  <c r="AH1521" i="3"/>
  <c r="AX1521" i="3"/>
  <c r="BB1521" i="3"/>
  <c r="T1521" i="3"/>
  <c r="AJ1521" i="3"/>
  <c r="AN1521" i="3"/>
  <c r="AZ1521" i="3"/>
  <c r="AO1521" i="3"/>
  <c r="Y1521" i="3"/>
  <c r="AM1521" i="3"/>
  <c r="AU1516" i="3"/>
  <c r="O1516" i="3"/>
  <c r="Q1521" i="3"/>
  <c r="AE1516" i="3"/>
  <c r="AS1521" i="3"/>
  <c r="AK1521" i="3"/>
  <c r="M1521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K1514" i="3"/>
  <c r="K1512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K1510" i="3"/>
  <c r="K1508" i="3"/>
  <c r="AY1506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W1495" i="3"/>
  <c r="BE1495" i="3"/>
  <c r="AV1495" i="3"/>
  <c r="L1494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BG1497" i="3"/>
  <c r="AA1497" i="3"/>
  <c r="Q1496" i="3"/>
  <c r="AY1495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BC1491" i="3"/>
  <c r="AM1491" i="3"/>
  <c r="W1491" i="3"/>
  <c r="BE1490" i="3"/>
  <c r="AO1490" i="3"/>
  <c r="AI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BK1620" i="3" l="1"/>
  <c r="BL1563" i="3"/>
  <c r="BN1633" i="3"/>
  <c r="BM1567" i="3"/>
  <c r="BN1550" i="3"/>
  <c r="AV1492" i="3"/>
  <c r="M1505" i="3"/>
  <c r="BL1642" i="3"/>
  <c r="BK1610" i="3"/>
  <c r="BJ1575" i="3"/>
  <c r="BM1539" i="3"/>
  <c r="BM1556" i="3"/>
  <c r="BJ1640" i="3"/>
  <c r="BM1608" i="3"/>
  <c r="BL1550" i="3"/>
  <c r="BK1602" i="3"/>
  <c r="BL1616" i="3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AK1391" i="3" s="1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BK1504" i="3" s="1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AB1435" i="3" s="1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M1439" i="3" s="1"/>
  <c r="L1434" i="3"/>
  <c r="K1434" i="3"/>
  <c r="L1426" i="3"/>
  <c r="K1426" i="3"/>
  <c r="K1423" i="3"/>
  <c r="L1421" i="3"/>
  <c r="L1417" i="3"/>
  <c r="L1413" i="3"/>
  <c r="L1412" i="3"/>
  <c r="Y1412" i="3" s="1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BI1487" i="3" s="1"/>
  <c r="K1485" i="3"/>
  <c r="AH1476" i="3"/>
  <c r="L1466" i="3"/>
  <c r="L1459" i="3"/>
  <c r="L1457" i="3"/>
  <c r="L1455" i="3"/>
  <c r="K1436" i="3"/>
  <c r="K1431" i="3"/>
  <c r="BC1431" i="3" s="1"/>
  <c r="L1429" i="3"/>
  <c r="K1422" i="3"/>
  <c r="AG1422" i="3" s="1"/>
  <c r="K1421" i="3"/>
  <c r="K1420" i="3"/>
  <c r="AC1420" i="3" s="1"/>
  <c r="K1419" i="3"/>
  <c r="K1413" i="3"/>
  <c r="AA1413" i="3" s="1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K1459" i="3"/>
  <c r="L1451" i="3"/>
  <c r="AJ1451" i="3" s="1"/>
  <c r="L1428" i="3"/>
  <c r="AS1428" i="3" s="1"/>
  <c r="L1425" i="3"/>
  <c r="K1425" i="3"/>
  <c r="L1415" i="3"/>
  <c r="L1407" i="3"/>
  <c r="P1407" i="3" s="1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BG1375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AQ1472" i="3"/>
  <c r="L1471" i="3"/>
  <c r="L1467" i="3"/>
  <c r="P1467" i="3" s="1"/>
  <c r="L1463" i="3"/>
  <c r="K1457" i="3"/>
  <c r="K1455" i="3"/>
  <c r="BH1441" i="3"/>
  <c r="AT1518" i="3"/>
  <c r="AV1435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L1483" i="3"/>
  <c r="K1482" i="3"/>
  <c r="L1481" i="3"/>
  <c r="K1480" i="3"/>
  <c r="L1479" i="3"/>
  <c r="K1478" i="3"/>
  <c r="V1478" i="3" s="1"/>
  <c r="L1477" i="3"/>
  <c r="BH1476" i="3"/>
  <c r="AM1476" i="3"/>
  <c r="R1476" i="3"/>
  <c r="Z1472" i="3"/>
  <c r="K1469" i="3"/>
  <c r="K1465" i="3"/>
  <c r="K1461" i="3"/>
  <c r="AR1441" i="3"/>
  <c r="P1441" i="3"/>
  <c r="AV1441" i="3"/>
  <c r="AJ1441" i="3"/>
  <c r="X1441" i="3"/>
  <c r="BD1441" i="3"/>
  <c r="AF1435" i="3"/>
  <c r="BH1433" i="3"/>
  <c r="T1433" i="3"/>
  <c r="BC1429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BC1476" i="3"/>
  <c r="N1476" i="3"/>
  <c r="K1470" i="3"/>
  <c r="AT1470" i="3" s="1"/>
  <c r="K1466" i="3"/>
  <c r="L1465" i="3"/>
  <c r="K1462" i="3"/>
  <c r="K1458" i="3"/>
  <c r="AQ1458" i="3" s="1"/>
  <c r="AZ1451" i="3"/>
  <c r="AN1439" i="3"/>
  <c r="BI1420" i="3"/>
  <c r="W1411" i="3"/>
  <c r="L1454" i="3"/>
  <c r="K1454" i="3"/>
  <c r="L1452" i="3"/>
  <c r="L1450" i="3"/>
  <c r="L1449" i="3"/>
  <c r="AZ1449" i="3" s="1"/>
  <c r="K1446" i="3"/>
  <c r="AP1446" i="3" s="1"/>
  <c r="K1445" i="3"/>
  <c r="L1424" i="3"/>
  <c r="K1424" i="3"/>
  <c r="BE1422" i="3"/>
  <c r="L1418" i="3"/>
  <c r="K1418" i="3"/>
  <c r="K1417" i="3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Y1388" i="3"/>
  <c r="AW1388" i="3"/>
  <c r="BI1388" i="3"/>
  <c r="K1456" i="3"/>
  <c r="L1445" i="3"/>
  <c r="O1394" i="3"/>
  <c r="BC1394" i="3"/>
  <c r="L1456" i="3"/>
  <c r="L1448" i="3"/>
  <c r="L1447" i="3"/>
  <c r="K1444" i="3"/>
  <c r="AP1444" i="3" s="1"/>
  <c r="K1443" i="3"/>
  <c r="AJ1443" i="3" s="1"/>
  <c r="L1442" i="3"/>
  <c r="L1416" i="3"/>
  <c r="K1416" i="3"/>
  <c r="K1405" i="3"/>
  <c r="AB1405" i="3" s="1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BM1502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BM1521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M1490" i="3"/>
  <c r="BD1498" i="3"/>
  <c r="AH1498" i="3"/>
  <c r="M1498" i="3"/>
  <c r="AR1498" i="3"/>
  <c r="V1498" i="3"/>
  <c r="AV1498" i="3"/>
  <c r="Z1498" i="3"/>
  <c r="BC1498" i="3"/>
  <c r="AM1498" i="3"/>
  <c r="BM1496" i="3"/>
  <c r="BJ1501" i="3"/>
  <c r="BK1506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K1490" i="3"/>
  <c r="BN1491" i="3"/>
  <c r="BK1491" i="3"/>
  <c r="BN1501" i="3"/>
  <c r="BK1501" i="3"/>
  <c r="BN1504" i="3"/>
  <c r="BN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N1502" i="3"/>
  <c r="BK1502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L1521" i="3"/>
  <c r="BJ1519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BF1487" i="3"/>
  <c r="X1487" i="3"/>
  <c r="BE1487" i="3"/>
  <c r="AM1486" i="3"/>
  <c r="T1486" i="3"/>
  <c r="AJ1486" i="3"/>
  <c r="AZ1486" i="3"/>
  <c r="Q1486" i="3"/>
  <c r="AG1486" i="3"/>
  <c r="AW1486" i="3"/>
  <c r="N1486" i="3"/>
  <c r="AD1486" i="3"/>
  <c r="AT1486" i="3"/>
  <c r="S1486" i="3"/>
  <c r="AY1486" i="3"/>
  <c r="T1465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AZ1475" i="3"/>
  <c r="X1475" i="3"/>
  <c r="AS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O1480" i="3"/>
  <c r="AA1480" i="3"/>
  <c r="AU1480" i="3"/>
  <c r="BG1480" i="3"/>
  <c r="AF1480" i="3"/>
  <c r="AR1480" i="3"/>
  <c r="N1480" i="3"/>
  <c r="Z1480" i="3"/>
  <c r="M1480" i="3"/>
  <c r="Y1480" i="3"/>
  <c r="AS1480" i="3"/>
  <c r="BE1480" i="3"/>
  <c r="BB1480" i="3"/>
  <c r="BC1478" i="3"/>
  <c r="BB1478" i="3"/>
  <c r="Q1471" i="3"/>
  <c r="AW1471" i="3"/>
  <c r="AU1471" i="3"/>
  <c r="Y1465" i="3"/>
  <c r="AO1465" i="3"/>
  <c r="BE1465" i="3"/>
  <c r="V1465" i="3"/>
  <c r="AL1465" i="3"/>
  <c r="BB1465" i="3"/>
  <c r="W1465" i="3"/>
  <c r="AM1465" i="3"/>
  <c r="BC1465" i="3"/>
  <c r="U1457" i="3"/>
  <c r="Y1457" i="3"/>
  <c r="AK1457" i="3"/>
  <c r="AO1457" i="3"/>
  <c r="BA1457" i="3"/>
  <c r="BE1457" i="3"/>
  <c r="R1457" i="3"/>
  <c r="V1457" i="3"/>
  <c r="AH1457" i="3"/>
  <c r="AL1457" i="3"/>
  <c r="AX1457" i="3"/>
  <c r="BB1457" i="3"/>
  <c r="S1457" i="3"/>
  <c r="W1457" i="3"/>
  <c r="AI1457" i="3"/>
  <c r="AM1457" i="3"/>
  <c r="AY1457" i="3"/>
  <c r="BC1457" i="3"/>
  <c r="BA1455" i="3"/>
  <c r="AH1455" i="3"/>
  <c r="S1455" i="3"/>
  <c r="AY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AL1475" i="3"/>
  <c r="Q1475" i="3"/>
  <c r="BC1472" i="3"/>
  <c r="AU1472" i="3"/>
  <c r="AM1472" i="3"/>
  <c r="AE1472" i="3"/>
  <c r="W1472" i="3"/>
  <c r="O1472" i="3"/>
  <c r="AX1468" i="3"/>
  <c r="AX1466" i="3"/>
  <c r="AH1466" i="3"/>
  <c r="R1466" i="3"/>
  <c r="AF1465" i="3"/>
  <c r="AX1464" i="3"/>
  <c r="AV1463" i="3"/>
  <c r="AF1463" i="3"/>
  <c r="AX1460" i="3"/>
  <c r="AH1460" i="3"/>
  <c r="R1460" i="3"/>
  <c r="AX1458" i="3"/>
  <c r="AV1457" i="3"/>
  <c r="AF1457" i="3"/>
  <c r="P1457" i="3"/>
  <c r="AX1456" i="3"/>
  <c r="AH1456" i="3"/>
  <c r="P1455" i="3"/>
  <c r="BH1454" i="3"/>
  <c r="V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AX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BF1448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AK1475" i="3"/>
  <c r="BB1472" i="3"/>
  <c r="AT1472" i="3"/>
  <c r="AL1472" i="3"/>
  <c r="AD1472" i="3"/>
  <c r="V1472" i="3"/>
  <c r="AT1466" i="3"/>
  <c r="AD1466" i="3"/>
  <c r="AB1465" i="3"/>
  <c r="AD1464" i="3"/>
  <c r="BH1463" i="3"/>
  <c r="AR1463" i="3"/>
  <c r="AB1463" i="3"/>
  <c r="AT1460" i="3"/>
  <c r="AD1460" i="3"/>
  <c r="BH1459" i="3"/>
  <c r="BH1457" i="3"/>
  <c r="AR1457" i="3"/>
  <c r="AB1457" i="3"/>
  <c r="AT1456" i="3"/>
  <c r="AD1456" i="3"/>
  <c r="N1456" i="3"/>
  <c r="AB1455" i="3"/>
  <c r="AU1452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S1475" i="3"/>
  <c r="AI1475" i="3"/>
  <c r="AY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BG1470" i="3"/>
  <c r="Y1470" i="3"/>
  <c r="S1468" i="3"/>
  <c r="AI1468" i="3"/>
  <c r="AY1468" i="3"/>
  <c r="T1468" i="3"/>
  <c r="AJ1468" i="3"/>
  <c r="AZ1468" i="3"/>
  <c r="Q1468" i="3"/>
  <c r="AG1468" i="3"/>
  <c r="AW1468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S1464" i="3"/>
  <c r="AY1464" i="3"/>
  <c r="T1464" i="3"/>
  <c r="AJ1464" i="3"/>
  <c r="Q1464" i="3"/>
  <c r="AG1464" i="3"/>
  <c r="AW1464" i="3"/>
  <c r="BD1463" i="3"/>
  <c r="AN1463" i="3"/>
  <c r="X1463" i="3"/>
  <c r="BC1462" i="3"/>
  <c r="U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R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AN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AE1448" i="3"/>
  <c r="AU1448" i="3"/>
  <c r="P1448" i="3"/>
  <c r="AF1448" i="3"/>
  <c r="AV1448" i="3"/>
  <c r="M1448" i="3"/>
  <c r="AC1448" i="3"/>
  <c r="AS1448" i="3"/>
  <c r="BI1448" i="3"/>
  <c r="AA1446" i="3"/>
  <c r="AQ1446" i="3"/>
  <c r="BG1446" i="3"/>
  <c r="AB1446" i="3"/>
  <c r="AR1446" i="3"/>
  <c r="BH1446" i="3"/>
  <c r="Y1446" i="3"/>
  <c r="AC1446" i="3"/>
  <c r="AO1446" i="3"/>
  <c r="AS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R1431" i="3" l="1"/>
  <c r="BA1431" i="3"/>
  <c r="Q1388" i="3"/>
  <c r="AG1388" i="3"/>
  <c r="AU1479" i="3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BN1428" i="3" s="1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BK1448" i="3" s="1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M1415" i="3" s="1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BM1433" i="3" s="1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BL1393" i="3" s="1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BL1463" i="3" s="1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BN1472" i="3" s="1"/>
  <c r="W1398" i="3"/>
  <c r="BM1398" i="3" s="1"/>
  <c r="AS1412" i="3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K1468" i="3" s="1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L1382" i="3" s="1"/>
  <c r="BC1382" i="3"/>
  <c r="S1382" i="3"/>
  <c r="AG1382" i="3"/>
  <c r="BG1413" i="3"/>
  <c r="BL1413" i="3" s="1"/>
  <c r="BC1413" i="3"/>
  <c r="W1413" i="3"/>
  <c r="BC1421" i="3"/>
  <c r="W1421" i="3"/>
  <c r="U1428" i="3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AQ1365" i="3" s="1"/>
  <c r="K1361" i="3"/>
  <c r="BL1375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L1456" i="3" s="1"/>
  <c r="BB1456" i="3"/>
  <c r="V1456" i="3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BK1442" i="3" s="1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BN1466" i="3" s="1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6" i="3"/>
  <c r="BM1427" i="3"/>
  <c r="BL1426" i="3"/>
  <c r="BJ1426" i="3"/>
  <c r="BL1428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K1443" i="3"/>
  <c r="BJ1486" i="3"/>
  <c r="BJ1369" i="3"/>
  <c r="BN1372" i="3"/>
  <c r="BK1372" i="3"/>
  <c r="BN1375" i="3"/>
  <c r="BJ1388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5" i="3"/>
  <c r="BJ1437" i="3"/>
  <c r="BM140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L1435" i="3"/>
  <c r="BK1460" i="3"/>
  <c r="BN1460" i="3"/>
  <c r="BL1460" i="3"/>
  <c r="BN1468" i="3"/>
  <c r="BL1468" i="3"/>
  <c r="BM1475" i="3"/>
  <c r="BN1439" i="3"/>
  <c r="BJ1484" i="3"/>
  <c r="BK1476" i="3"/>
  <c r="BN1476" i="3"/>
  <c r="BN1480" i="3"/>
  <c r="BM1484" i="3"/>
  <c r="BK1486" i="3"/>
  <c r="BN1486" i="3"/>
  <c r="BN1368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N1474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L1405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J1453" i="3"/>
  <c r="BN1437" i="3"/>
  <c r="BK1437" i="3"/>
  <c r="BL1449" i="3"/>
  <c r="BL1475" i="3"/>
  <c r="BL1476" i="3"/>
  <c r="BK1484" i="3"/>
  <c r="BN1484" i="3"/>
  <c r="BN1463" i="3"/>
  <c r="BK1463" i="3"/>
  <c r="BN1453" i="3"/>
  <c r="BK1453" i="3"/>
  <c r="BK1457" i="3"/>
  <c r="BM1465" i="3"/>
  <c r="BL1484" i="3"/>
  <c r="BK1475" i="3"/>
  <c r="BN1475" i="3"/>
  <c r="BM1477" i="3"/>
  <c r="BL1371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15" i="3"/>
  <c r="BK1415" i="3"/>
  <c r="BM1435" i="3"/>
  <c r="BN1447" i="3"/>
  <c r="BK1447" i="3"/>
  <c r="BN1465" i="3"/>
  <c r="BK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J1396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J1425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N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N1449" i="3"/>
  <c r="BK1449" i="3"/>
  <c r="BN1451" i="3"/>
  <c r="BK1451" i="3"/>
  <c r="BM1476" i="3"/>
  <c r="BJ1456" i="3"/>
  <c r="BK1467" i="3"/>
  <c r="BL1443" i="3"/>
  <c r="BL1465" i="3"/>
  <c r="BJ1465" i="3"/>
  <c r="BJ1475" i="3"/>
  <c r="BL1477" i="3"/>
  <c r="BJ1477" i="3"/>
  <c r="BL1486" i="3"/>
  <c r="BJ1487" i="3"/>
  <c r="V136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P1362" i="3" s="1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L1373" i="3" l="1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L1333" i="3"/>
  <c r="AY1333" i="3" s="1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AW1353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BB1356" i="3"/>
  <c r="AV1353" i="3"/>
  <c r="U1354" i="3"/>
  <c r="AB1353" i="3"/>
  <c r="P1346" i="3"/>
  <c r="M1346" i="3"/>
  <c r="AW1346" i="3"/>
  <c r="AP1346" i="3"/>
  <c r="BI1345" i="3"/>
  <c r="X1339" i="3"/>
  <c r="AR1353" i="3"/>
  <c r="AT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AU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AP1338" i="3"/>
  <c r="P1333" i="3"/>
  <c r="AF1333" i="3"/>
  <c r="AV1333" i="3"/>
  <c r="M1333" i="3"/>
  <c r="V1333" i="3"/>
  <c r="AL1333" i="3"/>
  <c r="BB1333" i="3"/>
  <c r="AN1331" i="3"/>
  <c r="BA1331" i="3"/>
  <c r="AO1329" i="3"/>
  <c r="BB1329" i="3"/>
  <c r="AS1328" i="3"/>
  <c r="BA1333" i="3"/>
  <c r="U1333" i="3"/>
  <c r="V1330" i="3"/>
  <c r="BB1330" i="3"/>
  <c r="BC1330" i="3"/>
  <c r="BD1330" i="3"/>
  <c r="AP1328" i="3"/>
  <c r="BG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AK1338" i="3" l="1"/>
  <c r="Z1328" i="3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BC1323" i="3" s="1"/>
  <c r="K1323" i="3"/>
  <c r="L1321" i="3"/>
  <c r="K1321" i="3"/>
  <c r="L1320" i="3"/>
  <c r="K1319" i="3"/>
  <c r="L1318" i="3"/>
  <c r="AD1340" i="3"/>
  <c r="AY1348" i="3"/>
  <c r="AK1343" i="3"/>
  <c r="AG1343" i="3"/>
  <c r="L1325" i="3"/>
  <c r="L1327" i="3"/>
  <c r="V1327" i="3" s="1"/>
  <c r="K1320" i="3"/>
  <c r="AP1335" i="3"/>
  <c r="R1342" i="3"/>
  <c r="AW1342" i="3"/>
  <c r="AJ1342" i="3"/>
  <c r="BL1344" i="3"/>
  <c r="O1335" i="3"/>
  <c r="AW1335" i="3"/>
  <c r="AJ1335" i="3"/>
  <c r="W1346" i="3"/>
  <c r="O1346" i="3"/>
  <c r="BN1346" i="3" s="1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BN1345" i="3" s="1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AH1326" i="3" s="1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28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5" i="3"/>
  <c r="N1337" i="3"/>
  <c r="BE1337" i="3"/>
  <c r="Y1337" i="3"/>
  <c r="BK1339" i="3"/>
  <c r="BK1345" i="3"/>
  <c r="BK1347" i="3"/>
  <c r="BN1355" i="3"/>
  <c r="BK135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6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L1355" i="3"/>
  <c r="BJ1355" i="3"/>
  <c r="N1326" i="3"/>
  <c r="AZ1326" i="3"/>
  <c r="AS1326" i="3"/>
  <c r="BD1327" i="3"/>
  <c r="AE1327" i="3"/>
  <c r="AA1327" i="3"/>
  <c r="AJ1325" i="3"/>
  <c r="AZ1325" i="3"/>
  <c r="AW1325" i="3"/>
  <c r="N1325" i="3"/>
  <c r="W1323" i="3"/>
  <c r="AJ1321" i="3"/>
  <c r="AW1321" i="3"/>
  <c r="BB1321" i="3"/>
  <c r="AG1320" i="3"/>
  <c r="L1319" i="3"/>
  <c r="BB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BE1322" i="3" l="1"/>
  <c r="AW1320" i="3"/>
  <c r="O1320" i="3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AE1225" i="3" s="1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L1315" i="3"/>
  <c r="L1313" i="3"/>
  <c r="L1311" i="3"/>
  <c r="K1302" i="3"/>
  <c r="K1300" i="3"/>
  <c r="K1276" i="3"/>
  <c r="O1276" i="3" s="1"/>
  <c r="L1268" i="3"/>
  <c r="L1257" i="3"/>
  <c r="L1252" i="3"/>
  <c r="L1249" i="3"/>
  <c r="L1247" i="3"/>
  <c r="K1247" i="3"/>
  <c r="L1237" i="3"/>
  <c r="AZ1237" i="3" s="1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L1278" i="3"/>
  <c r="L1274" i="3"/>
  <c r="K1272" i="3"/>
  <c r="AB1272" i="3" s="1"/>
  <c r="L1266" i="3"/>
  <c r="L1264" i="3"/>
  <c r="L1262" i="3"/>
  <c r="L1260" i="3"/>
  <c r="L1254" i="3"/>
  <c r="L1243" i="3"/>
  <c r="L1241" i="3"/>
  <c r="K1230" i="3"/>
  <c r="BE1230" i="3" s="1"/>
  <c r="K1223" i="3"/>
  <c r="K1213" i="3"/>
  <c r="K1210" i="3"/>
  <c r="R1210" i="3" s="1"/>
  <c r="S1209" i="3"/>
  <c r="K1208" i="3"/>
  <c r="L1206" i="3"/>
  <c r="L1204" i="3"/>
  <c r="K1203" i="3"/>
  <c r="M1203" i="3" s="1"/>
  <c r="K1201" i="3"/>
  <c r="L1317" i="3"/>
  <c r="K1317" i="3"/>
  <c r="AM1317" i="3" s="1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BD1245" i="3" s="1"/>
  <c r="K1243" i="3"/>
  <c r="K1241" i="3"/>
  <c r="L1238" i="3"/>
  <c r="AL1238" i="3" s="1"/>
  <c r="L1231" i="3"/>
  <c r="AI1231" i="3" s="1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T1209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K1283" i="3"/>
  <c r="P1245" i="3"/>
  <c r="AZ1235" i="3"/>
  <c r="O1231" i="3"/>
  <c r="AY1231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AA1287" i="3" s="1"/>
  <c r="L1285" i="3"/>
  <c r="M1268" i="3"/>
  <c r="AF1268" i="3"/>
  <c r="BD1268" i="3"/>
  <c r="P1268" i="3"/>
  <c r="AN1268" i="3"/>
  <c r="BH1268" i="3"/>
  <c r="X1268" i="3"/>
  <c r="AR1268" i="3"/>
  <c r="AR1237" i="3"/>
  <c r="L1316" i="3"/>
  <c r="L1314" i="3"/>
  <c r="L1312" i="3"/>
  <c r="O1312" i="3" s="1"/>
  <c r="L1310" i="3"/>
  <c r="L1306" i="3"/>
  <c r="L1304" i="3"/>
  <c r="L1302" i="3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K1252" i="3"/>
  <c r="K1248" i="3"/>
  <c r="L1242" i="3"/>
  <c r="K1242" i="3"/>
  <c r="L1233" i="3"/>
  <c r="K1233" i="3"/>
  <c r="L1229" i="3"/>
  <c r="AA1229" i="3" s="1"/>
  <c r="L1228" i="3"/>
  <c r="K1228" i="3"/>
  <c r="AA1225" i="3"/>
  <c r="K1216" i="3"/>
  <c r="Q1214" i="3"/>
  <c r="AT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U1230" i="3"/>
  <c r="L1222" i="3"/>
  <c r="K1221" i="3"/>
  <c r="AP1221" i="3" s="1"/>
  <c r="L1220" i="3"/>
  <c r="K1219" i="3"/>
  <c r="L1218" i="3"/>
  <c r="K1217" i="3"/>
  <c r="L1216" i="3"/>
  <c r="AR1214" i="3"/>
  <c r="L1212" i="3"/>
  <c r="V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K1256" i="3"/>
  <c r="K1254" i="3"/>
  <c r="AR1254" i="3" s="1"/>
  <c r="K1249" i="3"/>
  <c r="L1232" i="3"/>
  <c r="K1232" i="3"/>
  <c r="BG1225" i="3"/>
  <c r="AO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BK1327" i="3"/>
  <c r="BL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N1319" i="3"/>
  <c r="BM1327" i="3"/>
  <c r="BL1326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AC1314" i="3"/>
  <c r="BH1314" i="3"/>
  <c r="AN1312" i="3"/>
  <c r="AM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AC1306" i="3"/>
  <c r="AS1306" i="3"/>
  <c r="BI1306" i="3"/>
  <c r="Z1306" i="3"/>
  <c r="AP1306" i="3"/>
  <c r="BF1306" i="3"/>
  <c r="BH1306" i="3"/>
  <c r="AA1306" i="3"/>
  <c r="AQ1306" i="3"/>
  <c r="BG1306" i="3"/>
  <c r="AB1306" i="3"/>
  <c r="BD1306" i="3"/>
  <c r="AE1317" i="3"/>
  <c r="P1317" i="3"/>
  <c r="AV1317" i="3"/>
  <c r="AX1317" i="3"/>
  <c r="M1317" i="3"/>
  <c r="AS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W1309" i="3"/>
  <c r="AM1309" i="3"/>
  <c r="BC1309" i="3"/>
  <c r="V1309" i="3"/>
  <c r="BB1309" i="3"/>
  <c r="AB1309" i="3"/>
  <c r="AR1309" i="3"/>
  <c r="BH1309" i="3"/>
  <c r="Y1309" i="3"/>
  <c r="AO1309" i="3"/>
  <c r="BE1309" i="3"/>
  <c r="AP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E1305" i="3"/>
  <c r="AU1305" i="3"/>
  <c r="N1305" i="3"/>
  <c r="AH1305" i="3"/>
  <c r="P1305" i="3"/>
  <c r="AF1305" i="3"/>
  <c r="AV1305" i="3"/>
  <c r="Z1305" i="3"/>
  <c r="M1305" i="3"/>
  <c r="AC1305" i="3"/>
  <c r="AS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H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AT1251" i="3" l="1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BN1317" i="3" s="1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BK1301" i="3" s="1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BL1210" i="3" s="1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BL1254" i="3" s="1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M120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BL1242" i="3" s="1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11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L1217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BL1196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K1109" i="3"/>
  <c r="BI1109" i="3" s="1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B1105" i="3" s="1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AL1084" i="3" s="1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L1139" i="3"/>
  <c r="L1135" i="3"/>
  <c r="K1135" i="3"/>
  <c r="L1123" i="3"/>
  <c r="AO1123" i="3" s="1"/>
  <c r="K1123" i="3"/>
  <c r="L1103" i="3"/>
  <c r="T1103" i="3" s="1"/>
  <c r="L1078" i="3"/>
  <c r="Z1078" i="3" s="1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K1140" i="3"/>
  <c r="K1131" i="3"/>
  <c r="K1128" i="3"/>
  <c r="K1122" i="3"/>
  <c r="L1100" i="3"/>
  <c r="K1100" i="3"/>
  <c r="L1094" i="3"/>
  <c r="K1094" i="3"/>
  <c r="K1080" i="3"/>
  <c r="K1073" i="3"/>
  <c r="M1073" i="3" s="1"/>
  <c r="L1128" i="3"/>
  <c r="L1122" i="3"/>
  <c r="BH1122" i="3" s="1"/>
  <c r="L1102" i="3"/>
  <c r="K1102" i="3"/>
  <c r="L1098" i="3"/>
  <c r="K1098" i="3"/>
  <c r="Q1098" i="3" s="1"/>
  <c r="K1086" i="3"/>
  <c r="BH1086" i="3" s="1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T1138" i="3" s="1"/>
  <c r="L1137" i="3"/>
  <c r="K1134" i="3"/>
  <c r="AL1134" i="3" s="1"/>
  <c r="K1132" i="3"/>
  <c r="K1129" i="3"/>
  <c r="K1125" i="3"/>
  <c r="K1120" i="3"/>
  <c r="K1119" i="3"/>
  <c r="L1118" i="3"/>
  <c r="K1115" i="3"/>
  <c r="K1107" i="3"/>
  <c r="K1092" i="3"/>
  <c r="K1088" i="3"/>
  <c r="P1088" i="3" s="1"/>
  <c r="L1083" i="3"/>
  <c r="K1083" i="3"/>
  <c r="L1108" i="3"/>
  <c r="K1108" i="3"/>
  <c r="BH1108" i="3" s="1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AX1114" i="3" s="1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AM1148" i="3"/>
  <c r="AZ1146" i="3"/>
  <c r="AW1148" i="3"/>
  <c r="BE1093" i="3"/>
  <c r="AP1128" i="3"/>
  <c r="AA1128" i="3"/>
  <c r="S1126" i="3"/>
  <c r="BD1111" i="3"/>
  <c r="AO1105" i="3"/>
  <c r="O1091" i="3"/>
  <c r="AG109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K1118" i="3"/>
  <c r="K1116" i="3"/>
  <c r="BH1111" i="3"/>
  <c r="S1111" i="3"/>
  <c r="BA1091" i="3"/>
  <c r="BC1092" i="3"/>
  <c r="W1092" i="3"/>
  <c r="M1092" i="3"/>
  <c r="AO1092" i="3"/>
  <c r="AR1086" i="3"/>
  <c r="V1086" i="3"/>
  <c r="AE1092" i="3"/>
  <c r="N1078" i="3"/>
  <c r="L1076" i="3"/>
  <c r="L1074" i="3"/>
  <c r="W1078" i="3"/>
  <c r="AY1078" i="3"/>
  <c r="AJ1078" i="3"/>
  <c r="M1078" i="3"/>
  <c r="AK1078" i="3"/>
  <c r="AS1075" i="3"/>
  <c r="BB1099" i="3" l="1"/>
  <c r="AX1092" i="3"/>
  <c r="X1078" i="3"/>
  <c r="BI1092" i="3"/>
  <c r="AG1078" i="3"/>
  <c r="AU1078" i="3"/>
  <c r="R1078" i="3"/>
  <c r="AP1092" i="3"/>
  <c r="AG1092" i="3"/>
  <c r="AB1092" i="3"/>
  <c r="BB1148" i="3"/>
  <c r="U1080" i="3"/>
  <c r="BA1078" i="3"/>
  <c r="AC1078" i="3"/>
  <c r="AV1078" i="3"/>
  <c r="T1078" i="3"/>
  <c r="AM1078" i="3"/>
  <c r="AH1078" i="3"/>
  <c r="W1086" i="3"/>
  <c r="AU1092" i="3"/>
  <c r="Y1086" i="3"/>
  <c r="BE1092" i="3"/>
  <c r="Y1092" i="3"/>
  <c r="AP1078" i="3"/>
  <c r="AH1092" i="3"/>
  <c r="AB1105" i="3"/>
  <c r="AN1148" i="3"/>
  <c r="V1148" i="3"/>
  <c r="BI1078" i="3"/>
  <c r="BD1078" i="3"/>
  <c r="S1078" i="3"/>
  <c r="BB1078" i="3"/>
  <c r="BE1086" i="3"/>
  <c r="BF1078" i="3"/>
  <c r="AR1105" i="3"/>
  <c r="AS1096" i="3"/>
  <c r="AW1078" i="3"/>
  <c r="Q1078" i="3"/>
  <c r="AN1078" i="3"/>
  <c r="P1078" i="3"/>
  <c r="AE1078" i="3"/>
  <c r="AT1078" i="3"/>
  <c r="AX1078" i="3"/>
  <c r="T1092" i="3"/>
  <c r="AL1086" i="3"/>
  <c r="AS1092" i="3"/>
  <c r="Q1092" i="3"/>
  <c r="X1148" i="3"/>
  <c r="P1106" i="3"/>
  <c r="AL1083" i="3"/>
  <c r="AX1107" i="3"/>
  <c r="AP1102" i="3"/>
  <c r="Y1100" i="3"/>
  <c r="BI1131" i="3"/>
  <c r="AD1162" i="3"/>
  <c r="P1142" i="3"/>
  <c r="BD1099" i="3"/>
  <c r="AZ1140" i="3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BN1114" i="3" s="1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K1122" i="3"/>
  <c r="BN1126" i="3"/>
  <c r="BK1126" i="3"/>
  <c r="BN1130" i="3"/>
  <c r="BK1121" i="3"/>
  <c r="BN1121" i="3"/>
  <c r="BJ1135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J1140" i="3" l="1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O1056" i="3" s="1"/>
  <c r="K1050" i="3"/>
  <c r="K1045" i="3"/>
  <c r="BE1045" i="3" s="1"/>
  <c r="L1068" i="3"/>
  <c r="L1066" i="3"/>
  <c r="AQ1066" i="3" s="1"/>
  <c r="L1063" i="3"/>
  <c r="K1063" i="3"/>
  <c r="X1063" i="3" s="1"/>
  <c r="L1060" i="3"/>
  <c r="L1054" i="3"/>
  <c r="K1054" i="3"/>
  <c r="K1052" i="3"/>
  <c r="L1048" i="3"/>
  <c r="L1070" i="3"/>
  <c r="L1065" i="3"/>
  <c r="K1065" i="3"/>
  <c r="AM1064" i="3"/>
  <c r="L1061" i="3"/>
  <c r="K1061" i="3"/>
  <c r="K1049" i="3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L1072" i="3"/>
  <c r="P1072" i="3" s="1"/>
  <c r="L1071" i="3"/>
  <c r="R1071" i="3" s="1"/>
  <c r="R1069" i="3"/>
  <c r="V1069" i="3"/>
  <c r="S1069" i="3"/>
  <c r="X1069" i="3"/>
  <c r="AK1069" i="3"/>
  <c r="AO1069" i="3"/>
  <c r="BA1069" i="3"/>
  <c r="BE1069" i="3"/>
  <c r="T1069" i="3"/>
  <c r="Y1069" i="3"/>
  <c r="AL1069" i="3"/>
  <c r="AP1069" i="3"/>
  <c r="BB1069" i="3"/>
  <c r="BF1069" i="3"/>
  <c r="AR1069" i="3"/>
  <c r="AZ1069" i="3"/>
  <c r="U1069" i="3"/>
  <c r="AA1069" i="3"/>
  <c r="AM1069" i="3"/>
  <c r="AQ1069" i="3"/>
  <c r="BC1069" i="3"/>
  <c r="BG1069" i="3"/>
  <c r="AF1069" i="3"/>
  <c r="AN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S1062" i="3"/>
  <c r="N1061" i="3"/>
  <c r="AD1061" i="3"/>
  <c r="AT1061" i="3"/>
  <c r="O1061" i="3"/>
  <c r="AE1061" i="3"/>
  <c r="AU1061" i="3"/>
  <c r="P1061" i="3"/>
  <c r="AF1061" i="3"/>
  <c r="AV1061" i="3"/>
  <c r="L1059" i="3"/>
  <c r="AA1057" i="3"/>
  <c r="AB1057" i="3"/>
  <c r="AE1068" i="3"/>
  <c r="AK1068" i="3"/>
  <c r="AU1066" i="3"/>
  <c r="AE1066" i="3"/>
  <c r="AW1065" i="3"/>
  <c r="AG1065" i="3"/>
  <c r="Q1065" i="3"/>
  <c r="AU1064" i="3"/>
  <c r="AE1064" i="3"/>
  <c r="AU1062" i="3"/>
  <c r="Q1061" i="3"/>
  <c r="AK1055" i="3"/>
  <c r="R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BD1060" i="3"/>
  <c r="R1060" i="3"/>
  <c r="AK1058" i="3"/>
  <c r="R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R1052" i="3"/>
  <c r="BF1052" i="3"/>
  <c r="L1050" i="3"/>
  <c r="Y1050" i="3" s="1"/>
  <c r="BE1054" i="3"/>
  <c r="Y1054" i="3"/>
  <c r="BI1053" i="3"/>
  <c r="AC1053" i="3"/>
  <c r="BC1054" i="3"/>
  <c r="W1054" i="3"/>
  <c r="AQ1053" i="3"/>
  <c r="R1053" i="3"/>
  <c r="AH1053" i="3"/>
  <c r="AX1053" i="3"/>
  <c r="T1053" i="3"/>
  <c r="AJ1053" i="3"/>
  <c r="AZ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X1055" i="3" l="1"/>
  <c r="Z1069" i="3"/>
  <c r="AX1046" i="3"/>
  <c r="BA1058" i="3"/>
  <c r="Z1057" i="3"/>
  <c r="T1068" i="3"/>
  <c r="AU1060" i="3"/>
  <c r="BH1052" i="3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BA939" i="3" s="1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AF1040" i="3" s="1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AL1010" i="3" s="1"/>
  <c r="L1005" i="3"/>
  <c r="AQ1005" i="3" s="1"/>
  <c r="L1000" i="3"/>
  <c r="Z1000" i="3" s="1"/>
  <c r="K981" i="3"/>
  <c r="P981" i="3" s="1"/>
  <c r="L977" i="3"/>
  <c r="L935" i="3"/>
  <c r="U935" i="3" s="1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AQ1008" i="3" s="1"/>
  <c r="L1004" i="3"/>
  <c r="K1004" i="3"/>
  <c r="L1003" i="3"/>
  <c r="L1002" i="3"/>
  <c r="K1002" i="3"/>
  <c r="L999" i="3"/>
  <c r="K999" i="3"/>
  <c r="L997" i="3"/>
  <c r="K997" i="3"/>
  <c r="BA997" i="3" s="1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K1006" i="3"/>
  <c r="V1006" i="3" s="1"/>
  <c r="K991" i="3"/>
  <c r="AX991" i="3" s="1"/>
  <c r="L989" i="3"/>
  <c r="L986" i="3"/>
  <c r="AF986" i="3" s="1"/>
  <c r="L983" i="3"/>
  <c r="L981" i="3"/>
  <c r="U958" i="3"/>
  <c r="BA943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P1037" i="3"/>
  <c r="AF1037" i="3"/>
  <c r="AD1037" i="3"/>
  <c r="AT1037" i="3"/>
  <c r="AG1037" i="3"/>
  <c r="M1037" i="3"/>
  <c r="BC1037" i="3"/>
  <c r="AZ1033" i="3"/>
  <c r="AA1033" i="3"/>
  <c r="AC1033" i="3"/>
  <c r="AB1029" i="3"/>
  <c r="BH1029" i="3"/>
  <c r="AF1021" i="3"/>
  <c r="AN1035" i="3"/>
  <c r="BB1035" i="3"/>
  <c r="AG1035" i="3"/>
  <c r="S1027" i="3"/>
  <c r="AF1019" i="3"/>
  <c r="L1039" i="3"/>
  <c r="BF1043" i="3"/>
  <c r="AX1043" i="3"/>
  <c r="AP1043" i="3"/>
  <c r="AD1043" i="3"/>
  <c r="T1028" i="3"/>
  <c r="AI1026" i="3"/>
  <c r="AZ1026" i="3"/>
  <c r="S1024" i="3"/>
  <c r="AQ1024" i="3"/>
  <c r="BF1020" i="3"/>
  <c r="AQ1020" i="3"/>
  <c r="AD1018" i="3"/>
  <c r="AU1018" i="3"/>
  <c r="AY1016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V1034" i="3"/>
  <c r="AT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AM1034" i="3"/>
  <c r="AE1034" i="3"/>
  <c r="Q1026" i="3"/>
  <c r="Q1016" i="3"/>
  <c r="AZ1013" i="3"/>
  <c r="AL1017" i="3"/>
  <c r="BH1015" i="3"/>
  <c r="V1015" i="3"/>
  <c r="BD1010" i="3"/>
  <c r="AC1010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BG1001" i="3"/>
  <c r="AQ999" i="3"/>
  <c r="BE999" i="3"/>
  <c r="BF997" i="3"/>
  <c r="BG995" i="3"/>
  <c r="BC995" i="3"/>
  <c r="AU1005" i="3"/>
  <c r="AU1003" i="3"/>
  <c r="Z991" i="3"/>
  <c r="AP991" i="3"/>
  <c r="AZ985" i="3"/>
  <c r="AG985" i="3"/>
  <c r="AH981" i="3"/>
  <c r="AH979" i="3"/>
  <c r="AX979" i="3"/>
  <c r="BI979" i="3"/>
  <c r="AE979" i="3"/>
  <c r="AV979" i="3"/>
  <c r="AW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C981" i="3" l="1"/>
  <c r="BF991" i="3"/>
  <c r="R991" i="3"/>
  <c r="AW1009" i="3"/>
  <c r="AA1001" i="3"/>
  <c r="AM1009" i="3"/>
  <c r="AG1024" i="3"/>
  <c r="AF1008" i="3"/>
  <c r="AF1034" i="3"/>
  <c r="BH1024" i="3"/>
  <c r="W1029" i="3"/>
  <c r="AE1001" i="3"/>
  <c r="AD1034" i="3"/>
  <c r="AR1024" i="3"/>
  <c r="AW1023" i="3"/>
  <c r="BB1029" i="3"/>
  <c r="AB1020" i="3"/>
  <c r="AI985" i="3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M1026" i="3" s="1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BM1007" i="3" s="1"/>
  <c r="AI1036" i="3"/>
  <c r="S1036" i="3"/>
  <c r="M1036" i="3"/>
  <c r="Q1036" i="3"/>
  <c r="BJ1036" i="3" s="1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53" i="3" l="1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K921" i="3"/>
  <c r="L914" i="3"/>
  <c r="K914" i="3"/>
  <c r="L918" i="3"/>
  <c r="M918" i="3" s="1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AX929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Y929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W918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Y916" i="3"/>
  <c r="S916" i="3"/>
  <c r="AF913" i="3"/>
  <c r="X914" i="3"/>
  <c r="AN914" i="3"/>
  <c r="BD914" i="3"/>
  <c r="BI911" i="3"/>
  <c r="AS911" i="3"/>
  <c r="AC911" i="3"/>
  <c r="M911" i="3"/>
  <c r="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M926" i="3" l="1"/>
  <c r="AD926" i="3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AX900" i="3" s="1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T884" i="3" s="1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X890" i="3" s="1"/>
  <c r="Q913" i="3"/>
  <c r="AK925" i="3"/>
  <c r="K880" i="3"/>
  <c r="K856" i="3"/>
  <c r="P856" i="3" s="1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S816" i="3" s="1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T872" i="3" s="1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U900" i="3" s="1"/>
  <c r="K897" i="3"/>
  <c r="L896" i="3"/>
  <c r="K893" i="3"/>
  <c r="L892" i="3"/>
  <c r="W892" i="3" s="1"/>
  <c r="K889" i="3"/>
  <c r="L888" i="3"/>
  <c r="AP888" i="3" s="1"/>
  <c r="K885" i="3"/>
  <c r="L884" i="3"/>
  <c r="P884" i="3" s="1"/>
  <c r="K881" i="3"/>
  <c r="L880" i="3"/>
  <c r="P880" i="3" s="1"/>
  <c r="L876" i="3"/>
  <c r="K876" i="3"/>
  <c r="BA876" i="3" s="1"/>
  <c r="K875" i="3"/>
  <c r="L868" i="3"/>
  <c r="R868" i="3" s="1"/>
  <c r="K868" i="3"/>
  <c r="K867" i="3"/>
  <c r="L866" i="3"/>
  <c r="L864" i="3"/>
  <c r="AL864" i="3" s="1"/>
  <c r="K864" i="3"/>
  <c r="L862" i="3"/>
  <c r="L860" i="3"/>
  <c r="K860" i="3"/>
  <c r="M860" i="3" s="1"/>
  <c r="K859" i="3"/>
  <c r="L842" i="3"/>
  <c r="R842" i="3" s="1"/>
  <c r="K842" i="3"/>
  <c r="L840" i="3"/>
  <c r="L838" i="3"/>
  <c r="K838" i="3"/>
  <c r="AP838" i="3" s="1"/>
  <c r="L836" i="3"/>
  <c r="L834" i="3"/>
  <c r="K834" i="3"/>
  <c r="L832" i="3"/>
  <c r="L830" i="3"/>
  <c r="K830" i="3"/>
  <c r="L828" i="3"/>
  <c r="L826" i="3"/>
  <c r="AO826" i="3" s="1"/>
  <c r="K826" i="3"/>
  <c r="L824" i="3"/>
  <c r="L822" i="3"/>
  <c r="K822" i="3"/>
  <c r="AC822" i="3" s="1"/>
  <c r="L820" i="3"/>
  <c r="K820" i="3"/>
  <c r="K819" i="3"/>
  <c r="L812" i="3"/>
  <c r="AA812" i="3" s="1"/>
  <c r="K812" i="3"/>
  <c r="K811" i="3"/>
  <c r="L804" i="3"/>
  <c r="K804" i="3"/>
  <c r="AR804" i="3" s="1"/>
  <c r="K803" i="3"/>
  <c r="L796" i="3"/>
  <c r="K796" i="3"/>
  <c r="K795" i="3"/>
  <c r="P894" i="3"/>
  <c r="R894" i="3"/>
  <c r="T894" i="3"/>
  <c r="X894" i="3"/>
  <c r="Z894" i="3"/>
  <c r="AB894" i="3"/>
  <c r="AF894" i="3"/>
  <c r="AH894" i="3"/>
  <c r="AJ894" i="3"/>
  <c r="AN894" i="3"/>
  <c r="AP894" i="3"/>
  <c r="AR894" i="3"/>
  <c r="AV894" i="3"/>
  <c r="AX894" i="3"/>
  <c r="AZ894" i="3"/>
  <c r="BD894" i="3"/>
  <c r="BF894" i="3"/>
  <c r="BH894" i="3"/>
  <c r="R890" i="3"/>
  <c r="AN890" i="3"/>
  <c r="N884" i="3"/>
  <c r="AJ884" i="3"/>
  <c r="BD884" i="3"/>
  <c r="AU884" i="3"/>
  <c r="AO884" i="3"/>
  <c r="AN880" i="3"/>
  <c r="Q880" i="3"/>
  <c r="P878" i="3"/>
  <c r="R878" i="3"/>
  <c r="T878" i="3"/>
  <c r="X878" i="3"/>
  <c r="Z878" i="3"/>
  <c r="AB878" i="3"/>
  <c r="AF878" i="3"/>
  <c r="AH878" i="3"/>
  <c r="AJ878" i="3"/>
  <c r="AN878" i="3"/>
  <c r="AP878" i="3"/>
  <c r="AR878" i="3"/>
  <c r="AV878" i="3"/>
  <c r="AX878" i="3"/>
  <c r="AZ878" i="3"/>
  <c r="BD878" i="3"/>
  <c r="BF878" i="3"/>
  <c r="BH878" i="3"/>
  <c r="S878" i="3"/>
  <c r="W878" i="3"/>
  <c r="AA878" i="3"/>
  <c r="AI878" i="3"/>
  <c r="AM878" i="3"/>
  <c r="AQ878" i="3"/>
  <c r="AY878" i="3"/>
  <c r="BC878" i="3"/>
  <c r="BG878" i="3"/>
  <c r="Q878" i="3"/>
  <c r="U878" i="3"/>
  <c r="Y878" i="3"/>
  <c r="AG878" i="3"/>
  <c r="AK878" i="3"/>
  <c r="AO878" i="3"/>
  <c r="AW878" i="3"/>
  <c r="BA878" i="3"/>
  <c r="BE878" i="3"/>
  <c r="L875" i="3"/>
  <c r="R872" i="3"/>
  <c r="AB872" i="3"/>
  <c r="AN872" i="3"/>
  <c r="AX872" i="3"/>
  <c r="BH872" i="3"/>
  <c r="AI872" i="3"/>
  <c r="BC872" i="3"/>
  <c r="Y872" i="3"/>
  <c r="AW872" i="3"/>
  <c r="L871" i="3"/>
  <c r="M871" i="3" s="1"/>
  <c r="BA868" i="3"/>
  <c r="L867" i="3"/>
  <c r="AC864" i="3"/>
  <c r="L863" i="3"/>
  <c r="K863" i="3"/>
  <c r="AT860" i="3"/>
  <c r="BC860" i="3"/>
  <c r="L859" i="3"/>
  <c r="N856" i="3"/>
  <c r="V856" i="3"/>
  <c r="AD856" i="3"/>
  <c r="AL856" i="3"/>
  <c r="AT856" i="3"/>
  <c r="BB856" i="3"/>
  <c r="M856" i="3"/>
  <c r="AC856" i="3"/>
  <c r="AS856" i="3"/>
  <c r="BI856" i="3"/>
  <c r="AM856" i="3"/>
  <c r="AA856" i="3"/>
  <c r="BG856" i="3"/>
  <c r="L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Q816" i="3"/>
  <c r="Y816" i="3"/>
  <c r="AG816" i="3"/>
  <c r="AO816" i="3"/>
  <c r="AW816" i="3"/>
  <c r="BE816" i="3"/>
  <c r="R816" i="3"/>
  <c r="AH816" i="3"/>
  <c r="AX816" i="3"/>
  <c r="AB816" i="3"/>
  <c r="BH816" i="3"/>
  <c r="AN816" i="3"/>
  <c r="L815" i="3"/>
  <c r="L807" i="3"/>
  <c r="N807" i="3" s="1"/>
  <c r="S800" i="3"/>
  <c r="L799" i="3"/>
  <c r="N904" i="3"/>
  <c r="BF900" i="3"/>
  <c r="AH900" i="3"/>
  <c r="N900" i="3"/>
  <c r="AV898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0" i="3"/>
  <c r="AQ890" i="3"/>
  <c r="AA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BI850" i="3"/>
  <c r="L849" i="3"/>
  <c r="Y846" i="3"/>
  <c r="L845" i="3"/>
  <c r="N842" i="3"/>
  <c r="AD842" i="3"/>
  <c r="AP842" i="3"/>
  <c r="BD842" i="3"/>
  <c r="AI842" i="3"/>
  <c r="Q842" i="3"/>
  <c r="M842" i="3"/>
  <c r="L841" i="3"/>
  <c r="K841" i="3"/>
  <c r="BG838" i="3"/>
  <c r="L837" i="3"/>
  <c r="K837" i="3"/>
  <c r="N834" i="3"/>
  <c r="BD834" i="3"/>
  <c r="AM834" i="3"/>
  <c r="AG834" i="3"/>
  <c r="L833" i="3"/>
  <c r="K833" i="3"/>
  <c r="R830" i="3"/>
  <c r="U830" i="3"/>
  <c r="AA830" i="3"/>
  <c r="L829" i="3"/>
  <c r="K829" i="3"/>
  <c r="AG826" i="3"/>
  <c r="T826" i="3"/>
  <c r="BB826" i="3"/>
  <c r="L825" i="3"/>
  <c r="K825" i="3"/>
  <c r="M822" i="3"/>
  <c r="AR822" i="3"/>
  <c r="U820" i="3"/>
  <c r="AA820" i="3"/>
  <c r="BA820" i="3"/>
  <c r="BG820" i="3"/>
  <c r="BF820" i="3"/>
  <c r="AF820" i="3"/>
  <c r="L819" i="3"/>
  <c r="U812" i="3"/>
  <c r="AK812" i="3"/>
  <c r="BA812" i="3"/>
  <c r="Z812" i="3"/>
  <c r="BF812" i="3"/>
  <c r="AB812" i="3"/>
  <c r="L811" i="3"/>
  <c r="M811" i="3" s="1"/>
  <c r="AB804" i="3"/>
  <c r="AI804" i="3"/>
  <c r="L803" i="3"/>
  <c r="N803" i="3" s="1"/>
  <c r="Q796" i="3"/>
  <c r="Z796" i="3"/>
  <c r="AP796" i="3"/>
  <c r="BF796" i="3"/>
  <c r="AU796" i="3"/>
  <c r="AW796" i="3"/>
  <c r="P796" i="3"/>
  <c r="L795" i="3"/>
  <c r="BF906" i="3"/>
  <c r="AP906" i="3"/>
  <c r="BH904" i="3"/>
  <c r="BD904" i="3"/>
  <c r="AF904" i="3"/>
  <c r="AB904" i="3"/>
  <c r="BB902" i="3"/>
  <c r="AL902" i="3"/>
  <c r="N902" i="3"/>
  <c r="BH900" i="3"/>
  <c r="AR900" i="3"/>
  <c r="AB900" i="3"/>
  <c r="BF898" i="3"/>
  <c r="AP898" i="3"/>
  <c r="AL898" i="3"/>
  <c r="V898" i="3"/>
  <c r="N898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A890" i="3"/>
  <c r="AK890" i="3"/>
  <c r="U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Y890" i="3" l="1"/>
  <c r="AO890" i="3"/>
  <c r="BE890" i="3"/>
  <c r="P900" i="3"/>
  <c r="AF900" i="3"/>
  <c r="AV900" i="3"/>
  <c r="AO804" i="3"/>
  <c r="T812" i="3"/>
  <c r="BB812" i="3"/>
  <c r="V812" i="3"/>
  <c r="AY812" i="3"/>
  <c r="AI812" i="3"/>
  <c r="S812" i="3"/>
  <c r="BI822" i="3"/>
  <c r="V826" i="3"/>
  <c r="BE826" i="3"/>
  <c r="Y826" i="3"/>
  <c r="O838" i="3"/>
  <c r="BI842" i="3"/>
  <c r="BE842" i="3"/>
  <c r="BC842" i="3"/>
  <c r="W842" i="3"/>
  <c r="BB842" i="3"/>
  <c r="AN842" i="3"/>
  <c r="X842" i="3"/>
  <c r="O890" i="3"/>
  <c r="AE890" i="3"/>
  <c r="AU890" i="3"/>
  <c r="R900" i="3"/>
  <c r="AP900" i="3"/>
  <c r="AF816" i="3"/>
  <c r="AZ816" i="3"/>
  <c r="T816" i="3"/>
  <c r="AT816" i="3"/>
  <c r="AD816" i="3"/>
  <c r="N816" i="3"/>
  <c r="BC816" i="3"/>
  <c r="AU816" i="3"/>
  <c r="AM816" i="3"/>
  <c r="AE816" i="3"/>
  <c r="W816" i="3"/>
  <c r="O816" i="3"/>
  <c r="AY856" i="3"/>
  <c r="S856" i="3"/>
  <c r="AE856" i="3"/>
  <c r="BE856" i="3"/>
  <c r="AO856" i="3"/>
  <c r="Y856" i="3"/>
  <c r="BH856" i="3"/>
  <c r="AZ856" i="3"/>
  <c r="AR856" i="3"/>
  <c r="AJ856" i="3"/>
  <c r="AB856" i="3"/>
  <c r="T856" i="3"/>
  <c r="AO872" i="3"/>
  <c r="U872" i="3"/>
  <c r="AY872" i="3"/>
  <c r="AA872" i="3"/>
  <c r="BF872" i="3"/>
  <c r="AV872" i="3"/>
  <c r="AJ872" i="3"/>
  <c r="Z872" i="3"/>
  <c r="P872" i="3"/>
  <c r="AC884" i="3"/>
  <c r="AI884" i="3"/>
  <c r="AZ884" i="3"/>
  <c r="AD884" i="3"/>
  <c r="BD890" i="3"/>
  <c r="AH890" i="3"/>
  <c r="P890" i="3"/>
  <c r="M890" i="3"/>
  <c r="AC890" i="3"/>
  <c r="AS890" i="3"/>
  <c r="BI890" i="3"/>
  <c r="T900" i="3"/>
  <c r="AJ900" i="3"/>
  <c r="AZ900" i="3"/>
  <c r="O795" i="3"/>
  <c r="BH804" i="3"/>
  <c r="BH812" i="3"/>
  <c r="AN812" i="3"/>
  <c r="AP812" i="3"/>
  <c r="BI812" i="3"/>
  <c r="AS812" i="3"/>
  <c r="AC812" i="3"/>
  <c r="M812" i="3"/>
  <c r="AT822" i="3"/>
  <c r="AS822" i="3"/>
  <c r="AZ826" i="3"/>
  <c r="AW826" i="3"/>
  <c r="O826" i="3"/>
  <c r="AS842" i="3"/>
  <c r="AW842" i="3"/>
  <c r="AU842" i="3"/>
  <c r="S842" i="3"/>
  <c r="AX842" i="3"/>
  <c r="AH842" i="3"/>
  <c r="V842" i="3"/>
  <c r="M887" i="3"/>
  <c r="S890" i="3"/>
  <c r="AI890" i="3"/>
  <c r="AY890" i="3"/>
  <c r="Z900" i="3"/>
  <c r="AT900" i="3"/>
  <c r="BD816" i="3"/>
  <c r="X816" i="3"/>
  <c r="AR816" i="3"/>
  <c r="BF816" i="3"/>
  <c r="AP816" i="3"/>
  <c r="Z816" i="3"/>
  <c r="BI816" i="3"/>
  <c r="BA816" i="3"/>
  <c r="AS816" i="3"/>
  <c r="AK816" i="3"/>
  <c r="AC816" i="3"/>
  <c r="U816" i="3"/>
  <c r="M816" i="3"/>
  <c r="AQ856" i="3"/>
  <c r="BC856" i="3"/>
  <c r="W856" i="3"/>
  <c r="BA856" i="3"/>
  <c r="AK856" i="3"/>
  <c r="U856" i="3"/>
  <c r="BF856" i="3"/>
  <c r="AX856" i="3"/>
  <c r="AP856" i="3"/>
  <c r="AH856" i="3"/>
  <c r="Z856" i="3"/>
  <c r="R856" i="3"/>
  <c r="BE872" i="3"/>
  <c r="AK872" i="3"/>
  <c r="Q872" i="3"/>
  <c r="AQ872" i="3"/>
  <c r="W872" i="3"/>
  <c r="BD872" i="3"/>
  <c r="AR872" i="3"/>
  <c r="AH872" i="3"/>
  <c r="X872" i="3"/>
  <c r="BI884" i="3"/>
  <c r="Q884" i="3"/>
  <c r="AA884" i="3"/>
  <c r="AT884" i="3"/>
  <c r="X884" i="3"/>
  <c r="AX890" i="3"/>
  <c r="AF890" i="3"/>
  <c r="BN931" i="3"/>
  <c r="BK918" i="3"/>
  <c r="Q890" i="3"/>
  <c r="AG890" i="3"/>
  <c r="AW890" i="3"/>
  <c r="X900" i="3"/>
  <c r="AN900" i="3"/>
  <c r="BD900" i="3"/>
  <c r="AE804" i="3"/>
  <c r="AZ812" i="3"/>
  <c r="AF812" i="3"/>
  <c r="AL812" i="3"/>
  <c r="BG812" i="3"/>
  <c r="AQ812" i="3"/>
  <c r="AP822" i="3"/>
  <c r="R826" i="3"/>
  <c r="AJ826" i="3"/>
  <c r="AK842" i="3"/>
  <c r="Y842" i="3"/>
  <c r="AM842" i="3"/>
  <c r="O842" i="3"/>
  <c r="AT842" i="3"/>
  <c r="AF842" i="3"/>
  <c r="W890" i="3"/>
  <c r="AM890" i="3"/>
  <c r="BC890" i="3"/>
  <c r="AD900" i="3"/>
  <c r="AV816" i="3"/>
  <c r="P816" i="3"/>
  <c r="AJ816" i="3"/>
  <c r="BB816" i="3"/>
  <c r="AL816" i="3"/>
  <c r="V816" i="3"/>
  <c r="BG816" i="3"/>
  <c r="AY816" i="3"/>
  <c r="AQ816" i="3"/>
  <c r="AI816" i="3"/>
  <c r="AA816" i="3"/>
  <c r="M855" i="3"/>
  <c r="AI856" i="3"/>
  <c r="AU856" i="3"/>
  <c r="O856" i="3"/>
  <c r="AW856" i="3"/>
  <c r="AG856" i="3"/>
  <c r="Q856" i="3"/>
  <c r="BD856" i="3"/>
  <c r="AV856" i="3"/>
  <c r="AN856" i="3"/>
  <c r="AF856" i="3"/>
  <c r="X856" i="3"/>
  <c r="BA872" i="3"/>
  <c r="AG872" i="3"/>
  <c r="BG872" i="3"/>
  <c r="AM872" i="3"/>
  <c r="S872" i="3"/>
  <c r="AZ872" i="3"/>
  <c r="AP872" i="3"/>
  <c r="AF872" i="3"/>
  <c r="AW884" i="3"/>
  <c r="BG884" i="3"/>
  <c r="O884" i="3"/>
  <c r="AN884" i="3"/>
  <c r="AV890" i="3"/>
  <c r="AP876" i="3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BJ884" i="3"/>
  <c r="AX868" i="3"/>
  <c r="BL872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BK8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J834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K816" i="3" l="1"/>
  <c r="BN850" i="3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BH787" i="3"/>
  <c r="AR787" i="3"/>
  <c r="AB787" i="3"/>
  <c r="AY789" i="3"/>
  <c r="BD787" i="3"/>
  <c r="AN787" i="3"/>
  <c r="M785" i="3"/>
  <c r="AY783" i="3"/>
  <c r="AJ787" i="3"/>
  <c r="T787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B783" i="3" l="1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N699" i="3" s="1"/>
  <c r="K696" i="3"/>
  <c r="L695" i="3"/>
  <c r="K695" i="3"/>
  <c r="K692" i="3"/>
  <c r="L691" i="3"/>
  <c r="K691" i="3"/>
  <c r="K688" i="3"/>
  <c r="L687" i="3"/>
  <c r="K687" i="3"/>
  <c r="K684" i="3"/>
  <c r="L683" i="3"/>
  <c r="K683" i="3"/>
  <c r="N683" i="3" s="1"/>
  <c r="L680" i="3"/>
  <c r="K680" i="3"/>
  <c r="L679" i="3"/>
  <c r="K679" i="3"/>
  <c r="AB679" i="3" s="1"/>
  <c r="L675" i="3"/>
  <c r="K675" i="3"/>
  <c r="L672" i="3"/>
  <c r="K672" i="3"/>
  <c r="O672" i="3" s="1"/>
  <c r="L671" i="3"/>
  <c r="K671" i="3"/>
  <c r="L667" i="3"/>
  <c r="K667" i="3"/>
  <c r="O667" i="3" s="1"/>
  <c r="L664" i="3"/>
  <c r="K664" i="3"/>
  <c r="L663" i="3"/>
  <c r="K663" i="3"/>
  <c r="U663" i="3" s="1"/>
  <c r="L659" i="3"/>
  <c r="K659" i="3"/>
  <c r="L656" i="3"/>
  <c r="K656" i="3"/>
  <c r="AB656" i="3" s="1"/>
  <c r="L655" i="3"/>
  <c r="K655" i="3"/>
  <c r="L651" i="3"/>
  <c r="K651" i="3"/>
  <c r="X651" i="3" s="1"/>
  <c r="L648" i="3"/>
  <c r="K648" i="3"/>
  <c r="L647" i="3"/>
  <c r="K647" i="3"/>
  <c r="X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V750" i="3"/>
  <c r="P750" i="3"/>
  <c r="AJ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X745" i="3"/>
  <c r="R745" i="3"/>
  <c r="AL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AV715" i="3"/>
  <c r="BI715" i="3"/>
  <c r="O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E699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BF683" i="3"/>
  <c r="AS683" i="3"/>
  <c r="BE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N736" i="3"/>
  <c r="BL680" i="3"/>
  <c r="BL725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T715" i="3" l="1"/>
  <c r="AA745" i="3"/>
  <c r="AB687" i="3"/>
  <c r="BK783" i="3"/>
  <c r="T703" i="3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AH627" i="3"/>
  <c r="AL627" i="3"/>
  <c r="M627" i="3"/>
  <c r="U627" i="3"/>
  <c r="AS627" i="3"/>
  <c r="AW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Y612" i="3" l="1"/>
  <c r="BA627" i="3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S570" i="3" s="1"/>
  <c r="K570" i="3"/>
  <c r="L565" i="3"/>
  <c r="L563" i="3"/>
  <c r="AP563" i="3" s="1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T542" i="3" s="1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M596" i="3" s="1"/>
  <c r="K593" i="3"/>
  <c r="L592" i="3"/>
  <c r="AQ592" i="3" s="1"/>
  <c r="K589" i="3"/>
  <c r="L588" i="3"/>
  <c r="K585" i="3"/>
  <c r="L584" i="3"/>
  <c r="AA584" i="3" s="1"/>
  <c r="K581" i="3"/>
  <c r="L580" i="3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T520" i="3" s="1"/>
  <c r="K518" i="3"/>
  <c r="Q518" i="3" s="1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Q604" i="3"/>
  <c r="AW604" i="3"/>
  <c r="AF604" i="3"/>
  <c r="N572" i="3"/>
  <c r="AC572" i="3"/>
  <c r="AQ570" i="3"/>
  <c r="Z570" i="3"/>
  <c r="BF570" i="3"/>
  <c r="AB542" i="3"/>
  <c r="AR542" i="3"/>
  <c r="BH542" i="3"/>
  <c r="AA542" i="3"/>
  <c r="AQ542" i="3"/>
  <c r="BG542" i="3"/>
  <c r="P540" i="3"/>
  <c r="AD530" i="3"/>
  <c r="AS530" i="3"/>
  <c r="L609" i="3"/>
  <c r="L607" i="3"/>
  <c r="L605" i="3"/>
  <c r="L603" i="3"/>
  <c r="N603" i="3" s="1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M547" i="3" s="1"/>
  <c r="L533" i="3"/>
  <c r="M533" i="3" s="1"/>
  <c r="L531" i="3"/>
  <c r="L527" i="3"/>
  <c r="L525" i="3"/>
  <c r="L523" i="3"/>
  <c r="P523" i="3" s="1"/>
  <c r="L521" i="3"/>
  <c r="P521" i="3" s="1"/>
  <c r="L519" i="3"/>
  <c r="L516" i="3"/>
  <c r="L514" i="3"/>
  <c r="O514" i="3" s="1"/>
  <c r="L512" i="3"/>
  <c r="L510" i="3"/>
  <c r="L508" i="3"/>
  <c r="O508" i="3" s="1"/>
  <c r="L506" i="3"/>
  <c r="L504" i="3"/>
  <c r="L502" i="3"/>
  <c r="M502" i="3" s="1"/>
  <c r="L500" i="3"/>
  <c r="L498" i="3"/>
  <c r="BE497" i="3"/>
  <c r="AR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AX594" i="3"/>
  <c r="AI592" i="3"/>
  <c r="R592" i="3"/>
  <c r="AX592" i="3"/>
  <c r="AB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Y584" i="3"/>
  <c r="AH584" i="3"/>
  <c r="P582" i="3"/>
  <c r="AS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W576" i="3"/>
  <c r="AE576" i="3"/>
  <c r="AM576" i="3"/>
  <c r="AU576" i="3"/>
  <c r="BC576" i="3"/>
  <c r="N576" i="3"/>
  <c r="V576" i="3"/>
  <c r="AD576" i="3"/>
  <c r="AL576" i="3"/>
  <c r="AT576" i="3"/>
  <c r="BB576" i="3"/>
  <c r="P566" i="3"/>
  <c r="X566" i="3"/>
  <c r="AF566" i="3"/>
  <c r="AV566" i="3"/>
  <c r="BD566" i="3"/>
  <c r="O566" i="3"/>
  <c r="AE566" i="3"/>
  <c r="AM566" i="3"/>
  <c r="AU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Q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AC536" i="3"/>
  <c r="BI536" i="3"/>
  <c r="AR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E503" i="3"/>
  <c r="AM503" i="3"/>
  <c r="AU503" i="3"/>
  <c r="BC503" i="3"/>
  <c r="N503" i="3"/>
  <c r="V503" i="3"/>
  <c r="AD503" i="3"/>
  <c r="AL503" i="3"/>
  <c r="AT503" i="3"/>
  <c r="BB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J561" i="3"/>
  <c r="BK586" i="3"/>
  <c r="BM534" i="3"/>
  <c r="BK526" i="3"/>
  <c r="BJ578" i="3"/>
  <c r="BL564" i="3"/>
  <c r="BN564" i="3"/>
  <c r="BJ558" i="3"/>
  <c r="BJ556" i="3"/>
  <c r="BJ550" i="3"/>
  <c r="BK535" i="3"/>
  <c r="BM529" i="3"/>
  <c r="BL529" i="3"/>
  <c r="BK529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AB546" i="3" l="1"/>
  <c r="Q532" i="3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BL497" i="3" s="1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BJ562" i="3" s="1"/>
  <c r="X574" i="3"/>
  <c r="AB580" i="3"/>
  <c r="BM580" i="3" s="1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J557" i="3"/>
  <c r="BL558" i="3"/>
  <c r="BL561" i="3"/>
  <c r="BN561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20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N487" i="3" s="1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R489" i="3"/>
  <c r="AT485" i="3"/>
  <c r="AV48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20" i="3"/>
  <c r="BJ532" i="3"/>
  <c r="BN534" i="3"/>
  <c r="BJ534" i="3"/>
  <c r="BM535" i="3"/>
  <c r="BK536" i="3"/>
  <c r="BK550" i="3"/>
  <c r="BK552" i="3"/>
  <c r="BK556" i="3"/>
  <c r="BK558" i="3"/>
  <c r="BM561" i="3"/>
  <c r="BK562" i="3"/>
  <c r="BK564" i="3"/>
  <c r="BM57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J548" i="3" l="1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85" i="3" l="1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AV394" i="3" s="1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BD441" i="3" s="1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K362" i="3"/>
  <c r="Z362" i="3" s="1"/>
  <c r="K361" i="3"/>
  <c r="BL490" i="3"/>
  <c r="BM482" i="3"/>
  <c r="K470" i="3"/>
  <c r="L467" i="3"/>
  <c r="K467" i="3"/>
  <c r="K464" i="3"/>
  <c r="L463" i="3"/>
  <c r="BH463" i="3" s="1"/>
  <c r="K460" i="3"/>
  <c r="L459" i="3"/>
  <c r="N459" i="3" s="1"/>
  <c r="K456" i="3"/>
  <c r="L455" i="3"/>
  <c r="K452" i="3"/>
  <c r="L451" i="3"/>
  <c r="AV451" i="3" s="1"/>
  <c r="K448" i="3"/>
  <c r="L447" i="3"/>
  <c r="T447" i="3" s="1"/>
  <c r="K444" i="3"/>
  <c r="L443" i="3"/>
  <c r="AN443" i="3" s="1"/>
  <c r="K440" i="3"/>
  <c r="L439" i="3"/>
  <c r="L354" i="3"/>
  <c r="K354" i="3"/>
  <c r="K353" i="3"/>
  <c r="BM486" i="3"/>
  <c r="BM480" i="3"/>
  <c r="L430" i="3"/>
  <c r="AQ430" i="3" s="1"/>
  <c r="K430" i="3"/>
  <c r="L422" i="3"/>
  <c r="K422" i="3"/>
  <c r="L414" i="3"/>
  <c r="AJ414" i="3" s="1"/>
  <c r="K414" i="3"/>
  <c r="K413" i="3"/>
  <c r="L406" i="3"/>
  <c r="K406" i="3"/>
  <c r="K405" i="3"/>
  <c r="L398" i="3"/>
  <c r="K398" i="3"/>
  <c r="K397" i="3"/>
  <c r="L390" i="3"/>
  <c r="K390" i="3"/>
  <c r="V390" i="3" s="1"/>
  <c r="K389" i="3"/>
  <c r="L382" i="3"/>
  <c r="BH382" i="3" s="1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N445" i="3"/>
  <c r="T445" i="3"/>
  <c r="V445" i="3"/>
  <c r="AB445" i="3"/>
  <c r="AD445" i="3"/>
  <c r="AJ445" i="3"/>
  <c r="AL445" i="3"/>
  <c r="AR445" i="3"/>
  <c r="AT445" i="3"/>
  <c r="AZ445" i="3"/>
  <c r="BB445" i="3"/>
  <c r="BH445" i="3"/>
  <c r="L437" i="3"/>
  <c r="Y437" i="3" s="1"/>
  <c r="R434" i="3"/>
  <c r="T434" i="3"/>
  <c r="Z434" i="3"/>
  <c r="AB434" i="3"/>
  <c r="AH434" i="3"/>
  <c r="AJ434" i="3"/>
  <c r="AP434" i="3"/>
  <c r="AR434" i="3"/>
  <c r="AX434" i="3"/>
  <c r="AZ434" i="3"/>
  <c r="BF434" i="3"/>
  <c r="BH434" i="3"/>
  <c r="L433" i="3"/>
  <c r="AN433" i="3" s="1"/>
  <c r="L429" i="3"/>
  <c r="L425" i="3"/>
  <c r="L421" i="3"/>
  <c r="N421" i="3" s="1"/>
  <c r="V418" i="3"/>
  <c r="Z418" i="3"/>
  <c r="AL418" i="3"/>
  <c r="AP418" i="3"/>
  <c r="BB418" i="3"/>
  <c r="BF418" i="3"/>
  <c r="L417" i="3"/>
  <c r="L413" i="3"/>
  <c r="L409" i="3"/>
  <c r="L405" i="3"/>
  <c r="N405" i="3" s="1"/>
  <c r="L401" i="3"/>
  <c r="N401" i="3" s="1"/>
  <c r="AD398" i="3"/>
  <c r="L397" i="3"/>
  <c r="AR394" i="3"/>
  <c r="L393" i="3"/>
  <c r="N390" i="3"/>
  <c r="R390" i="3"/>
  <c r="AD390" i="3"/>
  <c r="AH390" i="3"/>
  <c r="AT390" i="3"/>
  <c r="AX390" i="3"/>
  <c r="L389" i="3"/>
  <c r="T386" i="3"/>
  <c r="L385" i="3"/>
  <c r="L381" i="3"/>
  <c r="Q378" i="3"/>
  <c r="U378" i="3"/>
  <c r="AG378" i="3"/>
  <c r="AK378" i="3"/>
  <c r="AW378" i="3"/>
  <c r="BA378" i="3"/>
  <c r="L377" i="3"/>
  <c r="N377" i="3" s="1"/>
  <c r="S374" i="3"/>
  <c r="L373" i="3"/>
  <c r="N373" i="3" s="1"/>
  <c r="O370" i="3"/>
  <c r="L369" i="3"/>
  <c r="AQ366" i="3"/>
  <c r="L365" i="3"/>
  <c r="R362" i="3"/>
  <c r="V362" i="3"/>
  <c r="AH362" i="3"/>
  <c r="AL362" i="3"/>
  <c r="AX362" i="3"/>
  <c r="BB362" i="3"/>
  <c r="L361" i="3"/>
  <c r="L357" i="3"/>
  <c r="AE357" i="3" s="1"/>
  <c r="L353" i="3"/>
  <c r="M353" i="3" s="1"/>
  <c r="BD469" i="3"/>
  <c r="X469" i="3"/>
  <c r="BB465" i="3"/>
  <c r="AL465" i="3"/>
  <c r="V465" i="3"/>
  <c r="BD463" i="3"/>
  <c r="BB463" i="3"/>
  <c r="AV463" i="3"/>
  <c r="AT463" i="3"/>
  <c r="AN463" i="3"/>
  <c r="AL463" i="3"/>
  <c r="AF463" i="3"/>
  <c r="AD463" i="3"/>
  <c r="X463" i="3"/>
  <c r="V463" i="3"/>
  <c r="P463" i="3"/>
  <c r="N463" i="3"/>
  <c r="AL461" i="3"/>
  <c r="BC459" i="3"/>
  <c r="AM459" i="3"/>
  <c r="W459" i="3"/>
  <c r="AX457" i="3"/>
  <c r="R457" i="3"/>
  <c r="AH455" i="3"/>
  <c r="U453" i="3"/>
  <c r="AO451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AE441" i="3"/>
  <c r="AG437" i="3"/>
  <c r="BE434" i="3"/>
  <c r="BA434" i="3"/>
  <c r="AO434" i="3"/>
  <c r="AK434" i="3"/>
  <c r="Y434" i="3"/>
  <c r="U434" i="3"/>
  <c r="AP430" i="3"/>
  <c r="BE429" i="3"/>
  <c r="AY426" i="3"/>
  <c r="S426" i="3"/>
  <c r="AC422" i="3"/>
  <c r="AU421" i="3"/>
  <c r="AE421" i="3"/>
  <c r="O421" i="3"/>
  <c r="AY418" i="3"/>
  <c r="AU418" i="3"/>
  <c r="AI418" i="3"/>
  <c r="AE418" i="3"/>
  <c r="S418" i="3"/>
  <c r="O418" i="3"/>
  <c r="AO417" i="3"/>
  <c r="AG417" i="3"/>
  <c r="AK414" i="3"/>
  <c r="BG413" i="3"/>
  <c r="W413" i="3"/>
  <c r="AM410" i="3"/>
  <c r="BE409" i="3"/>
  <c r="AW409" i="3"/>
  <c r="Y409" i="3"/>
  <c r="Q409" i="3"/>
  <c r="BC405" i="3"/>
  <c r="AU405" i="3"/>
  <c r="AM405" i="3"/>
  <c r="AE405" i="3"/>
  <c r="W405" i="3"/>
  <c r="O405" i="3"/>
  <c r="AU402" i="3"/>
  <c r="O402" i="3"/>
  <c r="BI401" i="3"/>
  <c r="BE401" i="3"/>
  <c r="AS401" i="3"/>
  <c r="AO401" i="3"/>
  <c r="AC401" i="3"/>
  <c r="Y401" i="3"/>
  <c r="M401" i="3"/>
  <c r="AW398" i="3"/>
  <c r="AU397" i="3"/>
  <c r="BG394" i="3"/>
  <c r="AD393" i="3"/>
  <c r="BA390" i="3"/>
  <c r="AW390" i="3"/>
  <c r="AK390" i="3"/>
  <c r="AG390" i="3"/>
  <c r="U390" i="3"/>
  <c r="Q390" i="3"/>
  <c r="BF385" i="3"/>
  <c r="Z385" i="3"/>
  <c r="AP382" i="3"/>
  <c r="BI381" i="3"/>
  <c r="BA381" i="3"/>
  <c r="BF378" i="3"/>
  <c r="BB378" i="3"/>
  <c r="AP378" i="3"/>
  <c r="AL378" i="3"/>
  <c r="Z378" i="3"/>
  <c r="V378" i="3"/>
  <c r="BI377" i="3"/>
  <c r="BE377" i="3"/>
  <c r="AS377" i="3"/>
  <c r="AO377" i="3"/>
  <c r="AC377" i="3"/>
  <c r="Y377" i="3"/>
  <c r="M377" i="3"/>
  <c r="AL374" i="3"/>
  <c r="BI373" i="3"/>
  <c r="BA373" i="3"/>
  <c r="AS373" i="3"/>
  <c r="AK373" i="3"/>
  <c r="AC373" i="3"/>
  <c r="U373" i="3"/>
  <c r="M373" i="3"/>
  <c r="AL370" i="3"/>
  <c r="AP366" i="3"/>
  <c r="BI365" i="3"/>
  <c r="BI362" i="3"/>
  <c r="BE362" i="3"/>
  <c r="AS362" i="3"/>
  <c r="AO362" i="3"/>
  <c r="AC362" i="3"/>
  <c r="Y362" i="3"/>
  <c r="M362" i="3"/>
  <c r="AC361" i="3"/>
  <c r="Y357" i="3"/>
  <c r="AS353" i="3"/>
  <c r="AK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M464" i="3" s="1"/>
  <c r="L462" i="3"/>
  <c r="M462" i="3" s="1"/>
  <c r="L460" i="3"/>
  <c r="L458" i="3"/>
  <c r="L456" i="3"/>
  <c r="M456" i="3" s="1"/>
  <c r="L454" i="3"/>
  <c r="P454" i="3" s="1"/>
  <c r="L452" i="3"/>
  <c r="L450" i="3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U469" i="3"/>
  <c r="O469" i="3"/>
  <c r="AU465" i="3"/>
  <c r="AE465" i="3"/>
  <c r="O465" i="3"/>
  <c r="BI463" i="3"/>
  <c r="BC463" i="3"/>
  <c r="BA463" i="3"/>
  <c r="AU463" i="3"/>
  <c r="AS463" i="3"/>
  <c r="AM463" i="3"/>
  <c r="AK463" i="3"/>
  <c r="AE463" i="3"/>
  <c r="AC463" i="3"/>
  <c r="W463" i="3"/>
  <c r="U463" i="3"/>
  <c r="O463" i="3"/>
  <c r="AW461" i="3"/>
  <c r="Q461" i="3"/>
  <c r="AT459" i="3"/>
  <c r="AD459" i="3"/>
  <c r="BH457" i="3"/>
  <c r="AB457" i="3"/>
  <c r="AE453" i="3"/>
  <c r="AQ451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AU437" i="3"/>
  <c r="O437" i="3"/>
  <c r="AY434" i="3"/>
  <c r="AU434" i="3"/>
  <c r="AI434" i="3"/>
  <c r="AE434" i="3"/>
  <c r="S434" i="3"/>
  <c r="O434" i="3"/>
  <c r="N433" i="3"/>
  <c r="AF430" i="3"/>
  <c r="O429" i="3"/>
  <c r="AG426" i="3"/>
  <c r="AI422" i="3"/>
  <c r="AW421" i="3"/>
  <c r="AG421" i="3"/>
  <c r="Q421" i="3"/>
  <c r="BE418" i="3"/>
  <c r="BA418" i="3"/>
  <c r="AO418" i="3"/>
  <c r="AK418" i="3"/>
  <c r="Y418" i="3"/>
  <c r="U418" i="3"/>
  <c r="BG417" i="3"/>
  <c r="BC417" i="3"/>
  <c r="AQ417" i="3"/>
  <c r="AM417" i="3"/>
  <c r="AA417" i="3"/>
  <c r="W417" i="3"/>
  <c r="AE414" i="3"/>
  <c r="BI413" i="3"/>
  <c r="Q413" i="3"/>
  <c r="AK410" i="3"/>
  <c r="BC409" i="3"/>
  <c r="AY409" i="3"/>
  <c r="AM409" i="3"/>
  <c r="AI409" i="3"/>
  <c r="W409" i="3"/>
  <c r="S409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AO402" i="3"/>
  <c r="BC401" i="3"/>
  <c r="AY401" i="3"/>
  <c r="AM401" i="3"/>
  <c r="AI401" i="3"/>
  <c r="W401" i="3"/>
  <c r="S401" i="3"/>
  <c r="AA398" i="3"/>
  <c r="AS397" i="3"/>
  <c r="M397" i="3"/>
  <c r="AG394" i="3"/>
  <c r="AZ393" i="3"/>
  <c r="T393" i="3"/>
  <c r="BG390" i="3"/>
  <c r="BC390" i="3"/>
  <c r="AQ390" i="3"/>
  <c r="AM390" i="3"/>
  <c r="AA390" i="3"/>
  <c r="W390" i="3"/>
  <c r="AH389" i="3"/>
  <c r="AN385" i="3"/>
  <c r="BD382" i="3"/>
  <c r="X382" i="3"/>
  <c r="BC381" i="3"/>
  <c r="AQ381" i="3"/>
  <c r="W381" i="3"/>
  <c r="BH378" i="3"/>
  <c r="AV378" i="3"/>
  <c r="AR378" i="3"/>
  <c r="AF378" i="3"/>
  <c r="AB378" i="3"/>
  <c r="P378" i="3"/>
  <c r="BG377" i="3"/>
  <c r="AU377" i="3"/>
  <c r="AQ377" i="3"/>
  <c r="AE377" i="3"/>
  <c r="AA377" i="3"/>
  <c r="O377" i="3"/>
  <c r="BD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AI369" i="3"/>
  <c r="AJ366" i="3"/>
  <c r="AU365" i="3"/>
  <c r="AE365" i="3"/>
  <c r="O365" i="3"/>
  <c r="BG362" i="3"/>
  <c r="BC362" i="3"/>
  <c r="AQ362" i="3"/>
  <c r="AM362" i="3"/>
  <c r="AA362" i="3"/>
  <c r="W362" i="3"/>
  <c r="AU361" i="3"/>
  <c r="O361" i="3"/>
  <c r="AU357" i="3"/>
  <c r="AE354" i="3"/>
  <c r="BC353" i="3"/>
  <c r="AY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F406" i="3" l="1"/>
  <c r="N410" i="3"/>
  <c r="AE370" i="3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BK370" i="3" s="1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L358" i="3"/>
  <c r="BL4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1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M414" i="3" l="1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AB325" i="3" s="1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U299" i="3" s="1"/>
  <c r="L297" i="3"/>
  <c r="L294" i="3"/>
  <c r="L291" i="3"/>
  <c r="L289" i="3"/>
  <c r="L286" i="3"/>
  <c r="L283" i="3"/>
  <c r="AA283" i="3" s="1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BA285" i="3"/>
  <c r="AX285" i="3"/>
  <c r="AK269" i="3"/>
  <c r="R269" i="3"/>
  <c r="W249" i="3"/>
  <c r="AG246" i="3"/>
  <c r="AE246" i="3"/>
  <c r="T246" i="3"/>
  <c r="S231" i="3"/>
  <c r="AY231" i="3"/>
  <c r="U231" i="3"/>
  <c r="AO231" i="3"/>
  <c r="AR262" i="3"/>
  <c r="Y262" i="3"/>
  <c r="AB234" i="3"/>
  <c r="AW234" i="3"/>
  <c r="AU234" i="3"/>
  <c r="BI255" i="3"/>
  <c r="BG242" i="3"/>
  <c r="Y242" i="3"/>
  <c r="AA331" i="3"/>
  <c r="AQ331" i="3"/>
  <c r="AR331" i="3"/>
  <c r="BH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AN315" i="3"/>
  <c r="AV315" i="3"/>
  <c r="U315" i="3"/>
  <c r="AC315" i="3"/>
  <c r="BA315" i="3"/>
  <c r="BI315" i="3"/>
  <c r="AH315" i="3"/>
  <c r="AP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Y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AI247" i="3"/>
  <c r="T247" i="3"/>
  <c r="AZ247" i="3"/>
  <c r="AG247" i="3"/>
  <c r="R247" i="3"/>
  <c r="BF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AX224" i="3" l="1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BN279" i="3" s="1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BK240" i="3" s="1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BN339" i="3" s="1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J287" i="3" s="1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BJ315" i="3" s="1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M319" i="3"/>
  <c r="BK305" i="3"/>
  <c r="BK329" i="3"/>
  <c r="BL307" i="3"/>
  <c r="BM292" i="3"/>
  <c r="BK32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K325" i="3"/>
  <c r="BL343" i="3"/>
  <c r="BM267" i="3"/>
  <c r="BM275" i="3"/>
  <c r="BK287" i="3"/>
  <c r="BM291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J313" i="3"/>
  <c r="BN333" i="3"/>
  <c r="BK271" i="3"/>
  <c r="BM251" i="3"/>
  <c r="BL251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K252" i="3"/>
  <c r="BJ252" i="3"/>
  <c r="BL256" i="3"/>
  <c r="BN272" i="3"/>
  <c r="BN280" i="3"/>
  <c r="BJ28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J256" i="3"/>
  <c r="BJ268" i="3"/>
  <c r="BJ272" i="3"/>
  <c r="BN284" i="3"/>
  <c r="BN288" i="3"/>
  <c r="BJ307" i="3"/>
  <c r="BN311" i="3"/>
  <c r="BK260" i="3"/>
  <c r="BN315" i="3"/>
  <c r="BN335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N248" i="3"/>
  <c r="BK248" i="3"/>
  <c r="BN256" i="3"/>
  <c r="BN276" i="3"/>
  <c r="BN323" i="3"/>
  <c r="BN255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K222" i="3" l="1"/>
  <c r="BK275" i="3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AP167" i="3" s="1"/>
  <c r="K164" i="3"/>
  <c r="K163" i="3"/>
  <c r="K161" i="3"/>
  <c r="L159" i="3"/>
  <c r="AH159" i="3" s="1"/>
  <c r="L156" i="3"/>
  <c r="L154" i="3"/>
  <c r="L151" i="3"/>
  <c r="L138" i="3"/>
  <c r="AU138" i="3" s="1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V210" i="3" s="1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AB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U194" i="3" s="1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G196" i="3"/>
  <c r="BB196" i="3"/>
  <c r="K190" i="3"/>
  <c r="K186" i="3"/>
  <c r="K184" i="3"/>
  <c r="K170" i="3"/>
  <c r="K168" i="3"/>
  <c r="K154" i="3"/>
  <c r="K152" i="3"/>
  <c r="Z127" i="3"/>
  <c r="P196" i="3"/>
  <c r="AM124" i="3"/>
  <c r="K123" i="3"/>
  <c r="M196" i="3"/>
  <c r="K189" i="3"/>
  <c r="K178" i="3"/>
  <c r="K176" i="3"/>
  <c r="K162" i="3"/>
  <c r="K160" i="3"/>
  <c r="K146" i="3"/>
  <c r="K144" i="3"/>
  <c r="K142" i="3"/>
  <c r="K130" i="3"/>
  <c r="K126" i="3"/>
  <c r="K114" i="3"/>
  <c r="S199" i="3"/>
  <c r="BC19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AR196" i="3" l="1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A78" i="3" l="1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<sst xmlns="http://schemas.openxmlformats.org/spreadsheetml/2006/main" count="10360" uniqueCount="481">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</sst>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3"/>
  <sheetViews>
    <sheetView zoomScale="80" zoomScaleNormal="80" workbookViewId="0">
      <selection activeCell="A2" sqref="A2:E273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1.4215</v>
      </c>
      <c r="D2">
        <v>0.91990000000000005</v>
      </c>
      <c r="E2">
        <v>1.6467000000000001</v>
      </c>
    </row>
    <row r="3" spans="1:5" x14ac:dyDescent="0.25">
      <c r="A3" t="s">
        <v>338</v>
      </c>
      <c r="B3" t="s">
        <v>72</v>
      </c>
      <c r="C3">
        <v>1.4215</v>
      </c>
      <c r="D3">
        <v>0.93799999999999994</v>
      </c>
      <c r="E3">
        <v>0.64870000000000005</v>
      </c>
    </row>
    <row r="4" spans="1:5" x14ac:dyDescent="0.25">
      <c r="A4" t="s">
        <v>338</v>
      </c>
      <c r="B4" t="s">
        <v>73</v>
      </c>
      <c r="C4">
        <v>1.4215</v>
      </c>
      <c r="D4">
        <v>0.54110000000000003</v>
      </c>
      <c r="E4">
        <v>0.74850000000000005</v>
      </c>
    </row>
    <row r="5" spans="1:5" x14ac:dyDescent="0.25">
      <c r="A5" t="s">
        <v>338</v>
      </c>
      <c r="B5" t="s">
        <v>74</v>
      </c>
      <c r="C5">
        <v>1.4215</v>
      </c>
      <c r="D5">
        <v>0.7621</v>
      </c>
      <c r="E5">
        <v>1.2974000000000001</v>
      </c>
    </row>
    <row r="6" spans="1:5" x14ac:dyDescent="0.25">
      <c r="A6" t="s">
        <v>338</v>
      </c>
      <c r="B6" t="s">
        <v>75</v>
      </c>
      <c r="C6">
        <v>1.4215</v>
      </c>
      <c r="D6">
        <v>0.7621</v>
      </c>
      <c r="E6">
        <v>1.3785000000000001</v>
      </c>
    </row>
    <row r="7" spans="1:5" x14ac:dyDescent="0.25">
      <c r="A7" t="s">
        <v>338</v>
      </c>
      <c r="B7" t="s">
        <v>76</v>
      </c>
      <c r="C7">
        <v>1.4215</v>
      </c>
      <c r="D7">
        <v>1.1137999999999999</v>
      </c>
      <c r="E7">
        <v>0.64870000000000005</v>
      </c>
    </row>
    <row r="8" spans="1:5" x14ac:dyDescent="0.25">
      <c r="A8" t="s">
        <v>338</v>
      </c>
      <c r="B8" t="s">
        <v>77</v>
      </c>
      <c r="C8">
        <v>1.4215</v>
      </c>
      <c r="D8">
        <v>1.1364000000000001</v>
      </c>
      <c r="E8">
        <v>1.2724</v>
      </c>
    </row>
    <row r="9" spans="1:5" x14ac:dyDescent="0.25">
      <c r="A9" t="s">
        <v>338</v>
      </c>
      <c r="B9" t="s">
        <v>78</v>
      </c>
      <c r="C9">
        <v>1.4215</v>
      </c>
      <c r="D9">
        <v>0.93799999999999994</v>
      </c>
      <c r="E9">
        <v>0.89200000000000002</v>
      </c>
    </row>
    <row r="10" spans="1:5" x14ac:dyDescent="0.25">
      <c r="A10" t="s">
        <v>338</v>
      </c>
      <c r="B10" t="s">
        <v>79</v>
      </c>
      <c r="C10">
        <v>1.4215</v>
      </c>
      <c r="D10">
        <v>1.407</v>
      </c>
      <c r="E10">
        <v>0.89200000000000002</v>
      </c>
    </row>
    <row r="11" spans="1:5" x14ac:dyDescent="0.25">
      <c r="A11" t="s">
        <v>338</v>
      </c>
      <c r="B11" t="s">
        <v>80</v>
      </c>
      <c r="C11">
        <v>1.4215</v>
      </c>
      <c r="D11">
        <v>1.1725000000000001</v>
      </c>
      <c r="E11">
        <v>0.89200000000000002</v>
      </c>
    </row>
    <row r="12" spans="1:5" x14ac:dyDescent="0.25">
      <c r="A12" t="s">
        <v>338</v>
      </c>
      <c r="B12" t="s">
        <v>81</v>
      </c>
      <c r="C12">
        <v>1.4215</v>
      </c>
      <c r="D12">
        <v>0.97409999999999997</v>
      </c>
      <c r="E12">
        <v>0.97299999999999998</v>
      </c>
    </row>
    <row r="13" spans="1:5" x14ac:dyDescent="0.25">
      <c r="A13" t="s">
        <v>338</v>
      </c>
      <c r="B13" t="s">
        <v>82</v>
      </c>
      <c r="C13">
        <v>1.4215</v>
      </c>
      <c r="D13">
        <v>1.0282</v>
      </c>
      <c r="E13">
        <v>1.3472999999999999</v>
      </c>
    </row>
    <row r="14" spans="1:5" x14ac:dyDescent="0.25">
      <c r="A14" t="s">
        <v>338</v>
      </c>
      <c r="B14" t="s">
        <v>83</v>
      </c>
      <c r="C14">
        <v>1.4215</v>
      </c>
      <c r="D14">
        <v>0.64939999999999998</v>
      </c>
      <c r="E14">
        <v>0.74850000000000005</v>
      </c>
    </row>
    <row r="15" spans="1:5" x14ac:dyDescent="0.25">
      <c r="A15" t="s">
        <v>338</v>
      </c>
      <c r="B15" t="s">
        <v>84</v>
      </c>
      <c r="C15">
        <v>1.4215</v>
      </c>
      <c r="D15">
        <v>0.81169999999999998</v>
      </c>
      <c r="E15">
        <v>0.5988</v>
      </c>
    </row>
    <row r="16" spans="1:5" x14ac:dyDescent="0.25">
      <c r="A16" t="s">
        <v>338</v>
      </c>
      <c r="B16" t="s">
        <v>85</v>
      </c>
      <c r="C16">
        <v>1.4215</v>
      </c>
      <c r="D16">
        <v>1.2987</v>
      </c>
      <c r="E16">
        <v>1.5718000000000001</v>
      </c>
    </row>
    <row r="17" spans="1:5" x14ac:dyDescent="0.25">
      <c r="A17" t="s">
        <v>338</v>
      </c>
      <c r="B17" t="s">
        <v>86</v>
      </c>
      <c r="C17">
        <v>1.4215</v>
      </c>
      <c r="D17">
        <v>0.81169999999999998</v>
      </c>
      <c r="E17">
        <v>1.0479000000000001</v>
      </c>
    </row>
    <row r="18" spans="1:5" x14ac:dyDescent="0.25">
      <c r="A18" t="s">
        <v>338</v>
      </c>
      <c r="B18" t="s">
        <v>87</v>
      </c>
      <c r="C18">
        <v>1.4215</v>
      </c>
      <c r="D18">
        <v>0.82069999999999999</v>
      </c>
      <c r="E18">
        <v>1.0541</v>
      </c>
    </row>
    <row r="19" spans="1:5" x14ac:dyDescent="0.25">
      <c r="A19" t="s">
        <v>338</v>
      </c>
      <c r="B19" t="s">
        <v>88</v>
      </c>
      <c r="C19">
        <v>1.4215</v>
      </c>
      <c r="D19">
        <v>0.99660000000000004</v>
      </c>
      <c r="E19">
        <v>1.1352</v>
      </c>
    </row>
    <row r="20" spans="1:5" x14ac:dyDescent="0.25">
      <c r="A20" t="s">
        <v>338</v>
      </c>
      <c r="B20" t="s">
        <v>89</v>
      </c>
      <c r="C20">
        <v>1.4215</v>
      </c>
      <c r="D20">
        <v>0.70350000000000001</v>
      </c>
      <c r="E20">
        <v>0.81089999999999995</v>
      </c>
    </row>
    <row r="21" spans="1:5" x14ac:dyDescent="0.25">
      <c r="A21" t="s">
        <v>338</v>
      </c>
      <c r="B21" t="s">
        <v>90</v>
      </c>
      <c r="C21">
        <v>1.4215</v>
      </c>
      <c r="D21">
        <v>1.6775</v>
      </c>
      <c r="E21">
        <v>0.67359999999999998</v>
      </c>
    </row>
    <row r="22" spans="1:5" x14ac:dyDescent="0.25">
      <c r="A22" t="s">
        <v>338</v>
      </c>
      <c r="B22" t="s">
        <v>91</v>
      </c>
      <c r="C22">
        <v>1.4215</v>
      </c>
      <c r="D22">
        <v>1.1725000000000001</v>
      </c>
      <c r="E22">
        <v>1.3785000000000001</v>
      </c>
    </row>
    <row r="23" spans="1:5" x14ac:dyDescent="0.25">
      <c r="A23" t="s">
        <v>338</v>
      </c>
      <c r="B23" t="s">
        <v>92</v>
      </c>
      <c r="C23">
        <v>1.4215</v>
      </c>
      <c r="D23">
        <v>0.87939999999999996</v>
      </c>
      <c r="E23">
        <v>0.97299999999999998</v>
      </c>
    </row>
    <row r="24" spans="1:5" x14ac:dyDescent="0.25">
      <c r="A24" t="s">
        <v>338</v>
      </c>
      <c r="B24" t="s">
        <v>93</v>
      </c>
      <c r="C24">
        <v>1.4215</v>
      </c>
      <c r="D24">
        <v>0.86580000000000001</v>
      </c>
      <c r="E24">
        <v>1.1976</v>
      </c>
    </row>
    <row r="25" spans="1:5" x14ac:dyDescent="0.25">
      <c r="A25" t="s">
        <v>338</v>
      </c>
      <c r="B25" t="s">
        <v>94</v>
      </c>
      <c r="C25">
        <v>1.4215</v>
      </c>
      <c r="D25">
        <v>1.1137999999999999</v>
      </c>
      <c r="E25">
        <v>0.56759999999999999</v>
      </c>
    </row>
    <row r="26" spans="1:5" x14ac:dyDescent="0.25">
      <c r="A26" t="s">
        <v>338</v>
      </c>
      <c r="B26" t="s">
        <v>95</v>
      </c>
      <c r="C26">
        <v>1.4215</v>
      </c>
      <c r="D26">
        <v>1.1904999999999999</v>
      </c>
      <c r="E26">
        <v>0.97299999999999998</v>
      </c>
    </row>
    <row r="27" spans="1:5" x14ac:dyDescent="0.25">
      <c r="A27" t="s">
        <v>338</v>
      </c>
      <c r="B27" t="s">
        <v>96</v>
      </c>
      <c r="C27">
        <v>1.4215</v>
      </c>
      <c r="D27">
        <v>1.2987</v>
      </c>
      <c r="E27">
        <v>0.5988</v>
      </c>
    </row>
    <row r="28" spans="1:5" x14ac:dyDescent="0.25">
      <c r="A28" t="s">
        <v>350</v>
      </c>
      <c r="B28" t="s">
        <v>97</v>
      </c>
      <c r="C28">
        <v>1.6204000000000001</v>
      </c>
      <c r="D28">
        <v>0.96</v>
      </c>
      <c r="E28">
        <v>1.1748000000000001</v>
      </c>
    </row>
    <row r="29" spans="1:5" x14ac:dyDescent="0.25">
      <c r="A29" t="s">
        <v>350</v>
      </c>
      <c r="B29" t="s">
        <v>98</v>
      </c>
      <c r="C29">
        <v>1.6204000000000001</v>
      </c>
      <c r="D29">
        <v>0.68569999999999998</v>
      </c>
      <c r="E29">
        <v>0.75519999999999998</v>
      </c>
    </row>
    <row r="30" spans="1:5" x14ac:dyDescent="0.25">
      <c r="A30" t="s">
        <v>350</v>
      </c>
      <c r="B30" t="s">
        <v>99</v>
      </c>
      <c r="C30">
        <v>1.6204000000000001</v>
      </c>
      <c r="D30">
        <v>0.34289999999999998</v>
      </c>
      <c r="E30">
        <v>1.3426</v>
      </c>
    </row>
    <row r="31" spans="1:5" x14ac:dyDescent="0.25">
      <c r="A31" t="s">
        <v>350</v>
      </c>
      <c r="B31" t="s">
        <v>100</v>
      </c>
      <c r="C31">
        <v>1.6204000000000001</v>
      </c>
      <c r="D31">
        <v>0.89139999999999997</v>
      </c>
      <c r="E31">
        <v>0.92310000000000003</v>
      </c>
    </row>
    <row r="32" spans="1:5" x14ac:dyDescent="0.25">
      <c r="A32" t="s">
        <v>350</v>
      </c>
      <c r="B32" t="s">
        <v>101</v>
      </c>
      <c r="C32">
        <v>1.6204000000000001</v>
      </c>
      <c r="D32">
        <v>0.89139999999999997</v>
      </c>
      <c r="E32">
        <v>1.3426</v>
      </c>
    </row>
    <row r="33" spans="1:5" x14ac:dyDescent="0.25">
      <c r="A33" t="s">
        <v>350</v>
      </c>
      <c r="B33" t="s">
        <v>102</v>
      </c>
      <c r="C33">
        <v>1.6204000000000001</v>
      </c>
      <c r="D33">
        <v>0.68569999999999998</v>
      </c>
      <c r="E33">
        <v>0.83909999999999996</v>
      </c>
    </row>
    <row r="34" spans="1:5" x14ac:dyDescent="0.25">
      <c r="A34" t="s">
        <v>350</v>
      </c>
      <c r="B34" t="s">
        <v>103</v>
      </c>
      <c r="C34">
        <v>1.6204000000000001</v>
      </c>
      <c r="D34">
        <v>1.1657</v>
      </c>
      <c r="E34">
        <v>1.0069999999999999</v>
      </c>
    </row>
    <row r="35" spans="1:5" x14ac:dyDescent="0.25">
      <c r="A35" t="s">
        <v>350</v>
      </c>
      <c r="B35" t="s">
        <v>104</v>
      </c>
      <c r="C35">
        <v>1.6204000000000001</v>
      </c>
      <c r="D35">
        <v>1.0971</v>
      </c>
      <c r="E35">
        <v>0.92310000000000003</v>
      </c>
    </row>
    <row r="36" spans="1:5" x14ac:dyDescent="0.25">
      <c r="A36" t="s">
        <v>350</v>
      </c>
      <c r="B36" t="s">
        <v>105</v>
      </c>
      <c r="C36">
        <v>1.6204000000000001</v>
      </c>
      <c r="D36">
        <v>1.8513999999999999</v>
      </c>
      <c r="E36">
        <v>0.41959999999999997</v>
      </c>
    </row>
    <row r="37" spans="1:5" x14ac:dyDescent="0.25">
      <c r="A37" t="s">
        <v>350</v>
      </c>
      <c r="B37" t="s">
        <v>106</v>
      </c>
      <c r="C37">
        <v>1.6204000000000001</v>
      </c>
      <c r="D37">
        <v>1.2343</v>
      </c>
      <c r="E37">
        <v>1.1748000000000001</v>
      </c>
    </row>
    <row r="38" spans="1:5" x14ac:dyDescent="0.25">
      <c r="A38" t="s">
        <v>350</v>
      </c>
      <c r="B38" t="s">
        <v>107</v>
      </c>
      <c r="C38">
        <v>1.6204000000000001</v>
      </c>
      <c r="D38">
        <v>1.0286</v>
      </c>
      <c r="E38">
        <v>1.0069999999999999</v>
      </c>
    </row>
    <row r="39" spans="1:5" x14ac:dyDescent="0.25">
      <c r="A39" t="s">
        <v>350</v>
      </c>
      <c r="B39" t="s">
        <v>431</v>
      </c>
      <c r="C39">
        <v>1.6204000000000001</v>
      </c>
      <c r="D39">
        <v>2.16</v>
      </c>
      <c r="E39">
        <v>0.37759999999999999</v>
      </c>
    </row>
    <row r="40" spans="1:5" x14ac:dyDescent="0.25">
      <c r="A40" t="s">
        <v>350</v>
      </c>
      <c r="B40" t="s">
        <v>108</v>
      </c>
      <c r="C40">
        <v>1.6204000000000001</v>
      </c>
      <c r="D40">
        <v>0.88160000000000005</v>
      </c>
      <c r="E40">
        <v>1.2947</v>
      </c>
    </row>
    <row r="41" spans="1:5" x14ac:dyDescent="0.25">
      <c r="A41" t="s">
        <v>339</v>
      </c>
      <c r="B41" t="s">
        <v>109</v>
      </c>
      <c r="C41">
        <v>1.2710999999999999</v>
      </c>
      <c r="D41">
        <v>0.91090000000000004</v>
      </c>
      <c r="E41">
        <v>0.61280000000000001</v>
      </c>
    </row>
    <row r="42" spans="1:5" x14ac:dyDescent="0.25">
      <c r="A42" t="s">
        <v>339</v>
      </c>
      <c r="B42" t="s">
        <v>110</v>
      </c>
      <c r="C42">
        <v>1.2710999999999999</v>
      </c>
      <c r="D42">
        <v>0.95230000000000004</v>
      </c>
      <c r="E42">
        <v>1.17</v>
      </c>
    </row>
    <row r="43" spans="1:5" x14ac:dyDescent="0.25">
      <c r="A43" t="s">
        <v>339</v>
      </c>
      <c r="B43" t="s">
        <v>111</v>
      </c>
      <c r="C43">
        <v>1.2710999999999999</v>
      </c>
      <c r="D43">
        <v>1.7391000000000001</v>
      </c>
      <c r="E43">
        <v>0.72430000000000005</v>
      </c>
    </row>
    <row r="44" spans="1:5" x14ac:dyDescent="0.25">
      <c r="A44" t="s">
        <v>339</v>
      </c>
      <c r="B44" t="s">
        <v>112</v>
      </c>
      <c r="C44">
        <v>1.2710999999999999</v>
      </c>
      <c r="D44">
        <v>0.70389999999999997</v>
      </c>
      <c r="E44">
        <v>0.78</v>
      </c>
    </row>
    <row r="45" spans="1:5" x14ac:dyDescent="0.25">
      <c r="A45" t="s">
        <v>339</v>
      </c>
      <c r="B45" t="s">
        <v>113</v>
      </c>
      <c r="C45">
        <v>1.2710999999999999</v>
      </c>
      <c r="D45">
        <v>1.1180000000000001</v>
      </c>
      <c r="E45">
        <v>1.2257</v>
      </c>
    </row>
    <row r="46" spans="1:5" x14ac:dyDescent="0.25">
      <c r="A46" t="s">
        <v>339</v>
      </c>
      <c r="B46" t="s">
        <v>114</v>
      </c>
      <c r="C46">
        <v>1.2710999999999999</v>
      </c>
      <c r="D46">
        <v>1.1594</v>
      </c>
      <c r="E46">
        <v>1.1142000000000001</v>
      </c>
    </row>
    <row r="47" spans="1:5" x14ac:dyDescent="0.25">
      <c r="A47" t="s">
        <v>339</v>
      </c>
      <c r="B47" t="s">
        <v>115</v>
      </c>
      <c r="C47">
        <v>1.2710999999999999</v>
      </c>
      <c r="D47">
        <v>0.99380000000000002</v>
      </c>
      <c r="E47">
        <v>0.78</v>
      </c>
    </row>
    <row r="48" spans="1:5" x14ac:dyDescent="0.25">
      <c r="A48" t="s">
        <v>339</v>
      </c>
      <c r="B48" t="s">
        <v>116</v>
      </c>
      <c r="C48">
        <v>1.2710999999999999</v>
      </c>
      <c r="D48">
        <v>0.5383</v>
      </c>
      <c r="E48">
        <v>1.7827999999999999</v>
      </c>
    </row>
    <row r="49" spans="1:5" x14ac:dyDescent="0.25">
      <c r="A49" t="s">
        <v>339</v>
      </c>
      <c r="B49" t="s">
        <v>117</v>
      </c>
      <c r="C49">
        <v>1.2710999999999999</v>
      </c>
      <c r="D49">
        <v>1.0766</v>
      </c>
      <c r="E49">
        <v>1.0027999999999999</v>
      </c>
    </row>
    <row r="50" spans="1:5" x14ac:dyDescent="0.25">
      <c r="A50" t="s">
        <v>339</v>
      </c>
      <c r="B50" t="s">
        <v>118</v>
      </c>
      <c r="C50">
        <v>1.2710999999999999</v>
      </c>
      <c r="D50">
        <v>0.74529999999999996</v>
      </c>
      <c r="E50">
        <v>1.1142000000000001</v>
      </c>
    </row>
    <row r="51" spans="1:5" x14ac:dyDescent="0.25">
      <c r="A51" t="s">
        <v>339</v>
      </c>
      <c r="B51" t="s">
        <v>119</v>
      </c>
      <c r="C51">
        <v>1.2710999999999999</v>
      </c>
      <c r="D51">
        <v>1.2836000000000001</v>
      </c>
      <c r="E51">
        <v>0.8357</v>
      </c>
    </row>
    <row r="52" spans="1:5" x14ac:dyDescent="0.25">
      <c r="A52" t="s">
        <v>339</v>
      </c>
      <c r="B52" t="s">
        <v>120</v>
      </c>
      <c r="C52">
        <v>1.2710999999999999</v>
      </c>
      <c r="D52">
        <v>0.99380000000000002</v>
      </c>
      <c r="E52">
        <v>0.78</v>
      </c>
    </row>
    <row r="53" spans="1:5" x14ac:dyDescent="0.25">
      <c r="A53" t="s">
        <v>339</v>
      </c>
      <c r="B53" t="s">
        <v>121</v>
      </c>
      <c r="C53">
        <v>1.2710999999999999</v>
      </c>
      <c r="D53">
        <v>1.0766</v>
      </c>
      <c r="E53">
        <v>1.0585</v>
      </c>
    </row>
    <row r="54" spans="1:5" x14ac:dyDescent="0.25">
      <c r="A54" t="s">
        <v>339</v>
      </c>
      <c r="B54" t="s">
        <v>122</v>
      </c>
      <c r="C54">
        <v>1.2710999999999999</v>
      </c>
      <c r="D54">
        <v>1.2008000000000001</v>
      </c>
      <c r="E54">
        <v>1.17</v>
      </c>
    </row>
    <row r="55" spans="1:5" x14ac:dyDescent="0.25">
      <c r="A55" t="s">
        <v>339</v>
      </c>
      <c r="B55" t="s">
        <v>123</v>
      </c>
      <c r="C55">
        <v>1.2710999999999999</v>
      </c>
      <c r="D55">
        <v>1.2008000000000001</v>
      </c>
      <c r="E55">
        <v>1.2257</v>
      </c>
    </row>
    <row r="56" spans="1:5" x14ac:dyDescent="0.25">
      <c r="A56" t="s">
        <v>339</v>
      </c>
      <c r="B56" t="s">
        <v>124</v>
      </c>
      <c r="C56">
        <v>1.2710999999999999</v>
      </c>
      <c r="D56">
        <v>0.78669999999999995</v>
      </c>
      <c r="E56">
        <v>0.8357</v>
      </c>
    </row>
    <row r="57" spans="1:5" x14ac:dyDescent="0.25">
      <c r="A57" t="s">
        <v>339</v>
      </c>
      <c r="B57" t="s">
        <v>125</v>
      </c>
      <c r="C57">
        <v>1.2710999999999999</v>
      </c>
      <c r="D57">
        <v>1.3664000000000001</v>
      </c>
      <c r="E57">
        <v>1.4484999999999999</v>
      </c>
    </row>
    <row r="58" spans="1:5" x14ac:dyDescent="0.25">
      <c r="A58" t="s">
        <v>339</v>
      </c>
      <c r="B58" t="s">
        <v>126</v>
      </c>
      <c r="C58">
        <v>1.2710999999999999</v>
      </c>
      <c r="D58">
        <v>0.86950000000000005</v>
      </c>
      <c r="E58">
        <v>0.78</v>
      </c>
    </row>
    <row r="59" spans="1:5" x14ac:dyDescent="0.25">
      <c r="A59" t="s">
        <v>339</v>
      </c>
      <c r="B59" t="s">
        <v>127</v>
      </c>
      <c r="C59">
        <v>1.2710999999999999</v>
      </c>
      <c r="D59">
        <v>0.74529999999999996</v>
      </c>
      <c r="E59">
        <v>0.8357</v>
      </c>
    </row>
    <row r="60" spans="1:5" x14ac:dyDescent="0.25">
      <c r="A60" t="s">
        <v>339</v>
      </c>
      <c r="B60" t="s">
        <v>128</v>
      </c>
      <c r="C60">
        <v>1.2710999999999999</v>
      </c>
      <c r="D60">
        <v>0.5383</v>
      </c>
      <c r="E60">
        <v>0.72430000000000005</v>
      </c>
    </row>
    <row r="61" spans="1:5" x14ac:dyDescent="0.25">
      <c r="A61" t="s">
        <v>340</v>
      </c>
      <c r="B61" t="s">
        <v>129</v>
      </c>
      <c r="C61">
        <v>1.3937999999999999</v>
      </c>
      <c r="D61">
        <v>1.2197</v>
      </c>
      <c r="E61">
        <v>0.75</v>
      </c>
    </row>
    <row r="62" spans="1:5" x14ac:dyDescent="0.25">
      <c r="A62" t="s">
        <v>340</v>
      </c>
      <c r="B62" t="s">
        <v>130</v>
      </c>
      <c r="C62">
        <v>1.3937999999999999</v>
      </c>
      <c r="D62">
        <v>0.71750000000000003</v>
      </c>
      <c r="E62">
        <v>0.83330000000000004</v>
      </c>
    </row>
    <row r="63" spans="1:5" x14ac:dyDescent="0.25">
      <c r="A63" t="s">
        <v>340</v>
      </c>
      <c r="B63" t="s">
        <v>131</v>
      </c>
      <c r="C63">
        <v>1.3937999999999999</v>
      </c>
      <c r="D63">
        <v>1.0044</v>
      </c>
      <c r="E63">
        <v>0.5</v>
      </c>
    </row>
    <row r="64" spans="1:5" x14ac:dyDescent="0.25">
      <c r="A64" t="s">
        <v>340</v>
      </c>
      <c r="B64" t="s">
        <v>132</v>
      </c>
      <c r="C64">
        <v>1.3937999999999999</v>
      </c>
      <c r="D64">
        <v>0.78920000000000001</v>
      </c>
      <c r="E64">
        <v>1.3332999999999999</v>
      </c>
    </row>
    <row r="65" spans="1:5" x14ac:dyDescent="0.25">
      <c r="A65" t="s">
        <v>340</v>
      </c>
      <c r="B65" t="s">
        <v>133</v>
      </c>
      <c r="C65">
        <v>1.3937999999999999</v>
      </c>
      <c r="D65">
        <v>0.50219999999999998</v>
      </c>
      <c r="E65">
        <v>1.4167000000000001</v>
      </c>
    </row>
    <row r="66" spans="1:5" x14ac:dyDescent="0.25">
      <c r="A66" t="s">
        <v>340</v>
      </c>
      <c r="B66" t="s">
        <v>134</v>
      </c>
      <c r="C66">
        <v>1.3937999999999999</v>
      </c>
      <c r="D66">
        <v>1.4349000000000001</v>
      </c>
      <c r="E66">
        <v>1.5</v>
      </c>
    </row>
    <row r="67" spans="1:5" x14ac:dyDescent="0.25">
      <c r="A67" t="s">
        <v>340</v>
      </c>
      <c r="B67" t="s">
        <v>135</v>
      </c>
      <c r="C67">
        <v>1.3937999999999999</v>
      </c>
      <c r="D67">
        <v>1.6501999999999999</v>
      </c>
      <c r="E67">
        <v>0.58330000000000004</v>
      </c>
    </row>
    <row r="68" spans="1:5" x14ac:dyDescent="0.25">
      <c r="A68" t="s">
        <v>340</v>
      </c>
      <c r="B68" t="s">
        <v>136</v>
      </c>
      <c r="C68">
        <v>1.3937999999999999</v>
      </c>
      <c r="D68">
        <v>0.64570000000000005</v>
      </c>
      <c r="E68">
        <v>1</v>
      </c>
    </row>
    <row r="69" spans="1:5" x14ac:dyDescent="0.25">
      <c r="A69" t="s">
        <v>340</v>
      </c>
      <c r="B69" t="s">
        <v>137</v>
      </c>
      <c r="C69">
        <v>1.3937999999999999</v>
      </c>
      <c r="D69">
        <v>0.93269999999999997</v>
      </c>
      <c r="E69">
        <v>0.58330000000000004</v>
      </c>
    </row>
    <row r="70" spans="1:5" x14ac:dyDescent="0.25">
      <c r="A70" t="s">
        <v>340</v>
      </c>
      <c r="B70" t="s">
        <v>138</v>
      </c>
      <c r="C70">
        <v>1.3937999999999999</v>
      </c>
      <c r="D70">
        <v>0.50219999999999998</v>
      </c>
      <c r="E70">
        <v>2.1667000000000001</v>
      </c>
    </row>
    <row r="71" spans="1:5" x14ac:dyDescent="0.25">
      <c r="A71" t="s">
        <v>340</v>
      </c>
      <c r="B71" t="s">
        <v>139</v>
      </c>
      <c r="C71">
        <v>1.3937999999999999</v>
      </c>
      <c r="D71">
        <v>1.4349000000000001</v>
      </c>
      <c r="E71">
        <v>0.5</v>
      </c>
    </row>
    <row r="72" spans="1:5" x14ac:dyDescent="0.25">
      <c r="A72" t="s">
        <v>340</v>
      </c>
      <c r="B72" t="s">
        <v>140</v>
      </c>
      <c r="C72">
        <v>1.3937999999999999</v>
      </c>
      <c r="D72">
        <v>1.4349000000000001</v>
      </c>
      <c r="E72">
        <v>0.33329999999999999</v>
      </c>
    </row>
    <row r="73" spans="1:5" x14ac:dyDescent="0.25">
      <c r="A73" t="s">
        <v>340</v>
      </c>
      <c r="B73" t="s">
        <v>141</v>
      </c>
      <c r="C73">
        <v>1.3937999999999999</v>
      </c>
      <c r="D73">
        <v>1.1478999999999999</v>
      </c>
      <c r="E73">
        <v>0.66669999999999996</v>
      </c>
    </row>
    <row r="74" spans="1:5" x14ac:dyDescent="0.25">
      <c r="A74" t="s">
        <v>340</v>
      </c>
      <c r="B74" t="s">
        <v>142</v>
      </c>
      <c r="C74">
        <v>1.3937999999999999</v>
      </c>
      <c r="D74">
        <v>0.86099999999999999</v>
      </c>
      <c r="E74">
        <v>0.83330000000000004</v>
      </c>
    </row>
    <row r="75" spans="1:5" x14ac:dyDescent="0.25">
      <c r="A75" t="s">
        <v>340</v>
      </c>
      <c r="B75" t="s">
        <v>143</v>
      </c>
      <c r="C75">
        <v>1.3937999999999999</v>
      </c>
      <c r="D75">
        <v>0.78920000000000001</v>
      </c>
      <c r="E75">
        <v>1.8332999999999999</v>
      </c>
    </row>
    <row r="76" spans="1:5" x14ac:dyDescent="0.25">
      <c r="A76" t="s">
        <v>340</v>
      </c>
      <c r="B76" t="s">
        <v>144</v>
      </c>
      <c r="C76">
        <v>1.3937999999999999</v>
      </c>
      <c r="D76">
        <v>0.93269999999999997</v>
      </c>
      <c r="E76">
        <v>1.1667000000000001</v>
      </c>
    </row>
    <row r="77" spans="1:5" x14ac:dyDescent="0.25">
      <c r="A77" t="s">
        <v>341</v>
      </c>
      <c r="B77" t="s">
        <v>145</v>
      </c>
      <c r="C77">
        <v>1.4705999999999999</v>
      </c>
      <c r="D77">
        <v>1.19</v>
      </c>
      <c r="E77">
        <v>1.0871999999999999</v>
      </c>
    </row>
    <row r="78" spans="1:5" x14ac:dyDescent="0.25">
      <c r="A78" t="s">
        <v>341</v>
      </c>
      <c r="B78" t="s">
        <v>146</v>
      </c>
      <c r="C78">
        <v>1.4705999999999999</v>
      </c>
      <c r="D78">
        <v>0.90669999999999995</v>
      </c>
      <c r="E78">
        <v>0.79069999999999996</v>
      </c>
    </row>
    <row r="79" spans="1:5" x14ac:dyDescent="0.25">
      <c r="A79" t="s">
        <v>341</v>
      </c>
      <c r="B79" t="s">
        <v>147</v>
      </c>
      <c r="C79">
        <v>1.4705999999999999</v>
      </c>
      <c r="D79">
        <v>1.0578000000000001</v>
      </c>
      <c r="E79">
        <v>0.70279999999999998</v>
      </c>
    </row>
    <row r="80" spans="1:5" x14ac:dyDescent="0.25">
      <c r="A80" t="s">
        <v>341</v>
      </c>
      <c r="B80" t="s">
        <v>148</v>
      </c>
      <c r="C80">
        <v>1.4705999999999999</v>
      </c>
      <c r="D80">
        <v>1.105</v>
      </c>
      <c r="E80">
        <v>0.69189999999999996</v>
      </c>
    </row>
    <row r="81" spans="1:5" x14ac:dyDescent="0.25">
      <c r="A81" t="s">
        <v>341</v>
      </c>
      <c r="B81" t="s">
        <v>149</v>
      </c>
      <c r="C81">
        <v>1.4705999999999999</v>
      </c>
      <c r="D81">
        <v>1.615</v>
      </c>
      <c r="E81">
        <v>0.69189999999999996</v>
      </c>
    </row>
    <row r="82" spans="1:5" x14ac:dyDescent="0.25">
      <c r="A82" t="s">
        <v>341</v>
      </c>
      <c r="B82" t="s">
        <v>150</v>
      </c>
      <c r="C82">
        <v>1.4705999999999999</v>
      </c>
      <c r="D82">
        <v>0.93500000000000005</v>
      </c>
      <c r="E82">
        <v>1.3836999999999999</v>
      </c>
    </row>
    <row r="83" spans="1:5" x14ac:dyDescent="0.25">
      <c r="A83" t="s">
        <v>341</v>
      </c>
      <c r="B83" t="s">
        <v>151</v>
      </c>
      <c r="C83">
        <v>1.4705999999999999</v>
      </c>
      <c r="D83">
        <v>1.2089000000000001</v>
      </c>
      <c r="E83">
        <v>0.96640000000000004</v>
      </c>
    </row>
    <row r="84" spans="1:5" x14ac:dyDescent="0.25">
      <c r="A84" t="s">
        <v>341</v>
      </c>
      <c r="B84" t="s">
        <v>152</v>
      </c>
      <c r="C84">
        <v>1.4705999999999999</v>
      </c>
      <c r="D84">
        <v>0.98219999999999996</v>
      </c>
      <c r="E84">
        <v>0.96640000000000004</v>
      </c>
    </row>
    <row r="85" spans="1:5" x14ac:dyDescent="0.25">
      <c r="A85" t="s">
        <v>341</v>
      </c>
      <c r="B85" t="s">
        <v>318</v>
      </c>
      <c r="C85">
        <v>1.4705999999999999</v>
      </c>
      <c r="D85">
        <v>0.93500000000000005</v>
      </c>
      <c r="E85">
        <v>0.59299999999999997</v>
      </c>
    </row>
    <row r="86" spans="1:5" x14ac:dyDescent="0.25">
      <c r="A86" t="s">
        <v>341</v>
      </c>
      <c r="B86" t="s">
        <v>153</v>
      </c>
      <c r="C86">
        <v>1.4705999999999999</v>
      </c>
      <c r="D86">
        <v>0.51</v>
      </c>
      <c r="E86">
        <v>1.5813999999999999</v>
      </c>
    </row>
    <row r="87" spans="1:5" x14ac:dyDescent="0.25">
      <c r="A87" t="s">
        <v>341</v>
      </c>
      <c r="B87" t="s">
        <v>154</v>
      </c>
      <c r="C87">
        <v>1.4705999999999999</v>
      </c>
      <c r="D87">
        <v>0.83109999999999995</v>
      </c>
      <c r="E87">
        <v>1.4056999999999999</v>
      </c>
    </row>
    <row r="88" spans="1:5" x14ac:dyDescent="0.25">
      <c r="A88" t="s">
        <v>341</v>
      </c>
      <c r="B88" t="s">
        <v>319</v>
      </c>
      <c r="C88">
        <v>1.4705999999999999</v>
      </c>
      <c r="D88">
        <v>0.75549999999999995</v>
      </c>
      <c r="E88">
        <v>1.1420999999999999</v>
      </c>
    </row>
    <row r="89" spans="1:5" x14ac:dyDescent="0.25">
      <c r="A89" t="s">
        <v>351</v>
      </c>
      <c r="B89" t="s">
        <v>155</v>
      </c>
      <c r="C89">
        <v>1.3231999999999999</v>
      </c>
      <c r="D89">
        <v>0.70179999999999998</v>
      </c>
      <c r="E89">
        <v>1.0161</v>
      </c>
    </row>
    <row r="90" spans="1:5" x14ac:dyDescent="0.25">
      <c r="A90" t="s">
        <v>351</v>
      </c>
      <c r="B90" t="s">
        <v>156</v>
      </c>
      <c r="C90">
        <v>1.3231999999999999</v>
      </c>
      <c r="D90">
        <v>0.75570000000000004</v>
      </c>
      <c r="E90">
        <v>0.77700000000000002</v>
      </c>
    </row>
    <row r="91" spans="1:5" x14ac:dyDescent="0.25">
      <c r="A91" t="s">
        <v>351</v>
      </c>
      <c r="B91" t="s">
        <v>157</v>
      </c>
      <c r="C91">
        <v>1.3231999999999999</v>
      </c>
      <c r="D91">
        <v>0.81389999999999996</v>
      </c>
      <c r="E91">
        <v>1.4803999999999999</v>
      </c>
    </row>
    <row r="92" spans="1:5" x14ac:dyDescent="0.25">
      <c r="A92" t="s">
        <v>351</v>
      </c>
      <c r="B92" t="s">
        <v>158</v>
      </c>
      <c r="C92">
        <v>1.3231999999999999</v>
      </c>
      <c r="D92">
        <v>1.1876</v>
      </c>
      <c r="E92">
        <v>0.71719999999999995</v>
      </c>
    </row>
    <row r="93" spans="1:5" x14ac:dyDescent="0.25">
      <c r="A93" t="s">
        <v>351</v>
      </c>
      <c r="B93" t="s">
        <v>159</v>
      </c>
      <c r="C93">
        <v>1.3231999999999999</v>
      </c>
      <c r="D93">
        <v>1.0257000000000001</v>
      </c>
      <c r="E93">
        <v>1.0161</v>
      </c>
    </row>
    <row r="94" spans="1:5" x14ac:dyDescent="0.25">
      <c r="A94" t="s">
        <v>351</v>
      </c>
      <c r="B94" t="s">
        <v>160</v>
      </c>
      <c r="C94">
        <v>1.3231999999999999</v>
      </c>
      <c r="D94">
        <v>0.872</v>
      </c>
      <c r="E94">
        <v>0.77239999999999998</v>
      </c>
    </row>
    <row r="95" spans="1:5" x14ac:dyDescent="0.25">
      <c r="A95" t="s">
        <v>351</v>
      </c>
      <c r="B95" t="s">
        <v>161</v>
      </c>
      <c r="C95">
        <v>1.3231999999999999</v>
      </c>
      <c r="D95">
        <v>1.4035</v>
      </c>
      <c r="E95">
        <v>1.0161</v>
      </c>
    </row>
    <row r="96" spans="1:5" x14ac:dyDescent="0.25">
      <c r="A96" t="s">
        <v>351</v>
      </c>
      <c r="B96" t="s">
        <v>162</v>
      </c>
      <c r="C96">
        <v>1.3231999999999999</v>
      </c>
      <c r="D96">
        <v>0.63949999999999996</v>
      </c>
      <c r="E96">
        <v>1.6091</v>
      </c>
    </row>
    <row r="97" spans="1:5" x14ac:dyDescent="0.25">
      <c r="A97" t="s">
        <v>351</v>
      </c>
      <c r="B97" t="s">
        <v>163</v>
      </c>
      <c r="C97">
        <v>1.3231999999999999</v>
      </c>
      <c r="D97">
        <v>1.1335999999999999</v>
      </c>
      <c r="E97">
        <v>0.41839999999999999</v>
      </c>
    </row>
    <row r="98" spans="1:5" x14ac:dyDescent="0.25">
      <c r="A98" t="s">
        <v>351</v>
      </c>
      <c r="B98" t="s">
        <v>164</v>
      </c>
      <c r="C98">
        <v>1.3231999999999999</v>
      </c>
      <c r="D98">
        <v>0.97170000000000001</v>
      </c>
      <c r="E98">
        <v>0.89649999999999996</v>
      </c>
    </row>
    <row r="99" spans="1:5" x14ac:dyDescent="0.25">
      <c r="A99" t="s">
        <v>351</v>
      </c>
      <c r="B99" t="s">
        <v>165</v>
      </c>
      <c r="C99">
        <v>1.3231999999999999</v>
      </c>
      <c r="D99">
        <v>0.81389999999999996</v>
      </c>
      <c r="E99">
        <v>1.3516999999999999</v>
      </c>
    </row>
    <row r="100" spans="1:5" x14ac:dyDescent="0.25">
      <c r="A100" t="s">
        <v>351</v>
      </c>
      <c r="B100" t="s">
        <v>412</v>
      </c>
      <c r="C100">
        <v>1.3231999999999999</v>
      </c>
      <c r="D100">
        <v>1.5115000000000001</v>
      </c>
      <c r="E100">
        <v>0.83679999999999999</v>
      </c>
    </row>
    <row r="101" spans="1:5" x14ac:dyDescent="0.25">
      <c r="A101" t="s">
        <v>351</v>
      </c>
      <c r="B101" t="s">
        <v>166</v>
      </c>
      <c r="C101">
        <v>1.3231999999999999</v>
      </c>
      <c r="D101">
        <v>1.6277999999999999</v>
      </c>
      <c r="E101">
        <v>1.0298</v>
      </c>
    </row>
    <row r="102" spans="1:5" x14ac:dyDescent="0.25">
      <c r="A102" t="s">
        <v>342</v>
      </c>
      <c r="B102" t="s">
        <v>167</v>
      </c>
      <c r="C102">
        <v>1.3548</v>
      </c>
      <c r="D102">
        <v>1.5582</v>
      </c>
      <c r="E102">
        <v>1.0428999999999999</v>
      </c>
    </row>
    <row r="103" spans="1:5" x14ac:dyDescent="0.25">
      <c r="A103" t="s">
        <v>342</v>
      </c>
      <c r="B103" t="s">
        <v>413</v>
      </c>
      <c r="C103">
        <v>1.3548</v>
      </c>
      <c r="D103">
        <v>0</v>
      </c>
      <c r="E103">
        <v>0.85319999999999996</v>
      </c>
    </row>
    <row r="104" spans="1:5" x14ac:dyDescent="0.25">
      <c r="A104" t="s">
        <v>342</v>
      </c>
      <c r="B104" t="s">
        <v>168</v>
      </c>
      <c r="C104">
        <v>1.3548</v>
      </c>
      <c r="D104">
        <v>1.0662</v>
      </c>
      <c r="E104">
        <v>0.94799999999999995</v>
      </c>
    </row>
    <row r="105" spans="1:5" x14ac:dyDescent="0.25">
      <c r="A105" t="s">
        <v>342</v>
      </c>
      <c r="B105" t="s">
        <v>169</v>
      </c>
      <c r="C105">
        <v>1.3548</v>
      </c>
      <c r="D105">
        <v>0.90210000000000001</v>
      </c>
      <c r="E105">
        <v>0.80579999999999996</v>
      </c>
    </row>
    <row r="106" spans="1:5" x14ac:dyDescent="0.25">
      <c r="A106" t="s">
        <v>342</v>
      </c>
      <c r="B106" t="s">
        <v>170</v>
      </c>
      <c r="C106">
        <v>1.3548</v>
      </c>
      <c r="D106">
        <v>0.98419999999999996</v>
      </c>
      <c r="E106">
        <v>1.0428999999999999</v>
      </c>
    </row>
    <row r="107" spans="1:5" x14ac:dyDescent="0.25">
      <c r="A107" t="s">
        <v>342</v>
      </c>
      <c r="B107" t="s">
        <v>171</v>
      </c>
      <c r="C107">
        <v>1.3548</v>
      </c>
      <c r="D107">
        <v>0.94310000000000005</v>
      </c>
      <c r="E107">
        <v>1.0428999999999999</v>
      </c>
    </row>
    <row r="108" spans="1:5" x14ac:dyDescent="0.25">
      <c r="A108" t="s">
        <v>342</v>
      </c>
      <c r="B108" t="s">
        <v>414</v>
      </c>
      <c r="C108">
        <v>1.3548</v>
      </c>
      <c r="D108">
        <v>0</v>
      </c>
      <c r="E108">
        <v>0.85319999999999996</v>
      </c>
    </row>
    <row r="109" spans="1:5" x14ac:dyDescent="0.25">
      <c r="A109" t="s">
        <v>342</v>
      </c>
      <c r="B109" t="s">
        <v>172</v>
      </c>
      <c r="C109">
        <v>1.3548</v>
      </c>
      <c r="D109">
        <v>0.4511</v>
      </c>
      <c r="E109">
        <v>1.5168999999999999</v>
      </c>
    </row>
    <row r="110" spans="1:5" x14ac:dyDescent="0.25">
      <c r="A110" t="s">
        <v>342</v>
      </c>
      <c r="B110" t="s">
        <v>173</v>
      </c>
      <c r="C110">
        <v>1.3548</v>
      </c>
      <c r="D110">
        <v>1.3122</v>
      </c>
      <c r="E110">
        <v>0.61619999999999997</v>
      </c>
    </row>
    <row r="111" spans="1:5" x14ac:dyDescent="0.25">
      <c r="A111" t="s">
        <v>342</v>
      </c>
      <c r="B111" t="s">
        <v>174</v>
      </c>
      <c r="C111">
        <v>1.3548</v>
      </c>
      <c r="D111">
        <v>0.98419999999999996</v>
      </c>
      <c r="E111">
        <v>0.61619999999999997</v>
      </c>
    </row>
    <row r="112" spans="1:5" x14ac:dyDescent="0.25">
      <c r="A112" t="s">
        <v>342</v>
      </c>
      <c r="B112" t="s">
        <v>175</v>
      </c>
      <c r="C112">
        <v>1.3548</v>
      </c>
      <c r="D112">
        <v>1.2302</v>
      </c>
      <c r="E112">
        <v>0.85319999999999996</v>
      </c>
    </row>
    <row r="113" spans="1:5" x14ac:dyDescent="0.25">
      <c r="A113" t="s">
        <v>342</v>
      </c>
      <c r="B113" t="s">
        <v>415</v>
      </c>
      <c r="C113">
        <v>1.3548</v>
      </c>
      <c r="D113">
        <v>0</v>
      </c>
      <c r="E113">
        <v>2.5596999999999999</v>
      </c>
    </row>
    <row r="114" spans="1:5" x14ac:dyDescent="0.25">
      <c r="A114" t="s">
        <v>342</v>
      </c>
      <c r="B114" t="s">
        <v>416</v>
      </c>
      <c r="C114">
        <v>1.3548</v>
      </c>
      <c r="D114">
        <v>0.73809999999999998</v>
      </c>
      <c r="E114">
        <v>1.7064999999999999</v>
      </c>
    </row>
    <row r="115" spans="1:5" x14ac:dyDescent="0.25">
      <c r="A115" t="s">
        <v>342</v>
      </c>
      <c r="B115" t="s">
        <v>176</v>
      </c>
      <c r="C115">
        <v>1.3548</v>
      </c>
      <c r="D115">
        <v>0.81579999999999997</v>
      </c>
      <c r="E115">
        <v>1.3920999999999999</v>
      </c>
    </row>
    <row r="116" spans="1:5" x14ac:dyDescent="0.25">
      <c r="A116" t="s">
        <v>343</v>
      </c>
      <c r="B116" t="s">
        <v>177</v>
      </c>
      <c r="C116">
        <v>1.3052999999999999</v>
      </c>
      <c r="D116">
        <v>1.0484</v>
      </c>
      <c r="E116">
        <v>0.84499999999999997</v>
      </c>
    </row>
    <row r="117" spans="1:5" x14ac:dyDescent="0.25">
      <c r="A117" t="s">
        <v>343</v>
      </c>
      <c r="B117" t="s">
        <v>178</v>
      </c>
      <c r="C117">
        <v>1.3052999999999999</v>
      </c>
      <c r="D117">
        <v>1.0484</v>
      </c>
      <c r="E117">
        <v>1.3145</v>
      </c>
    </row>
    <row r="118" spans="1:5" x14ac:dyDescent="0.25">
      <c r="A118" t="s">
        <v>343</v>
      </c>
      <c r="B118" t="s">
        <v>179</v>
      </c>
      <c r="C118">
        <v>1.3052999999999999</v>
      </c>
      <c r="D118">
        <v>1.2096</v>
      </c>
      <c r="E118">
        <v>1.2205999999999999</v>
      </c>
    </row>
    <row r="119" spans="1:5" x14ac:dyDescent="0.25">
      <c r="A119" t="s">
        <v>343</v>
      </c>
      <c r="B119" t="s">
        <v>180</v>
      </c>
      <c r="C119">
        <v>1.3052999999999999</v>
      </c>
      <c r="D119">
        <v>0.6855</v>
      </c>
      <c r="E119">
        <v>1.3145</v>
      </c>
    </row>
    <row r="120" spans="1:5" x14ac:dyDescent="0.25">
      <c r="A120" t="s">
        <v>343</v>
      </c>
      <c r="B120" t="s">
        <v>181</v>
      </c>
      <c r="C120">
        <v>1.3052999999999999</v>
      </c>
      <c r="D120">
        <v>1.0887</v>
      </c>
      <c r="E120">
        <v>1.2676000000000001</v>
      </c>
    </row>
    <row r="121" spans="1:5" x14ac:dyDescent="0.25">
      <c r="A121" t="s">
        <v>343</v>
      </c>
      <c r="B121" t="s">
        <v>182</v>
      </c>
      <c r="C121">
        <v>1.3052999999999999</v>
      </c>
      <c r="D121">
        <v>1.2903</v>
      </c>
      <c r="E121">
        <v>0.93889999999999996</v>
      </c>
    </row>
    <row r="122" spans="1:5" x14ac:dyDescent="0.25">
      <c r="A122" t="s">
        <v>343</v>
      </c>
      <c r="B122" t="s">
        <v>183</v>
      </c>
      <c r="C122">
        <v>1.3052999999999999</v>
      </c>
      <c r="D122">
        <v>0.8468</v>
      </c>
      <c r="E122">
        <v>1.3613999999999999</v>
      </c>
    </row>
    <row r="123" spans="1:5" x14ac:dyDescent="0.25">
      <c r="A123" t="s">
        <v>343</v>
      </c>
      <c r="B123" t="s">
        <v>184</v>
      </c>
      <c r="C123">
        <v>1.3052999999999999</v>
      </c>
      <c r="D123">
        <v>1.5725</v>
      </c>
      <c r="E123">
        <v>0.65720000000000001</v>
      </c>
    </row>
    <row r="124" spans="1:5" x14ac:dyDescent="0.25">
      <c r="A124" t="s">
        <v>343</v>
      </c>
      <c r="B124" t="s">
        <v>185</v>
      </c>
      <c r="C124">
        <v>1.3052999999999999</v>
      </c>
      <c r="D124">
        <v>0.8871</v>
      </c>
      <c r="E124">
        <v>0.61029999999999995</v>
      </c>
    </row>
    <row r="125" spans="1:5" x14ac:dyDescent="0.25">
      <c r="A125" t="s">
        <v>343</v>
      </c>
      <c r="B125" t="s">
        <v>186</v>
      </c>
      <c r="C125">
        <v>1.3052999999999999</v>
      </c>
      <c r="D125">
        <v>0.7661</v>
      </c>
      <c r="E125">
        <v>0.9859</v>
      </c>
    </row>
    <row r="126" spans="1:5" x14ac:dyDescent="0.25">
      <c r="A126" t="s">
        <v>343</v>
      </c>
      <c r="B126" t="s">
        <v>187</v>
      </c>
      <c r="C126">
        <v>1.3052999999999999</v>
      </c>
      <c r="D126">
        <v>1.2096</v>
      </c>
      <c r="E126">
        <v>0.70420000000000005</v>
      </c>
    </row>
    <row r="127" spans="1:5" x14ac:dyDescent="0.25">
      <c r="A127" t="s">
        <v>343</v>
      </c>
      <c r="B127" t="s">
        <v>188</v>
      </c>
      <c r="C127">
        <v>1.3052999999999999</v>
      </c>
      <c r="D127">
        <v>0.7661</v>
      </c>
      <c r="E127">
        <v>1.0798000000000001</v>
      </c>
    </row>
    <row r="128" spans="1:5" x14ac:dyDescent="0.25">
      <c r="A128" t="s">
        <v>343</v>
      </c>
      <c r="B128" t="s">
        <v>189</v>
      </c>
      <c r="C128">
        <v>1.3052999999999999</v>
      </c>
      <c r="D128">
        <v>0.6855</v>
      </c>
      <c r="E128">
        <v>1.3145</v>
      </c>
    </row>
    <row r="129" spans="1:5" x14ac:dyDescent="0.25">
      <c r="A129" t="s">
        <v>343</v>
      </c>
      <c r="B129" t="s">
        <v>190</v>
      </c>
      <c r="C129">
        <v>1.3052999999999999</v>
      </c>
      <c r="D129">
        <v>0.5242</v>
      </c>
      <c r="E129">
        <v>0.70420000000000005</v>
      </c>
    </row>
    <row r="130" spans="1:5" x14ac:dyDescent="0.25">
      <c r="A130" t="s">
        <v>343</v>
      </c>
      <c r="B130" t="s">
        <v>191</v>
      </c>
      <c r="C130">
        <v>1.3052999999999999</v>
      </c>
      <c r="D130">
        <v>0.7258</v>
      </c>
      <c r="E130">
        <v>1.1267</v>
      </c>
    </row>
    <row r="131" spans="1:5" x14ac:dyDescent="0.25">
      <c r="A131" t="s">
        <v>343</v>
      </c>
      <c r="B131" t="s">
        <v>192</v>
      </c>
      <c r="C131">
        <v>1.3052999999999999</v>
      </c>
      <c r="D131">
        <v>1.2096</v>
      </c>
      <c r="E131">
        <v>0.79810000000000003</v>
      </c>
    </row>
    <row r="132" spans="1:5" x14ac:dyDescent="0.25">
      <c r="A132" t="s">
        <v>343</v>
      </c>
      <c r="B132" t="s">
        <v>193</v>
      </c>
      <c r="C132">
        <v>1.3052999999999999</v>
      </c>
      <c r="D132">
        <v>0.4839</v>
      </c>
      <c r="E132">
        <v>1.0798000000000001</v>
      </c>
    </row>
    <row r="133" spans="1:5" x14ac:dyDescent="0.25">
      <c r="A133" t="s">
        <v>343</v>
      </c>
      <c r="B133" t="s">
        <v>194</v>
      </c>
      <c r="C133">
        <v>1.3052999999999999</v>
      </c>
      <c r="D133">
        <v>1.25</v>
      </c>
      <c r="E133">
        <v>0.65720000000000001</v>
      </c>
    </row>
    <row r="134" spans="1:5" x14ac:dyDescent="0.25">
      <c r="A134" t="s">
        <v>343</v>
      </c>
      <c r="B134" t="s">
        <v>195</v>
      </c>
      <c r="C134">
        <v>1.3052999999999999</v>
      </c>
      <c r="D134">
        <v>1.8548</v>
      </c>
      <c r="E134">
        <v>0.56340000000000001</v>
      </c>
    </row>
    <row r="135" spans="1:5" x14ac:dyDescent="0.25">
      <c r="A135" t="s">
        <v>343</v>
      </c>
      <c r="B135" t="s">
        <v>196</v>
      </c>
      <c r="C135">
        <v>1.3052999999999999</v>
      </c>
      <c r="D135">
        <v>0.8468</v>
      </c>
      <c r="E135">
        <v>1.4553</v>
      </c>
    </row>
    <row r="136" spans="1:5" x14ac:dyDescent="0.25">
      <c r="A136" t="s">
        <v>344</v>
      </c>
      <c r="B136" t="s">
        <v>197</v>
      </c>
      <c r="C136">
        <v>1.3976999999999999</v>
      </c>
      <c r="D136">
        <v>0.79959999999999998</v>
      </c>
      <c r="E136">
        <v>1.8339000000000001</v>
      </c>
    </row>
    <row r="137" spans="1:5" x14ac:dyDescent="0.25">
      <c r="A137" t="s">
        <v>344</v>
      </c>
      <c r="B137" t="s">
        <v>198</v>
      </c>
      <c r="C137">
        <v>1.3976999999999999</v>
      </c>
      <c r="D137">
        <v>0.56479999999999997</v>
      </c>
      <c r="E137">
        <v>0.99450000000000005</v>
      </c>
    </row>
    <row r="138" spans="1:5" x14ac:dyDescent="0.25">
      <c r="A138" t="s">
        <v>344</v>
      </c>
      <c r="B138" t="s">
        <v>199</v>
      </c>
      <c r="C138">
        <v>1.3976999999999999</v>
      </c>
      <c r="D138">
        <v>1.4309000000000001</v>
      </c>
      <c r="E138">
        <v>0.89500000000000002</v>
      </c>
    </row>
    <row r="139" spans="1:5" x14ac:dyDescent="0.25">
      <c r="A139" t="s">
        <v>344</v>
      </c>
      <c r="B139" t="s">
        <v>200</v>
      </c>
      <c r="C139">
        <v>1.3976999999999999</v>
      </c>
      <c r="D139">
        <v>1.2264999999999999</v>
      </c>
      <c r="E139">
        <v>0.8548</v>
      </c>
    </row>
    <row r="140" spans="1:5" x14ac:dyDescent="0.25">
      <c r="A140" t="s">
        <v>344</v>
      </c>
      <c r="B140" t="s">
        <v>201</v>
      </c>
      <c r="C140">
        <v>1.3976999999999999</v>
      </c>
      <c r="D140">
        <v>0.8417</v>
      </c>
      <c r="E140">
        <v>1.0003</v>
      </c>
    </row>
    <row r="141" spans="1:5" x14ac:dyDescent="0.25">
      <c r="A141" t="s">
        <v>344</v>
      </c>
      <c r="B141" t="s">
        <v>202</v>
      </c>
      <c r="C141">
        <v>1.3976999999999999</v>
      </c>
      <c r="D141">
        <v>1.2358</v>
      </c>
      <c r="E141">
        <v>0.77300000000000002</v>
      </c>
    </row>
    <row r="142" spans="1:5" x14ac:dyDescent="0.25">
      <c r="A142" t="s">
        <v>344</v>
      </c>
      <c r="B142" t="s">
        <v>203</v>
      </c>
      <c r="C142">
        <v>1.3976999999999999</v>
      </c>
      <c r="D142">
        <v>0.82279999999999998</v>
      </c>
      <c r="E142">
        <v>0.94469999999999998</v>
      </c>
    </row>
    <row r="143" spans="1:5" x14ac:dyDescent="0.25">
      <c r="A143" t="s">
        <v>344</v>
      </c>
      <c r="B143" t="s">
        <v>204</v>
      </c>
      <c r="C143">
        <v>1.3976999999999999</v>
      </c>
      <c r="D143">
        <v>0.58919999999999995</v>
      </c>
      <c r="E143">
        <v>1.0003</v>
      </c>
    </row>
    <row r="144" spans="1:5" x14ac:dyDescent="0.25">
      <c r="A144" t="s">
        <v>344</v>
      </c>
      <c r="B144" t="s">
        <v>205</v>
      </c>
      <c r="C144">
        <v>1.3976999999999999</v>
      </c>
      <c r="D144">
        <v>0.96799999999999997</v>
      </c>
      <c r="E144">
        <v>1.2782</v>
      </c>
    </row>
    <row r="145" spans="1:5" x14ac:dyDescent="0.25">
      <c r="A145" t="s">
        <v>344</v>
      </c>
      <c r="B145" t="s">
        <v>206</v>
      </c>
      <c r="C145">
        <v>1.3976999999999999</v>
      </c>
      <c r="D145">
        <v>0.97909999999999997</v>
      </c>
      <c r="E145">
        <v>0.89500000000000002</v>
      </c>
    </row>
    <row r="146" spans="1:5" x14ac:dyDescent="0.25">
      <c r="A146" t="s">
        <v>344</v>
      </c>
      <c r="B146" t="s">
        <v>207</v>
      </c>
      <c r="C146">
        <v>1.3976999999999999</v>
      </c>
      <c r="D146">
        <v>0.6734</v>
      </c>
      <c r="E146">
        <v>1.2782</v>
      </c>
    </row>
    <row r="147" spans="1:5" x14ac:dyDescent="0.25">
      <c r="A147" t="s">
        <v>344</v>
      </c>
      <c r="B147" t="s">
        <v>208</v>
      </c>
      <c r="C147">
        <v>1.3976999999999999</v>
      </c>
      <c r="D147">
        <v>0.85170000000000001</v>
      </c>
      <c r="E147">
        <v>0.98970000000000002</v>
      </c>
    </row>
    <row r="148" spans="1:5" x14ac:dyDescent="0.25">
      <c r="A148" t="s">
        <v>344</v>
      </c>
      <c r="B148" t="s">
        <v>209</v>
      </c>
      <c r="C148">
        <v>1.3976999999999999</v>
      </c>
      <c r="D148">
        <v>0.93010000000000004</v>
      </c>
      <c r="E148">
        <v>0.89749999999999996</v>
      </c>
    </row>
    <row r="149" spans="1:5" x14ac:dyDescent="0.25">
      <c r="A149" t="s">
        <v>344</v>
      </c>
      <c r="B149" t="s">
        <v>210</v>
      </c>
      <c r="C149">
        <v>1.3976999999999999</v>
      </c>
      <c r="D149">
        <v>1.1783999999999999</v>
      </c>
      <c r="E149">
        <v>0.94469999999999998</v>
      </c>
    </row>
    <row r="150" spans="1:5" x14ac:dyDescent="0.25">
      <c r="A150" t="s">
        <v>344</v>
      </c>
      <c r="B150" t="s">
        <v>211</v>
      </c>
      <c r="C150">
        <v>1.3976999999999999</v>
      </c>
      <c r="D150">
        <v>1.2683</v>
      </c>
      <c r="E150">
        <v>0.73</v>
      </c>
    </row>
    <row r="151" spans="1:5" x14ac:dyDescent="0.25">
      <c r="A151" t="s">
        <v>344</v>
      </c>
      <c r="B151" t="s">
        <v>212</v>
      </c>
      <c r="C151">
        <v>1.3976999999999999</v>
      </c>
      <c r="D151">
        <v>1.3513999999999999</v>
      </c>
      <c r="E151">
        <v>1.1022000000000001</v>
      </c>
    </row>
    <row r="152" spans="1:5" x14ac:dyDescent="0.25">
      <c r="A152" t="s">
        <v>344</v>
      </c>
      <c r="B152" t="s">
        <v>213</v>
      </c>
      <c r="C152">
        <v>1.3976999999999999</v>
      </c>
      <c r="D152">
        <v>1.0544</v>
      </c>
      <c r="E152">
        <v>1.1933</v>
      </c>
    </row>
    <row r="153" spans="1:5" x14ac:dyDescent="0.25">
      <c r="A153" t="s">
        <v>344</v>
      </c>
      <c r="B153" t="s">
        <v>214</v>
      </c>
      <c r="C153">
        <v>1.3976999999999999</v>
      </c>
      <c r="D153">
        <v>1.0731999999999999</v>
      </c>
      <c r="E153">
        <v>0.6613</v>
      </c>
    </row>
    <row r="154" spans="1:5" x14ac:dyDescent="0.25">
      <c r="A154" t="s">
        <v>345</v>
      </c>
      <c r="B154" t="s">
        <v>215</v>
      </c>
      <c r="C154">
        <v>1.8042</v>
      </c>
      <c r="D154">
        <v>1.2563</v>
      </c>
      <c r="E154">
        <v>0.69569999999999999</v>
      </c>
    </row>
    <row r="155" spans="1:5" x14ac:dyDescent="0.25">
      <c r="A155" t="s">
        <v>345</v>
      </c>
      <c r="B155" t="s">
        <v>216</v>
      </c>
      <c r="C155">
        <v>1.8042</v>
      </c>
      <c r="D155">
        <v>0.73899999999999999</v>
      </c>
      <c r="E155">
        <v>1.2843</v>
      </c>
    </row>
    <row r="156" spans="1:5" x14ac:dyDescent="0.25">
      <c r="A156" t="s">
        <v>345</v>
      </c>
      <c r="B156" t="s">
        <v>217</v>
      </c>
      <c r="C156">
        <v>1.8042</v>
      </c>
      <c r="D156">
        <v>1.1085</v>
      </c>
      <c r="E156">
        <v>0.90969999999999995</v>
      </c>
    </row>
    <row r="157" spans="1:5" x14ac:dyDescent="0.25">
      <c r="A157" t="s">
        <v>345</v>
      </c>
      <c r="B157" t="s">
        <v>218</v>
      </c>
      <c r="C157">
        <v>1.8042</v>
      </c>
      <c r="D157">
        <v>0.99770000000000003</v>
      </c>
      <c r="E157">
        <v>0.85619999999999996</v>
      </c>
    </row>
    <row r="158" spans="1:5" x14ac:dyDescent="0.25">
      <c r="A158" t="s">
        <v>345</v>
      </c>
      <c r="B158" t="s">
        <v>219</v>
      </c>
      <c r="C158">
        <v>1.8042</v>
      </c>
      <c r="D158">
        <v>0.84989999999999999</v>
      </c>
      <c r="E158">
        <v>0.69569999999999999</v>
      </c>
    </row>
    <row r="159" spans="1:5" x14ac:dyDescent="0.25">
      <c r="A159" t="s">
        <v>345</v>
      </c>
      <c r="B159" t="s">
        <v>220</v>
      </c>
      <c r="C159">
        <v>1.8042</v>
      </c>
      <c r="D159">
        <v>0.70209999999999995</v>
      </c>
      <c r="E159">
        <v>1.1773</v>
      </c>
    </row>
    <row r="160" spans="1:5" x14ac:dyDescent="0.25">
      <c r="A160" t="s">
        <v>345</v>
      </c>
      <c r="B160" t="s">
        <v>221</v>
      </c>
      <c r="C160">
        <v>1.8042</v>
      </c>
      <c r="D160">
        <v>1.6997</v>
      </c>
      <c r="E160">
        <v>0.96319999999999995</v>
      </c>
    </row>
    <row r="161" spans="1:5" x14ac:dyDescent="0.25">
      <c r="A161" t="s">
        <v>345</v>
      </c>
      <c r="B161" t="s">
        <v>222</v>
      </c>
      <c r="C161">
        <v>1.8042</v>
      </c>
      <c r="D161">
        <v>1.1085</v>
      </c>
      <c r="E161">
        <v>1.5519000000000001</v>
      </c>
    </row>
    <row r="162" spans="1:5" x14ac:dyDescent="0.25">
      <c r="A162" t="s">
        <v>345</v>
      </c>
      <c r="B162" t="s">
        <v>223</v>
      </c>
      <c r="C162">
        <v>1.8042</v>
      </c>
      <c r="D162">
        <v>1.2932999999999999</v>
      </c>
      <c r="E162">
        <v>1.0166999999999999</v>
      </c>
    </row>
    <row r="163" spans="1:5" x14ac:dyDescent="0.25">
      <c r="A163" t="s">
        <v>345</v>
      </c>
      <c r="B163" t="s">
        <v>224</v>
      </c>
      <c r="C163">
        <v>1.8042</v>
      </c>
      <c r="D163">
        <v>0.77600000000000002</v>
      </c>
      <c r="E163">
        <v>0.96319999999999995</v>
      </c>
    </row>
    <row r="164" spans="1:5" x14ac:dyDescent="0.25">
      <c r="A164" t="s">
        <v>345</v>
      </c>
      <c r="B164" t="s">
        <v>225</v>
      </c>
      <c r="C164">
        <v>1.8042</v>
      </c>
      <c r="D164">
        <v>0.77600000000000002</v>
      </c>
      <c r="E164">
        <v>0.74919999999999998</v>
      </c>
    </row>
    <row r="165" spans="1:5" x14ac:dyDescent="0.25">
      <c r="A165" t="s">
        <v>345</v>
      </c>
      <c r="B165" t="s">
        <v>226</v>
      </c>
      <c r="C165">
        <v>1.8042</v>
      </c>
      <c r="D165">
        <v>0.62819999999999998</v>
      </c>
      <c r="E165">
        <v>1.4449000000000001</v>
      </c>
    </row>
    <row r="166" spans="1:5" x14ac:dyDescent="0.25">
      <c r="A166" t="s">
        <v>345</v>
      </c>
      <c r="B166" t="s">
        <v>227</v>
      </c>
      <c r="C166">
        <v>1.8042</v>
      </c>
      <c r="D166">
        <v>1.2194</v>
      </c>
      <c r="E166">
        <v>0.64219999999999999</v>
      </c>
    </row>
    <row r="167" spans="1:5" x14ac:dyDescent="0.25">
      <c r="A167" t="s">
        <v>345</v>
      </c>
      <c r="B167" t="s">
        <v>228</v>
      </c>
      <c r="C167">
        <v>1.8042</v>
      </c>
      <c r="D167">
        <v>0.59119999999999995</v>
      </c>
      <c r="E167">
        <v>1.1237999999999999</v>
      </c>
    </row>
    <row r="168" spans="1:5" x14ac:dyDescent="0.25">
      <c r="A168" t="s">
        <v>345</v>
      </c>
      <c r="B168" t="s">
        <v>229</v>
      </c>
      <c r="C168">
        <v>1.8042</v>
      </c>
      <c r="D168">
        <v>0.99770000000000003</v>
      </c>
      <c r="E168">
        <v>0.74919999999999998</v>
      </c>
    </row>
    <row r="169" spans="1:5" x14ac:dyDescent="0.25">
      <c r="A169" t="s">
        <v>345</v>
      </c>
      <c r="B169" t="s">
        <v>230</v>
      </c>
      <c r="C169">
        <v>1.8042</v>
      </c>
      <c r="D169">
        <v>1.2563</v>
      </c>
      <c r="E169">
        <v>1.1773</v>
      </c>
    </row>
    <row r="170" spans="1:5" x14ac:dyDescent="0.25">
      <c r="A170" t="s">
        <v>346</v>
      </c>
      <c r="B170" t="s">
        <v>231</v>
      </c>
      <c r="C170">
        <v>1.5941000000000001</v>
      </c>
      <c r="D170">
        <v>0.90610000000000002</v>
      </c>
      <c r="E170">
        <v>1.1448</v>
      </c>
    </row>
    <row r="171" spans="1:5" x14ac:dyDescent="0.25">
      <c r="A171" t="s">
        <v>346</v>
      </c>
      <c r="B171" t="s">
        <v>232</v>
      </c>
      <c r="C171">
        <v>1.5941000000000001</v>
      </c>
      <c r="D171">
        <v>0.94099999999999995</v>
      </c>
      <c r="E171">
        <v>1.0303</v>
      </c>
    </row>
    <row r="172" spans="1:5" x14ac:dyDescent="0.25">
      <c r="A172" t="s">
        <v>346</v>
      </c>
      <c r="B172" t="s">
        <v>233</v>
      </c>
      <c r="C172">
        <v>1.5941000000000001</v>
      </c>
      <c r="D172">
        <v>1.0037</v>
      </c>
      <c r="E172">
        <v>1.0303</v>
      </c>
    </row>
    <row r="173" spans="1:5" x14ac:dyDescent="0.25">
      <c r="A173" t="s">
        <v>346</v>
      </c>
      <c r="B173" t="s">
        <v>234</v>
      </c>
      <c r="C173">
        <v>1.5941000000000001</v>
      </c>
      <c r="D173">
        <v>1.4428000000000001</v>
      </c>
      <c r="E173">
        <v>0.2576</v>
      </c>
    </row>
    <row r="174" spans="1:5" x14ac:dyDescent="0.25">
      <c r="A174" t="s">
        <v>346</v>
      </c>
      <c r="B174" t="s">
        <v>235</v>
      </c>
      <c r="C174">
        <v>1.5941000000000001</v>
      </c>
      <c r="D174">
        <v>1.1849000000000001</v>
      </c>
      <c r="E174">
        <v>0.76319999999999999</v>
      </c>
    </row>
    <row r="175" spans="1:5" x14ac:dyDescent="0.25">
      <c r="A175" t="s">
        <v>346</v>
      </c>
      <c r="B175" t="s">
        <v>322</v>
      </c>
      <c r="C175">
        <v>1.5941000000000001</v>
      </c>
      <c r="D175">
        <v>0.62729999999999997</v>
      </c>
      <c r="E175">
        <v>1.6313</v>
      </c>
    </row>
    <row r="176" spans="1:5" x14ac:dyDescent="0.25">
      <c r="A176" t="s">
        <v>346</v>
      </c>
      <c r="B176" t="s">
        <v>236</v>
      </c>
      <c r="C176">
        <v>1.5941000000000001</v>
      </c>
      <c r="D176">
        <v>0.83640000000000003</v>
      </c>
      <c r="E176">
        <v>1.2402</v>
      </c>
    </row>
    <row r="177" spans="1:5" x14ac:dyDescent="0.25">
      <c r="A177" t="s">
        <v>346</v>
      </c>
      <c r="B177" t="s">
        <v>237</v>
      </c>
      <c r="C177">
        <v>1.5941000000000001</v>
      </c>
      <c r="D177">
        <v>1.0664</v>
      </c>
      <c r="E177">
        <v>1.3736999999999999</v>
      </c>
    </row>
    <row r="178" spans="1:5" x14ac:dyDescent="0.25">
      <c r="A178" t="s">
        <v>346</v>
      </c>
      <c r="B178" t="s">
        <v>238</v>
      </c>
      <c r="C178">
        <v>1.5941000000000001</v>
      </c>
      <c r="D178">
        <v>1.6728000000000001</v>
      </c>
      <c r="E178">
        <v>0.66779999999999995</v>
      </c>
    </row>
    <row r="179" spans="1:5" x14ac:dyDescent="0.25">
      <c r="A179" t="s">
        <v>346</v>
      </c>
      <c r="B179" t="s">
        <v>321</v>
      </c>
      <c r="C179">
        <v>1.5941000000000001</v>
      </c>
      <c r="D179">
        <v>1.0455000000000001</v>
      </c>
      <c r="E179">
        <v>0.76319999999999999</v>
      </c>
    </row>
    <row r="180" spans="1:5" x14ac:dyDescent="0.25">
      <c r="A180" t="s">
        <v>346</v>
      </c>
      <c r="B180" t="s">
        <v>239</v>
      </c>
      <c r="C180">
        <v>1.5941000000000001</v>
      </c>
      <c r="D180">
        <v>1.4637</v>
      </c>
      <c r="E180">
        <v>0.76319999999999999</v>
      </c>
    </row>
    <row r="181" spans="1:5" x14ac:dyDescent="0.25">
      <c r="A181" t="s">
        <v>346</v>
      </c>
      <c r="B181" t="s">
        <v>240</v>
      </c>
      <c r="C181">
        <v>1.5941000000000001</v>
      </c>
      <c r="D181">
        <v>0.83640000000000003</v>
      </c>
      <c r="E181">
        <v>1.0494000000000001</v>
      </c>
    </row>
    <row r="182" spans="1:5" x14ac:dyDescent="0.25">
      <c r="A182" t="s">
        <v>346</v>
      </c>
      <c r="B182" t="s">
        <v>241</v>
      </c>
      <c r="C182">
        <v>1.5941000000000001</v>
      </c>
      <c r="D182">
        <v>0.94099999999999995</v>
      </c>
      <c r="E182">
        <v>1.0303</v>
      </c>
    </row>
    <row r="183" spans="1:5" x14ac:dyDescent="0.25">
      <c r="A183" t="s">
        <v>346</v>
      </c>
      <c r="B183" t="s">
        <v>320</v>
      </c>
      <c r="C183">
        <v>1.5941000000000001</v>
      </c>
      <c r="D183">
        <v>0.9758</v>
      </c>
      <c r="E183">
        <v>1.7172000000000001</v>
      </c>
    </row>
    <row r="184" spans="1:5" x14ac:dyDescent="0.25">
      <c r="A184" t="s">
        <v>346</v>
      </c>
      <c r="B184" t="s">
        <v>242</v>
      </c>
      <c r="C184">
        <v>1.5941000000000001</v>
      </c>
      <c r="D184">
        <v>0.37640000000000001</v>
      </c>
      <c r="E184">
        <v>1.0303</v>
      </c>
    </row>
    <row r="185" spans="1:5" x14ac:dyDescent="0.25">
      <c r="A185" t="s">
        <v>346</v>
      </c>
      <c r="B185" t="s">
        <v>243</v>
      </c>
      <c r="C185">
        <v>1.5941000000000001</v>
      </c>
      <c r="D185">
        <v>0.76670000000000005</v>
      </c>
      <c r="E185">
        <v>1.0494000000000001</v>
      </c>
    </row>
    <row r="186" spans="1:5" x14ac:dyDescent="0.25">
      <c r="A186" t="s">
        <v>346</v>
      </c>
      <c r="B186" t="s">
        <v>244</v>
      </c>
      <c r="C186">
        <v>1.5941000000000001</v>
      </c>
      <c r="D186">
        <v>1.0664</v>
      </c>
      <c r="E186">
        <v>0.2576</v>
      </c>
    </row>
    <row r="187" spans="1:5" x14ac:dyDescent="0.25">
      <c r="A187" t="s">
        <v>346</v>
      </c>
      <c r="B187" t="s">
        <v>245</v>
      </c>
      <c r="C187">
        <v>1.5941000000000001</v>
      </c>
      <c r="D187">
        <v>0.90610000000000002</v>
      </c>
      <c r="E187">
        <v>1.2402</v>
      </c>
    </row>
    <row r="188" spans="1:5" x14ac:dyDescent="0.25">
      <c r="A188" t="s">
        <v>347</v>
      </c>
      <c r="B188" t="s">
        <v>246</v>
      </c>
      <c r="C188">
        <v>1.1607000000000001</v>
      </c>
      <c r="D188">
        <v>0.54830000000000001</v>
      </c>
      <c r="E188">
        <v>1.6183000000000001</v>
      </c>
    </row>
    <row r="189" spans="1:5" x14ac:dyDescent="0.25">
      <c r="A189" t="s">
        <v>347</v>
      </c>
      <c r="B189" t="s">
        <v>247</v>
      </c>
      <c r="C189">
        <v>1.1607000000000001</v>
      </c>
      <c r="D189">
        <v>1.4881</v>
      </c>
      <c r="E189">
        <v>0.40460000000000002</v>
      </c>
    </row>
    <row r="190" spans="1:5" x14ac:dyDescent="0.25">
      <c r="A190" t="s">
        <v>347</v>
      </c>
      <c r="B190" t="s">
        <v>248</v>
      </c>
      <c r="C190">
        <v>1.1607000000000001</v>
      </c>
      <c r="D190">
        <v>0.68920000000000003</v>
      </c>
      <c r="E190">
        <v>1.3351</v>
      </c>
    </row>
    <row r="191" spans="1:5" x14ac:dyDescent="0.25">
      <c r="A191" t="s">
        <v>347</v>
      </c>
      <c r="B191" t="s">
        <v>249</v>
      </c>
      <c r="C191">
        <v>1.1607000000000001</v>
      </c>
      <c r="D191">
        <v>0.86150000000000004</v>
      </c>
      <c r="E191">
        <v>1.6183000000000001</v>
      </c>
    </row>
    <row r="192" spans="1:5" x14ac:dyDescent="0.25">
      <c r="A192" t="s">
        <v>347</v>
      </c>
      <c r="B192" t="s">
        <v>324</v>
      </c>
      <c r="C192">
        <v>1.1607000000000001</v>
      </c>
      <c r="D192">
        <v>1.3785000000000001</v>
      </c>
      <c r="E192">
        <v>0.44500000000000001</v>
      </c>
    </row>
    <row r="193" spans="1:5" x14ac:dyDescent="0.25">
      <c r="A193" t="s">
        <v>347</v>
      </c>
      <c r="B193" t="s">
        <v>250</v>
      </c>
      <c r="C193">
        <v>1.1607000000000001</v>
      </c>
      <c r="D193">
        <v>0.68920000000000003</v>
      </c>
      <c r="E193">
        <v>1.1126</v>
      </c>
    </row>
    <row r="194" spans="1:5" x14ac:dyDescent="0.25">
      <c r="A194" t="s">
        <v>347</v>
      </c>
      <c r="B194" t="s">
        <v>251</v>
      </c>
      <c r="C194">
        <v>1.1607000000000001</v>
      </c>
      <c r="D194">
        <v>0.77539999999999998</v>
      </c>
      <c r="E194">
        <v>1.1126</v>
      </c>
    </row>
    <row r="195" spans="1:5" x14ac:dyDescent="0.25">
      <c r="A195" t="s">
        <v>347</v>
      </c>
      <c r="B195" t="s">
        <v>323</v>
      </c>
      <c r="C195">
        <v>1.1607000000000001</v>
      </c>
      <c r="D195">
        <v>0.78320000000000001</v>
      </c>
      <c r="E195">
        <v>0.70799999999999996</v>
      </c>
    </row>
    <row r="196" spans="1:5" x14ac:dyDescent="0.25">
      <c r="A196" t="s">
        <v>347</v>
      </c>
      <c r="B196" t="s">
        <v>252</v>
      </c>
      <c r="C196">
        <v>1.1607000000000001</v>
      </c>
      <c r="D196">
        <v>2.4984999999999999</v>
      </c>
      <c r="E196">
        <v>1.0013000000000001</v>
      </c>
    </row>
    <row r="197" spans="1:5" x14ac:dyDescent="0.25">
      <c r="A197" t="s">
        <v>347</v>
      </c>
      <c r="B197" t="s">
        <v>253</v>
      </c>
      <c r="C197">
        <v>1.1607000000000001</v>
      </c>
      <c r="D197">
        <v>1.1748000000000001</v>
      </c>
      <c r="E197">
        <v>0.80920000000000003</v>
      </c>
    </row>
    <row r="198" spans="1:5" x14ac:dyDescent="0.25">
      <c r="A198" t="s">
        <v>347</v>
      </c>
      <c r="B198" t="s">
        <v>255</v>
      </c>
      <c r="C198">
        <v>1.1607000000000001</v>
      </c>
      <c r="D198">
        <v>0.70489999999999997</v>
      </c>
      <c r="E198">
        <v>1.1126</v>
      </c>
    </row>
    <row r="199" spans="1:5" x14ac:dyDescent="0.25">
      <c r="A199" t="s">
        <v>347</v>
      </c>
      <c r="B199" t="s">
        <v>256</v>
      </c>
      <c r="C199">
        <v>1.1607000000000001</v>
      </c>
      <c r="D199">
        <v>0.43080000000000002</v>
      </c>
      <c r="E199">
        <v>0.8901</v>
      </c>
    </row>
    <row r="200" spans="1:5" x14ac:dyDescent="0.25">
      <c r="A200" t="s">
        <v>347</v>
      </c>
      <c r="B200" t="s">
        <v>257</v>
      </c>
      <c r="C200">
        <v>1.1607000000000001</v>
      </c>
      <c r="D200">
        <v>0.93989999999999996</v>
      </c>
      <c r="E200">
        <v>1.0114000000000001</v>
      </c>
    </row>
    <row r="201" spans="1:5" x14ac:dyDescent="0.25">
      <c r="A201" t="s">
        <v>347</v>
      </c>
      <c r="B201" t="s">
        <v>325</v>
      </c>
      <c r="C201">
        <v>1.1607000000000001</v>
      </c>
      <c r="D201">
        <v>0.46989999999999998</v>
      </c>
      <c r="E201">
        <v>1.1126</v>
      </c>
    </row>
    <row r="202" spans="1:5" x14ac:dyDescent="0.25">
      <c r="A202" t="s">
        <v>347</v>
      </c>
      <c r="B202" t="s">
        <v>258</v>
      </c>
      <c r="C202">
        <v>1.1607000000000001</v>
      </c>
      <c r="D202">
        <v>2.0676999999999999</v>
      </c>
      <c r="E202">
        <v>0.8901</v>
      </c>
    </row>
    <row r="203" spans="1:5" x14ac:dyDescent="0.25">
      <c r="A203" t="s">
        <v>347</v>
      </c>
      <c r="B203" t="s">
        <v>259</v>
      </c>
      <c r="C203">
        <v>1.1607000000000001</v>
      </c>
      <c r="D203">
        <v>0.60309999999999997</v>
      </c>
      <c r="E203">
        <v>0.77880000000000005</v>
      </c>
    </row>
    <row r="204" spans="1:5" x14ac:dyDescent="0.25">
      <c r="A204" t="s">
        <v>348</v>
      </c>
      <c r="B204" t="s">
        <v>260</v>
      </c>
      <c r="C204">
        <v>1.5417000000000001</v>
      </c>
      <c r="D204">
        <v>1.0810999999999999</v>
      </c>
      <c r="E204">
        <v>0.88890000000000002</v>
      </c>
    </row>
    <row r="205" spans="1:5" x14ac:dyDescent="0.25">
      <c r="A205" t="s">
        <v>348</v>
      </c>
      <c r="B205" t="s">
        <v>261</v>
      </c>
      <c r="C205">
        <v>1.5417000000000001</v>
      </c>
      <c r="D205">
        <v>0.79279999999999995</v>
      </c>
      <c r="E205">
        <v>1.0864</v>
      </c>
    </row>
    <row r="206" spans="1:5" x14ac:dyDescent="0.25">
      <c r="A206" t="s">
        <v>348</v>
      </c>
      <c r="B206" t="s">
        <v>262</v>
      </c>
      <c r="C206">
        <v>1.5417000000000001</v>
      </c>
      <c r="D206">
        <v>0.72070000000000001</v>
      </c>
      <c r="E206">
        <v>0.49380000000000002</v>
      </c>
    </row>
    <row r="207" spans="1:5" x14ac:dyDescent="0.25">
      <c r="A207" t="s">
        <v>348</v>
      </c>
      <c r="B207" t="s">
        <v>263</v>
      </c>
      <c r="C207">
        <v>1.5417000000000001</v>
      </c>
      <c r="D207">
        <v>1.2323999999999999</v>
      </c>
      <c r="E207">
        <v>0.71109999999999995</v>
      </c>
    </row>
    <row r="208" spans="1:5" x14ac:dyDescent="0.25">
      <c r="A208" t="s">
        <v>348</v>
      </c>
      <c r="B208" t="s">
        <v>326</v>
      </c>
      <c r="C208">
        <v>1.5417000000000001</v>
      </c>
      <c r="D208">
        <v>1.0089999999999999</v>
      </c>
      <c r="E208">
        <v>0.69140000000000001</v>
      </c>
    </row>
    <row r="209" spans="1:5" x14ac:dyDescent="0.25">
      <c r="A209" t="s">
        <v>348</v>
      </c>
      <c r="B209" t="s">
        <v>264</v>
      </c>
      <c r="C209">
        <v>1.5417000000000001</v>
      </c>
      <c r="D209">
        <v>1.2252000000000001</v>
      </c>
      <c r="E209">
        <v>1.8765000000000001</v>
      </c>
    </row>
    <row r="210" spans="1:5" x14ac:dyDescent="0.25">
      <c r="A210" t="s">
        <v>348</v>
      </c>
      <c r="B210" t="s">
        <v>265</v>
      </c>
      <c r="C210">
        <v>1.5417000000000001</v>
      </c>
      <c r="D210">
        <v>0.72070000000000001</v>
      </c>
      <c r="E210">
        <v>1.0864</v>
      </c>
    </row>
    <row r="211" spans="1:5" x14ac:dyDescent="0.25">
      <c r="A211" t="s">
        <v>348</v>
      </c>
      <c r="B211" t="s">
        <v>266</v>
      </c>
      <c r="C211">
        <v>1.5417000000000001</v>
      </c>
      <c r="D211">
        <v>0.89190000000000003</v>
      </c>
      <c r="E211">
        <v>0.66669999999999996</v>
      </c>
    </row>
    <row r="212" spans="1:5" x14ac:dyDescent="0.25">
      <c r="A212" t="s">
        <v>348</v>
      </c>
      <c r="B212" t="s">
        <v>267</v>
      </c>
      <c r="C212">
        <v>1.5417000000000001</v>
      </c>
      <c r="D212">
        <v>1.0089999999999999</v>
      </c>
      <c r="E212">
        <v>0.88890000000000002</v>
      </c>
    </row>
    <row r="213" spans="1:5" x14ac:dyDescent="0.25">
      <c r="A213" t="s">
        <v>348</v>
      </c>
      <c r="B213" t="s">
        <v>327</v>
      </c>
      <c r="C213">
        <v>1.5417000000000001</v>
      </c>
      <c r="D213">
        <v>0.64859999999999995</v>
      </c>
      <c r="E213">
        <v>1.5802</v>
      </c>
    </row>
    <row r="214" spans="1:5" x14ac:dyDescent="0.25">
      <c r="A214" t="s">
        <v>348</v>
      </c>
      <c r="B214" t="s">
        <v>268</v>
      </c>
      <c r="C214">
        <v>1.5417000000000001</v>
      </c>
      <c r="D214">
        <v>1.0089999999999999</v>
      </c>
      <c r="E214">
        <v>1.0864</v>
      </c>
    </row>
    <row r="215" spans="1:5" x14ac:dyDescent="0.25">
      <c r="A215" t="s">
        <v>348</v>
      </c>
      <c r="B215" t="s">
        <v>269</v>
      </c>
      <c r="C215">
        <v>1.5417000000000001</v>
      </c>
      <c r="D215">
        <v>1.4414</v>
      </c>
      <c r="E215">
        <v>0.88890000000000002</v>
      </c>
    </row>
    <row r="216" spans="1:5" x14ac:dyDescent="0.25">
      <c r="A216" t="s">
        <v>348</v>
      </c>
      <c r="B216" t="s">
        <v>270</v>
      </c>
      <c r="C216">
        <v>1.5417000000000001</v>
      </c>
      <c r="D216">
        <v>1.0089999999999999</v>
      </c>
      <c r="E216">
        <v>0.98770000000000002</v>
      </c>
    </row>
    <row r="217" spans="1:5" x14ac:dyDescent="0.25">
      <c r="A217" t="s">
        <v>348</v>
      </c>
      <c r="B217" t="s">
        <v>271</v>
      </c>
      <c r="C217">
        <v>1.5417000000000001</v>
      </c>
      <c r="D217">
        <v>0.79279999999999995</v>
      </c>
      <c r="E217">
        <v>1.1852</v>
      </c>
    </row>
    <row r="218" spans="1:5" x14ac:dyDescent="0.25">
      <c r="A218" t="s">
        <v>348</v>
      </c>
      <c r="B218" t="s">
        <v>272</v>
      </c>
      <c r="C218">
        <v>1.5417000000000001</v>
      </c>
      <c r="D218">
        <v>0.3604</v>
      </c>
      <c r="E218">
        <v>0.79010000000000002</v>
      </c>
    </row>
    <row r="219" spans="1:5" x14ac:dyDescent="0.25">
      <c r="A219" t="s">
        <v>348</v>
      </c>
      <c r="B219" t="s">
        <v>273</v>
      </c>
      <c r="C219">
        <v>1.5417000000000001</v>
      </c>
      <c r="D219">
        <v>2.0179999999999998</v>
      </c>
      <c r="E219">
        <v>1.0864</v>
      </c>
    </row>
    <row r="220" spans="1:5" x14ac:dyDescent="0.25">
      <c r="A220" t="s">
        <v>349</v>
      </c>
      <c r="B220" t="s">
        <v>274</v>
      </c>
      <c r="C220">
        <v>1.5124</v>
      </c>
      <c r="D220">
        <v>1.2783</v>
      </c>
      <c r="E220">
        <v>0.46600000000000003</v>
      </c>
    </row>
    <row r="221" spans="1:5" x14ac:dyDescent="0.25">
      <c r="A221" t="s">
        <v>349</v>
      </c>
      <c r="B221" t="s">
        <v>275</v>
      </c>
      <c r="C221">
        <v>1.5124</v>
      </c>
      <c r="D221">
        <v>1.0138</v>
      </c>
      <c r="E221">
        <v>1.2814000000000001</v>
      </c>
    </row>
    <row r="222" spans="1:5" x14ac:dyDescent="0.25">
      <c r="A222" t="s">
        <v>349</v>
      </c>
      <c r="B222" t="s">
        <v>276</v>
      </c>
      <c r="C222">
        <v>1.5124</v>
      </c>
      <c r="D222">
        <v>1.3224</v>
      </c>
      <c r="E222">
        <v>1.0484</v>
      </c>
    </row>
    <row r="223" spans="1:5" x14ac:dyDescent="0.25">
      <c r="A223" t="s">
        <v>349</v>
      </c>
      <c r="B223" t="s">
        <v>277</v>
      </c>
      <c r="C223">
        <v>1.5124</v>
      </c>
      <c r="D223">
        <v>1.1460999999999999</v>
      </c>
      <c r="E223">
        <v>0.99019999999999997</v>
      </c>
    </row>
    <row r="224" spans="1:5" x14ac:dyDescent="0.25">
      <c r="A224" t="s">
        <v>349</v>
      </c>
      <c r="B224" t="s">
        <v>278</v>
      </c>
      <c r="C224">
        <v>1.5124</v>
      </c>
      <c r="D224">
        <v>1.0138</v>
      </c>
      <c r="E224">
        <v>0.99019999999999997</v>
      </c>
    </row>
    <row r="225" spans="1:5" x14ac:dyDescent="0.25">
      <c r="A225" t="s">
        <v>349</v>
      </c>
      <c r="B225" t="s">
        <v>279</v>
      </c>
      <c r="C225">
        <v>1.5124</v>
      </c>
      <c r="D225">
        <v>1.2783</v>
      </c>
      <c r="E225">
        <v>1.2231000000000001</v>
      </c>
    </row>
    <row r="226" spans="1:5" x14ac:dyDescent="0.25">
      <c r="A226" t="s">
        <v>349</v>
      </c>
      <c r="B226" t="s">
        <v>280</v>
      </c>
      <c r="C226">
        <v>1.5124</v>
      </c>
      <c r="D226">
        <v>0.4546</v>
      </c>
      <c r="E226">
        <v>0.65529999999999999</v>
      </c>
    </row>
    <row r="227" spans="1:5" x14ac:dyDescent="0.25">
      <c r="A227" t="s">
        <v>349</v>
      </c>
      <c r="B227" t="s">
        <v>281</v>
      </c>
      <c r="C227">
        <v>1.5124</v>
      </c>
      <c r="D227">
        <v>1.5427999999999999</v>
      </c>
      <c r="E227">
        <v>1.1066</v>
      </c>
    </row>
    <row r="228" spans="1:5" x14ac:dyDescent="0.25">
      <c r="A228" t="s">
        <v>349</v>
      </c>
      <c r="B228" t="s">
        <v>450</v>
      </c>
      <c r="C228">
        <v>1.5124</v>
      </c>
      <c r="D228">
        <v>0</v>
      </c>
      <c r="E228">
        <v>0.87370000000000003</v>
      </c>
    </row>
    <row r="229" spans="1:5" x14ac:dyDescent="0.25">
      <c r="A229" t="s">
        <v>349</v>
      </c>
      <c r="B229" t="s">
        <v>282</v>
      </c>
      <c r="C229">
        <v>1.5124</v>
      </c>
      <c r="D229">
        <v>0.79339999999999999</v>
      </c>
      <c r="E229">
        <v>0.87370000000000003</v>
      </c>
    </row>
    <row r="230" spans="1:5" x14ac:dyDescent="0.25">
      <c r="A230" t="s">
        <v>349</v>
      </c>
      <c r="B230" t="s">
        <v>283</v>
      </c>
      <c r="C230">
        <v>1.5124</v>
      </c>
      <c r="D230">
        <v>1.3665</v>
      </c>
      <c r="E230">
        <v>0.93189999999999995</v>
      </c>
    </row>
    <row r="231" spans="1:5" x14ac:dyDescent="0.25">
      <c r="A231" t="s">
        <v>349</v>
      </c>
      <c r="B231" t="s">
        <v>284</v>
      </c>
      <c r="C231">
        <v>1.5124</v>
      </c>
      <c r="D231">
        <v>0.70530000000000004</v>
      </c>
      <c r="E231">
        <v>0.64070000000000005</v>
      </c>
    </row>
    <row r="232" spans="1:5" x14ac:dyDescent="0.25">
      <c r="A232" t="s">
        <v>349</v>
      </c>
      <c r="B232" t="s">
        <v>285</v>
      </c>
      <c r="C232">
        <v>1.5124</v>
      </c>
      <c r="D232">
        <v>1.2342</v>
      </c>
      <c r="E232">
        <v>0.99019999999999997</v>
      </c>
    </row>
    <row r="233" spans="1:5" x14ac:dyDescent="0.25">
      <c r="A233" t="s">
        <v>349</v>
      </c>
      <c r="B233" t="s">
        <v>286</v>
      </c>
      <c r="C233">
        <v>1.5124</v>
      </c>
      <c r="D233">
        <v>0.57299999999999995</v>
      </c>
      <c r="E233">
        <v>1.3978999999999999</v>
      </c>
    </row>
    <row r="234" spans="1:5" x14ac:dyDescent="0.25">
      <c r="A234" t="s">
        <v>349</v>
      </c>
      <c r="B234" t="s">
        <v>287</v>
      </c>
      <c r="C234">
        <v>1.5124</v>
      </c>
      <c r="D234">
        <v>0.79339999999999999</v>
      </c>
      <c r="E234">
        <v>1.3395999999999999</v>
      </c>
    </row>
    <row r="235" spans="1:5" x14ac:dyDescent="0.25">
      <c r="A235" t="s">
        <v>349</v>
      </c>
      <c r="B235" t="s">
        <v>288</v>
      </c>
      <c r="C235">
        <v>1.5124</v>
      </c>
      <c r="D235">
        <v>0.92569999999999997</v>
      </c>
      <c r="E235">
        <v>1.1066</v>
      </c>
    </row>
    <row r="236" spans="1:5" x14ac:dyDescent="0.25">
      <c r="A236" t="s">
        <v>349</v>
      </c>
      <c r="B236" t="s">
        <v>289</v>
      </c>
      <c r="C236">
        <v>1.5124</v>
      </c>
      <c r="D236">
        <v>0.66120000000000001</v>
      </c>
      <c r="E236">
        <v>0.99019999999999997</v>
      </c>
    </row>
    <row r="237" spans="1:5" x14ac:dyDescent="0.25">
      <c r="A237" t="s">
        <v>290</v>
      </c>
      <c r="B237" t="s">
        <v>291</v>
      </c>
      <c r="C237">
        <v>1.6292</v>
      </c>
      <c r="D237">
        <v>0.90259999999999996</v>
      </c>
      <c r="E237">
        <v>0.71850000000000003</v>
      </c>
    </row>
    <row r="238" spans="1:5" x14ac:dyDescent="0.25">
      <c r="A238" t="s">
        <v>290</v>
      </c>
      <c r="B238" t="s">
        <v>292</v>
      </c>
      <c r="C238">
        <v>1.6292</v>
      </c>
      <c r="D238">
        <v>0.97489999999999999</v>
      </c>
      <c r="E238">
        <v>1.2829999999999999</v>
      </c>
    </row>
    <row r="239" spans="1:5" x14ac:dyDescent="0.25">
      <c r="A239" t="s">
        <v>290</v>
      </c>
      <c r="B239" t="s">
        <v>293</v>
      </c>
      <c r="C239">
        <v>1.6292</v>
      </c>
      <c r="D239">
        <v>0.83040000000000003</v>
      </c>
      <c r="E239">
        <v>0.92379999999999995</v>
      </c>
    </row>
    <row r="240" spans="1:5" x14ac:dyDescent="0.25">
      <c r="A240" t="s">
        <v>290</v>
      </c>
      <c r="B240" t="s">
        <v>294</v>
      </c>
      <c r="C240">
        <v>1.6292</v>
      </c>
      <c r="D240">
        <v>1.0470999999999999</v>
      </c>
      <c r="E240">
        <v>1.1803999999999999</v>
      </c>
    </row>
    <row r="241" spans="1:5" x14ac:dyDescent="0.25">
      <c r="A241" t="s">
        <v>290</v>
      </c>
      <c r="B241" t="s">
        <v>295</v>
      </c>
      <c r="C241">
        <v>1.6292</v>
      </c>
      <c r="D241">
        <v>1.0570999999999999</v>
      </c>
      <c r="E241">
        <v>0.72699999999999998</v>
      </c>
    </row>
    <row r="242" spans="1:5" x14ac:dyDescent="0.25">
      <c r="A242" t="s">
        <v>290</v>
      </c>
      <c r="B242" t="s">
        <v>296</v>
      </c>
      <c r="C242">
        <v>1.6292</v>
      </c>
      <c r="D242">
        <v>1.1915</v>
      </c>
      <c r="E242">
        <v>1.1291</v>
      </c>
    </row>
    <row r="243" spans="1:5" x14ac:dyDescent="0.25">
      <c r="A243" t="s">
        <v>290</v>
      </c>
      <c r="B243" t="s">
        <v>297</v>
      </c>
      <c r="C243">
        <v>1.6292</v>
      </c>
      <c r="D243">
        <v>1.1554</v>
      </c>
      <c r="E243">
        <v>0.87239999999999995</v>
      </c>
    </row>
    <row r="244" spans="1:5" x14ac:dyDescent="0.25">
      <c r="A244" t="s">
        <v>290</v>
      </c>
      <c r="B244" t="s">
        <v>298</v>
      </c>
      <c r="C244">
        <v>1.6292</v>
      </c>
      <c r="D244">
        <v>0.61380000000000001</v>
      </c>
      <c r="E244">
        <v>1.4883</v>
      </c>
    </row>
    <row r="245" spans="1:5" x14ac:dyDescent="0.25">
      <c r="A245" t="s">
        <v>290</v>
      </c>
      <c r="B245" t="s">
        <v>299</v>
      </c>
      <c r="C245">
        <v>1.6292</v>
      </c>
      <c r="D245">
        <v>0.90259999999999996</v>
      </c>
      <c r="E245">
        <v>1.0777000000000001</v>
      </c>
    </row>
    <row r="246" spans="1:5" x14ac:dyDescent="0.25">
      <c r="A246" t="s">
        <v>290</v>
      </c>
      <c r="B246" t="s">
        <v>300</v>
      </c>
      <c r="C246">
        <v>1.6292</v>
      </c>
      <c r="D246">
        <v>0.75819999999999999</v>
      </c>
      <c r="E246">
        <v>1.1291</v>
      </c>
    </row>
    <row r="247" spans="1:5" x14ac:dyDescent="0.25">
      <c r="A247" t="s">
        <v>290</v>
      </c>
      <c r="B247" t="s">
        <v>301</v>
      </c>
      <c r="C247">
        <v>1.6292</v>
      </c>
      <c r="D247">
        <v>0.93879999999999997</v>
      </c>
      <c r="E247">
        <v>1.7962</v>
      </c>
    </row>
    <row r="248" spans="1:5" x14ac:dyDescent="0.25">
      <c r="A248" t="s">
        <v>290</v>
      </c>
      <c r="B248" t="s">
        <v>302</v>
      </c>
      <c r="C248">
        <v>1.6292</v>
      </c>
      <c r="D248">
        <v>1.2276</v>
      </c>
      <c r="E248">
        <v>1.1803999999999999</v>
      </c>
    </row>
    <row r="249" spans="1:5" x14ac:dyDescent="0.25">
      <c r="A249" t="s">
        <v>290</v>
      </c>
      <c r="B249" t="s">
        <v>303</v>
      </c>
      <c r="C249">
        <v>1.6292</v>
      </c>
      <c r="D249">
        <v>1.0470999999999999</v>
      </c>
      <c r="E249">
        <v>1.1291</v>
      </c>
    </row>
    <row r="250" spans="1:5" x14ac:dyDescent="0.25">
      <c r="A250" t="s">
        <v>290</v>
      </c>
      <c r="B250" t="s">
        <v>304</v>
      </c>
      <c r="C250">
        <v>1.6292</v>
      </c>
      <c r="D250">
        <v>0.86650000000000005</v>
      </c>
      <c r="E250">
        <v>0.71850000000000003</v>
      </c>
    </row>
    <row r="251" spans="1:5" x14ac:dyDescent="0.25">
      <c r="A251" t="s">
        <v>290</v>
      </c>
      <c r="B251" t="s">
        <v>305</v>
      </c>
      <c r="C251">
        <v>1.6292</v>
      </c>
      <c r="D251">
        <v>1.2958000000000001</v>
      </c>
      <c r="E251">
        <v>0.92090000000000005</v>
      </c>
    </row>
    <row r="252" spans="1:5" x14ac:dyDescent="0.25">
      <c r="A252" t="s">
        <v>290</v>
      </c>
      <c r="B252" t="s">
        <v>306</v>
      </c>
      <c r="C252">
        <v>1.6292</v>
      </c>
      <c r="D252">
        <v>1.0911999999999999</v>
      </c>
      <c r="E252">
        <v>0.92090000000000005</v>
      </c>
    </row>
    <row r="253" spans="1:5" x14ac:dyDescent="0.25">
      <c r="A253" t="s">
        <v>290</v>
      </c>
      <c r="B253" t="s">
        <v>307</v>
      </c>
      <c r="C253">
        <v>1.6292</v>
      </c>
      <c r="D253">
        <v>1.3299000000000001</v>
      </c>
      <c r="E253">
        <v>0.63009999999999999</v>
      </c>
    </row>
    <row r="254" spans="1:5" x14ac:dyDescent="0.25">
      <c r="A254" t="s">
        <v>290</v>
      </c>
      <c r="B254" t="s">
        <v>308</v>
      </c>
      <c r="C254">
        <v>1.6292</v>
      </c>
      <c r="D254">
        <v>0.68600000000000005</v>
      </c>
      <c r="E254">
        <v>0.5645</v>
      </c>
    </row>
    <row r="255" spans="1:5" x14ac:dyDescent="0.25">
      <c r="A255" t="s">
        <v>290</v>
      </c>
      <c r="B255" t="s">
        <v>309</v>
      </c>
      <c r="C255">
        <v>1.6292</v>
      </c>
      <c r="D255">
        <v>1.0470999999999999</v>
      </c>
      <c r="E255">
        <v>0.92379999999999995</v>
      </c>
    </row>
    <row r="256" spans="1:5" x14ac:dyDescent="0.25">
      <c r="A256" t="s">
        <v>290</v>
      </c>
      <c r="B256" t="s">
        <v>310</v>
      </c>
      <c r="C256">
        <v>1.6292</v>
      </c>
      <c r="D256">
        <v>0.8286</v>
      </c>
      <c r="E256">
        <v>0.56710000000000005</v>
      </c>
    </row>
    <row r="257" spans="1:5" x14ac:dyDescent="0.25">
      <c r="A257" t="s">
        <v>290</v>
      </c>
      <c r="B257" t="s">
        <v>311</v>
      </c>
      <c r="C257">
        <v>1.6292</v>
      </c>
      <c r="D257">
        <v>1.2583</v>
      </c>
      <c r="E257">
        <v>1.0468999999999999</v>
      </c>
    </row>
    <row r="258" spans="1:5" x14ac:dyDescent="0.25">
      <c r="A258" t="s">
        <v>290</v>
      </c>
      <c r="B258" t="s">
        <v>312</v>
      </c>
      <c r="C258">
        <v>1.6292</v>
      </c>
      <c r="D258">
        <v>1.0831999999999999</v>
      </c>
      <c r="E258">
        <v>1.0777000000000001</v>
      </c>
    </row>
    <row r="259" spans="1:5" x14ac:dyDescent="0.25">
      <c r="A259" t="s">
        <v>290</v>
      </c>
      <c r="B259" t="s">
        <v>313</v>
      </c>
      <c r="C259">
        <v>1.6292</v>
      </c>
      <c r="D259">
        <v>0.90259999999999996</v>
      </c>
      <c r="E259">
        <v>1.2317</v>
      </c>
    </row>
    <row r="260" spans="1:5" x14ac:dyDescent="0.25">
      <c r="A260" t="s">
        <v>290</v>
      </c>
      <c r="B260" t="s">
        <v>314</v>
      </c>
      <c r="C260">
        <v>1.6292</v>
      </c>
      <c r="D260">
        <v>0.95479999999999998</v>
      </c>
      <c r="E260">
        <v>0.72699999999999998</v>
      </c>
    </row>
    <row r="261" spans="1:5" x14ac:dyDescent="0.25">
      <c r="A261" t="s">
        <v>290</v>
      </c>
      <c r="B261" t="s">
        <v>315</v>
      </c>
      <c r="C261">
        <v>1.6292</v>
      </c>
      <c r="D261">
        <v>1.163</v>
      </c>
      <c r="E261">
        <v>0.91839999999999999</v>
      </c>
    </row>
    <row r="262" spans="1:5" x14ac:dyDescent="0.25">
      <c r="A262" t="s">
        <v>290</v>
      </c>
      <c r="B262" t="s">
        <v>316</v>
      </c>
      <c r="C262">
        <v>1.6292</v>
      </c>
      <c r="D262">
        <v>0.86650000000000005</v>
      </c>
      <c r="E262">
        <v>1.3856999999999999</v>
      </c>
    </row>
    <row r="263" spans="1:5" x14ac:dyDescent="0.25">
      <c r="A263" t="s">
        <v>290</v>
      </c>
      <c r="B263" t="s">
        <v>317</v>
      </c>
      <c r="C263">
        <v>1.6292</v>
      </c>
      <c r="D263">
        <v>0.90259999999999996</v>
      </c>
      <c r="E263">
        <v>0.87239999999999995</v>
      </c>
    </row>
    <row r="264" spans="1:5" x14ac:dyDescent="0.25">
      <c r="A264" t="s">
        <v>357</v>
      </c>
      <c r="B264" t="s">
        <v>335</v>
      </c>
      <c r="C264">
        <v>1.7444</v>
      </c>
      <c r="D264">
        <v>1.3375999999999999</v>
      </c>
      <c r="E264">
        <v>0.64280000000000004</v>
      </c>
    </row>
    <row r="265" spans="1:5" x14ac:dyDescent="0.25">
      <c r="A265" t="s">
        <v>357</v>
      </c>
      <c r="B265" t="s">
        <v>334</v>
      </c>
      <c r="C265">
        <v>1.7444</v>
      </c>
      <c r="D265">
        <v>1.0828</v>
      </c>
      <c r="E265">
        <v>0.92849999999999999</v>
      </c>
    </row>
    <row r="266" spans="1:5" x14ac:dyDescent="0.25">
      <c r="A266" t="s">
        <v>357</v>
      </c>
      <c r="B266" t="s">
        <v>330</v>
      </c>
      <c r="C266">
        <v>1.7444</v>
      </c>
      <c r="D266">
        <v>0.63700000000000001</v>
      </c>
      <c r="E266">
        <v>1.5</v>
      </c>
    </row>
    <row r="267" spans="1:5" x14ac:dyDescent="0.25">
      <c r="A267" t="s">
        <v>357</v>
      </c>
      <c r="B267" t="s">
        <v>332</v>
      </c>
      <c r="C267">
        <v>1.7444</v>
      </c>
      <c r="D267">
        <v>0.82799999999999996</v>
      </c>
      <c r="E267">
        <v>0.85709999999999997</v>
      </c>
    </row>
    <row r="268" spans="1:5" x14ac:dyDescent="0.25">
      <c r="A268" t="s">
        <v>357</v>
      </c>
      <c r="B268" t="s">
        <v>328</v>
      </c>
      <c r="C268">
        <v>1.7444</v>
      </c>
      <c r="D268">
        <v>0.70069999999999999</v>
      </c>
      <c r="E268">
        <v>1.2857000000000001</v>
      </c>
    </row>
    <row r="269" spans="1:5" x14ac:dyDescent="0.25">
      <c r="A269" t="s">
        <v>357</v>
      </c>
      <c r="B269" t="s">
        <v>337</v>
      </c>
      <c r="C269">
        <v>1.7444</v>
      </c>
      <c r="D269">
        <v>1.0828</v>
      </c>
      <c r="E269">
        <v>1.3571</v>
      </c>
    </row>
    <row r="270" spans="1:5" x14ac:dyDescent="0.25">
      <c r="A270" t="s">
        <v>357</v>
      </c>
      <c r="B270" t="s">
        <v>336</v>
      </c>
      <c r="C270">
        <v>1.7444</v>
      </c>
      <c r="D270">
        <v>0.76439999999999997</v>
      </c>
      <c r="E270">
        <v>0.78569999999999995</v>
      </c>
    </row>
    <row r="271" spans="1:5" x14ac:dyDescent="0.25">
      <c r="A271" t="s">
        <v>357</v>
      </c>
      <c r="B271" t="s">
        <v>331</v>
      </c>
      <c r="C271">
        <v>1.7444</v>
      </c>
      <c r="D271">
        <v>0.76439999999999997</v>
      </c>
      <c r="E271">
        <v>1.1428</v>
      </c>
    </row>
    <row r="272" spans="1:5" x14ac:dyDescent="0.25">
      <c r="A272" t="s">
        <v>357</v>
      </c>
      <c r="B272" t="s">
        <v>329</v>
      </c>
      <c r="C272">
        <v>1.7444</v>
      </c>
      <c r="D272">
        <v>1.2101999999999999</v>
      </c>
      <c r="E272">
        <v>0.78569999999999995</v>
      </c>
    </row>
    <row r="273" spans="1:5" x14ac:dyDescent="0.25">
      <c r="A273" t="s">
        <v>357</v>
      </c>
      <c r="B273" t="s">
        <v>333</v>
      </c>
      <c r="C273">
        <v>1.7444</v>
      </c>
      <c r="D273">
        <v>1.5924</v>
      </c>
      <c r="E273">
        <v>0.71430000000000005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3"/>
  <sheetViews>
    <sheetView zoomScale="80" zoomScaleNormal="80" workbookViewId="0">
      <selection activeCell="A2" sqref="A2:E273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1.0277000000000001</v>
      </c>
      <c r="D2">
        <v>0.97299999999999998</v>
      </c>
      <c r="E2">
        <v>0.99660000000000004</v>
      </c>
    </row>
    <row r="3" spans="1:5" x14ac:dyDescent="0.25">
      <c r="A3" t="s">
        <v>338</v>
      </c>
      <c r="B3" t="s">
        <v>72</v>
      </c>
      <c r="C3">
        <v>1.0277000000000001</v>
      </c>
      <c r="D3">
        <v>0.74850000000000005</v>
      </c>
      <c r="E3">
        <v>0.91990000000000005</v>
      </c>
    </row>
    <row r="4" spans="1:5" x14ac:dyDescent="0.25">
      <c r="A4" t="s">
        <v>338</v>
      </c>
      <c r="B4" t="s">
        <v>73</v>
      </c>
      <c r="C4">
        <v>1.0277000000000001</v>
      </c>
      <c r="D4">
        <v>0.16220000000000001</v>
      </c>
      <c r="E4">
        <v>1.407</v>
      </c>
    </row>
    <row r="5" spans="1:5" x14ac:dyDescent="0.25">
      <c r="A5" t="s">
        <v>338</v>
      </c>
      <c r="B5" t="s">
        <v>74</v>
      </c>
      <c r="C5">
        <v>1.0277000000000001</v>
      </c>
      <c r="D5">
        <v>0.67359999999999998</v>
      </c>
      <c r="E5">
        <v>1.6234</v>
      </c>
    </row>
    <row r="6" spans="1:5" x14ac:dyDescent="0.25">
      <c r="A6" t="s">
        <v>338</v>
      </c>
      <c r="B6" t="s">
        <v>75</v>
      </c>
      <c r="C6">
        <v>1.0277000000000001</v>
      </c>
      <c r="D6">
        <v>0.52390000000000003</v>
      </c>
      <c r="E6">
        <v>0.43290000000000001</v>
      </c>
    </row>
    <row r="7" spans="1:5" x14ac:dyDescent="0.25">
      <c r="A7" t="s">
        <v>338</v>
      </c>
      <c r="B7" t="s">
        <v>76</v>
      </c>
      <c r="C7">
        <v>1.0277000000000001</v>
      </c>
      <c r="D7">
        <v>1.1976</v>
      </c>
      <c r="E7">
        <v>0.59530000000000005</v>
      </c>
    </row>
    <row r="8" spans="1:5" x14ac:dyDescent="0.25">
      <c r="A8" t="s">
        <v>338</v>
      </c>
      <c r="B8" t="s">
        <v>77</v>
      </c>
      <c r="C8">
        <v>1.0277000000000001</v>
      </c>
      <c r="D8">
        <v>0.7298</v>
      </c>
      <c r="E8">
        <v>1.1137999999999999</v>
      </c>
    </row>
    <row r="9" spans="1:5" x14ac:dyDescent="0.25">
      <c r="A9" t="s">
        <v>338</v>
      </c>
      <c r="B9" t="s">
        <v>78</v>
      </c>
      <c r="C9">
        <v>1.0277000000000001</v>
      </c>
      <c r="D9">
        <v>0.74850000000000005</v>
      </c>
      <c r="E9">
        <v>1.0823</v>
      </c>
    </row>
    <row r="10" spans="1:5" x14ac:dyDescent="0.25">
      <c r="A10" t="s">
        <v>338</v>
      </c>
      <c r="B10" t="s">
        <v>79</v>
      </c>
      <c r="C10">
        <v>1.0277000000000001</v>
      </c>
      <c r="D10">
        <v>1.4220999999999999</v>
      </c>
      <c r="E10">
        <v>0.70350000000000001</v>
      </c>
    </row>
    <row r="11" spans="1:5" x14ac:dyDescent="0.25">
      <c r="A11" t="s">
        <v>338</v>
      </c>
      <c r="B11" t="s">
        <v>80</v>
      </c>
      <c r="C11">
        <v>1.0277000000000001</v>
      </c>
      <c r="D11">
        <v>1.7215</v>
      </c>
      <c r="E11">
        <v>1.0823</v>
      </c>
    </row>
    <row r="12" spans="1:5" x14ac:dyDescent="0.25">
      <c r="A12" t="s">
        <v>338</v>
      </c>
      <c r="B12" t="s">
        <v>81</v>
      </c>
      <c r="C12">
        <v>1.0277000000000001</v>
      </c>
      <c r="D12">
        <v>0.7298</v>
      </c>
      <c r="E12">
        <v>0.87939999999999996</v>
      </c>
    </row>
    <row r="13" spans="1:5" x14ac:dyDescent="0.25">
      <c r="A13" t="s">
        <v>338</v>
      </c>
      <c r="B13" t="s">
        <v>82</v>
      </c>
      <c r="C13">
        <v>1.0277000000000001</v>
      </c>
      <c r="D13">
        <v>1.2974000000000001</v>
      </c>
      <c r="E13">
        <v>0.87939999999999996</v>
      </c>
    </row>
    <row r="14" spans="1:5" x14ac:dyDescent="0.25">
      <c r="A14" t="s">
        <v>338</v>
      </c>
      <c r="B14" t="s">
        <v>83</v>
      </c>
      <c r="C14">
        <v>1.0277000000000001</v>
      </c>
      <c r="D14">
        <v>1.2974000000000001</v>
      </c>
      <c r="E14">
        <v>0.87939999999999996</v>
      </c>
    </row>
    <row r="15" spans="1:5" x14ac:dyDescent="0.25">
      <c r="A15" t="s">
        <v>338</v>
      </c>
      <c r="B15" t="s">
        <v>84</v>
      </c>
      <c r="C15">
        <v>1.0277000000000001</v>
      </c>
      <c r="D15">
        <v>0.97299999999999998</v>
      </c>
      <c r="E15">
        <v>0.93799999999999994</v>
      </c>
    </row>
    <row r="16" spans="1:5" x14ac:dyDescent="0.25">
      <c r="A16" t="s">
        <v>338</v>
      </c>
      <c r="B16" t="s">
        <v>85</v>
      </c>
      <c r="C16">
        <v>1.0277000000000001</v>
      </c>
      <c r="D16">
        <v>1.6216999999999999</v>
      </c>
      <c r="E16">
        <v>1.2897000000000001</v>
      </c>
    </row>
    <row r="17" spans="1:5" x14ac:dyDescent="0.25">
      <c r="A17" t="s">
        <v>338</v>
      </c>
      <c r="B17" t="s">
        <v>86</v>
      </c>
      <c r="C17">
        <v>1.0277000000000001</v>
      </c>
      <c r="D17">
        <v>0.7298</v>
      </c>
      <c r="E17">
        <v>1.0551999999999999</v>
      </c>
    </row>
    <row r="18" spans="1:5" x14ac:dyDescent="0.25">
      <c r="A18" t="s">
        <v>338</v>
      </c>
      <c r="B18" t="s">
        <v>87</v>
      </c>
      <c r="C18">
        <v>1.0277000000000001</v>
      </c>
      <c r="D18">
        <v>0.67359999999999998</v>
      </c>
      <c r="E18">
        <v>1.1904999999999999</v>
      </c>
    </row>
    <row r="19" spans="1:5" x14ac:dyDescent="0.25">
      <c r="A19" t="s">
        <v>338</v>
      </c>
      <c r="B19" t="s">
        <v>88</v>
      </c>
      <c r="C19">
        <v>1.0277000000000001</v>
      </c>
      <c r="D19">
        <v>1.4220999999999999</v>
      </c>
      <c r="E19">
        <v>1.1904999999999999</v>
      </c>
    </row>
    <row r="20" spans="1:5" x14ac:dyDescent="0.25">
      <c r="A20" t="s">
        <v>338</v>
      </c>
      <c r="B20" t="s">
        <v>89</v>
      </c>
      <c r="C20">
        <v>1.0277000000000001</v>
      </c>
      <c r="D20">
        <v>0.8982</v>
      </c>
      <c r="E20">
        <v>0.70350000000000001</v>
      </c>
    </row>
    <row r="21" spans="1:5" x14ac:dyDescent="0.25">
      <c r="A21" t="s">
        <v>338</v>
      </c>
      <c r="B21" t="s">
        <v>90</v>
      </c>
      <c r="C21">
        <v>1.0277000000000001</v>
      </c>
      <c r="D21">
        <v>1.7839</v>
      </c>
      <c r="E21">
        <v>0.58620000000000005</v>
      </c>
    </row>
    <row r="22" spans="1:5" x14ac:dyDescent="0.25">
      <c r="A22" t="s">
        <v>338</v>
      </c>
      <c r="B22" t="s">
        <v>91</v>
      </c>
      <c r="C22">
        <v>1.0277000000000001</v>
      </c>
      <c r="D22">
        <v>1.4220999999999999</v>
      </c>
      <c r="E22">
        <v>1.2987</v>
      </c>
    </row>
    <row r="23" spans="1:5" x14ac:dyDescent="0.25">
      <c r="A23" t="s">
        <v>338</v>
      </c>
      <c r="B23" t="s">
        <v>92</v>
      </c>
      <c r="C23">
        <v>1.0277000000000001</v>
      </c>
      <c r="D23">
        <v>0.5988</v>
      </c>
      <c r="E23">
        <v>1.1364000000000001</v>
      </c>
    </row>
    <row r="24" spans="1:5" x14ac:dyDescent="0.25">
      <c r="A24" t="s">
        <v>338</v>
      </c>
      <c r="B24" t="s">
        <v>93</v>
      </c>
      <c r="C24">
        <v>1.0277000000000001</v>
      </c>
      <c r="D24">
        <v>0.56759999999999999</v>
      </c>
      <c r="E24">
        <v>0.99660000000000004</v>
      </c>
    </row>
    <row r="25" spans="1:5" x14ac:dyDescent="0.25">
      <c r="A25" t="s">
        <v>338</v>
      </c>
      <c r="B25" t="s">
        <v>94</v>
      </c>
      <c r="C25">
        <v>1.0277000000000001</v>
      </c>
      <c r="D25">
        <v>1.4220999999999999</v>
      </c>
      <c r="E25">
        <v>1.1364000000000001</v>
      </c>
    </row>
    <row r="26" spans="1:5" x14ac:dyDescent="0.25">
      <c r="A26" t="s">
        <v>338</v>
      </c>
      <c r="B26" t="s">
        <v>95</v>
      </c>
      <c r="C26">
        <v>1.0277000000000001</v>
      </c>
      <c r="D26">
        <v>0.81089999999999995</v>
      </c>
      <c r="E26">
        <v>1.1137999999999999</v>
      </c>
    </row>
    <row r="27" spans="1:5" x14ac:dyDescent="0.25">
      <c r="A27" t="s">
        <v>338</v>
      </c>
      <c r="B27" t="s">
        <v>96</v>
      </c>
      <c r="C27">
        <v>1.0277000000000001</v>
      </c>
      <c r="D27">
        <v>0.81089999999999995</v>
      </c>
      <c r="E27">
        <v>0.7621</v>
      </c>
    </row>
    <row r="28" spans="1:5" x14ac:dyDescent="0.25">
      <c r="A28" t="s">
        <v>350</v>
      </c>
      <c r="B28" t="s">
        <v>97</v>
      </c>
      <c r="C28">
        <v>1.3241000000000001</v>
      </c>
      <c r="D28">
        <v>1.0069999999999999</v>
      </c>
      <c r="E28">
        <v>0.89139999999999997</v>
      </c>
    </row>
    <row r="29" spans="1:5" x14ac:dyDescent="0.25">
      <c r="A29" t="s">
        <v>350</v>
      </c>
      <c r="B29" t="s">
        <v>98</v>
      </c>
      <c r="C29">
        <v>1.3241000000000001</v>
      </c>
      <c r="D29">
        <v>0.92310000000000003</v>
      </c>
      <c r="E29">
        <v>1.0971</v>
      </c>
    </row>
    <row r="30" spans="1:5" x14ac:dyDescent="0.25">
      <c r="A30" t="s">
        <v>350</v>
      </c>
      <c r="B30" t="s">
        <v>99</v>
      </c>
      <c r="C30">
        <v>1.3241000000000001</v>
      </c>
      <c r="D30">
        <v>0.41959999999999997</v>
      </c>
      <c r="E30">
        <v>0.82279999999999998</v>
      </c>
    </row>
    <row r="31" spans="1:5" x14ac:dyDescent="0.25">
      <c r="A31" t="s">
        <v>350</v>
      </c>
      <c r="B31" t="s">
        <v>100</v>
      </c>
      <c r="C31">
        <v>1.3241000000000001</v>
      </c>
      <c r="D31">
        <v>0.92310000000000003</v>
      </c>
      <c r="E31">
        <v>0.75429999999999997</v>
      </c>
    </row>
    <row r="32" spans="1:5" x14ac:dyDescent="0.25">
      <c r="A32" t="s">
        <v>350</v>
      </c>
      <c r="B32" t="s">
        <v>101</v>
      </c>
      <c r="C32">
        <v>1.3241000000000001</v>
      </c>
      <c r="D32">
        <v>1.2586999999999999</v>
      </c>
      <c r="E32">
        <v>0.82279999999999998</v>
      </c>
    </row>
    <row r="33" spans="1:5" x14ac:dyDescent="0.25">
      <c r="A33" t="s">
        <v>350</v>
      </c>
      <c r="B33" t="s">
        <v>102</v>
      </c>
      <c r="C33">
        <v>1.3241000000000001</v>
      </c>
      <c r="D33">
        <v>1.0909</v>
      </c>
      <c r="E33">
        <v>1.0971</v>
      </c>
    </row>
    <row r="34" spans="1:5" x14ac:dyDescent="0.25">
      <c r="A34" t="s">
        <v>350</v>
      </c>
      <c r="B34" t="s">
        <v>103</v>
      </c>
      <c r="C34">
        <v>1.3241000000000001</v>
      </c>
      <c r="D34">
        <v>0.83909999999999996</v>
      </c>
      <c r="E34">
        <v>1.0286</v>
      </c>
    </row>
    <row r="35" spans="1:5" x14ac:dyDescent="0.25">
      <c r="A35" t="s">
        <v>350</v>
      </c>
      <c r="B35" t="s">
        <v>104</v>
      </c>
      <c r="C35">
        <v>1.3241000000000001</v>
      </c>
      <c r="D35">
        <v>0.67130000000000001</v>
      </c>
      <c r="E35">
        <v>1.5770999999999999</v>
      </c>
    </row>
    <row r="36" spans="1:5" x14ac:dyDescent="0.25">
      <c r="A36" t="s">
        <v>350</v>
      </c>
      <c r="B36" t="s">
        <v>105</v>
      </c>
      <c r="C36">
        <v>1.3241000000000001</v>
      </c>
      <c r="D36">
        <v>1.2586999999999999</v>
      </c>
      <c r="E36">
        <v>0.48</v>
      </c>
    </row>
    <row r="37" spans="1:5" x14ac:dyDescent="0.25">
      <c r="A37" t="s">
        <v>350</v>
      </c>
      <c r="B37" t="s">
        <v>106</v>
      </c>
      <c r="C37">
        <v>1.3241000000000001</v>
      </c>
      <c r="D37">
        <v>1.5944</v>
      </c>
      <c r="E37">
        <v>0.82279999999999998</v>
      </c>
    </row>
    <row r="38" spans="1:5" x14ac:dyDescent="0.25">
      <c r="A38" t="s">
        <v>350</v>
      </c>
      <c r="B38" t="s">
        <v>107</v>
      </c>
      <c r="C38">
        <v>1.3241000000000001</v>
      </c>
      <c r="D38">
        <v>0.83909999999999996</v>
      </c>
      <c r="E38">
        <v>1.5770999999999999</v>
      </c>
    </row>
    <row r="39" spans="1:5" x14ac:dyDescent="0.25">
      <c r="A39" t="s">
        <v>350</v>
      </c>
      <c r="B39" t="s">
        <v>431</v>
      </c>
      <c r="C39">
        <v>1.3241000000000001</v>
      </c>
      <c r="D39">
        <v>1.0069999999999999</v>
      </c>
      <c r="E39">
        <v>1.44</v>
      </c>
    </row>
    <row r="40" spans="1:5" x14ac:dyDescent="0.25">
      <c r="A40" t="s">
        <v>350</v>
      </c>
      <c r="B40" t="s">
        <v>108</v>
      </c>
      <c r="C40">
        <v>1.3241000000000001</v>
      </c>
      <c r="D40">
        <v>1.2586999999999999</v>
      </c>
      <c r="E40">
        <v>0.82279999999999998</v>
      </c>
    </row>
    <row r="41" spans="1:5" x14ac:dyDescent="0.25">
      <c r="A41" t="s">
        <v>339</v>
      </c>
      <c r="B41" t="s">
        <v>109</v>
      </c>
      <c r="C41">
        <v>0.94469999999999998</v>
      </c>
      <c r="D41">
        <v>1.0585</v>
      </c>
      <c r="E41">
        <v>1.0766</v>
      </c>
    </row>
    <row r="42" spans="1:5" x14ac:dyDescent="0.25">
      <c r="A42" t="s">
        <v>339</v>
      </c>
      <c r="B42" t="s">
        <v>110</v>
      </c>
      <c r="C42">
        <v>0.94469999999999998</v>
      </c>
      <c r="D42">
        <v>1.0027999999999999</v>
      </c>
      <c r="E42">
        <v>0.99380000000000002</v>
      </c>
    </row>
    <row r="43" spans="1:5" x14ac:dyDescent="0.25">
      <c r="A43" t="s">
        <v>339</v>
      </c>
      <c r="B43" t="s">
        <v>111</v>
      </c>
      <c r="C43">
        <v>0.94469999999999998</v>
      </c>
      <c r="D43">
        <v>1.3928</v>
      </c>
      <c r="E43">
        <v>0.86950000000000005</v>
      </c>
    </row>
    <row r="44" spans="1:5" x14ac:dyDescent="0.25">
      <c r="A44" t="s">
        <v>339</v>
      </c>
      <c r="B44" t="s">
        <v>112</v>
      </c>
      <c r="C44">
        <v>0.94469999999999998</v>
      </c>
      <c r="D44">
        <v>0.89139999999999997</v>
      </c>
      <c r="E44">
        <v>0.91090000000000004</v>
      </c>
    </row>
    <row r="45" spans="1:5" x14ac:dyDescent="0.25">
      <c r="A45" t="s">
        <v>339</v>
      </c>
      <c r="B45" t="s">
        <v>113</v>
      </c>
      <c r="C45">
        <v>0.94469999999999998</v>
      </c>
      <c r="D45">
        <v>0.8357</v>
      </c>
      <c r="E45">
        <v>1.2008000000000001</v>
      </c>
    </row>
    <row r="46" spans="1:5" x14ac:dyDescent="0.25">
      <c r="A46" t="s">
        <v>339</v>
      </c>
      <c r="B46" t="s">
        <v>114</v>
      </c>
      <c r="C46">
        <v>0.94469999999999998</v>
      </c>
      <c r="D46">
        <v>1.5042</v>
      </c>
      <c r="E46">
        <v>1.0766</v>
      </c>
    </row>
    <row r="47" spans="1:5" x14ac:dyDescent="0.25">
      <c r="A47" t="s">
        <v>339</v>
      </c>
      <c r="B47" t="s">
        <v>115</v>
      </c>
      <c r="C47">
        <v>0.94469999999999998</v>
      </c>
      <c r="D47">
        <v>0.8357</v>
      </c>
      <c r="E47">
        <v>0.99380000000000002</v>
      </c>
    </row>
    <row r="48" spans="1:5" x14ac:dyDescent="0.25">
      <c r="A48" t="s">
        <v>339</v>
      </c>
      <c r="B48" t="s">
        <v>116</v>
      </c>
      <c r="C48">
        <v>0.94469999999999998</v>
      </c>
      <c r="D48">
        <v>0.78</v>
      </c>
      <c r="E48">
        <v>1.4492</v>
      </c>
    </row>
    <row r="49" spans="1:5" x14ac:dyDescent="0.25">
      <c r="A49" t="s">
        <v>339</v>
      </c>
      <c r="B49" t="s">
        <v>117</v>
      </c>
      <c r="C49">
        <v>0.94469999999999998</v>
      </c>
      <c r="D49">
        <v>0.78</v>
      </c>
      <c r="E49">
        <v>0.74529999999999996</v>
      </c>
    </row>
    <row r="50" spans="1:5" x14ac:dyDescent="0.25">
      <c r="A50" t="s">
        <v>339</v>
      </c>
      <c r="B50" t="s">
        <v>118</v>
      </c>
      <c r="C50">
        <v>0.94469999999999998</v>
      </c>
      <c r="D50">
        <v>0.89139999999999997</v>
      </c>
      <c r="E50">
        <v>0.70389999999999997</v>
      </c>
    </row>
    <row r="51" spans="1:5" x14ac:dyDescent="0.25">
      <c r="A51" t="s">
        <v>339</v>
      </c>
      <c r="B51" t="s">
        <v>119</v>
      </c>
      <c r="C51">
        <v>0.94469999999999998</v>
      </c>
      <c r="D51">
        <v>2.1171000000000002</v>
      </c>
      <c r="E51">
        <v>0.86950000000000005</v>
      </c>
    </row>
    <row r="52" spans="1:5" x14ac:dyDescent="0.25">
      <c r="A52" t="s">
        <v>339</v>
      </c>
      <c r="B52" t="s">
        <v>120</v>
      </c>
      <c r="C52">
        <v>0.94469999999999998</v>
      </c>
      <c r="D52">
        <v>0.78</v>
      </c>
      <c r="E52">
        <v>0.99380000000000002</v>
      </c>
    </row>
    <row r="53" spans="1:5" x14ac:dyDescent="0.25">
      <c r="A53" t="s">
        <v>339</v>
      </c>
      <c r="B53" t="s">
        <v>121</v>
      </c>
      <c r="C53">
        <v>0.94469999999999998</v>
      </c>
      <c r="D53">
        <v>1.0027999999999999</v>
      </c>
      <c r="E53">
        <v>1.0766</v>
      </c>
    </row>
    <row r="54" spans="1:5" x14ac:dyDescent="0.25">
      <c r="A54" t="s">
        <v>339</v>
      </c>
      <c r="B54" t="s">
        <v>122</v>
      </c>
      <c r="C54">
        <v>0.94469999999999998</v>
      </c>
      <c r="D54">
        <v>0.8357</v>
      </c>
      <c r="E54">
        <v>1.2422</v>
      </c>
    </row>
    <row r="55" spans="1:5" x14ac:dyDescent="0.25">
      <c r="A55" t="s">
        <v>339</v>
      </c>
      <c r="B55" t="s">
        <v>123</v>
      </c>
      <c r="C55">
        <v>0.94469999999999998</v>
      </c>
      <c r="D55">
        <v>0.8357</v>
      </c>
      <c r="E55">
        <v>0.82809999999999995</v>
      </c>
    </row>
    <row r="56" spans="1:5" x14ac:dyDescent="0.25">
      <c r="A56" t="s">
        <v>339</v>
      </c>
      <c r="B56" t="s">
        <v>124</v>
      </c>
      <c r="C56">
        <v>0.94469999999999998</v>
      </c>
      <c r="D56">
        <v>0.94710000000000005</v>
      </c>
      <c r="E56">
        <v>1.2008000000000001</v>
      </c>
    </row>
    <row r="57" spans="1:5" x14ac:dyDescent="0.25">
      <c r="A57" t="s">
        <v>339</v>
      </c>
      <c r="B57" t="s">
        <v>125</v>
      </c>
      <c r="C57">
        <v>0.94469999999999998</v>
      </c>
      <c r="D57">
        <v>1.3928</v>
      </c>
      <c r="E57">
        <v>0.70389999999999997</v>
      </c>
    </row>
    <row r="58" spans="1:5" x14ac:dyDescent="0.25">
      <c r="A58" t="s">
        <v>339</v>
      </c>
      <c r="B58" t="s">
        <v>126</v>
      </c>
      <c r="C58">
        <v>0.94469999999999998</v>
      </c>
      <c r="D58">
        <v>0.78</v>
      </c>
      <c r="E58">
        <v>1.0766</v>
      </c>
    </row>
    <row r="59" spans="1:5" x14ac:dyDescent="0.25">
      <c r="A59" t="s">
        <v>339</v>
      </c>
      <c r="B59" t="s">
        <v>127</v>
      </c>
      <c r="C59">
        <v>0.94469999999999998</v>
      </c>
      <c r="D59">
        <v>0.72430000000000005</v>
      </c>
      <c r="E59">
        <v>0.99380000000000002</v>
      </c>
    </row>
    <row r="60" spans="1:5" x14ac:dyDescent="0.25">
      <c r="A60" t="s">
        <v>339</v>
      </c>
      <c r="B60" t="s">
        <v>128</v>
      </c>
      <c r="C60">
        <v>0.94469999999999998</v>
      </c>
      <c r="D60">
        <v>0.61280000000000001</v>
      </c>
      <c r="E60">
        <v>0.99380000000000002</v>
      </c>
    </row>
    <row r="61" spans="1:5" x14ac:dyDescent="0.25">
      <c r="A61" t="s">
        <v>340</v>
      </c>
      <c r="B61" t="s">
        <v>129</v>
      </c>
      <c r="C61">
        <v>1.2</v>
      </c>
      <c r="D61">
        <v>0.58330000000000004</v>
      </c>
      <c r="E61">
        <v>1.2914000000000001</v>
      </c>
    </row>
    <row r="62" spans="1:5" x14ac:dyDescent="0.25">
      <c r="A62" t="s">
        <v>340</v>
      </c>
      <c r="B62" t="s">
        <v>130</v>
      </c>
      <c r="C62">
        <v>1.2</v>
      </c>
      <c r="D62">
        <v>1.0832999999999999</v>
      </c>
      <c r="E62">
        <v>1.5066999999999999</v>
      </c>
    </row>
    <row r="63" spans="1:5" x14ac:dyDescent="0.25">
      <c r="A63" t="s">
        <v>340</v>
      </c>
      <c r="B63" t="s">
        <v>131</v>
      </c>
      <c r="C63">
        <v>1.2</v>
      </c>
      <c r="D63">
        <v>1.3332999999999999</v>
      </c>
      <c r="E63">
        <v>0.78920000000000001</v>
      </c>
    </row>
    <row r="64" spans="1:5" x14ac:dyDescent="0.25">
      <c r="A64" t="s">
        <v>340</v>
      </c>
      <c r="B64" t="s">
        <v>132</v>
      </c>
      <c r="C64">
        <v>1.2</v>
      </c>
      <c r="D64">
        <v>0.66669999999999996</v>
      </c>
      <c r="E64">
        <v>1.3632</v>
      </c>
    </row>
    <row r="65" spans="1:5" x14ac:dyDescent="0.25">
      <c r="A65" t="s">
        <v>340</v>
      </c>
      <c r="B65" t="s">
        <v>133</v>
      </c>
      <c r="C65">
        <v>1.2</v>
      </c>
      <c r="D65">
        <v>0.83330000000000004</v>
      </c>
      <c r="E65">
        <v>1.2197</v>
      </c>
    </row>
    <row r="66" spans="1:5" x14ac:dyDescent="0.25">
      <c r="A66" t="s">
        <v>340</v>
      </c>
      <c r="B66" t="s">
        <v>134</v>
      </c>
      <c r="C66">
        <v>1.2</v>
      </c>
      <c r="D66">
        <v>0.75</v>
      </c>
      <c r="E66">
        <v>0.78920000000000001</v>
      </c>
    </row>
    <row r="67" spans="1:5" x14ac:dyDescent="0.25">
      <c r="A67" t="s">
        <v>340</v>
      </c>
      <c r="B67" t="s">
        <v>135</v>
      </c>
      <c r="C67">
        <v>1.2</v>
      </c>
      <c r="D67">
        <v>1.8332999999999999</v>
      </c>
      <c r="E67">
        <v>0.64570000000000005</v>
      </c>
    </row>
    <row r="68" spans="1:5" x14ac:dyDescent="0.25">
      <c r="A68" t="s">
        <v>340</v>
      </c>
      <c r="B68" t="s">
        <v>136</v>
      </c>
      <c r="C68">
        <v>1.2</v>
      </c>
      <c r="D68">
        <v>0.41670000000000001</v>
      </c>
      <c r="E68">
        <v>0.93269999999999997</v>
      </c>
    </row>
    <row r="69" spans="1:5" x14ac:dyDescent="0.25">
      <c r="A69" t="s">
        <v>340</v>
      </c>
      <c r="B69" t="s">
        <v>137</v>
      </c>
      <c r="C69">
        <v>1.2</v>
      </c>
      <c r="D69">
        <v>0.41670000000000001</v>
      </c>
      <c r="E69">
        <v>0.71750000000000003</v>
      </c>
    </row>
    <row r="70" spans="1:5" x14ac:dyDescent="0.25">
      <c r="A70" t="s">
        <v>340</v>
      </c>
      <c r="B70" t="s">
        <v>138</v>
      </c>
      <c r="C70">
        <v>1.2</v>
      </c>
      <c r="D70">
        <v>0.41670000000000001</v>
      </c>
      <c r="E70">
        <v>1.5066999999999999</v>
      </c>
    </row>
    <row r="71" spans="1:5" x14ac:dyDescent="0.25">
      <c r="A71" t="s">
        <v>340</v>
      </c>
      <c r="B71" t="s">
        <v>139</v>
      </c>
      <c r="C71">
        <v>1.2</v>
      </c>
      <c r="D71">
        <v>2</v>
      </c>
      <c r="E71">
        <v>0.50219999999999998</v>
      </c>
    </row>
    <row r="72" spans="1:5" x14ac:dyDescent="0.25">
      <c r="A72" t="s">
        <v>340</v>
      </c>
      <c r="B72" t="s">
        <v>140</v>
      </c>
      <c r="C72">
        <v>1.2</v>
      </c>
      <c r="D72">
        <v>1.5832999999999999</v>
      </c>
      <c r="E72">
        <v>0.57399999999999995</v>
      </c>
    </row>
    <row r="73" spans="1:5" x14ac:dyDescent="0.25">
      <c r="A73" t="s">
        <v>340</v>
      </c>
      <c r="B73" t="s">
        <v>141</v>
      </c>
      <c r="C73">
        <v>1.2</v>
      </c>
      <c r="D73">
        <v>1.25</v>
      </c>
      <c r="E73">
        <v>1.0044</v>
      </c>
    </row>
    <row r="74" spans="1:5" x14ac:dyDescent="0.25">
      <c r="A74" t="s">
        <v>340</v>
      </c>
      <c r="B74" t="s">
        <v>142</v>
      </c>
      <c r="C74">
        <v>1.2</v>
      </c>
      <c r="D74">
        <v>1.6667000000000001</v>
      </c>
      <c r="E74">
        <v>1.2914000000000001</v>
      </c>
    </row>
    <row r="75" spans="1:5" x14ac:dyDescent="0.25">
      <c r="A75" t="s">
        <v>340</v>
      </c>
      <c r="B75" t="s">
        <v>143</v>
      </c>
      <c r="C75">
        <v>1.2</v>
      </c>
      <c r="D75">
        <v>0.41670000000000001</v>
      </c>
      <c r="E75">
        <v>0.93269999999999997</v>
      </c>
    </row>
    <row r="76" spans="1:5" x14ac:dyDescent="0.25">
      <c r="A76" t="s">
        <v>340</v>
      </c>
      <c r="B76" t="s">
        <v>144</v>
      </c>
      <c r="C76">
        <v>1.2</v>
      </c>
      <c r="D76">
        <v>0.75</v>
      </c>
      <c r="E76">
        <v>0.93269999999999997</v>
      </c>
    </row>
    <row r="77" spans="1:5" x14ac:dyDescent="0.25">
      <c r="A77" t="s">
        <v>341</v>
      </c>
      <c r="B77" t="s">
        <v>145</v>
      </c>
      <c r="C77">
        <v>1.2646999999999999</v>
      </c>
      <c r="D77">
        <v>1.1420999999999999</v>
      </c>
      <c r="E77">
        <v>0.68</v>
      </c>
    </row>
    <row r="78" spans="1:5" x14ac:dyDescent="0.25">
      <c r="A78" t="s">
        <v>341</v>
      </c>
      <c r="B78" t="s">
        <v>146</v>
      </c>
      <c r="C78">
        <v>1.2646999999999999</v>
      </c>
      <c r="D78">
        <v>0.29649999999999999</v>
      </c>
      <c r="E78">
        <v>0.85</v>
      </c>
    </row>
    <row r="79" spans="1:5" x14ac:dyDescent="0.25">
      <c r="A79" t="s">
        <v>341</v>
      </c>
      <c r="B79" t="s">
        <v>147</v>
      </c>
      <c r="C79">
        <v>1.2646999999999999</v>
      </c>
      <c r="D79">
        <v>1.0871999999999999</v>
      </c>
      <c r="E79">
        <v>1.02</v>
      </c>
    </row>
    <row r="80" spans="1:5" x14ac:dyDescent="0.25">
      <c r="A80" t="s">
        <v>341</v>
      </c>
      <c r="B80" t="s">
        <v>148</v>
      </c>
      <c r="C80">
        <v>1.2646999999999999</v>
      </c>
      <c r="D80">
        <v>1.845</v>
      </c>
      <c r="E80">
        <v>0.45329999999999998</v>
      </c>
    </row>
    <row r="81" spans="1:5" x14ac:dyDescent="0.25">
      <c r="A81" t="s">
        <v>341</v>
      </c>
      <c r="B81" t="s">
        <v>149</v>
      </c>
      <c r="C81">
        <v>1.2646999999999999</v>
      </c>
      <c r="D81">
        <v>1.0543</v>
      </c>
      <c r="E81">
        <v>0.68</v>
      </c>
    </row>
    <row r="82" spans="1:5" x14ac:dyDescent="0.25">
      <c r="A82" t="s">
        <v>341</v>
      </c>
      <c r="B82" t="s">
        <v>150</v>
      </c>
      <c r="C82">
        <v>1.2646999999999999</v>
      </c>
      <c r="D82">
        <v>0.79069999999999996</v>
      </c>
      <c r="E82">
        <v>1.2844</v>
      </c>
    </row>
    <row r="83" spans="1:5" x14ac:dyDescent="0.25">
      <c r="A83" t="s">
        <v>341</v>
      </c>
      <c r="B83" t="s">
        <v>151</v>
      </c>
      <c r="C83">
        <v>1.2646999999999999</v>
      </c>
      <c r="D83">
        <v>0.88949999999999996</v>
      </c>
      <c r="E83">
        <v>1.105</v>
      </c>
    </row>
    <row r="84" spans="1:5" x14ac:dyDescent="0.25">
      <c r="A84" t="s">
        <v>341</v>
      </c>
      <c r="B84" t="s">
        <v>152</v>
      </c>
      <c r="C84">
        <v>1.2646999999999999</v>
      </c>
      <c r="D84">
        <v>0.98839999999999995</v>
      </c>
      <c r="E84">
        <v>0.68</v>
      </c>
    </row>
    <row r="85" spans="1:5" x14ac:dyDescent="0.25">
      <c r="A85" t="s">
        <v>341</v>
      </c>
      <c r="B85" t="s">
        <v>318</v>
      </c>
      <c r="C85">
        <v>1.2646999999999999</v>
      </c>
      <c r="D85">
        <v>1.3178000000000001</v>
      </c>
      <c r="E85">
        <v>0.75549999999999995</v>
      </c>
    </row>
    <row r="86" spans="1:5" x14ac:dyDescent="0.25">
      <c r="A86" t="s">
        <v>341</v>
      </c>
      <c r="B86" t="s">
        <v>153</v>
      </c>
      <c r="C86">
        <v>1.2646999999999999</v>
      </c>
      <c r="D86">
        <v>0.43930000000000002</v>
      </c>
      <c r="E86">
        <v>1.2844</v>
      </c>
    </row>
    <row r="87" spans="1:5" x14ac:dyDescent="0.25">
      <c r="A87" t="s">
        <v>341</v>
      </c>
      <c r="B87" t="s">
        <v>154</v>
      </c>
      <c r="C87">
        <v>1.2646999999999999</v>
      </c>
      <c r="D87">
        <v>0.49419999999999997</v>
      </c>
      <c r="E87">
        <v>2.125</v>
      </c>
    </row>
    <row r="88" spans="1:5" x14ac:dyDescent="0.25">
      <c r="A88" t="s">
        <v>341</v>
      </c>
      <c r="B88" t="s">
        <v>319</v>
      </c>
      <c r="C88">
        <v>1.2646999999999999</v>
      </c>
      <c r="D88">
        <v>1.5813999999999999</v>
      </c>
      <c r="E88">
        <v>1.19</v>
      </c>
    </row>
    <row r="89" spans="1:5" x14ac:dyDescent="0.25">
      <c r="A89" t="s">
        <v>351</v>
      </c>
      <c r="B89" t="s">
        <v>155</v>
      </c>
      <c r="C89">
        <v>1.1951000000000001</v>
      </c>
      <c r="D89">
        <v>0.61360000000000003</v>
      </c>
      <c r="E89">
        <v>1.4611000000000001</v>
      </c>
    </row>
    <row r="90" spans="1:5" x14ac:dyDescent="0.25">
      <c r="A90" t="s">
        <v>351</v>
      </c>
      <c r="B90" t="s">
        <v>156</v>
      </c>
      <c r="C90">
        <v>1.1951000000000001</v>
      </c>
      <c r="D90">
        <v>1.0298</v>
      </c>
      <c r="E90">
        <v>0.93010000000000004</v>
      </c>
    </row>
    <row r="91" spans="1:5" x14ac:dyDescent="0.25">
      <c r="A91" t="s">
        <v>351</v>
      </c>
      <c r="B91" t="s">
        <v>157</v>
      </c>
      <c r="C91">
        <v>1.1951000000000001</v>
      </c>
      <c r="D91">
        <v>0.65739999999999998</v>
      </c>
      <c r="E91">
        <v>0.43190000000000001</v>
      </c>
    </row>
    <row r="92" spans="1:5" x14ac:dyDescent="0.25">
      <c r="A92" t="s">
        <v>351</v>
      </c>
      <c r="B92" t="s">
        <v>158</v>
      </c>
      <c r="C92">
        <v>1.1951000000000001</v>
      </c>
      <c r="D92">
        <v>1.2229000000000001</v>
      </c>
      <c r="E92">
        <v>0.40689999999999998</v>
      </c>
    </row>
    <row r="93" spans="1:5" x14ac:dyDescent="0.25">
      <c r="A93" t="s">
        <v>351</v>
      </c>
      <c r="B93" t="s">
        <v>159</v>
      </c>
      <c r="C93">
        <v>1.1951000000000001</v>
      </c>
      <c r="D93">
        <v>1.2229000000000001</v>
      </c>
      <c r="E93">
        <v>1.1627000000000001</v>
      </c>
    </row>
    <row r="94" spans="1:5" x14ac:dyDescent="0.25">
      <c r="A94" t="s">
        <v>351</v>
      </c>
      <c r="B94" t="s">
        <v>160</v>
      </c>
      <c r="C94">
        <v>1.1951000000000001</v>
      </c>
      <c r="D94">
        <v>0.83679999999999999</v>
      </c>
      <c r="E94">
        <v>1.1876</v>
      </c>
    </row>
    <row r="95" spans="1:5" x14ac:dyDescent="0.25">
      <c r="A95" t="s">
        <v>351</v>
      </c>
      <c r="B95" t="s">
        <v>161</v>
      </c>
      <c r="C95">
        <v>1.1951000000000001</v>
      </c>
      <c r="D95">
        <v>1.2229000000000001</v>
      </c>
      <c r="E95">
        <v>0.872</v>
      </c>
    </row>
    <row r="96" spans="1:5" x14ac:dyDescent="0.25">
      <c r="A96" t="s">
        <v>351</v>
      </c>
      <c r="B96" t="s">
        <v>162</v>
      </c>
      <c r="C96">
        <v>1.1951000000000001</v>
      </c>
      <c r="D96">
        <v>0.83679999999999999</v>
      </c>
      <c r="E96">
        <v>1.7814000000000001</v>
      </c>
    </row>
    <row r="97" spans="1:5" x14ac:dyDescent="0.25">
      <c r="A97" t="s">
        <v>351</v>
      </c>
      <c r="B97" t="s">
        <v>163</v>
      </c>
      <c r="C97">
        <v>1.1951000000000001</v>
      </c>
      <c r="D97">
        <v>1.6091</v>
      </c>
      <c r="E97">
        <v>0.75570000000000004</v>
      </c>
    </row>
    <row r="98" spans="1:5" x14ac:dyDescent="0.25">
      <c r="A98" t="s">
        <v>351</v>
      </c>
      <c r="B98" t="s">
        <v>164</v>
      </c>
      <c r="C98">
        <v>1.1951000000000001</v>
      </c>
      <c r="D98">
        <v>1.0942000000000001</v>
      </c>
      <c r="E98">
        <v>0.872</v>
      </c>
    </row>
    <row r="99" spans="1:5" x14ac:dyDescent="0.25">
      <c r="A99" t="s">
        <v>351</v>
      </c>
      <c r="B99" t="s">
        <v>165</v>
      </c>
      <c r="C99">
        <v>1.1951000000000001</v>
      </c>
      <c r="D99">
        <v>0.83679999999999999</v>
      </c>
      <c r="E99">
        <v>1.0257000000000001</v>
      </c>
    </row>
    <row r="100" spans="1:5" x14ac:dyDescent="0.25">
      <c r="A100" t="s">
        <v>351</v>
      </c>
      <c r="B100" t="s">
        <v>412</v>
      </c>
      <c r="C100">
        <v>1.1951000000000001</v>
      </c>
      <c r="D100">
        <v>0</v>
      </c>
      <c r="E100">
        <v>1.5115000000000001</v>
      </c>
    </row>
    <row r="101" spans="1:5" x14ac:dyDescent="0.25">
      <c r="A101" t="s">
        <v>351</v>
      </c>
      <c r="B101" t="s">
        <v>166</v>
      </c>
      <c r="C101">
        <v>1.1951000000000001</v>
      </c>
      <c r="D101">
        <v>1.0161</v>
      </c>
      <c r="E101">
        <v>0.97170000000000001</v>
      </c>
    </row>
    <row r="102" spans="1:5" x14ac:dyDescent="0.25">
      <c r="A102" t="s">
        <v>342</v>
      </c>
      <c r="B102" t="s">
        <v>167</v>
      </c>
      <c r="C102">
        <v>1.1719999999999999</v>
      </c>
      <c r="D102">
        <v>1.0428999999999999</v>
      </c>
      <c r="E102">
        <v>0.98419999999999996</v>
      </c>
    </row>
    <row r="103" spans="1:5" x14ac:dyDescent="0.25">
      <c r="A103" t="s">
        <v>342</v>
      </c>
      <c r="B103" t="s">
        <v>413</v>
      </c>
      <c r="C103">
        <v>1.1719999999999999</v>
      </c>
      <c r="D103">
        <v>0.85319999999999996</v>
      </c>
      <c r="E103">
        <v>0</v>
      </c>
    </row>
    <row r="104" spans="1:5" x14ac:dyDescent="0.25">
      <c r="A104" t="s">
        <v>342</v>
      </c>
      <c r="B104" t="s">
        <v>168</v>
      </c>
      <c r="C104">
        <v>1.1719999999999999</v>
      </c>
      <c r="D104">
        <v>1.0903</v>
      </c>
      <c r="E104">
        <v>0.90210000000000001</v>
      </c>
    </row>
    <row r="105" spans="1:5" x14ac:dyDescent="0.25">
      <c r="A105" t="s">
        <v>342</v>
      </c>
      <c r="B105" t="s">
        <v>169</v>
      </c>
      <c r="C105">
        <v>1.1719999999999999</v>
      </c>
      <c r="D105">
        <v>1.0903</v>
      </c>
      <c r="E105">
        <v>1.0662</v>
      </c>
    </row>
    <row r="106" spans="1:5" x14ac:dyDescent="0.25">
      <c r="A106" t="s">
        <v>342</v>
      </c>
      <c r="B106" t="s">
        <v>170</v>
      </c>
      <c r="C106">
        <v>1.1719999999999999</v>
      </c>
      <c r="D106">
        <v>0.94799999999999995</v>
      </c>
      <c r="E106">
        <v>0.98419999999999996</v>
      </c>
    </row>
    <row r="107" spans="1:5" x14ac:dyDescent="0.25">
      <c r="A107" t="s">
        <v>342</v>
      </c>
      <c r="B107" t="s">
        <v>171</v>
      </c>
      <c r="C107">
        <v>1.1719999999999999</v>
      </c>
      <c r="D107">
        <v>0.99539999999999995</v>
      </c>
      <c r="E107">
        <v>1.2302</v>
      </c>
    </row>
    <row r="108" spans="1:5" x14ac:dyDescent="0.25">
      <c r="A108" t="s">
        <v>342</v>
      </c>
      <c r="B108" t="s">
        <v>414</v>
      </c>
      <c r="C108">
        <v>1.1719999999999999</v>
      </c>
      <c r="D108">
        <v>0</v>
      </c>
      <c r="E108">
        <v>0</v>
      </c>
    </row>
    <row r="109" spans="1:5" x14ac:dyDescent="0.25">
      <c r="A109" t="s">
        <v>342</v>
      </c>
      <c r="B109" t="s">
        <v>172</v>
      </c>
      <c r="C109">
        <v>1.1719999999999999</v>
      </c>
      <c r="D109">
        <v>0.52139999999999997</v>
      </c>
      <c r="E109">
        <v>1.5992999999999999</v>
      </c>
    </row>
    <row r="110" spans="1:5" x14ac:dyDescent="0.25">
      <c r="A110" t="s">
        <v>342</v>
      </c>
      <c r="B110" t="s">
        <v>173</v>
      </c>
      <c r="C110">
        <v>1.1719999999999999</v>
      </c>
      <c r="D110">
        <v>1.2799</v>
      </c>
      <c r="E110">
        <v>0.61509999999999998</v>
      </c>
    </row>
    <row r="111" spans="1:5" x14ac:dyDescent="0.25">
      <c r="A111" t="s">
        <v>342</v>
      </c>
      <c r="B111" t="s">
        <v>174</v>
      </c>
      <c r="C111">
        <v>1.1719999999999999</v>
      </c>
      <c r="D111">
        <v>0.90059999999999996</v>
      </c>
      <c r="E111">
        <v>0.77910000000000001</v>
      </c>
    </row>
    <row r="112" spans="1:5" x14ac:dyDescent="0.25">
      <c r="A112" t="s">
        <v>342</v>
      </c>
      <c r="B112" t="s">
        <v>175</v>
      </c>
      <c r="C112">
        <v>1.1719999999999999</v>
      </c>
      <c r="D112">
        <v>1.2324999999999999</v>
      </c>
      <c r="E112">
        <v>0.98419999999999996</v>
      </c>
    </row>
    <row r="113" spans="1:5" x14ac:dyDescent="0.25">
      <c r="A113" t="s">
        <v>342</v>
      </c>
      <c r="B113" t="s">
        <v>415</v>
      </c>
      <c r="C113">
        <v>1.1719999999999999</v>
      </c>
      <c r="D113">
        <v>1.7064999999999999</v>
      </c>
      <c r="E113">
        <v>0.73809999999999998</v>
      </c>
    </row>
    <row r="114" spans="1:5" x14ac:dyDescent="0.25">
      <c r="A114" t="s">
        <v>342</v>
      </c>
      <c r="B114" t="s">
        <v>416</v>
      </c>
      <c r="C114">
        <v>1.1719999999999999</v>
      </c>
      <c r="D114">
        <v>1.9908999999999999</v>
      </c>
      <c r="E114">
        <v>0.246</v>
      </c>
    </row>
    <row r="115" spans="1:5" x14ac:dyDescent="0.25">
      <c r="A115" t="s">
        <v>342</v>
      </c>
      <c r="B115" t="s">
        <v>176</v>
      </c>
      <c r="C115">
        <v>1.1719999999999999</v>
      </c>
      <c r="D115">
        <v>0.75839999999999996</v>
      </c>
      <c r="E115">
        <v>1.1072</v>
      </c>
    </row>
    <row r="116" spans="1:5" x14ac:dyDescent="0.25">
      <c r="A116" t="s">
        <v>343</v>
      </c>
      <c r="B116" t="s">
        <v>177</v>
      </c>
      <c r="C116">
        <v>1.1211</v>
      </c>
      <c r="D116">
        <v>0.75109999999999999</v>
      </c>
      <c r="E116">
        <v>0.7661</v>
      </c>
    </row>
    <row r="117" spans="1:5" x14ac:dyDescent="0.25">
      <c r="A117" t="s">
        <v>343</v>
      </c>
      <c r="B117" t="s">
        <v>178</v>
      </c>
      <c r="C117">
        <v>1.1211</v>
      </c>
      <c r="D117">
        <v>0.9859</v>
      </c>
      <c r="E117">
        <v>0.9274</v>
      </c>
    </row>
    <row r="118" spans="1:5" x14ac:dyDescent="0.25">
      <c r="A118" t="s">
        <v>343</v>
      </c>
      <c r="B118" t="s">
        <v>179</v>
      </c>
      <c r="C118">
        <v>1.1211</v>
      </c>
      <c r="D118">
        <v>0.89200000000000002</v>
      </c>
      <c r="E118">
        <v>1.0887</v>
      </c>
    </row>
    <row r="119" spans="1:5" x14ac:dyDescent="0.25">
      <c r="A119" t="s">
        <v>343</v>
      </c>
      <c r="B119" t="s">
        <v>180</v>
      </c>
      <c r="C119">
        <v>1.1211</v>
      </c>
      <c r="D119">
        <v>0.75109999999999999</v>
      </c>
      <c r="E119">
        <v>0.8468</v>
      </c>
    </row>
    <row r="120" spans="1:5" x14ac:dyDescent="0.25">
      <c r="A120" t="s">
        <v>343</v>
      </c>
      <c r="B120" t="s">
        <v>181</v>
      </c>
      <c r="C120">
        <v>1.1211</v>
      </c>
      <c r="D120">
        <v>0.9859</v>
      </c>
      <c r="E120">
        <v>0.9274</v>
      </c>
    </row>
    <row r="121" spans="1:5" x14ac:dyDescent="0.25">
      <c r="A121" t="s">
        <v>343</v>
      </c>
      <c r="B121" t="s">
        <v>182</v>
      </c>
      <c r="C121">
        <v>1.1211</v>
      </c>
      <c r="D121">
        <v>1.4084000000000001</v>
      </c>
      <c r="E121">
        <v>0.64510000000000001</v>
      </c>
    </row>
    <row r="122" spans="1:5" x14ac:dyDescent="0.25">
      <c r="A122" t="s">
        <v>343</v>
      </c>
      <c r="B122" t="s">
        <v>183</v>
      </c>
      <c r="C122">
        <v>1.1211</v>
      </c>
      <c r="D122">
        <v>0.75109999999999999</v>
      </c>
      <c r="E122">
        <v>1.0887</v>
      </c>
    </row>
    <row r="123" spans="1:5" x14ac:dyDescent="0.25">
      <c r="A123" t="s">
        <v>343</v>
      </c>
      <c r="B123" t="s">
        <v>184</v>
      </c>
      <c r="C123">
        <v>1.1211</v>
      </c>
      <c r="D123">
        <v>1.9717</v>
      </c>
      <c r="E123">
        <v>0.5645</v>
      </c>
    </row>
    <row r="124" spans="1:5" x14ac:dyDescent="0.25">
      <c r="A124" t="s">
        <v>343</v>
      </c>
      <c r="B124" t="s">
        <v>185</v>
      </c>
      <c r="C124">
        <v>1.1211</v>
      </c>
      <c r="D124">
        <v>1.0327999999999999</v>
      </c>
      <c r="E124">
        <v>0.6855</v>
      </c>
    </row>
    <row r="125" spans="1:5" x14ac:dyDescent="0.25">
      <c r="A125" t="s">
        <v>343</v>
      </c>
      <c r="B125" t="s">
        <v>186</v>
      </c>
      <c r="C125">
        <v>1.1211</v>
      </c>
      <c r="D125">
        <v>0.56340000000000001</v>
      </c>
      <c r="E125">
        <v>1.3709</v>
      </c>
    </row>
    <row r="126" spans="1:5" x14ac:dyDescent="0.25">
      <c r="A126" t="s">
        <v>343</v>
      </c>
      <c r="B126" t="s">
        <v>187</v>
      </c>
      <c r="C126">
        <v>1.1211</v>
      </c>
      <c r="D126">
        <v>0.61029999999999995</v>
      </c>
      <c r="E126">
        <v>0.80640000000000001</v>
      </c>
    </row>
    <row r="127" spans="1:5" x14ac:dyDescent="0.25">
      <c r="A127" t="s">
        <v>343</v>
      </c>
      <c r="B127" t="s">
        <v>188</v>
      </c>
      <c r="C127">
        <v>1.1211</v>
      </c>
      <c r="D127">
        <v>1.1737</v>
      </c>
      <c r="E127">
        <v>0.7661</v>
      </c>
    </row>
    <row r="128" spans="1:5" x14ac:dyDescent="0.25">
      <c r="A128" t="s">
        <v>343</v>
      </c>
      <c r="B128" t="s">
        <v>189</v>
      </c>
      <c r="C128">
        <v>1.1211</v>
      </c>
      <c r="D128">
        <v>0.93889999999999996</v>
      </c>
      <c r="E128">
        <v>1.0484</v>
      </c>
    </row>
    <row r="129" spans="1:5" x14ac:dyDescent="0.25">
      <c r="A129" t="s">
        <v>343</v>
      </c>
      <c r="B129" t="s">
        <v>190</v>
      </c>
      <c r="C129">
        <v>1.1211</v>
      </c>
      <c r="D129">
        <v>1.0798000000000001</v>
      </c>
      <c r="E129">
        <v>1.129</v>
      </c>
    </row>
    <row r="130" spans="1:5" x14ac:dyDescent="0.25">
      <c r="A130" t="s">
        <v>343</v>
      </c>
      <c r="B130" t="s">
        <v>191</v>
      </c>
      <c r="C130">
        <v>1.1211</v>
      </c>
      <c r="D130">
        <v>0.75109999999999999</v>
      </c>
      <c r="E130">
        <v>1.25</v>
      </c>
    </row>
    <row r="131" spans="1:5" x14ac:dyDescent="0.25">
      <c r="A131" t="s">
        <v>343</v>
      </c>
      <c r="B131" t="s">
        <v>192</v>
      </c>
      <c r="C131">
        <v>1.1211</v>
      </c>
      <c r="D131">
        <v>0.79810000000000003</v>
      </c>
      <c r="E131">
        <v>0.8468</v>
      </c>
    </row>
    <row r="132" spans="1:5" x14ac:dyDescent="0.25">
      <c r="A132" t="s">
        <v>343</v>
      </c>
      <c r="B132" t="s">
        <v>193</v>
      </c>
      <c r="C132">
        <v>1.1211</v>
      </c>
      <c r="D132">
        <v>0.89200000000000002</v>
      </c>
      <c r="E132">
        <v>1.5725</v>
      </c>
    </row>
    <row r="133" spans="1:5" x14ac:dyDescent="0.25">
      <c r="A133" t="s">
        <v>343</v>
      </c>
      <c r="B133" t="s">
        <v>194</v>
      </c>
      <c r="C133">
        <v>1.1211</v>
      </c>
      <c r="D133">
        <v>1.4553</v>
      </c>
      <c r="E133">
        <v>0.8871</v>
      </c>
    </row>
    <row r="134" spans="1:5" x14ac:dyDescent="0.25">
      <c r="A134" t="s">
        <v>343</v>
      </c>
      <c r="B134" t="s">
        <v>195</v>
      </c>
      <c r="C134">
        <v>1.1211</v>
      </c>
      <c r="D134">
        <v>1.6900999999999999</v>
      </c>
      <c r="E134">
        <v>0.9274</v>
      </c>
    </row>
    <row r="135" spans="1:5" x14ac:dyDescent="0.25">
      <c r="A135" t="s">
        <v>343</v>
      </c>
      <c r="B135" t="s">
        <v>196</v>
      </c>
      <c r="C135">
        <v>1.1211</v>
      </c>
      <c r="D135">
        <v>0.51639999999999997</v>
      </c>
      <c r="E135">
        <v>1.8548</v>
      </c>
    </row>
    <row r="136" spans="1:5" x14ac:dyDescent="0.25">
      <c r="A136" t="s">
        <v>344</v>
      </c>
      <c r="B136" t="s">
        <v>197</v>
      </c>
      <c r="C136">
        <v>1.0585</v>
      </c>
      <c r="D136">
        <v>0.94469999999999998</v>
      </c>
      <c r="E136">
        <v>1.4730000000000001</v>
      </c>
    </row>
    <row r="137" spans="1:5" x14ac:dyDescent="0.25">
      <c r="A137" t="s">
        <v>344</v>
      </c>
      <c r="B137" t="s">
        <v>198</v>
      </c>
      <c r="C137">
        <v>1.0585</v>
      </c>
      <c r="D137">
        <v>0.89219999999999999</v>
      </c>
      <c r="E137">
        <v>0.71550000000000002</v>
      </c>
    </row>
    <row r="138" spans="1:5" x14ac:dyDescent="0.25">
      <c r="A138" t="s">
        <v>344</v>
      </c>
      <c r="B138" t="s">
        <v>199</v>
      </c>
      <c r="C138">
        <v>1.0585</v>
      </c>
      <c r="D138">
        <v>1.3425</v>
      </c>
      <c r="E138">
        <v>0.86609999999999998</v>
      </c>
    </row>
    <row r="139" spans="1:5" x14ac:dyDescent="0.25">
      <c r="A139" t="s">
        <v>344</v>
      </c>
      <c r="B139" t="s">
        <v>200</v>
      </c>
      <c r="C139">
        <v>1.0585</v>
      </c>
      <c r="D139">
        <v>1.2282</v>
      </c>
      <c r="E139">
        <v>0.85860000000000003</v>
      </c>
    </row>
    <row r="140" spans="1:5" x14ac:dyDescent="0.25">
      <c r="A140" t="s">
        <v>344</v>
      </c>
      <c r="B140" t="s">
        <v>201</v>
      </c>
      <c r="C140">
        <v>1.0585</v>
      </c>
      <c r="D140">
        <v>0.61129999999999995</v>
      </c>
      <c r="E140">
        <v>1.2625999999999999</v>
      </c>
    </row>
    <row r="141" spans="1:5" x14ac:dyDescent="0.25">
      <c r="A141" t="s">
        <v>344</v>
      </c>
      <c r="B141" t="s">
        <v>202</v>
      </c>
      <c r="C141">
        <v>1.0585</v>
      </c>
      <c r="D141">
        <v>1.0736000000000001</v>
      </c>
      <c r="E141">
        <v>0.6179</v>
      </c>
    </row>
    <row r="142" spans="1:5" x14ac:dyDescent="0.25">
      <c r="A142" t="s">
        <v>344</v>
      </c>
      <c r="B142" t="s">
        <v>203</v>
      </c>
      <c r="C142">
        <v>1.0585</v>
      </c>
      <c r="D142">
        <v>1.1809000000000001</v>
      </c>
      <c r="E142">
        <v>0.89429999999999998</v>
      </c>
    </row>
    <row r="143" spans="1:5" x14ac:dyDescent="0.25">
      <c r="A143" t="s">
        <v>344</v>
      </c>
      <c r="B143" t="s">
        <v>204</v>
      </c>
      <c r="C143">
        <v>1.0585</v>
      </c>
      <c r="D143">
        <v>0.83360000000000001</v>
      </c>
      <c r="E143">
        <v>1.2625999999999999</v>
      </c>
    </row>
    <row r="144" spans="1:5" x14ac:dyDescent="0.25">
      <c r="A144" t="s">
        <v>344</v>
      </c>
      <c r="B144" t="s">
        <v>205</v>
      </c>
      <c r="C144">
        <v>1.0585</v>
      </c>
      <c r="D144">
        <v>1.1114999999999999</v>
      </c>
      <c r="E144">
        <v>1.4309000000000001</v>
      </c>
    </row>
    <row r="145" spans="1:5" x14ac:dyDescent="0.25">
      <c r="A145" t="s">
        <v>344</v>
      </c>
      <c r="B145" t="s">
        <v>206</v>
      </c>
      <c r="C145">
        <v>1.0585</v>
      </c>
      <c r="D145">
        <v>1.3646</v>
      </c>
      <c r="E145">
        <v>0.8347</v>
      </c>
    </row>
    <row r="146" spans="1:5" x14ac:dyDescent="0.25">
      <c r="A146" t="s">
        <v>344</v>
      </c>
      <c r="B146" t="s">
        <v>207</v>
      </c>
      <c r="C146">
        <v>1.0585</v>
      </c>
      <c r="D146">
        <v>0.73480000000000001</v>
      </c>
      <c r="E146">
        <v>1.0731999999999999</v>
      </c>
    </row>
    <row r="147" spans="1:5" x14ac:dyDescent="0.25">
      <c r="A147" t="s">
        <v>344</v>
      </c>
      <c r="B147" t="s">
        <v>208</v>
      </c>
      <c r="C147">
        <v>1.0585</v>
      </c>
      <c r="D147">
        <v>1.1247</v>
      </c>
      <c r="E147">
        <v>0.68140000000000001</v>
      </c>
    </row>
    <row r="148" spans="1:5" x14ac:dyDescent="0.25">
      <c r="A148" t="s">
        <v>344</v>
      </c>
      <c r="B148" t="s">
        <v>209</v>
      </c>
      <c r="C148">
        <v>1.0585</v>
      </c>
      <c r="D148">
        <v>1.2146999999999999</v>
      </c>
      <c r="E148">
        <v>0.98799999999999999</v>
      </c>
    </row>
    <row r="149" spans="1:5" x14ac:dyDescent="0.25">
      <c r="A149" t="s">
        <v>344</v>
      </c>
      <c r="B149" t="s">
        <v>210</v>
      </c>
      <c r="C149">
        <v>1.0585</v>
      </c>
      <c r="D149">
        <v>0.73480000000000001</v>
      </c>
      <c r="E149">
        <v>1.6296999999999999</v>
      </c>
    </row>
    <row r="150" spans="1:5" x14ac:dyDescent="0.25">
      <c r="A150" t="s">
        <v>344</v>
      </c>
      <c r="B150" t="s">
        <v>211</v>
      </c>
      <c r="C150">
        <v>1.0585</v>
      </c>
      <c r="D150">
        <v>0.70850000000000002</v>
      </c>
      <c r="E150">
        <v>0.85860000000000003</v>
      </c>
    </row>
    <row r="151" spans="1:5" x14ac:dyDescent="0.25">
      <c r="A151" t="s">
        <v>344</v>
      </c>
      <c r="B151" t="s">
        <v>212</v>
      </c>
      <c r="C151">
        <v>1.0585</v>
      </c>
      <c r="D151">
        <v>0.99199999999999999</v>
      </c>
      <c r="E151">
        <v>1.3951</v>
      </c>
    </row>
    <row r="152" spans="1:5" x14ac:dyDescent="0.25">
      <c r="A152" t="s">
        <v>344</v>
      </c>
      <c r="B152" t="s">
        <v>213</v>
      </c>
      <c r="C152">
        <v>1.0585</v>
      </c>
      <c r="D152">
        <v>1.0939000000000001</v>
      </c>
      <c r="E152">
        <v>0.6401</v>
      </c>
    </row>
    <row r="153" spans="1:5" x14ac:dyDescent="0.25">
      <c r="A153" t="s">
        <v>344</v>
      </c>
      <c r="B153" t="s">
        <v>214</v>
      </c>
      <c r="C153">
        <v>1.0585</v>
      </c>
      <c r="D153">
        <v>0.70850000000000002</v>
      </c>
      <c r="E153">
        <v>0.78700000000000003</v>
      </c>
    </row>
    <row r="154" spans="1:5" x14ac:dyDescent="0.25">
      <c r="A154" t="s">
        <v>345</v>
      </c>
      <c r="B154" t="s">
        <v>215</v>
      </c>
      <c r="C154">
        <v>1.2458</v>
      </c>
      <c r="D154">
        <v>1.3378000000000001</v>
      </c>
      <c r="E154">
        <v>0.44340000000000002</v>
      </c>
    </row>
    <row r="155" spans="1:5" x14ac:dyDescent="0.25">
      <c r="A155" t="s">
        <v>345</v>
      </c>
      <c r="B155" t="s">
        <v>216</v>
      </c>
      <c r="C155">
        <v>1.2458</v>
      </c>
      <c r="D155">
        <v>0.96319999999999995</v>
      </c>
      <c r="E155">
        <v>1.1455</v>
      </c>
    </row>
    <row r="156" spans="1:5" x14ac:dyDescent="0.25">
      <c r="A156" t="s">
        <v>345</v>
      </c>
      <c r="B156" t="s">
        <v>217</v>
      </c>
      <c r="C156">
        <v>1.2458</v>
      </c>
      <c r="D156">
        <v>0.85619999999999996</v>
      </c>
      <c r="E156">
        <v>1.0346</v>
      </c>
    </row>
    <row r="157" spans="1:5" x14ac:dyDescent="0.25">
      <c r="A157" t="s">
        <v>345</v>
      </c>
      <c r="B157" t="s">
        <v>218</v>
      </c>
      <c r="C157">
        <v>1.2458</v>
      </c>
      <c r="D157">
        <v>0.74919999999999998</v>
      </c>
      <c r="E157">
        <v>1.1085</v>
      </c>
    </row>
    <row r="158" spans="1:5" x14ac:dyDescent="0.25">
      <c r="A158" t="s">
        <v>345</v>
      </c>
      <c r="B158" t="s">
        <v>219</v>
      </c>
      <c r="C158">
        <v>1.2458</v>
      </c>
      <c r="D158">
        <v>1.3913</v>
      </c>
      <c r="E158">
        <v>0.99770000000000003</v>
      </c>
    </row>
    <row r="159" spans="1:5" x14ac:dyDescent="0.25">
      <c r="A159" t="s">
        <v>345</v>
      </c>
      <c r="B159" t="s">
        <v>220</v>
      </c>
      <c r="C159">
        <v>1.2458</v>
      </c>
      <c r="D159">
        <v>0.74919999999999998</v>
      </c>
      <c r="E159">
        <v>1.1085</v>
      </c>
    </row>
    <row r="160" spans="1:5" x14ac:dyDescent="0.25">
      <c r="A160" t="s">
        <v>345</v>
      </c>
      <c r="B160" t="s">
        <v>221</v>
      </c>
      <c r="C160">
        <v>1.2458</v>
      </c>
      <c r="D160">
        <v>1.2843</v>
      </c>
      <c r="E160">
        <v>0.81289999999999996</v>
      </c>
    </row>
    <row r="161" spans="1:5" x14ac:dyDescent="0.25">
      <c r="A161" t="s">
        <v>345</v>
      </c>
      <c r="B161" t="s">
        <v>222</v>
      </c>
      <c r="C161">
        <v>1.2458</v>
      </c>
      <c r="D161">
        <v>0.74919999999999998</v>
      </c>
      <c r="E161">
        <v>1.0716000000000001</v>
      </c>
    </row>
    <row r="162" spans="1:5" x14ac:dyDescent="0.25">
      <c r="A162" t="s">
        <v>345</v>
      </c>
      <c r="B162" t="s">
        <v>223</v>
      </c>
      <c r="C162">
        <v>1.2458</v>
      </c>
      <c r="D162">
        <v>1.2307999999999999</v>
      </c>
      <c r="E162">
        <v>0.84989999999999999</v>
      </c>
    </row>
    <row r="163" spans="1:5" x14ac:dyDescent="0.25">
      <c r="A163" t="s">
        <v>345</v>
      </c>
      <c r="B163" t="s">
        <v>224</v>
      </c>
      <c r="C163">
        <v>1.2458</v>
      </c>
      <c r="D163">
        <v>0.90969999999999995</v>
      </c>
      <c r="E163">
        <v>1.2563</v>
      </c>
    </row>
    <row r="164" spans="1:5" x14ac:dyDescent="0.25">
      <c r="A164" t="s">
        <v>345</v>
      </c>
      <c r="B164" t="s">
        <v>225</v>
      </c>
      <c r="C164">
        <v>1.2458</v>
      </c>
      <c r="D164">
        <v>0.96319999999999995</v>
      </c>
      <c r="E164">
        <v>1.1085</v>
      </c>
    </row>
    <row r="165" spans="1:5" x14ac:dyDescent="0.25">
      <c r="A165" t="s">
        <v>345</v>
      </c>
      <c r="B165" t="s">
        <v>226</v>
      </c>
      <c r="C165">
        <v>1.2458</v>
      </c>
      <c r="D165">
        <v>0.96319999999999995</v>
      </c>
      <c r="E165">
        <v>1.2932999999999999</v>
      </c>
    </row>
    <row r="166" spans="1:5" x14ac:dyDescent="0.25">
      <c r="A166" t="s">
        <v>345</v>
      </c>
      <c r="B166" t="s">
        <v>227</v>
      </c>
      <c r="C166">
        <v>1.2458</v>
      </c>
      <c r="D166">
        <v>0.53510000000000002</v>
      </c>
      <c r="E166">
        <v>1.1455</v>
      </c>
    </row>
    <row r="167" spans="1:5" x14ac:dyDescent="0.25">
      <c r="A167" t="s">
        <v>345</v>
      </c>
      <c r="B167" t="s">
        <v>228</v>
      </c>
      <c r="C167">
        <v>1.2458</v>
      </c>
      <c r="D167">
        <v>0.90969999999999995</v>
      </c>
      <c r="E167">
        <v>0.84989999999999999</v>
      </c>
    </row>
    <row r="168" spans="1:5" x14ac:dyDescent="0.25">
      <c r="A168" t="s">
        <v>345</v>
      </c>
      <c r="B168" t="s">
        <v>229</v>
      </c>
      <c r="C168">
        <v>1.2458</v>
      </c>
      <c r="D168">
        <v>1.0166999999999999</v>
      </c>
      <c r="E168">
        <v>0.84989999999999999</v>
      </c>
    </row>
    <row r="169" spans="1:5" x14ac:dyDescent="0.25">
      <c r="A169" t="s">
        <v>345</v>
      </c>
      <c r="B169" t="s">
        <v>230</v>
      </c>
      <c r="C169">
        <v>1.2458</v>
      </c>
      <c r="D169">
        <v>1.3913</v>
      </c>
      <c r="E169">
        <v>0.92379999999999995</v>
      </c>
    </row>
    <row r="170" spans="1:5" x14ac:dyDescent="0.25">
      <c r="A170" t="s">
        <v>346</v>
      </c>
      <c r="B170" t="s">
        <v>231</v>
      </c>
      <c r="C170">
        <v>1.1647000000000001</v>
      </c>
      <c r="D170">
        <v>1.0303</v>
      </c>
      <c r="E170">
        <v>0.87819999999999998</v>
      </c>
    </row>
    <row r="171" spans="1:5" x14ac:dyDescent="0.25">
      <c r="A171" t="s">
        <v>346</v>
      </c>
      <c r="B171" t="s">
        <v>232</v>
      </c>
      <c r="C171">
        <v>1.1647000000000001</v>
      </c>
      <c r="D171">
        <v>1.1448</v>
      </c>
      <c r="E171">
        <v>0.9758</v>
      </c>
    </row>
    <row r="172" spans="1:5" x14ac:dyDescent="0.25">
      <c r="A172" t="s">
        <v>346</v>
      </c>
      <c r="B172" t="s">
        <v>233</v>
      </c>
      <c r="C172">
        <v>1.1647000000000001</v>
      </c>
      <c r="D172">
        <v>0.76319999999999999</v>
      </c>
      <c r="E172">
        <v>1.3243</v>
      </c>
    </row>
    <row r="173" spans="1:5" x14ac:dyDescent="0.25">
      <c r="A173" t="s">
        <v>346</v>
      </c>
      <c r="B173" t="s">
        <v>234</v>
      </c>
      <c r="C173">
        <v>1.1647000000000001</v>
      </c>
      <c r="D173">
        <v>1.3355999999999999</v>
      </c>
      <c r="E173">
        <v>0.69699999999999995</v>
      </c>
    </row>
    <row r="174" spans="1:5" x14ac:dyDescent="0.25">
      <c r="A174" t="s">
        <v>346</v>
      </c>
      <c r="B174" t="s">
        <v>235</v>
      </c>
      <c r="C174">
        <v>1.1647000000000001</v>
      </c>
      <c r="D174">
        <v>1.3736999999999999</v>
      </c>
      <c r="E174">
        <v>0.94099999999999995</v>
      </c>
    </row>
    <row r="175" spans="1:5" x14ac:dyDescent="0.25">
      <c r="A175" t="s">
        <v>346</v>
      </c>
      <c r="B175" t="s">
        <v>322</v>
      </c>
      <c r="C175">
        <v>1.1647000000000001</v>
      </c>
      <c r="D175">
        <v>0.85860000000000003</v>
      </c>
      <c r="E175">
        <v>1.1849000000000001</v>
      </c>
    </row>
    <row r="176" spans="1:5" x14ac:dyDescent="0.25">
      <c r="A176" t="s">
        <v>346</v>
      </c>
      <c r="B176" t="s">
        <v>236</v>
      </c>
      <c r="C176">
        <v>1.1647000000000001</v>
      </c>
      <c r="D176">
        <v>0.66779999999999995</v>
      </c>
      <c r="E176">
        <v>1.1849000000000001</v>
      </c>
    </row>
    <row r="177" spans="1:5" x14ac:dyDescent="0.25">
      <c r="A177" t="s">
        <v>346</v>
      </c>
      <c r="B177" t="s">
        <v>237</v>
      </c>
      <c r="C177">
        <v>1.1647000000000001</v>
      </c>
      <c r="D177">
        <v>0.85860000000000003</v>
      </c>
      <c r="E177">
        <v>0.69699999999999995</v>
      </c>
    </row>
    <row r="178" spans="1:5" x14ac:dyDescent="0.25">
      <c r="A178" t="s">
        <v>346</v>
      </c>
      <c r="B178" t="s">
        <v>238</v>
      </c>
      <c r="C178">
        <v>1.1647000000000001</v>
      </c>
      <c r="D178">
        <v>0.94440000000000002</v>
      </c>
      <c r="E178">
        <v>0.56459999999999999</v>
      </c>
    </row>
    <row r="179" spans="1:5" x14ac:dyDescent="0.25">
      <c r="A179" t="s">
        <v>346</v>
      </c>
      <c r="B179" t="s">
        <v>321</v>
      </c>
      <c r="C179">
        <v>1.1647000000000001</v>
      </c>
      <c r="D179">
        <v>1.1162000000000001</v>
      </c>
      <c r="E179">
        <v>0.50190000000000001</v>
      </c>
    </row>
    <row r="180" spans="1:5" x14ac:dyDescent="0.25">
      <c r="A180" t="s">
        <v>346</v>
      </c>
      <c r="B180" t="s">
        <v>239</v>
      </c>
      <c r="C180">
        <v>1.1647000000000001</v>
      </c>
      <c r="D180">
        <v>1.2879</v>
      </c>
      <c r="E180">
        <v>0.87819999999999998</v>
      </c>
    </row>
    <row r="181" spans="1:5" x14ac:dyDescent="0.25">
      <c r="A181" t="s">
        <v>346</v>
      </c>
      <c r="B181" t="s">
        <v>240</v>
      </c>
      <c r="C181">
        <v>1.1647000000000001</v>
      </c>
      <c r="D181">
        <v>1.5455000000000001</v>
      </c>
      <c r="E181">
        <v>1.1919</v>
      </c>
    </row>
    <row r="182" spans="1:5" x14ac:dyDescent="0.25">
      <c r="A182" t="s">
        <v>346</v>
      </c>
      <c r="B182" t="s">
        <v>241</v>
      </c>
      <c r="C182">
        <v>1.1647000000000001</v>
      </c>
      <c r="D182">
        <v>1.0494000000000001</v>
      </c>
      <c r="E182">
        <v>0.9758</v>
      </c>
    </row>
    <row r="183" spans="1:5" x14ac:dyDescent="0.25">
      <c r="A183" t="s">
        <v>346</v>
      </c>
      <c r="B183" t="s">
        <v>320</v>
      </c>
      <c r="C183">
        <v>1.1647000000000001</v>
      </c>
      <c r="D183">
        <v>0.57240000000000002</v>
      </c>
      <c r="E183">
        <v>0.9758</v>
      </c>
    </row>
    <row r="184" spans="1:5" x14ac:dyDescent="0.25">
      <c r="A184" t="s">
        <v>346</v>
      </c>
      <c r="B184" t="s">
        <v>242</v>
      </c>
      <c r="C184">
        <v>1.1647000000000001</v>
      </c>
      <c r="D184">
        <v>0.76319999999999999</v>
      </c>
      <c r="E184">
        <v>0.83640000000000003</v>
      </c>
    </row>
    <row r="185" spans="1:5" x14ac:dyDescent="0.25">
      <c r="A185" t="s">
        <v>346</v>
      </c>
      <c r="B185" t="s">
        <v>243</v>
      </c>
      <c r="C185">
        <v>1.1647000000000001</v>
      </c>
      <c r="D185">
        <v>0.85860000000000003</v>
      </c>
      <c r="E185">
        <v>1.1919</v>
      </c>
    </row>
    <row r="186" spans="1:5" x14ac:dyDescent="0.25">
      <c r="A186" t="s">
        <v>346</v>
      </c>
      <c r="B186" t="s">
        <v>244</v>
      </c>
      <c r="C186">
        <v>1.1647000000000001</v>
      </c>
      <c r="D186">
        <v>1.1448</v>
      </c>
      <c r="E186">
        <v>1.6031</v>
      </c>
    </row>
    <row r="187" spans="1:5" x14ac:dyDescent="0.25">
      <c r="A187" t="s">
        <v>346</v>
      </c>
      <c r="B187" t="s">
        <v>245</v>
      </c>
      <c r="C187">
        <v>1.1647000000000001</v>
      </c>
      <c r="D187">
        <v>0.60099999999999998</v>
      </c>
      <c r="E187">
        <v>1.4428000000000001</v>
      </c>
    </row>
    <row r="188" spans="1:5" x14ac:dyDescent="0.25">
      <c r="A188" t="s">
        <v>347</v>
      </c>
      <c r="B188" t="s">
        <v>246</v>
      </c>
      <c r="C188">
        <v>0.89880000000000004</v>
      </c>
      <c r="D188">
        <v>0.8901</v>
      </c>
      <c r="E188">
        <v>2.1539000000000001</v>
      </c>
    </row>
    <row r="189" spans="1:5" x14ac:dyDescent="0.25">
      <c r="A189" t="s">
        <v>347</v>
      </c>
      <c r="B189" t="s">
        <v>247</v>
      </c>
      <c r="C189">
        <v>0.89880000000000004</v>
      </c>
      <c r="D189">
        <v>1.4463999999999999</v>
      </c>
      <c r="E189">
        <v>0.34460000000000002</v>
      </c>
    </row>
    <row r="190" spans="1:5" x14ac:dyDescent="0.25">
      <c r="A190" t="s">
        <v>347</v>
      </c>
      <c r="B190" t="s">
        <v>248</v>
      </c>
      <c r="C190">
        <v>0.89880000000000004</v>
      </c>
      <c r="D190">
        <v>0.50570000000000004</v>
      </c>
      <c r="E190">
        <v>0.3916</v>
      </c>
    </row>
    <row r="191" spans="1:5" x14ac:dyDescent="0.25">
      <c r="A191" t="s">
        <v>347</v>
      </c>
      <c r="B191" t="s">
        <v>249</v>
      </c>
      <c r="C191">
        <v>0.89880000000000004</v>
      </c>
      <c r="D191">
        <v>0.44500000000000001</v>
      </c>
      <c r="E191">
        <v>2.3262</v>
      </c>
    </row>
    <row r="192" spans="1:5" x14ac:dyDescent="0.25">
      <c r="A192" t="s">
        <v>347</v>
      </c>
      <c r="B192" t="s">
        <v>324</v>
      </c>
      <c r="C192">
        <v>0.89880000000000004</v>
      </c>
      <c r="D192">
        <v>0.70799999999999996</v>
      </c>
      <c r="E192">
        <v>0.70489999999999997</v>
      </c>
    </row>
    <row r="193" spans="1:5" x14ac:dyDescent="0.25">
      <c r="A193" t="s">
        <v>347</v>
      </c>
      <c r="B193" t="s">
        <v>250</v>
      </c>
      <c r="C193">
        <v>0.89880000000000004</v>
      </c>
      <c r="D193">
        <v>1.1126</v>
      </c>
      <c r="E193">
        <v>0.62660000000000005</v>
      </c>
    </row>
    <row r="194" spans="1:5" x14ac:dyDescent="0.25">
      <c r="A194" t="s">
        <v>347</v>
      </c>
      <c r="B194" t="s">
        <v>251</v>
      </c>
      <c r="C194">
        <v>0.89880000000000004</v>
      </c>
      <c r="D194">
        <v>1.2137</v>
      </c>
      <c r="E194">
        <v>0.70489999999999997</v>
      </c>
    </row>
    <row r="195" spans="1:5" x14ac:dyDescent="0.25">
      <c r="A195" t="s">
        <v>347</v>
      </c>
      <c r="B195" t="s">
        <v>323</v>
      </c>
      <c r="C195">
        <v>0.89880000000000004</v>
      </c>
      <c r="D195">
        <v>1.7802</v>
      </c>
      <c r="E195">
        <v>1.2061999999999999</v>
      </c>
    </row>
    <row r="196" spans="1:5" x14ac:dyDescent="0.25">
      <c r="A196" t="s">
        <v>347</v>
      </c>
      <c r="B196" t="s">
        <v>252</v>
      </c>
      <c r="C196">
        <v>0.89880000000000004</v>
      </c>
      <c r="D196">
        <v>0.9103</v>
      </c>
      <c r="E196">
        <v>0.62660000000000005</v>
      </c>
    </row>
    <row r="197" spans="1:5" x14ac:dyDescent="0.25">
      <c r="A197" t="s">
        <v>347</v>
      </c>
      <c r="B197" t="s">
        <v>253</v>
      </c>
      <c r="C197">
        <v>0.89880000000000004</v>
      </c>
      <c r="D197">
        <v>1.1126</v>
      </c>
      <c r="E197">
        <v>1.0339</v>
      </c>
    </row>
    <row r="198" spans="1:5" x14ac:dyDescent="0.25">
      <c r="A198" t="s">
        <v>347</v>
      </c>
      <c r="B198" t="s">
        <v>255</v>
      </c>
      <c r="C198">
        <v>0.89880000000000004</v>
      </c>
      <c r="D198">
        <v>0.8901</v>
      </c>
      <c r="E198">
        <v>1.2061999999999999</v>
      </c>
    </row>
    <row r="199" spans="1:5" x14ac:dyDescent="0.25">
      <c r="A199" t="s">
        <v>347</v>
      </c>
      <c r="B199" t="s">
        <v>256</v>
      </c>
      <c r="C199">
        <v>0.89880000000000004</v>
      </c>
      <c r="D199">
        <v>0.80920000000000003</v>
      </c>
      <c r="E199">
        <v>1.4881</v>
      </c>
    </row>
    <row r="200" spans="1:5" x14ac:dyDescent="0.25">
      <c r="A200" t="s">
        <v>347</v>
      </c>
      <c r="B200" t="s">
        <v>257</v>
      </c>
      <c r="C200">
        <v>0.89880000000000004</v>
      </c>
      <c r="D200">
        <v>1.0013000000000001</v>
      </c>
      <c r="E200">
        <v>0.68920000000000003</v>
      </c>
    </row>
    <row r="201" spans="1:5" x14ac:dyDescent="0.25">
      <c r="A201" t="s">
        <v>347</v>
      </c>
      <c r="B201" t="s">
        <v>325</v>
      </c>
      <c r="C201">
        <v>0.89880000000000004</v>
      </c>
      <c r="D201">
        <v>1.0013000000000001</v>
      </c>
      <c r="E201">
        <v>0.86150000000000004</v>
      </c>
    </row>
    <row r="202" spans="1:5" x14ac:dyDescent="0.25">
      <c r="A202" t="s">
        <v>347</v>
      </c>
      <c r="B202" t="s">
        <v>258</v>
      </c>
      <c r="C202">
        <v>0.89880000000000004</v>
      </c>
      <c r="D202">
        <v>1.2137</v>
      </c>
      <c r="E202">
        <v>1.1748000000000001</v>
      </c>
    </row>
    <row r="203" spans="1:5" x14ac:dyDescent="0.25">
      <c r="A203" t="s">
        <v>347</v>
      </c>
      <c r="B203" t="s">
        <v>259</v>
      </c>
      <c r="C203">
        <v>0.89880000000000004</v>
      </c>
      <c r="D203">
        <v>1.0114000000000001</v>
      </c>
      <c r="E203">
        <v>0.62660000000000005</v>
      </c>
    </row>
    <row r="204" spans="1:5" x14ac:dyDescent="0.25">
      <c r="A204" t="s">
        <v>348</v>
      </c>
      <c r="B204" t="s">
        <v>260</v>
      </c>
      <c r="C204">
        <v>1.125</v>
      </c>
      <c r="D204">
        <v>0.88890000000000002</v>
      </c>
      <c r="E204">
        <v>1.0810999999999999</v>
      </c>
    </row>
    <row r="205" spans="1:5" x14ac:dyDescent="0.25">
      <c r="A205" t="s">
        <v>348</v>
      </c>
      <c r="B205" t="s">
        <v>261</v>
      </c>
      <c r="C205">
        <v>1.125</v>
      </c>
      <c r="D205">
        <v>0.98770000000000002</v>
      </c>
      <c r="E205">
        <v>1.7297</v>
      </c>
    </row>
    <row r="206" spans="1:5" x14ac:dyDescent="0.25">
      <c r="A206" t="s">
        <v>348</v>
      </c>
      <c r="B206" t="s">
        <v>262</v>
      </c>
      <c r="C206">
        <v>1.125</v>
      </c>
      <c r="D206">
        <v>1.0864</v>
      </c>
      <c r="E206">
        <v>0.79279999999999995</v>
      </c>
    </row>
    <row r="207" spans="1:5" x14ac:dyDescent="0.25">
      <c r="A207" t="s">
        <v>348</v>
      </c>
      <c r="B207" t="s">
        <v>263</v>
      </c>
      <c r="C207">
        <v>1.125</v>
      </c>
      <c r="D207">
        <v>1.5556000000000001</v>
      </c>
      <c r="E207">
        <v>0.97299999999999998</v>
      </c>
    </row>
    <row r="208" spans="1:5" x14ac:dyDescent="0.25">
      <c r="A208" t="s">
        <v>348</v>
      </c>
      <c r="B208" t="s">
        <v>326</v>
      </c>
      <c r="C208">
        <v>1.125</v>
      </c>
      <c r="D208">
        <v>0.79010000000000002</v>
      </c>
      <c r="E208">
        <v>0.79279999999999995</v>
      </c>
    </row>
    <row r="209" spans="1:5" x14ac:dyDescent="0.25">
      <c r="A209" t="s">
        <v>348</v>
      </c>
      <c r="B209" t="s">
        <v>264</v>
      </c>
      <c r="C209">
        <v>1.125</v>
      </c>
      <c r="D209">
        <v>1.284</v>
      </c>
      <c r="E209">
        <v>1.1531</v>
      </c>
    </row>
    <row r="210" spans="1:5" x14ac:dyDescent="0.25">
      <c r="A210" t="s">
        <v>348</v>
      </c>
      <c r="B210" t="s">
        <v>265</v>
      </c>
      <c r="C210">
        <v>1.125</v>
      </c>
      <c r="D210">
        <v>0.59260000000000002</v>
      </c>
      <c r="E210">
        <v>1.4414</v>
      </c>
    </row>
    <row r="211" spans="1:5" x14ac:dyDescent="0.25">
      <c r="A211" t="s">
        <v>348</v>
      </c>
      <c r="B211" t="s">
        <v>266</v>
      </c>
      <c r="C211">
        <v>1.125</v>
      </c>
      <c r="D211">
        <v>1.6</v>
      </c>
      <c r="E211">
        <v>0.77839999999999998</v>
      </c>
    </row>
    <row r="212" spans="1:5" x14ac:dyDescent="0.25">
      <c r="A212" t="s">
        <v>348</v>
      </c>
      <c r="B212" t="s">
        <v>267</v>
      </c>
      <c r="C212">
        <v>1.125</v>
      </c>
      <c r="D212">
        <v>0.98770000000000002</v>
      </c>
      <c r="E212">
        <v>0.72070000000000001</v>
      </c>
    </row>
    <row r="213" spans="1:5" x14ac:dyDescent="0.25">
      <c r="A213" t="s">
        <v>348</v>
      </c>
      <c r="B213" t="s">
        <v>327</v>
      </c>
      <c r="C213">
        <v>1.125</v>
      </c>
      <c r="D213">
        <v>0.88890000000000002</v>
      </c>
      <c r="E213">
        <v>1.0089999999999999</v>
      </c>
    </row>
    <row r="214" spans="1:5" x14ac:dyDescent="0.25">
      <c r="A214" t="s">
        <v>348</v>
      </c>
      <c r="B214" t="s">
        <v>268</v>
      </c>
      <c r="C214">
        <v>1.125</v>
      </c>
      <c r="D214">
        <v>0.88890000000000002</v>
      </c>
      <c r="E214">
        <v>1.1531</v>
      </c>
    </row>
    <row r="215" spans="1:5" x14ac:dyDescent="0.25">
      <c r="A215" t="s">
        <v>348</v>
      </c>
      <c r="B215" t="s">
        <v>269</v>
      </c>
      <c r="C215">
        <v>1.125</v>
      </c>
      <c r="D215">
        <v>0.98770000000000002</v>
      </c>
      <c r="E215">
        <v>0.86480000000000001</v>
      </c>
    </row>
    <row r="216" spans="1:5" x14ac:dyDescent="0.25">
      <c r="A216" t="s">
        <v>348</v>
      </c>
      <c r="B216" t="s">
        <v>270</v>
      </c>
      <c r="C216">
        <v>1.125</v>
      </c>
      <c r="D216">
        <v>0.59260000000000002</v>
      </c>
      <c r="E216">
        <v>1.1531</v>
      </c>
    </row>
    <row r="217" spans="1:5" x14ac:dyDescent="0.25">
      <c r="A217" t="s">
        <v>348</v>
      </c>
      <c r="B217" t="s">
        <v>271</v>
      </c>
      <c r="C217">
        <v>1.125</v>
      </c>
      <c r="D217">
        <v>0.59260000000000002</v>
      </c>
      <c r="E217">
        <v>1.0089999999999999</v>
      </c>
    </row>
    <row r="218" spans="1:5" x14ac:dyDescent="0.25">
      <c r="A218" t="s">
        <v>348</v>
      </c>
      <c r="B218" t="s">
        <v>272</v>
      </c>
      <c r="C218">
        <v>1.125</v>
      </c>
      <c r="D218">
        <v>0.69140000000000001</v>
      </c>
      <c r="E218">
        <v>0.72070000000000001</v>
      </c>
    </row>
    <row r="219" spans="1:5" x14ac:dyDescent="0.25">
      <c r="A219" t="s">
        <v>348</v>
      </c>
      <c r="B219" t="s">
        <v>273</v>
      </c>
      <c r="C219">
        <v>1.125</v>
      </c>
      <c r="D219">
        <v>1.5802</v>
      </c>
      <c r="E219">
        <v>0.64859999999999995</v>
      </c>
    </row>
    <row r="220" spans="1:5" x14ac:dyDescent="0.25">
      <c r="A220" t="s">
        <v>349</v>
      </c>
      <c r="B220" t="s">
        <v>274</v>
      </c>
      <c r="C220">
        <v>1.1446000000000001</v>
      </c>
      <c r="D220">
        <v>0.93189999999999995</v>
      </c>
      <c r="E220">
        <v>0.74939999999999996</v>
      </c>
    </row>
    <row r="221" spans="1:5" x14ac:dyDescent="0.25">
      <c r="A221" t="s">
        <v>349</v>
      </c>
      <c r="B221" t="s">
        <v>275</v>
      </c>
      <c r="C221">
        <v>1.1446000000000001</v>
      </c>
      <c r="D221">
        <v>0.64070000000000005</v>
      </c>
      <c r="E221">
        <v>1.2783</v>
      </c>
    </row>
    <row r="222" spans="1:5" x14ac:dyDescent="0.25">
      <c r="A222" t="s">
        <v>349</v>
      </c>
      <c r="B222" t="s">
        <v>276</v>
      </c>
      <c r="C222">
        <v>1.1446000000000001</v>
      </c>
      <c r="D222">
        <v>0.93189999999999995</v>
      </c>
      <c r="E222">
        <v>0.52900000000000003</v>
      </c>
    </row>
    <row r="223" spans="1:5" x14ac:dyDescent="0.25">
      <c r="A223" t="s">
        <v>349</v>
      </c>
      <c r="B223" t="s">
        <v>277</v>
      </c>
      <c r="C223">
        <v>1.1446000000000001</v>
      </c>
      <c r="D223">
        <v>1.4560999999999999</v>
      </c>
      <c r="E223">
        <v>0.79339999999999999</v>
      </c>
    </row>
    <row r="224" spans="1:5" x14ac:dyDescent="0.25">
      <c r="A224" t="s">
        <v>349</v>
      </c>
      <c r="B224" t="s">
        <v>278</v>
      </c>
      <c r="C224">
        <v>1.1446000000000001</v>
      </c>
      <c r="D224">
        <v>1.1066</v>
      </c>
      <c r="E224">
        <v>0.9698</v>
      </c>
    </row>
    <row r="225" spans="1:5" x14ac:dyDescent="0.25">
      <c r="A225" t="s">
        <v>349</v>
      </c>
      <c r="B225" t="s">
        <v>279</v>
      </c>
      <c r="C225">
        <v>1.1446000000000001</v>
      </c>
      <c r="D225">
        <v>0.99019999999999997</v>
      </c>
      <c r="E225">
        <v>1.1020000000000001</v>
      </c>
    </row>
    <row r="226" spans="1:5" x14ac:dyDescent="0.25">
      <c r="A226" t="s">
        <v>349</v>
      </c>
      <c r="B226" t="s">
        <v>280</v>
      </c>
      <c r="C226">
        <v>1.1446000000000001</v>
      </c>
      <c r="D226">
        <v>0.65529999999999999</v>
      </c>
      <c r="E226">
        <v>0.70250000000000001</v>
      </c>
    </row>
    <row r="227" spans="1:5" x14ac:dyDescent="0.25">
      <c r="A227" t="s">
        <v>349</v>
      </c>
      <c r="B227" t="s">
        <v>281</v>
      </c>
      <c r="C227">
        <v>1.1446000000000001</v>
      </c>
      <c r="D227">
        <v>1.1066</v>
      </c>
      <c r="E227">
        <v>0.9698</v>
      </c>
    </row>
    <row r="228" spans="1:5" x14ac:dyDescent="0.25">
      <c r="A228" t="s">
        <v>349</v>
      </c>
      <c r="B228" t="s">
        <v>450</v>
      </c>
      <c r="C228">
        <v>1.1446000000000001</v>
      </c>
      <c r="D228">
        <v>2.621</v>
      </c>
      <c r="E228">
        <v>0.66120000000000001</v>
      </c>
    </row>
    <row r="229" spans="1:5" x14ac:dyDescent="0.25">
      <c r="A229" t="s">
        <v>349</v>
      </c>
      <c r="B229" t="s">
        <v>282</v>
      </c>
      <c r="C229">
        <v>1.1446000000000001</v>
      </c>
      <c r="D229">
        <v>1.3395999999999999</v>
      </c>
      <c r="E229">
        <v>1.0579000000000001</v>
      </c>
    </row>
    <row r="230" spans="1:5" x14ac:dyDescent="0.25">
      <c r="A230" t="s">
        <v>349</v>
      </c>
      <c r="B230" t="s">
        <v>283</v>
      </c>
      <c r="C230">
        <v>1.1446000000000001</v>
      </c>
      <c r="D230">
        <v>1.5726</v>
      </c>
      <c r="E230">
        <v>0.61709999999999998</v>
      </c>
    </row>
    <row r="231" spans="1:5" x14ac:dyDescent="0.25">
      <c r="A231" t="s">
        <v>349</v>
      </c>
      <c r="B231" t="s">
        <v>284</v>
      </c>
      <c r="C231">
        <v>1.1446000000000001</v>
      </c>
      <c r="D231">
        <v>1.0484</v>
      </c>
      <c r="E231">
        <v>0.70530000000000004</v>
      </c>
    </row>
    <row r="232" spans="1:5" x14ac:dyDescent="0.25">
      <c r="A232" t="s">
        <v>349</v>
      </c>
      <c r="B232" t="s">
        <v>285</v>
      </c>
      <c r="C232">
        <v>1.1446000000000001</v>
      </c>
      <c r="D232">
        <v>0.99019999999999997</v>
      </c>
      <c r="E232">
        <v>1.0579000000000001</v>
      </c>
    </row>
    <row r="233" spans="1:5" x14ac:dyDescent="0.25">
      <c r="A233" t="s">
        <v>349</v>
      </c>
      <c r="B233" t="s">
        <v>286</v>
      </c>
      <c r="C233">
        <v>1.1446000000000001</v>
      </c>
      <c r="D233">
        <v>0.58240000000000003</v>
      </c>
      <c r="E233">
        <v>1.4986999999999999</v>
      </c>
    </row>
    <row r="234" spans="1:5" x14ac:dyDescent="0.25">
      <c r="A234" t="s">
        <v>349</v>
      </c>
      <c r="B234" t="s">
        <v>287</v>
      </c>
      <c r="C234">
        <v>1.1446000000000001</v>
      </c>
      <c r="D234">
        <v>0.34949999999999998</v>
      </c>
      <c r="E234">
        <v>1.5869</v>
      </c>
    </row>
    <row r="235" spans="1:5" x14ac:dyDescent="0.25">
      <c r="A235" t="s">
        <v>349</v>
      </c>
      <c r="B235" t="s">
        <v>288</v>
      </c>
      <c r="C235">
        <v>1.1446000000000001</v>
      </c>
      <c r="D235">
        <v>1.0484</v>
      </c>
      <c r="E235">
        <v>1.4986999999999999</v>
      </c>
    </row>
    <row r="236" spans="1:5" x14ac:dyDescent="0.25">
      <c r="A236" t="s">
        <v>349</v>
      </c>
      <c r="B236" t="s">
        <v>289</v>
      </c>
      <c r="C236">
        <v>1.1446000000000001</v>
      </c>
      <c r="D236">
        <v>1.1649</v>
      </c>
      <c r="E236">
        <v>0.92569999999999997</v>
      </c>
    </row>
    <row r="237" spans="1:5" x14ac:dyDescent="0.25">
      <c r="A237" t="s">
        <v>290</v>
      </c>
      <c r="B237" t="s">
        <v>291</v>
      </c>
      <c r="C237">
        <v>1.1462000000000001</v>
      </c>
      <c r="D237">
        <v>0.96940000000000004</v>
      </c>
      <c r="E237">
        <v>0.85250000000000004</v>
      </c>
    </row>
    <row r="238" spans="1:5" x14ac:dyDescent="0.25">
      <c r="A238" t="s">
        <v>290</v>
      </c>
      <c r="B238" t="s">
        <v>292</v>
      </c>
      <c r="C238">
        <v>1.1462000000000001</v>
      </c>
      <c r="D238">
        <v>0.41060000000000002</v>
      </c>
      <c r="E238">
        <v>1.1193</v>
      </c>
    </row>
    <row r="239" spans="1:5" x14ac:dyDescent="0.25">
      <c r="A239" t="s">
        <v>290</v>
      </c>
      <c r="B239" t="s">
        <v>293</v>
      </c>
      <c r="C239">
        <v>1.1462000000000001</v>
      </c>
      <c r="D239">
        <v>0.66720000000000002</v>
      </c>
      <c r="E239">
        <v>1.2998000000000001</v>
      </c>
    </row>
    <row r="240" spans="1:5" x14ac:dyDescent="0.25">
      <c r="A240" t="s">
        <v>290</v>
      </c>
      <c r="B240" t="s">
        <v>294</v>
      </c>
      <c r="C240">
        <v>1.1462000000000001</v>
      </c>
      <c r="D240">
        <v>0.87239999999999995</v>
      </c>
      <c r="E240">
        <v>0.75819999999999999</v>
      </c>
    </row>
    <row r="241" spans="1:5" x14ac:dyDescent="0.25">
      <c r="A241" t="s">
        <v>290</v>
      </c>
      <c r="B241" t="s">
        <v>295</v>
      </c>
      <c r="C241">
        <v>1.1462000000000001</v>
      </c>
      <c r="D241">
        <v>1.0264</v>
      </c>
      <c r="E241">
        <v>0.75819999999999999</v>
      </c>
    </row>
    <row r="242" spans="1:5" x14ac:dyDescent="0.25">
      <c r="A242" t="s">
        <v>290</v>
      </c>
      <c r="B242" t="s">
        <v>296</v>
      </c>
      <c r="C242">
        <v>1.1462000000000001</v>
      </c>
      <c r="D242">
        <v>0.66720000000000002</v>
      </c>
      <c r="E242">
        <v>0.83040000000000003</v>
      </c>
    </row>
    <row r="243" spans="1:5" x14ac:dyDescent="0.25">
      <c r="A243" t="s">
        <v>290</v>
      </c>
      <c r="B243" t="s">
        <v>297</v>
      </c>
      <c r="C243">
        <v>1.1462000000000001</v>
      </c>
      <c r="D243">
        <v>1.2317</v>
      </c>
      <c r="E243">
        <v>1.3359000000000001</v>
      </c>
    </row>
    <row r="244" spans="1:5" x14ac:dyDescent="0.25">
      <c r="A244" t="s">
        <v>290</v>
      </c>
      <c r="B244" t="s">
        <v>298</v>
      </c>
      <c r="C244">
        <v>1.1462000000000001</v>
      </c>
      <c r="D244">
        <v>1.0264</v>
      </c>
      <c r="E244">
        <v>1.6248</v>
      </c>
    </row>
    <row r="245" spans="1:5" x14ac:dyDescent="0.25">
      <c r="A245" t="s">
        <v>290</v>
      </c>
      <c r="B245" t="s">
        <v>299</v>
      </c>
      <c r="C245">
        <v>1.1462000000000001</v>
      </c>
      <c r="D245">
        <v>1.1291</v>
      </c>
      <c r="E245">
        <v>1.2637</v>
      </c>
    </row>
    <row r="246" spans="1:5" x14ac:dyDescent="0.25">
      <c r="A246" t="s">
        <v>290</v>
      </c>
      <c r="B246" t="s">
        <v>300</v>
      </c>
      <c r="C246">
        <v>1.1462000000000001</v>
      </c>
      <c r="D246">
        <v>0.76980000000000004</v>
      </c>
      <c r="E246">
        <v>1.1554</v>
      </c>
    </row>
    <row r="247" spans="1:5" x14ac:dyDescent="0.25">
      <c r="A247" t="s">
        <v>290</v>
      </c>
      <c r="B247" t="s">
        <v>301</v>
      </c>
      <c r="C247">
        <v>1.1462000000000001</v>
      </c>
      <c r="D247">
        <v>0.51319999999999999</v>
      </c>
      <c r="E247">
        <v>0.64990000000000003</v>
      </c>
    </row>
    <row r="248" spans="1:5" x14ac:dyDescent="0.25">
      <c r="A248" t="s">
        <v>290</v>
      </c>
      <c r="B248" t="s">
        <v>302</v>
      </c>
      <c r="C248">
        <v>1.1462000000000001</v>
      </c>
      <c r="D248">
        <v>0.97509999999999997</v>
      </c>
      <c r="E248">
        <v>1.0109999999999999</v>
      </c>
    </row>
    <row r="249" spans="1:5" x14ac:dyDescent="0.25">
      <c r="A249" t="s">
        <v>290</v>
      </c>
      <c r="B249" t="s">
        <v>303</v>
      </c>
      <c r="C249">
        <v>1.1462000000000001</v>
      </c>
      <c r="D249">
        <v>1.0777000000000001</v>
      </c>
      <c r="E249">
        <v>1.1554</v>
      </c>
    </row>
    <row r="250" spans="1:5" x14ac:dyDescent="0.25">
      <c r="A250" t="s">
        <v>290</v>
      </c>
      <c r="B250" t="s">
        <v>304</v>
      </c>
      <c r="C250">
        <v>1.1462000000000001</v>
      </c>
      <c r="D250">
        <v>0.92090000000000005</v>
      </c>
      <c r="E250">
        <v>1.1253</v>
      </c>
    </row>
    <row r="251" spans="1:5" x14ac:dyDescent="0.25">
      <c r="A251" t="s">
        <v>290</v>
      </c>
      <c r="B251" t="s">
        <v>305</v>
      </c>
      <c r="C251">
        <v>1.1462000000000001</v>
      </c>
      <c r="D251">
        <v>1.0179</v>
      </c>
      <c r="E251">
        <v>0.54559999999999997</v>
      </c>
    </row>
    <row r="252" spans="1:5" x14ac:dyDescent="0.25">
      <c r="A252" t="s">
        <v>290</v>
      </c>
      <c r="B252" t="s">
        <v>306</v>
      </c>
      <c r="C252">
        <v>1.1462000000000001</v>
      </c>
      <c r="D252">
        <v>1.7448999999999999</v>
      </c>
      <c r="E252">
        <v>0.83040000000000003</v>
      </c>
    </row>
    <row r="253" spans="1:5" x14ac:dyDescent="0.25">
      <c r="A253" t="s">
        <v>290</v>
      </c>
      <c r="B253" t="s">
        <v>307</v>
      </c>
      <c r="C253">
        <v>1.1462000000000001</v>
      </c>
      <c r="D253">
        <v>1.0033000000000001</v>
      </c>
      <c r="E253">
        <v>0.79790000000000005</v>
      </c>
    </row>
    <row r="254" spans="1:5" x14ac:dyDescent="0.25">
      <c r="A254" t="s">
        <v>290</v>
      </c>
      <c r="B254" t="s">
        <v>308</v>
      </c>
      <c r="C254">
        <v>1.1462000000000001</v>
      </c>
      <c r="D254">
        <v>0.96940000000000004</v>
      </c>
      <c r="E254">
        <v>0.75019999999999998</v>
      </c>
    </row>
    <row r="255" spans="1:5" x14ac:dyDescent="0.25">
      <c r="A255" t="s">
        <v>290</v>
      </c>
      <c r="B255" t="s">
        <v>309</v>
      </c>
      <c r="C255">
        <v>1.1462000000000001</v>
      </c>
      <c r="D255">
        <v>1.0663</v>
      </c>
      <c r="E255">
        <v>1.1253</v>
      </c>
    </row>
    <row r="256" spans="1:5" x14ac:dyDescent="0.25">
      <c r="A256" t="s">
        <v>290</v>
      </c>
      <c r="B256" t="s">
        <v>310</v>
      </c>
      <c r="C256">
        <v>1.1462000000000001</v>
      </c>
      <c r="D256">
        <v>1.1803999999999999</v>
      </c>
      <c r="E256">
        <v>0.90259999999999996</v>
      </c>
    </row>
    <row r="257" spans="1:5" x14ac:dyDescent="0.25">
      <c r="A257" t="s">
        <v>290</v>
      </c>
      <c r="B257" t="s">
        <v>311</v>
      </c>
      <c r="C257">
        <v>1.1462000000000001</v>
      </c>
      <c r="D257">
        <v>1.0663</v>
      </c>
      <c r="E257">
        <v>1.0229999999999999</v>
      </c>
    </row>
    <row r="258" spans="1:5" x14ac:dyDescent="0.25">
      <c r="A258" t="s">
        <v>290</v>
      </c>
      <c r="B258" t="s">
        <v>312</v>
      </c>
      <c r="C258">
        <v>1.1462000000000001</v>
      </c>
      <c r="D258">
        <v>1.1778</v>
      </c>
      <c r="E258">
        <v>1.1048</v>
      </c>
    </row>
    <row r="259" spans="1:5" x14ac:dyDescent="0.25">
      <c r="A259" t="s">
        <v>290</v>
      </c>
      <c r="B259" t="s">
        <v>313</v>
      </c>
      <c r="C259">
        <v>1.1462000000000001</v>
      </c>
      <c r="D259">
        <v>1.0777000000000001</v>
      </c>
      <c r="E259">
        <v>1.0831999999999999</v>
      </c>
    </row>
    <row r="260" spans="1:5" x14ac:dyDescent="0.25">
      <c r="A260" t="s">
        <v>290</v>
      </c>
      <c r="B260" t="s">
        <v>314</v>
      </c>
      <c r="C260">
        <v>1.1462000000000001</v>
      </c>
      <c r="D260">
        <v>1.2829999999999999</v>
      </c>
      <c r="E260">
        <v>0.64990000000000003</v>
      </c>
    </row>
    <row r="261" spans="1:5" x14ac:dyDescent="0.25">
      <c r="A261" t="s">
        <v>290</v>
      </c>
      <c r="B261" t="s">
        <v>315</v>
      </c>
      <c r="C261">
        <v>1.1462000000000001</v>
      </c>
      <c r="D261">
        <v>1.3343</v>
      </c>
      <c r="E261">
        <v>0.83040000000000003</v>
      </c>
    </row>
    <row r="262" spans="1:5" x14ac:dyDescent="0.25">
      <c r="A262" t="s">
        <v>290</v>
      </c>
      <c r="B262" t="s">
        <v>316</v>
      </c>
      <c r="C262">
        <v>1.1462000000000001</v>
      </c>
      <c r="D262">
        <v>0.76980000000000004</v>
      </c>
      <c r="E262">
        <v>1.4080999999999999</v>
      </c>
    </row>
    <row r="263" spans="1:5" x14ac:dyDescent="0.25">
      <c r="A263" t="s">
        <v>290</v>
      </c>
      <c r="B263" t="s">
        <v>317</v>
      </c>
      <c r="C263">
        <v>1.1462000000000001</v>
      </c>
      <c r="D263">
        <v>1.0179</v>
      </c>
      <c r="E263">
        <v>1.0570999999999999</v>
      </c>
    </row>
    <row r="264" spans="1:5" x14ac:dyDescent="0.25">
      <c r="A264" t="s">
        <v>357</v>
      </c>
      <c r="B264" t="s">
        <v>335</v>
      </c>
      <c r="C264">
        <v>1.5556000000000001</v>
      </c>
      <c r="D264">
        <v>1.2142999999999999</v>
      </c>
      <c r="E264">
        <v>0.63700000000000001</v>
      </c>
    </row>
    <row r="265" spans="1:5" x14ac:dyDescent="0.25">
      <c r="A265" t="s">
        <v>357</v>
      </c>
      <c r="B265" t="s">
        <v>334</v>
      </c>
      <c r="C265">
        <v>1.5556000000000001</v>
      </c>
      <c r="D265">
        <v>1.0713999999999999</v>
      </c>
      <c r="E265">
        <v>0.82799999999999996</v>
      </c>
    </row>
    <row r="266" spans="1:5" x14ac:dyDescent="0.25">
      <c r="A266" t="s">
        <v>357</v>
      </c>
      <c r="B266" t="s">
        <v>330</v>
      </c>
      <c r="C266">
        <v>1.5556000000000001</v>
      </c>
      <c r="D266">
        <v>0.57140000000000002</v>
      </c>
      <c r="E266">
        <v>1.0190999999999999</v>
      </c>
    </row>
    <row r="267" spans="1:5" x14ac:dyDescent="0.25">
      <c r="A267" t="s">
        <v>357</v>
      </c>
      <c r="B267" t="s">
        <v>332</v>
      </c>
      <c r="C267">
        <v>1.5556000000000001</v>
      </c>
      <c r="D267">
        <v>0.85709999999999997</v>
      </c>
      <c r="E267">
        <v>0.76439999999999997</v>
      </c>
    </row>
    <row r="268" spans="1:5" x14ac:dyDescent="0.25">
      <c r="A268" t="s">
        <v>357</v>
      </c>
      <c r="B268" t="s">
        <v>328</v>
      </c>
      <c r="C268">
        <v>1.5556000000000001</v>
      </c>
      <c r="D268">
        <v>0.64280000000000004</v>
      </c>
      <c r="E268">
        <v>1.1465000000000001</v>
      </c>
    </row>
    <row r="269" spans="1:5" x14ac:dyDescent="0.25">
      <c r="A269" t="s">
        <v>357</v>
      </c>
      <c r="B269" t="s">
        <v>337</v>
      </c>
      <c r="C269">
        <v>1.5556000000000001</v>
      </c>
      <c r="D269">
        <v>1.0713999999999999</v>
      </c>
      <c r="E269">
        <v>0.89170000000000005</v>
      </c>
    </row>
    <row r="270" spans="1:5" x14ac:dyDescent="0.25">
      <c r="A270" t="s">
        <v>357</v>
      </c>
      <c r="B270" t="s">
        <v>336</v>
      </c>
      <c r="C270">
        <v>1.5556000000000001</v>
      </c>
      <c r="D270">
        <v>0.85709999999999997</v>
      </c>
      <c r="E270">
        <v>1.5286999999999999</v>
      </c>
    </row>
    <row r="271" spans="1:5" x14ac:dyDescent="0.25">
      <c r="A271" t="s">
        <v>357</v>
      </c>
      <c r="B271" t="s">
        <v>331</v>
      </c>
      <c r="C271">
        <v>1.5556000000000001</v>
      </c>
      <c r="D271">
        <v>0.71430000000000005</v>
      </c>
      <c r="E271">
        <v>1.4650000000000001</v>
      </c>
    </row>
    <row r="272" spans="1:5" x14ac:dyDescent="0.25">
      <c r="A272" t="s">
        <v>357</v>
      </c>
      <c r="B272" t="s">
        <v>329</v>
      </c>
      <c r="C272">
        <v>1.5556000000000001</v>
      </c>
      <c r="D272">
        <v>1.7141999999999999</v>
      </c>
      <c r="E272">
        <v>0.70069999999999999</v>
      </c>
    </row>
    <row r="273" spans="1:5" x14ac:dyDescent="0.25">
      <c r="A273" t="s">
        <v>357</v>
      </c>
      <c r="B273" t="s">
        <v>333</v>
      </c>
      <c r="C273">
        <v>1.5556000000000001</v>
      </c>
      <c r="D273">
        <v>1.2857000000000001</v>
      </c>
      <c r="E273">
        <v>1.0190999999999999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457"/>
  <sheetViews>
    <sheetView tabSelected="1" zoomScale="80" zoomScaleNormal="80" workbookViewId="0">
      <pane xSplit="12" ySplit="1" topLeftCell="M2432" activePane="bottomRight" state="frozen"/>
      <selection pane="topRight" activeCell="M1" sqref="M1"/>
      <selection pane="bottomLeft" activeCell="A2" sqref="A2"/>
      <selection pane="bottomRight" activeCell="K2428" sqref="K2428:L2457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1.4215</v>
      </c>
      <c r="F2">
        <f>VLOOKUP(B2,home!$B$2:$E$405,3,FALSE)</f>
        <v>0.7621</v>
      </c>
      <c r="G2">
        <f>VLOOKUP(C2,away!$B$2:$E$405,4,FALSE)</f>
        <v>0.87939999999999996</v>
      </c>
      <c r="H2">
        <f>VLOOKUP(A2,away!$A$2:$E$405,3,FALSE)</f>
        <v>1.0277000000000001</v>
      </c>
      <c r="I2">
        <f>VLOOKUP(C2,away!$B$2:$E$405,3,FALSE)</f>
        <v>1.2974000000000001</v>
      </c>
      <c r="J2">
        <f>VLOOKUP(B2,home!$B$2:$E$405,4,FALSE)</f>
        <v>1.2974000000000001</v>
      </c>
      <c r="K2" s="3">
        <f>E2*F2*G2</f>
        <v>0.95267613690999997</v>
      </c>
      <c r="L2" s="3">
        <f>H2*I2*J2</f>
        <v>1.7298726952520005</v>
      </c>
      <c r="M2" s="5">
        <f>_xlfn.POISSON.DIST(0,$K2,FALSE) * _xlfn.POISSON.DIST(0,$L2,FALSE)</f>
        <v>6.8388620704564973E-2</v>
      </c>
      <c r="N2" s="5">
        <f>_xlfn.POISSON.DIST(1,K2,FALSE) * _xlfn.POISSON.DIST(0,L2,FALSE)</f>
        <v>6.5152206981428221E-2</v>
      </c>
      <c r="O2" s="5">
        <f>_xlfn.POISSON.DIST(0,K2,FALSE) * _xlfn.POISSON.DIST(1,L2,FALSE)</f>
        <v>0.11830360762277257</v>
      </c>
      <c r="P2" s="5">
        <f>_xlfn.POISSON.DIST(1,K2,FALSE) * _xlfn.POISSON.DIST(1,L2,FALSE)</f>
        <v>0.11270502389257941</v>
      </c>
      <c r="Q2" s="5">
        <f>_xlfn.POISSON.DIST(2,K2,FALSE) * _xlfn.POISSON.DIST(0,L2,FALSE)</f>
        <v>3.1034476429113875E-2</v>
      </c>
      <c r="R2" s="5">
        <f>_xlfn.POISSON.DIST(0,K2,FALSE) * _xlfn.POISSON.DIST(2,L2,FALSE)</f>
        <v>0.10232509028822039</v>
      </c>
      <c r="S2" s="5">
        <f>_xlfn.POISSON.DIST(2,K2,FALSE) * _xlfn.POISSON.DIST(2,L2,FALSE)</f>
        <v>4.643470755719966E-2</v>
      </c>
      <c r="T2" s="5">
        <f>_xlfn.POISSON.DIST(2,K2,FALSE) * _xlfn.POISSON.DIST(1,L2,FALSE)</f>
        <v>5.3685693386165891E-2</v>
      </c>
      <c r="U2" s="5">
        <f>_xlfn.POISSON.DIST(1,K2,FALSE) * _xlfn.POISSON.DIST(2,L2,FALSE)</f>
        <v>9.7482671724748768E-2</v>
      </c>
      <c r="V2" s="5">
        <f>_xlfn.POISSON.DIST(3,K2,FALSE) * _xlfn.POISSON.DIST(3,L2,FALSE)</f>
        <v>8.5027544231163991E-3</v>
      </c>
      <c r="W2" s="5">
        <f>_xlfn.POISSON.DIST(3,K2,FALSE) * _xlfn.POISSON.DIST(0,L2,FALSE)</f>
        <v>9.8552683718375524E-3</v>
      </c>
      <c r="X2" s="5">
        <f>_xlfn.POISSON.DIST(3,K2,FALSE) * _xlfn.POISSON.DIST(1,L2,FALSE)</f>
        <v>1.704835966082242E-2</v>
      </c>
      <c r="Y2" s="5">
        <f>_xlfn.POISSON.DIST(3,K2,FALSE) * _xlfn.POISSON.DIST(2,L2,FALSE)</f>
        <v>1.4745745938046187E-2</v>
      </c>
      <c r="Z2" s="5">
        <f>_xlfn.POISSON.DIST(0,K2,FALSE) * _xlfn.POISSON.DIST(3,L2,FALSE)</f>
        <v>5.9003126576262707E-2</v>
      </c>
      <c r="AA2" s="5">
        <f>_xlfn.POISSON.DIST(1,K2,FALSE) * _xlfn.POISSON.DIST(3,L2,FALSE)</f>
        <v>5.6210870692285718E-2</v>
      </c>
      <c r="AB2" s="5">
        <f>_xlfn.POISSON.DIST(2,K2,FALSE) * _xlfn.POISSON.DIST(3,L2,FALSE)</f>
        <v>2.677537757173714E-2</v>
      </c>
      <c r="AC2" s="5">
        <f>_xlfn.POISSON.DIST(4,K2,FALSE) * _xlfn.POISSON.DIST(4,L2,FALSE)</f>
        <v>8.7578818900834116E-4</v>
      </c>
      <c r="AD2" s="5">
        <f>_xlfn.POISSON.DIST(4,K2,FALSE) * _xlfn.POISSON.DIST(0,L2,FALSE)</f>
        <v>2.3472197501733759E-3</v>
      </c>
      <c r="AE2" s="5">
        <f>_xlfn.POISSON.DIST(4,K2,FALSE) * _xlfn.POISSON.DIST(1,L2,FALSE)</f>
        <v>4.0603913555811453E-3</v>
      </c>
      <c r="AF2" s="5">
        <f>_xlfn.POISSON.DIST(4,K2,FALSE) * _xlfn.POISSON.DIST(2,L2,FALSE)</f>
        <v>3.5119800690285407E-3</v>
      </c>
      <c r="AG2" s="5">
        <f>_xlfn.POISSON.DIST(4,K2,FALSE) * _xlfn.POISSON.DIST(3,L2,FALSE)</f>
        <v>2.0250928092272365E-3</v>
      </c>
      <c r="AH2" s="5">
        <f>_xlfn.POISSON.DIST(0,K2,FALSE) * _xlfn.POISSON.DIST(4,L2,FALSE)</f>
        <v>2.5516974399693627E-2</v>
      </c>
      <c r="AI2" s="5">
        <f>_xlfn.POISSON.DIST(1,K2,FALSE) * _xlfn.POISSON.DIST(4,L2,FALSE)</f>
        <v>2.4309412596731493E-2</v>
      </c>
      <c r="AJ2" s="5">
        <f>_xlfn.POISSON.DIST(2,K2,FALSE) * _xlfn.POISSON.DIST(4,L2,FALSE)</f>
        <v>1.1579498641602723E-2</v>
      </c>
      <c r="AK2" s="5">
        <f>_xlfn.POISSON.DIST(3,K2,FALSE) * _xlfn.POISSON.DIST(4,L2,FALSE)</f>
        <v>3.6771706777455585E-3</v>
      </c>
      <c r="AL2" s="5">
        <f>_xlfn.POISSON.DIST(5,K2,FALSE) * _xlfn.POISSON.DIST(5,L2,FALSE)</f>
        <v>5.7732252968473889E-5</v>
      </c>
      <c r="AM2" s="5">
        <f>_xlfn.POISSON.DIST(5,K2,FALSE) * _xlfn.POISSON.DIST(0,L2,FALSE)</f>
        <v>4.4722804881480553E-4</v>
      </c>
      <c r="AN2" s="5">
        <f>_xlfn.POISSON.DIST(5,K2,FALSE) * _xlfn.POISSON.DIST(1,L2,FALSE)</f>
        <v>7.7364759019556085E-4</v>
      </c>
      <c r="AO2" s="5">
        <f>_xlfn.POISSON.DIST(5,K2,FALSE) * _xlfn.POISSON.DIST(2,L2,FALSE)</f>
        <v>6.6915592101340524E-4</v>
      </c>
      <c r="AP2" s="5">
        <f>_xlfn.POISSON.DIST(5,K2,FALSE) * _xlfn.POISSON.DIST(3,L2,FALSE)</f>
        <v>3.8585151887576472E-4</v>
      </c>
      <c r="AQ2" s="5">
        <f>_xlfn.POISSON.DIST(5,K2,FALSE) * _xlfn.POISSON.DIST(4,L2,FALSE)</f>
        <v>1.6686850173117432E-4</v>
      </c>
      <c r="AR2" s="5">
        <f>_xlfn.POISSON.DIST(0,K2,FALSE) * _xlfn.POISSON.DIST(5,L2,FALSE)</f>
        <v>8.8282234558948579E-3</v>
      </c>
      <c r="AS2" s="5">
        <f>_xlfn.POISSON.DIST(1,K2,FALSE) * _xlfn.POISSON.DIST(5,L2,FALSE)</f>
        <v>8.4104378177401636E-3</v>
      </c>
      <c r="AT2" s="5">
        <f>_xlfn.POISSON.DIST(2,K2,FALSE) * _xlfn.POISSON.DIST(5,L2,FALSE)</f>
        <v>4.0062117049632336E-3</v>
      </c>
      <c r="AU2" s="5">
        <f>_xlfn.POISSON.DIST(3,K2,FALSE) * _xlfn.POISSON.DIST(5,L2,FALSE)</f>
        <v>1.2722074302426662E-3</v>
      </c>
      <c r="AV2" s="5">
        <f>_xlfn.POISSON.DIST(4,K2,FALSE) * _xlfn.POISSON.DIST(5,L2,FALSE)</f>
        <v>3.0300041499794534E-4</v>
      </c>
      <c r="AW2" s="5">
        <f>_xlfn.POISSON.DIST(6,K2,FALSE) * _xlfn.POISSON.DIST(6,L2,FALSE)</f>
        <v>2.6428677766489748E-6</v>
      </c>
      <c r="AX2" s="5">
        <f>_xlfn.POISSON.DIST(6,K2,FALSE) * _xlfn.POISSON.DIST(0,L2,FALSE)</f>
        <v>7.1010581643780936E-5</v>
      </c>
      <c r="AY2" s="5">
        <f>_xlfn.POISSON.DIST(6,K2,FALSE) * _xlfn.POISSON.DIST(1,L2,FALSE)</f>
        <v>1.2283926625953956E-4</v>
      </c>
      <c r="AZ2" s="5">
        <f>_xlfn.POISSON.DIST(6,K2,FALSE) * _xlfn.POISSON.DIST(2,L2,FALSE)</f>
        <v>1.0624814630358394E-4</v>
      </c>
      <c r="BA2" s="5">
        <f>_xlfn.POISSON.DIST(6,K2,FALSE) * _xlfn.POISSON.DIST(3,L2,FALSE)</f>
        <v>6.1265255737236554E-5</v>
      </c>
      <c r="BB2" s="5">
        <f>_xlfn.POISSON.DIST(6,K2,FALSE) * _xlfn.POISSON.DIST(4,L2,FALSE)</f>
        <v>2.6495273266869121E-5</v>
      </c>
      <c r="BC2" s="5">
        <f>_xlfn.POISSON.DIST(6,K2,FALSE) * _xlfn.POISSON.DIST(5,L2,FALSE)</f>
        <v>9.1666899555194259E-6</v>
      </c>
      <c r="BD2" s="5">
        <f>_xlfn.POISSON.DIST(0,K2,FALSE) * _xlfn.POISSON.DIST(6,L2,FALSE)</f>
        <v>2.5452837839892973E-3</v>
      </c>
      <c r="BE2" s="5">
        <f>_xlfn.POISSON.DIST(1,K2,FALSE) * _xlfn.POISSON.DIST(6,L2,FALSE)</f>
        <v>2.4248311226705913E-3</v>
      </c>
      <c r="BF2" s="5">
        <f>_xlfn.POISSON.DIST(2,K2,FALSE) * _xlfn.POISSON.DIST(6,L2,FALSE)</f>
        <v>1.1550393733024782E-3</v>
      </c>
      <c r="BG2" s="5">
        <f>_xlfn.POISSON.DIST(3,K2,FALSE) * _xlfn.POISSON.DIST(6,L2,FALSE)</f>
        <v>3.6679281604558414E-4</v>
      </c>
      <c r="BH2" s="5">
        <f>_xlfn.POISSON.DIST(4,K2,FALSE) * _xlfn.POISSON.DIST(6,L2,FALSE)</f>
        <v>8.7358690759161824E-5</v>
      </c>
      <c r="BI2" s="5">
        <f>_xlfn.POISSON.DIST(5,K2,FALSE) * _xlfn.POISSON.DIST(6,L2,FALSE)</f>
        <v>1.6644908007590725E-5</v>
      </c>
      <c r="BJ2" s="8">
        <f>SUM(N2,Q2,T2,W2,X2,Y2,AD2,AE2,AF2,AG2,AM2,AN2,AO2,AP2,AQ2,AX2,AY2,AZ2,BA2,BB2,BC2)</f>
        <v>0.20630621154522163</v>
      </c>
      <c r="BK2" s="8">
        <f>SUM(M2,P2,S2,V2,AC2,AL2,AY2)</f>
        <v>0.23708746628569682</v>
      </c>
      <c r="BL2" s="8">
        <f>SUM(O2,R2,U2,AA2,AB2,AH2,AI2,AJ2,AK2,AR2,AS2,AT2,AU2,AV2,BD2,BE2,BF2,BG2,BH2,BI2)</f>
        <v>0.49559670573415138</v>
      </c>
      <c r="BM2" s="8">
        <f>SUM(S2:BI2)</f>
        <v>0.49996428782417035</v>
      </c>
      <c r="BN2" s="8">
        <f>SUM(M2:R2)</f>
        <v>0.49790902591867947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1.6204000000000001</v>
      </c>
      <c r="F3">
        <f>VLOOKUP(B3,home!$B$2:$E$405,3,FALSE)</f>
        <v>1.2343</v>
      </c>
      <c r="G3">
        <f>VLOOKUP(C3,away!$B$2:$E$405,4,FALSE)</f>
        <v>0.48</v>
      </c>
      <c r="H3">
        <f>VLOOKUP(A3,away!$A$2:$E$405,3,FALSE)</f>
        <v>1.3241000000000001</v>
      </c>
      <c r="I3">
        <f>VLOOKUP(C3,away!$B$2:$E$405,3,FALSE)</f>
        <v>1.2586999999999999</v>
      </c>
      <c r="J3">
        <f>VLOOKUP(B3,home!$B$2:$E$405,4,FALSE)</f>
        <v>1.1748000000000001</v>
      </c>
      <c r="K3" s="3">
        <f t="shared" ref="K3:K8" si="0">E3*F3*G3</f>
        <v>0.96002866559999989</v>
      </c>
      <c r="L3" s="3">
        <f t="shared" ref="L3:L8" si="1">H3*I3*J3</f>
        <v>1.957974158316</v>
      </c>
      <c r="M3" s="5">
        <f>_xlfn.POISSON.DIST(0,K3,FALSE) * _xlfn.POISSON.DIST(0,L3,FALSE)</f>
        <v>5.4041510005378643E-2</v>
      </c>
      <c r="N3" s="5">
        <f>_xlfn.POISSON.DIST(1,K3,FALSE) * _xlfn.POISSON.DIST(0,L3,FALSE)</f>
        <v>5.1881398737472689E-2</v>
      </c>
      <c r="O3" s="5">
        <f>_xlfn.POISSON.DIST(0,K3,FALSE) * _xlfn.POISSON.DIST(1,L3,FALSE)</f>
        <v>0.10581188006690694</v>
      </c>
      <c r="P3" s="5">
        <f>_xlfn.POISSON.DIST(1,K3,FALSE) * _xlfn.POISSON.DIST(1,L3,FALSE)</f>
        <v>0.10158243802525987</v>
      </c>
      <c r="Q3" s="5">
        <f>_xlfn.POISSON.DIST(2,K3,FALSE) * _xlfn.POISSON.DIST(0,L3,FALSE)</f>
        <v>2.4903814999698716E-2</v>
      </c>
      <c r="R3" s="5">
        <f>_xlfn.POISSON.DIST(0,K3,FALSE) * _xlfn.POISSON.DIST(2,L3,FALSE)</f>
        <v>0.10358846340691784</v>
      </c>
      <c r="S3" s="5">
        <f>_xlfn.POISSON.DIST(2,K3,FALSE) * _xlfn.POISSON.DIST(2,L3,FALSE)</f>
        <v>4.7736414628906279E-2</v>
      </c>
      <c r="T3" s="5">
        <f>_xlfn.POISSON.DIST(2,K3,FALSE) * _xlfn.POISSON.DIST(1,L3,FALSE)</f>
        <v>4.8761026212892467E-2</v>
      </c>
      <c r="U3" s="5">
        <f>_xlfn.POISSON.DIST(1,K3,FALSE) * _xlfn.POISSON.DIST(2,L3,FALSE)</f>
        <v>9.9447894296097739E-2</v>
      </c>
      <c r="V3" s="5">
        <f>_xlfn.POISSON.DIST(3,K3,FALSE) * _xlfn.POISSON.DIST(3,L3,FALSE)</f>
        <v>9.9700754313291427E-3</v>
      </c>
      <c r="W3" s="5">
        <f>_xlfn.POISSON.DIST(3,K3,FALSE) * _xlfn.POISSON.DIST(0,L3,FALSE)</f>
        <v>7.9694587608366736E-3</v>
      </c>
      <c r="X3" s="5">
        <f>_xlfn.POISSON.DIST(3,K3,FALSE) * _xlfn.POISSON.DIST(1,L3,FALSE)</f>
        <v>1.5603994309483256E-2</v>
      </c>
      <c r="Y3" s="5">
        <f>_xlfn.POISSON.DIST(3,K3,FALSE) * _xlfn.POISSON.DIST(2,L3,FALSE)</f>
        <v>1.5276108812239069E-2</v>
      </c>
      <c r="Z3" s="5">
        <f>_xlfn.POISSON.DIST(0,K3,FALSE) * _xlfn.POISSON.DIST(3,L3,FALSE)</f>
        <v>6.7607844816802584E-2</v>
      </c>
      <c r="AA3" s="5">
        <f>_xlfn.POISSON.DIST(1,K3,FALSE) * _xlfn.POISSON.DIST(3,L3,FALSE)</f>
        <v>6.4905469043566838E-2</v>
      </c>
      <c r="AB3" s="5">
        <f>_xlfn.POISSON.DIST(2,K3,FALSE) * _xlfn.POISSON.DIST(3,L3,FALSE)</f>
        <v>3.1155555418018795E-2</v>
      </c>
      <c r="AC3" s="5">
        <f>_xlfn.POISSON.DIST(4,K3,FALSE) * _xlfn.POISSON.DIST(4,L3,FALSE)</f>
        <v>1.1713039771526538E-3</v>
      </c>
      <c r="AD3" s="5">
        <f>_xlfn.POISSON.DIST(4,K3,FALSE) * _xlfn.POISSON.DIST(0,L3,FALSE)</f>
        <v>1.9127272149300652E-3</v>
      </c>
      <c r="AE3" s="5">
        <f>_xlfn.POISSON.DIST(4,K3,FALSE) * _xlfn.POISSON.DIST(1,L3,FALSE)</f>
        <v>3.7450704587408011E-3</v>
      </c>
      <c r="AF3" s="5">
        <f>_xlfn.POISSON.DIST(4,K3,FALSE) * _xlfn.POISSON.DIST(2,L3,FALSE)</f>
        <v>3.6663755896435687E-3</v>
      </c>
      <c r="AG3" s="5">
        <f>_xlfn.POISSON.DIST(4,K3,FALSE) * _xlfn.POISSON.DIST(3,L3,FALSE)</f>
        <v>2.3928895530675653E-3</v>
      </c>
      <c r="AH3" s="5">
        <f>_xlfn.POISSON.DIST(0,K3,FALSE) * _xlfn.POISSON.DIST(4,L3,FALSE)</f>
        <v>3.309360326268445E-2</v>
      </c>
      <c r="AI3" s="5">
        <f>_xlfn.POISSON.DIST(1,K3,FALSE) * _xlfn.POISSON.DIST(4,L3,FALSE)</f>
        <v>3.1770807780170746E-2</v>
      </c>
      <c r="AJ3" s="5">
        <f>_xlfn.POISSON.DIST(2,K3,FALSE) * _xlfn.POISSON.DIST(4,L3,FALSE)</f>
        <v>1.5250443099115711E-2</v>
      </c>
      <c r="AK3" s="5">
        <f>_xlfn.POISSON.DIST(3,K3,FALSE) * _xlfn.POISSON.DIST(4,L3,FALSE)</f>
        <v>4.8802875127509273E-3</v>
      </c>
      <c r="AL3" s="5">
        <f>_xlfn.POISSON.DIST(5,K3,FALSE) * _xlfn.POISSON.DIST(5,L3,FALSE)</f>
        <v>8.8068533729725642E-5</v>
      </c>
      <c r="AM3" s="5">
        <f>_xlfn.POISSON.DIST(5,K3,FALSE) * _xlfn.POISSON.DIST(0,L3,FALSE)</f>
        <v>3.6725459116122296E-4</v>
      </c>
      <c r="AN3" s="5">
        <f>_xlfn.POISSON.DIST(5,K3,FALSE) * _xlfn.POISSON.DIST(1,L3,FALSE)</f>
        <v>7.1907499901658224E-4</v>
      </c>
      <c r="AO3" s="5">
        <f>_xlfn.POISSON.DIST(5,K3,FALSE) * _xlfn.POISSON.DIST(2,L3,FALSE)</f>
        <v>7.0396513298278567E-4</v>
      </c>
      <c r="AP3" s="5">
        <f>_xlfn.POISSON.DIST(5,K3,FALSE) * _xlfn.POISSON.DIST(3,L3,FALSE)</f>
        <v>4.5944851291192701E-4</v>
      </c>
      <c r="AQ3" s="5">
        <f>_xlfn.POISSON.DIST(5,K3,FALSE) * _xlfn.POISSON.DIST(4,L3,FALSE)</f>
        <v>2.2489707883956703E-4</v>
      </c>
      <c r="AR3" s="5">
        <f>_xlfn.POISSON.DIST(0,K3,FALSE) * _xlfn.POISSON.DIST(5,L3,FALSE)</f>
        <v>1.2959283998779637E-2</v>
      </c>
      <c r="AS3" s="5">
        <f>_xlfn.POISSON.DIST(1,K3,FALSE) * _xlfn.POISSON.DIST(5,L3,FALSE)</f>
        <v>1.2441284124479845E-2</v>
      </c>
      <c r="AT3" s="5">
        <f>_xlfn.POISSON.DIST(2,K3,FALSE) * _xlfn.POISSON.DIST(5,L3,FALSE)</f>
        <v>5.971994698187425E-3</v>
      </c>
      <c r="AU3" s="5">
        <f>_xlfn.POISSON.DIST(3,K3,FALSE) * _xlfn.POISSON.DIST(5,L3,FALSE)</f>
        <v>1.9110953670237157E-3</v>
      </c>
      <c r="AV3" s="5">
        <f>_xlfn.POISSON.DIST(4,K3,FALSE) * _xlfn.POISSON.DIST(5,L3,FALSE)</f>
        <v>4.5867658375953001E-4</v>
      </c>
      <c r="AW3" s="5">
        <f>_xlfn.POISSON.DIST(6,K3,FALSE) * _xlfn.POISSON.DIST(6,L3,FALSE)</f>
        <v>4.5984283237320578E-6</v>
      </c>
      <c r="AX3" s="5">
        <f>_xlfn.POISSON.DIST(6,K3,FALSE) * _xlfn.POISSON.DIST(0,L3,FALSE)</f>
        <v>5.8762489181330376E-5</v>
      </c>
      <c r="AY3" s="5">
        <f>_xlfn.POISSON.DIST(6,K3,FALSE) * _xlfn.POISSON.DIST(1,L3,FALSE)</f>
        <v>1.150554352953684E-4</v>
      </c>
      <c r="AZ3" s="5">
        <f>_xlfn.POISSON.DIST(6,K3,FALSE) * _xlfn.POISSON.DIST(2,L3,FALSE)</f>
        <v>1.1263778454106499E-4</v>
      </c>
      <c r="BA3" s="5">
        <f>_xlfn.POISSON.DIST(6,K3,FALSE) * _xlfn.POISSON.DIST(3,L3,FALSE)</f>
        <v>7.3513957127123569E-5</v>
      </c>
      <c r="BB3" s="5">
        <f>_xlfn.POISSON.DIST(6,K3,FALSE) * _xlfn.POISSON.DIST(4,L3,FALSE)</f>
        <v>3.5984607082614573E-5</v>
      </c>
      <c r="BC3" s="5">
        <f>_xlfn.POISSON.DIST(6,K3,FALSE) * _xlfn.POISSON.DIST(5,L3,FALSE)</f>
        <v>1.4091386152982843E-5</v>
      </c>
      <c r="BD3" s="5">
        <f>_xlfn.POISSON.DIST(0,K3,FALSE) * _xlfn.POISSON.DIST(6,L3,FALSE)</f>
        <v>4.2289905299814322E-3</v>
      </c>
      <c r="BE3" s="5">
        <f>_xlfn.POISSON.DIST(1,K3,FALSE) * _xlfn.POISSON.DIST(6,L3,FALSE)</f>
        <v>4.0599521353331097E-3</v>
      </c>
      <c r="BF3" s="5">
        <f>_xlfn.POISSON.DIST(2,K3,FALSE) * _xlfn.POISSON.DIST(6,L3,FALSE)</f>
        <v>1.948835215441858E-3</v>
      </c>
      <c r="BG3" s="5">
        <f>_xlfn.POISSON.DIST(3,K3,FALSE) * _xlfn.POISSON.DIST(6,L3,FALSE)</f>
        <v>6.2364589045164507E-4</v>
      </c>
      <c r="BH3" s="5">
        <f>_xlfn.POISSON.DIST(4,K3,FALSE) * _xlfn.POISSON.DIST(6,L3,FALSE)</f>
        <v>1.4967948300430414E-4</v>
      </c>
      <c r="BI3" s="5">
        <f>_xlfn.POISSON.DIST(5,K3,FALSE) * _xlfn.POISSON.DIST(6,L3,FALSE)</f>
        <v>2.8739318867263998E-5</v>
      </c>
      <c r="BJ3" s="8">
        <f>SUM(N3,Q3,T3,W3,X3,Y3,AD3,AE3,AF3,AG3,AM3,AN3,AO3,AP3,AQ3,AX3,AY3,AZ3,BA3,BB3,BC3)</f>
        <v>0.17899755062329747</v>
      </c>
      <c r="BK3" s="8">
        <f>SUM(M3,P3,S3,V3,AC3,AL3,AY3)</f>
        <v>0.21470486603705163</v>
      </c>
      <c r="BL3" s="8">
        <f>SUM(O3,R3,U3,AA3,AB3,AH3,AI3,AJ3,AK3,AR3,AS3,AT3,AU3,AV3,BD3,BE3,BF3,BG3,BH3,BI3)</f>
        <v>0.53468658123153967</v>
      </c>
      <c r="BM3" s="8">
        <f>SUM(S3:BI3)</f>
        <v>0.55407688046008485</v>
      </c>
      <c r="BN3" s="8">
        <f>SUM(M3:R3)</f>
        <v>0.44180950524163476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1.3231999999999999</v>
      </c>
      <c r="F4">
        <f>VLOOKUP(B4,home!$B$2:$E$405,3,FALSE)</f>
        <v>0.81389999999999996</v>
      </c>
      <c r="G4">
        <f>VLOOKUP(C4,away!$B$2:$E$405,4,FALSE)</f>
        <v>1.7814000000000001</v>
      </c>
      <c r="H4">
        <f>VLOOKUP(A4,away!$A$2:$E$405,3,FALSE)</f>
        <v>1.1951000000000001</v>
      </c>
      <c r="I4">
        <f>VLOOKUP(C4,away!$B$2:$E$405,3,FALSE)</f>
        <v>0.83679999999999999</v>
      </c>
      <c r="J4">
        <f>VLOOKUP(B4,home!$B$2:$E$405,4,FALSE)</f>
        <v>1.4803999999999999</v>
      </c>
      <c r="K4" s="3">
        <f t="shared" si="0"/>
        <v>1.9184831478719999</v>
      </c>
      <c r="L4" s="3">
        <f t="shared" si="1"/>
        <v>1.4804883502720001</v>
      </c>
      <c r="M4" s="5">
        <f t="shared" ref="M4:M8" si="2">_xlfn.POISSON.DIST(0,K4,FALSE) * _xlfn.POISSON.DIST(0,L4,FALSE)</f>
        <v>3.3407612087864719E-2</v>
      </c>
      <c r="N4" s="5">
        <f t="shared" ref="N4:N8" si="3">_xlfn.POISSON.DIST(1,K4,FALSE) * _xlfn.POISSON.DIST(0,L4,FALSE)</f>
        <v>6.4091940801213373E-2</v>
      </c>
      <c r="O4" s="5">
        <f t="shared" ref="O4:O8" si="4">_xlfn.POISSON.DIST(0,K4,FALSE) * _xlfn.POISSON.DIST(1,L4,FALSE)</f>
        <v>4.9459580506489763E-2</v>
      </c>
      <c r="P4" s="5">
        <f t="shared" ref="P4:P8" si="5">_xlfn.POISSON.DIST(1,K4,FALSE) * _xlfn.POISSON.DIST(1,L4,FALSE)</f>
        <v>9.4887371702519069E-2</v>
      </c>
      <c r="Q4" s="5">
        <f t="shared" ref="Q4:Q8" si="6">_xlfn.POISSON.DIST(2,K4,FALSE) * _xlfn.POISSON.DIST(0,L4,FALSE)</f>
        <v>6.1479654170768866E-2</v>
      </c>
      <c r="R4" s="5">
        <f t="shared" ref="R4:R8" si="7">_xlfn.POISSON.DIST(0,K4,FALSE) * _xlfn.POISSON.DIST(2,L4,FALSE)</f>
        <v>3.6612166374599103E-2</v>
      </c>
      <c r="S4" s="5">
        <f t="shared" ref="S4:S8" si="8">_xlfn.POISSON.DIST(2,K4,FALSE) * _xlfn.POISSON.DIST(2,L4,FALSE)</f>
        <v>6.7376959515482518E-2</v>
      </c>
      <c r="T4" s="5">
        <f t="shared" ref="T4:T8" si="9">_xlfn.POISSON.DIST(2,K4,FALSE) * _xlfn.POISSON.DIST(1,L4,FALSE)</f>
        <v>9.1019911778574686E-2</v>
      </c>
      <c r="U4" s="5">
        <f t="shared" ref="U4:U8" si="10">_xlfn.POISSON.DIST(1,K4,FALSE) * _xlfn.POISSON.DIST(2,L4,FALSE)</f>
        <v>7.0239824196754272E-2</v>
      </c>
      <c r="V4" s="5">
        <f t="shared" ref="V4:V8" si="11">_xlfn.POISSON.DIST(3,K4,FALSE) * _xlfn.POISSON.DIST(3,L4,FALSE)</f>
        <v>2.1263359529879594E-2</v>
      </c>
      <c r="W4" s="5">
        <f t="shared" ref="W4:W8" si="12">_xlfn.POISSON.DIST(3,K4,FALSE) * _xlfn.POISSON.DIST(0,L4,FALSE)</f>
        <v>3.9315893487872858E-2</v>
      </c>
      <c r="X4" s="5">
        <f t="shared" ref="X4:X8" si="13">_xlfn.POISSON.DIST(3,K4,FALSE) * _xlfn.POISSON.DIST(1,L4,FALSE)</f>
        <v>5.8206722289330555E-2</v>
      </c>
      <c r="Y4" s="5">
        <f t="shared" ref="Y4:Y8" si="14">_xlfn.POISSON.DIST(3,K4,FALSE) * _xlfn.POISSON.DIST(2,L4,FALSE)</f>
        <v>4.3087187128435733E-2</v>
      </c>
      <c r="Z4" s="5">
        <f t="shared" ref="Z4:Z8" si="15">_xlfn.POISSON.DIST(0,K4,FALSE) * _xlfn.POISSON.DIST(3,L4,FALSE)</f>
        <v>1.8067961931938079E-2</v>
      </c>
      <c r="AA4" s="5">
        <f t="shared" ref="AA4:AA8" si="16">_xlfn.POISSON.DIST(1,K4,FALSE) * _xlfn.POISSON.DIST(3,L4,FALSE)</f>
        <v>3.4663080482816022E-2</v>
      </c>
      <c r="AB4" s="5">
        <f t="shared" ref="AB4:AB8" si="17">_xlfn.POISSON.DIST(2,K4,FALSE) * _xlfn.POISSON.DIST(3,L4,FALSE)</f>
        <v>3.3250267879806693E-2</v>
      </c>
      <c r="AC4" s="5">
        <f t="shared" ref="AC4:AC8" si="18">_xlfn.POISSON.DIST(4,K4,FALSE) * _xlfn.POISSON.DIST(4,L4,FALSE)</f>
        <v>3.7746343072378825E-3</v>
      </c>
      <c r="AD4" s="5">
        <f t="shared" ref="AD4:AD8" si="19">_xlfn.POISSON.DIST(4,K4,FALSE) * _xlfn.POISSON.DIST(0,L4,FALSE)</f>
        <v>1.8856719775003642E-2</v>
      </c>
      <c r="AE4" s="5">
        <f t="shared" ref="AE4:AE8" si="20">_xlfn.POISSON.DIST(4,K4,FALSE) * _xlfn.POISSON.DIST(1,L4,FALSE)</f>
        <v>2.7917153951236545E-2</v>
      </c>
      <c r="AF4" s="5">
        <f t="shared" ref="AF4:AF8" si="21">_xlfn.POISSON.DIST(4,K4,FALSE) * _xlfn.POISSON.DIST(2,L4,FALSE)</f>
        <v>2.0665510598777821E-2</v>
      </c>
      <c r="AG4" s="5">
        <f t="shared" ref="AG4:AG8" si="22">_xlfn.POISSON.DIST(4,K4,FALSE) * _xlfn.POISSON.DIST(3,L4,FALSE)</f>
        <v>1.0198349231304372E-2</v>
      </c>
      <c r="AH4" s="5">
        <f t="shared" ref="AH4:AH8" si="23">_xlfn.POISSON.DIST(0,K4,FALSE) * _xlfn.POISSON.DIST(4,L4,FALSE)</f>
        <v>6.6873517883480763E-3</v>
      </c>
      <c r="AI4" s="5">
        <f t="shared" ref="AI4:AI8" si="24">_xlfn.POISSON.DIST(1,K4,FALSE) * _xlfn.POISSON.DIST(4,L4,FALSE)</f>
        <v>1.2829571709837465E-2</v>
      </c>
      <c r="AJ4" s="5">
        <f t="shared" ref="AJ4:AJ8" si="25">_xlfn.POISSON.DIST(2,K4,FALSE) * _xlfn.POISSON.DIST(4,L4,FALSE)</f>
        <v>1.2306658559869271E-2</v>
      </c>
      <c r="AK4" s="5">
        <f t="shared" ref="AK4:AK8" si="26">_xlfn.POISSON.DIST(3,K4,FALSE) * _xlfn.POISSON.DIST(4,L4,FALSE)</f>
        <v>7.8700390179079621E-3</v>
      </c>
      <c r="AL4" s="5">
        <f t="shared" ref="AL4:AL8" si="27">_xlfn.POISSON.DIST(5,K4,FALSE) * _xlfn.POISSON.DIST(5,L4,FALSE)</f>
        <v>4.2884253757491939E-4</v>
      </c>
      <c r="AM4" s="5">
        <f t="shared" ref="AM4:AM8" si="28">_xlfn.POISSON.DIST(5,K4,FALSE) * _xlfn.POISSON.DIST(0,L4,FALSE)</f>
        <v>7.2352598224978363E-3</v>
      </c>
      <c r="AN4" s="5">
        <f t="shared" ref="AN4:AN8" si="29">_xlfn.POISSON.DIST(5,K4,FALSE) * _xlfn.POISSON.DIST(1,L4,FALSE)</f>
        <v>1.0711717878399106E-2</v>
      </c>
      <c r="AO4" s="5">
        <f t="shared" ref="AO4:AO8" si="30">_xlfn.POISSON.DIST(5,K4,FALSE) * _xlfn.POISSON.DIST(2,L4,FALSE)</f>
        <v>7.9292867651850913E-3</v>
      </c>
      <c r="AP4" s="5">
        <f t="shared" ref="AP4:AP8" si="31">_xlfn.POISSON.DIST(5,K4,FALSE) * _xlfn.POISSON.DIST(3,L4,FALSE)</f>
        <v>3.9130722272741605E-3</v>
      </c>
      <c r="AQ4" s="5">
        <f t="shared" ref="AQ4:AQ8" si="32">_xlfn.POISSON.DIST(5,K4,FALSE) * _xlfn.POISSON.DIST(4,L4,FALSE)</f>
        <v>1.4483144615630758E-3</v>
      </c>
      <c r="AR4" s="5">
        <f t="shared" ref="AR4:AR8" si="33">_xlfn.POISSON.DIST(0,K4,FALSE) * _xlfn.POISSON.DIST(5,L4,FALSE)</f>
        <v>1.9801092833639897E-3</v>
      </c>
      <c r="AS4" s="5">
        <f t="shared" ref="AS4:AS8" si="34">_xlfn.POISSON.DIST(1,K4,FALSE) * _xlfn.POISSON.DIST(5,L4,FALSE)</f>
        <v>3.7988062910787159E-3</v>
      </c>
      <c r="AT4" s="5">
        <f t="shared" ref="AT4:AT8" si="35">_xlfn.POISSON.DIST(2,K4,FALSE) * _xlfn.POISSON.DIST(5,L4,FALSE)</f>
        <v>3.6439729257323268E-3</v>
      </c>
      <c r="AU4" s="5">
        <f t="shared" ref="AU4:AU8" si="36">_xlfn.POISSON.DIST(3,K4,FALSE) * _xlfn.POISSON.DIST(5,L4,FALSE)</f>
        <v>2.330300216439765E-3</v>
      </c>
      <c r="AV4" s="5">
        <f t="shared" ref="AV4:AV8" si="37">_xlfn.POISSON.DIST(4,K4,FALSE) * _xlfn.POISSON.DIST(5,L4,FALSE)</f>
        <v>1.1176604236805407E-3</v>
      </c>
      <c r="AW4" s="5">
        <f t="shared" ref="AW4:AW8" si="38">_xlfn.POISSON.DIST(6,K4,FALSE) * _xlfn.POISSON.DIST(6,L4,FALSE)</f>
        <v>3.3834389098791417E-5</v>
      </c>
      <c r="AX4" s="5">
        <f t="shared" ref="AX4:AX8" si="39">_xlfn.POISSON.DIST(6,K4,FALSE) * _xlfn.POISSON.DIST(0,L4,FALSE)</f>
        <v>2.3134540066562428E-3</v>
      </c>
      <c r="AY4" s="5">
        <f t="shared" ref="AY4:AY8" si="40">_xlfn.POISSON.DIST(6,K4,FALSE) * _xlfn.POISSON.DIST(1,L4,FALSE)</f>
        <v>3.4250417057446495E-3</v>
      </c>
      <c r="AZ4" s="5">
        <f t="shared" ref="AZ4:AZ8" si="41">_xlfn.POISSON.DIST(6,K4,FALSE) * _xlfn.POISSON.DIST(2,L4,FALSE)</f>
        <v>2.5353671722753469E-3</v>
      </c>
      <c r="BA4" s="5">
        <f t="shared" ref="BA4:BA8" si="42">_xlfn.POISSON.DIST(6,K4,FALSE) * _xlfn.POISSON.DIST(3,L4,FALSE)</f>
        <v>1.251193854071905E-3</v>
      </c>
      <c r="BB4" s="5">
        <f t="shared" ref="BB4:BB8" si="43">_xlfn.POISSON.DIST(6,K4,FALSE) * _xlfn.POISSON.DIST(4,L4,FALSE)</f>
        <v>4.6309448122134505E-4</v>
      </c>
      <c r="BC4" s="5">
        <f t="shared" ref="BC4:BC8" si="44">_xlfn.POISSON.DIST(6,K4,FALSE) * _xlfn.POISSON.DIST(5,L4,FALSE)</f>
        <v>1.3712119690469129E-4</v>
      </c>
      <c r="BD4" s="5">
        <f t="shared" ref="BD4:BD8" si="45">_xlfn.POISSON.DIST(0,K4,FALSE) * _xlfn.POISSON.DIST(6,L4,FALSE)</f>
        <v>4.8858812104763749E-4</v>
      </c>
      <c r="BE4" s="5">
        <f t="shared" ref="BE4:BE8" si="46">_xlfn.POISSON.DIST(1,K4,FALSE) * _xlfn.POISSON.DIST(6,L4,FALSE)</f>
        <v>9.3734807648033732E-4</v>
      </c>
      <c r="BF4" s="5">
        <f t="shared" ref="BF4:BF8" si="47">_xlfn.POISSON.DIST(2,K4,FALSE) * _xlfn.POISSON.DIST(6,L4,FALSE)</f>
        <v>8.9914324420888112E-4</v>
      </c>
      <c r="BG4" s="5">
        <f t="shared" ref="BG4:BG8" si="48">_xlfn.POISSON.DIST(3,K4,FALSE) * _xlfn.POISSON.DIST(6,L4,FALSE)</f>
        <v>5.7499705384589882E-4</v>
      </c>
      <c r="BH4" s="5">
        <f t="shared" ref="BH4:BH8" si="49">_xlfn.POISSON.DIST(4,K4,FALSE) * _xlfn.POISSON.DIST(6,L4,FALSE)</f>
        <v>2.7578053946985138E-4</v>
      </c>
      <c r="BI4" s="5">
        <f t="shared" ref="BI4:BI8" si="50">_xlfn.POISSON.DIST(5,K4,FALSE) * _xlfn.POISSON.DIST(6,L4,FALSE)</f>
        <v>1.0581606349679177E-4</v>
      </c>
      <c r="BJ4" s="8">
        <f t="shared" ref="BJ4:BJ8" si="51">SUM(N4,Q4,T4,W4,X4,Y4,AD4,AE4,AF4,AG4,AM4,AN4,AO4,AP4,AQ4,AX4,AY4,AZ4,BA4,BB4,BC4)</f>
        <v>0.47620196678431187</v>
      </c>
      <c r="BK4" s="8">
        <f t="shared" ref="BK4:BK8" si="52">SUM(M4,P4,S4,V4,AC4,AL4,AY4)</f>
        <v>0.22456382138630332</v>
      </c>
      <c r="BL4" s="8">
        <f t="shared" ref="BL4:BL8" si="53">SUM(O4,R4,U4,AA4,AB4,AH4,AI4,AJ4,AK4,AR4,AS4,AT4,AU4,AV4,BD4,BE4,BF4,BG4,BH4,BI4)</f>
        <v>0.28007106275527338</v>
      </c>
      <c r="BM4" s="8">
        <f t="shared" ref="BM4:BM8" si="54">SUM(S4:BI4)</f>
        <v>0.65557527989772624</v>
      </c>
      <c r="BN4" s="8">
        <f t="shared" ref="BN4:BN8" si="55">SUM(M4:R4)</f>
        <v>0.33993832564345483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1.5941000000000001</v>
      </c>
      <c r="F5">
        <f>VLOOKUP(B5,home!$B$2:$E$405,3,FALSE)</f>
        <v>0.9758</v>
      </c>
      <c r="G5">
        <f>VLOOKUP(C5,away!$B$2:$E$405,4,FALSE)</f>
        <v>0.9758</v>
      </c>
      <c r="H5">
        <f>VLOOKUP(A5,away!$A$2:$E$405,3,FALSE)</f>
        <v>1.1647000000000001</v>
      </c>
      <c r="I5">
        <f>VLOOKUP(C5,away!$B$2:$E$405,3,FALSE)</f>
        <v>1.0494000000000001</v>
      </c>
      <c r="J5">
        <f>VLOOKUP(B5,home!$B$2:$E$405,4,FALSE)</f>
        <v>1.7172000000000001</v>
      </c>
      <c r="K5" s="3">
        <f t="shared" si="0"/>
        <v>1.5178791287240001</v>
      </c>
      <c r="L5" s="3">
        <f t="shared" si="1"/>
        <v>2.0988239682960002</v>
      </c>
      <c r="M5" s="5">
        <f t="shared" si="2"/>
        <v>2.6871122096753224E-2</v>
      </c>
      <c r="N5" s="5">
        <f t="shared" si="3"/>
        <v>4.0787115396056013E-2</v>
      </c>
      <c r="O5" s="5">
        <f t="shared" si="4"/>
        <v>5.6397755111673935E-2</v>
      </c>
      <c r="P5" s="5">
        <f t="shared" si="5"/>
        <v>8.5604975390897162E-2</v>
      </c>
      <c r="Q5" s="5">
        <f t="shared" si="6"/>
        <v>3.0954955590265384E-2</v>
      </c>
      <c r="R5" s="5">
        <f t="shared" si="7"/>
        <v>5.9184480093234772E-2</v>
      </c>
      <c r="S5" s="5">
        <f t="shared" si="8"/>
        <v>6.8179250063412522E-2</v>
      </c>
      <c r="T5" s="5">
        <f t="shared" si="9"/>
        <v>6.4969002730387235E-2</v>
      </c>
      <c r="U5" s="5">
        <f t="shared" si="10"/>
        <v>8.9834887077902131E-2</v>
      </c>
      <c r="V5" s="5">
        <f t="shared" si="11"/>
        <v>2.413364471442276E-2</v>
      </c>
      <c r="W5" s="5">
        <f t="shared" si="12"/>
        <v>1.5661960340347378E-2</v>
      </c>
      <c r="X5" s="5">
        <f t="shared" si="13"/>
        <v>3.2871697752822455E-2</v>
      </c>
      <c r="Y5" s="5">
        <f t="shared" si="14"/>
        <v>3.4495953561102771E-2</v>
      </c>
      <c r="Z5" s="5">
        <f t="shared" si="15"/>
        <v>4.1405935123606213E-2</v>
      </c>
      <c r="AA5" s="5">
        <f t="shared" si="16"/>
        <v>6.2849204729421876E-2</v>
      </c>
      <c r="AB5" s="5">
        <f t="shared" si="17"/>
        <v>4.7698748057845602E-2</v>
      </c>
      <c r="AC5" s="5">
        <f t="shared" si="18"/>
        <v>4.8052516527595044E-3</v>
      </c>
      <c r="AD5" s="5">
        <f t="shared" si="19"/>
        <v>5.9432406788790786E-3</v>
      </c>
      <c r="AE5" s="5">
        <f t="shared" si="20"/>
        <v>1.24738159861832E-2</v>
      </c>
      <c r="AF5" s="5">
        <f t="shared" si="21"/>
        <v>1.3090171983957557E-2</v>
      </c>
      <c r="AG5" s="5">
        <f t="shared" si="22"/>
        <v>9.1579889030156438E-3</v>
      </c>
      <c r="AH5" s="5">
        <f t="shared" si="23"/>
        <v>2.1725942266783472E-2</v>
      </c>
      <c r="AI5" s="5">
        <f t="shared" si="24"/>
        <v>3.2977354318613226E-2</v>
      </c>
      <c r="AJ5" s="5">
        <f t="shared" si="25"/>
        <v>2.5027818920379648E-2</v>
      </c>
      <c r="AK5" s="5">
        <f t="shared" si="26"/>
        <v>1.2663067992242634E-2</v>
      </c>
      <c r="AL5" s="5">
        <f t="shared" si="27"/>
        <v>6.1233535093980856E-4</v>
      </c>
      <c r="AM5" s="5">
        <f t="shared" si="28"/>
        <v>1.8042241966908031E-3</v>
      </c>
      <c r="AN5" s="5">
        <f t="shared" si="29"/>
        <v>3.7867489881942542E-3</v>
      </c>
      <c r="AO5" s="5">
        <f t="shared" si="30"/>
        <v>3.9738597691713652E-3</v>
      </c>
      <c r="AP5" s="5">
        <f t="shared" si="31"/>
        <v>2.7801440433946911E-3</v>
      </c>
      <c r="AQ5" s="5">
        <f t="shared" si="32"/>
        <v>1.4587582383980323E-3</v>
      </c>
      <c r="AR5" s="5">
        <f t="shared" si="33"/>
        <v>9.1197856726680619E-3</v>
      </c>
      <c r="AS5" s="5">
        <f t="shared" si="34"/>
        <v>1.3842732330979018E-2</v>
      </c>
      <c r="AT5" s="5">
        <f t="shared" si="35"/>
        <v>1.0505797244852993E-2</v>
      </c>
      <c r="AU5" s="5">
        <f t="shared" si="36"/>
        <v>5.3155101228561531E-3</v>
      </c>
      <c r="AV5" s="5">
        <f t="shared" si="37"/>
        <v>2.0170754685011247E-3</v>
      </c>
      <c r="AW5" s="5">
        <f t="shared" si="38"/>
        <v>5.4187614970529905E-5</v>
      </c>
      <c r="AX5" s="5">
        <f t="shared" si="39"/>
        <v>4.5643237528263249E-4</v>
      </c>
      <c r="AY5" s="5">
        <f t="shared" si="40"/>
        <v>9.5797120914946387E-4</v>
      </c>
      <c r="AZ5" s="5">
        <f t="shared" si="41"/>
        <v>1.0053064673501979E-3</v>
      </c>
      <c r="BA5" s="5">
        <f t="shared" si="42"/>
        <v>7.0332043638585866E-4</v>
      </c>
      <c r="BB5" s="5">
        <f t="shared" si="43"/>
        <v>3.6903644731976038E-4</v>
      </c>
      <c r="BC5" s="5">
        <f t="shared" si="44"/>
        <v>1.5490850816190358E-4</v>
      </c>
      <c r="BD5" s="5">
        <f t="shared" si="45"/>
        <v>3.1901374592530284E-3</v>
      </c>
      <c r="BE5" s="5">
        <f t="shared" si="46"/>
        <v>4.8422430671607826E-3</v>
      </c>
      <c r="BF5" s="5">
        <f t="shared" si="47"/>
        <v>3.6749698439259202E-3</v>
      </c>
      <c r="BG5" s="5">
        <f t="shared" si="48"/>
        <v>1.8593866749284165E-3</v>
      </c>
      <c r="BH5" s="5">
        <f t="shared" si="49"/>
        <v>7.055810565253399E-4</v>
      </c>
      <c r="BI5" s="5">
        <f t="shared" si="50"/>
        <v>2.1419735186456861E-4</v>
      </c>
      <c r="BJ5" s="8">
        <f t="shared" si="51"/>
        <v>0.27785661360251579</v>
      </c>
      <c r="BK5" s="8">
        <f t="shared" si="52"/>
        <v>0.21116455047833443</v>
      </c>
      <c r="BL5" s="8">
        <f t="shared" si="53"/>
        <v>0.46364667486161271</v>
      </c>
      <c r="BM5" s="8">
        <f t="shared" si="54"/>
        <v>0.69336958679300953</v>
      </c>
      <c r="BN5" s="8">
        <f t="shared" si="55"/>
        <v>0.2998004036788805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1.5941000000000001</v>
      </c>
      <c r="F6">
        <f>VLOOKUP(B6,home!$B$2:$E$405,3,FALSE)</f>
        <v>1.4428000000000001</v>
      </c>
      <c r="G6">
        <f>VLOOKUP(C6,away!$B$2:$E$405,4,FALSE)</f>
        <v>0.50190000000000001</v>
      </c>
      <c r="H6">
        <f>VLOOKUP(A6,away!$A$2:$E$405,3,FALSE)</f>
        <v>1.1647000000000001</v>
      </c>
      <c r="I6">
        <f>VLOOKUP(C6,away!$B$2:$E$405,3,FALSE)</f>
        <v>1.1162000000000001</v>
      </c>
      <c r="J6">
        <f>VLOOKUP(B6,home!$B$2:$E$405,4,FALSE)</f>
        <v>0.2576</v>
      </c>
      <c r="K6" s="3">
        <f t="shared" si="0"/>
        <v>1.1543536782120001</v>
      </c>
      <c r="L6" s="3">
        <f t="shared" si="1"/>
        <v>0.33488982486399999</v>
      </c>
      <c r="M6" s="5">
        <f t="shared" si="2"/>
        <v>0.22554321376536063</v>
      </c>
      <c r="N6" s="5">
        <f t="shared" si="3"/>
        <v>0.26035663840579942</v>
      </c>
      <c r="O6" s="5">
        <f t="shared" si="4"/>
        <v>7.5532127357145318E-2</v>
      </c>
      <c r="P6" s="5">
        <f t="shared" si="5"/>
        <v>8.7190789037897926E-2</v>
      </c>
      <c r="Q6" s="5">
        <f t="shared" si="6"/>
        <v>0.15027182159532315</v>
      </c>
      <c r="R6" s="5">
        <f t="shared" si="7"/>
        <v>1.2647470451119866E-2</v>
      </c>
      <c r="S6" s="5">
        <f t="shared" si="8"/>
        <v>8.4265821681516594E-3</v>
      </c>
      <c r="T6" s="5">
        <f t="shared" si="9"/>
        <v>5.0324504016052013E-2</v>
      </c>
      <c r="U6" s="5">
        <f t="shared" si="10"/>
        <v>1.4599654035327802E-2</v>
      </c>
      <c r="V6" s="5">
        <f t="shared" si="11"/>
        <v>3.6195101095801331E-4</v>
      </c>
      <c r="W6" s="5">
        <f t="shared" si="12"/>
        <v>5.782227666339293E-2</v>
      </c>
      <c r="X6" s="5">
        <f t="shared" si="13"/>
        <v>1.9364092105041409E-2</v>
      </c>
      <c r="Y6" s="5">
        <f t="shared" si="14"/>
        <v>3.2424187068538406E-3</v>
      </c>
      <c r="Z6" s="5">
        <f t="shared" si="15"/>
        <v>1.4118363881160491E-3</v>
      </c>
      <c r="AA6" s="5">
        <f t="shared" si="16"/>
        <v>1.629758527655306E-3</v>
      </c>
      <c r="AB6" s="5">
        <f t="shared" si="17"/>
        <v>9.4065887549813821E-4</v>
      </c>
      <c r="AC6" s="5">
        <f t="shared" si="18"/>
        <v>8.7452182975358707E-6</v>
      </c>
      <c r="AD6" s="5">
        <f t="shared" si="19"/>
        <v>1.6686839437244881E-2</v>
      </c>
      <c r="AE6" s="5">
        <f t="shared" si="20"/>
        <v>5.5882527366726258E-3</v>
      </c>
      <c r="AF6" s="5">
        <f t="shared" si="21"/>
        <v>9.3572449014003194E-4</v>
      </c>
      <c r="AG6" s="5">
        <f t="shared" si="22"/>
        <v>1.0445487020798366E-4</v>
      </c>
      <c r="AH6" s="5">
        <f t="shared" si="23"/>
        <v>1.1820241018820144E-4</v>
      </c>
      <c r="AI6" s="5">
        <f t="shared" si="24"/>
        <v>1.364473869742739E-4</v>
      </c>
      <c r="AJ6" s="5">
        <f t="shared" si="25"/>
        <v>7.8754271518084639E-5</v>
      </c>
      <c r="AK6" s="5">
        <f t="shared" si="26"/>
        <v>3.030342766726919E-5</v>
      </c>
      <c r="AL6" s="5">
        <f t="shared" si="27"/>
        <v>1.3522951472422832E-7</v>
      </c>
      <c r="AM6" s="5">
        <f t="shared" si="28"/>
        <v>3.8525028964233373E-3</v>
      </c>
      <c r="AN6" s="5">
        <f t="shared" si="29"/>
        <v>1.2901640202712639E-3</v>
      </c>
      <c r="AO6" s="5">
        <f t="shared" si="30"/>
        <v>2.1603140139723882E-4</v>
      </c>
      <c r="AP6" s="5">
        <f t="shared" si="31"/>
        <v>2.4115572726348598E-5</v>
      </c>
      <c r="AQ6" s="5">
        <f t="shared" si="32"/>
        <v>2.0190149817054832E-6</v>
      </c>
      <c r="AR6" s="5">
        <f t="shared" si="33"/>
        <v>7.9169568892858969E-6</v>
      </c>
      <c r="AS6" s="5">
        <f t="shared" si="34"/>
        <v>9.138968305393007E-6</v>
      </c>
      <c r="AT6" s="5">
        <f t="shared" si="35"/>
        <v>5.2748008391966549E-6</v>
      </c>
      <c r="AU6" s="5">
        <f t="shared" si="36"/>
        <v>2.029661916854135E-6</v>
      </c>
      <c r="AV6" s="5">
        <f t="shared" si="37"/>
        <v>5.8573692481184737E-7</v>
      </c>
      <c r="AW6" s="5">
        <f t="shared" si="38"/>
        <v>1.4521444931371324E-9</v>
      </c>
      <c r="AX6" s="5">
        <f t="shared" si="39"/>
        <v>7.4119181480144397E-4</v>
      </c>
      <c r="AY6" s="5">
        <f t="shared" si="40"/>
        <v>2.4821759704948582E-4</v>
      </c>
      <c r="AZ6" s="5">
        <f t="shared" si="41"/>
        <v>4.1562773802032608E-5</v>
      </c>
      <c r="BA6" s="5">
        <f t="shared" si="42"/>
        <v>4.6396500131415829E-6</v>
      </c>
      <c r="BB6" s="5">
        <f t="shared" si="43"/>
        <v>3.8844289508280977E-7</v>
      </c>
      <c r="BC6" s="5">
        <f t="shared" si="44"/>
        <v>2.6017114620789465E-8</v>
      </c>
      <c r="BD6" s="5">
        <f t="shared" si="45"/>
        <v>4.418847176847985E-7</v>
      </c>
      <c r="BE6" s="5">
        <f t="shared" si="46"/>
        <v>5.1009124920511836E-7</v>
      </c>
      <c r="BF6" s="5">
        <f t="shared" si="47"/>
        <v>2.944128548718412E-7</v>
      </c>
      <c r="BG6" s="5">
        <f t="shared" si="48"/>
        <v>1.1328552064473525E-7</v>
      </c>
      <c r="BH6" s="5">
        <f t="shared" si="49"/>
        <v>3.2692889361102905E-8</v>
      </c>
      <c r="BI6" s="5">
        <f t="shared" si="50"/>
        <v>7.5478314170734181E-9</v>
      </c>
      <c r="BJ6" s="8">
        <f t="shared" si="51"/>
        <v>0.57111788222820403</v>
      </c>
      <c r="BK6" s="8">
        <f t="shared" si="52"/>
        <v>0.32177963402722998</v>
      </c>
      <c r="BL6" s="8">
        <f t="shared" si="53"/>
        <v>0.10573972278303299</v>
      </c>
      <c r="BM6" s="8">
        <f t="shared" si="54"/>
        <v>0.18825879866903172</v>
      </c>
      <c r="BN6" s="8">
        <f t="shared" si="55"/>
        <v>0.81154206061264633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1.1607000000000001</v>
      </c>
      <c r="F7">
        <f>VLOOKUP(B7,home!$B$2:$E$405,3,FALSE)</f>
        <v>0.68920000000000003</v>
      </c>
      <c r="G7">
        <f>VLOOKUP(C7,away!$B$2:$E$405,4,FALSE)</f>
        <v>0.62660000000000005</v>
      </c>
      <c r="H7">
        <f>VLOOKUP(A7,away!$A$2:$E$405,3,FALSE)</f>
        <v>0.89880000000000004</v>
      </c>
      <c r="I7">
        <f>VLOOKUP(C7,away!$B$2:$E$405,3,FALSE)</f>
        <v>1.0114000000000001</v>
      </c>
      <c r="J7">
        <f>VLOOKUP(B7,home!$B$2:$E$405,4,FALSE)</f>
        <v>1.1126</v>
      </c>
      <c r="K7" s="3">
        <f t="shared" si="0"/>
        <v>0.50125145210400002</v>
      </c>
      <c r="L7" s="3">
        <f t="shared" si="1"/>
        <v>1.0114049356320001</v>
      </c>
      <c r="M7" s="5">
        <f t="shared" si="2"/>
        <v>0.22032393412760365</v>
      </c>
      <c r="N7" s="5">
        <f t="shared" si="3"/>
        <v>0.11043769191472738</v>
      </c>
      <c r="O7" s="5">
        <f t="shared" si="4"/>
        <v>0.22283671441451799</v>
      </c>
      <c r="P7" s="5">
        <f t="shared" si="5"/>
        <v>0.11169722668236151</v>
      </c>
      <c r="Q7" s="5">
        <f t="shared" si="6"/>
        <v>2.7678526719635634E-2</v>
      </c>
      <c r="R7" s="5">
        <f t="shared" si="7"/>
        <v>0.11268907639943097</v>
      </c>
      <c r="S7" s="5">
        <f t="shared" si="8"/>
        <v>1.4156735283812881E-2</v>
      </c>
      <c r="T7" s="5">
        <f t="shared" si="9"/>
        <v>2.7994198535261673E-2</v>
      </c>
      <c r="U7" s="5">
        <f t="shared" si="10"/>
        <v>5.6485563181473374E-2</v>
      </c>
      <c r="V7" s="5">
        <f t="shared" si="11"/>
        <v>7.9744605562987901E-4</v>
      </c>
      <c r="W7" s="5">
        <f t="shared" si="12"/>
        <v>4.62463390343891E-3</v>
      </c>
      <c r="X7" s="5">
        <f t="shared" si="13"/>
        <v>4.6773775554291965E-3</v>
      </c>
      <c r="Y7" s="5">
        <f t="shared" si="14"/>
        <v>2.3653613726877139E-3</v>
      </c>
      <c r="Z7" s="5">
        <f t="shared" si="15"/>
        <v>3.7991429354065347E-2</v>
      </c>
      <c r="AA7" s="5">
        <f t="shared" si="16"/>
        <v>1.9043259131231786E-2</v>
      </c>
      <c r="AB7" s="5">
        <f t="shared" si="17"/>
        <v>4.7727306461613443E-3</v>
      </c>
      <c r="AC7" s="5">
        <f t="shared" si="18"/>
        <v>2.5267486597443952E-5</v>
      </c>
      <c r="AD7" s="5">
        <f t="shared" si="19"/>
        <v>5.7952611488703578E-4</v>
      </c>
      <c r="AE7" s="5">
        <f t="shared" si="20"/>
        <v>5.8613557292438545E-4</v>
      </c>
      <c r="AF7" s="5">
        <f t="shared" si="21"/>
        <v>2.9641020570260674E-4</v>
      </c>
      <c r="AG7" s="5">
        <f t="shared" si="22"/>
        <v>9.9930248339770975E-5</v>
      </c>
      <c r="AH7" s="5">
        <f t="shared" si="23"/>
        <v>9.606179790104032E-3</v>
      </c>
      <c r="AI7" s="5">
        <f t="shared" si="24"/>
        <v>4.8151115689617444E-3</v>
      </c>
      <c r="AJ7" s="5">
        <f t="shared" si="25"/>
        <v>1.2067908329924217E-3</v>
      </c>
      <c r="AK7" s="5">
        <f t="shared" si="26"/>
        <v>2.0163521914108245E-4</v>
      </c>
      <c r="AL7" s="5">
        <f t="shared" si="27"/>
        <v>5.1239248052527075E-7</v>
      </c>
      <c r="AM7" s="5">
        <f t="shared" si="28"/>
        <v>5.8097661323863248E-5</v>
      </c>
      <c r="AN7" s="5">
        <f t="shared" si="29"/>
        <v>5.8760261411631653E-5</v>
      </c>
      <c r="AO7" s="5">
        <f t="shared" si="30"/>
        <v>2.9715209205375401E-5</v>
      </c>
      <c r="AP7" s="5">
        <f t="shared" si="31"/>
        <v>1.0018036417884709E-5</v>
      </c>
      <c r="AQ7" s="5">
        <f t="shared" si="32"/>
        <v>2.5330728695974285E-6</v>
      </c>
      <c r="AR7" s="5">
        <f t="shared" si="33"/>
        <v>1.9431475304559182E-3</v>
      </c>
      <c r="AS7" s="5">
        <f t="shared" si="34"/>
        <v>9.7400552129333067E-4</v>
      </c>
      <c r="AT7" s="5">
        <f t="shared" si="35"/>
        <v>2.4411084095279771E-4</v>
      </c>
      <c r="AU7" s="5">
        <f t="shared" si="36"/>
        <v>4.0786971167306159E-5</v>
      </c>
      <c r="AV7" s="5">
        <f t="shared" si="37"/>
        <v>5.111132131134047E-6</v>
      </c>
      <c r="AW7" s="5">
        <f t="shared" si="38"/>
        <v>7.215741382769493E-9</v>
      </c>
      <c r="AX7" s="5">
        <f t="shared" si="39"/>
        <v>4.853589517072143E-6</v>
      </c>
      <c r="AY7" s="5">
        <f t="shared" si="40"/>
        <v>4.9089443930985016E-6</v>
      </c>
      <c r="AZ7" s="5">
        <f t="shared" si="41"/>
        <v>2.4824652939614287E-6</v>
      </c>
      <c r="BA7" s="5">
        <f t="shared" si="42"/>
        <v>8.3692588361591107E-7</v>
      </c>
      <c r="BB7" s="5">
        <f t="shared" si="43"/>
        <v>2.1161774236182624E-7</v>
      </c>
      <c r="BC7" s="5">
        <f t="shared" si="44"/>
        <v>4.2806245818410428E-8</v>
      </c>
      <c r="BD7" s="5">
        <f t="shared" si="45"/>
        <v>3.2755150049404121E-4</v>
      </c>
      <c r="BE7" s="5">
        <f t="shared" si="46"/>
        <v>1.6418566526148226E-4</v>
      </c>
      <c r="BF7" s="5">
        <f t="shared" si="47"/>
        <v>4.1149151563489618E-5</v>
      </c>
      <c r="BG7" s="5">
        <f t="shared" si="48"/>
        <v>6.8753573246822538E-6</v>
      </c>
      <c r="BH7" s="5">
        <f t="shared" si="49"/>
        <v>8.6157071068271278E-7</v>
      </c>
      <c r="BI7" s="5">
        <f t="shared" si="50"/>
        <v>8.6372713963997033E-8</v>
      </c>
      <c r="BJ7" s="8">
        <f t="shared" si="51"/>
        <v>0.17951225273333862</v>
      </c>
      <c r="BK7" s="8">
        <f t="shared" si="52"/>
        <v>0.34700603097287891</v>
      </c>
      <c r="BL7" s="8">
        <f t="shared" si="53"/>
        <v>0.43540493279808357</v>
      </c>
      <c r="BM7" s="8">
        <f t="shared" si="54"/>
        <v>0.19424657387143773</v>
      </c>
      <c r="BN7" s="8">
        <f t="shared" si="55"/>
        <v>0.80566317025827716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1.1607000000000001</v>
      </c>
      <c r="F8">
        <f>VLOOKUP(B8,home!$B$2:$E$405,3,FALSE)</f>
        <v>0.43080000000000002</v>
      </c>
      <c r="G8">
        <f>VLOOKUP(C8,away!$B$2:$E$405,4,FALSE)</f>
        <v>1.2061999999999999</v>
      </c>
      <c r="H8">
        <f>VLOOKUP(A8,away!$A$2:$E$405,3,FALSE)</f>
        <v>0.89880000000000004</v>
      </c>
      <c r="I8">
        <f>VLOOKUP(C8,away!$B$2:$E$405,3,FALSE)</f>
        <v>1.7802</v>
      </c>
      <c r="J8">
        <f>VLOOKUP(B8,home!$B$2:$E$405,4,FALSE)</f>
        <v>0.8901</v>
      </c>
      <c r="K8" s="3">
        <f t="shared" si="0"/>
        <v>0.60313565527200008</v>
      </c>
      <c r="L8" s="3">
        <f t="shared" si="1"/>
        <v>1.4241989507760002</v>
      </c>
      <c r="M8" s="5">
        <f t="shared" si="2"/>
        <v>0.13168604899212025</v>
      </c>
      <c r="N8" s="5">
        <f t="shared" si="3"/>
        <v>7.9424551449043146E-2</v>
      </c>
      <c r="O8" s="5">
        <f t="shared" si="4"/>
        <v>0.18754713280641463</v>
      </c>
      <c r="P8" s="5">
        <f t="shared" si="5"/>
        <v>0.11311636283958171</v>
      </c>
      <c r="Q8" s="5">
        <f t="shared" si="6"/>
        <v>2.3951889441451654E-2</v>
      </c>
      <c r="R8" s="5">
        <f t="shared" si="7"/>
        <v>0.13355221488197144</v>
      </c>
      <c r="S8" s="5">
        <f t="shared" si="8"/>
        <v>2.4291319467754587E-2</v>
      </c>
      <c r="T8" s="5">
        <f t="shared" si="9"/>
        <v>3.4112255811618211E-2</v>
      </c>
      <c r="U8" s="5">
        <f t="shared" si="10"/>
        <v>8.0550102635864804E-2</v>
      </c>
      <c r="V8" s="5">
        <f t="shared" si="11"/>
        <v>2.3184314577461775E-3</v>
      </c>
      <c r="W8" s="5">
        <f t="shared" si="12"/>
        <v>4.8154128444241485E-3</v>
      </c>
      <c r="X8" s="5">
        <f t="shared" si="13"/>
        <v>6.8581059205821485E-3</v>
      </c>
      <c r="Y8" s="5">
        <f t="shared" si="14"/>
        <v>4.8836536282018854E-3</v>
      </c>
      <c r="Z8" s="5">
        <f t="shared" si="15"/>
        <v>6.3401641436238221E-2</v>
      </c>
      <c r="AA8" s="5">
        <f t="shared" si="16"/>
        <v>3.8239790552965926E-2</v>
      </c>
      <c r="AB8" s="5">
        <f t="shared" si="17"/>
        <v>1.153189056631357E-2</v>
      </c>
      <c r="AC8" s="5">
        <f t="shared" si="18"/>
        <v>1.2446863961687084E-4</v>
      </c>
      <c r="AD8" s="5">
        <f t="shared" si="19"/>
        <v>7.2608679533174092E-4</v>
      </c>
      <c r="AE8" s="5">
        <f t="shared" si="20"/>
        <v>1.0340920520837741E-3</v>
      </c>
      <c r="AF8" s="5">
        <f t="shared" si="21"/>
        <v>7.3637640779175605E-4</v>
      </c>
      <c r="AG8" s="5">
        <f t="shared" si="22"/>
        <v>3.495821691177397E-4</v>
      </c>
      <c r="AH8" s="5">
        <f t="shared" si="23"/>
        <v>2.2574137802741673E-2</v>
      </c>
      <c r="AI8" s="5">
        <f t="shared" si="24"/>
        <v>1.3615267395857026E-2</v>
      </c>
      <c r="AJ8" s="5">
        <f t="shared" si="25"/>
        <v>4.1059266112518627E-3</v>
      </c>
      <c r="AK8" s="5">
        <f t="shared" si="26"/>
        <v>8.2547691239204495E-4</v>
      </c>
      <c r="AL8" s="5">
        <f t="shared" si="27"/>
        <v>4.2766686095635132E-6</v>
      </c>
      <c r="AM8" s="5">
        <f t="shared" si="28"/>
        <v>8.7585767017351267E-5</v>
      </c>
      <c r="AN8" s="5">
        <f t="shared" si="29"/>
        <v>1.2473955748902289E-4</v>
      </c>
      <c r="AO8" s="5">
        <f t="shared" si="30"/>
        <v>8.8826973448064486E-5</v>
      </c>
      <c r="AP8" s="5">
        <f t="shared" si="31"/>
        <v>4.2169094128447023E-5</v>
      </c>
      <c r="AQ8" s="5">
        <f t="shared" si="32"/>
        <v>1.5014294903227168E-5</v>
      </c>
      <c r="AR8" s="5">
        <f t="shared" si="33"/>
        <v>6.430012674667503E-3</v>
      </c>
      <c r="AS8" s="5">
        <f t="shared" si="34"/>
        <v>3.8781699079428497E-3</v>
      </c>
      <c r="AT8" s="5">
        <f t="shared" si="35"/>
        <v>1.1695312743416314E-3</v>
      </c>
      <c r="AU8" s="5">
        <f t="shared" si="36"/>
        <v>2.351286705037124E-4</v>
      </c>
      <c r="AV8" s="5">
        <f t="shared" si="37"/>
        <v>3.5453621189372687E-5</v>
      </c>
      <c r="AW8" s="5">
        <f t="shared" si="38"/>
        <v>1.0204430282111155E-7</v>
      </c>
      <c r="AX8" s="5">
        <f t="shared" si="39"/>
        <v>8.804349830418476E-6</v>
      </c>
      <c r="AY8" s="5">
        <f t="shared" si="40"/>
        <v>1.253914579074685E-5</v>
      </c>
      <c r="AZ8" s="5">
        <f t="shared" si="41"/>
        <v>8.9291191394044835E-6</v>
      </c>
      <c r="BA8" s="5">
        <f t="shared" si="42"/>
        <v>4.2389473698979222E-6</v>
      </c>
      <c r="BB8" s="5">
        <f t="shared" si="43"/>
        <v>1.5092760991508272E-6</v>
      </c>
      <c r="BC8" s="5">
        <f t="shared" si="44"/>
        <v>4.2990188736838026E-7</v>
      </c>
      <c r="BD8" s="5">
        <f t="shared" si="45"/>
        <v>1.5262695507896398E-3</v>
      </c>
      <c r="BE8" s="5">
        <f t="shared" si="46"/>
        <v>9.2054758563721046E-4</v>
      </c>
      <c r="BF8" s="5">
        <f t="shared" si="47"/>
        <v>2.7760753563617823E-4</v>
      </c>
      <c r="BG8" s="5">
        <f t="shared" si="48"/>
        <v>5.5811667638123834E-5</v>
      </c>
      <c r="BH8" s="5">
        <f t="shared" si="49"/>
        <v>8.4155016831857217E-6</v>
      </c>
      <c r="BI8" s="5">
        <f t="shared" si="50"/>
        <v>1.0151378244261683E-6</v>
      </c>
      <c r="BJ8" s="8">
        <f t="shared" si="51"/>
        <v>0.15728679294674924</v>
      </c>
      <c r="BK8" s="8">
        <f t="shared" si="52"/>
        <v>0.27155344721121988</v>
      </c>
      <c r="BL8" s="8">
        <f t="shared" si="53"/>
        <v>0.50707990329362684</v>
      </c>
      <c r="BM8" s="8">
        <f t="shared" si="54"/>
        <v>0.33003114737576372</v>
      </c>
      <c r="BN8" s="8">
        <f t="shared" si="55"/>
        <v>0.66927820041058284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1.5417000000000001</v>
      </c>
      <c r="F9">
        <f>VLOOKUP(B9,home!$B$2:$E$405,3,FALSE)</f>
        <v>1.2252000000000001</v>
      </c>
      <c r="G9">
        <f>VLOOKUP(C9,away!$B$2:$E$405,4,FALSE)</f>
        <v>0.97299999999999998</v>
      </c>
      <c r="H9">
        <f>VLOOKUP(A9,away!$A$2:$E$405,3,FALSE)</f>
        <v>1.125</v>
      </c>
      <c r="I9">
        <f>VLOOKUP(C9,away!$B$2:$E$405,3,FALSE)</f>
        <v>1.5556000000000001</v>
      </c>
      <c r="J9">
        <f>VLOOKUP(B9,home!$B$2:$E$405,4,FALSE)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1.4215</v>
      </c>
      <c r="F10">
        <f>VLOOKUP(B10,home!$B$2:$E$405,3,FALSE)</f>
        <v>0.99660000000000004</v>
      </c>
      <c r="G10">
        <f>VLOOKUP(C10,away!$B$2:$E$405,4,FALSE)</f>
        <v>0.99660000000000004</v>
      </c>
      <c r="H10">
        <f>VLOOKUP(A10,away!$A$2:$E$405,3,FALSE)</f>
        <v>1.0277000000000001</v>
      </c>
      <c r="I10">
        <f>VLOOKUP(C10,away!$B$2:$E$405,3,FALSE)</f>
        <v>0.97299999999999998</v>
      </c>
      <c r="J10">
        <f>VLOOKUP(B10,home!$B$2:$E$405,4,FALSE)</f>
        <v>1.1352</v>
      </c>
      <c r="K10" s="3">
        <f t="shared" si="56"/>
        <v>1.4118502325400002</v>
      </c>
      <c r="L10" s="3">
        <f t="shared" si="57"/>
        <v>1.13514562392</v>
      </c>
      <c r="M10" s="5">
        <f t="shared" si="58"/>
        <v>7.8316587225524315E-2</v>
      </c>
      <c r="N10" s="5">
        <f t="shared" si="59"/>
        <v>0.11057129188609569</v>
      </c>
      <c r="O10" s="5">
        <f t="shared" si="60"/>
        <v>8.8900731269402899E-2</v>
      </c>
      <c r="P10" s="5">
        <f t="shared" si="61"/>
        <v>0.12551451811568254</v>
      </c>
      <c r="Q10" s="5">
        <f t="shared" si="62"/>
        <v>7.8055052080816242E-2</v>
      </c>
      <c r="R10" s="5">
        <f t="shared" si="63"/>
        <v>5.0457638031875314E-2</v>
      </c>
      <c r="S10" s="5">
        <f t="shared" si="64"/>
        <v>5.0289136745854099E-2</v>
      </c>
      <c r="T10" s="5">
        <f t="shared" si="65"/>
        <v>8.8603850794386263E-2</v>
      </c>
      <c r="U10" s="5">
        <f t="shared" si="66"/>
        <v>7.1238627988722311E-2</v>
      </c>
      <c r="V10" s="5">
        <f t="shared" si="67"/>
        <v>8.9551296981785333E-3</v>
      </c>
      <c r="W10" s="5">
        <f t="shared" si="68"/>
        <v>3.6734014477074077E-2</v>
      </c>
      <c r="X10" s="5">
        <f t="shared" si="69"/>
        <v>4.1698455782664567E-2</v>
      </c>
      <c r="Y10" s="5">
        <f t="shared" si="70"/>
        <v>2.3666909802956656E-2</v>
      </c>
      <c r="Z10" s="5">
        <f t="shared" si="71"/>
        <v>1.9092255668407544E-2</v>
      </c>
      <c r="AA10" s="5">
        <f t="shared" si="72"/>
        <v>2.6955405605154324E-2</v>
      </c>
      <c r="AB10" s="5">
        <f t="shared" si="73"/>
        <v>1.9028497835923586E-2</v>
      </c>
      <c r="AC10" s="5">
        <f t="shared" si="74"/>
        <v>8.9699930480052357E-4</v>
      </c>
      <c r="AD10" s="5">
        <f t="shared" si="75"/>
        <v>1.2965731720396206E-2</v>
      </c>
      <c r="AE10" s="5">
        <f t="shared" si="76"/>
        <v>1.4717993623328486E-2</v>
      </c>
      <c r="AF10" s="5">
        <f t="shared" si="77"/>
        <v>8.3535330272019002E-3</v>
      </c>
      <c r="AG10" s="5">
        <f t="shared" si="78"/>
        <v>3.1608254866998093E-3</v>
      </c>
      <c r="AH10" s="5">
        <f t="shared" si="79"/>
        <v>5.4181226181886618E-3</v>
      </c>
      <c r="AI10" s="5">
        <f t="shared" si="80"/>
        <v>7.6495776784198952E-3</v>
      </c>
      <c r="AJ10" s="5">
        <f t="shared" si="81"/>
        <v>5.4000290120549644E-3</v>
      </c>
      <c r="AK10" s="5">
        <f t="shared" si="82"/>
        <v>2.5413440721308491E-3</v>
      </c>
      <c r="AL10" s="5">
        <f t="shared" si="83"/>
        <v>5.7503238831350118E-5</v>
      </c>
      <c r="AM10" s="5">
        <f t="shared" si="84"/>
        <v>3.6611342688985227E-3</v>
      </c>
      <c r="AN10" s="5">
        <f t="shared" si="85"/>
        <v>4.1559205439237069E-3</v>
      </c>
      <c r="AO10" s="5">
        <f t="shared" si="86"/>
        <v>2.3587875093971115E-3</v>
      </c>
      <c r="AP10" s="5">
        <f t="shared" si="87"/>
        <v>8.9252243968309579E-4</v>
      </c>
      <c r="AQ10" s="5">
        <f t="shared" si="88"/>
        <v>2.5328573541416718E-4</v>
      </c>
      <c r="AR10" s="5">
        <f t="shared" si="89"/>
        <v>1.2300716359797653E-3</v>
      </c>
      <c r="AS10" s="5">
        <f t="shared" si="90"/>
        <v>1.73667692529889E-3</v>
      </c>
      <c r="AT10" s="5">
        <f t="shared" si="91"/>
        <v>1.2259638604150455E-3</v>
      </c>
      <c r="AU10" s="5">
        <f t="shared" si="92"/>
        <v>5.7695912047087269E-4</v>
      </c>
      <c r="AV10" s="5">
        <f t="shared" si="93"/>
        <v>2.0364496710071912E-4</v>
      </c>
      <c r="AW10" s="5">
        <f t="shared" si="94"/>
        <v>2.5599413467886267E-6</v>
      </c>
      <c r="AX10" s="5">
        <f t="shared" si="95"/>
        <v>8.6149554481742326E-4</v>
      </c>
      <c r="AY10" s="5">
        <f t="shared" si="96"/>
        <v>9.7792289772607446E-4</v>
      </c>
      <c r="AZ10" s="5">
        <f t="shared" si="97"/>
        <v>5.5504244894245965E-4</v>
      </c>
      <c r="BA10" s="5">
        <f t="shared" si="98"/>
        <v>2.1001800233562439E-4</v>
      </c>
      <c r="BB10" s="5">
        <f t="shared" si="99"/>
        <v>5.9600254073926115E-5</v>
      </c>
      <c r="BC10" s="5">
        <f t="shared" si="100"/>
        <v>1.3530993519307464E-5</v>
      </c>
      <c r="BD10" s="5">
        <f t="shared" si="101"/>
        <v>2.3271840578175786E-4</v>
      </c>
      <c r="BE10" s="5">
        <f t="shared" si="102"/>
        <v>3.2856353531931289E-4</v>
      </c>
      <c r="BF10" s="5">
        <f t="shared" si="103"/>
        <v>2.3194125187236833E-4</v>
      </c>
      <c r="BG10" s="5">
        <f t="shared" si="104"/>
        <v>1.0915543679720731E-4</v>
      </c>
      <c r="BH10" s="5">
        <f t="shared" si="105"/>
        <v>3.852778220628565E-5</v>
      </c>
      <c r="BI10" s="5">
        <f t="shared" si="106"/>
        <v>1.087909165343896E-5</v>
      </c>
      <c r="BJ10" s="8">
        <f t="shared" si="107"/>
        <v>0.43252691932035126</v>
      </c>
      <c r="BK10" s="8">
        <f t="shared" si="108"/>
        <v>0.26500779722659745</v>
      </c>
      <c r="BL10" s="8">
        <f t="shared" si="109"/>
        <v>0.28351507612476845</v>
      </c>
      <c r="BM10" s="8">
        <f t="shared" si="110"/>
        <v>0.46735086677434845</v>
      </c>
      <c r="BN10" s="8">
        <f t="shared" si="111"/>
        <v>0.53181581860939697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1.4215</v>
      </c>
      <c r="F11">
        <f>VLOOKUP(B11,home!$B$2:$E$405,3,FALSE)</f>
        <v>0.93799999999999994</v>
      </c>
      <c r="G11">
        <f>VLOOKUP(C11,away!$B$2:$E$405,4,FALSE)</f>
        <v>1.2897000000000001</v>
      </c>
      <c r="H11">
        <f>VLOOKUP(A11,away!$A$2:$E$405,3,FALSE)</f>
        <v>1.0277000000000001</v>
      </c>
      <c r="I11">
        <f>VLOOKUP(C11,away!$B$2:$E$405,3,FALSE)</f>
        <v>1.6216999999999999</v>
      </c>
      <c r="J11">
        <f>VLOOKUP(B11,home!$B$2:$E$405,4,FALSE)</f>
        <v>0.89200000000000002</v>
      </c>
      <c r="K11" s="3">
        <f t="shared" si="56"/>
        <v>1.7196434199000001</v>
      </c>
      <c r="L11" s="3">
        <f t="shared" si="57"/>
        <v>1.4866260122800001</v>
      </c>
      <c r="M11" s="5">
        <f t="shared" si="58"/>
        <v>4.0507447528608125E-2</v>
      </c>
      <c r="N11" s="5">
        <f t="shared" si="59"/>
        <v>6.9658365599515479E-2</v>
      </c>
      <c r="O11" s="5">
        <f t="shared" si="60"/>
        <v>6.0219425187096047E-2</v>
      </c>
      <c r="P11" s="5">
        <f t="shared" si="61"/>
        <v>0.10355593827315006</v>
      </c>
      <c r="Q11" s="5">
        <f t="shared" si="62"/>
        <v>5.9893775022097688E-2</v>
      </c>
      <c r="R11" s="5">
        <f t="shared" si="63"/>
        <v>4.4761881963843203E-2</v>
      </c>
      <c r="S11" s="5">
        <f t="shared" si="64"/>
        <v>6.6184325388922799E-2</v>
      </c>
      <c r="T11" s="5">
        <f t="shared" si="65"/>
        <v>8.9039643921496561E-2</v>
      </c>
      <c r="U11" s="5">
        <f t="shared" si="66"/>
        <v>7.6974475781463464E-2</v>
      </c>
      <c r="V11" s="5">
        <f t="shared" si="67"/>
        <v>1.8799779993227517E-2</v>
      </c>
      <c r="W11" s="5">
        <f t="shared" si="68"/>
        <v>3.4331978703240423E-2</v>
      </c>
      <c r="X11" s="5">
        <f t="shared" si="69"/>
        <v>5.1038812593280206E-2</v>
      </c>
      <c r="Y11" s="5">
        <f t="shared" si="70"/>
        <v>3.7937813218527204E-2</v>
      </c>
      <c r="Z11" s="5">
        <f t="shared" si="71"/>
        <v>2.2181392695352086E-2</v>
      </c>
      <c r="AA11" s="5">
        <f t="shared" si="72"/>
        <v>3.8144085992780144E-2</v>
      </c>
      <c r="AB11" s="5">
        <f t="shared" si="73"/>
        <v>3.2797113242792081E-2</v>
      </c>
      <c r="AC11" s="5">
        <f t="shared" si="74"/>
        <v>3.0038131493482375E-3</v>
      </c>
      <c r="AD11" s="5">
        <f t="shared" si="75"/>
        <v>1.4759690317293579E-2</v>
      </c>
      <c r="AE11" s="5">
        <f t="shared" si="76"/>
        <v>2.1942139558885885E-2</v>
      </c>
      <c r="AF11" s="5">
        <f t="shared" si="77"/>
        <v>1.6309877716658882E-2</v>
      </c>
      <c r="AG11" s="5">
        <f t="shared" si="78"/>
        <v>8.0822294902303405E-3</v>
      </c>
      <c r="AH11" s="5">
        <f t="shared" si="79"/>
        <v>8.2438588423769995E-3</v>
      </c>
      <c r="AI11" s="5">
        <f t="shared" si="80"/>
        <v>1.417649761287804E-2</v>
      </c>
      <c r="AJ11" s="5">
        <f t="shared" si="81"/>
        <v>1.2189260418606894E-2</v>
      </c>
      <c r="AK11" s="5">
        <f t="shared" si="82"/>
        <v>6.9870604907682887E-3</v>
      </c>
      <c r="AL11" s="5">
        <f t="shared" si="83"/>
        <v>3.0716592434840129E-4</v>
      </c>
      <c r="AM11" s="5">
        <f t="shared" si="84"/>
        <v>5.0762808667791266E-3</v>
      </c>
      <c r="AN11" s="5">
        <f t="shared" si="85"/>
        <v>7.546531182193116E-3</v>
      </c>
      <c r="AO11" s="5">
        <f t="shared" si="86"/>
        <v>5.6094347789652143E-3</v>
      </c>
      <c r="AP11" s="5">
        <f t="shared" si="87"/>
        <v>2.7797105521992658E-3</v>
      </c>
      <c r="AQ11" s="5">
        <f t="shared" si="88"/>
        <v>1.0330975033771578E-3</v>
      </c>
      <c r="AR11" s="5">
        <f t="shared" si="89"/>
        <v>2.4511069993284245E-3</v>
      </c>
      <c r="AS11" s="5">
        <f t="shared" si="90"/>
        <v>4.2150300228659589E-3</v>
      </c>
      <c r="AT11" s="5">
        <f t="shared" si="91"/>
        <v>3.6241743217511981E-3</v>
      </c>
      <c r="AU11" s="5">
        <f t="shared" si="92"/>
        <v>2.0774291749899982E-3</v>
      </c>
      <c r="AV11" s="5">
        <f t="shared" si="93"/>
        <v>8.9310935276995876E-4</v>
      </c>
      <c r="AW11" s="5">
        <f t="shared" si="94"/>
        <v>2.1812762180593318E-5</v>
      </c>
      <c r="AX11" s="5">
        <f t="shared" si="95"/>
        <v>1.4548988316868316E-3</v>
      </c>
      <c r="AY11" s="5">
        <f t="shared" si="96"/>
        <v>2.1628904484214256E-3</v>
      </c>
      <c r="AZ11" s="5">
        <f t="shared" si="97"/>
        <v>1.6077046011676228E-3</v>
      </c>
      <c r="BA11" s="5">
        <f t="shared" si="98"/>
        <v>7.9668516005267673E-4</v>
      </c>
      <c r="BB11" s="5">
        <f t="shared" si="99"/>
        <v>2.9609322063294116E-4</v>
      </c>
      <c r="BC11" s="5">
        <f t="shared" si="100"/>
        <v>8.8035976770538211E-5</v>
      </c>
      <c r="BD11" s="5">
        <f t="shared" si="101"/>
        <v>6.0731323734720196E-4</v>
      </c>
      <c r="BE11" s="5">
        <f t="shared" si="102"/>
        <v>1.0443622124222827E-3</v>
      </c>
      <c r="BF11" s="5">
        <f t="shared" si="103"/>
        <v>8.9796530329209275E-4</v>
      </c>
      <c r="BG11" s="5">
        <f t="shared" si="104"/>
        <v>5.1472670836825172E-4</v>
      </c>
      <c r="BH11" s="5">
        <f t="shared" si="105"/>
        <v>2.2128659927306252E-4</v>
      </c>
      <c r="BI11" s="5">
        <f t="shared" si="106"/>
        <v>7.6106808870393984E-5</v>
      </c>
      <c r="BJ11" s="8">
        <f t="shared" si="107"/>
        <v>0.4314456892634721</v>
      </c>
      <c r="BK11" s="8">
        <f t="shared" si="108"/>
        <v>0.23452136070602658</v>
      </c>
      <c r="BL11" s="8">
        <f t="shared" si="109"/>
        <v>0.31111627027388405</v>
      </c>
      <c r="BM11" s="8">
        <f t="shared" si="110"/>
        <v>0.61852680167818352</v>
      </c>
      <c r="BN11" s="8">
        <f t="shared" si="111"/>
        <v>0.37859683357431062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1.4215</v>
      </c>
      <c r="F12">
        <f>VLOOKUP(B12,home!$B$2:$E$405,3,FALSE)</f>
        <v>0.87939999999999996</v>
      </c>
      <c r="G12">
        <f>VLOOKUP(C12,away!$B$2:$E$405,4,FALSE)</f>
        <v>1.1137999999999999</v>
      </c>
      <c r="H12">
        <f>VLOOKUP(A12,away!$A$2:$E$405,3,FALSE)</f>
        <v>1.0277000000000001</v>
      </c>
      <c r="I12">
        <f>VLOOKUP(C12,away!$B$2:$E$405,3,FALSE)</f>
        <v>0.7298</v>
      </c>
      <c r="J12">
        <f>VLOOKUP(B12,home!$B$2:$E$405,4,FALSE)</f>
        <v>0.97299999999999998</v>
      </c>
      <c r="K12" s="3">
        <f t="shared" si="56"/>
        <v>1.3923247359799997</v>
      </c>
      <c r="L12" s="3">
        <f t="shared" si="57"/>
        <v>0.72976504258000008</v>
      </c>
      <c r="M12" s="5">
        <f t="shared" si="58"/>
        <v>0.11978105090471973</v>
      </c>
      <c r="N12" s="5">
        <f t="shared" si="59"/>
        <v>0.16677412007632078</v>
      </c>
      <c r="O12" s="5">
        <f t="shared" si="60"/>
        <v>8.7412023713759945E-2</v>
      </c>
      <c r="P12" s="5">
        <f t="shared" si="61"/>
        <v>0.12170592283873828</v>
      </c>
      <c r="Q12" s="5">
        <f t="shared" si="62"/>
        <v>0.11610186635178009</v>
      </c>
      <c r="R12" s="5">
        <f t="shared" si="63"/>
        <v>3.1895119603738004E-2</v>
      </c>
      <c r="S12" s="5">
        <f t="shared" si="64"/>
        <v>3.0915431827801054E-2</v>
      </c>
      <c r="T12" s="5">
        <f t="shared" si="65"/>
        <v>8.472708344182428E-2</v>
      </c>
      <c r="U12" s="5">
        <f t="shared" si="66"/>
        <v>4.4408363981325021E-2</v>
      </c>
      <c r="V12" s="5">
        <f t="shared" si="67"/>
        <v>3.4902489279317528E-3</v>
      </c>
      <c r="W12" s="5">
        <f t="shared" si="68"/>
        <v>5.3883833471675822E-2</v>
      </c>
      <c r="X12" s="5">
        <f t="shared" si="69"/>
        <v>3.9322538027831137E-2</v>
      </c>
      <c r="Y12" s="5">
        <f t="shared" si="70"/>
        <v>1.4348106819116932E-2</v>
      </c>
      <c r="Z12" s="5">
        <f t="shared" si="71"/>
        <v>7.7586477719053535E-3</v>
      </c>
      <c r="AA12" s="5">
        <f t="shared" si="72"/>
        <v>1.0802557210579933E-2</v>
      </c>
      <c r="AB12" s="5">
        <f t="shared" si="73"/>
        <v>7.5203338080647763E-3</v>
      </c>
      <c r="AC12" s="5">
        <f t="shared" si="74"/>
        <v>2.2164605936331836E-4</v>
      </c>
      <c r="AD12" s="5">
        <f t="shared" si="75"/>
        <v>1.875594855301032E-2</v>
      </c>
      <c r="AE12" s="5">
        <f t="shared" si="76"/>
        <v>1.3687435594415867E-2</v>
      </c>
      <c r="AF12" s="5">
        <f t="shared" si="77"/>
        <v>4.9943060096849521E-3</v>
      </c>
      <c r="AG12" s="5">
        <f t="shared" si="78"/>
        <v>1.2148899792717631E-3</v>
      </c>
      <c r="AH12" s="5">
        <f t="shared" si="79"/>
        <v>1.4154974804069329E-3</v>
      </c>
      <c r="AI12" s="5">
        <f t="shared" si="80"/>
        <v>1.9708321556879374E-3</v>
      </c>
      <c r="AJ12" s="5">
        <f t="shared" si="81"/>
        <v>1.3720191804145511E-3</v>
      </c>
      <c r="AK12" s="5">
        <f t="shared" si="82"/>
        <v>6.3676541437672864E-4</v>
      </c>
      <c r="AL12" s="5">
        <f t="shared" si="83"/>
        <v>9.0083157543308959E-6</v>
      </c>
      <c r="AM12" s="5">
        <f t="shared" si="84"/>
        <v>5.2228742234249111E-3</v>
      </c>
      <c r="AN12" s="5">
        <f t="shared" si="85"/>
        <v>3.8114710300476652E-3</v>
      </c>
      <c r="AO12" s="5">
        <f t="shared" si="86"/>
        <v>1.3907391592675857E-3</v>
      </c>
      <c r="AP12" s="5">
        <f t="shared" si="87"/>
        <v>3.3830427392686106E-4</v>
      </c>
      <c r="AQ12" s="5">
        <f t="shared" si="88"/>
        <v>6.1720658216807934E-5</v>
      </c>
      <c r="AR12" s="5">
        <f t="shared" si="89"/>
        <v>2.065961158122097E-4</v>
      </c>
      <c r="AS12" s="5">
        <f t="shared" si="90"/>
        <v>2.876488824027283E-4</v>
      </c>
      <c r="AT12" s="5">
        <f t="shared" si="91"/>
        <v>2.0025032712316036E-4</v>
      </c>
      <c r="AU12" s="5">
        <f t="shared" si="92"/>
        <v>9.2937827947220977E-5</v>
      </c>
      <c r="AV12" s="5">
        <f t="shared" si="93"/>
        <v>3.2349909189792258E-5</v>
      </c>
      <c r="AW12" s="5">
        <f t="shared" si="94"/>
        <v>2.5425218527717743E-7</v>
      </c>
      <c r="AX12" s="5">
        <f t="shared" si="95"/>
        <v>1.211989495697805E-3</v>
      </c>
      <c r="AY12" s="5">
        <f t="shared" si="96"/>
        <v>8.8446756593442151E-4</v>
      </c>
      <c r="AZ12" s="5">
        <f t="shared" si="97"/>
        <v>3.2272675545738107E-4</v>
      </c>
      <c r="BA12" s="5">
        <f t="shared" si="98"/>
        <v>7.8504901479353655E-5</v>
      </c>
      <c r="BB12" s="5">
        <f t="shared" si="99"/>
        <v>1.4322533192704806E-5</v>
      </c>
      <c r="BC12" s="5">
        <f t="shared" si="100"/>
        <v>2.090416809045538E-6</v>
      </c>
      <c r="BD12" s="5">
        <f t="shared" si="101"/>
        <v>2.5127770542093302E-5</v>
      </c>
      <c r="BE12" s="5">
        <f t="shared" si="102"/>
        <v>3.4986016485786071E-5</v>
      </c>
      <c r="BF12" s="5">
        <f t="shared" si="103"/>
        <v>2.435594808328201E-5</v>
      </c>
      <c r="BG12" s="5">
        <f t="shared" si="104"/>
        <v>1.1303796328199405E-5</v>
      </c>
      <c r="BH12" s="5">
        <f t="shared" si="105"/>
        <v>3.9346388095579796E-6</v>
      </c>
      <c r="BI12" s="5">
        <f t="shared" si="106"/>
        <v>1.0956589883388952E-6</v>
      </c>
      <c r="BJ12" s="8">
        <f t="shared" si="107"/>
        <v>0.52714933933838648</v>
      </c>
      <c r="BK12" s="8">
        <f t="shared" si="108"/>
        <v>0.27700777644024288</v>
      </c>
      <c r="BL12" s="8">
        <f t="shared" si="109"/>
        <v>0.1883540994400662</v>
      </c>
      <c r="BM12" s="8">
        <f t="shared" si="110"/>
        <v>0.35571554618779483</v>
      </c>
      <c r="BN12" s="8">
        <f t="shared" si="111"/>
        <v>0.64367010348905684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1.4215</v>
      </c>
      <c r="F13">
        <f>VLOOKUP(B13,home!$B$2:$E$405,3,FALSE)</f>
        <v>0.70350000000000001</v>
      </c>
      <c r="G13">
        <f>VLOOKUP(C13,away!$B$2:$E$405,4,FALSE)</f>
        <v>0.87939999999999996</v>
      </c>
      <c r="H13">
        <f>VLOOKUP(A13,away!$A$2:$E$405,3,FALSE)</f>
        <v>1.0277000000000001</v>
      </c>
      <c r="I13">
        <f>VLOOKUP(C13,away!$B$2:$E$405,3,FALSE)</f>
        <v>0.7298</v>
      </c>
      <c r="J13">
        <f>VLOOKUP(B13,home!$B$2:$E$405,4,FALSE)</f>
        <v>0.81089999999999995</v>
      </c>
      <c r="K13" s="3">
        <f t="shared" si="56"/>
        <v>0.87942220484999989</v>
      </c>
      <c r="L13" s="3">
        <f t="shared" si="57"/>
        <v>0.60818753651400004</v>
      </c>
      <c r="M13" s="5">
        <f t="shared" si="58"/>
        <v>0.2259119988038204</v>
      </c>
      <c r="N13" s="5">
        <f t="shared" si="59"/>
        <v>0.19867202809012632</v>
      </c>
      <c r="O13" s="5">
        <f t="shared" si="60"/>
        <v>0.13739686202144924</v>
      </c>
      <c r="P13" s="5">
        <f t="shared" si="61"/>
        <v>0.12082985133837414</v>
      </c>
      <c r="Q13" s="5">
        <f t="shared" si="62"/>
        <v>8.7358296492519971E-2</v>
      </c>
      <c r="R13" s="5">
        <f t="shared" si="63"/>
        <v>4.1781529518789599E-2</v>
      </c>
      <c r="S13" s="5">
        <f t="shared" si="64"/>
        <v>1.6156570978697712E-2</v>
      </c>
      <c r="T13" s="5">
        <f t="shared" si="65"/>
        <v>5.3130227137845334E-2</v>
      </c>
      <c r="U13" s="5">
        <f t="shared" si="66"/>
        <v>3.6743604811419313E-2</v>
      </c>
      <c r="V13" s="5">
        <f t="shared" si="67"/>
        <v>9.6015561606613872E-4</v>
      </c>
      <c r="W13" s="5">
        <f t="shared" si="68"/>
        <v>2.5608275237797313E-2</v>
      </c>
      <c r="X13" s="5">
        <f t="shared" si="69"/>
        <v>1.5574633831248415E-2</v>
      </c>
      <c r="Y13" s="5">
        <f t="shared" si="70"/>
        <v>4.7361490909672878E-3</v>
      </c>
      <c r="Z13" s="5">
        <f t="shared" si="71"/>
        <v>8.4703351699398736E-3</v>
      </c>
      <c r="AA13" s="5">
        <f t="shared" si="72"/>
        <v>7.4490008309670242E-3</v>
      </c>
      <c r="AB13" s="5">
        <f t="shared" si="73"/>
        <v>3.27540836734925E-3</v>
      </c>
      <c r="AC13" s="5">
        <f t="shared" si="74"/>
        <v>3.2096419447966966E-5</v>
      </c>
      <c r="AD13" s="5">
        <f t="shared" si="75"/>
        <v>5.6301214680073413E-3</v>
      </c>
      <c r="AE13" s="5">
        <f t="shared" si="76"/>
        <v>3.42416970590197E-3</v>
      </c>
      <c r="AF13" s="5">
        <f t="shared" si="77"/>
        <v>1.0412686690191937E-3</v>
      </c>
      <c r="AG13" s="5">
        <f t="shared" si="78"/>
        <v>2.1109554221999838E-4</v>
      </c>
      <c r="AH13" s="5">
        <f t="shared" si="79"/>
        <v>1.287888070113406E-3</v>
      </c>
      <c r="AI13" s="5">
        <f t="shared" si="80"/>
        <v>1.1325973662191431E-3</v>
      </c>
      <c r="AJ13" s="5">
        <f t="shared" si="81"/>
        <v>4.9801563650387064E-4</v>
      </c>
      <c r="AK13" s="5">
        <f t="shared" si="82"/>
        <v>1.4598866970133668E-4</v>
      </c>
      <c r="AL13" s="5">
        <f t="shared" si="83"/>
        <v>6.86675450782009E-7</v>
      </c>
      <c r="AM13" s="5">
        <f t="shared" si="84"/>
        <v>9.9025076699366696E-4</v>
      </c>
      <c r="AN13" s="5">
        <f t="shared" si="85"/>
        <v>6.0225817450897741E-4</v>
      </c>
      <c r="AO13" s="5">
        <f t="shared" si="86"/>
        <v>1.8314295775001684E-4</v>
      </c>
      <c r="AP13" s="5">
        <f t="shared" si="87"/>
        <v>3.7128421434623453E-5</v>
      </c>
      <c r="AQ13" s="5">
        <f t="shared" si="88"/>
        <v>5.6452607917443062E-6</v>
      </c>
      <c r="AR13" s="5">
        <f t="shared" si="89"/>
        <v>1.5665549453360852E-4</v>
      </c>
      <c r="AS13" s="5">
        <f t="shared" si="90"/>
        <v>1.3776632040461313E-4</v>
      </c>
      <c r="AT13" s="5">
        <f t="shared" si="91"/>
        <v>6.0577380622148192E-5</v>
      </c>
      <c r="AU13" s="5">
        <f t="shared" si="92"/>
        <v>1.7757697876922408E-5</v>
      </c>
      <c r="AV13" s="5">
        <f t="shared" si="93"/>
        <v>3.9041284549958157E-6</v>
      </c>
      <c r="AW13" s="5">
        <f t="shared" si="94"/>
        <v>1.0201968155130098E-8</v>
      </c>
      <c r="AX13" s="5">
        <f t="shared" si="95"/>
        <v>1.4514141881066234E-4</v>
      </c>
      <c r="AY13" s="5">
        <f t="shared" si="96"/>
        <v>8.8273201952603471E-5</v>
      </c>
      <c r="AZ13" s="5">
        <f t="shared" si="97"/>
        <v>2.6843330617878361E-5</v>
      </c>
      <c r="BA13" s="5">
        <f t="shared" si="98"/>
        <v>5.441926373439424E-6</v>
      </c>
      <c r="BB13" s="5">
        <f t="shared" si="99"/>
        <v>8.2742794873817213E-7</v>
      </c>
      <c r="BC13" s="5">
        <f t="shared" si="100"/>
        <v>1.006462731571803E-7</v>
      </c>
      <c r="BD13" s="5">
        <f t="shared" si="101"/>
        <v>1.587931988362962E-5</v>
      </c>
      <c r="BE13" s="5">
        <f t="shared" si="102"/>
        <v>1.3964626503580006E-5</v>
      </c>
      <c r="BF13" s="5">
        <f t="shared" si="103"/>
        <v>6.1404013148425352E-6</v>
      </c>
      <c r="BG13" s="5">
        <f t="shared" si="104"/>
        <v>1.8000017543208871E-6</v>
      </c>
      <c r="BH13" s="5">
        <f t="shared" si="105"/>
        <v>3.9574037787968555E-7</v>
      </c>
      <c r="BI13" s="5">
        <f t="shared" si="106"/>
        <v>6.9604575132625044E-8</v>
      </c>
      <c r="BJ13" s="8">
        <f t="shared" si="107"/>
        <v>0.39747131879910857</v>
      </c>
      <c r="BK13" s="8">
        <f t="shared" si="108"/>
        <v>0.36397963303380976</v>
      </c>
      <c r="BL13" s="8">
        <f t="shared" si="109"/>
        <v>0.23012580600881383</v>
      </c>
      <c r="BM13" s="8">
        <f t="shared" si="110"/>
        <v>0.18800826374660795</v>
      </c>
      <c r="BN13" s="8">
        <f t="shared" si="111"/>
        <v>0.81195056626507944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1.6204000000000001</v>
      </c>
      <c r="F14">
        <f>VLOOKUP(B14,home!$B$2:$E$405,3,FALSE)</f>
        <v>0.34289999999999998</v>
      </c>
      <c r="G14">
        <f>VLOOKUP(C14,away!$B$2:$E$405,4,FALSE)</f>
        <v>1.0971</v>
      </c>
      <c r="H14">
        <f>VLOOKUP(A14,away!$A$2:$E$405,3,FALSE)</f>
        <v>1.3241000000000001</v>
      </c>
      <c r="I14">
        <f>VLOOKUP(C14,away!$B$2:$E$405,3,FALSE)</f>
        <v>1.0909</v>
      </c>
      <c r="J14">
        <f>VLOOKUP(B14,home!$B$2:$E$405,4,FALSE)</f>
        <v>1.3426</v>
      </c>
      <c r="K14" s="3">
        <f t="shared" si="56"/>
        <v>0.60958733403599996</v>
      </c>
      <c r="L14" s="3">
        <f t="shared" si="57"/>
        <v>1.9393329223940001</v>
      </c>
      <c r="M14" s="5">
        <f t="shared" si="58"/>
        <v>7.8166019709944828E-2</v>
      </c>
      <c r="N14" s="5">
        <f t="shared" si="59"/>
        <v>4.7649015567190686E-2</v>
      </c>
      <c r="O14" s="5">
        <f t="shared" si="60"/>
        <v>0.15158993543599431</v>
      </c>
      <c r="P14" s="5">
        <f t="shared" si="61"/>
        <v>9.2407304609117127E-2</v>
      </c>
      <c r="Q14" s="5">
        <f t="shared" si="62"/>
        <v>1.4523118184521814E-2</v>
      </c>
      <c r="R14" s="5">
        <f t="shared" si="63"/>
        <v>0.14699167624730236</v>
      </c>
      <c r="S14" s="5">
        <f t="shared" si="64"/>
        <v>2.7310812219966969E-2</v>
      </c>
      <c r="T14" s="5">
        <f t="shared" si="65"/>
        <v>2.8165161231062139E-2</v>
      </c>
      <c r="U14" s="5">
        <f t="shared" si="66"/>
        <v>8.9604264049075844E-2</v>
      </c>
      <c r="V14" s="5">
        <f t="shared" si="67"/>
        <v>3.5874050206041444E-3</v>
      </c>
      <c r="W14" s="5">
        <f t="shared" si="68"/>
        <v>2.9510362986641353E-3</v>
      </c>
      <c r="X14" s="5">
        <f t="shared" si="69"/>
        <v>5.7230418491790907E-3</v>
      </c>
      <c r="Y14" s="5">
        <f t="shared" si="70"/>
        <v>5.5494417371758252E-3</v>
      </c>
      <c r="Z14" s="5">
        <f t="shared" si="71"/>
        <v>9.5021932354757893E-2</v>
      </c>
      <c r="AA14" s="5">
        <f t="shared" si="72"/>
        <v>5.792416641908598E-2</v>
      </c>
      <c r="AB14" s="5">
        <f t="shared" si="73"/>
        <v>1.7654919091834108E-2</v>
      </c>
      <c r="AC14" s="5">
        <f t="shared" si="74"/>
        <v>2.6506277098201412E-4</v>
      </c>
      <c r="AD14" s="5">
        <f t="shared" si="75"/>
        <v>4.4972858748653375E-4</v>
      </c>
      <c r="AE14" s="5">
        <f t="shared" si="76"/>
        <v>8.7217345585438534E-4</v>
      </c>
      <c r="AF14" s="5">
        <f t="shared" si="77"/>
        <v>8.4571734848827985E-4</v>
      </c>
      <c r="AG14" s="5">
        <f t="shared" si="78"/>
        <v>5.467091656543605E-4</v>
      </c>
      <c r="AH14" s="5">
        <f t="shared" si="79"/>
        <v>4.6069790441269409E-2</v>
      </c>
      <c r="AI14" s="5">
        <f t="shared" si="80"/>
        <v>2.8083560734690611E-2</v>
      </c>
      <c r="AJ14" s="5">
        <f t="shared" si="81"/>
        <v>8.5596914592490688E-3</v>
      </c>
      <c r="AK14" s="5">
        <f t="shared" si="82"/>
        <v>1.7392931656047862E-3</v>
      </c>
      <c r="AL14" s="5">
        <f t="shared" si="83"/>
        <v>1.2534211827370491E-5</v>
      </c>
      <c r="AM14" s="5">
        <f t="shared" si="84"/>
        <v>5.4829770137138421E-5</v>
      </c>
      <c r="AN14" s="5">
        <f t="shared" si="85"/>
        <v>1.0633317835424793E-4</v>
      </c>
      <c r="AO14" s="5">
        <f t="shared" si="86"/>
        <v>1.0310771676259306E-4</v>
      </c>
      <c r="AP14" s="5">
        <f t="shared" si="87"/>
        <v>6.6653396556857488E-5</v>
      </c>
      <c r="AQ14" s="5">
        <f t="shared" si="88"/>
        <v>3.2315781583024163E-5</v>
      </c>
      <c r="AR14" s="5">
        <f t="shared" si="89"/>
        <v>1.7868932266109236E-2</v>
      </c>
      <c r="AS14" s="5">
        <f t="shared" si="90"/>
        <v>1.0892674782167388E-2</v>
      </c>
      <c r="AT14" s="5">
        <f t="shared" si="91"/>
        <v>3.3200182904912921E-3</v>
      </c>
      <c r="AU14" s="5">
        <f t="shared" si="92"/>
        <v>6.7461369955044829E-4</v>
      </c>
      <c r="AV14" s="5">
        <f t="shared" si="93"/>
        <v>1.0280899165328021E-4</v>
      </c>
      <c r="AW14" s="5">
        <f t="shared" si="94"/>
        <v>4.116070777817301E-7</v>
      </c>
      <c r="AX14" s="5">
        <f t="shared" si="95"/>
        <v>5.5705889006174807E-6</v>
      </c>
      <c r="AY14" s="5">
        <f t="shared" si="96"/>
        <v>1.0803226452090079E-5</v>
      </c>
      <c r="AZ14" s="5">
        <f t="shared" si="97"/>
        <v>1.0475526363308011E-5</v>
      </c>
      <c r="BA14" s="5">
        <f t="shared" si="98"/>
        <v>6.7718443852565075E-6</v>
      </c>
      <c r="BB14" s="5">
        <f t="shared" si="99"/>
        <v>3.2832151904142266E-6</v>
      </c>
      <c r="BC14" s="5">
        <f t="shared" si="100"/>
        <v>1.2734494620148792E-6</v>
      </c>
      <c r="BD14" s="5">
        <f t="shared" si="101"/>
        <v>5.7756347719490064E-3</v>
      </c>
      <c r="BE14" s="5">
        <f t="shared" si="102"/>
        <v>3.5207538029980146E-3</v>
      </c>
      <c r="BF14" s="5">
        <f t="shared" si="103"/>
        <v>1.073103462283334E-3</v>
      </c>
      <c r="BG14" s="5">
        <f t="shared" si="104"/>
        <v>2.1805009290603295E-4</v>
      </c>
      <c r="BH14" s="5">
        <f t="shared" si="105"/>
        <v>3.3230143705222681E-5</v>
      </c>
      <c r="BI14" s="5">
        <f t="shared" si="106"/>
        <v>4.051334942179972E-6</v>
      </c>
      <c r="BJ14" s="8">
        <f t="shared" si="107"/>
        <v>0.10767656111942482</v>
      </c>
      <c r="BK14" s="8">
        <f t="shared" si="108"/>
        <v>0.20175994176889456</v>
      </c>
      <c r="BL14" s="8">
        <f t="shared" si="109"/>
        <v>0.59170116868286193</v>
      </c>
      <c r="BM14" s="8">
        <f t="shared" si="110"/>
        <v>0.46482214255249371</v>
      </c>
      <c r="BN14" s="8">
        <f t="shared" si="111"/>
        <v>0.53132706975407107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1.6204000000000001</v>
      </c>
      <c r="F15">
        <f>VLOOKUP(B15,home!$B$2:$E$405,3,FALSE)</f>
        <v>1.1657</v>
      </c>
      <c r="G15">
        <f>VLOOKUP(C15,away!$B$2:$E$405,4,FALSE)</f>
        <v>0.82279999999999998</v>
      </c>
      <c r="H15">
        <f>VLOOKUP(A15,away!$A$2:$E$405,3,FALSE)</f>
        <v>1.3241000000000001</v>
      </c>
      <c r="I15">
        <f>VLOOKUP(C15,away!$B$2:$E$405,3,FALSE)</f>
        <v>1.2586999999999999</v>
      </c>
      <c r="J15">
        <f>VLOOKUP(B15,home!$B$2:$E$405,4,FALSE)</f>
        <v>1.0069999999999999</v>
      </c>
      <c r="K15" s="3">
        <f t="shared" si="56"/>
        <v>1.5541871503840001</v>
      </c>
      <c r="L15" s="3">
        <f t="shared" si="57"/>
        <v>1.6783111826899997</v>
      </c>
      <c r="M15" s="5">
        <f t="shared" si="58"/>
        <v>3.9458794330496857E-2</v>
      </c>
      <c r="N15" s="5">
        <f t="shared" si="59"/>
        <v>6.1326351118103244E-2</v>
      </c>
      <c r="O15" s="5">
        <f t="shared" si="60"/>
        <v>6.6224135780337631E-2</v>
      </c>
      <c r="P15" s="5">
        <f t="shared" si="61"/>
        <v>0.10292470087508603</v>
      </c>
      <c r="Q15" s="5">
        <f t="shared" si="62"/>
        <v>4.7656313443846771E-2</v>
      </c>
      <c r="R15" s="5">
        <f t="shared" si="63"/>
        <v>5.5572353822060799E-2</v>
      </c>
      <c r="S15" s="5">
        <f t="shared" si="64"/>
        <v>6.7117446376449827E-2</v>
      </c>
      <c r="T15" s="5">
        <f t="shared" si="65"/>
        <v>7.9982123778587794E-2</v>
      </c>
      <c r="U15" s="5">
        <f t="shared" si="66"/>
        <v>8.6369838226840065E-2</v>
      </c>
      <c r="V15" s="5">
        <f t="shared" si="67"/>
        <v>1.9452199606099667E-2</v>
      </c>
      <c r="W15" s="5">
        <f t="shared" si="68"/>
        <v>2.4688943329699644E-2</v>
      </c>
      <c r="X15" s="5">
        <f t="shared" si="69"/>
        <v>4.1435729679034583E-2</v>
      </c>
      <c r="Y15" s="5">
        <f t="shared" si="70"/>
        <v>3.4771024241621838E-2</v>
      </c>
      <c r="Z15" s="5">
        <f t="shared" si="71"/>
        <v>3.1089234289323329E-2</v>
      </c>
      <c r="AA15" s="5">
        <f t="shared" si="72"/>
        <v>4.8318488447743967E-2</v>
      </c>
      <c r="AB15" s="5">
        <f t="shared" si="73"/>
        <v>3.7547986935730721E-2</v>
      </c>
      <c r="AC15" s="5">
        <f t="shared" si="74"/>
        <v>3.171206602657275E-3</v>
      </c>
      <c r="AD15" s="5">
        <f t="shared" si="75"/>
        <v>9.5928096198944872E-3</v>
      </c>
      <c r="AE15" s="5">
        <f t="shared" si="76"/>
        <v>1.6099719658485123E-2</v>
      </c>
      <c r="AF15" s="5">
        <f t="shared" si="77"/>
        <v>1.3510169770504805E-2</v>
      </c>
      <c r="AG15" s="5">
        <f t="shared" si="78"/>
        <v>7.5580896686262E-3</v>
      </c>
      <c r="AH15" s="5">
        <f t="shared" si="79"/>
        <v>1.3044352392260176E-2</v>
      </c>
      <c r="AI15" s="5">
        <f t="shared" si="80"/>
        <v>2.0273364873131555E-2</v>
      </c>
      <c r="AJ15" s="5">
        <f t="shared" si="81"/>
        <v>1.5754301590433714E-2</v>
      </c>
      <c r="AK15" s="5">
        <f t="shared" si="82"/>
        <v>8.1617110317087644E-3</v>
      </c>
      <c r="AL15" s="5">
        <f t="shared" si="83"/>
        <v>3.3087223928616934E-4</v>
      </c>
      <c r="AM15" s="5">
        <f t="shared" si="84"/>
        <v>2.9818042894640059E-3</v>
      </c>
      <c r="AN15" s="5">
        <f t="shared" si="85"/>
        <v>5.0043954836004496E-3</v>
      </c>
      <c r="AO15" s="5">
        <f t="shared" si="86"/>
        <v>4.1994664513649825E-3</v>
      </c>
      <c r="AP15" s="5">
        <f t="shared" si="87"/>
        <v>2.3493371688857803E-3</v>
      </c>
      <c r="AQ15" s="5">
        <f t="shared" si="88"/>
        <v>9.8572971061256691E-4</v>
      </c>
      <c r="AR15" s="5">
        <f t="shared" si="89"/>
        <v>4.3784964981758564E-3</v>
      </c>
      <c r="AS15" s="5">
        <f t="shared" si="90"/>
        <v>6.8050029954662564E-3</v>
      </c>
      <c r="AT15" s="5">
        <f t="shared" si="91"/>
        <v>5.2881241069391441E-3</v>
      </c>
      <c r="AU15" s="5">
        <f t="shared" si="92"/>
        <v>2.7395781788802282E-3</v>
      </c>
      <c r="AV15" s="5">
        <f t="shared" si="93"/>
        <v>1.0644543007720124E-3</v>
      </c>
      <c r="AW15" s="5">
        <f t="shared" si="94"/>
        <v>2.3973620832548838E-5</v>
      </c>
      <c r="AX15" s="5">
        <f t="shared" si="95"/>
        <v>7.7238031860747604E-4</v>
      </c>
      <c r="AY15" s="5">
        <f t="shared" si="96"/>
        <v>1.2962945260085919E-3</v>
      </c>
      <c r="AZ15" s="5">
        <f t="shared" si="97"/>
        <v>1.0877927995300264E-3</v>
      </c>
      <c r="BA15" s="5">
        <f t="shared" si="98"/>
        <v>6.0855160663363485E-4</v>
      </c>
      <c r="BB15" s="5">
        <f t="shared" si="99"/>
        <v>2.5533474166429863E-4</v>
      </c>
      <c r="BC15" s="5">
        <f t="shared" si="100"/>
        <v>8.5706230452890843E-5</v>
      </c>
      <c r="BD15" s="5">
        <f t="shared" si="101"/>
        <v>1.2247466060429251E-3</v>
      </c>
      <c r="BE15" s="5">
        <f t="shared" si="102"/>
        <v>1.9034854375883292E-3</v>
      </c>
      <c r="BF15" s="5">
        <f t="shared" si="103"/>
        <v>1.4791863040214237E-3</v>
      </c>
      <c r="BG15" s="5">
        <f t="shared" si="104"/>
        <v>7.6631078224469933E-4</v>
      </c>
      <c r="BH15" s="5">
        <f t="shared" si="105"/>
        <v>2.9774759274135573E-4</v>
      </c>
      <c r="BI15" s="5">
        <f t="shared" si="106"/>
        <v>9.2551096539276656E-5</v>
      </c>
      <c r="BJ15" s="8">
        <f t="shared" si="107"/>
        <v>0.35624806763522915</v>
      </c>
      <c r="BK15" s="8">
        <f t="shared" si="108"/>
        <v>0.23375151455608439</v>
      </c>
      <c r="BL15" s="8">
        <f t="shared" si="109"/>
        <v>0.37730621699965888</v>
      </c>
      <c r="BM15" s="8">
        <f t="shared" si="110"/>
        <v>0.62396006320518849</v>
      </c>
      <c r="BN15" s="8">
        <f t="shared" si="111"/>
        <v>0.37316264936993138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1.6204000000000001</v>
      </c>
      <c r="F16">
        <f>VLOOKUP(B16,home!$B$2:$E$405,3,FALSE)</f>
        <v>1.0286</v>
      </c>
      <c r="G16">
        <f>VLOOKUP(C16,away!$B$2:$E$405,4,FALSE)</f>
        <v>1.0971</v>
      </c>
      <c r="H16">
        <f>VLOOKUP(A16,away!$A$2:$E$405,3,FALSE)</f>
        <v>1.3241000000000001</v>
      </c>
      <c r="I16">
        <f>VLOOKUP(C16,away!$B$2:$E$405,3,FALSE)</f>
        <v>0.92310000000000003</v>
      </c>
      <c r="J16">
        <f>VLOOKUP(B16,home!$B$2:$E$405,4,FALSE)</f>
        <v>1.0069999999999999</v>
      </c>
      <c r="K16" s="3">
        <f t="shared" si="56"/>
        <v>1.8285842280240001</v>
      </c>
      <c r="L16" s="3">
        <f t="shared" si="57"/>
        <v>1.2308326469699999</v>
      </c>
      <c r="M16" s="5">
        <f t="shared" si="58"/>
        <v>4.6915044580818084E-2</v>
      </c>
      <c r="N16" s="5">
        <f t="shared" si="59"/>
        <v>8.5788110577526791E-2</v>
      </c>
      <c r="O16" s="5">
        <f t="shared" si="60"/>
        <v>5.7744568504123871E-2</v>
      </c>
      <c r="P16" s="5">
        <f t="shared" si="61"/>
        <v>0.10559080722069235</v>
      </c>
      <c r="Q16" s="5">
        <f t="shared" si="62"/>
        <v>7.8435392977022206E-2</v>
      </c>
      <c r="R16" s="5">
        <f t="shared" si="63"/>
        <v>3.5536950050035647E-2</v>
      </c>
      <c r="S16" s="5">
        <f t="shared" si="64"/>
        <v>5.9412810267668516E-2</v>
      </c>
      <c r="T16" s="5">
        <f t="shared" si="65"/>
        <v>9.6540842354040382E-2</v>
      </c>
      <c r="U16" s="5">
        <f t="shared" si="66"/>
        <v>6.4982306373571885E-2</v>
      </c>
      <c r="V16" s="5">
        <f t="shared" si="67"/>
        <v>1.4857699229333136E-2</v>
      </c>
      <c r="W16" s="5">
        <f t="shared" si="68"/>
        <v>4.7808574172215741E-2</v>
      </c>
      <c r="X16" s="5">
        <f t="shared" si="69"/>
        <v>5.8844353896249875E-2</v>
      </c>
      <c r="Y16" s="5">
        <f t="shared" si="70"/>
        <v>3.6213775932680339E-2</v>
      </c>
      <c r="Z16" s="5">
        <f t="shared" si="71"/>
        <v>1.4580012765108679E-2</v>
      </c>
      <c r="AA16" s="5">
        <f t="shared" si="72"/>
        <v>2.6660781386666322E-2</v>
      </c>
      <c r="AB16" s="5">
        <f t="shared" si="73"/>
        <v>2.4375742175226939E-2</v>
      </c>
      <c r="AC16" s="5">
        <f t="shared" si="74"/>
        <v>2.0899964887129562E-3</v>
      </c>
      <c r="AD16" s="5">
        <f t="shared" si="75"/>
        <v>2.1855501173907332E-2</v>
      </c>
      <c r="AE16" s="5">
        <f t="shared" si="76"/>
        <v>2.6900464360736301E-2</v>
      </c>
      <c r="AF16" s="5">
        <f t="shared" si="77"/>
        <v>1.6554984876923608E-2</v>
      </c>
      <c r="AG16" s="5">
        <f t="shared" si="78"/>
        <v>6.792138618870733E-3</v>
      </c>
      <c r="AH16" s="5">
        <f t="shared" si="79"/>
        <v>4.4863889261337764E-3</v>
      </c>
      <c r="AI16" s="5">
        <f t="shared" si="80"/>
        <v>8.2037400311097547E-3</v>
      </c>
      <c r="AJ16" s="5">
        <f t="shared" si="81"/>
        <v>7.5006148158482102E-3</v>
      </c>
      <c r="AK16" s="5">
        <f t="shared" si="82"/>
        <v>4.5718353175810593E-3</v>
      </c>
      <c r="AL16" s="5">
        <f t="shared" si="83"/>
        <v>1.8815662933151629E-4</v>
      </c>
      <c r="AM16" s="5">
        <f t="shared" si="84"/>
        <v>7.9929249484333928E-3</v>
      </c>
      <c r="AN16" s="5">
        <f t="shared" si="85"/>
        <v>9.8379529713128241E-3</v>
      </c>
      <c r="AO16" s="5">
        <f t="shared" si="86"/>
        <v>6.0544368482236708E-3</v>
      </c>
      <c r="AP16" s="5">
        <f t="shared" si="87"/>
        <v>2.4839995106039473E-3</v>
      </c>
      <c r="AQ16" s="5">
        <f t="shared" si="88"/>
        <v>7.6434692317721041E-4</v>
      </c>
      <c r="AR16" s="5">
        <f t="shared" si="89"/>
        <v>1.1043987914580269E-3</v>
      </c>
      <c r="AS16" s="5">
        <f t="shared" si="90"/>
        <v>2.0194862115089146E-3</v>
      </c>
      <c r="AT16" s="5">
        <f t="shared" si="91"/>
        <v>1.846400317538571E-3</v>
      </c>
      <c r="AU16" s="5">
        <f t="shared" si="92"/>
        <v>1.1254328330898454E-3</v>
      </c>
      <c r="AV16" s="5">
        <f t="shared" si="93"/>
        <v>5.1448718207211487E-4</v>
      </c>
      <c r="AW16" s="5">
        <f t="shared" si="94"/>
        <v>1.1763349494907203E-5</v>
      </c>
      <c r="AX16" s="5">
        <f t="shared" si="95"/>
        <v>2.435956082747472E-3</v>
      </c>
      <c r="AY16" s="5">
        <f t="shared" si="96"/>
        <v>2.9982542732307433E-3</v>
      </c>
      <c r="AZ16" s="5">
        <f t="shared" si="97"/>
        <v>1.8451746217048551E-3</v>
      </c>
      <c r="BA16" s="5">
        <f t="shared" si="98"/>
        <v>7.5703372125161816E-4</v>
      </c>
      <c r="BB16" s="5">
        <f t="shared" si="99"/>
        <v>2.329454547434196E-4</v>
      </c>
      <c r="BC16" s="5">
        <f t="shared" si="100"/>
        <v>5.7343374132294714E-5</v>
      </c>
      <c r="BD16" s="5">
        <f t="shared" si="101"/>
        <v>2.2655501463345832E-4</v>
      </c>
      <c r="BE16" s="5">
        <f t="shared" si="102"/>
        <v>4.1427492653848841E-4</v>
      </c>
      <c r="BF16" s="5">
        <f t="shared" si="103"/>
        <v>3.7876829836704069E-4</v>
      </c>
      <c r="BG16" s="5">
        <f t="shared" si="104"/>
        <v>2.3086991215648641E-4</v>
      </c>
      <c r="BH16" s="5">
        <f t="shared" si="105"/>
        <v>1.0554127002365942E-4</v>
      </c>
      <c r="BI16" s="5">
        <f t="shared" si="106"/>
        <v>3.8598220354177158E-5</v>
      </c>
      <c r="BJ16" s="8">
        <f t="shared" si="107"/>
        <v>0.51119450766973462</v>
      </c>
      <c r="BK16" s="8">
        <f t="shared" si="108"/>
        <v>0.23205276868978733</v>
      </c>
      <c r="BL16" s="8">
        <f t="shared" si="109"/>
        <v>0.24206774055803826</v>
      </c>
      <c r="BM16" s="8">
        <f t="shared" si="110"/>
        <v>0.5868976648487142</v>
      </c>
      <c r="BN16" s="8">
        <f t="shared" si="111"/>
        <v>0.41001087391021895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1.2710999999999999</v>
      </c>
      <c r="F17">
        <f>VLOOKUP(B17,home!$B$2:$E$405,3,FALSE)</f>
        <v>1.2008000000000001</v>
      </c>
      <c r="G17">
        <f>VLOOKUP(C17,away!$B$2:$E$405,4,FALSE)</f>
        <v>1.0766</v>
      </c>
      <c r="H17">
        <f>VLOOKUP(A17,away!$A$2:$E$405,3,FALSE)</f>
        <v>0.94469999999999998</v>
      </c>
      <c r="I17">
        <f>VLOOKUP(C17,away!$B$2:$E$405,3,FALSE)</f>
        <v>1.0585</v>
      </c>
      <c r="J17">
        <f>VLOOKUP(B17,home!$B$2:$E$405,4,FALSE)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1.2710999999999999</v>
      </c>
      <c r="F18">
        <f>VLOOKUP(B18,home!$B$2:$E$405,3,FALSE)</f>
        <v>1.3664000000000001</v>
      </c>
      <c r="G18">
        <f>VLOOKUP(C18,away!$B$2:$E$405,4,FALSE)</f>
        <v>0.99380000000000002</v>
      </c>
      <c r="H18">
        <f>VLOOKUP(A18,away!$A$2:$E$405,3,FALSE)</f>
        <v>0.94469999999999998</v>
      </c>
      <c r="I18">
        <f>VLOOKUP(C18,away!$B$2:$E$405,3,FALSE)</f>
        <v>0.78</v>
      </c>
      <c r="J18">
        <f>VLOOKUP(B18,home!$B$2:$E$405,4,FALSE)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1.3937999999999999</v>
      </c>
      <c r="F19">
        <f>VLOOKUP(B19,home!$B$2:$E$405,3,FALSE)</f>
        <v>1.4349000000000001</v>
      </c>
      <c r="G19">
        <f>VLOOKUP(C19,away!$B$2:$E$405,4,FALSE)</f>
        <v>1.3632</v>
      </c>
      <c r="H19">
        <f>VLOOKUP(A19,away!$A$2:$E$405,3,FALSE)</f>
        <v>1.2</v>
      </c>
      <c r="I19">
        <f>VLOOKUP(C19,away!$B$2:$E$405,3,FALSE)</f>
        <v>0.66669999999999996</v>
      </c>
      <c r="J19">
        <f>VLOOKUP(B19,home!$B$2:$E$405,4,FALSE)</f>
        <v>0.5</v>
      </c>
      <c r="K19" s="3">
        <f t="shared" si="112"/>
        <v>2.7263504067839999</v>
      </c>
      <c r="L19" s="3">
        <f t="shared" si="113"/>
        <v>0.40001999999999999</v>
      </c>
      <c r="M19" s="5">
        <f t="shared" si="58"/>
        <v>4.3876763389766649E-2</v>
      </c>
      <c r="N19" s="5">
        <f t="shared" si="59"/>
        <v>0.11962343171605563</v>
      </c>
      <c r="O19" s="5">
        <f t="shared" si="60"/>
        <v>1.7551582891174453E-2</v>
      </c>
      <c r="P19" s="5">
        <f t="shared" si="61"/>
        <v>4.7851765155056569E-2</v>
      </c>
      <c r="Q19" s="5">
        <f t="shared" si="62"/>
        <v>0.16306769585998318</v>
      </c>
      <c r="R19" s="5">
        <f t="shared" si="63"/>
        <v>3.5104920940638015E-3</v>
      </c>
      <c r="S19" s="5">
        <f t="shared" si="64"/>
        <v>1.304672024297907E-2</v>
      </c>
      <c r="T19" s="5">
        <f t="shared" si="65"/>
        <v>6.5230339697910464E-2</v>
      </c>
      <c r="U19" s="5">
        <f t="shared" si="66"/>
        <v>9.5708315486628618E-3</v>
      </c>
      <c r="V19" s="5">
        <f t="shared" si="67"/>
        <v>1.5809648683642278E-3</v>
      </c>
      <c r="W19" s="5">
        <f t="shared" si="68"/>
        <v>0.14819322631373155</v>
      </c>
      <c r="X19" s="5">
        <f t="shared" si="69"/>
        <v>5.9280254390018897E-2</v>
      </c>
      <c r="Y19" s="5">
        <f t="shared" si="70"/>
        <v>1.1856643680547677E-2</v>
      </c>
      <c r="Z19" s="5">
        <f t="shared" si="71"/>
        <v>4.680890158224674E-4</v>
      </c>
      <c r="AA19" s="5">
        <f t="shared" si="72"/>
        <v>1.2761746786987063E-3</v>
      </c>
      <c r="AB19" s="5">
        <f t="shared" si="73"/>
        <v>1.7396496771988296E-3</v>
      </c>
      <c r="AC19" s="5">
        <f t="shared" si="74"/>
        <v>1.0776199312966554E-4</v>
      </c>
      <c r="AD19" s="5">
        <f t="shared" si="75"/>
        <v>0.10100666571076886</v>
      </c>
      <c r="AE19" s="5">
        <f t="shared" si="76"/>
        <v>4.0404686417621752E-2</v>
      </c>
      <c r="AF19" s="5">
        <f t="shared" si="77"/>
        <v>8.0813413303885244E-3</v>
      </c>
      <c r="AG19" s="5">
        <f t="shared" si="78"/>
        <v>1.0775660529940062E-3</v>
      </c>
      <c r="AH19" s="5">
        <f t="shared" si="79"/>
        <v>4.681124202732583E-5</v>
      </c>
      <c r="AI19" s="5">
        <f t="shared" si="80"/>
        <v>1.2762384874326409E-4</v>
      </c>
      <c r="AJ19" s="5">
        <f t="shared" si="81"/>
        <v>1.7397366596826888E-4</v>
      </c>
      <c r="AK19" s="5">
        <f t="shared" si="82"/>
        <v>1.5810439166076451E-4</v>
      </c>
      <c r="AL19" s="5">
        <f t="shared" si="83"/>
        <v>4.7009862984417358E-6</v>
      </c>
      <c r="AM19" s="5">
        <f t="shared" si="84"/>
        <v>5.5075912829690002E-2</v>
      </c>
      <c r="AN19" s="5">
        <f t="shared" si="85"/>
        <v>2.2031466650132593E-2</v>
      </c>
      <c r="AO19" s="5">
        <f t="shared" si="86"/>
        <v>4.4065136446930185E-3</v>
      </c>
      <c r="AP19" s="5">
        <f t="shared" si="87"/>
        <v>5.8756452938336728E-4</v>
      </c>
      <c r="AQ19" s="5">
        <f t="shared" si="88"/>
        <v>5.875939076098362E-5</v>
      </c>
      <c r="AR19" s="5">
        <f t="shared" si="89"/>
        <v>3.7450866071541775E-6</v>
      </c>
      <c r="AS19" s="5">
        <f t="shared" si="90"/>
        <v>1.0210418394856105E-5</v>
      </c>
      <c r="AT19" s="5">
        <f t="shared" si="91"/>
        <v>1.391858917212539E-5</v>
      </c>
      <c r="AU19" s="5">
        <f t="shared" si="92"/>
        <v>1.264898375042781E-5</v>
      </c>
      <c r="AV19" s="5">
        <f t="shared" si="93"/>
        <v>8.6213904983457658E-6</v>
      </c>
      <c r="AW19" s="5">
        <f t="shared" si="94"/>
        <v>1.4241307482042219E-7</v>
      </c>
      <c r="AX19" s="5">
        <f t="shared" si="95"/>
        <v>2.5026039557870937E-2</v>
      </c>
      <c r="AY19" s="5">
        <f t="shared" si="96"/>
        <v>1.0010916343939531E-2</v>
      </c>
      <c r="AZ19" s="5">
        <f t="shared" si="97"/>
        <v>2.0022833779513452E-3</v>
      </c>
      <c r="BA19" s="5">
        <f t="shared" si="98"/>
        <v>2.6698446561603244E-4</v>
      </c>
      <c r="BB19" s="5">
        <f t="shared" si="99"/>
        <v>2.6699781483931311E-5</v>
      </c>
      <c r="BC19" s="5">
        <f t="shared" si="100"/>
        <v>2.1360893178404416E-6</v>
      </c>
      <c r="BD19" s="5">
        <f t="shared" si="101"/>
        <v>2.4968492409896894E-7</v>
      </c>
      <c r="BE19" s="5">
        <f t="shared" si="102"/>
        <v>6.8072859438505617E-7</v>
      </c>
      <c r="BF19" s="5">
        <f t="shared" si="103"/>
        <v>9.2795234010559935E-7</v>
      </c>
      <c r="BG19" s="5">
        <f t="shared" si="104"/>
        <v>8.433077466410218E-7</v>
      </c>
      <c r="BH19" s="5">
        <f t="shared" si="105"/>
        <v>5.7478810452471195E-7</v>
      </c>
      <c r="BI19" s="5">
        <f t="shared" si="106"/>
        <v>3.1341475651711038E-7</v>
      </c>
      <c r="BJ19" s="8">
        <f t="shared" si="107"/>
        <v>0.83731712783086032</v>
      </c>
      <c r="BK19" s="8">
        <f t="shared" si="108"/>
        <v>0.11647959297953414</v>
      </c>
      <c r="BL19" s="8">
        <f t="shared" si="109"/>
        <v>3.4207978383087437E-2</v>
      </c>
      <c r="BM19" s="8">
        <f t="shared" si="110"/>
        <v>0.58298028317233919</v>
      </c>
      <c r="BN19" s="8">
        <f t="shared" si="111"/>
        <v>0.39548173110610024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1.3937999999999999</v>
      </c>
      <c r="F20">
        <f>VLOOKUP(B20,home!$B$2:$E$405,3,FALSE)</f>
        <v>0.86099999999999999</v>
      </c>
      <c r="G20">
        <f>VLOOKUP(C20,away!$B$2:$E$405,4,FALSE)</f>
        <v>0.71750000000000003</v>
      </c>
      <c r="H20">
        <f>VLOOKUP(A20,away!$A$2:$E$405,3,FALSE)</f>
        <v>1.2</v>
      </c>
      <c r="I20">
        <f>VLOOKUP(C20,away!$B$2:$E$405,3,FALSE)</f>
        <v>0.41670000000000001</v>
      </c>
      <c r="J20">
        <f>VLOOKUP(B20,home!$B$2:$E$405,4,FALSE)</f>
        <v>0.83330000000000004</v>
      </c>
      <c r="K20" s="3">
        <f t="shared" si="112"/>
        <v>0.86104434149999987</v>
      </c>
      <c r="L20" s="3">
        <f t="shared" si="113"/>
        <v>0.41668333200000007</v>
      </c>
      <c r="M20" s="5">
        <f t="shared" ref="M20:M29" si="114">_xlfn.POISSON.DIST(0,K20,FALSE) * _xlfn.POISSON.DIST(0,L20,FALSE)</f>
        <v>0.27866981034133054</v>
      </c>
      <c r="N20" s="5">
        <f t="shared" ref="N20:N29" si="115">_xlfn.POISSON.DIST(1,K20,FALSE) * _xlfn.POISSON.DIST(0,L20,FALSE)</f>
        <v>0.23994706334128077</v>
      </c>
      <c r="O20" s="5">
        <f t="shared" ref="O20:O29" si="116">_xlfn.POISSON.DIST(0,K20,FALSE) * _xlfn.POISSON.DIST(1,L20,FALSE)</f>
        <v>0.11611706510083368</v>
      </c>
      <c r="P20" s="5">
        <f t="shared" ref="P20:P29" si="117">_xlfn.POISSON.DIST(1,K20,FALSE) * _xlfn.POISSON.DIST(1,L20,FALSE)</f>
        <v>9.9981941856659942E-2</v>
      </c>
      <c r="Q20" s="5">
        <f t="shared" ref="Q20:Q29" si="118">_xlfn.POISSON.DIST(2,K20,FALSE) * _xlfn.POISSON.DIST(0,L20,FALSE)</f>
        <v>0.10330253057477591</v>
      </c>
      <c r="R20" s="5">
        <f t="shared" ref="R20:R29" si="119">_xlfn.POISSON.DIST(0,K20,FALSE) * _xlfn.POISSON.DIST(2,L20,FALSE)</f>
        <v>2.4192022794138148E-2</v>
      </c>
      <c r="S20" s="5">
        <f t="shared" ref="S20:S29" si="120">_xlfn.POISSON.DIST(2,K20,FALSE) * _xlfn.POISSON.DIST(2,L20,FALSE)</f>
        <v>8.967950892477719E-3</v>
      </c>
      <c r="T20" s="5">
        <f t="shared" ref="T20:T29" si="121">_xlfn.POISSON.DIST(2,K20,FALSE) * _xlfn.POISSON.DIST(1,L20,FALSE)</f>
        <v>4.3044442643929509E-2</v>
      </c>
      <c r="U20" s="5">
        <f t="shared" ref="U20:U29" si="122">_xlfn.POISSON.DIST(1,K20,FALSE) * _xlfn.POISSON.DIST(2,L20,FALSE)</f>
        <v>2.0830404336331664E-2</v>
      </c>
      <c r="V20" s="5">
        <f t="shared" ref="V20:V29" si="123">_xlfn.POISSON.DIST(3,K20,FALSE) * _xlfn.POISSON.DIST(3,L20,FALSE)</f>
        <v>3.5750519528902214E-4</v>
      </c>
      <c r="W20" s="5">
        <f t="shared" ref="W20:W29" si="124">_xlfn.POISSON.DIST(3,K20,FALSE) * _xlfn.POISSON.DIST(0,L20,FALSE)</f>
        <v>2.964935313801385E-2</v>
      </c>
      <c r="X20" s="5">
        <f t="shared" ref="X20:X29" si="125">_xlfn.POISSON.DIST(3,K20,FALSE) * _xlfn.POISSON.DIST(1,L20,FALSE)</f>
        <v>1.2354391257192269E-2</v>
      </c>
      <c r="Y20" s="5">
        <f t="shared" ref="Y20:Y29" si="126">_xlfn.POISSON.DIST(3,K20,FALSE) * _xlfn.POISSON.DIST(2,L20,FALSE)</f>
        <v>2.573934456939272E-3</v>
      </c>
      <c r="Z20" s="5">
        <f t="shared" ref="Z20:Z29" si="127">_xlfn.POISSON.DIST(0,K20,FALSE) * _xlfn.POISSON.DIST(3,L20,FALSE)</f>
        <v>3.3601375552271447E-3</v>
      </c>
      <c r="AA20" s="5">
        <f t="shared" ref="AA20:AA29" si="128">_xlfn.POISSON.DIST(1,K20,FALSE) * _xlfn.POISSON.DIST(3,L20,FALSE)</f>
        <v>2.8932274285899755E-3</v>
      </c>
      <c r="AB20" s="5">
        <f t="shared" ref="AB20:AB29" si="129">_xlfn.POISSON.DIST(2,K20,FALSE) * _xlfn.POISSON.DIST(3,L20,FALSE)</f>
        <v>1.2455985530299967E-3</v>
      </c>
      <c r="AC20" s="5">
        <f t="shared" ref="AC20:AC29" si="130">_xlfn.POISSON.DIST(4,K20,FALSE) * _xlfn.POISSON.DIST(4,L20,FALSE)</f>
        <v>8.0166702496988096E-6</v>
      </c>
      <c r="AD20" s="5">
        <f t="shared" ref="AD20:AD29" si="131">_xlfn.POISSON.DIST(4,K20,FALSE) * _xlfn.POISSON.DIST(0,L20,FALSE)</f>
        <v>6.3823519371555212E-3</v>
      </c>
      <c r="AE20" s="5">
        <f t="shared" ref="AE20:AE29" si="132">_xlfn.POISSON.DIST(4,K20,FALSE) * _xlfn.POISSON.DIST(1,L20,FALSE)</f>
        <v>2.6594196711706175E-3</v>
      </c>
      <c r="AF20" s="5">
        <f t="shared" ref="AF20:AF29" si="133">_xlfn.POISSON.DIST(4,K20,FALSE) * _xlfn.POISSON.DIST(2,L20,FALSE)</f>
        <v>5.5406792488485869E-4</v>
      </c>
      <c r="AG20" s="5">
        <f t="shared" ref="AG20:AG29" si="134">_xlfn.POISSON.DIST(4,K20,FALSE) * _xlfn.POISSON.DIST(3,L20,FALSE)</f>
        <v>7.695695636511621E-5</v>
      </c>
      <c r="AH20" s="5">
        <f t="shared" ref="AH20:AH29" si="135">_xlfn.POISSON.DIST(0,K20,FALSE) * _xlfn.POISSON.DIST(4,L20,FALSE)</f>
        <v>3.5002832812259523E-4</v>
      </c>
      <c r="AI20" s="5">
        <f t="shared" ref="AI20:AI29" si="136">_xlfn.POISSON.DIST(1,K20,FALSE) * _xlfn.POISSON.DIST(4,L20,FALSE)</f>
        <v>3.0138991129466581E-4</v>
      </c>
      <c r="AJ20" s="5">
        <f t="shared" ref="AJ20:AJ29" si="137">_xlfn.POISSON.DIST(2,K20,FALSE) * _xlfn.POISSON.DIST(4,L20,FALSE)</f>
        <v>1.2975503885272944E-4</v>
      </c>
      <c r="AK20" s="5">
        <f t="shared" ref="AK20:AK29" si="138">_xlfn.POISSON.DIST(3,K20,FALSE) * _xlfn.POISSON.DIST(4,L20,FALSE)</f>
        <v>3.7241613995085119E-5</v>
      </c>
      <c r="AL20" s="5">
        <f t="shared" ref="AL20:AL29" si="139">_xlfn.POISSON.DIST(5,K20,FALSE) * _xlfn.POISSON.DIST(5,L20,FALSE)</f>
        <v>1.1504974404046896E-7</v>
      </c>
      <c r="AM20" s="5">
        <f t="shared" ref="AM20:AM29" si="140">_xlfn.POISSON.DIST(5,K20,FALSE) * _xlfn.POISSON.DIST(0,L20,FALSE)</f>
        <v>1.0990976041898653E-3</v>
      </c>
      <c r="AN20" s="5">
        <f t="shared" ref="AN20:AN29" si="141">_xlfn.POISSON.DIST(5,K20,FALSE) * _xlfn.POISSON.DIST(1,L20,FALSE)</f>
        <v>4.5797565190705027E-4</v>
      </c>
      <c r="AO20" s="5">
        <f t="shared" ref="AO20:AO29" si="142">_xlfn.POISSON.DIST(5,K20,FALSE) * _xlfn.POISSON.DIST(2,L20,FALSE)</f>
        <v>9.541541030575093E-5</v>
      </c>
      <c r="AP20" s="5">
        <f t="shared" ref="AP20:AP29" si="143">_xlfn.POISSON.DIST(5,K20,FALSE) * _xlfn.POISSON.DIST(3,L20,FALSE)</f>
        <v>1.3252670363449146E-5</v>
      </c>
      <c r="AQ20" s="5">
        <f t="shared" ref="AQ20:AQ29" si="144">_xlfn.POISSON.DIST(5,K20,FALSE) * _xlfn.POISSON.DIST(4,L20,FALSE)</f>
        <v>1.3805417112349106E-6</v>
      </c>
      <c r="AR20" s="5">
        <f t="shared" ref="AR20:AR29" si="145">_xlfn.POISSON.DIST(0,K20,FALSE) * _xlfn.POISSON.DIST(5,L20,FALSE)</f>
        <v>2.917019401130248E-5</v>
      </c>
      <c r="AS20" s="5">
        <f t="shared" ref="AS20:AS29" si="146">_xlfn.POISSON.DIST(1,K20,FALSE) * _xlfn.POISSON.DIST(5,L20,FALSE)</f>
        <v>2.5116830493889179E-5</v>
      </c>
      <c r="AT20" s="5">
        <f t="shared" ref="AT20:AT29" si="147">_xlfn.POISSON.DIST(2,K20,FALSE) * _xlfn.POISSON.DIST(5,L20,FALSE)</f>
        <v>1.081335238658896E-5</v>
      </c>
      <c r="AU20" s="5">
        <f t="shared" ref="AU20:AU29" si="148">_xlfn.POISSON.DIST(3,K20,FALSE) * _xlfn.POISSON.DIST(5,L20,FALSE)</f>
        <v>3.1035919617059818E-6</v>
      </c>
      <c r="AV20" s="5">
        <f t="shared" ref="AV20:AV29" si="149">_xlfn.POISSON.DIST(4,K20,FALSE) * _xlfn.POISSON.DIST(5,L20,FALSE)</f>
        <v>6.6808257423795485E-7</v>
      </c>
      <c r="AW20" s="5">
        <f t="shared" ref="AW20:AW29" si="150">_xlfn.POISSON.DIST(6,K20,FALSE) * _xlfn.POISSON.DIST(6,L20,FALSE)</f>
        <v>1.1466075613114758E-9</v>
      </c>
      <c r="AX20" s="5">
        <f t="shared" ref="AX20:AX29" si="151">_xlfn.POISSON.DIST(6,K20,FALSE) * _xlfn.POISSON.DIST(0,L20,FALSE)</f>
        <v>1.5772862880731494E-4</v>
      </c>
      <c r="AY20" s="5">
        <f t="shared" ref="AY20:AY29" si="152">_xlfn.POISSON.DIST(6,K20,FALSE) * _xlfn.POISSON.DIST(1,L20,FALSE)</f>
        <v>6.5722890603223173E-5</v>
      </c>
      <c r="AZ20" s="5">
        <f t="shared" ref="AZ20:AZ29" si="153">_xlfn.POISSON.DIST(6,K20,FALSE) * _xlfn.POISSON.DIST(2,L20,FALSE)</f>
        <v>1.3692816522611262E-5</v>
      </c>
      <c r="BA20" s="5">
        <f t="shared" ref="BA20:BA29" si="154">_xlfn.POISSON.DIST(6,K20,FALSE) * _xlfn.POISSON.DIST(3,L20,FALSE)</f>
        <v>1.9018561377021047E-6</v>
      </c>
      <c r="BB20" s="5">
        <f t="shared" ref="BB20:BB29" si="155">_xlfn.POISSON.DIST(6,K20,FALSE) * _xlfn.POISSON.DIST(4,L20,FALSE)</f>
        <v>1.9811793811059099E-7</v>
      </c>
      <c r="BC20" s="5">
        <f t="shared" ref="BC20:BC29" si="156">_xlfn.POISSON.DIST(6,K20,FALSE) * _xlfn.POISSON.DIST(5,L20,FALSE)</f>
        <v>1.6510488516178179E-8</v>
      </c>
      <c r="BD20" s="5">
        <f t="shared" ref="BD20:BD29" si="157">_xlfn.POISSON.DIST(0,K20,FALSE) * _xlfn.POISSON.DIST(6,L20,FALSE)</f>
        <v>2.0257889392859922E-6</v>
      </c>
      <c r="BE20" s="5">
        <f t="shared" ref="BE20:BE29" si="158">_xlfn.POISSON.DIST(1,K20,FALSE) * _xlfn.POISSON.DIST(6,L20,FALSE)</f>
        <v>1.7442941032454899E-6</v>
      </c>
      <c r="BF20" s="5">
        <f t="shared" ref="BF20:BF29" si="159">_xlfn.POISSON.DIST(2,K20,FALSE) * _xlfn.POISSON.DIST(6,L20,FALSE)</f>
        <v>7.5095728375567275E-7</v>
      </c>
      <c r="BG20" s="5">
        <f t="shared" ref="BG20:BG29" si="160">_xlfn.POISSON.DIST(3,K20,FALSE) * _xlfn.POISSON.DIST(6,L20,FALSE)</f>
        <v>2.1553583996201066E-7</v>
      </c>
      <c r="BH20" s="5">
        <f t="shared" ref="BH20:BH29" si="161">_xlfn.POISSON.DIST(4,K20,FALSE) * _xlfn.POISSON.DIST(6,L20,FALSE)</f>
        <v>4.6396478847434693E-8</v>
      </c>
      <c r="BI20" s="5">
        <f t="shared" ref="BI20:BI29" si="162">_xlfn.POISSON.DIST(5,K20,FALSE) * _xlfn.POISSON.DIST(6,L20,FALSE)</f>
        <v>7.9898851154216184E-9</v>
      </c>
      <c r="BJ20" s="8">
        <f t="shared" ref="BJ20:BJ29" si="163">SUM(N20,Q20,T20,W20,X20,Y20,AD20,AE20,AF20,AG20,AM20,AN20,AO20,AP20,AQ20,AX20,AY20,AZ20,BA20,BB20,BC20)</f>
        <v>0.4424508946006826</v>
      </c>
      <c r="BK20" s="8">
        <f t="shared" ref="BK20:BK29" si="164">SUM(M20,P20,S20,V20,AC20,AL20,AY20)</f>
        <v>0.38805106289635422</v>
      </c>
      <c r="BL20" s="8">
        <f t="shared" ref="BL20:BL29" si="165">SUM(O20,R20,U20,AA20,AB20,AH20,AI20,AJ20,AK20,AR20,AS20,AT20,AU20,AV20,BD20,BE20,BF20,BG20,BH20,BI20)</f>
        <v>0.16617039611914644</v>
      </c>
      <c r="BM20" s="8">
        <f t="shared" ref="BM20:BM29" si="166">SUM(S20:BI20)</f>
        <v>0.13775633541839566</v>
      </c>
      <c r="BN20" s="8">
        <f t="shared" ref="BN20:BN29" si="167">SUM(M20:R20)</f>
        <v>0.86221043400901898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1.3937999999999999</v>
      </c>
      <c r="F21">
        <f>VLOOKUP(B21,home!$B$2:$E$405,3,FALSE)</f>
        <v>0.71750000000000003</v>
      </c>
      <c r="G21">
        <f>VLOOKUP(C21,away!$B$2:$E$405,4,FALSE)</f>
        <v>1.5066999999999999</v>
      </c>
      <c r="H21">
        <f>VLOOKUP(A21,away!$A$2:$E$405,3,FALSE)</f>
        <v>1.2</v>
      </c>
      <c r="I21">
        <f>VLOOKUP(C21,away!$B$2:$E$405,3,FALSE)</f>
        <v>0.41670000000000001</v>
      </c>
      <c r="J21">
        <f>VLOOKUP(B21,home!$B$2:$E$405,4,FALSE)</f>
        <v>0.83330000000000004</v>
      </c>
      <c r="K21" s="3">
        <f t="shared" si="112"/>
        <v>1.50677759505</v>
      </c>
      <c r="L21" s="3">
        <f t="shared" si="113"/>
        <v>0.41668333200000007</v>
      </c>
      <c r="M21" s="5">
        <f t="shared" si="114"/>
        <v>0.14610044314761017</v>
      </c>
      <c r="N21" s="5">
        <f t="shared" si="115"/>
        <v>0.2201408743616953</v>
      </c>
      <c r="O21" s="5">
        <f t="shared" si="116"/>
        <v>6.0877619457422774E-2</v>
      </c>
      <c r="P21" s="5">
        <f t="shared" si="117"/>
        <v>9.1729033038424584E-2</v>
      </c>
      <c r="Q21" s="5">
        <f t="shared" si="118"/>
        <v>0.16585166862145972</v>
      </c>
      <c r="R21" s="5">
        <f t="shared" si="119"/>
        <v>1.2683344659873478E-2</v>
      </c>
      <c r="S21" s="5">
        <f t="shared" si="120"/>
        <v>1.4397997913091928E-2</v>
      </c>
      <c r="T21" s="5">
        <f t="shared" si="121"/>
        <v>6.9107625898949698E-2</v>
      </c>
      <c r="U21" s="5">
        <f t="shared" si="122"/>
        <v>1.9110979563794421E-2</v>
      </c>
      <c r="V21" s="5">
        <f t="shared" si="123"/>
        <v>1.0044189066123923E-3</v>
      </c>
      <c r="W21" s="5">
        <f t="shared" si="124"/>
        <v>8.3300526126824204E-2</v>
      </c>
      <c r="X21" s="5">
        <f t="shared" si="125"/>
        <v>3.4709940783878172E-2</v>
      </c>
      <c r="Y21" s="5">
        <f t="shared" si="126"/>
        <v>7.2315268896745244E-3</v>
      </c>
      <c r="Z21" s="5">
        <f t="shared" si="127"/>
        <v>1.7616461045934959E-3</v>
      </c>
      <c r="AA21" s="5">
        <f t="shared" si="128"/>
        <v>2.6544088808085884E-3</v>
      </c>
      <c r="AB21" s="5">
        <f t="shared" si="129"/>
        <v>1.9998019148520637E-3</v>
      </c>
      <c r="AC21" s="5">
        <f t="shared" si="130"/>
        <v>3.9413969716702042E-5</v>
      </c>
      <c r="AD21" s="5">
        <f t="shared" si="131"/>
        <v>3.137884160594398E-2</v>
      </c>
      <c r="AE21" s="5">
        <f t="shared" si="132"/>
        <v>1.3075040274664971E-2</v>
      </c>
      <c r="AF21" s="5">
        <f t="shared" si="133"/>
        <v>2.7240756738407981E-3</v>
      </c>
      <c r="AG21" s="5">
        <f t="shared" si="134"/>
        <v>3.7835897613204295E-4</v>
      </c>
      <c r="AH21" s="5">
        <f t="shared" si="135"/>
        <v>1.8351214216670963E-4</v>
      </c>
      <c r="AI21" s="5">
        <f t="shared" si="136"/>
        <v>2.7651198423642842E-4</v>
      </c>
      <c r="AJ21" s="5">
        <f t="shared" si="137"/>
        <v>2.0832103130513456E-4</v>
      </c>
      <c r="AK21" s="5">
        <f t="shared" si="138"/>
        <v>1.0463115418276215E-4</v>
      </c>
      <c r="AL21" s="5">
        <f t="shared" si="139"/>
        <v>9.8984103057539944E-7</v>
      </c>
      <c r="AM21" s="5">
        <f t="shared" si="140"/>
        <v>9.456187098091819E-3</v>
      </c>
      <c r="AN21" s="5">
        <f t="shared" si="141"/>
        <v>3.9402355480483101E-3</v>
      </c>
      <c r="AO21" s="5">
        <f t="shared" si="142"/>
        <v>8.20915238512808E-4</v>
      </c>
      <c r="AP21" s="5">
        <f t="shared" si="143"/>
        <v>1.1402056562436386E-4</v>
      </c>
      <c r="AQ21" s="5">
        <f t="shared" si="144"/>
        <v>1.1877617300221151E-5</v>
      </c>
      <c r="AR21" s="5">
        <f t="shared" si="145"/>
        <v>1.5293290172096465E-5</v>
      </c>
      <c r="AS21" s="5">
        <f t="shared" si="146"/>
        <v>2.3043586985913312E-5</v>
      </c>
      <c r="AT21" s="5">
        <f t="shared" si="147"/>
        <v>1.7360780289979971E-5</v>
      </c>
      <c r="AU21" s="5">
        <f t="shared" si="148"/>
        <v>8.7196115911758192E-6</v>
      </c>
      <c r="AV21" s="5">
        <f t="shared" si="149"/>
        <v>3.2846288457805029E-6</v>
      </c>
      <c r="AW21" s="5">
        <f t="shared" si="150"/>
        <v>1.7263078027442219E-8</v>
      </c>
      <c r="AX21" s="5">
        <f t="shared" si="151"/>
        <v>2.374728475667603E-3</v>
      </c>
      <c r="AY21" s="5">
        <f t="shared" si="152"/>
        <v>9.8950977383645776E-4</v>
      </c>
      <c r="AZ21" s="5">
        <f t="shared" si="153"/>
        <v>2.0615611480437085E-4</v>
      </c>
      <c r="BA21" s="5">
        <f t="shared" si="154"/>
        <v>2.8633938942953256E-5</v>
      </c>
      <c r="BB21" s="5">
        <f t="shared" si="155"/>
        <v>2.9828212717585809E-6</v>
      </c>
      <c r="BC21" s="5">
        <f t="shared" si="156"/>
        <v>2.4857838125536876E-7</v>
      </c>
      <c r="BD21" s="5">
        <f t="shared" si="157"/>
        <v>1.0620765176920005E-6</v>
      </c>
      <c r="BE21" s="5">
        <f t="shared" si="158"/>
        <v>1.6003131010870313E-6</v>
      </c>
      <c r="BF21" s="5">
        <f t="shared" si="159"/>
        <v>1.2056579628914623E-6</v>
      </c>
      <c r="BG21" s="5">
        <f t="shared" si="160"/>
        <v>6.0555280192615987E-7</v>
      </c>
      <c r="BH21" s="5">
        <f t="shared" si="161"/>
        <v>2.2810834864052217E-7</v>
      </c>
      <c r="BI21" s="5">
        <f t="shared" si="162"/>
        <v>6.8741709795078498E-8</v>
      </c>
      <c r="BJ21" s="8">
        <f t="shared" si="163"/>
        <v>0.64584397498354518</v>
      </c>
      <c r="BK21" s="8">
        <f t="shared" si="164"/>
        <v>0.25426180659032277</v>
      </c>
      <c r="BL21" s="8">
        <f t="shared" si="165"/>
        <v>9.8171603136969335E-2</v>
      </c>
      <c r="BM21" s="8">
        <f t="shared" si="166"/>
        <v>0.30166655501818646</v>
      </c>
      <c r="BN21" s="8">
        <f t="shared" si="167"/>
        <v>0.69738298328648607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1.3937999999999999</v>
      </c>
      <c r="F22">
        <f>VLOOKUP(B22,home!$B$2:$E$405,3,FALSE)</f>
        <v>1.4349000000000001</v>
      </c>
      <c r="G22">
        <f>VLOOKUP(C22,away!$B$2:$E$405,4,FALSE)</f>
        <v>0.64570000000000005</v>
      </c>
      <c r="H22">
        <f>VLOOKUP(A22,away!$A$2:$E$405,3,FALSE)</f>
        <v>1.2</v>
      </c>
      <c r="I22">
        <f>VLOOKUP(C22,away!$B$2:$E$405,3,FALSE)</f>
        <v>1.8332999999999999</v>
      </c>
      <c r="J22">
        <f>VLOOKUP(B22,home!$B$2:$E$405,4,FALSE)</f>
        <v>1.5</v>
      </c>
      <c r="K22" s="3">
        <f t="shared" si="112"/>
        <v>1.2913765094340002</v>
      </c>
      <c r="L22" s="3">
        <f t="shared" si="113"/>
        <v>3.2999399999999999</v>
      </c>
      <c r="M22" s="5">
        <f t="shared" si="114"/>
        <v>1.0139500834131636E-2</v>
      </c>
      <c r="N22" s="5">
        <f t="shared" si="115"/>
        <v>1.3093913194584044E-2</v>
      </c>
      <c r="O22" s="5">
        <f t="shared" si="116"/>
        <v>3.3459744382584353E-2</v>
      </c>
      <c r="P22" s="5">
        <f t="shared" si="117"/>
        <v>4.3209127907335672E-2</v>
      </c>
      <c r="Q22" s="5">
        <f t="shared" si="118"/>
        <v>8.4545859580268719E-3</v>
      </c>
      <c r="R22" s="5">
        <f t="shared" si="119"/>
        <v>5.5207574438932691E-2</v>
      </c>
      <c r="S22" s="5">
        <f t="shared" si="120"/>
        <v>4.603354654865488E-2</v>
      </c>
      <c r="T22" s="5">
        <f t="shared" si="121"/>
        <v>2.78996263863312E-2</v>
      </c>
      <c r="U22" s="5">
        <f t="shared" si="122"/>
        <v>7.1293764773266627E-2</v>
      </c>
      <c r="V22" s="5">
        <f t="shared" si="123"/>
        <v>2.1796705263981097E-2</v>
      </c>
      <c r="W22" s="5">
        <f t="shared" si="124"/>
        <v>3.6393512343954851E-3</v>
      </c>
      <c r="X22" s="5">
        <f t="shared" si="125"/>
        <v>1.2009640712431038E-2</v>
      </c>
      <c r="Y22" s="5">
        <f t="shared" si="126"/>
        <v>1.9815546886289833E-2</v>
      </c>
      <c r="Z22" s="5">
        <f t="shared" si="127"/>
        <v>6.0727227731337194E-2</v>
      </c>
      <c r="AA22" s="5">
        <f t="shared" si="128"/>
        <v>7.8421715375297837E-2</v>
      </c>
      <c r="AB22" s="5">
        <f t="shared" si="129"/>
        <v>5.06359805325894E-2</v>
      </c>
      <c r="AC22" s="5">
        <f t="shared" si="130"/>
        <v>5.8053685353739752E-3</v>
      </c>
      <c r="AD22" s="5">
        <f t="shared" si="131"/>
        <v>1.1749431734194898E-3</v>
      </c>
      <c r="AE22" s="5">
        <f t="shared" si="132"/>
        <v>3.8772419756939115E-3</v>
      </c>
      <c r="AF22" s="5">
        <f t="shared" si="133"/>
        <v>6.3973329426356817E-3</v>
      </c>
      <c r="AG22" s="5">
        <f t="shared" si="134"/>
        <v>7.0369382902403989E-3</v>
      </c>
      <c r="AH22" s="5">
        <f t="shared" si="135"/>
        <v>5.0099051969937219E-2</v>
      </c>
      <c r="AI22" s="5">
        <f t="shared" si="136"/>
        <v>6.4696738858890088E-2</v>
      </c>
      <c r="AJ22" s="5">
        <f t="shared" si="137"/>
        <v>4.1773924399678267E-2</v>
      </c>
      <c r="AK22" s="5">
        <f t="shared" si="138"/>
        <v>1.7981954892205446E-2</v>
      </c>
      <c r="AL22" s="5">
        <f t="shared" si="139"/>
        <v>9.8957499268524391E-4</v>
      </c>
      <c r="AM22" s="5">
        <f t="shared" si="140"/>
        <v>3.0345880281475347E-4</v>
      </c>
      <c r="AN22" s="5">
        <f t="shared" si="141"/>
        <v>1.0013958417605176E-3</v>
      </c>
      <c r="AO22" s="5">
        <f t="shared" si="142"/>
        <v>1.6522730970296008E-3</v>
      </c>
      <c r="AP22" s="5">
        <f t="shared" si="143"/>
        <v>1.8174673612706208E-3</v>
      </c>
      <c r="AQ22" s="5">
        <f t="shared" si="144"/>
        <v>1.499383311037843E-3</v>
      </c>
      <c r="AR22" s="5">
        <f t="shared" si="145"/>
        <v>3.3064773111534919E-2</v>
      </c>
      <c r="AS22" s="5">
        <f t="shared" si="146"/>
        <v>4.2699071286001145E-2</v>
      </c>
      <c r="AT22" s="5">
        <f t="shared" si="147"/>
        <v>2.7570288816694859E-2</v>
      </c>
      <c r="AU22" s="5">
        <f t="shared" si="148"/>
        <v>1.1867874445396887E-2</v>
      </c>
      <c r="AV22" s="5">
        <f t="shared" si="149"/>
        <v>3.8314735689243986E-3</v>
      </c>
      <c r="AW22" s="5">
        <f t="shared" si="150"/>
        <v>1.1713997763222935E-4</v>
      </c>
      <c r="AX22" s="5">
        <f t="shared" si="151"/>
        <v>6.5313261589322743E-5</v>
      </c>
      <c r="AY22" s="5">
        <f t="shared" si="152"/>
        <v>2.155298444490697E-4</v>
      </c>
      <c r="AZ22" s="5">
        <f t="shared" si="153"/>
        <v>3.5561777744563144E-4</v>
      </c>
      <c r="BA22" s="5">
        <f t="shared" si="154"/>
        <v>3.9117244283464576E-4</v>
      </c>
      <c r="BB22" s="5">
        <f t="shared" si="155"/>
        <v>3.2271139775194021E-4</v>
      </c>
      <c r="BC22" s="5">
        <f t="shared" si="156"/>
        <v>2.1298564997950751E-4</v>
      </c>
      <c r="BD22" s="5">
        <f t="shared" si="157"/>
        <v>1.8185294563613095E-2</v>
      </c>
      <c r="BE22" s="5">
        <f t="shared" si="158"/>
        <v>2.3484062216587775E-2</v>
      </c>
      <c r="BF22" s="5">
        <f t="shared" si="159"/>
        <v>1.5163383146294009E-2</v>
      </c>
      <c r="BG22" s="5">
        <f t="shared" si="160"/>
        <v>6.5272122662238348E-3</v>
      </c>
      <c r="BH22" s="5">
        <f t="shared" si="161"/>
        <v>2.1072721481727305E-3</v>
      </c>
      <c r="BI22" s="5">
        <f t="shared" si="162"/>
        <v>5.4425635022695737E-4</v>
      </c>
      <c r="BJ22" s="8">
        <f t="shared" si="163"/>
        <v>0.11123642954201142</v>
      </c>
      <c r="BK22" s="8">
        <f t="shared" si="164"/>
        <v>0.12818935392661157</v>
      </c>
      <c r="BL22" s="8">
        <f t="shared" si="165"/>
        <v>0.64861541154305269</v>
      </c>
      <c r="BM22" s="8">
        <f t="shared" si="166"/>
        <v>0.78510558616060067</v>
      </c>
      <c r="BN22" s="8">
        <f t="shared" si="167"/>
        <v>0.16356444671559528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1.4705999999999999</v>
      </c>
      <c r="F23">
        <f>VLOOKUP(B23,home!$B$2:$E$405,3,FALSE)</f>
        <v>1.19</v>
      </c>
      <c r="G23">
        <f>VLOOKUP(C23,away!$B$2:$E$405,4,FALSE)</f>
        <v>0.68</v>
      </c>
      <c r="H23">
        <f>VLOOKUP(A23,away!$A$2:$E$405,3,FALSE)</f>
        <v>1.2646999999999999</v>
      </c>
      <c r="I23">
        <f>VLOOKUP(C23,away!$B$2:$E$405,3,FALSE)</f>
        <v>1.0543</v>
      </c>
      <c r="J23">
        <f>VLOOKUP(B23,home!$B$2:$E$405,4,FALSE)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1.3231999999999999</v>
      </c>
      <c r="F24">
        <f>VLOOKUP(B24,home!$B$2:$E$405,3,FALSE)</f>
        <v>1.1876</v>
      </c>
      <c r="G24">
        <f>VLOOKUP(C24,away!$B$2:$E$405,4,FALSE)</f>
        <v>0.93010000000000004</v>
      </c>
      <c r="H24">
        <f>VLOOKUP(A24,away!$A$2:$E$405,3,FALSE)</f>
        <v>1.1951000000000001</v>
      </c>
      <c r="I24">
        <f>VLOOKUP(C24,away!$B$2:$E$405,3,FALSE)</f>
        <v>1.0298</v>
      </c>
      <c r="J24">
        <f>VLOOKUP(B24,home!$B$2:$E$405,4,FALSE)</f>
        <v>0.71719999999999995</v>
      </c>
      <c r="K24" s="3">
        <f t="shared" si="112"/>
        <v>1.4615892008319999</v>
      </c>
      <c r="L24" s="3">
        <f t="shared" si="113"/>
        <v>0.88266806645600004</v>
      </c>
      <c r="M24" s="5">
        <f t="shared" si="114"/>
        <v>9.591841742656583E-2</v>
      </c>
      <c r="N24" s="5">
        <f t="shared" si="115"/>
        <v>0.14019332307156451</v>
      </c>
      <c r="O24" s="5">
        <f t="shared" si="116"/>
        <v>8.4664124047426334E-2</v>
      </c>
      <c r="P24" s="5">
        <f t="shared" si="117"/>
        <v>0.12374416940561916</v>
      </c>
      <c r="Q24" s="5">
        <f t="shared" si="118"/>
        <v>0.10245252351507521</v>
      </c>
      <c r="R24" s="5">
        <f t="shared" si="119"/>
        <v>3.7365159335566375E-2</v>
      </c>
      <c r="S24" s="5">
        <f t="shared" si="120"/>
        <v>3.991052988757287E-2</v>
      </c>
      <c r="T24" s="5">
        <f t="shared" si="121"/>
        <v>9.0431570834589289E-2</v>
      </c>
      <c r="U24" s="5">
        <f t="shared" si="122"/>
        <v>5.4612513372230803E-2</v>
      </c>
      <c r="V24" s="5">
        <f t="shared" si="123"/>
        <v>5.7209443700850845E-3</v>
      </c>
      <c r="W24" s="5">
        <f t="shared" si="124"/>
        <v>4.9914500655873481E-2</v>
      </c>
      <c r="X24" s="5">
        <f t="shared" si="125"/>
        <v>4.4057935782036581E-2</v>
      </c>
      <c r="Y24" s="5">
        <f t="shared" si="126"/>
        <v>1.9444266494386426E-2</v>
      </c>
      <c r="Z24" s="5">
        <f t="shared" si="127"/>
        <v>1.0993677647848244E-2</v>
      </c>
      <c r="AA24" s="5">
        <f t="shared" si="128"/>
        <v>1.6068240527523137E-2</v>
      </c>
      <c r="AB24" s="5">
        <f t="shared" si="129"/>
        <v>1.174258341569945E-2</v>
      </c>
      <c r="AC24" s="5">
        <f t="shared" si="130"/>
        <v>4.6128622133095502E-4</v>
      </c>
      <c r="AD24" s="5">
        <f t="shared" si="131"/>
        <v>1.8238623780886625E-2</v>
      </c>
      <c r="AE24" s="5">
        <f t="shared" si="132"/>
        <v>1.6098650787493615E-2</v>
      </c>
      <c r="AF24" s="5">
        <f t="shared" si="133"/>
        <v>7.1048824815736766E-3</v>
      </c>
      <c r="AG24" s="5">
        <f t="shared" si="134"/>
        <v>2.0904176274692482E-3</v>
      </c>
      <c r="AH24" s="5">
        <f t="shared" si="135"/>
        <v>2.4259420481666889E-3</v>
      </c>
      <c r="AI24" s="5">
        <f t="shared" si="136"/>
        <v>3.5457306994446957E-3</v>
      </c>
      <c r="AJ24" s="5">
        <f t="shared" si="137"/>
        <v>2.5912008496834309E-3</v>
      </c>
      <c r="AK24" s="5">
        <f t="shared" si="138"/>
        <v>1.2624237263613352E-3</v>
      </c>
      <c r="AL24" s="5">
        <f t="shared" si="139"/>
        <v>2.38041793633873E-5</v>
      </c>
      <c r="AM24" s="5">
        <f t="shared" si="140"/>
        <v>5.3314751112363192E-3</v>
      </c>
      <c r="AN24" s="5">
        <f t="shared" si="141"/>
        <v>4.7059228277932484E-3</v>
      </c>
      <c r="AO24" s="5">
        <f t="shared" si="142"/>
        <v>2.0768839016497096E-3</v>
      </c>
      <c r="AP24" s="5">
        <f t="shared" si="143"/>
        <v>6.1106636590758088E-4</v>
      </c>
      <c r="AQ24" s="5">
        <f t="shared" si="144"/>
        <v>1.3484219191798474E-4</v>
      </c>
      <c r="AR24" s="5">
        <f t="shared" si="145"/>
        <v>4.282603153979201E-4</v>
      </c>
      <c r="AS24" s="5">
        <f t="shared" si="146"/>
        <v>6.2594065213050624E-4</v>
      </c>
      <c r="AT24" s="5">
        <f t="shared" si="147"/>
        <v>4.5743404875784384E-4</v>
      </c>
      <c r="AU24" s="5">
        <f t="shared" si="148"/>
        <v>2.228602219191077E-4</v>
      </c>
      <c r="AV24" s="5">
        <f t="shared" si="149"/>
        <v>8.1432523412997733E-5</v>
      </c>
      <c r="AW24" s="5">
        <f t="shared" si="150"/>
        <v>8.5304796940236677E-7</v>
      </c>
      <c r="AX24" s="5">
        <f t="shared" si="151"/>
        <v>1.2987377411812647E-3</v>
      </c>
      <c r="AY24" s="5">
        <f t="shared" si="152"/>
        <v>1.1463543308418997E-3</v>
      </c>
      <c r="AZ24" s="5">
        <f t="shared" si="153"/>
        <v>5.0592518033884071E-4</v>
      </c>
      <c r="BA24" s="5">
        <f t="shared" si="154"/>
        <v>1.4885466690036257E-4</v>
      </c>
      <c r="BB24" s="5">
        <f t="shared" si="155"/>
        <v>3.2847315253973743E-5</v>
      </c>
      <c r="BC24" s="5">
        <f t="shared" si="156"/>
        <v>5.7986552486991371E-6</v>
      </c>
      <c r="BD24" s="5">
        <f t="shared" si="157"/>
        <v>6.300195075535311E-5</v>
      </c>
      <c r="BE24" s="5">
        <f t="shared" si="158"/>
        <v>9.2082970855373569E-5</v>
      </c>
      <c r="BF24" s="5">
        <f t="shared" si="159"/>
        <v>6.7293737891370911E-5</v>
      </c>
      <c r="BG24" s="5">
        <f t="shared" si="160"/>
        <v>3.2785266861882295E-5</v>
      </c>
      <c r="BH24" s="5">
        <f t="shared" si="161"/>
        <v>1.1979647997930605E-5</v>
      </c>
      <c r="BI24" s="5">
        <f t="shared" si="162"/>
        <v>3.5018648287088126E-6</v>
      </c>
      <c r="BJ24" s="8">
        <f t="shared" si="163"/>
        <v>0.50602540331921864</v>
      </c>
      <c r="BK24" s="8">
        <f t="shared" si="164"/>
        <v>0.26692550582137919</v>
      </c>
      <c r="BL24" s="8">
        <f t="shared" si="165"/>
        <v>0.21636449122291121</v>
      </c>
      <c r="BM24" s="8">
        <f t="shared" si="166"/>
        <v>0.41482585992666748</v>
      </c>
      <c r="BN24" s="8">
        <f t="shared" si="167"/>
        <v>0.58433771680181745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1.3231999999999999</v>
      </c>
      <c r="F25">
        <f>VLOOKUP(B25,home!$B$2:$E$405,3,FALSE)</f>
        <v>1.6277999999999999</v>
      </c>
      <c r="G25">
        <f>VLOOKUP(C25,away!$B$2:$E$405,4,FALSE)</f>
        <v>1.4611000000000001</v>
      </c>
      <c r="H25">
        <f>VLOOKUP(A25,away!$A$2:$E$405,3,FALSE)</f>
        <v>1.1951000000000001</v>
      </c>
      <c r="I25">
        <f>VLOOKUP(C25,away!$B$2:$E$405,3,FALSE)</f>
        <v>0.61360000000000003</v>
      </c>
      <c r="J25">
        <f>VLOOKUP(B25,home!$B$2:$E$405,4,FALSE)</f>
        <v>1.0298</v>
      </c>
      <c r="K25" s="3">
        <f t="shared" si="112"/>
        <v>3.1470705370559999</v>
      </c>
      <c r="L25" s="3">
        <f t="shared" si="113"/>
        <v>0.75516609812800006</v>
      </c>
      <c r="M25" s="5">
        <f t="shared" si="114"/>
        <v>2.0196688267202039E-2</v>
      </c>
      <c r="N25" s="5">
        <f t="shared" si="115"/>
        <v>6.356040259181614E-2</v>
      </c>
      <c r="O25" s="5">
        <f t="shared" si="116"/>
        <v>1.5251854273850521E-2</v>
      </c>
      <c r="P25" s="5">
        <f t="shared" si="117"/>
        <v>4.7998661220706618E-2</v>
      </c>
      <c r="Q25" s="5">
        <f t="shared" si="118"/>
        <v>0.10001453516006119</v>
      </c>
      <c r="R25" s="5">
        <f t="shared" si="119"/>
        <v>5.7588416406002783E-3</v>
      </c>
      <c r="S25" s="5">
        <f t="shared" si="120"/>
        <v>2.8517936313369317E-2</v>
      </c>
      <c r="T25" s="5">
        <f t="shared" si="121"/>
        <v>7.5527586272909078E-2</v>
      </c>
      <c r="U25" s="5">
        <f t="shared" si="122"/>
        <v>1.8123480854704378E-2</v>
      </c>
      <c r="V25" s="5">
        <f t="shared" si="123"/>
        <v>7.5305127350560634E-3</v>
      </c>
      <c r="W25" s="5">
        <f t="shared" si="124"/>
        <v>0.10491759895985998</v>
      </c>
      <c r="X25" s="5">
        <f t="shared" si="125"/>
        <v>7.9230213831475785E-2</v>
      </c>
      <c r="Y25" s="5">
        <f t="shared" si="126"/>
        <v>2.9915985716481328E-2</v>
      </c>
      <c r="Z25" s="5">
        <f t="shared" si="127"/>
        <v>1.4496273238230545E-3</v>
      </c>
      <c r="AA25" s="5">
        <f t="shared" si="128"/>
        <v>4.562079440514873E-3</v>
      </c>
      <c r="AB25" s="5">
        <f t="shared" si="129"/>
        <v>7.1785928974766383E-3</v>
      </c>
      <c r="AC25" s="5">
        <f t="shared" si="130"/>
        <v>1.118545169405164E-3</v>
      </c>
      <c r="AD25" s="5">
        <f t="shared" si="131"/>
        <v>8.2545771126308148E-2</v>
      </c>
      <c r="AE25" s="5">
        <f t="shared" si="132"/>
        <v>6.2335767898421053E-2</v>
      </c>
      <c r="AF25" s="5">
        <f t="shared" si="133"/>
        <v>2.3536929308831629E-2</v>
      </c>
      <c r="AG25" s="5">
        <f t="shared" si="134"/>
        <v>5.9247636893549832E-3</v>
      </c>
      <c r="AH25" s="5">
        <f t="shared" si="135"/>
        <v>2.7367735246779768E-4</v>
      </c>
      <c r="AI25" s="5">
        <f t="shared" si="136"/>
        <v>8.6128193261089637E-4</v>
      </c>
      <c r="AJ25" s="5">
        <f t="shared" si="137"/>
        <v>1.3552574971092016E-3</v>
      </c>
      <c r="AK25" s="5">
        <f t="shared" si="138"/>
        <v>1.4216969797588752E-3</v>
      </c>
      <c r="AL25" s="5">
        <f t="shared" si="139"/>
        <v>1.0633163206964551E-4</v>
      </c>
      <c r="AM25" s="5">
        <f t="shared" si="140"/>
        <v>5.1955472854034415E-2</v>
      </c>
      <c r="AN25" s="5">
        <f t="shared" si="141"/>
        <v>3.9235011711576395E-2</v>
      </c>
      <c r="AO25" s="5">
        <f t="shared" si="142"/>
        <v>1.4814475352118764E-2</v>
      </c>
      <c r="AP25" s="5">
        <f t="shared" si="143"/>
        <v>3.7291298491576529E-3</v>
      </c>
      <c r="AQ25" s="5">
        <f t="shared" si="144"/>
        <v>7.0402810940026043E-4</v>
      </c>
      <c r="AR25" s="5">
        <f t="shared" si="145"/>
        <v>4.133437168182164E-5</v>
      </c>
      <c r="AS25" s="5">
        <f t="shared" si="146"/>
        <v>1.3008218328758276E-4</v>
      </c>
      <c r="AT25" s="5">
        <f t="shared" si="147"/>
        <v>2.0468890321013504E-4</v>
      </c>
      <c r="AU25" s="5">
        <f t="shared" si="148"/>
        <v>2.1472347218497444E-4</v>
      </c>
      <c r="AV25" s="5">
        <f t="shared" si="149"/>
        <v>1.6893747823192414E-4</v>
      </c>
      <c r="AW25" s="5">
        <f t="shared" si="150"/>
        <v>7.0195446528889874E-6</v>
      </c>
      <c r="AX25" s="5">
        <f t="shared" si="151"/>
        <v>2.7251256309624099E-2</v>
      </c>
      <c r="AY25" s="5">
        <f t="shared" si="152"/>
        <v>2.0579224896424875E-2</v>
      </c>
      <c r="AZ25" s="5">
        <f t="shared" si="153"/>
        <v>7.7703664837658823E-3</v>
      </c>
      <c r="BA25" s="5">
        <f t="shared" si="154"/>
        <v>1.9559724461900236E-3</v>
      </c>
      <c r="BB25" s="5">
        <f t="shared" si="155"/>
        <v>3.6927102005879984E-4</v>
      </c>
      <c r="BC25" s="5">
        <f t="shared" si="156"/>
        <v>5.5772191073910072E-5</v>
      </c>
      <c r="BD25" s="5">
        <f t="shared" si="157"/>
        <v>5.2023860302556226E-6</v>
      </c>
      <c r="BE25" s="5">
        <f t="shared" si="158"/>
        <v>1.6372275798209196E-5</v>
      </c>
      <c r="BF25" s="5">
        <f t="shared" si="159"/>
        <v>2.5762353394549581E-5</v>
      </c>
      <c r="BG25" s="5">
        <f t="shared" si="160"/>
        <v>2.7025314444403874E-5</v>
      </c>
      <c r="BH25" s="5">
        <f t="shared" si="161"/>
        <v>2.1262642710664343E-5</v>
      </c>
      <c r="BI25" s="5">
        <f t="shared" si="162"/>
        <v>1.3383007282936048E-5</v>
      </c>
      <c r="BJ25" s="8">
        <f t="shared" si="163"/>
        <v>0.79592953577894443</v>
      </c>
      <c r="BK25" s="8">
        <f t="shared" si="164"/>
        <v>0.12604790023423373</v>
      </c>
      <c r="BL25" s="8">
        <f t="shared" si="165"/>
        <v>5.5655537257350909E-2</v>
      </c>
      <c r="BM25" s="8">
        <f t="shared" si="166"/>
        <v>0.7057294120883435</v>
      </c>
      <c r="BN25" s="8">
        <f t="shared" si="167"/>
        <v>0.25278098315423675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1.3052999999999999</v>
      </c>
      <c r="F26">
        <f>VLOOKUP(B26,home!$B$2:$E$405,3,FALSE)</f>
        <v>0.6855</v>
      </c>
      <c r="G26">
        <f>VLOOKUP(C26,away!$B$2:$E$405,4,FALSE)</f>
        <v>0.64510000000000001</v>
      </c>
      <c r="H26">
        <f>VLOOKUP(A26,away!$A$2:$E$405,3,FALSE)</f>
        <v>1.1211</v>
      </c>
      <c r="I26">
        <f>VLOOKUP(C26,away!$B$2:$E$405,3,FALSE)</f>
        <v>1.4084000000000001</v>
      </c>
      <c r="J26">
        <f>VLOOKUP(B26,home!$B$2:$E$405,4,FALSE)</f>
        <v>1.3145</v>
      </c>
      <c r="K26" s="3">
        <f t="shared" si="112"/>
        <v>0.57722461006500003</v>
      </c>
      <c r="L26" s="3">
        <f t="shared" si="113"/>
        <v>2.0755392919800002</v>
      </c>
      <c r="M26" s="5">
        <f t="shared" si="114"/>
        <v>7.0456209637488262E-2</v>
      </c>
      <c r="N26" s="5">
        <f t="shared" si="115"/>
        <v>4.0669058134657057E-2</v>
      </c>
      <c r="O26" s="5">
        <f t="shared" si="116"/>
        <v>0.14623463146658686</v>
      </c>
      <c r="P26" s="5">
        <f t="shared" si="117"/>
        <v>8.4410228126299586E-2</v>
      </c>
      <c r="Q26" s="5">
        <f t="shared" si="118"/>
        <v>1.173759061174412E-2</v>
      </c>
      <c r="R26" s="5">
        <f t="shared" si="119"/>
        <v>0.15175786172855801</v>
      </c>
      <c r="S26" s="5">
        <f t="shared" si="120"/>
        <v>2.5281968221800396E-2</v>
      </c>
      <c r="T26" s="5">
        <f t="shared" si="121"/>
        <v>2.4361830507850492E-2</v>
      </c>
      <c r="U26" s="5">
        <f t="shared" si="122"/>
        <v>8.7598372560565088E-2</v>
      </c>
      <c r="V26" s="5">
        <f t="shared" si="123"/>
        <v>3.365457961704457E-3</v>
      </c>
      <c r="W26" s="5">
        <f t="shared" si="124"/>
        <v>2.2584087213222024E-3</v>
      </c>
      <c r="X26" s="5">
        <f t="shared" si="125"/>
        <v>4.6874160384545423E-3</v>
      </c>
      <c r="Y26" s="5">
        <f t="shared" si="126"/>
        <v>4.8644580828348201E-3</v>
      </c>
      <c r="Z26" s="5">
        <f t="shared" si="127"/>
        <v>0.10499313496149669</v>
      </c>
      <c r="AA26" s="5">
        <f t="shared" si="128"/>
        <v>6.0604621387651852E-2</v>
      </c>
      <c r="AB26" s="5">
        <f t="shared" si="129"/>
        <v>1.7491239474312154E-2</v>
      </c>
      <c r="AC26" s="5">
        <f t="shared" si="130"/>
        <v>2.5199967802571065E-4</v>
      </c>
      <c r="AD26" s="5">
        <f t="shared" si="131"/>
        <v>3.2590227338315074E-4</v>
      </c>
      <c r="AE26" s="5">
        <f t="shared" si="132"/>
        <v>6.7642297375233732E-4</v>
      </c>
      <c r="AF26" s="5">
        <f t="shared" si="133"/>
        <v>7.0197123001046631E-4</v>
      </c>
      <c r="AG26" s="5">
        <f t="shared" si="134"/>
        <v>4.8565628990875109E-4</v>
      </c>
      <c r="AH26" s="5">
        <f t="shared" si="135"/>
        <v>5.447934425018635E-2</v>
      </c>
      <c r="AI26" s="5">
        <f t="shared" si="136"/>
        <v>3.1446818241410719E-2</v>
      </c>
      <c r="AJ26" s="5">
        <f t="shared" si="137"/>
        <v>9.0759386985916173E-3</v>
      </c>
      <c r="AK26" s="5">
        <f t="shared" si="138"/>
        <v>1.7462850587561304E-3</v>
      </c>
      <c r="AL26" s="5">
        <f t="shared" si="139"/>
        <v>1.2076352343874181E-5</v>
      </c>
      <c r="AM26" s="5">
        <f t="shared" si="140"/>
        <v>3.7623762534577258E-5</v>
      </c>
      <c r="AN26" s="5">
        <f t="shared" si="141"/>
        <v>7.8089597452640154E-5</v>
      </c>
      <c r="AO26" s="5">
        <f t="shared" si="142"/>
        <v>8.1039013903927998E-5</v>
      </c>
      <c r="AP26" s="5">
        <f t="shared" si="143"/>
        <v>5.6066552513638704E-5</v>
      </c>
      <c r="AQ26" s="5">
        <f t="shared" si="144"/>
        <v>2.9092083176979287E-5</v>
      </c>
      <c r="AR26" s="5">
        <f t="shared" si="145"/>
        <v>2.2614803918513306E-2</v>
      </c>
      <c r="AS26" s="5">
        <f t="shared" si="146"/>
        <v>1.3053821373560278E-2</v>
      </c>
      <c r="AT26" s="5">
        <f t="shared" si="147"/>
        <v>3.7674934761057479E-3</v>
      </c>
      <c r="AU26" s="5">
        <f t="shared" si="148"/>
        <v>7.2489665088919079E-4</v>
      </c>
      <c r="AV26" s="5">
        <f t="shared" si="149"/>
        <v>1.0460704666173437E-4</v>
      </c>
      <c r="AW26" s="5">
        <f t="shared" si="150"/>
        <v>4.0189173354187302E-7</v>
      </c>
      <c r="AX26" s="5">
        <f t="shared" si="151"/>
        <v>3.6195602763665852E-6</v>
      </c>
      <c r="AY26" s="5">
        <f t="shared" si="152"/>
        <v>7.5125395732888373E-6</v>
      </c>
      <c r="AZ26" s="5">
        <f t="shared" si="153"/>
        <v>7.7962855334578257E-6</v>
      </c>
      <c r="BA26" s="5">
        <f t="shared" si="154"/>
        <v>5.3938323187289909E-6</v>
      </c>
      <c r="BB26" s="5">
        <f t="shared" si="155"/>
        <v>2.7987777279684026E-6</v>
      </c>
      <c r="BC26" s="5">
        <f t="shared" si="156"/>
        <v>1.1617946287833869E-6</v>
      </c>
      <c r="BD26" s="5">
        <f t="shared" si="157"/>
        <v>7.8229856855496077E-3</v>
      </c>
      <c r="BE26" s="5">
        <f t="shared" si="158"/>
        <v>4.5156198618854487E-3</v>
      </c>
      <c r="BF26" s="5">
        <f t="shared" si="159"/>
        <v>1.3032634569892991E-3</v>
      </c>
      <c r="BG26" s="5">
        <f t="shared" si="160"/>
        <v>2.507585802575374E-4</v>
      </c>
      <c r="BH26" s="5">
        <f t="shared" si="161"/>
        <v>3.6186005927402499E-5</v>
      </c>
      <c r="BI26" s="5">
        <f t="shared" si="162"/>
        <v>4.1774906322509387E-6</v>
      </c>
      <c r="BJ26" s="8">
        <f t="shared" si="163"/>
        <v>9.1078908663558306E-2</v>
      </c>
      <c r="BK26" s="8">
        <f t="shared" si="164"/>
        <v>0.18378545251723558</v>
      </c>
      <c r="BL26" s="8">
        <f t="shared" si="165"/>
        <v>0.61463372641359038</v>
      </c>
      <c r="BM26" s="8">
        <f t="shared" si="166"/>
        <v>0.48921853220270733</v>
      </c>
      <c r="BN26" s="8">
        <f t="shared" si="167"/>
        <v>0.50526557970533392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1.3052999999999999</v>
      </c>
      <c r="F27">
        <f>VLOOKUP(B27,home!$B$2:$E$405,3,FALSE)</f>
        <v>1.2096</v>
      </c>
      <c r="G27">
        <f>VLOOKUP(C27,away!$B$2:$E$405,4,FALSE)</f>
        <v>0.9274</v>
      </c>
      <c r="H27">
        <f>VLOOKUP(A27,away!$A$2:$E$405,3,FALSE)</f>
        <v>1.1211</v>
      </c>
      <c r="I27">
        <f>VLOOKUP(C27,away!$B$2:$E$405,3,FALSE)</f>
        <v>0.9859</v>
      </c>
      <c r="J27">
        <f>VLOOKUP(B27,home!$B$2:$E$405,4,FALSE)</f>
        <v>0.70420000000000005</v>
      </c>
      <c r="K27" s="3">
        <f t="shared" si="112"/>
        <v>1.4642634021119998</v>
      </c>
      <c r="L27" s="3">
        <f t="shared" si="113"/>
        <v>0.77834697145800014</v>
      </c>
      <c r="M27" s="5">
        <f t="shared" si="114"/>
        <v>0.10618097030452046</v>
      </c>
      <c r="N27" s="5">
        <f t="shared" si="115"/>
        <v>0.15547690881765036</v>
      </c>
      <c r="O27" s="5">
        <f t="shared" si="116"/>
        <v>8.2645636662995348E-2</v>
      </c>
      <c r="P27" s="5">
        <f t="shared" si="117"/>
        <v>0.12101498110986977</v>
      </c>
      <c r="Q27" s="5">
        <f t="shared" si="118"/>
        <v>0.11382957372759497</v>
      </c>
      <c r="R27" s="5">
        <f t="shared" si="119"/>
        <v>3.2163490500430339E-2</v>
      </c>
      <c r="S27" s="5">
        <f t="shared" si="120"/>
        <v>3.4480344291030356E-2</v>
      </c>
      <c r="T27" s="5">
        <f t="shared" si="121"/>
        <v>8.8598903973228685E-2</v>
      </c>
      <c r="U27" s="5">
        <f t="shared" si="122"/>
        <v>4.709582202395711E-2</v>
      </c>
      <c r="V27" s="5">
        <f t="shared" si="123"/>
        <v>4.3663800282291391E-3</v>
      </c>
      <c r="W27" s="5">
        <f t="shared" si="124"/>
        <v>5.5558826295775632E-2</v>
      </c>
      <c r="X27" s="5">
        <f t="shared" si="125"/>
        <v>4.3244044185078052E-2</v>
      </c>
      <c r="Y27" s="5">
        <f t="shared" si="126"/>
        <v>1.6829435412525719E-2</v>
      </c>
      <c r="Z27" s="5">
        <f t="shared" si="127"/>
        <v>8.3447851408427042E-3</v>
      </c>
      <c r="AA27" s="5">
        <f t="shared" si="128"/>
        <v>1.2218963480224002E-2</v>
      </c>
      <c r="AB27" s="5">
        <f t="shared" si="129"/>
        <v>8.9458905179175419E-3</v>
      </c>
      <c r="AC27" s="5">
        <f t="shared" si="130"/>
        <v>3.1102406763616102E-4</v>
      </c>
      <c r="AD27" s="5">
        <f t="shared" si="131"/>
        <v>2.0338189002300524E-2</v>
      </c>
      <c r="AE27" s="5">
        <f t="shared" si="132"/>
        <v>1.5830167814881016E-2</v>
      </c>
      <c r="AF27" s="5">
        <f t="shared" si="133"/>
        <v>6.1606815881922721E-3</v>
      </c>
      <c r="AG27" s="5">
        <f t="shared" si="134"/>
        <v>1.5983826187621728E-3</v>
      </c>
      <c r="AH27" s="5">
        <f t="shared" si="135"/>
        <v>1.6237845604606597E-3</v>
      </c>
      <c r="AI27" s="5">
        <f t="shared" si="136"/>
        <v>2.3776483047970635E-3</v>
      </c>
      <c r="AJ27" s="5">
        <f t="shared" si="137"/>
        <v>1.7407516979039894E-3</v>
      </c>
      <c r="AK27" s="5">
        <f t="shared" si="138"/>
        <v>8.4963966780171162E-4</v>
      </c>
      <c r="AL27" s="5">
        <f t="shared" si="139"/>
        <v>1.4179027206762119E-5</v>
      </c>
      <c r="AM27" s="5">
        <f t="shared" si="140"/>
        <v>5.9560931642610856E-3</v>
      </c>
      <c r="AN27" s="5">
        <f t="shared" si="141"/>
        <v>4.6359070761243125E-3</v>
      </c>
      <c r="AO27" s="5">
        <f t="shared" si="142"/>
        <v>1.8041721163310352E-3</v>
      </c>
      <c r="AP27" s="5">
        <f t="shared" si="143"/>
        <v>4.6809063424507741E-4</v>
      </c>
      <c r="AQ27" s="5">
        <f t="shared" si="144"/>
        <v>9.1084231883127592E-5</v>
      </c>
      <c r="AR27" s="5">
        <f t="shared" si="145"/>
        <v>2.5277355898696297E-4</v>
      </c>
      <c r="AS27" s="5">
        <f t="shared" si="146"/>
        <v>3.7012707144620864E-4</v>
      </c>
      <c r="AT27" s="5">
        <f t="shared" si="147"/>
        <v>2.7098176242478845E-4</v>
      </c>
      <c r="AU27" s="5">
        <f t="shared" si="148"/>
        <v>1.3226289245280875E-4</v>
      </c>
      <c r="AV27" s="5">
        <f t="shared" si="149"/>
        <v>4.8416928219030845E-5</v>
      </c>
      <c r="AW27" s="5">
        <f t="shared" si="150"/>
        <v>4.4888633283912036E-7</v>
      </c>
      <c r="AX27" s="5">
        <f t="shared" si="151"/>
        <v>1.4535482066661601E-3</v>
      </c>
      <c r="AY27" s="5">
        <f t="shared" si="152"/>
        <v>1.1313648445268128E-3</v>
      </c>
      <c r="AZ27" s="5">
        <f t="shared" si="153"/>
        <v>4.4029720017574792E-4</v>
      </c>
      <c r="BA27" s="5">
        <f t="shared" si="154"/>
        <v>1.142346640994101E-4</v>
      </c>
      <c r="BB27" s="5">
        <f t="shared" si="155"/>
        <v>2.2228551209324439E-5</v>
      </c>
      <c r="BC27" s="5">
        <f t="shared" si="156"/>
        <v>3.4603051027353502E-6</v>
      </c>
      <c r="BD27" s="5">
        <f t="shared" si="157"/>
        <v>3.2790922350360445E-5</v>
      </c>
      <c r="BE27" s="5">
        <f t="shared" si="158"/>
        <v>4.8014547519129195E-5</v>
      </c>
      <c r="BF27" s="5">
        <f t="shared" si="159"/>
        <v>3.5152972350614208E-5</v>
      </c>
      <c r="BG27" s="5">
        <f t="shared" si="160"/>
        <v>1.7157736962819802E-5</v>
      </c>
      <c r="BH27" s="5">
        <f t="shared" si="161"/>
        <v>6.2808615744303368E-6</v>
      </c>
      <c r="BI27" s="5">
        <f t="shared" si="162"/>
        <v>1.8393671474339795E-6</v>
      </c>
      <c r="BJ27" s="8">
        <f t="shared" si="163"/>
        <v>0.53358559443061426</v>
      </c>
      <c r="BK27" s="8">
        <f t="shared" si="164"/>
        <v>0.26749924367301947</v>
      </c>
      <c r="BL27" s="8">
        <f t="shared" si="165"/>
        <v>0.19087742603792235</v>
      </c>
      <c r="BM27" s="8">
        <f t="shared" si="166"/>
        <v>0.38786457220114362</v>
      </c>
      <c r="BN27" s="8">
        <f t="shared" si="167"/>
        <v>0.61131156112306118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1.5941000000000001</v>
      </c>
      <c r="F31">
        <f>VLOOKUP(B31,home!$B$2:$E$405,3,FALSE)</f>
        <v>0.62729999999999997</v>
      </c>
      <c r="G31">
        <f>VLOOKUP(C31,away!$B$2:$E$405,4,FALSE)</f>
        <v>0.87819999999999998</v>
      </c>
      <c r="H31">
        <f>VLOOKUP(A31,away!$A$2:$E$405,3,FALSE)</f>
        <v>1.1647000000000001</v>
      </c>
      <c r="I31">
        <f>VLOOKUP(C31,away!$B$2:$E$405,3,FALSE)</f>
        <v>1.0303</v>
      </c>
      <c r="J31">
        <f>VLOOKUP(B31,home!$B$2:$E$405,4,FALSE)</f>
        <v>1.6313</v>
      </c>
      <c r="K31" s="3">
        <f t="shared" si="168"/>
        <v>0.87818149632600007</v>
      </c>
      <c r="L31" s="3">
        <f t="shared" si="169"/>
        <v>1.9575443558330001</v>
      </c>
      <c r="M31" s="5">
        <f t="shared" si="170"/>
        <v>5.8675920329641668E-2</v>
      </c>
      <c r="N31" s="5">
        <f t="shared" si="171"/>
        <v>5.1528107513389883E-2</v>
      </c>
      <c r="O31" s="5">
        <f t="shared" si="172"/>
        <v>0.11486071666459684</v>
      </c>
      <c r="P31" s="5">
        <f t="shared" si="173"/>
        <v>0.10086855602959238</v>
      </c>
      <c r="Q31" s="5">
        <f t="shared" si="174"/>
        <v>2.2625515279477863E-2</v>
      </c>
      <c r="R31" s="5">
        <f t="shared" si="175"/>
        <v>0.11242247380685749</v>
      </c>
      <c r="S31" s="5">
        <f t="shared" si="176"/>
        <v>4.3350259946221582E-2</v>
      </c>
      <c r="T31" s="5">
        <f t="shared" si="177"/>
        <v>4.4290449733155199E-2</v>
      </c>
      <c r="U31" s="5">
        <f t="shared" si="178"/>
        <v>9.8727336268376653E-2</v>
      </c>
      <c r="V31" s="5">
        <f t="shared" si="179"/>
        <v>8.2802812838859742E-3</v>
      </c>
      <c r="W31" s="5">
        <f t="shared" si="180"/>
        <v>6.6231029544262174E-3</v>
      </c>
      <c r="X31" s="5">
        <f t="shared" si="181"/>
        <v>1.296501780653791E-2</v>
      </c>
      <c r="Y31" s="5">
        <f t="shared" si="182"/>
        <v>1.2689798715231316E-2</v>
      </c>
      <c r="Z31" s="5">
        <f t="shared" si="183"/>
        <v>7.3357326356465732E-2</v>
      </c>
      <c r="AA31" s="5">
        <f t="shared" si="184"/>
        <v>6.4421046626195799E-2</v>
      </c>
      <c r="AB31" s="5">
        <f t="shared" si="185"/>
        <v>2.8286685560539811E-2</v>
      </c>
      <c r="AC31" s="5">
        <f t="shared" si="186"/>
        <v>8.8965372414715285E-4</v>
      </c>
      <c r="AD31" s="5">
        <f t="shared" si="187"/>
        <v>1.4540716157097915E-3</v>
      </c>
      <c r="AE31" s="5">
        <f t="shared" si="188"/>
        <v>2.8464096843096734E-3</v>
      </c>
      <c r="AF31" s="5">
        <f t="shared" si="189"/>
        <v>2.7859866059543967E-3</v>
      </c>
      <c r="AG31" s="5">
        <f t="shared" si="190"/>
        <v>1.8178974519707887E-3</v>
      </c>
      <c r="AH31" s="5">
        <f t="shared" si="191"/>
        <v>3.5900055042024731E-2</v>
      </c>
      <c r="AI31" s="5">
        <f t="shared" si="192"/>
        <v>3.1526764054991038E-2</v>
      </c>
      <c r="AJ31" s="5">
        <f t="shared" si="193"/>
        <v>1.3843110416064388E-2</v>
      </c>
      <c r="AK31" s="5">
        <f t="shared" si="194"/>
        <v>4.0522544729951551E-3</v>
      </c>
      <c r="AL31" s="5">
        <f t="shared" si="195"/>
        <v>6.1175409617385431E-5</v>
      </c>
      <c r="AM31" s="5">
        <f t="shared" si="196"/>
        <v>2.5538775744983797E-4</v>
      </c>
      <c r="AN31" s="5">
        <f t="shared" si="197"/>
        <v>4.9993286314477757E-4</v>
      </c>
      <c r="AO31" s="5">
        <f t="shared" si="198"/>
        <v>4.8932037727224546E-4</v>
      </c>
      <c r="AP31" s="5">
        <f t="shared" si="199"/>
        <v>3.1928878090778612E-4</v>
      </c>
      <c r="AQ31" s="5">
        <f t="shared" si="200"/>
        <v>1.5625548773670909E-4</v>
      </c>
      <c r="AR31" s="5">
        <f t="shared" si="201"/>
        <v>1.4055190024321894E-2</v>
      </c>
      <c r="AS31" s="5">
        <f t="shared" si="202"/>
        <v>1.234300780670527E-2</v>
      </c>
      <c r="AT31" s="5">
        <f t="shared" si="203"/>
        <v>5.4197005324279658E-3</v>
      </c>
      <c r="AU31" s="5">
        <f t="shared" si="204"/>
        <v>1.5864935744021372E-3</v>
      </c>
      <c r="AV31" s="5">
        <f t="shared" si="205"/>
        <v>3.4830732527001319E-4</v>
      </c>
      <c r="AW31" s="5">
        <f t="shared" si="206"/>
        <v>2.9212604487106708E-6</v>
      </c>
      <c r="AX31" s="5">
        <f t="shared" si="207"/>
        <v>3.7379467163440028E-5</v>
      </c>
      <c r="AY31" s="5">
        <f t="shared" si="208"/>
        <v>7.3171964969836995E-5</v>
      </c>
      <c r="AZ31" s="5">
        <f t="shared" si="209"/>
        <v>7.1618683515957204E-5</v>
      </c>
      <c r="BA31" s="5">
        <f t="shared" si="210"/>
        <v>4.6732249896283983E-5</v>
      </c>
      <c r="BB31" s="5">
        <f t="shared" si="211"/>
        <v>2.2870113004962016E-5</v>
      </c>
      <c r="BC31" s="5">
        <f t="shared" si="212"/>
        <v>8.9538521260252476E-6</v>
      </c>
      <c r="BD31" s="5">
        <f t="shared" si="213"/>
        <v>4.5856096503786E-3</v>
      </c>
      <c r="BE31" s="5">
        <f t="shared" si="214"/>
        <v>4.0269975443364249E-3</v>
      </c>
      <c r="BF31" s="5">
        <f t="shared" si="215"/>
        <v>1.7682173645932444E-3</v>
      </c>
      <c r="BG31" s="5">
        <f t="shared" si="216"/>
        <v>5.1760525702270409E-4</v>
      </c>
      <c r="BH31" s="5">
        <f t="shared" si="217"/>
        <v>1.136378397796005E-4</v>
      </c>
      <c r="BI31" s="5">
        <f t="shared" si="218"/>
        <v>1.9958929635380771E-5</v>
      </c>
      <c r="BJ31" s="8">
        <f t="shared" si="219"/>
        <v>0.16160726895735095</v>
      </c>
      <c r="BK31" s="8">
        <f t="shared" si="220"/>
        <v>0.21219901868807597</v>
      </c>
      <c r="BL31" s="8">
        <f t="shared" si="221"/>
        <v>0.5488251687615151</v>
      </c>
      <c r="BM31" s="8">
        <f t="shared" si="222"/>
        <v>0.53493724243533058</v>
      </c>
      <c r="BN31" s="8">
        <f t="shared" si="223"/>
        <v>0.46098128962355611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1.5941000000000001</v>
      </c>
      <c r="F32">
        <f>VLOOKUP(B32,home!$B$2:$E$405,3,FALSE)</f>
        <v>1.0037</v>
      </c>
      <c r="G32">
        <f>VLOOKUP(C32,away!$B$2:$E$405,4,FALSE)</f>
        <v>0.94099999999999995</v>
      </c>
      <c r="H32">
        <f>VLOOKUP(A32,away!$A$2:$E$405,3,FALSE)</f>
        <v>1.1647000000000001</v>
      </c>
      <c r="I32">
        <f>VLOOKUP(C32,away!$B$2:$E$405,3,FALSE)</f>
        <v>1.3736999999999999</v>
      </c>
      <c r="J32">
        <f>VLOOKUP(B32,home!$B$2:$E$405,4,FALSE)</f>
        <v>1.0303</v>
      </c>
      <c r="K32" s="3">
        <f t="shared" si="168"/>
        <v>1.5055982779700001</v>
      </c>
      <c r="L32" s="3">
        <f t="shared" si="169"/>
        <v>1.6484268262170001</v>
      </c>
      <c r="M32" s="5">
        <f t="shared" si="170"/>
        <v>4.2679989260073763E-2</v>
      </c>
      <c r="N32" s="5">
        <f t="shared" si="171"/>
        <v>6.4258918333745155E-2</v>
      </c>
      <c r="O32" s="5">
        <f t="shared" si="172"/>
        <v>7.0354839238959035E-2</v>
      </c>
      <c r="P32" s="5">
        <f t="shared" si="173"/>
        <v>0.10592612480503293</v>
      </c>
      <c r="Q32" s="5">
        <f t="shared" si="174"/>
        <v>4.8374058393750793E-2</v>
      </c>
      <c r="R32" s="5">
        <f t="shared" si="175"/>
        <v>5.7987402177842269E-2</v>
      </c>
      <c r="S32" s="5">
        <f t="shared" si="176"/>
        <v>6.5723680527655454E-2</v>
      </c>
      <c r="T32" s="5">
        <f t="shared" si="177"/>
        <v>7.9741095549246452E-2</v>
      </c>
      <c r="U32" s="5">
        <f t="shared" si="178"/>
        <v>8.7305732862913168E-2</v>
      </c>
      <c r="V32" s="5">
        <f t="shared" si="179"/>
        <v>1.8124170931190453E-2</v>
      </c>
      <c r="W32" s="5">
        <f t="shared" si="180"/>
        <v>2.4277299672017152E-2</v>
      </c>
      <c r="X32" s="5">
        <f t="shared" si="181"/>
        <v>4.001935204746225E-2</v>
      </c>
      <c r="Y32" s="5">
        <f t="shared" si="182"/>
        <v>3.2984486741429508E-2</v>
      </c>
      <c r="Z32" s="5">
        <f t="shared" si="183"/>
        <v>3.1862663110863096E-2</v>
      </c>
      <c r="AA32" s="5">
        <f t="shared" si="184"/>
        <v>4.797237071125373E-2</v>
      </c>
      <c r="AB32" s="5">
        <f t="shared" si="185"/>
        <v>3.6113559366501048E-2</v>
      </c>
      <c r="AC32" s="5">
        <f t="shared" si="186"/>
        <v>2.8113631606524678E-3</v>
      </c>
      <c r="AD32" s="5">
        <f t="shared" si="187"/>
        <v>9.1379651449876708E-3</v>
      </c>
      <c r="AE32" s="5">
        <f t="shared" si="188"/>
        <v>1.5063266882033594E-2</v>
      </c>
      <c r="AF32" s="5">
        <f t="shared" si="189"/>
        <v>1.2415346609405145E-2</v>
      </c>
      <c r="AG32" s="5">
        <f t="shared" si="190"/>
        <v>6.8219301359085721E-3</v>
      </c>
      <c r="AH32" s="5">
        <f t="shared" si="191"/>
        <v>1.3130817156665382E-2</v>
      </c>
      <c r="AI32" s="5">
        <f t="shared" si="192"/>
        <v>1.9769735699414332E-2</v>
      </c>
      <c r="AJ32" s="5">
        <f t="shared" si="193"/>
        <v>1.4882640012480129E-2</v>
      </c>
      <c r="AK32" s="5">
        <f t="shared" si="194"/>
        <v>7.4690923914791704E-3</v>
      </c>
      <c r="AL32" s="5">
        <f t="shared" si="195"/>
        <v>2.7909735704280278E-4</v>
      </c>
      <c r="AM32" s="5">
        <f t="shared" si="196"/>
        <v>2.7516209172886602E-3</v>
      </c>
      <c r="AN32" s="5">
        <f t="shared" si="197"/>
        <v>4.5358457356384566E-3</v>
      </c>
      <c r="AO32" s="5">
        <f t="shared" si="198"/>
        <v>3.7385048951042083E-3</v>
      </c>
      <c r="AP32" s="5">
        <f t="shared" si="199"/>
        <v>2.0542172530111161E-3</v>
      </c>
      <c r="AQ32" s="5">
        <f t="shared" si="200"/>
        <v>8.4655670668532933E-4</v>
      </c>
      <c r="AR32" s="5">
        <f t="shared" si="201"/>
        <v>4.3290382502395308E-3</v>
      </c>
      <c r="AS32" s="5">
        <f t="shared" si="202"/>
        <v>6.5177925348269003E-3</v>
      </c>
      <c r="AT32" s="5">
        <f t="shared" si="203"/>
        <v>4.9065886083005522E-3</v>
      </c>
      <c r="AU32" s="5">
        <f t="shared" si="204"/>
        <v>2.4624504531215114E-3</v>
      </c>
      <c r="AV32" s="5">
        <f t="shared" si="205"/>
        <v>9.2686529045154869E-4</v>
      </c>
      <c r="AW32" s="5">
        <f t="shared" si="206"/>
        <v>1.9241193451417982E-5</v>
      </c>
      <c r="AX32" s="5">
        <f t="shared" si="207"/>
        <v>6.9047261911600708E-4</v>
      </c>
      <c r="AY32" s="5">
        <f t="shared" si="208"/>
        <v>1.1381935881191391E-3</v>
      </c>
      <c r="AZ32" s="5">
        <f t="shared" si="209"/>
        <v>9.3811442204188623E-4</v>
      </c>
      <c r="BA32" s="5">
        <f t="shared" si="210"/>
        <v>5.1547099311830056E-4</v>
      </c>
      <c r="BB32" s="5">
        <f t="shared" si="211"/>
        <v>2.1242905329823126E-4</v>
      </c>
      <c r="BC32" s="5">
        <f t="shared" si="212"/>
        <v>7.0034750024937083E-5</v>
      </c>
      <c r="BD32" s="5">
        <f t="shared" si="213"/>
        <v>1.1893504639023896E-3</v>
      </c>
      <c r="BE32" s="5">
        <f t="shared" si="214"/>
        <v>1.7906840103542588E-3</v>
      </c>
      <c r="BF32" s="5">
        <f t="shared" si="215"/>
        <v>1.348025381188893E-3</v>
      </c>
      <c r="BG32" s="5">
        <f t="shared" si="216"/>
        <v>6.7652823085928375E-4</v>
      </c>
      <c r="BH32" s="5">
        <f t="shared" si="217"/>
        <v>2.5464493484495714E-4</v>
      </c>
      <c r="BI32" s="5">
        <f t="shared" si="218"/>
        <v>7.6678595079269972E-5</v>
      </c>
      <c r="BJ32" s="8">
        <f t="shared" si="219"/>
        <v>0.35058518044343256</v>
      </c>
      <c r="BK32" s="8">
        <f t="shared" si="220"/>
        <v>0.236682619629767</v>
      </c>
      <c r="BL32" s="8">
        <f t="shared" si="221"/>
        <v>0.37946483637067741</v>
      </c>
      <c r="BM32" s="8">
        <f t="shared" si="222"/>
        <v>0.60789501495066833</v>
      </c>
      <c r="BN32" s="8">
        <f t="shared" si="223"/>
        <v>0.38958133220940394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1.5941000000000001</v>
      </c>
      <c r="F33">
        <f>VLOOKUP(B33,home!$B$2:$E$405,3,FALSE)</f>
        <v>0.83640000000000003</v>
      </c>
      <c r="G33">
        <f>VLOOKUP(C33,away!$B$2:$E$405,4,FALSE)</f>
        <v>1.6031</v>
      </c>
      <c r="H33">
        <f>VLOOKUP(A33,away!$A$2:$E$405,3,FALSE)</f>
        <v>1.1647000000000001</v>
      </c>
      <c r="I33">
        <f>VLOOKUP(C33,away!$B$2:$E$405,3,FALSE)</f>
        <v>1.1448</v>
      </c>
      <c r="J33">
        <f>VLOOKUP(B33,home!$B$2:$E$405,4,FALSE)</f>
        <v>1.2402</v>
      </c>
      <c r="K33" s="3">
        <f t="shared" si="168"/>
        <v>2.1374216302439999</v>
      </c>
      <c r="L33" s="3">
        <f t="shared" si="169"/>
        <v>1.6536188841120001</v>
      </c>
      <c r="M33" s="5">
        <f t="shared" si="170"/>
        <v>2.2572103030563506E-2</v>
      </c>
      <c r="N33" s="5">
        <f t="shared" si="171"/>
        <v>4.8246101257622576E-2</v>
      </c>
      <c r="O33" s="5">
        <f t="shared" si="172"/>
        <v>3.7325655825461518E-2</v>
      </c>
      <c r="P33" s="5">
        <f t="shared" si="173"/>
        <v>7.9780664124384407E-2</v>
      </c>
      <c r="Q33" s="5">
        <f t="shared" si="174"/>
        <v>5.1561130201492382E-2</v>
      </c>
      <c r="R33" s="5">
        <f t="shared" si="175"/>
        <v>3.0861204667424133E-2</v>
      </c>
      <c r="S33" s="5">
        <f t="shared" si="176"/>
        <v>7.049580581292586E-2</v>
      </c>
      <c r="T33" s="5">
        <f t="shared" si="177"/>
        <v>8.526245858734538E-2</v>
      </c>
      <c r="U33" s="5">
        <f t="shared" si="178"/>
        <v>6.5963406391539428E-2</v>
      </c>
      <c r="V33" s="5">
        <f t="shared" si="179"/>
        <v>2.768511889862689E-2</v>
      </c>
      <c r="W33" s="5">
        <f t="shared" si="180"/>
        <v>3.6735958324165666E-2</v>
      </c>
      <c r="X33" s="5">
        <f t="shared" si="181"/>
        <v>6.0747274410791766E-2</v>
      </c>
      <c r="Y33" s="5">
        <f t="shared" si="182"/>
        <v>5.0226420062009482E-2</v>
      </c>
      <c r="Z33" s="5">
        <f t="shared" si="183"/>
        <v>1.7010890274832643E-2</v>
      </c>
      <c r="AA33" s="5">
        <f t="shared" si="184"/>
        <v>3.6359444823134593E-2</v>
      </c>
      <c r="AB33" s="5">
        <f t="shared" si="185"/>
        <v>3.885773191431556E-2</v>
      </c>
      <c r="AC33" s="5">
        <f t="shared" si="186"/>
        <v>6.1157825245178833E-3</v>
      </c>
      <c r="AD33" s="5">
        <f t="shared" si="187"/>
        <v>1.9630057982453448E-2</v>
      </c>
      <c r="AE33" s="5">
        <f t="shared" si="188"/>
        <v>3.2460634575998529E-2</v>
      </c>
      <c r="AF33" s="5">
        <f t="shared" si="189"/>
        <v>2.6838759162565055E-2</v>
      </c>
      <c r="AG33" s="5">
        <f t="shared" si="190"/>
        <v>1.4793692992450511E-2</v>
      </c>
      <c r="AH33" s="5">
        <f t="shared" si="191"/>
        <v>7.0323823485051095E-3</v>
      </c>
      <c r="AI33" s="5">
        <f t="shared" si="192"/>
        <v>1.5031166143840919E-2</v>
      </c>
      <c r="AJ33" s="5">
        <f t="shared" si="193"/>
        <v>1.6063969821818441E-2</v>
      </c>
      <c r="AK33" s="5">
        <f t="shared" si="194"/>
        <v>1.1445158854913862E-2</v>
      </c>
      <c r="AL33" s="5">
        <f t="shared" si="195"/>
        <v>8.6464462932085099E-4</v>
      </c>
      <c r="AM33" s="5">
        <f t="shared" si="196"/>
        <v>8.3915421069279822E-3</v>
      </c>
      <c r="AN33" s="5">
        <f t="shared" si="197"/>
        <v>1.3876412494837112E-2</v>
      </c>
      <c r="AO33" s="5">
        <f t="shared" si="198"/>
        <v>1.1473148872595183E-2</v>
      </c>
      <c r="AP33" s="5">
        <f t="shared" si="199"/>
        <v>6.3240718786505643E-3</v>
      </c>
      <c r="AQ33" s="5">
        <f t="shared" si="200"/>
        <v>2.6144011707545569E-3</v>
      </c>
      <c r="AR33" s="5">
        <f t="shared" si="201"/>
        <v>2.3257760503567881E-3</v>
      </c>
      <c r="AS33" s="5">
        <f t="shared" si="202"/>
        <v>4.9711640371360565E-3</v>
      </c>
      <c r="AT33" s="5">
        <f t="shared" si="203"/>
        <v>5.3127367702328482E-3</v>
      </c>
      <c r="AU33" s="5">
        <f t="shared" si="204"/>
        <v>3.785186162829446E-3</v>
      </c>
      <c r="AV33" s="5">
        <f t="shared" si="205"/>
        <v>2.0226346947329857E-3</v>
      </c>
      <c r="AW33" s="5">
        <f t="shared" si="206"/>
        <v>8.4890828226470773E-5</v>
      </c>
      <c r="AX33" s="5">
        <f t="shared" si="207"/>
        <v>2.989377268408526E-3</v>
      </c>
      <c r="AY33" s="5">
        <f t="shared" si="208"/>
        <v>4.9432907027754857E-3</v>
      </c>
      <c r="AZ33" s="5">
        <f t="shared" si="209"/>
        <v>4.0871594278824126E-3</v>
      </c>
      <c r="BA33" s="5">
        <f t="shared" si="210"/>
        <v>2.2528680041075848E-3</v>
      </c>
      <c r="BB33" s="5">
        <f t="shared" si="211"/>
        <v>9.3134626875100344E-4</v>
      </c>
      <c r="BC33" s="5">
        <f t="shared" si="212"/>
        <v>3.080183555307817E-4</v>
      </c>
      <c r="BD33" s="5">
        <f t="shared" si="213"/>
        <v>6.409911995142346E-4</v>
      </c>
      <c r="BE33" s="5">
        <f t="shared" si="214"/>
        <v>1.3700684546377722E-3</v>
      </c>
      <c r="BF33" s="5">
        <f t="shared" si="215"/>
        <v>1.4642069749288727E-3</v>
      </c>
      <c r="BG33" s="5">
        <f t="shared" si="216"/>
        <v>1.0432092197890355E-3</v>
      </c>
      <c r="BH33" s="5">
        <f t="shared" si="217"/>
        <v>5.574444878117627E-4</v>
      </c>
      <c r="BI33" s="5">
        <f t="shared" si="218"/>
        <v>2.3829878118182999E-4</v>
      </c>
      <c r="BJ33" s="8">
        <f t="shared" si="219"/>
        <v>0.48469412410811608</v>
      </c>
      <c r="BK33" s="8">
        <f t="shared" si="220"/>
        <v>0.21245740972311489</v>
      </c>
      <c r="BL33" s="8">
        <f t="shared" si="221"/>
        <v>0.28267183762410514</v>
      </c>
      <c r="BM33" s="8">
        <f t="shared" si="222"/>
        <v>0.72162900274867103</v>
      </c>
      <c r="BN33" s="8">
        <f t="shared" si="223"/>
        <v>0.27034685910694856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1.1607000000000001</v>
      </c>
      <c r="F34">
        <f>VLOOKUP(B34,home!$B$2:$E$405,3,FALSE)</f>
        <v>1.1748000000000001</v>
      </c>
      <c r="G34">
        <f>VLOOKUP(C34,away!$B$2:$E$405,4,FALSE)</f>
        <v>0.70489999999999997</v>
      </c>
      <c r="H34">
        <f>VLOOKUP(A34,away!$A$2:$E$405,3,FALSE)</f>
        <v>0.89880000000000004</v>
      </c>
      <c r="I34">
        <f>VLOOKUP(C34,away!$B$2:$E$405,3,FALSE)</f>
        <v>1.2137</v>
      </c>
      <c r="J34">
        <f>VLOOKUP(B34,home!$B$2:$E$405,4,FALSE)</f>
        <v>0.80920000000000003</v>
      </c>
      <c r="K34" s="3">
        <f t="shared" si="168"/>
        <v>0.96119484476400008</v>
      </c>
      <c r="L34" s="3">
        <f t="shared" si="169"/>
        <v>0.88273488475200013</v>
      </c>
      <c r="M34" s="5">
        <f t="shared" si="170"/>
        <v>0.15819454126595442</v>
      </c>
      <c r="N34" s="5">
        <f t="shared" si="171"/>
        <v>0.15205577753464125</v>
      </c>
      <c r="O34" s="5">
        <f t="shared" si="172"/>
        <v>0.13964384015279777</v>
      </c>
      <c r="P34" s="5">
        <f t="shared" si="173"/>
        <v>0.13422493925791729</v>
      </c>
      <c r="Q34" s="5">
        <f t="shared" si="174"/>
        <v>7.3077614741439409E-2</v>
      </c>
      <c r="R34" s="5">
        <f t="shared" si="175"/>
        <v>6.1634244571803332E-2</v>
      </c>
      <c r="S34" s="5">
        <f t="shared" si="176"/>
        <v>2.8471801515108513E-2</v>
      </c>
      <c r="T34" s="5">
        <f t="shared" si="177"/>
        <v>6.4508159826735578E-2</v>
      </c>
      <c r="U34" s="5">
        <f t="shared" si="178"/>
        <v>5.924251814334091E-2</v>
      </c>
      <c r="V34" s="5">
        <f t="shared" si="179"/>
        <v>2.684195603117175E-3</v>
      </c>
      <c r="W34" s="5">
        <f t="shared" si="180"/>
        <v>2.3413942185707089E-2</v>
      </c>
      <c r="X34" s="5">
        <f t="shared" si="181"/>
        <v>2.0668303556890137E-2</v>
      </c>
      <c r="Y34" s="5">
        <f t="shared" si="182"/>
        <v>9.1223162791553847E-3</v>
      </c>
      <c r="Z34" s="5">
        <f t="shared" si="183"/>
        <v>1.8135565926289138E-2</v>
      </c>
      <c r="AA34" s="5">
        <f t="shared" si="184"/>
        <v>1.7431812475226776E-2</v>
      </c>
      <c r="AB34" s="5">
        <f t="shared" si="185"/>
        <v>8.3776841430403814E-3</v>
      </c>
      <c r="AC34" s="5">
        <f t="shared" si="186"/>
        <v>1.4234292982772068E-4</v>
      </c>
      <c r="AD34" s="5">
        <f t="shared" si="187"/>
        <v>5.6263401311259986E-3</v>
      </c>
      <c r="AE34" s="5">
        <f t="shared" si="188"/>
        <v>4.966566707225061E-3</v>
      </c>
      <c r="AF34" s="5">
        <f t="shared" si="189"/>
        <v>2.192080844957717E-3</v>
      </c>
      <c r="AG34" s="5">
        <f t="shared" si="190"/>
        <v>6.4500874401360602E-4</v>
      </c>
      <c r="AH34" s="5">
        <f t="shared" si="191"/>
        <v>4.002224174463785E-3</v>
      </c>
      <c r="AI34" s="5">
        <f t="shared" si="192"/>
        <v>3.8469172440844458E-3</v>
      </c>
      <c r="AJ34" s="5">
        <f t="shared" si="193"/>
        <v>1.8488185116238519E-3</v>
      </c>
      <c r="AK34" s="5">
        <f t="shared" si="194"/>
        <v>5.9235827409236607E-4</v>
      </c>
      <c r="AL34" s="5">
        <f t="shared" si="195"/>
        <v>4.8310064195702239E-6</v>
      </c>
      <c r="AM34" s="5">
        <f t="shared" si="196"/>
        <v>1.0816018257854239E-3</v>
      </c>
      <c r="AN34" s="5">
        <f t="shared" si="197"/>
        <v>9.5476766303224903E-4</v>
      </c>
      <c r="AO34" s="5">
        <f t="shared" si="198"/>
        <v>4.214033614958544E-4</v>
      </c>
      <c r="AP34" s="5">
        <f t="shared" si="199"/>
        <v>1.239958159147162E-4</v>
      </c>
      <c r="AQ34" s="5">
        <f t="shared" si="200"/>
        <v>2.7363858067801795E-5</v>
      </c>
      <c r="AR34" s="5">
        <f t="shared" si="201"/>
        <v>7.0658057907939192E-4</v>
      </c>
      <c r="AS34" s="5">
        <f t="shared" si="202"/>
        <v>6.7916161002147329E-4</v>
      </c>
      <c r="AT34" s="5">
        <f t="shared" si="203"/>
        <v>3.2640331915712923E-4</v>
      </c>
      <c r="AU34" s="5">
        <f t="shared" si="204"/>
        <v>1.0457906256256373E-4</v>
      </c>
      <c r="AV34" s="5">
        <f t="shared" si="205"/>
        <v>2.5130213951347021E-5</v>
      </c>
      <c r="AW34" s="5">
        <f t="shared" si="206"/>
        <v>1.1386148311655052E-7</v>
      </c>
      <c r="AX34" s="5">
        <f t="shared" si="207"/>
        <v>1.7327168317204654E-4</v>
      </c>
      <c r="AY34" s="5">
        <f t="shared" si="208"/>
        <v>1.5295295927566155E-4</v>
      </c>
      <c r="AZ34" s="5">
        <f t="shared" si="209"/>
        <v>6.7508456439339224E-5</v>
      </c>
      <c r="BA34" s="5">
        <f t="shared" si="210"/>
        <v>1.9864023171588517E-5</v>
      </c>
      <c r="BB34" s="5">
        <f t="shared" si="211"/>
        <v>4.3836665512708112E-6</v>
      </c>
      <c r="BC34" s="5">
        <f t="shared" si="212"/>
        <v>7.7392307758544776E-7</v>
      </c>
      <c r="BD34" s="5">
        <f t="shared" si="213"/>
        <v>1.0395388767360803E-4</v>
      </c>
      <c r="BE34" s="5">
        <f t="shared" si="214"/>
        <v>9.9919940925047963E-5</v>
      </c>
      <c r="BF34" s="5">
        <f t="shared" si="215"/>
        <v>4.8021266053139765E-5</v>
      </c>
      <c r="BG34" s="5">
        <f t="shared" si="216"/>
        <v>1.5385931123106142E-5</v>
      </c>
      <c r="BH34" s="5">
        <f t="shared" si="217"/>
        <v>3.697219419355901E-6</v>
      </c>
      <c r="BI34" s="5">
        <f t="shared" si="218"/>
        <v>7.1074964916924865E-7</v>
      </c>
      <c r="BJ34" s="8">
        <f t="shared" si="219"/>
        <v>0.35930399778787475</v>
      </c>
      <c r="BK34" s="8">
        <f t="shared" si="220"/>
        <v>0.32387560453762032</v>
      </c>
      <c r="BL34" s="8">
        <f t="shared" si="221"/>
        <v>0.29873396147008885</v>
      </c>
      <c r="BM34" s="8">
        <f t="shared" si="222"/>
        <v>0.28106533309952714</v>
      </c>
      <c r="BN34" s="8">
        <f t="shared" si="223"/>
        <v>0.71883095752455339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1.1607000000000001</v>
      </c>
      <c r="F35">
        <f>VLOOKUP(B35,home!$B$2:$E$405,3,FALSE)</f>
        <v>0.54830000000000001</v>
      </c>
      <c r="G35">
        <f>VLOOKUP(C35,away!$B$2:$E$405,4,FALSE)</f>
        <v>0.34460000000000002</v>
      </c>
      <c r="H35">
        <f>VLOOKUP(A35,away!$A$2:$E$405,3,FALSE)</f>
        <v>0.89880000000000004</v>
      </c>
      <c r="I35">
        <f>VLOOKUP(C35,away!$B$2:$E$405,3,FALSE)</f>
        <v>1.4463999999999999</v>
      </c>
      <c r="J35">
        <f>VLOOKUP(B35,home!$B$2:$E$405,4,FALSE)</f>
        <v>1.6183000000000001</v>
      </c>
      <c r="K35" s="3">
        <f t="shared" si="168"/>
        <v>0.21930750972600002</v>
      </c>
      <c r="L35" s="3">
        <f t="shared" si="169"/>
        <v>2.103829357056</v>
      </c>
      <c r="M35" s="5">
        <f t="shared" si="170"/>
        <v>9.7965797455725367E-2</v>
      </c>
      <c r="N35" s="5">
        <f t="shared" si="171"/>
        <v>2.1484635078336839E-2</v>
      </c>
      <c r="O35" s="5">
        <f t="shared" si="172"/>
        <v>0.20610332067475703</v>
      </c>
      <c r="P35" s="5">
        <f t="shared" si="173"/>
        <v>4.520000600344018E-2</v>
      </c>
      <c r="Q35" s="5">
        <f t="shared" si="174"/>
        <v>2.3558709082009584E-3</v>
      </c>
      <c r="R35" s="5">
        <f t="shared" si="175"/>
        <v>0.21680310831114039</v>
      </c>
      <c r="S35" s="5">
        <f t="shared" si="176"/>
        <v>5.2136577146589327E-3</v>
      </c>
      <c r="T35" s="5">
        <f t="shared" si="177"/>
        <v>4.956350378107357E-3</v>
      </c>
      <c r="U35" s="5">
        <f t="shared" si="178"/>
        <v>4.7546549784572456E-2</v>
      </c>
      <c r="V35" s="5">
        <f t="shared" si="179"/>
        <v>2.6727849710220318E-4</v>
      </c>
      <c r="W35" s="5">
        <f t="shared" si="180"/>
        <v>1.7222006070449414E-4</v>
      </c>
      <c r="X35" s="5">
        <f t="shared" si="181"/>
        <v>3.6232161958408117E-4</v>
      </c>
      <c r="Y35" s="5">
        <f t="shared" si="182"/>
        <v>3.8113142998853316E-4</v>
      </c>
      <c r="Z35" s="5">
        <f t="shared" si="183"/>
        <v>0.1520389146553229</v>
      </c>
      <c r="AA35" s="5">
        <f t="shared" si="184"/>
        <v>3.3343275754502716E-2</v>
      </c>
      <c r="AB35" s="5">
        <f t="shared" si="185"/>
        <v>3.6562153859136517E-3</v>
      </c>
      <c r="AC35" s="5">
        <f t="shared" si="186"/>
        <v>7.7074027284049858E-6</v>
      </c>
      <c r="AD35" s="5">
        <f t="shared" si="187"/>
        <v>9.4422881594907846E-6</v>
      </c>
      <c r="AE35" s="5">
        <f t="shared" si="188"/>
        <v>1.986496302771898E-5</v>
      </c>
      <c r="AF35" s="5">
        <f t="shared" si="189"/>
        <v>2.0896246197273618E-5</v>
      </c>
      <c r="AG35" s="5">
        <f t="shared" si="190"/>
        <v>1.4654045400698013E-5</v>
      </c>
      <c r="AH35" s="5">
        <f t="shared" si="191"/>
        <v>7.9965983016700035E-2</v>
      </c>
      <c r="AI35" s="5">
        <f t="shared" si="192"/>
        <v>1.7537140598184096E-2</v>
      </c>
      <c r="AJ35" s="5">
        <f t="shared" si="193"/>
        <v>1.923013316151244E-3</v>
      </c>
      <c r="AK35" s="5">
        <f t="shared" si="194"/>
        <v>1.4057708717835554E-4</v>
      </c>
      <c r="AL35" s="5">
        <f t="shared" si="195"/>
        <v>1.4224337825751099E-7</v>
      </c>
      <c r="AM35" s="5">
        <f t="shared" si="196"/>
        <v>4.1415294047464403E-7</v>
      </c>
      <c r="AN35" s="5">
        <f t="shared" si="197"/>
        <v>8.7130711448162219E-7</v>
      </c>
      <c r="AO35" s="5">
        <f t="shared" si="198"/>
        <v>9.1654074322909512E-7</v>
      </c>
      <c r="AP35" s="5">
        <f t="shared" si="199"/>
        <v>6.4274844084776506E-7</v>
      </c>
      <c r="AQ35" s="5">
        <f t="shared" si="200"/>
        <v>3.3805825976437511E-7</v>
      </c>
      <c r="AR35" s="5">
        <f t="shared" si="201"/>
        <v>3.3646956527274986E-2</v>
      </c>
      <c r="AS35" s="5">
        <f t="shared" si="202"/>
        <v>7.3790302458556587E-3</v>
      </c>
      <c r="AT35" s="5">
        <f t="shared" si="203"/>
        <v>8.0913837370571898E-4</v>
      </c>
      <c r="AU35" s="5">
        <f t="shared" si="204"/>
        <v>5.9150040587048955E-5</v>
      </c>
      <c r="AV35" s="5">
        <f t="shared" si="205"/>
        <v>3.2430120253343815E-6</v>
      </c>
      <c r="AW35" s="5">
        <f t="shared" si="206"/>
        <v>1.8230289771666988E-9</v>
      </c>
      <c r="AX35" s="5">
        <f t="shared" si="207"/>
        <v>1.5137808336865752E-8</v>
      </c>
      <c r="AY35" s="5">
        <f t="shared" si="208"/>
        <v>3.1847365580585235E-8</v>
      </c>
      <c r="AZ35" s="5">
        <f t="shared" si="209"/>
        <v>3.3500711326665013E-8</v>
      </c>
      <c r="BA35" s="5">
        <f t="shared" si="210"/>
        <v>2.3493259990432102E-8</v>
      </c>
      <c r="BB35" s="5">
        <f t="shared" si="211"/>
        <v>1.2356452515205057E-8</v>
      </c>
      <c r="BC35" s="5">
        <f t="shared" si="212"/>
        <v>5.1991735101113663E-9</v>
      </c>
      <c r="BD35" s="5">
        <f t="shared" si="213"/>
        <v>1.1797909152944697E-2</v>
      </c>
      <c r="BE35" s="5">
        <f t="shared" si="214"/>
        <v>2.5873700763058842E-3</v>
      </c>
      <c r="BF35" s="5">
        <f t="shared" si="215"/>
        <v>2.8371484408710697E-4</v>
      </c>
      <c r="BG35" s="5">
        <f t="shared" si="216"/>
        <v>2.0740265309681273E-5</v>
      </c>
      <c r="BH35" s="5">
        <f t="shared" si="217"/>
        <v>1.1371239840306859E-6</v>
      </c>
      <c r="BI35" s="5">
        <f t="shared" si="218"/>
        <v>4.9875965837495517E-8</v>
      </c>
      <c r="BJ35" s="8">
        <f t="shared" si="219"/>
        <v>2.9780691359977494E-2</v>
      </c>
      <c r="BK35" s="8">
        <f t="shared" si="220"/>
        <v>0.14865462116439893</v>
      </c>
      <c r="BL35" s="8">
        <f t="shared" si="221"/>
        <v>0.66360762346714586</v>
      </c>
      <c r="BM35" s="8">
        <f t="shared" si="222"/>
        <v>0.40416908219090802</v>
      </c>
      <c r="BN35" s="8">
        <f t="shared" si="223"/>
        <v>0.58991273843160075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1.5417000000000001</v>
      </c>
      <c r="F36">
        <f>VLOOKUP(B36,home!$B$2:$E$405,3,FALSE)</f>
        <v>0.72070000000000001</v>
      </c>
      <c r="G36">
        <f>VLOOKUP(C36,away!$B$2:$E$405,4,FALSE)</f>
        <v>0.64859999999999995</v>
      </c>
      <c r="H36">
        <f>VLOOKUP(A36,away!$A$2:$E$405,3,FALSE)</f>
        <v>1.125</v>
      </c>
      <c r="I36">
        <f>VLOOKUP(C36,away!$B$2:$E$405,3,FALSE)</f>
        <v>1.5802</v>
      </c>
      <c r="J36">
        <f>VLOOKUP(B36,home!$B$2:$E$405,4,FALSE)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1.5417000000000001</v>
      </c>
      <c r="F37">
        <f>VLOOKUP(B37,home!$B$2:$E$405,3,FALSE)</f>
        <v>1.0089999999999999</v>
      </c>
      <c r="G37">
        <f>VLOOKUP(C37,away!$B$2:$E$405,4,FALSE)</f>
        <v>1.7297</v>
      </c>
      <c r="H37">
        <f>VLOOKUP(A37,away!$A$2:$E$405,3,FALSE)</f>
        <v>1.125</v>
      </c>
      <c r="I37">
        <f>VLOOKUP(C37,away!$B$2:$E$405,3,FALSE)</f>
        <v>0.98770000000000002</v>
      </c>
      <c r="J37">
        <f>VLOOKUP(B37,home!$B$2:$E$405,4,FALSE)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1.5417000000000001</v>
      </c>
      <c r="F38">
        <f>VLOOKUP(B38,home!$B$2:$E$405,3,FALSE)</f>
        <v>1.0089999999999999</v>
      </c>
      <c r="G38">
        <f>VLOOKUP(C38,away!$B$2:$E$405,4,FALSE)</f>
        <v>1.1531</v>
      </c>
      <c r="H38">
        <f>VLOOKUP(A38,away!$A$2:$E$405,3,FALSE)</f>
        <v>1.125</v>
      </c>
      <c r="I38">
        <f>VLOOKUP(C38,away!$B$2:$E$405,3,FALSE)</f>
        <v>0.59260000000000002</v>
      </c>
      <c r="J38">
        <f>VLOOKUP(B38,home!$B$2:$E$405,4,FALSE)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1.5124</v>
      </c>
      <c r="F39">
        <f>VLOOKUP(B39,home!$B$2:$E$405,3,FALSE)</f>
        <v>0.70530000000000004</v>
      </c>
      <c r="G39">
        <f>VLOOKUP(C39,away!$B$2:$E$405,4,FALSE)</f>
        <v>0.61709999999999998</v>
      </c>
      <c r="H39">
        <f>VLOOKUP(A39,away!$A$2:$E$405,3,FALSE)</f>
        <v>1.1446000000000001</v>
      </c>
      <c r="I39">
        <f>VLOOKUP(C39,away!$B$2:$E$405,3,FALSE)</f>
        <v>1.5726</v>
      </c>
      <c r="J39">
        <f>VLOOKUP(B39,home!$B$2:$E$405,4,FALSE)</f>
        <v>0.64070000000000005</v>
      </c>
      <c r="K39" s="3">
        <f t="shared" si="168"/>
        <v>0.65825792881199996</v>
      </c>
      <c r="L39" s="3">
        <f t="shared" si="169"/>
        <v>1.1532586929720001</v>
      </c>
      <c r="M39" s="5">
        <f t="shared" si="170"/>
        <v>0.16340612349252065</v>
      </c>
      <c r="N39" s="5">
        <f t="shared" si="171"/>
        <v>0.10756337640538452</v>
      </c>
      <c r="O39" s="5">
        <f t="shared" si="172"/>
        <v>0.18844953240260559</v>
      </c>
      <c r="P39" s="5">
        <f t="shared" si="173"/>
        <v>0.12404839888492902</v>
      </c>
      <c r="Q39" s="5">
        <f t="shared" si="174"/>
        <v>3.5402222684316975E-2</v>
      </c>
      <c r="R39" s="5">
        <f t="shared" si="175"/>
        <v>0.10866553071490678</v>
      </c>
      <c r="S39" s="5">
        <f t="shared" si="176"/>
        <v>2.3542577439912768E-2</v>
      </c>
      <c r="T39" s="5">
        <f t="shared" si="177"/>
        <v>4.0827921061219088E-2</v>
      </c>
      <c r="U39" s="5">
        <f t="shared" si="178"/>
        <v>7.1529947181651302E-2</v>
      </c>
      <c r="V39" s="5">
        <f t="shared" si="179"/>
        <v>1.9857946396423347E-3</v>
      </c>
      <c r="W39" s="5">
        <f t="shared" si="180"/>
        <v>7.7679312598398975E-3</v>
      </c>
      <c r="X39" s="5">
        <f t="shared" si="181"/>
        <v>8.958434251819301E-3</v>
      </c>
      <c r="Y39" s="5">
        <f t="shared" si="182"/>
        <v>5.1656960881643638E-3</v>
      </c>
      <c r="Z39" s="5">
        <f t="shared" si="183"/>
        <v>4.1773155974460678E-2</v>
      </c>
      <c r="AA39" s="5">
        <f t="shared" si="184"/>
        <v>2.7497511131689106E-2</v>
      </c>
      <c r="AB39" s="5">
        <f t="shared" si="185"/>
        <v>9.0502273625152913E-3</v>
      </c>
      <c r="AC39" s="5">
        <f t="shared" si="186"/>
        <v>9.4218717258315307E-5</v>
      </c>
      <c r="AD39" s="5">
        <f t="shared" si="187"/>
        <v>1.2783255855640502E-3</v>
      </c>
      <c r="AE39" s="5">
        <f t="shared" si="188"/>
        <v>1.474240094000263E-3</v>
      </c>
      <c r="AF39" s="5">
        <f t="shared" si="189"/>
        <v>8.5009010196683121E-4</v>
      </c>
      <c r="AG39" s="5">
        <f t="shared" si="190"/>
        <v>3.2679126663423378E-4</v>
      </c>
      <c r="AH39" s="5">
        <f t="shared" si="191"/>
        <v>1.2043813815105517E-2</v>
      </c>
      <c r="AI39" s="5">
        <f t="shared" si="192"/>
        <v>7.9279359369287088E-3</v>
      </c>
      <c r="AJ39" s="5">
        <f t="shared" si="193"/>
        <v>2.609313344798457E-3</v>
      </c>
      <c r="AK39" s="5">
        <f t="shared" si="194"/>
        <v>5.7253373265618134E-4</v>
      </c>
      <c r="AL39" s="5">
        <f t="shared" si="195"/>
        <v>2.8610142070767117E-6</v>
      </c>
      <c r="AM39" s="5">
        <f t="shared" si="196"/>
        <v>1.6829359046015578E-4</v>
      </c>
      <c r="AN39" s="5">
        <f t="shared" si="197"/>
        <v>1.940860461696443E-4</v>
      </c>
      <c r="AO39" s="5">
        <f t="shared" si="198"/>
        <v>1.1191570996485366E-4</v>
      </c>
      <c r="AP39" s="5">
        <f t="shared" si="199"/>
        <v>4.3022588465700162E-5</v>
      </c>
      <c r="AQ39" s="5">
        <f t="shared" si="200"/>
        <v>1.2404043535556418E-5</v>
      </c>
      <c r="AR39" s="5">
        <f t="shared" si="201"/>
        <v>2.777926595761337E-3</v>
      </c>
      <c r="AS39" s="5">
        <f t="shared" si="202"/>
        <v>1.8285922073176275E-3</v>
      </c>
      <c r="AT39" s="5">
        <f t="shared" si="203"/>
        <v>6.0184265951533232E-4</v>
      </c>
      <c r="AU39" s="5">
        <f t="shared" si="204"/>
        <v>1.3205590084108945E-4</v>
      </c>
      <c r="AV39" s="5">
        <f t="shared" si="205"/>
        <v>2.1731710943764596E-5</v>
      </c>
      <c r="AW39" s="5">
        <f t="shared" si="206"/>
        <v>6.0330975769900209E-8</v>
      </c>
      <c r="AX39" s="5">
        <f t="shared" si="207"/>
        <v>1.8463431714772837E-5</v>
      </c>
      <c r="AY39" s="5">
        <f t="shared" si="208"/>
        <v>2.1293113127156695E-5</v>
      </c>
      <c r="AZ39" s="5">
        <f t="shared" si="209"/>
        <v>1.2278233907164838E-5</v>
      </c>
      <c r="BA39" s="5">
        <f t="shared" si="210"/>
        <v>4.7199933292604681E-6</v>
      </c>
      <c r="BB39" s="5">
        <f t="shared" si="211"/>
        <v>1.3608433344348731E-6</v>
      </c>
      <c r="BC39" s="5">
        <f t="shared" si="212"/>
        <v>3.1388088104200359E-7</v>
      </c>
      <c r="BD39" s="5">
        <f t="shared" si="213"/>
        <v>5.3394466583331346E-4</v>
      </c>
      <c r="BE39" s="5">
        <f t="shared" si="214"/>
        <v>3.5147330983165235E-4</v>
      </c>
      <c r="BF39" s="5">
        <f t="shared" si="215"/>
        <v>1.156800464812409E-4</v>
      </c>
      <c r="BG39" s="5">
        <f t="shared" si="216"/>
        <v>2.5382435933872502E-5</v>
      </c>
      <c r="BH39" s="5">
        <f t="shared" si="217"/>
        <v>4.1770474265085491E-6</v>
      </c>
      <c r="BI39" s="5">
        <f t="shared" si="218"/>
        <v>5.4991491750460254E-7</v>
      </c>
      <c r="BJ39" s="8">
        <f t="shared" si="219"/>
        <v>0.21020318027379928</v>
      </c>
      <c r="BK39" s="8">
        <f t="shared" si="220"/>
        <v>0.31310126730159737</v>
      </c>
      <c r="BL39" s="8">
        <f t="shared" si="221"/>
        <v>0.43473970211766005</v>
      </c>
      <c r="BM39" s="8">
        <f t="shared" si="222"/>
        <v>0.27226088830070244</v>
      </c>
      <c r="BN39" s="8">
        <f t="shared" si="223"/>
        <v>0.72753518458466349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1.5124</v>
      </c>
      <c r="F40">
        <f>VLOOKUP(B40,home!$B$2:$E$405,3,FALSE)</f>
        <v>0.92569999999999997</v>
      </c>
      <c r="G40">
        <f>VLOOKUP(C40,away!$B$2:$E$405,4,FALSE)</f>
        <v>1.2783</v>
      </c>
      <c r="H40">
        <f>VLOOKUP(A40,away!$A$2:$E$405,3,FALSE)</f>
        <v>1.1446000000000001</v>
      </c>
      <c r="I40">
        <f>VLOOKUP(C40,away!$B$2:$E$405,3,FALSE)</f>
        <v>0.64070000000000005</v>
      </c>
      <c r="J40">
        <f>VLOOKUP(B40,home!$B$2:$E$405,4,FALSE)</f>
        <v>1.1066</v>
      </c>
      <c r="K40" s="3">
        <f t="shared" si="168"/>
        <v>1.7896566616439999</v>
      </c>
      <c r="L40" s="3">
        <f t="shared" si="169"/>
        <v>0.81151982045200022</v>
      </c>
      <c r="M40" s="5">
        <f t="shared" si="170"/>
        <v>7.4186248060612872E-2</v>
      </c>
      <c r="N40" s="5">
        <f t="shared" si="171"/>
        <v>0.13276791304405011</v>
      </c>
      <c r="O40" s="5">
        <f t="shared" si="172"/>
        <v>6.0203610706156103E-2</v>
      </c>
      <c r="P40" s="5">
        <f t="shared" si="173"/>
        <v>0.10774379295529431</v>
      </c>
      <c r="Q40" s="5">
        <f t="shared" si="174"/>
        <v>0.11880449001592781</v>
      </c>
      <c r="R40" s="5">
        <f t="shared" si="175"/>
        <v>2.4428211675410955E-2</v>
      </c>
      <c r="S40" s="5">
        <f t="shared" si="176"/>
        <v>3.9120204970160291E-2</v>
      </c>
      <c r="T40" s="5">
        <f t="shared" si="177"/>
        <v>9.6412198406617175E-2</v>
      </c>
      <c r="U40" s="5">
        <f t="shared" si="178"/>
        <v>4.3718111756948952E-2</v>
      </c>
      <c r="V40" s="5">
        <f t="shared" si="179"/>
        <v>6.3128789961626993E-3</v>
      </c>
      <c r="W40" s="5">
        <f t="shared" si="180"/>
        <v>7.0873082330074444E-2</v>
      </c>
      <c r="X40" s="5">
        <f t="shared" si="181"/>
        <v>5.7514911047381836E-2</v>
      </c>
      <c r="Y40" s="5">
        <f t="shared" si="182"/>
        <v>2.3337245143242032E-2</v>
      </c>
      <c r="Z40" s="5">
        <f t="shared" si="183"/>
        <v>6.607992650930988E-3</v>
      </c>
      <c r="AA40" s="5">
        <f t="shared" si="184"/>
        <v>1.1826038067833238E-2</v>
      </c>
      <c r="AB40" s="5">
        <f t="shared" si="185"/>
        <v>1.0582273904476648E-2</v>
      </c>
      <c r="AC40" s="5">
        <f t="shared" si="186"/>
        <v>5.7302864858343875E-4</v>
      </c>
      <c r="AD40" s="5">
        <f t="shared" si="187"/>
        <v>3.1709620980815353E-2</v>
      </c>
      <c r="AE40" s="5">
        <f t="shared" si="188"/>
        <v>2.573298592495225E-2</v>
      </c>
      <c r="AF40" s="5">
        <f t="shared" si="189"/>
        <v>1.0441414058755547E-2</v>
      </c>
      <c r="AG40" s="5">
        <f t="shared" si="190"/>
        <v>2.824471487408766E-3</v>
      </c>
      <c r="AH40" s="5">
        <f t="shared" si="191"/>
        <v>1.3406292524079126E-3</v>
      </c>
      <c r="AI40" s="5">
        <f t="shared" si="192"/>
        <v>2.3992660723666363E-3</v>
      </c>
      <c r="AJ40" s="5">
        <f t="shared" si="193"/>
        <v>2.1469312547336933E-3</v>
      </c>
      <c r="AK40" s="5">
        <f t="shared" si="194"/>
        <v>1.2807566073752888E-3</v>
      </c>
      <c r="AL40" s="5">
        <f t="shared" si="195"/>
        <v>3.3289339565997214E-5</v>
      </c>
      <c r="AM40" s="5">
        <f t="shared" si="196"/>
        <v>1.1349866885304503E-2</v>
      </c>
      <c r="AN40" s="5">
        <f t="shared" si="197"/>
        <v>9.2106419369164128E-3</v>
      </c>
      <c r="AO40" s="5">
        <f t="shared" si="198"/>
        <v>3.7373092454470345E-3</v>
      </c>
      <c r="AP40" s="5">
        <f t="shared" si="199"/>
        <v>1.0109668426129266E-3</v>
      </c>
      <c r="AQ40" s="5">
        <f t="shared" si="200"/>
        <v>2.0510490765004186E-4</v>
      </c>
      <c r="AR40" s="5">
        <f t="shared" si="201"/>
        <v>2.1758944204135374E-4</v>
      </c>
      <c r="AS40" s="5">
        <f t="shared" si="202"/>
        <v>3.8941039445270973E-4</v>
      </c>
      <c r="AT40" s="5">
        <f t="shared" si="203"/>
        <v>3.4845545327285492E-4</v>
      </c>
      <c r="AU40" s="5">
        <f t="shared" si="204"/>
        <v>2.078718744119815E-4</v>
      </c>
      <c r="AV40" s="5">
        <f t="shared" si="205"/>
        <v>9.3004821202456912E-5</v>
      </c>
      <c r="AW40" s="5">
        <f t="shared" si="206"/>
        <v>1.3429861417048351E-6</v>
      </c>
      <c r="AX40" s="5">
        <f t="shared" si="207"/>
        <v>3.3853941466763064E-3</v>
      </c>
      <c r="AY40" s="5">
        <f t="shared" si="208"/>
        <v>2.7473144500700084E-3</v>
      </c>
      <c r="AZ40" s="5">
        <f t="shared" si="209"/>
        <v>1.1147500646229993E-3</v>
      </c>
      <c r="BA40" s="5">
        <f t="shared" si="210"/>
        <v>3.0154725743057083E-4</v>
      </c>
      <c r="BB40" s="5">
        <f t="shared" si="211"/>
        <v>6.1177894051962455E-5</v>
      </c>
      <c r="BC40" s="5">
        <f t="shared" si="212"/>
        <v>9.9294147193360153E-6</v>
      </c>
      <c r="BD40" s="5">
        <f t="shared" si="213"/>
        <v>2.9429690822941714E-5</v>
      </c>
      <c r="BE40" s="5">
        <f t="shared" si="214"/>
        <v>5.2669042231400932E-5</v>
      </c>
      <c r="BF40" s="5">
        <f t="shared" si="215"/>
        <v>4.7129751145917929E-5</v>
      </c>
      <c r="BG40" s="5">
        <f t="shared" si="216"/>
        <v>2.8115357699971993E-5</v>
      </c>
      <c r="BH40" s="5">
        <f t="shared" si="217"/>
        <v>1.2579209300564703E-5</v>
      </c>
      <c r="BI40" s="5">
        <f t="shared" si="218"/>
        <v>4.5024931445939541E-6</v>
      </c>
      <c r="BJ40" s="8">
        <f t="shared" si="219"/>
        <v>0.60355233548472731</v>
      </c>
      <c r="BK40" s="8">
        <f t="shared" si="220"/>
        <v>0.23071675742044964</v>
      </c>
      <c r="BL40" s="8">
        <f t="shared" si="221"/>
        <v>0.15935658682743617</v>
      </c>
      <c r="BM40" s="8">
        <f t="shared" si="222"/>
        <v>0.47935343446216366</v>
      </c>
      <c r="BN40" s="8">
        <f t="shared" si="223"/>
        <v>0.51813426645745209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1.7444</v>
      </c>
      <c r="F41">
        <f>VLOOKUP(B41,home!$B$2:$E$405,3,FALSE)</f>
        <v>0.70069999999999999</v>
      </c>
      <c r="G41">
        <f>VLOOKUP(C41,away!$B$2:$E$405,4,FALSE)</f>
        <v>0.70069999999999999</v>
      </c>
      <c r="H41">
        <f>VLOOKUP(A41,away!$A$2:$E$405,3,FALSE)</f>
        <v>1.5556000000000001</v>
      </c>
      <c r="I41">
        <f>VLOOKUP(C41,away!$B$2:$E$405,3,FALSE)</f>
        <v>1.7141999999999999</v>
      </c>
      <c r="J41">
        <f>VLOOKUP(B41,home!$B$2:$E$405,4,FALSE)</f>
        <v>1.2857000000000001</v>
      </c>
      <c r="K41" s="3">
        <f t="shared" si="168"/>
        <v>0.85646636675599996</v>
      </c>
      <c r="L41" s="3">
        <f t="shared" si="169"/>
        <v>3.4284598598640006</v>
      </c>
      <c r="M41" s="5">
        <f t="shared" si="170"/>
        <v>1.3774637685391449E-2</v>
      </c>
      <c r="N41" s="5">
        <f t="shared" si="171"/>
        <v>1.179751389178749E-2</v>
      </c>
      <c r="O41" s="5">
        <f t="shared" si="172"/>
        <v>4.7225792388534547E-2</v>
      </c>
      <c r="P41" s="5">
        <f t="shared" si="173"/>
        <v>4.0447302824181339E-2</v>
      </c>
      <c r="Q41" s="5">
        <f t="shared" si="174"/>
        <v>5.0520869298263348E-3</v>
      </c>
      <c r="R41" s="5">
        <f t="shared" si="175"/>
        <v>8.0955866777180779E-2</v>
      </c>
      <c r="S41" s="5">
        <f t="shared" si="176"/>
        <v>2.9691966190262386E-2</v>
      </c>
      <c r="T41" s="5">
        <f t="shared" si="177"/>
        <v>1.7320877247453143E-2</v>
      </c>
      <c r="U41" s="5">
        <f t="shared" si="178"/>
        <v>6.933597708623479E-2</v>
      </c>
      <c r="V41" s="5">
        <f t="shared" si="179"/>
        <v>9.6873687180459092E-3</v>
      </c>
      <c r="W41" s="5">
        <f t="shared" si="180"/>
        <v>1.4423141791079454E-3</v>
      </c>
      <c r="X41" s="5">
        <f t="shared" si="181"/>
        <v>4.9449162683842867E-3</v>
      </c>
      <c r="Y41" s="5">
        <f t="shared" si="182"/>
        <v>8.4767234682720065E-3</v>
      </c>
      <c r="Z41" s="5">
        <f t="shared" si="183"/>
        <v>9.2517979888687318E-2</v>
      </c>
      <c r="AA41" s="5">
        <f t="shared" si="184"/>
        <v>7.9238538094868693E-2</v>
      </c>
      <c r="AB41" s="5">
        <f t="shared" si="185"/>
        <v>3.3932571414584542E-2</v>
      </c>
      <c r="AC41" s="5">
        <f t="shared" si="186"/>
        <v>1.7778504644620045E-3</v>
      </c>
      <c r="AD41" s="5">
        <f t="shared" si="187"/>
        <v>3.088233961753111E-4</v>
      </c>
      <c r="AE41" s="5">
        <f t="shared" si="188"/>
        <v>1.0587886175739318E-3</v>
      </c>
      <c r="AF41" s="5">
        <f t="shared" si="189"/>
        <v>1.8150071377165608E-3</v>
      </c>
      <c r="AG41" s="5">
        <f t="shared" si="190"/>
        <v>2.074226372342627E-3</v>
      </c>
      <c r="AH41" s="5">
        <f t="shared" si="191"/>
        <v>7.9298545091017344E-2</v>
      </c>
      <c r="AI41" s="5">
        <f t="shared" si="192"/>
        <v>6.7916536803140456E-2</v>
      </c>
      <c r="AJ41" s="5">
        <f t="shared" si="193"/>
        <v>2.9084114759217929E-2</v>
      </c>
      <c r="AK41" s="5">
        <f t="shared" si="194"/>
        <v>8.3031886993806467E-3</v>
      </c>
      <c r="AL41" s="5">
        <f t="shared" si="195"/>
        <v>2.0881639939892944E-4</v>
      </c>
      <c r="AM41" s="5">
        <f t="shared" si="196"/>
        <v>5.2899370418303503E-5</v>
      </c>
      <c r="AN41" s="5">
        <f t="shared" si="197"/>
        <v>1.8136336809123068E-4</v>
      </c>
      <c r="AO41" s="5">
        <f t="shared" si="198"/>
        <v>3.1089851377526202E-4</v>
      </c>
      <c r="AP41" s="5">
        <f t="shared" si="199"/>
        <v>3.5530102498995361E-4</v>
      </c>
      <c r="AQ41" s="5">
        <f t="shared" si="200"/>
        <v>3.045338255866481E-4</v>
      </c>
      <c r="AR41" s="5">
        <f t="shared" si="201"/>
        <v>5.4374375758033673E-2</v>
      </c>
      <c r="AS41" s="5">
        <f t="shared" si="202"/>
        <v>4.6569824050108621E-2</v>
      </c>
      <c r="AT41" s="5">
        <f t="shared" si="203"/>
        <v>1.9942744002331359E-2</v>
      </c>
      <c r="AU41" s="5">
        <f t="shared" si="204"/>
        <v>5.6934298329405835E-3</v>
      </c>
      <c r="AV41" s="5">
        <f t="shared" si="205"/>
        <v>1.2190577908497101E-3</v>
      </c>
      <c r="AW41" s="5">
        <f t="shared" si="206"/>
        <v>1.7032228872869186E-5</v>
      </c>
      <c r="AX41" s="5">
        <f t="shared" si="207"/>
        <v>7.5510885976407021E-6</v>
      </c>
      <c r="AY41" s="5">
        <f t="shared" si="208"/>
        <v>2.5888604155287894E-5</v>
      </c>
      <c r="AZ41" s="5">
        <f t="shared" si="209"/>
        <v>4.4379020087156463E-5</v>
      </c>
      <c r="BA41" s="5">
        <f t="shared" si="210"/>
        <v>5.0717229662971375E-5</v>
      </c>
      <c r="BB41" s="5">
        <f t="shared" si="211"/>
        <v>4.34704965257503E-5</v>
      </c>
      <c r="BC41" s="5">
        <f t="shared" si="212"/>
        <v>2.9807370485378471E-5</v>
      </c>
      <c r="BD41" s="5">
        <f t="shared" si="213"/>
        <v>3.1070060781930135E-2</v>
      </c>
      <c r="BE41" s="5">
        <f t="shared" si="214"/>
        <v>2.6610462072787784E-2</v>
      </c>
      <c r="BF41" s="5">
        <f t="shared" si="215"/>
        <v>1.1395482884589445E-2</v>
      </c>
      <c r="BG41" s="5">
        <f t="shared" si="216"/>
        <v>3.253282607864835E-3</v>
      </c>
      <c r="BH41" s="5">
        <f t="shared" si="217"/>
        <v>6.9658178379711992E-4</v>
      </c>
      <c r="BI41" s="5">
        <f t="shared" si="218"/>
        <v>1.1931977390342657E-4</v>
      </c>
      <c r="BJ41" s="8">
        <f t="shared" si="219"/>
        <v>5.5698087421015223E-2</v>
      </c>
      <c r="BK41" s="8">
        <f t="shared" si="220"/>
        <v>9.5613830885897297E-2</v>
      </c>
      <c r="BL41" s="8">
        <f t="shared" si="221"/>
        <v>0.69623575245329661</v>
      </c>
      <c r="BM41" s="8">
        <f t="shared" si="222"/>
        <v>0.74080359377671212</v>
      </c>
      <c r="BN41" s="8">
        <f t="shared" si="223"/>
        <v>0.19925320049690193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1.7444</v>
      </c>
      <c r="F42">
        <f>VLOOKUP(B42,home!$B$2:$E$405,3,FALSE)</f>
        <v>0.63700000000000001</v>
      </c>
      <c r="G42">
        <f>VLOOKUP(C42,away!$B$2:$E$405,4,FALSE)</f>
        <v>1.4650000000000001</v>
      </c>
      <c r="H42">
        <f>VLOOKUP(A42,away!$A$2:$E$405,3,FALSE)</f>
        <v>1.5556000000000001</v>
      </c>
      <c r="I42">
        <f>VLOOKUP(C42,away!$B$2:$E$405,3,FALSE)</f>
        <v>0.71430000000000005</v>
      </c>
      <c r="J42">
        <f>VLOOKUP(B42,home!$B$2:$E$405,4,FALSE)</f>
        <v>1.5</v>
      </c>
      <c r="K42" s="3">
        <f t="shared" si="168"/>
        <v>1.627882802</v>
      </c>
      <c r="L42" s="3">
        <f t="shared" si="169"/>
        <v>1.6667476200000002</v>
      </c>
      <c r="M42" s="5">
        <f t="shared" si="170"/>
        <v>3.7081747112987021E-2</v>
      </c>
      <c r="N42" s="5">
        <f t="shared" si="171"/>
        <v>6.0364738393344719E-2</v>
      </c>
      <c r="O42" s="5">
        <f t="shared" si="172"/>
        <v>6.1805913746012991E-2</v>
      </c>
      <c r="P42" s="5">
        <f t="shared" si="173"/>
        <v>0.10061278404902994</v>
      </c>
      <c r="Q42" s="5">
        <f t="shared" si="174"/>
        <v>4.9133359738877502E-2</v>
      </c>
      <c r="R42" s="5">
        <f t="shared" si="175"/>
        <v>5.1507429819046234E-2</v>
      </c>
      <c r="S42" s="5">
        <f t="shared" si="176"/>
        <v>6.8247406758185192E-2</v>
      </c>
      <c r="T42" s="5">
        <f t="shared" si="177"/>
        <v>8.1892910407377908E-2</v>
      </c>
      <c r="U42" s="5">
        <f t="shared" si="178"/>
        <v>8.3848059177647344E-2</v>
      </c>
      <c r="V42" s="5">
        <f t="shared" si="179"/>
        <v>2.0574847413458885E-2</v>
      </c>
      <c r="W42" s="5">
        <f t="shared" si="180"/>
        <v>2.6661117107799306E-2</v>
      </c>
      <c r="X42" s="5">
        <f t="shared" si="181"/>
        <v>4.443735348596578E-2</v>
      </c>
      <c r="Y42" s="5">
        <f t="shared" si="182"/>
        <v>3.7032926580916094E-2</v>
      </c>
      <c r="Z42" s="5">
        <f t="shared" si="183"/>
        <v>2.8616628687737455E-2</v>
      </c>
      <c r="AA42" s="5">
        <f t="shared" si="184"/>
        <v>4.6584517691987633E-2</v>
      </c>
      <c r="AB42" s="5">
        <f t="shared" si="185"/>
        <v>3.7917067595125704E-2</v>
      </c>
      <c r="AC42" s="5">
        <f t="shared" si="186"/>
        <v>3.4890694897420954E-3</v>
      </c>
      <c r="AD42" s="5">
        <f t="shared" si="187"/>
        <v>1.0850293505473613E-2</v>
      </c>
      <c r="AE42" s="5">
        <f t="shared" si="188"/>
        <v>1.8084700876549606E-2</v>
      </c>
      <c r="AF42" s="5">
        <f t="shared" si="189"/>
        <v>1.5071316072200488E-2</v>
      </c>
      <c r="AG42" s="5">
        <f t="shared" si="190"/>
        <v>8.3733600645359719E-3</v>
      </c>
      <c r="AH42" s="5">
        <f t="shared" si="191"/>
        <v>1.1924174439427533E-2</v>
      </c>
      <c r="AI42" s="5">
        <f t="shared" si="192"/>
        <v>1.9411158497992072E-2</v>
      </c>
      <c r="AJ42" s="5">
        <f t="shared" si="193"/>
        <v>1.5799545542888725E-2</v>
      </c>
      <c r="AK42" s="5">
        <f t="shared" si="194"/>
        <v>8.5732694895614397E-3</v>
      </c>
      <c r="AL42" s="5">
        <f t="shared" si="195"/>
        <v>3.7867147309306247E-4</v>
      </c>
      <c r="AM42" s="5">
        <f t="shared" si="196"/>
        <v>3.5326012388425575E-3</v>
      </c>
      <c r="AN42" s="5">
        <f t="shared" si="197"/>
        <v>5.8879547072498853E-3</v>
      </c>
      <c r="AO42" s="5">
        <f t="shared" si="198"/>
        <v>4.9068672474882726E-3</v>
      </c>
      <c r="AP42" s="5">
        <f t="shared" si="199"/>
        <v>2.7261697688023439E-3</v>
      </c>
      <c r="AQ42" s="5">
        <f t="shared" si="200"/>
        <v>1.1359592434668144E-3</v>
      </c>
      <c r="AR42" s="5">
        <f t="shared" si="201"/>
        <v>3.9749178734761331E-3</v>
      </c>
      <c r="AS42" s="5">
        <f t="shared" si="202"/>
        <v>6.4707004455942085E-3</v>
      </c>
      <c r="AT42" s="5">
        <f t="shared" si="203"/>
        <v>5.2667709861382748E-3</v>
      </c>
      <c r="AU42" s="5">
        <f t="shared" si="204"/>
        <v>2.8578953034690269E-3</v>
      </c>
      <c r="AV42" s="5">
        <f t="shared" si="205"/>
        <v>1.1630796536084495E-3</v>
      </c>
      <c r="AW42" s="5">
        <f t="shared" si="206"/>
        <v>2.8539940742089252E-5</v>
      </c>
      <c r="AX42" s="5">
        <f t="shared" si="207"/>
        <v>9.5844346717261614E-4</v>
      </c>
      <c r="AY42" s="5">
        <f t="shared" si="208"/>
        <v>1.5974833678145061E-3</v>
      </c>
      <c r="AZ42" s="5">
        <f t="shared" si="209"/>
        <v>1.3313008006472068E-3</v>
      </c>
      <c r="BA42" s="5">
        <f t="shared" si="210"/>
        <v>7.3964748032760903E-4</v>
      </c>
      <c r="BB42" s="5">
        <f t="shared" si="211"/>
        <v>3.082014193687598E-4</v>
      </c>
      <c r="BC42" s="5">
        <f t="shared" si="212"/>
        <v>1.0273879644270041E-4</v>
      </c>
      <c r="BD42" s="5">
        <f t="shared" si="213"/>
        <v>1.1041974842186351E-3</v>
      </c>
      <c r="BE42" s="5">
        <f t="shared" si="214"/>
        <v>1.7975040945711824E-3</v>
      </c>
      <c r="BF42" s="5">
        <f t="shared" si="215"/>
        <v>1.4630630010385051E-3</v>
      </c>
      <c r="BG42" s="5">
        <f t="shared" si="216"/>
        <v>7.9389836587769708E-4</v>
      </c>
      <c r="BH42" s="5">
        <f t="shared" si="217"/>
        <v>3.2309337408705158E-4</v>
      </c>
      <c r="BI42" s="5">
        <f t="shared" si="218"/>
        <v>1.0519162942329273E-4</v>
      </c>
      <c r="BJ42" s="8">
        <f t="shared" si="219"/>
        <v>0.37512944377066432</v>
      </c>
      <c r="BK42" s="8">
        <f t="shared" si="220"/>
        <v>0.23198200966431071</v>
      </c>
      <c r="BL42" s="8">
        <f t="shared" si="221"/>
        <v>0.36269144821119215</v>
      </c>
      <c r="BM42" s="8">
        <f t="shared" si="222"/>
        <v>0.6363446140475334</v>
      </c>
      <c r="BN42" s="8">
        <f t="shared" si="223"/>
        <v>0.36050597285929842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1.6292</v>
      </c>
      <c r="F43">
        <f>VLOOKUP(B43,home!$B$2:$E$405,3,FALSE)</f>
        <v>0.90259999999999996</v>
      </c>
      <c r="G43">
        <f>VLOOKUP(C43,away!$B$2:$E$405,4,FALSE)</f>
        <v>0.83040000000000003</v>
      </c>
      <c r="H43">
        <f>VLOOKUP(A43,away!$A$2:$E$405,3,FALSE)</f>
        <v>1.1462000000000001</v>
      </c>
      <c r="I43">
        <f>VLOOKUP(C43,away!$B$2:$E$405,3,FALSE)</f>
        <v>0.66720000000000002</v>
      </c>
      <c r="J43">
        <f>VLOOKUP(B43,home!$B$2:$E$405,4,FALSE)</f>
        <v>0.71850000000000003</v>
      </c>
      <c r="K43" s="3">
        <f t="shared" si="168"/>
        <v>1.221116419968</v>
      </c>
      <c r="L43" s="3">
        <f t="shared" si="169"/>
        <v>0.54946902384000007</v>
      </c>
      <c r="M43" s="5">
        <f t="shared" si="170"/>
        <v>0.17023329761645134</v>
      </c>
      <c r="N43" s="5">
        <f t="shared" si="171"/>
        <v>0.20787467494474809</v>
      </c>
      <c r="O43" s="5">
        <f t="shared" si="172"/>
        <v>9.3537923866375716E-2</v>
      </c>
      <c r="P43" s="5">
        <f t="shared" si="173"/>
        <v>0.11422069472294805</v>
      </c>
      <c r="Q43" s="5">
        <f t="shared" si="174"/>
        <v>0.12691958943527132</v>
      </c>
      <c r="R43" s="5">
        <f t="shared" si="175"/>
        <v>2.5698095859438854E-2</v>
      </c>
      <c r="S43" s="5">
        <f t="shared" si="176"/>
        <v>1.9159540591740406E-2</v>
      </c>
      <c r="T43" s="5">
        <f t="shared" si="177"/>
        <v>6.9738382913172095E-2</v>
      </c>
      <c r="U43" s="5">
        <f t="shared" si="178"/>
        <v>3.1380366815872453E-2</v>
      </c>
      <c r="V43" s="5">
        <f t="shared" si="179"/>
        <v>1.4283770616250154E-3</v>
      </c>
      <c r="W43" s="5">
        <f t="shared" si="180"/>
        <v>5.1661198225002258E-2</v>
      </c>
      <c r="X43" s="5">
        <f t="shared" si="181"/>
        <v>2.8386228159096732E-2</v>
      </c>
      <c r="Y43" s="5">
        <f t="shared" si="182"/>
        <v>7.7986765385392011E-3</v>
      </c>
      <c r="Z43" s="5">
        <f t="shared" si="183"/>
        <v>4.706769215477539E-3</v>
      </c>
      <c r="AA43" s="5">
        <f t="shared" si="184"/>
        <v>5.7475131740195237E-3</v>
      </c>
      <c r="AB43" s="5">
        <f t="shared" si="185"/>
        <v>3.50919135538882E-3</v>
      </c>
      <c r="AC43" s="5">
        <f t="shared" si="186"/>
        <v>5.9899496231607723E-5</v>
      </c>
      <c r="AD43" s="5">
        <f t="shared" si="187"/>
        <v>1.5771084356942997E-2</v>
      </c>
      <c r="AE43" s="5">
        <f t="shared" si="188"/>
        <v>8.6657223265077625E-3</v>
      </c>
      <c r="AF43" s="5">
        <f t="shared" si="189"/>
        <v>2.3807729938073573E-3</v>
      </c>
      <c r="AG43" s="5">
        <f t="shared" si="190"/>
        <v>4.3605367096398776E-4</v>
      </c>
      <c r="AH43" s="5">
        <f t="shared" si="191"/>
        <v>6.4655597156715143E-4</v>
      </c>
      <c r="AI43" s="5">
        <f t="shared" si="192"/>
        <v>7.8952011330901185E-4</v>
      </c>
      <c r="AJ43" s="5">
        <f t="shared" si="193"/>
        <v>4.8204798712831533E-4</v>
      </c>
      <c r="AK43" s="5">
        <f t="shared" si="194"/>
        <v>1.9621223743163617E-4</v>
      </c>
      <c r="AL43" s="5">
        <f t="shared" si="195"/>
        <v>1.6076201704190323E-6</v>
      </c>
      <c r="AM43" s="5">
        <f t="shared" si="196"/>
        <v>3.8516660137927054E-3</v>
      </c>
      <c r="AN43" s="5">
        <f t="shared" si="197"/>
        <v>2.1163711647563819E-3</v>
      </c>
      <c r="AO43" s="5">
        <f t="shared" si="198"/>
        <v>5.8144019899090656E-4</v>
      </c>
      <c r="AP43" s="5">
        <f t="shared" si="199"/>
        <v>1.0649445952028962E-4</v>
      </c>
      <c r="AQ43" s="5">
        <f t="shared" si="200"/>
        <v>1.4628851679245481E-5</v>
      </c>
      <c r="AR43" s="5">
        <f t="shared" si="201"/>
        <v>7.1052495710985115E-5</v>
      </c>
      <c r="AS43" s="5">
        <f t="shared" si="202"/>
        <v>8.6763369192389804E-5</v>
      </c>
      <c r="AT43" s="5">
        <f t="shared" si="203"/>
        <v>5.2974087386286478E-5</v>
      </c>
      <c r="AU43" s="5">
        <f t="shared" si="204"/>
        <v>2.1562509313404691E-5</v>
      </c>
      <c r="AV43" s="5">
        <f t="shared" si="205"/>
        <v>6.5825835445778526E-6</v>
      </c>
      <c r="AW43" s="5">
        <f t="shared" si="206"/>
        <v>2.9962719672701432E-8</v>
      </c>
      <c r="AX43" s="5">
        <f t="shared" si="207"/>
        <v>7.8388876894582861E-4</v>
      </c>
      <c r="AY43" s="5">
        <f t="shared" si="208"/>
        <v>4.3072259667180374E-4</v>
      </c>
      <c r="AZ43" s="5">
        <f t="shared" si="209"/>
        <v>1.1833436236954303E-4</v>
      </c>
      <c r="BA43" s="5">
        <f t="shared" si="210"/>
        <v>2.167368885930722E-5</v>
      </c>
      <c r="BB43" s="5">
        <f t="shared" si="211"/>
        <v>2.9772551651338551E-6</v>
      </c>
      <c r="BC43" s="5">
        <f t="shared" si="212"/>
        <v>3.2718189786173955E-7</v>
      </c>
      <c r="BD43" s="5">
        <f t="shared" si="213"/>
        <v>6.5068575766184634E-6</v>
      </c>
      <c r="BE43" s="5">
        <f t="shared" si="214"/>
        <v>7.9456306292019935E-6</v>
      </c>
      <c r="BF43" s="5">
        <f t="shared" si="215"/>
        <v>4.8512700141596144E-6</v>
      </c>
      <c r="BG43" s="5">
        <f t="shared" si="216"/>
        <v>1.9746551573295642E-6</v>
      </c>
      <c r="BH43" s="5">
        <f t="shared" si="217"/>
        <v>6.0282095909740665E-7</v>
      </c>
      <c r="BI43" s="5">
        <f t="shared" si="218"/>
        <v>1.4722291429094001E-7</v>
      </c>
      <c r="BJ43" s="8">
        <f t="shared" si="219"/>
        <v>0.52766090810670085</v>
      </c>
      <c r="BK43" s="8">
        <f t="shared" si="220"/>
        <v>0.30553413970583865</v>
      </c>
      <c r="BL43" s="8">
        <f t="shared" si="221"/>
        <v>0.1622483908829298</v>
      </c>
      <c r="BM43" s="8">
        <f t="shared" si="222"/>
        <v>0.26123523883176142</v>
      </c>
      <c r="BN43" s="8">
        <f t="shared" si="223"/>
        <v>0.73848427644523329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1.4215</v>
      </c>
      <c r="F44">
        <f>VLOOKUP(B44,home!$B$2:$E$405,3,FALSE)</f>
        <v>0.7621</v>
      </c>
      <c r="G44">
        <f>VLOOKUP(C44,away!$B$2:$E$405,4,FALSE)</f>
        <v>0.59530000000000005</v>
      </c>
      <c r="H44">
        <f>VLOOKUP(A44,away!$A$2:$E$405,3,FALSE)</f>
        <v>1.0277000000000001</v>
      </c>
      <c r="I44">
        <f>VLOOKUP(C44,away!$B$2:$E$405,3,FALSE)</f>
        <v>1.1976</v>
      </c>
      <c r="J44">
        <f>VLOOKUP(B44,home!$B$2:$E$405,4,FALSE)</f>
        <v>1.3785000000000001</v>
      </c>
      <c r="K44" s="3">
        <f t="shared" si="168"/>
        <v>0.64490346179500013</v>
      </c>
      <c r="L44" s="3">
        <f t="shared" si="169"/>
        <v>1.6966212973200001</v>
      </c>
      <c r="M44" s="5">
        <f t="shared" si="170"/>
        <v>9.6180873704783079E-2</v>
      </c>
      <c r="N44" s="5">
        <f t="shared" si="171"/>
        <v>6.2027378410682302E-2</v>
      </c>
      <c r="O44" s="5">
        <f t="shared" si="172"/>
        <v>0.16318251872238018</v>
      </c>
      <c r="P44" s="5">
        <f t="shared" si="173"/>
        <v>0.10523697122849038</v>
      </c>
      <c r="Q44" s="5">
        <f t="shared" si="174"/>
        <v>2.0000835531558733E-2</v>
      </c>
      <c r="R44" s="5">
        <f t="shared" si="175"/>
        <v>0.13842946830735495</v>
      </c>
      <c r="S44" s="5">
        <f t="shared" si="176"/>
        <v>2.8786440813947819E-2</v>
      </c>
      <c r="T44" s="5">
        <f t="shared" si="177"/>
        <v>3.3933843527037134E-2</v>
      </c>
      <c r="U44" s="5">
        <f t="shared" si="178"/>
        <v>8.9273643325854454E-2</v>
      </c>
      <c r="V44" s="5">
        <f t="shared" si="179"/>
        <v>3.4996538027421598E-3</v>
      </c>
      <c r="W44" s="5">
        <f t="shared" si="180"/>
        <v>4.2995360243648899E-3</v>
      </c>
      <c r="X44" s="5">
        <f t="shared" si="181"/>
        <v>7.2946843875320352E-3</v>
      </c>
      <c r="Y44" s="5">
        <f t="shared" si="182"/>
        <v>6.1881584445572773E-3</v>
      </c>
      <c r="Z44" s="5">
        <f t="shared" si="183"/>
        <v>7.8287461368980779E-2</v>
      </c>
      <c r="AA44" s="5">
        <f t="shared" si="184"/>
        <v>5.048785485199804E-2</v>
      </c>
      <c r="AB44" s="5">
        <f t="shared" si="185"/>
        <v>1.6279896186328514E-2</v>
      </c>
      <c r="AC44" s="5">
        <f t="shared" si="186"/>
        <v>2.3932315774085824E-4</v>
      </c>
      <c r="AD44" s="5">
        <f t="shared" si="187"/>
        <v>6.9319641655630733E-4</v>
      </c>
      <c r="AE44" s="5">
        <f t="shared" si="188"/>
        <v>1.1760918035553375E-3</v>
      </c>
      <c r="AF44" s="5">
        <f t="shared" si="189"/>
        <v>9.9769120075773768E-4</v>
      </c>
      <c r="AG44" s="5">
        <f t="shared" si="190"/>
        <v>5.6423471311811376E-4</v>
      </c>
      <c r="AH44" s="5">
        <f t="shared" si="191"/>
        <v>3.3206043567932414E-2</v>
      </c>
      <c r="AI44" s="5">
        <f t="shared" si="192"/>
        <v>2.141469244947521E-2</v>
      </c>
      <c r="AJ44" s="5">
        <f t="shared" si="193"/>
        <v>6.9052046469709055E-3</v>
      </c>
      <c r="AK44" s="5">
        <f t="shared" si="194"/>
        <v>1.4843967937448197E-3</v>
      </c>
      <c r="AL44" s="5">
        <f t="shared" si="195"/>
        <v>1.0474283834347686E-5</v>
      </c>
      <c r="AM44" s="5">
        <f t="shared" si="196"/>
        <v>8.9408953748210313E-5</v>
      </c>
      <c r="AN44" s="5">
        <f t="shared" si="197"/>
        <v>1.5169313510031247E-4</v>
      </c>
      <c r="AO44" s="5">
        <f t="shared" si="198"/>
        <v>1.2868290183421513E-4</v>
      </c>
      <c r="AP44" s="5">
        <f t="shared" si="199"/>
        <v>7.2775383950956078E-5</v>
      </c>
      <c r="AQ44" s="5">
        <f t="shared" si="200"/>
        <v>3.0868066582958077E-5</v>
      </c>
      <c r="AR44" s="5">
        <f t="shared" si="201"/>
        <v>1.1267616143417978E-2</v>
      </c>
      <c r="AS44" s="5">
        <f t="shared" si="202"/>
        <v>7.2665246570674819E-3</v>
      </c>
      <c r="AT44" s="5">
        <f t="shared" si="203"/>
        <v>2.3431034532807723E-3</v>
      </c>
      <c r="AU44" s="5">
        <f t="shared" si="204"/>
        <v>5.0369184278819656E-4</v>
      </c>
      <c r="AV44" s="5">
        <f t="shared" si="205"/>
        <v>8.1208153273002714E-5</v>
      </c>
      <c r="AW44" s="5">
        <f t="shared" si="206"/>
        <v>3.1834751201783339E-7</v>
      </c>
      <c r="AX44" s="5">
        <f t="shared" si="207"/>
        <v>9.6100239646149785E-6</v>
      </c>
      <c r="AY44" s="5">
        <f t="shared" si="208"/>
        <v>1.6304571326121356E-5</v>
      </c>
      <c r="AZ44" s="5">
        <f t="shared" si="209"/>
        <v>1.3831341477785247E-5</v>
      </c>
      <c r="BA44" s="5">
        <f t="shared" si="210"/>
        <v>7.8221828405719766E-6</v>
      </c>
      <c r="BB44" s="5">
        <f t="shared" si="211"/>
        <v>3.3178204997113698E-6</v>
      </c>
      <c r="BC44" s="5">
        <f t="shared" si="212"/>
        <v>1.1258169840990381E-6</v>
      </c>
      <c r="BD44" s="5">
        <f t="shared" si="213"/>
        <v>3.1861462531582651E-3</v>
      </c>
      <c r="BE44" s="5">
        <f t="shared" si="214"/>
        <v>2.0547567484469338E-3</v>
      </c>
      <c r="BF44" s="5">
        <f t="shared" si="215"/>
        <v>6.6255987011003281E-4</v>
      </c>
      <c r="BG44" s="5">
        <f t="shared" si="216"/>
        <v>1.4242905129346862E-4</v>
      </c>
      <c r="BH44" s="5">
        <f t="shared" si="217"/>
        <v>2.2963247059833885E-5</v>
      </c>
      <c r="BI44" s="5">
        <f t="shared" si="218"/>
        <v>2.9618155045881467E-6</v>
      </c>
      <c r="BJ44" s="8">
        <f t="shared" si="219"/>
        <v>0.13770109065802938</v>
      </c>
      <c r="BK44" s="8">
        <f t="shared" si="220"/>
        <v>0.2339700415628648</v>
      </c>
      <c r="BL44" s="8">
        <f t="shared" si="221"/>
        <v>0.54819768008743996</v>
      </c>
      <c r="BM44" s="8">
        <f t="shared" si="222"/>
        <v>0.41308224154825129</v>
      </c>
      <c r="BN44" s="8">
        <f t="shared" si="223"/>
        <v>0.58505804590524957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1.4215</v>
      </c>
      <c r="F45">
        <f>VLOOKUP(B45,home!$B$2:$E$405,3,FALSE)</f>
        <v>1.407</v>
      </c>
      <c r="G45">
        <f>VLOOKUP(C45,away!$B$2:$E$405,4,FALSE)</f>
        <v>0.87939999999999996</v>
      </c>
      <c r="H45">
        <f>VLOOKUP(A45,away!$A$2:$E$405,3,FALSE)</f>
        <v>1.0277000000000001</v>
      </c>
      <c r="I45">
        <f>VLOOKUP(C45,away!$B$2:$E$405,3,FALSE)</f>
        <v>1.2974000000000001</v>
      </c>
      <c r="J45">
        <f>VLOOKUP(B45,home!$B$2:$E$405,4,FALSE)</f>
        <v>0.89200000000000002</v>
      </c>
      <c r="K45" s="3">
        <f t="shared" si="168"/>
        <v>1.7588444096999998</v>
      </c>
      <c r="L45" s="3">
        <f t="shared" si="169"/>
        <v>1.1893374781600003</v>
      </c>
      <c r="M45" s="5">
        <f t="shared" si="170"/>
        <v>5.2434951960950528E-2</v>
      </c>
      <c r="N45" s="5">
        <f t="shared" si="171"/>
        <v>9.222492212940589E-2</v>
      </c>
      <c r="O45" s="5">
        <f t="shared" si="172"/>
        <v>6.2362853532677662E-2</v>
      </c>
      <c r="P45" s="5">
        <f t="shared" si="173"/>
        <v>0.10968655630889</v>
      </c>
      <c r="Q45" s="5">
        <f t="shared" si="174"/>
        <v>8.1104644361161674E-2</v>
      </c>
      <c r="R45" s="5">
        <f t="shared" si="175"/>
        <v>3.7085239475708173E-2</v>
      </c>
      <c r="S45" s="5">
        <f t="shared" si="176"/>
        <v>5.7362218257886254E-2</v>
      </c>
      <c r="T45" s="5">
        <f t="shared" si="177"/>
        <v>9.6460793191567709E-2</v>
      </c>
      <c r="U45" s="5">
        <f t="shared" si="178"/>
        <v>6.5227166134235071E-2</v>
      </c>
      <c r="V45" s="5">
        <f t="shared" si="179"/>
        <v>1.3332633943252554E-2</v>
      </c>
      <c r="W45" s="5">
        <f t="shared" si="180"/>
        <v>4.75501501117786E-2</v>
      </c>
      <c r="X45" s="5">
        <f t="shared" si="181"/>
        <v>5.655317562007222E-2</v>
      </c>
      <c r="Y45" s="5">
        <f t="shared" si="182"/>
        <v>3.3630405636958162E-2</v>
      </c>
      <c r="Z45" s="5">
        <f t="shared" si="183"/>
        <v>1.4702288398332809E-2</v>
      </c>
      <c r="AA45" s="5">
        <f t="shared" si="184"/>
        <v>2.5859037759204829E-2</v>
      </c>
      <c r="AB45" s="5">
        <f t="shared" si="185"/>
        <v>2.2741012001499313E-2</v>
      </c>
      <c r="AC45" s="5">
        <f t="shared" si="186"/>
        <v>1.7431248731422013E-3</v>
      </c>
      <c r="AD45" s="5">
        <f t="shared" si="187"/>
        <v>2.09083289261244E-2</v>
      </c>
      <c r="AE45" s="5">
        <f t="shared" si="188"/>
        <v>2.4867059197536581E-2</v>
      </c>
      <c r="AF45" s="5">
        <f t="shared" si="189"/>
        <v>1.4787662737626803E-2</v>
      </c>
      <c r="AG45" s="5">
        <f t="shared" si="190"/>
        <v>5.862507169416554E-3</v>
      </c>
      <c r="AH45" s="5">
        <f t="shared" si="191"/>
        <v>4.3714956517135438E-3</v>
      </c>
      <c r="AI45" s="5">
        <f t="shared" si="192"/>
        <v>7.6887806890442237E-3</v>
      </c>
      <c r="AJ45" s="5">
        <f t="shared" si="193"/>
        <v>6.7616844661673734E-3</v>
      </c>
      <c r="AK45" s="5">
        <f t="shared" si="194"/>
        <v>3.9642503078246034E-3</v>
      </c>
      <c r="AL45" s="5">
        <f t="shared" si="195"/>
        <v>1.4585489823179591E-4</v>
      </c>
      <c r="AM45" s="5">
        <f t="shared" si="196"/>
        <v>7.354899489576538E-3</v>
      </c>
      <c r="AN45" s="5">
        <f t="shared" si="197"/>
        <v>8.7474576110532325E-3</v>
      </c>
      <c r="AO45" s="5">
        <f t="shared" si="198"/>
        <v>5.2018395877207781E-3</v>
      </c>
      <c r="AP45" s="5">
        <f t="shared" si="199"/>
        <v>2.0622475923508946E-3</v>
      </c>
      <c r="AQ45" s="5">
        <f t="shared" si="200"/>
        <v>6.1317708770703631E-4</v>
      </c>
      <c r="AR45" s="5">
        <f t="shared" si="201"/>
        <v>1.0398367228392782E-3</v>
      </c>
      <c r="AS45" s="5">
        <f t="shared" si="202"/>
        <v>1.8289110069666327E-3</v>
      </c>
      <c r="AT45" s="5">
        <f t="shared" si="203"/>
        <v>1.6083849502210297E-3</v>
      </c>
      <c r="AU45" s="5">
        <f t="shared" si="204"/>
        <v>9.4296629278062336E-4</v>
      </c>
      <c r="AV45" s="5">
        <f t="shared" si="205"/>
        <v>4.1463274814818312E-4</v>
      </c>
      <c r="AW45" s="5">
        <f t="shared" si="206"/>
        <v>8.4752212606750931E-6</v>
      </c>
      <c r="AX45" s="5">
        <f t="shared" si="207"/>
        <v>2.1560206418578449E-3</v>
      </c>
      <c r="AY45" s="5">
        <f t="shared" si="208"/>
        <v>2.5642361530481142E-3</v>
      </c>
      <c r="AZ45" s="5">
        <f t="shared" si="209"/>
        <v>1.5248710798364728E-3</v>
      </c>
      <c r="BA45" s="5">
        <f t="shared" si="210"/>
        <v>6.0452877487060877E-4</v>
      </c>
      <c r="BB45" s="5">
        <f t="shared" si="211"/>
        <v>1.797471821449411E-4</v>
      </c>
      <c r="BC45" s="5">
        <f t="shared" si="212"/>
        <v>4.2756012063726085E-5</v>
      </c>
      <c r="BD45" s="5">
        <f t="shared" si="213"/>
        <v>2.061194642733045E-4</v>
      </c>
      <c r="BE45" s="5">
        <f t="shared" si="214"/>
        <v>3.6253206746746048E-4</v>
      </c>
      <c r="BF45" s="5">
        <f t="shared" si="215"/>
        <v>3.1881875010106303E-4</v>
      </c>
      <c r="BG45" s="5">
        <f t="shared" si="216"/>
        <v>1.8691752544093196E-4</v>
      </c>
      <c r="BH45" s="5">
        <f t="shared" si="217"/>
        <v>8.2189711174185157E-5</v>
      </c>
      <c r="BI45" s="5">
        <f t="shared" si="218"/>
        <v>2.8911782806714627E-5</v>
      </c>
      <c r="BJ45" s="8">
        <f t="shared" si="219"/>
        <v>0.50500143029387878</v>
      </c>
      <c r="BK45" s="8">
        <f t="shared" si="220"/>
        <v>0.23726957639540147</v>
      </c>
      <c r="BL45" s="8">
        <f t="shared" si="221"/>
        <v>0.24308174104029415</v>
      </c>
      <c r="BM45" s="8">
        <f t="shared" si="222"/>
        <v>0.56260010742732613</v>
      </c>
      <c r="BN45" s="8">
        <f t="shared" si="223"/>
        <v>0.43489916776879395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1.4215</v>
      </c>
      <c r="F46">
        <f>VLOOKUP(B46,home!$B$2:$E$405,3,FALSE)</f>
        <v>0.82069999999999999</v>
      </c>
      <c r="G46">
        <f>VLOOKUP(C46,away!$B$2:$E$405,4,FALSE)</f>
        <v>0.99660000000000004</v>
      </c>
      <c r="H46">
        <f>VLOOKUP(A46,away!$A$2:$E$405,3,FALSE)</f>
        <v>1.0277000000000001</v>
      </c>
      <c r="I46">
        <f>VLOOKUP(C46,away!$B$2:$E$405,3,FALSE)</f>
        <v>0.56759999999999999</v>
      </c>
      <c r="J46">
        <f>VLOOKUP(B46,home!$B$2:$E$405,4,FALSE)</f>
        <v>1.0541</v>
      </c>
      <c r="K46" s="3">
        <f t="shared" si="168"/>
        <v>1.1626585248300001</v>
      </c>
      <c r="L46" s="3">
        <f t="shared" si="169"/>
        <v>0.61488026833200005</v>
      </c>
      <c r="M46" s="5">
        <f t="shared" si="170"/>
        <v>0.16905371181517762</v>
      </c>
      <c r="N46" s="5">
        <f t="shared" si="171"/>
        <v>0.19655173919607033</v>
      </c>
      <c r="O46" s="5">
        <f t="shared" si="172"/>
        <v>0.10394779168343701</v>
      </c>
      <c r="P46" s="5">
        <f t="shared" si="173"/>
        <v>0.12085578613800102</v>
      </c>
      <c r="Q46" s="5">
        <f t="shared" si="174"/>
        <v>0.11426127757323705</v>
      </c>
      <c r="R46" s="5">
        <f t="shared" si="175"/>
        <v>3.1957723021415294E-2</v>
      </c>
      <c r="S46" s="5">
        <f t="shared" si="176"/>
        <v>2.1599823047663644E-2</v>
      </c>
      <c r="T46" s="5">
        <f t="shared" si="177"/>
        <v>7.0257005014189133E-2</v>
      </c>
      <c r="U46" s="5">
        <f t="shared" si="178"/>
        <v>3.7155919105004438E-2</v>
      </c>
      <c r="V46" s="5">
        <f t="shared" si="179"/>
        <v>1.7157358299112393E-3</v>
      </c>
      <c r="W46" s="5">
        <f t="shared" si="180"/>
        <v>4.4282282809496983E-2</v>
      </c>
      <c r="X46" s="5">
        <f t="shared" si="181"/>
        <v>2.7228301936257016E-2</v>
      </c>
      <c r="Y46" s="5">
        <f t="shared" si="182"/>
        <v>8.3710728003952156E-3</v>
      </c>
      <c r="Z46" s="5">
        <f t="shared" si="183"/>
        <v>6.5500577688958582E-3</v>
      </c>
      <c r="AA46" s="5">
        <f t="shared" si="184"/>
        <v>7.6154805031357397E-3</v>
      </c>
      <c r="AB46" s="5">
        <f t="shared" si="185"/>
        <v>4.427101663823714E-3</v>
      </c>
      <c r="AC46" s="5">
        <f t="shared" si="186"/>
        <v>7.6660769638910804E-5</v>
      </c>
      <c r="AD46" s="5">
        <f t="shared" si="187"/>
        <v>1.2871293401848654E-2</v>
      </c>
      <c r="AE46" s="5">
        <f t="shared" si="188"/>
        <v>7.9143043407086007E-3</v>
      </c>
      <c r="AF46" s="5">
        <f t="shared" si="189"/>
        <v>2.4331747883380088E-3</v>
      </c>
      <c r="AG46" s="5">
        <f t="shared" si="190"/>
        <v>4.9870372225064414E-4</v>
      </c>
      <c r="AH46" s="5">
        <f t="shared" si="191"/>
        <v>1.0068753196321965E-3</v>
      </c>
      <c r="AI46" s="5">
        <f t="shared" si="192"/>
        <v>1.1706521738113042E-3</v>
      </c>
      <c r="AJ46" s="5">
        <f t="shared" si="193"/>
        <v>6.8053436474624211E-4</v>
      </c>
      <c r="AK46" s="5">
        <f t="shared" si="194"/>
        <v>2.6374302687066231E-4</v>
      </c>
      <c r="AL46" s="5">
        <f t="shared" si="195"/>
        <v>2.1921784458146322E-6</v>
      </c>
      <c r="AM46" s="5">
        <f t="shared" si="196"/>
        <v>2.9929837998494925E-3</v>
      </c>
      <c r="AN46" s="5">
        <f t="shared" si="197"/>
        <v>1.840326681964785E-3</v>
      </c>
      <c r="AO46" s="5">
        <f t="shared" si="198"/>
        <v>5.6579028201252319E-4</v>
      </c>
      <c r="AP46" s="5">
        <f t="shared" si="199"/>
        <v>1.1596442680783276E-4</v>
      </c>
      <c r="AQ46" s="5">
        <f t="shared" si="200"/>
        <v>1.7826059468141693E-5</v>
      </c>
      <c r="AR46" s="5">
        <f t="shared" si="201"/>
        <v>1.2382155334246273E-4</v>
      </c>
      <c r="AS46" s="5">
        <f t="shared" si="202"/>
        <v>1.4396218455130688E-4</v>
      </c>
      <c r="AT46" s="5">
        <f t="shared" si="203"/>
        <v>8.3689430560863361E-5</v>
      </c>
      <c r="AU46" s="5">
        <f t="shared" si="204"/>
        <v>3.2434076626585375E-5</v>
      </c>
      <c r="AV46" s="5">
        <f t="shared" si="205"/>
        <v>9.4274389212222299E-6</v>
      </c>
      <c r="AW46" s="5">
        <f t="shared" si="206"/>
        <v>4.3532753679782236E-8</v>
      </c>
      <c r="AX46" s="5">
        <f t="shared" si="207"/>
        <v>5.7996968826218352E-4</v>
      </c>
      <c r="AY46" s="5">
        <f t="shared" si="208"/>
        <v>3.5661191754307787E-4</v>
      </c>
      <c r="AZ46" s="5">
        <f t="shared" si="209"/>
        <v>1.096368157746384E-4</v>
      </c>
      <c r="BA46" s="5">
        <f t="shared" si="210"/>
        <v>2.2471171567525237E-5</v>
      </c>
      <c r="BB46" s="5">
        <f t="shared" si="211"/>
        <v>3.4542700007935815E-6</v>
      </c>
      <c r="BC46" s="5">
        <f t="shared" si="212"/>
        <v>4.2479249299582733E-7</v>
      </c>
      <c r="BD46" s="5">
        <f t="shared" si="213"/>
        <v>1.2689238324083082E-5</v>
      </c>
      <c r="BE46" s="5">
        <f t="shared" si="214"/>
        <v>1.4753251111094738E-5</v>
      </c>
      <c r="BF46" s="5">
        <f t="shared" si="215"/>
        <v>8.5764965866359871E-6</v>
      </c>
      <c r="BG46" s="5">
        <f t="shared" si="216"/>
        <v>3.323845623209242E-6</v>
      </c>
      <c r="BH46" s="5">
        <f t="shared" si="217"/>
        <v>9.661243622607769E-7</v>
      </c>
      <c r="BI46" s="5">
        <f t="shared" si="218"/>
        <v>2.2465454516568784E-7</v>
      </c>
      <c r="BJ46" s="8">
        <f t="shared" si="219"/>
        <v>0.49127461548853568</v>
      </c>
      <c r="BK46" s="8">
        <f t="shared" si="220"/>
        <v>0.31366052169638142</v>
      </c>
      <c r="BL46" s="8">
        <f t="shared" si="221"/>
        <v>0.18865968915643144</v>
      </c>
      <c r="BM46" s="8">
        <f t="shared" si="222"/>
        <v>0.2631602862981165</v>
      </c>
      <c r="BN46" s="8">
        <f t="shared" si="223"/>
        <v>0.73662802942733829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1.4215</v>
      </c>
      <c r="F47">
        <f>VLOOKUP(B47,home!$B$2:$E$405,3,FALSE)</f>
        <v>1.1725000000000001</v>
      </c>
      <c r="G47">
        <f>VLOOKUP(C47,away!$B$2:$E$405,4,FALSE)</f>
        <v>0.7621</v>
      </c>
      <c r="H47">
        <f>VLOOKUP(A47,away!$A$2:$E$405,3,FALSE)</f>
        <v>1.0277000000000001</v>
      </c>
      <c r="I47">
        <f>VLOOKUP(C47,away!$B$2:$E$405,3,FALSE)</f>
        <v>0.81089999999999995</v>
      </c>
      <c r="J47">
        <f>VLOOKUP(B47,home!$B$2:$E$405,4,FALSE)</f>
        <v>1.3785000000000001</v>
      </c>
      <c r="K47" s="3">
        <f t="shared" si="168"/>
        <v>1.2701987383750002</v>
      </c>
      <c r="L47" s="3">
        <f t="shared" si="169"/>
        <v>1.148789420505</v>
      </c>
      <c r="M47" s="5">
        <f t="shared" si="170"/>
        <v>8.901163754371974E-2</v>
      </c>
      <c r="N47" s="5">
        <f t="shared" si="171"/>
        <v>0.11306246970872562</v>
      </c>
      <c r="O47" s="5">
        <f t="shared" si="172"/>
        <v>0.10225562751205089</v>
      </c>
      <c r="P47" s="5">
        <f t="shared" si="173"/>
        <v>0.12988496905755098</v>
      </c>
      <c r="Q47" s="5">
        <f t="shared" si="174"/>
        <v>7.1805903190792483E-2</v>
      </c>
      <c r="R47" s="5">
        <f t="shared" si="175"/>
        <v>5.8735091536472044E-2</v>
      </c>
      <c r="S47" s="5">
        <f t="shared" si="176"/>
        <v>4.7381740333658384E-2</v>
      </c>
      <c r="T47" s="5">
        <f t="shared" si="177"/>
        <v>8.2489861915388624E-2</v>
      </c>
      <c r="U47" s="5">
        <f t="shared" si="178"/>
        <v>7.4605239167966936E-2</v>
      </c>
      <c r="V47" s="5">
        <f t="shared" si="179"/>
        <v>7.682111446891046E-3</v>
      </c>
      <c r="W47" s="5">
        <f t="shared" si="180"/>
        <v>3.0402589213607341E-2</v>
      </c>
      <c r="X47" s="5">
        <f t="shared" si="181"/>
        <v>3.4926172844551531E-2</v>
      </c>
      <c r="Y47" s="5">
        <f t="shared" si="182"/>
        <v>2.0061408931274914E-2</v>
      </c>
      <c r="Z47" s="5">
        <f t="shared" si="183"/>
        <v>2.2491417256497281E-2</v>
      </c>
      <c r="AA47" s="5">
        <f t="shared" si="184"/>
        <v>2.8568569823468552E-2</v>
      </c>
      <c r="AB47" s="5">
        <f t="shared" si="185"/>
        <v>1.8143880673473934E-2</v>
      </c>
      <c r="AC47" s="5">
        <f t="shared" si="186"/>
        <v>7.006041815922798E-4</v>
      </c>
      <c r="AD47" s="5">
        <f t="shared" si="187"/>
        <v>9.6543326156143614E-3</v>
      </c>
      <c r="AE47" s="5">
        <f t="shared" si="188"/>
        <v>1.109079517085414E-2</v>
      </c>
      <c r="AF47" s="5">
        <f t="shared" si="189"/>
        <v>6.3704940786325917E-3</v>
      </c>
      <c r="AG47" s="5">
        <f t="shared" si="190"/>
        <v>2.4394520669742893E-3</v>
      </c>
      <c r="AH47" s="5">
        <f t="shared" si="191"/>
        <v>6.4594755491069189E-3</v>
      </c>
      <c r="AI47" s="5">
        <f t="shared" si="192"/>
        <v>8.2048176930397693E-3</v>
      </c>
      <c r="AJ47" s="5">
        <f t="shared" si="193"/>
        <v>5.2108745411479987E-3</v>
      </c>
      <c r="AK47" s="5">
        <f t="shared" si="194"/>
        <v>2.2062820893321987E-3</v>
      </c>
      <c r="AL47" s="5">
        <f t="shared" si="195"/>
        <v>4.0892609082945444E-5</v>
      </c>
      <c r="AM47" s="5">
        <f t="shared" si="196"/>
        <v>2.4525842216411953E-3</v>
      </c>
      <c r="AN47" s="5">
        <f t="shared" si="197"/>
        <v>2.8175028067188943E-3</v>
      </c>
      <c r="AO47" s="5">
        <f t="shared" si="198"/>
        <v>1.6183587083009052E-3</v>
      </c>
      <c r="AP47" s="5">
        <f t="shared" si="199"/>
        <v>6.1971778755940559E-4</v>
      </c>
      <c r="AQ47" s="5">
        <f t="shared" si="200"/>
        <v>1.7798130951175261E-4</v>
      </c>
      <c r="AR47" s="5">
        <f t="shared" si="201"/>
        <v>1.48411543456495E-3</v>
      </c>
      <c r="AS47" s="5">
        <f t="shared" si="202"/>
        <v>1.8851215525872646E-3</v>
      </c>
      <c r="AT47" s="5">
        <f t="shared" si="203"/>
        <v>1.1972395088899327E-3</v>
      </c>
      <c r="AU47" s="5">
        <f t="shared" si="204"/>
        <v>5.0691070457489914E-4</v>
      </c>
      <c r="AV47" s="5">
        <f t="shared" si="205"/>
        <v>1.6096933435495487E-4</v>
      </c>
      <c r="AW47" s="5">
        <f t="shared" si="206"/>
        <v>1.6575033869438736E-6</v>
      </c>
      <c r="AX47" s="5">
        <f t="shared" si="207"/>
        <v>5.1921156401451304E-4</v>
      </c>
      <c r="AY47" s="5">
        <f t="shared" si="208"/>
        <v>5.9646475174372706E-4</v>
      </c>
      <c r="AZ47" s="5">
        <f t="shared" si="209"/>
        <v>3.4260619825366752E-4</v>
      </c>
      <c r="BA47" s="5">
        <f t="shared" si="210"/>
        <v>1.3119412531775059E-4</v>
      </c>
      <c r="BB47" s="5">
        <f t="shared" si="211"/>
        <v>3.7678605799359774E-5</v>
      </c>
      <c r="BC47" s="5">
        <f t="shared" si="212"/>
        <v>8.6569567443365635E-6</v>
      </c>
      <c r="BD47" s="5">
        <f t="shared" si="213"/>
        <v>2.8415601833939888E-4</v>
      </c>
      <c r="BE47" s="5">
        <f t="shared" si="214"/>
        <v>3.6093461599636783E-4</v>
      </c>
      <c r="BF47" s="5">
        <f t="shared" si="215"/>
        <v>2.2922934693722584E-4</v>
      </c>
      <c r="BG47" s="5">
        <f t="shared" si="216"/>
        <v>9.7055609092729824E-5</v>
      </c>
      <c r="BH47" s="5">
        <f t="shared" si="217"/>
        <v>3.0819978055450666E-5</v>
      </c>
      <c r="BI47" s="5">
        <f t="shared" si="218"/>
        <v>7.8294994485557238E-6</v>
      </c>
      <c r="BJ47" s="8">
        <f t="shared" si="219"/>
        <v>0.39162543677202138</v>
      </c>
      <c r="BK47" s="8">
        <f t="shared" si="220"/>
        <v>0.2752984199242392</v>
      </c>
      <c r="BL47" s="8">
        <f t="shared" si="221"/>
        <v>0.31063424018890096</v>
      </c>
      <c r="BM47" s="8">
        <f t="shared" si="222"/>
        <v>0.43469900834399022</v>
      </c>
      <c r="BN47" s="8">
        <f t="shared" si="223"/>
        <v>0.56475569854931174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1.4215</v>
      </c>
      <c r="F48">
        <f>VLOOKUP(B48,home!$B$2:$E$405,3,FALSE)</f>
        <v>1.6775</v>
      </c>
      <c r="G48">
        <f>VLOOKUP(C48,away!$B$2:$E$405,4,FALSE)</f>
        <v>1.1137999999999999</v>
      </c>
      <c r="H48">
        <f>VLOOKUP(A48,away!$A$2:$E$405,3,FALSE)</f>
        <v>1.0277000000000001</v>
      </c>
      <c r="I48">
        <f>VLOOKUP(C48,away!$B$2:$E$405,3,FALSE)</f>
        <v>0.81089999999999995</v>
      </c>
      <c r="J48">
        <f>VLOOKUP(B48,home!$B$2:$E$405,4,FALSE)</f>
        <v>0.67359999999999998</v>
      </c>
      <c r="K48" s="3">
        <f t="shared" si="168"/>
        <v>2.6559298892499994</v>
      </c>
      <c r="L48" s="3">
        <f t="shared" si="169"/>
        <v>0.56135259604800003</v>
      </c>
      <c r="M48" s="5">
        <f t="shared" si="170"/>
        <v>4.0063784384405589E-2</v>
      </c>
      <c r="N48" s="5">
        <f t="shared" si="171"/>
        <v>0.10640660242301019</v>
      </c>
      <c r="O48" s="5">
        <f t="shared" si="172"/>
        <v>2.2489909371693401E-2</v>
      </c>
      <c r="P48" s="5">
        <f t="shared" si="173"/>
        <v>5.973162250680418E-2</v>
      </c>
      <c r="Q48" s="5">
        <f t="shared" si="174"/>
        <v>0.14130423789440713</v>
      </c>
      <c r="R48" s="5">
        <f t="shared" si="175"/>
        <v>6.3123845053421673E-3</v>
      </c>
      <c r="S48" s="5">
        <f t="shared" si="176"/>
        <v>2.2263665191125274E-2</v>
      </c>
      <c r="T48" s="5">
        <f t="shared" si="177"/>
        <v>7.9321500774609616E-2</v>
      </c>
      <c r="U48" s="5">
        <f t="shared" si="178"/>
        <v>1.6765250680176834E-2</v>
      </c>
      <c r="V48" s="5">
        <f t="shared" si="179"/>
        <v>3.6881323265657334E-3</v>
      </c>
      <c r="W48" s="5">
        <f t="shared" si="180"/>
        <v>0.12509804963381607</v>
      </c>
      <c r="X48" s="5">
        <f t="shared" si="181"/>
        <v>7.0224114922484204E-2</v>
      </c>
      <c r="Y48" s="5">
        <f t="shared" si="182"/>
        <v>1.9710244608454802E-2</v>
      </c>
      <c r="Z48" s="5">
        <f t="shared" si="183"/>
        <v>1.1811578097756655E-3</v>
      </c>
      <c r="AA48" s="5">
        <f t="shared" si="184"/>
        <v>3.1370723309042548E-3</v>
      </c>
      <c r="AB48" s="5">
        <f t="shared" si="185"/>
        <v>4.1659220841938887E-3</v>
      </c>
      <c r="AC48" s="5">
        <f t="shared" si="186"/>
        <v>3.4366780883053974E-4</v>
      </c>
      <c r="AD48" s="5">
        <f t="shared" si="187"/>
        <v>8.306291227733302E-2</v>
      </c>
      <c r="AE48" s="5">
        <f t="shared" si="188"/>
        <v>4.6627581442188176E-2</v>
      </c>
      <c r="AF48" s="5">
        <f t="shared" si="189"/>
        <v>1.308725694500594E-2</v>
      </c>
      <c r="AG48" s="5">
        <f t="shared" si="190"/>
        <v>2.4488552204087678E-3</v>
      </c>
      <c r="AH48" s="5">
        <f t="shared" si="191"/>
        <v>1.6576150071498488E-4</v>
      </c>
      <c r="AI48" s="5">
        <f t="shared" si="192"/>
        <v>4.4025092423586351E-4</v>
      </c>
      <c r="AJ48" s="5">
        <f t="shared" si="193"/>
        <v>5.8463779422398361E-4</v>
      </c>
      <c r="AK48" s="5">
        <f t="shared" si="194"/>
        <v>5.1758566402155615E-4</v>
      </c>
      <c r="AL48" s="5">
        <f t="shared" si="195"/>
        <v>2.0495154055188639E-5</v>
      </c>
      <c r="AM48" s="5">
        <f t="shared" si="196"/>
        <v>4.4121854281103878E-2</v>
      </c>
      <c r="AN48" s="5">
        <f t="shared" si="197"/>
        <v>2.4767917443149226E-2</v>
      </c>
      <c r="AO48" s="5">
        <f t="shared" si="198"/>
        <v>6.95176737770718E-3</v>
      </c>
      <c r="AP48" s="5">
        <f t="shared" si="199"/>
        <v>1.3007975548659078E-3</v>
      </c>
      <c r="AQ48" s="5">
        <f t="shared" si="200"/>
        <v>1.82551521089217E-4</v>
      </c>
      <c r="AR48" s="5">
        <f t="shared" si="201"/>
        <v>1.8610129750233838E-5</v>
      </c>
      <c r="AS48" s="5">
        <f t="shared" si="202"/>
        <v>4.9427199846466672E-5</v>
      </c>
      <c r="AT48" s="5">
        <f t="shared" si="203"/>
        <v>6.5637588707081926E-5</v>
      </c>
      <c r="AU48" s="5">
        <f t="shared" si="204"/>
        <v>5.8109611235145698E-5</v>
      </c>
      <c r="AV48" s="5">
        <f t="shared" si="205"/>
        <v>3.8583763333030255E-5</v>
      </c>
      <c r="AW48" s="5">
        <f t="shared" si="206"/>
        <v>8.4879151253829976E-7</v>
      </c>
      <c r="AX48" s="5">
        <f t="shared" si="207"/>
        <v>1.9530758592386149E-2</v>
      </c>
      <c r="AY48" s="5">
        <f t="shared" si="208"/>
        <v>1.0963642038622748E-2</v>
      </c>
      <c r="AZ48" s="5">
        <f t="shared" si="209"/>
        <v>3.0772344602609334E-3</v>
      </c>
      <c r="BA48" s="5">
        <f t="shared" si="210"/>
        <v>5.7580451763861369E-4</v>
      </c>
      <c r="BB48" s="5">
        <f t="shared" si="211"/>
        <v>8.0807340198150562E-5</v>
      </c>
      <c r="BC48" s="5">
        <f t="shared" si="212"/>
        <v>9.0722820399931454E-6</v>
      </c>
      <c r="BD48" s="5">
        <f t="shared" si="213"/>
        <v>1.7411407746806476E-6</v>
      </c>
      <c r="BE48" s="5">
        <f t="shared" si="214"/>
        <v>4.6243478248662299E-6</v>
      </c>
      <c r="BF48" s="5">
        <f t="shared" si="215"/>
        <v>6.1409718031752228E-6</v>
      </c>
      <c r="BG48" s="5">
        <f t="shared" si="216"/>
        <v>5.4366635203648457E-6</v>
      </c>
      <c r="BH48" s="5">
        <f t="shared" si="217"/>
        <v>3.6098492853830288E-6</v>
      </c>
      <c r="BI48" s="5">
        <f t="shared" si="218"/>
        <v>1.9175013225473067E-6</v>
      </c>
      <c r="BJ48" s="8">
        <f t="shared" si="219"/>
        <v>0.79885356355077985</v>
      </c>
      <c r="BK48" s="8">
        <f t="shared" si="220"/>
        <v>0.13707500941040926</v>
      </c>
      <c r="BL48" s="8">
        <f t="shared" si="221"/>
        <v>5.4832613622909913E-2</v>
      </c>
      <c r="BM48" s="8">
        <f t="shared" si="222"/>
        <v>0.60467101006110169</v>
      </c>
      <c r="BN48" s="8">
        <f t="shared" si="223"/>
        <v>0.37630854108566264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1.6204000000000001</v>
      </c>
      <c r="F49">
        <f>VLOOKUP(B49,home!$B$2:$E$405,3,FALSE)</f>
        <v>0.96</v>
      </c>
      <c r="G49">
        <f>VLOOKUP(C49,away!$B$2:$E$405,4,FALSE)</f>
        <v>0.82279999999999998</v>
      </c>
      <c r="H49">
        <f>VLOOKUP(A49,away!$A$2:$E$405,3,FALSE)</f>
        <v>1.3241000000000001</v>
      </c>
      <c r="I49">
        <f>VLOOKUP(C49,away!$B$2:$E$405,3,FALSE)</f>
        <v>1.2586999999999999</v>
      </c>
      <c r="J49">
        <f>VLOOKUP(B49,home!$B$2:$E$405,4,FALSE)</f>
        <v>1.1748000000000001</v>
      </c>
      <c r="K49" s="3">
        <f t="shared" si="168"/>
        <v>1.2799345152000001</v>
      </c>
      <c r="L49" s="3">
        <f t="shared" si="169"/>
        <v>1.957974158316</v>
      </c>
      <c r="M49" s="5">
        <f t="shared" si="170"/>
        <v>3.9245885294274585E-2</v>
      </c>
      <c r="N49" s="5">
        <f t="shared" si="171"/>
        <v>5.0232163167722152E-2</v>
      </c>
      <c r="O49" s="5">
        <f t="shared" si="172"/>
        <v>7.6842429226423564E-2</v>
      </c>
      <c r="P49" s="5">
        <f t="shared" si="173"/>
        <v>9.835327739871276E-2</v>
      </c>
      <c r="Q49" s="5">
        <f t="shared" si="174"/>
        <v>3.2146939705762885E-2</v>
      </c>
      <c r="R49" s="5">
        <f t="shared" si="175"/>
        <v>7.5227745343781752E-2</v>
      </c>
      <c r="S49" s="5">
        <f t="shared" si="176"/>
        <v>6.162026351638545E-2</v>
      </c>
      <c r="T49" s="5">
        <f t="shared" si="177"/>
        <v>6.2942877212826279E-2</v>
      </c>
      <c r="U49" s="5">
        <f t="shared" si="178"/>
        <v>9.628658776618236E-2</v>
      </c>
      <c r="V49" s="5">
        <f t="shared" si="179"/>
        <v>1.7158358911217822E-2</v>
      </c>
      <c r="W49" s="5">
        <f t="shared" si="180"/>
        <v>1.371532589581975E-2</v>
      </c>
      <c r="X49" s="5">
        <f t="shared" si="181"/>
        <v>2.6854253676897314E-2</v>
      </c>
      <c r="Y49" s="5">
        <f t="shared" si="182"/>
        <v>2.6289967370113691E-2</v>
      </c>
      <c r="Z49" s="5">
        <f t="shared" si="183"/>
        <v>4.9097993790500498E-2</v>
      </c>
      <c r="AA49" s="5">
        <f t="shared" si="184"/>
        <v>6.2842216879536866E-2</v>
      </c>
      <c r="AB49" s="5">
        <f t="shared" si="185"/>
        <v>4.0216961197901649E-2</v>
      </c>
      <c r="AC49" s="5">
        <f t="shared" si="186"/>
        <v>2.6875123676148097E-3</v>
      </c>
      <c r="AD49" s="5">
        <f t="shared" si="187"/>
        <v>4.3886797503190174E-3</v>
      </c>
      <c r="AE49" s="5">
        <f t="shared" si="188"/>
        <v>8.5929215402493504E-3</v>
      </c>
      <c r="AF49" s="5">
        <f t="shared" si="189"/>
        <v>8.4123591601225761E-3</v>
      </c>
      <c r="AG49" s="5">
        <f t="shared" si="190"/>
        <v>5.4903939486642987E-3</v>
      </c>
      <c r="AH49" s="5">
        <f t="shared" si="191"/>
        <v>2.4033150766739852E-2</v>
      </c>
      <c r="AI49" s="5">
        <f t="shared" si="192"/>
        <v>3.0760859175355683E-2</v>
      </c>
      <c r="AJ49" s="5">
        <f t="shared" si="193"/>
        <v>1.9685942687872177E-2</v>
      </c>
      <c r="AK49" s="5">
        <f t="shared" si="194"/>
        <v>8.3989058368188884E-3</v>
      </c>
      <c r="AL49" s="5">
        <f t="shared" si="195"/>
        <v>2.6940470056671309E-4</v>
      </c>
      <c r="AM49" s="5">
        <f t="shared" si="196"/>
        <v>1.1234445377185246E-3</v>
      </c>
      <c r="AN49" s="5">
        <f t="shared" si="197"/>
        <v>2.1996753731541355E-3</v>
      </c>
      <c r="AO49" s="5">
        <f t="shared" si="198"/>
        <v>2.1534537686599513E-3</v>
      </c>
      <c r="AP49" s="5">
        <f t="shared" si="199"/>
        <v>1.4054689433881291E-3</v>
      </c>
      <c r="AQ49" s="5">
        <f t="shared" si="200"/>
        <v>6.8796796786741246E-4</v>
      </c>
      <c r="AR49" s="5">
        <f t="shared" si="201"/>
        <v>9.4112576288377953E-3</v>
      </c>
      <c r="AS49" s="5">
        <f t="shared" si="202"/>
        <v>1.2045793470588805E-2</v>
      </c>
      <c r="AT49" s="5">
        <f t="shared" si="203"/>
        <v>7.7089134129887053E-3</v>
      </c>
      <c r="AU49" s="5">
        <f t="shared" si="204"/>
        <v>3.2889681173241593E-3</v>
      </c>
      <c r="AV49" s="5">
        <f t="shared" si="205"/>
        <v>1.0524159531888893E-3</v>
      </c>
      <c r="AW49" s="5">
        <f t="shared" si="206"/>
        <v>1.8754149531767499E-5</v>
      </c>
      <c r="AX49" s="5">
        <f t="shared" si="207"/>
        <v>2.3965590662314168E-4</v>
      </c>
      <c r="AY49" s="5">
        <f t="shared" si="208"/>
        <v>4.6924007205590372E-4</v>
      </c>
      <c r="AZ49" s="5">
        <f t="shared" si="209"/>
        <v>4.5937996756589871E-4</v>
      </c>
      <c r="BA49" s="5">
        <f t="shared" si="210"/>
        <v>2.9981803511402403E-4</v>
      </c>
      <c r="BB49" s="5">
        <f t="shared" si="211"/>
        <v>1.4675899123758453E-4</v>
      </c>
      <c r="BC49" s="5">
        <f t="shared" si="212"/>
        <v>5.7470062468742944E-5</v>
      </c>
      <c r="BD49" s="5">
        <f t="shared" si="213"/>
        <v>3.0711665390864553E-3</v>
      </c>
      <c r="BE49" s="5">
        <f t="shared" si="214"/>
        <v>3.9308920553040843E-3</v>
      </c>
      <c r="BF49" s="5">
        <f t="shared" si="215"/>
        <v>2.5156422085545827E-3</v>
      </c>
      <c r="BG49" s="5">
        <f t="shared" si="216"/>
        <v>1.0732857635409893E-3</v>
      </c>
      <c r="BH49" s="5">
        <f t="shared" si="217"/>
        <v>3.4343387335722468E-4</v>
      </c>
      <c r="BI49" s="5">
        <f t="shared" si="218"/>
        <v>8.7914573639747424E-5</v>
      </c>
      <c r="BJ49" s="8">
        <f t="shared" si="219"/>
        <v>0.24830821505435074</v>
      </c>
      <c r="BK49" s="8">
        <f t="shared" si="220"/>
        <v>0.219803942260828</v>
      </c>
      <c r="BL49" s="8">
        <f t="shared" si="221"/>
        <v>0.47882448247702425</v>
      </c>
      <c r="BM49" s="8">
        <f t="shared" si="222"/>
        <v>0.62353570752350163</v>
      </c>
      <c r="BN49" s="8">
        <f t="shared" si="223"/>
        <v>0.37204844013667765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1.6204000000000001</v>
      </c>
      <c r="F50">
        <f>VLOOKUP(B50,home!$B$2:$E$405,3,FALSE)</f>
        <v>1.0971</v>
      </c>
      <c r="G50">
        <f>VLOOKUP(C50,away!$B$2:$E$405,4,FALSE)</f>
        <v>0.75429999999999997</v>
      </c>
      <c r="H50">
        <f>VLOOKUP(A50,away!$A$2:$E$405,3,FALSE)</f>
        <v>1.3241000000000001</v>
      </c>
      <c r="I50">
        <f>VLOOKUP(C50,away!$B$2:$E$405,3,FALSE)</f>
        <v>0.92310000000000003</v>
      </c>
      <c r="J50">
        <f>VLOOKUP(B50,home!$B$2:$E$405,4,FALSE)</f>
        <v>0.92310000000000003</v>
      </c>
      <c r="K50" s="3">
        <f t="shared" si="168"/>
        <v>1.3409499156119999</v>
      </c>
      <c r="L50" s="3">
        <f t="shared" si="169"/>
        <v>1.128283631001</v>
      </c>
      <c r="M50" s="5">
        <f t="shared" si="170"/>
        <v>8.4649714204305337E-2</v>
      </c>
      <c r="N50" s="5">
        <f t="shared" si="171"/>
        <v>0.11351102711884316</v>
      </c>
      <c r="O50" s="5">
        <f t="shared" si="172"/>
        <v>9.5508886905630544E-2</v>
      </c>
      <c r="P50" s="5">
        <f t="shared" si="173"/>
        <v>0.12807263383630133</v>
      </c>
      <c r="Q50" s="5">
        <f t="shared" si="174"/>
        <v>7.6106301118022093E-2</v>
      </c>
      <c r="R50" s="5">
        <f t="shared" si="175"/>
        <v>5.3880556855374372E-2</v>
      </c>
      <c r="S50" s="5">
        <f t="shared" si="176"/>
        <v>4.8442572110104894E-2</v>
      </c>
      <c r="T50" s="5">
        <f t="shared" si="177"/>
        <v>8.5869493767497432E-2</v>
      </c>
      <c r="U50" s="5">
        <f t="shared" si="178"/>
        <v>7.2251128168341824E-2</v>
      </c>
      <c r="V50" s="5">
        <f t="shared" si="179"/>
        <v>8.1435830498849601E-3</v>
      </c>
      <c r="W50" s="5">
        <f t="shared" si="180"/>
        <v>3.4018246020584383E-2</v>
      </c>
      <c r="X50" s="5">
        <f t="shared" si="181"/>
        <v>3.8382230140390265E-2</v>
      </c>
      <c r="Y50" s="5">
        <f t="shared" si="182"/>
        <v>2.1653020994357786E-2</v>
      </c>
      <c r="Z50" s="5">
        <f t="shared" si="183"/>
        <v>2.0264183443045865E-2</v>
      </c>
      <c r="AA50" s="5">
        <f t="shared" si="184"/>
        <v>2.7173255077898438E-2</v>
      </c>
      <c r="AB50" s="5">
        <f t="shared" si="185"/>
        <v>1.8218987051805635E-2</v>
      </c>
      <c r="AC50" s="5">
        <f t="shared" si="186"/>
        <v>7.7006323933517589E-4</v>
      </c>
      <c r="AD50" s="5">
        <f t="shared" si="187"/>
        <v>1.140419103264273E-2</v>
      </c>
      <c r="AE50" s="5">
        <f t="shared" si="188"/>
        <v>1.2867162066939181E-2</v>
      </c>
      <c r="AF50" s="5">
        <f t="shared" si="189"/>
        <v>7.25890416878224E-3</v>
      </c>
      <c r="AG50" s="5">
        <f t="shared" si="190"/>
        <v>2.7300342508806393E-3</v>
      </c>
      <c r="AH50" s="5">
        <f t="shared" si="191"/>
        <v>5.7159366185975348E-3</v>
      </c>
      <c r="AI50" s="5">
        <f t="shared" si="192"/>
        <v>7.6647847263519048E-3</v>
      </c>
      <c r="AJ50" s="5">
        <f t="shared" si="193"/>
        <v>5.1390462159928672E-3</v>
      </c>
      <c r="AK50" s="5">
        <f t="shared" si="194"/>
        <v>2.2970678632206003E-3</v>
      </c>
      <c r="AL50" s="5">
        <f t="shared" si="195"/>
        <v>4.660335983846898E-5</v>
      </c>
      <c r="AM50" s="5">
        <f t="shared" si="196"/>
        <v>3.0584898005690769E-3</v>
      </c>
      <c r="AN50" s="5">
        <f t="shared" si="197"/>
        <v>3.4508439775656021E-3</v>
      </c>
      <c r="AO50" s="5">
        <f t="shared" si="198"/>
        <v>1.9467653865128266E-3</v>
      </c>
      <c r="AP50" s="5">
        <f t="shared" si="199"/>
        <v>7.3216783966725211E-4</v>
      </c>
      <c r="AQ50" s="5">
        <f t="shared" si="200"/>
        <v>2.0652324716048136E-4</v>
      </c>
      <c r="AR50" s="5">
        <f t="shared" si="201"/>
        <v>1.2898395445205613E-3</v>
      </c>
      <c r="AS50" s="5">
        <f t="shared" si="202"/>
        <v>1.7296102283778671E-3</v>
      </c>
      <c r="AT50" s="5">
        <f t="shared" si="203"/>
        <v>1.1596603448924766E-3</v>
      </c>
      <c r="AU50" s="5">
        <f t="shared" si="204"/>
        <v>5.1834881387404961E-4</v>
      </c>
      <c r="AV50" s="5">
        <f t="shared" si="205"/>
        <v>1.7376994955549689E-4</v>
      </c>
      <c r="AW50" s="5">
        <f t="shared" si="206"/>
        <v>1.9585991965168538E-6</v>
      </c>
      <c r="AX50" s="5">
        <f t="shared" si="207"/>
        <v>6.8354693999554401E-4</v>
      </c>
      <c r="AY50" s="5">
        <f t="shared" si="208"/>
        <v>7.7123482341779498E-4</v>
      </c>
      <c r="AZ50" s="5">
        <f t="shared" si="209"/>
        <v>4.3508581346012265E-4</v>
      </c>
      <c r="BA50" s="5">
        <f t="shared" si="210"/>
        <v>1.6363340046927024E-4</v>
      </c>
      <c r="BB50" s="5">
        <f t="shared" si="211"/>
        <v>4.6156221808627255E-5</v>
      </c>
      <c r="BC50" s="5">
        <f t="shared" si="212"/>
        <v>1.0415461907105102E-5</v>
      </c>
      <c r="BD50" s="5">
        <f t="shared" si="213"/>
        <v>2.4255080745005537E-4</v>
      </c>
      <c r="BE50" s="5">
        <f t="shared" si="214"/>
        <v>3.2524848478177417E-4</v>
      </c>
      <c r="BF50" s="5">
        <f t="shared" si="215"/>
        <v>2.1807096411052552E-4</v>
      </c>
      <c r="BG50" s="5">
        <f t="shared" si="216"/>
        <v>9.7474080307145532E-5</v>
      </c>
      <c r="BH50" s="5">
        <f t="shared" si="217"/>
        <v>3.2676964940556051E-5</v>
      </c>
      <c r="BI50" s="5">
        <f t="shared" si="218"/>
        <v>8.763634675898978E-6</v>
      </c>
      <c r="BJ50" s="8">
        <f t="shared" si="219"/>
        <v>0.41530547359147363</v>
      </c>
      <c r="BK50" s="8">
        <f t="shared" si="220"/>
        <v>0.27089640462318793</v>
      </c>
      <c r="BL50" s="8">
        <f t="shared" si="221"/>
        <v>0.29364566330070002</v>
      </c>
      <c r="BM50" s="8">
        <f t="shared" si="222"/>
        <v>0.4476133286957093</v>
      </c>
      <c r="BN50" s="8">
        <f t="shared" si="223"/>
        <v>0.55172912003847685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1.2710999999999999</v>
      </c>
      <c r="F51">
        <f>VLOOKUP(B51,home!$B$2:$E$405,3,FALSE)</f>
        <v>1.7391000000000001</v>
      </c>
      <c r="G51">
        <f>VLOOKUP(C51,away!$B$2:$E$405,4,FALSE)</f>
        <v>1.2008000000000001</v>
      </c>
      <c r="H51">
        <f>VLOOKUP(A51,away!$A$2:$E$405,3,FALSE)</f>
        <v>0.94469999999999998</v>
      </c>
      <c r="I51">
        <f>VLOOKUP(C51,away!$B$2:$E$405,3,FALSE)</f>
        <v>0.8357</v>
      </c>
      <c r="J51">
        <f>VLOOKUP(B51,home!$B$2:$E$405,4,FALSE)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1.2710999999999999</v>
      </c>
      <c r="F52">
        <f>VLOOKUP(B52,home!$B$2:$E$405,3,FALSE)</f>
        <v>1.2836000000000001</v>
      </c>
      <c r="G52">
        <f>VLOOKUP(C52,away!$B$2:$E$405,4,FALSE)</f>
        <v>0.99380000000000002</v>
      </c>
      <c r="H52">
        <f>VLOOKUP(A52,away!$A$2:$E$405,3,FALSE)</f>
        <v>0.94469999999999998</v>
      </c>
      <c r="I52">
        <f>VLOOKUP(C52,away!$B$2:$E$405,3,FALSE)</f>
        <v>0.72430000000000005</v>
      </c>
      <c r="J52">
        <f>VLOOKUP(B52,home!$B$2:$E$405,4,FALSE)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1.2710999999999999</v>
      </c>
      <c r="F53">
        <f>VLOOKUP(B53,home!$B$2:$E$405,3,FALSE)</f>
        <v>1.0766</v>
      </c>
      <c r="G53">
        <f>VLOOKUP(C53,away!$B$2:$E$405,4,FALSE)</f>
        <v>1.0766</v>
      </c>
      <c r="H53">
        <f>VLOOKUP(A53,away!$A$2:$E$405,3,FALSE)</f>
        <v>0.94469999999999998</v>
      </c>
      <c r="I53">
        <f>VLOOKUP(C53,away!$B$2:$E$405,3,FALSE)</f>
        <v>1.5042</v>
      </c>
      <c r="J53">
        <f>VLOOKUP(B53,home!$B$2:$E$405,4,FALSE)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1.2710999999999999</v>
      </c>
      <c r="F54">
        <f>VLOOKUP(B54,home!$B$2:$E$405,3,FALSE)</f>
        <v>0.95230000000000004</v>
      </c>
      <c r="G54">
        <f>VLOOKUP(C54,away!$B$2:$E$405,4,FALSE)</f>
        <v>0.82809999999999995</v>
      </c>
      <c r="H54">
        <f>VLOOKUP(A54,away!$A$2:$E$405,3,FALSE)</f>
        <v>0.94469999999999998</v>
      </c>
      <c r="I54">
        <f>VLOOKUP(C54,away!$B$2:$E$405,3,FALSE)</f>
        <v>0.8357</v>
      </c>
      <c r="J54">
        <f>VLOOKUP(B54,home!$B$2:$E$405,4,FALSE)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1.2710999999999999</v>
      </c>
      <c r="F55">
        <f>VLOOKUP(B55,home!$B$2:$E$405,3,FALSE)</f>
        <v>0.86950000000000005</v>
      </c>
      <c r="G55">
        <f>VLOOKUP(C55,away!$B$2:$E$405,4,FALSE)</f>
        <v>0.91090000000000004</v>
      </c>
      <c r="H55">
        <f>VLOOKUP(A55,away!$A$2:$E$405,3,FALSE)</f>
        <v>0.94469999999999998</v>
      </c>
      <c r="I55">
        <f>VLOOKUP(C55,away!$B$2:$E$405,3,FALSE)</f>
        <v>0.89139999999999997</v>
      </c>
      <c r="J55">
        <f>VLOOKUP(B55,home!$B$2:$E$405,4,FALSE)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1.3937999999999999</v>
      </c>
      <c r="F56">
        <f>VLOOKUP(B56,home!$B$2:$E$405,3,FALSE)</f>
        <v>1.0044</v>
      </c>
      <c r="G56">
        <f>VLOOKUP(C56,away!$B$2:$E$405,4,FALSE)</f>
        <v>1.2197</v>
      </c>
      <c r="H56">
        <f>VLOOKUP(A56,away!$A$2:$E$405,3,FALSE)</f>
        <v>1.2</v>
      </c>
      <c r="I56">
        <f>VLOOKUP(C56,away!$B$2:$E$405,3,FALSE)</f>
        <v>0.83330000000000004</v>
      </c>
      <c r="J56">
        <f>VLOOKUP(B56,home!$B$2:$E$405,4,FALSE)</f>
        <v>0.5</v>
      </c>
      <c r="K56" s="3">
        <f t="shared" si="168"/>
        <v>1.7074979385839997</v>
      </c>
      <c r="L56" s="3">
        <f t="shared" si="169"/>
        <v>0.49997999999999998</v>
      </c>
      <c r="M56" s="5">
        <f t="shared" si="170"/>
        <v>0.10997766947353801</v>
      </c>
      <c r="N56" s="5">
        <f t="shared" si="171"/>
        <v>0.18778664391633859</v>
      </c>
      <c r="O56" s="5">
        <f t="shared" si="172"/>
        <v>5.4986635183379526E-2</v>
      </c>
      <c r="P56" s="5">
        <f t="shared" si="173"/>
        <v>9.388956622529096E-2</v>
      </c>
      <c r="Q56" s="5">
        <f t="shared" si="174"/>
        <v>0.1603226536903779</v>
      </c>
      <c r="R56" s="5">
        <f t="shared" si="175"/>
        <v>1.3746108929493045E-2</v>
      </c>
      <c r="S56" s="5">
        <f t="shared" si="176"/>
        <v>2.0038728516824859E-2</v>
      </c>
      <c r="T56" s="5">
        <f t="shared" si="177"/>
        <v>8.0158120392115145E-2</v>
      </c>
      <c r="U56" s="5">
        <f t="shared" si="178"/>
        <v>2.3471452660660481E-2</v>
      </c>
      <c r="V56" s="5">
        <f t="shared" si="179"/>
        <v>1.9008177217120822E-3</v>
      </c>
      <c r="W56" s="5">
        <f t="shared" si="180"/>
        <v>9.1250200228212244E-2</v>
      </c>
      <c r="X56" s="5">
        <f t="shared" si="181"/>
        <v>4.5623275110101551E-2</v>
      </c>
      <c r="Y56" s="5">
        <f t="shared" si="182"/>
        <v>1.1405362544774283E-2</v>
      </c>
      <c r="Z56" s="5">
        <f t="shared" si="183"/>
        <v>2.2909265141893109E-3</v>
      </c>
      <c r="AA56" s="5">
        <f t="shared" si="184"/>
        <v>3.9117523004256758E-3</v>
      </c>
      <c r="AB56" s="5">
        <f t="shared" si="185"/>
        <v>3.3396544946140312E-3</v>
      </c>
      <c r="AC56" s="5">
        <f t="shared" si="186"/>
        <v>1.0142226611730183E-4</v>
      </c>
      <c r="AD56" s="5">
        <f t="shared" si="187"/>
        <v>3.8952382196262424E-2</v>
      </c>
      <c r="AE56" s="5">
        <f t="shared" si="188"/>
        <v>1.9475412050487285E-2</v>
      </c>
      <c r="AF56" s="5">
        <f t="shared" si="189"/>
        <v>4.8686582585013146E-3</v>
      </c>
      <c r="AG56" s="5">
        <f t="shared" si="190"/>
        <v>8.1141058536182925E-4</v>
      </c>
      <c r="AH56" s="5">
        <f t="shared" si="191"/>
        <v>2.863543596410929E-4</v>
      </c>
      <c r="AI56" s="5">
        <f t="shared" si="192"/>
        <v>4.8894947879170737E-4</v>
      </c>
      <c r="AJ56" s="5">
        <f t="shared" si="193"/>
        <v>4.1744011355428077E-4</v>
      </c>
      <c r="AK56" s="5">
        <f t="shared" si="194"/>
        <v>2.3759271112540169E-4</v>
      </c>
      <c r="AL56" s="5">
        <f t="shared" si="195"/>
        <v>3.463427663787956E-6</v>
      </c>
      <c r="AM56" s="5">
        <f t="shared" si="196"/>
        <v>1.3302222460610828E-2</v>
      </c>
      <c r="AN56" s="5">
        <f t="shared" si="197"/>
        <v>6.6508451858562009E-3</v>
      </c>
      <c r="AO56" s="5">
        <f t="shared" si="198"/>
        <v>1.6626447880121913E-3</v>
      </c>
      <c r="AP56" s="5">
        <f t="shared" si="199"/>
        <v>2.7709638037011182E-4</v>
      </c>
      <c r="AQ56" s="5">
        <f t="shared" si="200"/>
        <v>3.4635662064362124E-5</v>
      </c>
      <c r="AR56" s="5">
        <f t="shared" si="201"/>
        <v>2.8634290546670735E-5</v>
      </c>
      <c r="AS56" s="5">
        <f t="shared" si="202"/>
        <v>4.8892992081255578E-5</v>
      </c>
      <c r="AT56" s="5">
        <f t="shared" si="203"/>
        <v>4.1742341594973873E-5</v>
      </c>
      <c r="AU56" s="5">
        <f t="shared" si="204"/>
        <v>2.3758320741695676E-5</v>
      </c>
      <c r="AV56" s="5">
        <f t="shared" si="205"/>
        <v>1.0141820922665717E-5</v>
      </c>
      <c r="AW56" s="5">
        <f t="shared" si="206"/>
        <v>8.2132764507345381E-8</v>
      </c>
      <c r="AX56" s="5">
        <f t="shared" si="207"/>
        <v>3.7855862383464572E-3</v>
      </c>
      <c r="AY56" s="5">
        <f t="shared" si="208"/>
        <v>1.8927174074484614E-3</v>
      </c>
      <c r="AZ56" s="5">
        <f t="shared" si="209"/>
        <v>4.7316042468804073E-4</v>
      </c>
      <c r="BA56" s="5">
        <f t="shared" si="210"/>
        <v>7.8856916378508874E-5</v>
      </c>
      <c r="BB56" s="5">
        <f t="shared" si="211"/>
        <v>9.8567202627317154E-6</v>
      </c>
      <c r="BC56" s="5">
        <f t="shared" si="212"/>
        <v>9.856325993921209E-7</v>
      </c>
      <c r="BD56" s="5">
        <f t="shared" si="213"/>
        <v>2.3860954312540705E-6</v>
      </c>
      <c r="BE56" s="5">
        <f t="shared" si="214"/>
        <v>4.0742530301310243E-6</v>
      </c>
      <c r="BF56" s="5">
        <f t="shared" si="215"/>
        <v>3.47838932510917E-6</v>
      </c>
      <c r="BG56" s="5">
        <f t="shared" si="216"/>
        <v>1.9797808674054991E-6</v>
      </c>
      <c r="BH56" s="5">
        <f t="shared" si="217"/>
        <v>8.451179374857335E-7</v>
      </c>
      <c r="BI56" s="5">
        <f t="shared" si="218"/>
        <v>2.8860742722345012E-7</v>
      </c>
      <c r="BJ56" s="8">
        <f t="shared" si="219"/>
        <v>0.6688227267891701</v>
      </c>
      <c r="BK56" s="8">
        <f t="shared" si="220"/>
        <v>0.22780438503859546</v>
      </c>
      <c r="BL56" s="8">
        <f t="shared" si="221"/>
        <v>0.10105216224159114</v>
      </c>
      <c r="BM56" s="8">
        <f t="shared" si="222"/>
        <v>0.37736828789044369</v>
      </c>
      <c r="BN56" s="8">
        <f t="shared" si="223"/>
        <v>0.62070927741841808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1.3937999999999999</v>
      </c>
      <c r="F57">
        <f>VLOOKUP(B57,home!$B$2:$E$405,3,FALSE)</f>
        <v>0.93269999999999997</v>
      </c>
      <c r="G57">
        <f>VLOOKUP(C57,away!$B$2:$E$405,4,FALSE)</f>
        <v>0.93269999999999997</v>
      </c>
      <c r="H57">
        <f>VLOOKUP(A57,away!$A$2:$E$405,3,FALSE)</f>
        <v>1.2</v>
      </c>
      <c r="I57">
        <f>VLOOKUP(C57,away!$B$2:$E$405,3,FALSE)</f>
        <v>0.41670000000000001</v>
      </c>
      <c r="J57">
        <f>VLOOKUP(B57,home!$B$2:$E$405,4,FALSE)</f>
        <v>1.1667000000000001</v>
      </c>
      <c r="K57" s="3">
        <f t="shared" si="168"/>
        <v>1.2125074444019999</v>
      </c>
      <c r="L57" s="3">
        <f t="shared" si="169"/>
        <v>0.58339666800000012</v>
      </c>
      <c r="M57" s="5">
        <f t="shared" si="170"/>
        <v>0.16597732233428333</v>
      </c>
      <c r="N57" s="5">
        <f t="shared" si="171"/>
        <v>0.20124873893222886</v>
      </c>
      <c r="O57" s="5">
        <f t="shared" si="172"/>
        <v>9.6830616813382897E-2</v>
      </c>
      <c r="P57" s="5">
        <f t="shared" si="173"/>
        <v>0.11740784373226422</v>
      </c>
      <c r="Q57" s="5">
        <f t="shared" si="174"/>
        <v>0.12200779706592108</v>
      </c>
      <c r="R57" s="5">
        <f t="shared" si="175"/>
        <v>2.8245329604656179E-2</v>
      </c>
      <c r="S57" s="5">
        <f t="shared" si="176"/>
        <v>2.0762778878456015E-2</v>
      </c>
      <c r="T57" s="5">
        <f t="shared" si="177"/>
        <v>7.1178942278278548E-2</v>
      </c>
      <c r="U57" s="5">
        <f t="shared" si="178"/>
        <v>3.4247672415233812E-2</v>
      </c>
      <c r="V57" s="5">
        <f t="shared" si="179"/>
        <v>1.6318916770112135E-3</v>
      </c>
      <c r="W57" s="5">
        <f t="shared" si="180"/>
        <v>4.9311787405839233E-2</v>
      </c>
      <c r="X57" s="5">
        <f t="shared" si="181"/>
        <v>2.8768332465690979E-2</v>
      </c>
      <c r="Y57" s="5">
        <f t="shared" si="182"/>
        <v>8.3916746522001706E-3</v>
      </c>
      <c r="Z57" s="5">
        <f t="shared" si="183"/>
        <v>5.4927437259727268E-3</v>
      </c>
      <c r="AA57" s="5">
        <f t="shared" si="184"/>
        <v>6.6599926579343086E-3</v>
      </c>
      <c r="AB57" s="5">
        <f t="shared" si="185"/>
        <v>4.037645338704007E-3</v>
      </c>
      <c r="AC57" s="5">
        <f t="shared" si="186"/>
        <v>7.2147236858897945E-5</v>
      </c>
      <c r="AD57" s="5">
        <f t="shared" si="187"/>
        <v>1.4947727331587213E-2</v>
      </c>
      <c r="AE57" s="5">
        <f t="shared" si="188"/>
        <v>8.7204543194205134E-3</v>
      </c>
      <c r="AF57" s="5">
        <f t="shared" si="189"/>
        <v>2.5437419966980674E-3</v>
      </c>
      <c r="AG57" s="5">
        <f t="shared" si="190"/>
        <v>4.9467020170844E-4</v>
      </c>
      <c r="AH57" s="5">
        <f t="shared" si="191"/>
        <v>8.0111209697759835E-4</v>
      </c>
      <c r="AI57" s="5">
        <f t="shared" si="192"/>
        <v>9.7135438138583482E-4</v>
      </c>
      <c r="AJ57" s="5">
        <f t="shared" si="193"/>
        <v>5.8888720929141218E-4</v>
      </c>
      <c r="AK57" s="5">
        <f t="shared" si="194"/>
        <v>2.3801004172631851E-4</v>
      </c>
      <c r="AL57" s="5">
        <f t="shared" si="195"/>
        <v>2.0413997265925272E-6</v>
      </c>
      <c r="AM57" s="5">
        <f t="shared" si="196"/>
        <v>3.6248461332881476E-3</v>
      </c>
      <c r="AN57" s="5">
        <f t="shared" si="197"/>
        <v>2.1147231561729897E-3</v>
      </c>
      <c r="AO57" s="5">
        <f t="shared" si="198"/>
        <v>6.1686122152688279E-4</v>
      </c>
      <c r="AP57" s="5">
        <f t="shared" si="199"/>
        <v>1.1995826041906449E-4</v>
      </c>
      <c r="AQ57" s="5">
        <f t="shared" si="200"/>
        <v>1.7495812356889627E-5</v>
      </c>
      <c r="AR57" s="5">
        <f t="shared" si="201"/>
        <v>9.347322561424478E-5</v>
      </c>
      <c r="AS57" s="5">
        <f t="shared" si="202"/>
        <v>1.1333698190953948E-4</v>
      </c>
      <c r="AT57" s="5">
        <f t="shared" si="203"/>
        <v>6.8710967145685719E-5</v>
      </c>
      <c r="AU57" s="5">
        <f t="shared" si="204"/>
        <v>2.7770853058735043E-5</v>
      </c>
      <c r="AV57" s="5">
        <f t="shared" si="205"/>
        <v>8.4180915177775715E-6</v>
      </c>
      <c r="AW57" s="5">
        <f t="shared" si="206"/>
        <v>4.011196240614974E-8</v>
      </c>
      <c r="AX57" s="5">
        <f t="shared" si="207"/>
        <v>7.3252548690394656E-4</v>
      </c>
      <c r="AY57" s="5">
        <f t="shared" si="208"/>
        <v>4.2735292828484009E-4</v>
      </c>
      <c r="AZ57" s="5">
        <f t="shared" si="209"/>
        <v>1.2465813721070933E-4</v>
      </c>
      <c r="BA57" s="5">
        <f t="shared" si="210"/>
        <v>2.4241713962604888E-5</v>
      </c>
      <c r="BB57" s="5">
        <f t="shared" si="211"/>
        <v>3.5356337880981921E-6</v>
      </c>
      <c r="BC57" s="5">
        <f t="shared" si="212"/>
        <v>4.1253539424894074E-7</v>
      </c>
      <c r="BD57" s="5">
        <f t="shared" si="213"/>
        <v>9.0886613950937764E-6</v>
      </c>
      <c r="BE57" s="5">
        <f t="shared" si="214"/>
        <v>1.1020069601200271E-5</v>
      </c>
      <c r="BF57" s="5">
        <f t="shared" si="215"/>
        <v>6.6809582146417548E-6</v>
      </c>
      <c r="BG57" s="5">
        <f t="shared" si="216"/>
        <v>2.7002371903306059E-6</v>
      </c>
      <c r="BH57" s="5">
        <f t="shared" si="217"/>
        <v>8.1851442373174985E-7</v>
      </c>
      <c r="BI57" s="5">
        <f t="shared" si="218"/>
        <v>1.9849096642503193E-7</v>
      </c>
      <c r="BJ57" s="8">
        <f t="shared" si="219"/>
        <v>0.51542047766888177</v>
      </c>
      <c r="BK57" s="8">
        <f t="shared" si="220"/>
        <v>0.30628137818688511</v>
      </c>
      <c r="BL57" s="8">
        <f t="shared" si="221"/>
        <v>0.17296283761032982</v>
      </c>
      <c r="BM57" s="8">
        <f t="shared" si="222"/>
        <v>0.26801247589301008</v>
      </c>
      <c r="BN57" s="8">
        <f t="shared" si="223"/>
        <v>0.73171764848273668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1.3937999999999999</v>
      </c>
      <c r="F58">
        <f>VLOOKUP(B58,home!$B$2:$E$405,3,FALSE)</f>
        <v>1.4349000000000001</v>
      </c>
      <c r="G58">
        <f>VLOOKUP(C58,away!$B$2:$E$405,4,FALSE)</f>
        <v>0.93269999999999997</v>
      </c>
      <c r="H58">
        <f>VLOOKUP(A58,away!$A$2:$E$405,3,FALSE)</f>
        <v>1.2</v>
      </c>
      <c r="I58">
        <f>VLOOKUP(C58,away!$B$2:$E$405,3,FALSE)</f>
        <v>0.41670000000000001</v>
      </c>
      <c r="J58">
        <f>VLOOKUP(B58,home!$B$2:$E$405,4,FALSE)</f>
        <v>0.33329999999999999</v>
      </c>
      <c r="K58" s="3">
        <f t="shared" si="168"/>
        <v>1.8653660683739999</v>
      </c>
      <c r="L58" s="3">
        <f t="shared" si="169"/>
        <v>0.166663332</v>
      </c>
      <c r="M58" s="5">
        <f t="shared" si="170"/>
        <v>0.13106925906032812</v>
      </c>
      <c r="N58" s="5">
        <f t="shared" si="171"/>
        <v>0.24449214845805747</v>
      </c>
      <c r="O58" s="5">
        <f t="shared" si="172"/>
        <v>2.1844439437765473E-2</v>
      </c>
      <c r="P58" s="5">
        <f t="shared" si="173"/>
        <v>4.074787610985852E-2</v>
      </c>
      <c r="Q58" s="5">
        <f t="shared" si="174"/>
        <v>0.22803367885875958</v>
      </c>
      <c r="R58" s="5">
        <f t="shared" si="175"/>
        <v>1.8203335311851004E-3</v>
      </c>
      <c r="S58" s="5">
        <f t="shared" si="176"/>
        <v>3.1670076938104565E-3</v>
      </c>
      <c r="T58" s="5">
        <f t="shared" si="177"/>
        <v>3.8004852726818833E-2</v>
      </c>
      <c r="U58" s="5">
        <f t="shared" si="178"/>
        <v>3.3955884021961103E-3</v>
      </c>
      <c r="V58" s="5">
        <f t="shared" si="179"/>
        <v>1.0939834241627007E-4</v>
      </c>
      <c r="W58" s="5">
        <f t="shared" si="180"/>
        <v>0.1417887623298745</v>
      </c>
      <c r="X58" s="5">
        <f t="shared" si="181"/>
        <v>2.3630987570052969E-2</v>
      </c>
      <c r="Y58" s="5">
        <f t="shared" si="182"/>
        <v>1.9692095634378059E-3</v>
      </c>
      <c r="Z58" s="5">
        <f t="shared" si="183"/>
        <v>1.0112761721954495E-4</v>
      </c>
      <c r="AA58" s="5">
        <f t="shared" si="184"/>
        <v>1.8864002573685333E-4</v>
      </c>
      <c r="AB58" s="5">
        <f t="shared" si="185"/>
        <v>1.7594135157336221E-4</v>
      </c>
      <c r="AC58" s="5">
        <f t="shared" si="186"/>
        <v>2.1256653425834279E-6</v>
      </c>
      <c r="AD58" s="5">
        <f t="shared" si="187"/>
        <v>6.6121986531723423E-2</v>
      </c>
      <c r="AE58" s="5">
        <f t="shared" si="188"/>
        <v>1.1020110593836148E-2</v>
      </c>
      <c r="AF58" s="5">
        <f t="shared" si="189"/>
        <v>9.1832417528861575E-4</v>
      </c>
      <c r="AG58" s="5">
        <f t="shared" si="190"/>
        <v>5.1016988969917604E-5</v>
      </c>
      <c r="AH58" s="5">
        <f t="shared" si="191"/>
        <v>4.2135664107574826E-6</v>
      </c>
      <c r="AI58" s="5">
        <f t="shared" si="192"/>
        <v>7.8598438094674306E-6</v>
      </c>
      <c r="AJ58" s="5">
        <f t="shared" si="193"/>
        <v>7.3307429724499943E-6</v>
      </c>
      <c r="AK58" s="5">
        <f t="shared" si="194"/>
        <v>4.5581730655931237E-6</v>
      </c>
      <c r="AL58" s="5">
        <f t="shared" si="195"/>
        <v>2.643376445448343E-8</v>
      </c>
      <c r="AM58" s="5">
        <f t="shared" si="196"/>
        <v>2.4668342009951879E-2</v>
      </c>
      <c r="AN58" s="5">
        <f t="shared" si="197"/>
        <v>4.1113080742941578E-3</v>
      </c>
      <c r="AO58" s="5">
        <f t="shared" si="198"/>
        <v>3.4260215127018394E-4</v>
      </c>
      <c r="AP58" s="5">
        <f t="shared" si="199"/>
        <v>1.9033072027018968E-5</v>
      </c>
      <c r="AQ58" s="5">
        <f t="shared" si="200"/>
        <v>7.9302880055474362E-7</v>
      </c>
      <c r="AR58" s="5">
        <f t="shared" si="201"/>
        <v>1.4044940352402468E-7</v>
      </c>
      <c r="AS58" s="5">
        <f t="shared" si="202"/>
        <v>2.6198955165708331E-7</v>
      </c>
      <c r="AT58" s="5">
        <f t="shared" si="203"/>
        <v>2.4435320996482032E-7</v>
      </c>
      <c r="AU58" s="5">
        <f t="shared" si="204"/>
        <v>1.5193606218888107E-7</v>
      </c>
      <c r="AV58" s="5">
        <f t="shared" si="205"/>
        <v>7.0854093742375198E-8</v>
      </c>
      <c r="AW58" s="5">
        <f t="shared" si="206"/>
        <v>2.2827620696930315E-10</v>
      </c>
      <c r="AX58" s="5">
        <f t="shared" si="207"/>
        <v>7.6692480247348514E-3</v>
      </c>
      <c r="AY58" s="5">
        <f t="shared" si="208"/>
        <v>1.2781824297367287E-3</v>
      </c>
      <c r="AZ58" s="5">
        <f t="shared" si="209"/>
        <v>1.0651307132188956E-4</v>
      </c>
      <c r="BA58" s="5">
        <f t="shared" si="210"/>
        <v>5.917274456019922E-6</v>
      </c>
      <c r="BB58" s="5">
        <f t="shared" si="211"/>
        <v>2.4654816929969182E-7</v>
      </c>
      <c r="BC58" s="5">
        <f t="shared" si="212"/>
        <v>8.2181078787973567E-9</v>
      </c>
      <c r="BD58" s="5">
        <f t="shared" si="213"/>
        <v>3.9012942614544133E-9</v>
      </c>
      <c r="BE58" s="5">
        <f t="shared" si="214"/>
        <v>7.2773419380592659E-9</v>
      </c>
      <c r="BF58" s="5">
        <f t="shared" si="215"/>
        <v>6.7874533596054219E-9</v>
      </c>
      <c r="BG58" s="5">
        <f t="shared" si="216"/>
        <v>4.2203617292263526E-9</v>
      </c>
      <c r="BH58" s="5">
        <f t="shared" si="217"/>
        <v>1.9681298914907652E-9</v>
      </c>
      <c r="BI58" s="5">
        <f t="shared" si="218"/>
        <v>7.3425654354789469E-10</v>
      </c>
      <c r="BJ58" s="8">
        <f t="shared" si="219"/>
        <v>0.7942332716996896</v>
      </c>
      <c r="BK58" s="8">
        <f t="shared" si="220"/>
        <v>0.17637387573525715</v>
      </c>
      <c r="BL58" s="8">
        <f t="shared" si="221"/>
        <v>2.7449799545873975E-2</v>
      </c>
      <c r="BM58" s="8">
        <f t="shared" si="222"/>
        <v>0.32887215694062572</v>
      </c>
      <c r="BN58" s="8">
        <f t="shared" si="223"/>
        <v>0.66800773545595427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1.3937999999999999</v>
      </c>
      <c r="F59">
        <f>VLOOKUP(B59,home!$B$2:$E$405,3,FALSE)</f>
        <v>1.2197</v>
      </c>
      <c r="G59">
        <f>VLOOKUP(C59,away!$B$2:$E$405,4,FALSE)</f>
        <v>1.0044</v>
      </c>
      <c r="H59">
        <f>VLOOKUP(A59,away!$A$2:$E$405,3,FALSE)</f>
        <v>1.2</v>
      </c>
      <c r="I59">
        <f>VLOOKUP(C59,away!$B$2:$E$405,3,FALSE)</f>
        <v>1.25</v>
      </c>
      <c r="J59">
        <f>VLOOKUP(B59,home!$B$2:$E$405,4,FALSE)</f>
        <v>0.75</v>
      </c>
      <c r="K59" s="3">
        <f t="shared" si="168"/>
        <v>1.7074979385839999</v>
      </c>
      <c r="L59" s="3">
        <f t="shared" si="169"/>
        <v>1.125</v>
      </c>
      <c r="M59" s="5">
        <f t="shared" si="170"/>
        <v>5.8865627143279212E-2</v>
      </c>
      <c r="N59" s="5">
        <f t="shared" si="171"/>
        <v>0.10051293700060361</v>
      </c>
      <c r="O59" s="5">
        <f t="shared" si="172"/>
        <v>6.6223830536189104E-2</v>
      </c>
      <c r="P59" s="5">
        <f t="shared" si="173"/>
        <v>0.11307705412567905</v>
      </c>
      <c r="Q59" s="5">
        <f t="shared" si="174"/>
        <v>8.581281636477707E-2</v>
      </c>
      <c r="R59" s="5">
        <f t="shared" si="175"/>
        <v>3.725090467660639E-2</v>
      </c>
      <c r="S59" s="5">
        <f t="shared" si="176"/>
        <v>5.4303422855835504E-2</v>
      </c>
      <c r="T59" s="5">
        <f t="shared" si="177"/>
        <v>9.6539418410374181E-2</v>
      </c>
      <c r="U59" s="5">
        <f t="shared" si="178"/>
        <v>6.3605842945694491E-2</v>
      </c>
      <c r="V59" s="5">
        <f t="shared" si="179"/>
        <v>1.1590372823049293E-2</v>
      </c>
      <c r="W59" s="5">
        <f t="shared" si="180"/>
        <v>4.8841735682314716E-2</v>
      </c>
      <c r="X59" s="5">
        <f t="shared" si="181"/>
        <v>5.4946952642604047E-2</v>
      </c>
      <c r="Y59" s="5">
        <f t="shared" si="182"/>
        <v>3.0907660861464792E-2</v>
      </c>
      <c r="Z59" s="5">
        <f t="shared" si="183"/>
        <v>1.3969089253727392E-2</v>
      </c>
      <c r="AA59" s="5">
        <f t="shared" si="184"/>
        <v>2.3852191104635431E-2</v>
      </c>
      <c r="AB59" s="5">
        <f t="shared" si="185"/>
        <v>2.036378357093831E-2</v>
      </c>
      <c r="AC59" s="5">
        <f t="shared" si="186"/>
        <v>1.3915221822264861E-3</v>
      </c>
      <c r="AD59" s="5">
        <f t="shared" si="187"/>
        <v>2.0849290748604248E-2</v>
      </c>
      <c r="AE59" s="5">
        <f t="shared" si="188"/>
        <v>2.3455452092179776E-2</v>
      </c>
      <c r="AF59" s="5">
        <f t="shared" si="189"/>
        <v>1.3193691801851131E-2</v>
      </c>
      <c r="AG59" s="5">
        <f t="shared" si="190"/>
        <v>4.9476344256941729E-3</v>
      </c>
      <c r="AH59" s="5">
        <f t="shared" si="191"/>
        <v>3.9288063526108294E-3</v>
      </c>
      <c r="AI59" s="5">
        <f t="shared" si="192"/>
        <v>6.7084287481787149E-3</v>
      </c>
      <c r="AJ59" s="5">
        <f t="shared" si="193"/>
        <v>5.7273141293264001E-3</v>
      </c>
      <c r="AK59" s="5">
        <f t="shared" si="194"/>
        <v>3.2597923564826139E-3</v>
      </c>
      <c r="AL59" s="5">
        <f t="shared" si="195"/>
        <v>1.0692095659405355E-4</v>
      </c>
      <c r="AM59" s="5">
        <f t="shared" si="196"/>
        <v>7.1200241948360431E-3</v>
      </c>
      <c r="AN59" s="5">
        <f t="shared" si="197"/>
        <v>8.0100272191905471E-3</v>
      </c>
      <c r="AO59" s="5">
        <f t="shared" si="198"/>
        <v>4.5056403107946851E-3</v>
      </c>
      <c r="AP59" s="5">
        <f t="shared" si="199"/>
        <v>1.6896151165480067E-3</v>
      </c>
      <c r="AQ59" s="5">
        <f t="shared" si="200"/>
        <v>4.7520425152912686E-4</v>
      </c>
      <c r="AR59" s="5">
        <f t="shared" si="201"/>
        <v>8.8398142933743663E-4</v>
      </c>
      <c r="AS59" s="5">
        <f t="shared" si="202"/>
        <v>1.5093964683402109E-3</v>
      </c>
      <c r="AT59" s="5">
        <f t="shared" si="203"/>
        <v>1.2886456790984402E-3</v>
      </c>
      <c r="AU59" s="5">
        <f t="shared" si="204"/>
        <v>7.3345328020858822E-4</v>
      </c>
      <c r="AV59" s="5">
        <f t="shared" si="205"/>
        <v>3.130924910009594E-4</v>
      </c>
      <c r="AW59" s="5">
        <f t="shared" si="206"/>
        <v>5.7052285304929867E-6</v>
      </c>
      <c r="AX59" s="5">
        <f t="shared" si="207"/>
        <v>2.0262377725584575E-3</v>
      </c>
      <c r="AY59" s="5">
        <f t="shared" si="208"/>
        <v>2.2795174941282643E-3</v>
      </c>
      <c r="AZ59" s="5">
        <f t="shared" si="209"/>
        <v>1.2822285904471493E-3</v>
      </c>
      <c r="BA59" s="5">
        <f t="shared" si="210"/>
        <v>4.808357214176809E-4</v>
      </c>
      <c r="BB59" s="5">
        <f t="shared" si="211"/>
        <v>1.3523504664872274E-4</v>
      </c>
      <c r="BC59" s="5">
        <f t="shared" si="212"/>
        <v>3.0427885495962622E-5</v>
      </c>
      <c r="BD59" s="5">
        <f t="shared" si="213"/>
        <v>1.6574651800076924E-4</v>
      </c>
      <c r="BE59" s="5">
        <f t="shared" si="214"/>
        <v>2.8301183781378932E-4</v>
      </c>
      <c r="BF59" s="5">
        <f t="shared" si="215"/>
        <v>2.416210648309573E-4</v>
      </c>
      <c r="BG59" s="5">
        <f t="shared" si="216"/>
        <v>1.3752249003911018E-4</v>
      </c>
      <c r="BH59" s="5">
        <f t="shared" si="217"/>
        <v>5.8704842062679844E-5</v>
      </c>
      <c r="BI59" s="5">
        <f t="shared" si="218"/>
        <v>2.0047679361385025E-5</v>
      </c>
      <c r="BJ59" s="8">
        <f t="shared" si="219"/>
        <v>0.50804258363406241</v>
      </c>
      <c r="BK59" s="8">
        <f t="shared" si="220"/>
        <v>0.24161443758079187</v>
      </c>
      <c r="BL59" s="8">
        <f t="shared" si="221"/>
        <v>0.23655611820075664</v>
      </c>
      <c r="BM59" s="8">
        <f t="shared" si="222"/>
        <v>0.53616524655660613</v>
      </c>
      <c r="BN59" s="8">
        <f t="shared" si="223"/>
        <v>0.46174316984713443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1.4705999999999999</v>
      </c>
      <c r="F60">
        <f>VLOOKUP(B60,home!$B$2:$E$405,3,FALSE)</f>
        <v>0.93500000000000005</v>
      </c>
      <c r="G60">
        <f>VLOOKUP(C60,away!$B$2:$E$405,4,FALSE)</f>
        <v>0.85</v>
      </c>
      <c r="H60">
        <f>VLOOKUP(A60,away!$A$2:$E$405,3,FALSE)</f>
        <v>1.2646999999999999</v>
      </c>
      <c r="I60">
        <f>VLOOKUP(C60,away!$B$2:$E$405,3,FALSE)</f>
        <v>0.29649999999999999</v>
      </c>
      <c r="J60">
        <f>VLOOKUP(B60,home!$B$2:$E$405,4,FALSE)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1.4705999999999999</v>
      </c>
      <c r="F61">
        <f>VLOOKUP(B61,home!$B$2:$E$405,3,FALSE)</f>
        <v>0.98219999999999996</v>
      </c>
      <c r="G61">
        <f>VLOOKUP(C61,away!$B$2:$E$405,4,FALSE)</f>
        <v>1.105</v>
      </c>
      <c r="H61">
        <f>VLOOKUP(A61,away!$A$2:$E$405,3,FALSE)</f>
        <v>1.2646999999999999</v>
      </c>
      <c r="I61">
        <f>VLOOKUP(C61,away!$B$2:$E$405,3,FALSE)</f>
        <v>0.88949999999999996</v>
      </c>
      <c r="J61">
        <f>VLOOKUP(B61,home!$B$2:$E$405,4,FALSE)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1.4705999999999999</v>
      </c>
      <c r="F62">
        <f>VLOOKUP(B62,home!$B$2:$E$405,3,FALSE)</f>
        <v>1.105</v>
      </c>
      <c r="G62">
        <f>VLOOKUP(C62,away!$B$2:$E$405,4,FALSE)</f>
        <v>0.75549999999999995</v>
      </c>
      <c r="H62">
        <f>VLOOKUP(A62,away!$A$2:$E$405,3,FALSE)</f>
        <v>1.2646999999999999</v>
      </c>
      <c r="I62">
        <f>VLOOKUP(C62,away!$B$2:$E$405,3,FALSE)</f>
        <v>1.3178000000000001</v>
      </c>
      <c r="J62">
        <f>VLOOKUP(B62,home!$B$2:$E$405,4,FALSE)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1.4705999999999999</v>
      </c>
      <c r="F63">
        <f>VLOOKUP(B63,home!$B$2:$E$405,3,FALSE)</f>
        <v>1.0578000000000001</v>
      </c>
      <c r="G63">
        <f>VLOOKUP(C63,away!$B$2:$E$405,4,FALSE)</f>
        <v>1.19</v>
      </c>
      <c r="H63">
        <f>VLOOKUP(A63,away!$A$2:$E$405,3,FALSE)</f>
        <v>1.2646999999999999</v>
      </c>
      <c r="I63">
        <f>VLOOKUP(C63,away!$B$2:$E$405,3,FALSE)</f>
        <v>1.5813999999999999</v>
      </c>
      <c r="J63">
        <f>VLOOKUP(B63,home!$B$2:$E$405,4,FALSE)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1.3231999999999999</v>
      </c>
      <c r="F64">
        <f>VLOOKUP(B64,home!$B$2:$E$405,3,FALSE)</f>
        <v>1.0257000000000001</v>
      </c>
      <c r="G64">
        <f>VLOOKUP(C64,away!$B$2:$E$405,4,FALSE)</f>
        <v>0.872</v>
      </c>
      <c r="H64">
        <f>VLOOKUP(A64,away!$A$2:$E$405,3,FALSE)</f>
        <v>1.1951000000000001</v>
      </c>
      <c r="I64">
        <f>VLOOKUP(C64,away!$B$2:$E$405,3,FALSE)</f>
        <v>1.0942000000000001</v>
      </c>
      <c r="J64">
        <f>VLOOKUP(B64,home!$B$2:$E$405,4,FALSE)</f>
        <v>1.0161</v>
      </c>
      <c r="K64" s="3">
        <f t="shared" si="168"/>
        <v>1.1834838412799999</v>
      </c>
      <c r="L64" s="3">
        <f t="shared" si="169"/>
        <v>1.3287320425620002</v>
      </c>
      <c r="M64" s="5">
        <f t="shared" si="224"/>
        <v>8.1088357634666014E-2</v>
      </c>
      <c r="N64" s="5">
        <f t="shared" si="225"/>
        <v>9.5966760976560955E-2</v>
      </c>
      <c r="O64" s="5">
        <f t="shared" si="226"/>
        <v>0.10774469906790773</v>
      </c>
      <c r="P64" s="5">
        <f t="shared" si="227"/>
        <v>0.12751411033044507</v>
      </c>
      <c r="Q64" s="5">
        <f t="shared" si="228"/>
        <v>5.6787555457869981E-2</v>
      </c>
      <c r="R64" s="5">
        <f t="shared" si="229"/>
        <v>7.1581917033864559E-2</v>
      </c>
      <c r="S64" s="5">
        <f t="shared" si="230"/>
        <v>5.0130033483418629E-2</v>
      </c>
      <c r="T64" s="5">
        <f t="shared" si="231"/>
        <v>7.5455444555638435E-2</v>
      </c>
      <c r="U64" s="5">
        <f t="shared" si="232"/>
        <v>8.4716042137424299E-2</v>
      </c>
      <c r="V64" s="5">
        <f t="shared" si="233"/>
        <v>8.7590141132401628E-3</v>
      </c>
      <c r="W64" s="5">
        <f t="shared" si="234"/>
        <v>2.2402384756726994E-2</v>
      </c>
      <c r="X64" s="5">
        <f t="shared" si="235"/>
        <v>2.9766766456065675E-2</v>
      </c>
      <c r="Y64" s="5">
        <f t="shared" si="236"/>
        <v>1.9776028196817095E-2</v>
      </c>
      <c r="Z64" s="5">
        <f t="shared" si="237"/>
        <v>3.1704395610303499E-2</v>
      </c>
      <c r="AA64" s="5">
        <f t="shared" si="238"/>
        <v>3.7521639902342752E-2</v>
      </c>
      <c r="AB64" s="5">
        <f t="shared" si="239"/>
        <v>2.2203127261374765E-2</v>
      </c>
      <c r="AC64" s="5">
        <f t="shared" si="240"/>
        <v>8.6086486750484143E-4</v>
      </c>
      <c r="AD64" s="5">
        <f t="shared" si="241"/>
        <v>6.6282150914309442E-3</v>
      </c>
      <c r="AE64" s="5">
        <f t="shared" si="242"/>
        <v>8.8071217769773134E-3</v>
      </c>
      <c r="AF64" s="5">
        <f t="shared" si="243"/>
        <v>5.8511524539076711E-3</v>
      </c>
      <c r="AG64" s="5">
        <f t="shared" si="244"/>
        <v>2.5915379171407996E-3</v>
      </c>
      <c r="AH64" s="5">
        <f t="shared" si="245"/>
        <v>1.0531661584368069E-2</v>
      </c>
      <c r="AI64" s="5">
        <f t="shared" si="246"/>
        <v>1.2464051306928932E-2</v>
      </c>
      <c r="AJ64" s="5">
        <f t="shared" si="247"/>
        <v>7.3755016593176287E-3</v>
      </c>
      <c r="AK64" s="5">
        <f t="shared" si="248"/>
        <v>2.9095956783787465E-3</v>
      </c>
      <c r="AL64" s="5">
        <f t="shared" si="249"/>
        <v>5.4149533124931638E-5</v>
      </c>
      <c r="AM64" s="5">
        <f t="shared" si="250"/>
        <v>1.5688770914473512E-3</v>
      </c>
      <c r="AN64" s="5">
        <f t="shared" si="251"/>
        <v>2.0846172622475687E-3</v>
      </c>
      <c r="AO64" s="5">
        <f t="shared" si="252"/>
        <v>1.384948876413109E-3</v>
      </c>
      <c r="AP64" s="5">
        <f t="shared" si="253"/>
        <v>6.1340864980011245E-4</v>
      </c>
      <c r="AQ64" s="5">
        <f t="shared" si="254"/>
        <v>2.0376393204352548E-4</v>
      </c>
      <c r="AR64" s="5">
        <f t="shared" si="255"/>
        <v>2.7987512417138264E-3</v>
      </c>
      <c r="AS64" s="5">
        <f t="shared" si="256"/>
        <v>3.312276870330649E-3</v>
      </c>
      <c r="AT64" s="5">
        <f t="shared" si="257"/>
        <v>1.9600130769409068E-3</v>
      </c>
      <c r="AU64" s="5">
        <f t="shared" si="258"/>
        <v>7.7321460175235198E-4</v>
      </c>
      <c r="AV64" s="5">
        <f t="shared" si="259"/>
        <v>2.2877174675391468E-4</v>
      </c>
      <c r="AW64" s="5">
        <f t="shared" si="260"/>
        <v>2.3653311792795998E-6</v>
      </c>
      <c r="AX64" s="5">
        <f t="shared" si="261"/>
        <v>3.0945678111371727E-4</v>
      </c>
      <c r="AY64" s="5">
        <f t="shared" si="262"/>
        <v>4.1118514085389132E-4</v>
      </c>
      <c r="AZ64" s="5">
        <f t="shared" si="263"/>
        <v>2.7317743603896746E-4</v>
      </c>
      <c r="BA64" s="5">
        <f t="shared" si="264"/>
        <v>1.2099320418996914E-4</v>
      </c>
      <c r="BB64" s="5">
        <f t="shared" si="265"/>
        <v>4.0191886834864708E-5</v>
      </c>
      <c r="BC64" s="5">
        <f t="shared" si="266"/>
        <v>1.0680849577702108E-5</v>
      </c>
      <c r="BD64" s="5">
        <f t="shared" si="267"/>
        <v>6.1979840900422455E-4</v>
      </c>
      <c r="BE64" s="5">
        <f t="shared" si="268"/>
        <v>7.3352140190755216E-4</v>
      </c>
      <c r="BF64" s="5">
        <f t="shared" si="269"/>
        <v>4.3405536319532026E-4</v>
      </c>
      <c r="BG64" s="5">
        <f t="shared" si="270"/>
        <v>1.7123250285419438E-4</v>
      </c>
      <c r="BH64" s="5">
        <f t="shared" si="271"/>
        <v>5.0662725057467622E-5</v>
      </c>
      <c r="BI64" s="5">
        <f t="shared" si="272"/>
        <v>1.1991703292144851E-5</v>
      </c>
      <c r="BJ64" s="8">
        <f t="shared" si="273"/>
        <v>0.33105426874969662</v>
      </c>
      <c r="BK64" s="8">
        <f t="shared" si="274"/>
        <v>0.26881771510325353</v>
      </c>
      <c r="BL64" s="8">
        <f t="shared" si="275"/>
        <v>0.36814252527470992</v>
      </c>
      <c r="BM64" s="8">
        <f t="shared" si="276"/>
        <v>0.45862668442697457</v>
      </c>
      <c r="BN64" s="8">
        <f t="shared" si="277"/>
        <v>0.54068340050131425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1.3231999999999999</v>
      </c>
      <c r="F65">
        <f>VLOOKUP(B65,home!$B$2:$E$405,3,FALSE)</f>
        <v>1.1335999999999999</v>
      </c>
      <c r="G65">
        <f>VLOOKUP(C65,away!$B$2:$E$405,4,FALSE)</f>
        <v>1.1876</v>
      </c>
      <c r="H65">
        <f>VLOOKUP(A65,away!$A$2:$E$405,3,FALSE)</f>
        <v>1.1951000000000001</v>
      </c>
      <c r="I65">
        <f>VLOOKUP(C65,away!$B$2:$E$405,3,FALSE)</f>
        <v>0.83679999999999999</v>
      </c>
      <c r="J65">
        <f>VLOOKUP(B65,home!$B$2:$E$405,4,FALSE)</f>
        <v>0.41839999999999999</v>
      </c>
      <c r="K65" s="3">
        <f t="shared" si="168"/>
        <v>1.7813756779519998</v>
      </c>
      <c r="L65" s="3">
        <f t="shared" si="169"/>
        <v>0.41842497011200003</v>
      </c>
      <c r="M65" s="5">
        <f t="shared" si="224"/>
        <v>0.11082524938833957</v>
      </c>
      <c r="N65" s="5">
        <f t="shared" si="225"/>
        <v>0.19742140376335285</v>
      </c>
      <c r="O65" s="5">
        <f t="shared" si="226"/>
        <v>4.637205166297094E-2</v>
      </c>
      <c r="P65" s="5">
        <f t="shared" si="227"/>
        <v>8.2606044969150014E-2</v>
      </c>
      <c r="Q65" s="5">
        <f t="shared" si="228"/>
        <v>0.17584084348558915</v>
      </c>
      <c r="R65" s="5">
        <f t="shared" si="229"/>
        <v>9.7016121655553681E-3</v>
      </c>
      <c r="S65" s="5">
        <f t="shared" si="230"/>
        <v>1.5393059576013902E-2</v>
      </c>
      <c r="T65" s="5">
        <f t="shared" si="231"/>
        <v>7.3576199679926527E-2</v>
      </c>
      <c r="U65" s="5">
        <f t="shared" si="232"/>
        <v>1.7282215948643563E-2</v>
      </c>
      <c r="V65" s="5">
        <f t="shared" si="233"/>
        <v>1.2748396222049577E-3</v>
      </c>
      <c r="W65" s="5">
        <f t="shared" si="234"/>
        <v>0.10441286725859759</v>
      </c>
      <c r="X65" s="5">
        <f t="shared" si="235"/>
        <v>4.368895086198693E-2</v>
      </c>
      <c r="Y65" s="5">
        <f t="shared" si="236"/>
        <v>9.1402739793257602E-3</v>
      </c>
      <c r="Z65" s="5">
        <f t="shared" si="237"/>
        <v>1.3531322601369072E-3</v>
      </c>
      <c r="AA65" s="5">
        <f t="shared" si="238"/>
        <v>2.4104368972601049E-3</v>
      </c>
      <c r="AB65" s="5">
        <f t="shared" si="239"/>
        <v>2.1469468310086177E-3</v>
      </c>
      <c r="AC65" s="5">
        <f t="shared" si="240"/>
        <v>5.9389365093658088E-5</v>
      </c>
      <c r="AD65" s="5">
        <f t="shared" si="241"/>
        <v>4.6499635549924104E-2</v>
      </c>
      <c r="AE65" s="5">
        <f t="shared" si="242"/>
        <v>1.9456608615195891E-2</v>
      </c>
      <c r="AF65" s="5">
        <f t="shared" si="243"/>
        <v>4.0705654391471119E-3</v>
      </c>
      <c r="AG65" s="5">
        <f t="shared" si="244"/>
        <v>5.6774207407135689E-4</v>
      </c>
      <c r="AH65" s="5">
        <f t="shared" si="245"/>
        <v>1.415460813763421E-4</v>
      </c>
      <c r="AI65" s="5">
        <f t="shared" si="246"/>
        <v>2.5214674667323032E-4</v>
      </c>
      <c r="AJ65" s="5">
        <f t="shared" si="247"/>
        <v>2.2458404089920848E-4</v>
      </c>
      <c r="AK65" s="5">
        <f t="shared" si="248"/>
        <v>1.3335618270467569E-4</v>
      </c>
      <c r="AL65" s="5">
        <f t="shared" si="249"/>
        <v>1.7706869474934524E-6</v>
      </c>
      <c r="AM65" s="5">
        <f t="shared" si="250"/>
        <v>1.6566663960453396E-2</v>
      </c>
      <c r="AN65" s="5">
        <f t="shared" si="251"/>
        <v>6.9319058725082604E-3</v>
      </c>
      <c r="AO65" s="5">
        <f t="shared" si="252"/>
        <v>1.4502412537617333E-3</v>
      </c>
      <c r="AP65" s="5">
        <f t="shared" si="253"/>
        <v>2.0227238442014757E-4</v>
      </c>
      <c r="AQ65" s="5">
        <f t="shared" si="254"/>
        <v>2.1158954101370805E-5</v>
      </c>
      <c r="AR65" s="5">
        <f t="shared" si="255"/>
        <v>1.1845282973873335E-5</v>
      </c>
      <c r="AS65" s="5">
        <f t="shared" si="256"/>
        <v>2.1100898988116894E-5</v>
      </c>
      <c r="AT65" s="5">
        <f t="shared" si="257"/>
        <v>1.8794314120176705E-5</v>
      </c>
      <c r="AU65" s="5">
        <f t="shared" si="258"/>
        <v>1.1159911352490872E-5</v>
      </c>
      <c r="AV65" s="5">
        <f t="shared" si="259"/>
        <v>4.9699986628569105E-6</v>
      </c>
      <c r="AW65" s="5">
        <f t="shared" si="260"/>
        <v>3.6661682949361243E-8</v>
      </c>
      <c r="AX65" s="5">
        <f t="shared" si="261"/>
        <v>4.9185753739926065E-3</v>
      </c>
      <c r="AY65" s="5">
        <f t="shared" si="262"/>
        <v>2.0580547538564756E-3</v>
      </c>
      <c r="AZ65" s="5">
        <f t="shared" si="263"/>
        <v>4.3057074943562772E-4</v>
      </c>
      <c r="BA65" s="5">
        <f t="shared" si="264"/>
        <v>6.0053850987901338E-5</v>
      </c>
      <c r="BB65" s="5">
        <f t="shared" si="265"/>
        <v>6.2820077011807789E-6</v>
      </c>
      <c r="BC65" s="5">
        <f t="shared" si="266"/>
        <v>5.2570977692198445E-7</v>
      </c>
      <c r="BD65" s="5">
        <f t="shared" si="267"/>
        <v>8.2606036238518857E-7</v>
      </c>
      <c r="BE65" s="5">
        <f t="shared" si="268"/>
        <v>1.4715238380731899E-6</v>
      </c>
      <c r="BF65" s="5">
        <f t="shared" si="269"/>
        <v>1.3106683873350792E-6</v>
      </c>
      <c r="BG65" s="5">
        <f t="shared" si="270"/>
        <v>7.782642623530935E-7</v>
      </c>
      <c r="BH65" s="5">
        <f t="shared" si="271"/>
        <v>3.4659525699376366E-7</v>
      </c>
      <c r="BI65" s="5">
        <f t="shared" si="272"/>
        <v>1.2348327218044269E-7</v>
      </c>
      <c r="BJ65" s="8">
        <f t="shared" si="273"/>
        <v>0.70732139557811291</v>
      </c>
      <c r="BK65" s="8">
        <f t="shared" si="274"/>
        <v>0.21221840836160605</v>
      </c>
      <c r="BL65" s="8">
        <f t="shared" si="275"/>
        <v>7.8737623558568892E-2</v>
      </c>
      <c r="BM65" s="8">
        <f t="shared" si="276"/>
        <v>0.37480533623129331</v>
      </c>
      <c r="BN65" s="8">
        <f t="shared" si="277"/>
        <v>0.62276720543495778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1.5941000000000001</v>
      </c>
      <c r="F68">
        <f>VLOOKUP(B68,home!$B$2:$E$405,3,FALSE)</f>
        <v>1.0664</v>
      </c>
      <c r="G68">
        <f>VLOOKUP(C68,away!$B$2:$E$405,4,FALSE)</f>
        <v>0.87819999999999998</v>
      </c>
      <c r="H68">
        <f>VLOOKUP(A68,away!$A$2:$E$405,3,FALSE)</f>
        <v>1.1647000000000001</v>
      </c>
      <c r="I68">
        <f>VLOOKUP(C68,away!$B$2:$E$405,3,FALSE)</f>
        <v>1.2879</v>
      </c>
      <c r="J68">
        <f>VLOOKUP(B68,home!$B$2:$E$405,4,FALSE)</f>
        <v>1.3736999999999999</v>
      </c>
      <c r="K68" s="3">
        <f t="shared" si="168"/>
        <v>1.492894544368</v>
      </c>
      <c r="L68" s="3">
        <f t="shared" si="169"/>
        <v>2.0605735314809999</v>
      </c>
      <c r="M68" s="5">
        <f t="shared" si="224"/>
        <v>2.862519296918167E-2</v>
      </c>
      <c r="N68" s="5">
        <f t="shared" si="225"/>
        <v>4.2734394415172544E-2</v>
      </c>
      <c r="O68" s="5">
        <f t="shared" si="226"/>
        <v>5.8984314965831765E-2</v>
      </c>
      <c r="P68" s="5">
        <f t="shared" si="227"/>
        <v>8.8057362015774007E-2</v>
      </c>
      <c r="Q68" s="5">
        <f t="shared" si="228"/>
        <v>3.1898972139640713E-2</v>
      </c>
      <c r="R68" s="5">
        <f t="shared" si="229"/>
        <v>6.0770759095565799E-2</v>
      </c>
      <c r="S68" s="5">
        <f t="shared" si="230"/>
        <v>6.7720932165638736E-2</v>
      </c>
      <c r="T68" s="5">
        <f t="shared" si="231"/>
        <v>6.5730177672393489E-2</v>
      </c>
      <c r="U68" s="5">
        <f t="shared" si="232"/>
        <v>9.0724334710872184E-2</v>
      </c>
      <c r="V68" s="5">
        <f t="shared" si="233"/>
        <v>2.3147157455848749E-2</v>
      </c>
      <c r="W68" s="5">
        <f t="shared" si="234"/>
        <v>1.5873933826072151E-2</v>
      </c>
      <c r="X68" s="5">
        <f t="shared" si="235"/>
        <v>3.2709407882485192E-2</v>
      </c>
      <c r="Y68" s="5">
        <f t="shared" si="236"/>
        <v>3.37000700565325E-2</v>
      </c>
      <c r="Z68" s="5">
        <f t="shared" si="237"/>
        <v>4.1740872560110359E-2</v>
      </c>
      <c r="AA68" s="5">
        <f t="shared" si="238"/>
        <v>6.2314720922148702E-2</v>
      </c>
      <c r="AB68" s="5">
        <f t="shared" si="239"/>
        <v>4.651465344924513E-2</v>
      </c>
      <c r="AC68" s="5">
        <f t="shared" si="240"/>
        <v>4.4503578236141442E-3</v>
      </c>
      <c r="AD68" s="5">
        <f t="shared" si="241"/>
        <v>5.9245273016504405E-3</v>
      </c>
      <c r="AE68" s="5">
        <f t="shared" si="242"/>
        <v>1.2207924144317447E-2</v>
      </c>
      <c r="AF68" s="5">
        <f t="shared" si="243"/>
        <v>1.2577662683054186E-2</v>
      </c>
      <c r="AG68" s="5">
        <f t="shared" si="244"/>
        <v>8.6390662708659156E-3</v>
      </c>
      <c r="AH68" s="5">
        <f t="shared" si="245"/>
        <v>2.1502534294571246E-2</v>
      </c>
      <c r="AI68" s="5">
        <f t="shared" si="246"/>
        <v>3.2101016138451233E-2</v>
      </c>
      <c r="AJ68" s="5">
        <f t="shared" si="247"/>
        <v>2.3961715930881488E-2</v>
      </c>
      <c r="AK68" s="5">
        <f t="shared" si="248"/>
        <v>1.1924104995636257E-2</v>
      </c>
      <c r="AL68" s="5">
        <f t="shared" si="249"/>
        <v>5.4761100880002303E-4</v>
      </c>
      <c r="AM68" s="5">
        <f t="shared" si="250"/>
        <v>1.7689388973186418E-3</v>
      </c>
      <c r="AN68" s="5">
        <f t="shared" si="251"/>
        <v>3.6450286706219792E-3</v>
      </c>
      <c r="AO68" s="5">
        <f t="shared" si="252"/>
        <v>3.7554248000865142E-3</v>
      </c>
      <c r="AP68" s="5">
        <f t="shared" si="253"/>
        <v>2.5794429808418647E-3</v>
      </c>
      <c r="AQ68" s="5">
        <f t="shared" si="254"/>
        <v>1.3287829830718001E-3</v>
      </c>
      <c r="AR68" s="5">
        <f t="shared" si="255"/>
        <v>8.8615106054311908E-3</v>
      </c>
      <c r="AS68" s="5">
        <f t="shared" si="256"/>
        <v>1.3229300837707398E-2</v>
      </c>
      <c r="AT68" s="5">
        <f t="shared" si="257"/>
        <v>9.8749755232081932E-3</v>
      </c>
      <c r="AU68" s="5">
        <f t="shared" si="258"/>
        <v>4.9140990281216837E-3</v>
      </c>
      <c r="AV68" s="5">
        <f t="shared" si="259"/>
        <v>1.8340579073917375E-3</v>
      </c>
      <c r="AW68" s="5">
        <f t="shared" si="260"/>
        <v>4.6793649466633737E-5</v>
      </c>
      <c r="AX68" s="5">
        <f t="shared" si="261"/>
        <v>4.4013987152122453E-4</v>
      </c>
      <c r="AY68" s="5">
        <f t="shared" si="262"/>
        <v>9.0694056940608322E-4</v>
      </c>
      <c r="AZ68" s="5">
        <f t="shared" si="263"/>
        <v>9.3440886597224125E-4</v>
      </c>
      <c r="BA68" s="5">
        <f t="shared" si="264"/>
        <v>6.4180605893452564E-4</v>
      </c>
      <c r="BB68" s="5">
        <f t="shared" si="265"/>
        <v>3.3062214434615464E-4</v>
      </c>
      <c r="BC68" s="5">
        <f t="shared" si="266"/>
        <v>1.3625424791223527E-4</v>
      </c>
      <c r="BD68" s="5">
        <f t="shared" si="267"/>
        <v>3.0432990337482821E-3</v>
      </c>
      <c r="BE68" s="5">
        <f t="shared" si="268"/>
        <v>4.5433245243632157E-3</v>
      </c>
      <c r="BF68" s="5">
        <f t="shared" si="269"/>
        <v>3.3913521978575921E-3</v>
      </c>
      <c r="BG68" s="5">
        <f t="shared" si="270"/>
        <v>1.6876437314040087E-3</v>
      </c>
      <c r="BH68" s="5">
        <f t="shared" si="271"/>
        <v>6.2986852986247454E-4</v>
      </c>
      <c r="BI68" s="5">
        <f t="shared" si="272"/>
        <v>1.8806545838015613E-4</v>
      </c>
      <c r="BJ68" s="8">
        <f t="shared" si="273"/>
        <v>0.27846392648221796</v>
      </c>
      <c r="BK68" s="8">
        <f t="shared" si="274"/>
        <v>0.21345555400826338</v>
      </c>
      <c r="BL68" s="8">
        <f t="shared" si="275"/>
        <v>0.46099565188067976</v>
      </c>
      <c r="BM68" s="8">
        <f t="shared" si="276"/>
        <v>0.68272486241016539</v>
      </c>
      <c r="BN68" s="8">
        <f t="shared" si="277"/>
        <v>0.31107099560116647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1.5941000000000001</v>
      </c>
      <c r="F69">
        <f>VLOOKUP(B69,home!$B$2:$E$405,3,FALSE)</f>
        <v>0.83640000000000003</v>
      </c>
      <c r="G69">
        <f>VLOOKUP(C69,away!$B$2:$E$405,4,FALSE)</f>
        <v>0.83640000000000003</v>
      </c>
      <c r="H69">
        <f>VLOOKUP(A69,away!$A$2:$E$405,3,FALSE)</f>
        <v>1.1647000000000001</v>
      </c>
      <c r="I69">
        <f>VLOOKUP(C69,away!$B$2:$E$405,3,FALSE)</f>
        <v>0.76319999999999999</v>
      </c>
      <c r="J69">
        <f>VLOOKUP(B69,home!$B$2:$E$405,4,FALSE)</f>
        <v>1.0494000000000001</v>
      </c>
      <c r="K69" s="3">
        <f t="shared" si="168"/>
        <v>1.1151765027360001</v>
      </c>
      <c r="L69" s="3">
        <f t="shared" si="169"/>
        <v>0.93281065257600015</v>
      </c>
      <c r="M69" s="5">
        <f t="shared" si="224"/>
        <v>0.12899428791726036</v>
      </c>
      <c r="N69" s="5">
        <f t="shared" si="225"/>
        <v>0.1438513988724911</v>
      </c>
      <c r="O69" s="5">
        <f t="shared" si="226"/>
        <v>0.12032724589067607</v>
      </c>
      <c r="P69" s="5">
        <f t="shared" si="227"/>
        <v>0.1341861172562189</v>
      </c>
      <c r="Q69" s="5">
        <f t="shared" si="228"/>
        <v>8.020984995415302E-2</v>
      </c>
      <c r="R69" s="5">
        <f t="shared" si="229"/>
        <v>5.6121268380977189E-2</v>
      </c>
      <c r="S69" s="5">
        <f t="shared" si="230"/>
        <v>3.4896727512169184E-2</v>
      </c>
      <c r="T69" s="5">
        <f t="shared" si="231"/>
        <v>7.482060247875652E-2</v>
      </c>
      <c r="U69" s="5">
        <f t="shared" si="232"/>
        <v>6.2585119802206615E-2</v>
      </c>
      <c r="V69" s="5">
        <f t="shared" si="233"/>
        <v>4.0334743545731517E-3</v>
      </c>
      <c r="W69" s="5">
        <f t="shared" si="234"/>
        <v>2.9816046652283889E-2</v>
      </c>
      <c r="X69" s="5">
        <f t="shared" si="235"/>
        <v>2.7812725934953396E-2</v>
      </c>
      <c r="Y69" s="5">
        <f t="shared" si="236"/>
        <v>1.2972003514650662E-2</v>
      </c>
      <c r="Z69" s="5">
        <f t="shared" si="237"/>
        <v>1.7450172327284064E-2</v>
      </c>
      <c r="AA69" s="5">
        <f t="shared" si="238"/>
        <v>1.9460022148081169E-2</v>
      </c>
      <c r="AB69" s="5">
        <f t="shared" si="239"/>
        <v>1.0850679721131134E-2</v>
      </c>
      <c r="AC69" s="5">
        <f t="shared" si="240"/>
        <v>2.6223848330393949E-4</v>
      </c>
      <c r="AD69" s="5">
        <f t="shared" si="241"/>
        <v>8.3125386577768447E-3</v>
      </c>
      <c r="AE69" s="5">
        <f t="shared" si="242"/>
        <v>7.7540246099240462E-3</v>
      </c>
      <c r="AF69" s="5">
        <f t="shared" si="243"/>
        <v>3.6165183782368077E-3</v>
      </c>
      <c r="AG69" s="5">
        <f t="shared" si="244"/>
        <v>1.1245089561520583E-3</v>
      </c>
      <c r="AH69" s="5">
        <f t="shared" si="245"/>
        <v>4.0694266590443747E-3</v>
      </c>
      <c r="AI69" s="5">
        <f t="shared" si="246"/>
        <v>4.5381289897737515E-3</v>
      </c>
      <c r="AJ69" s="5">
        <f t="shared" si="247"/>
        <v>2.5304074078903753E-3</v>
      </c>
      <c r="AK69" s="5">
        <f t="shared" si="248"/>
        <v>9.4061696120948529E-4</v>
      </c>
      <c r="AL69" s="5">
        <f t="shared" si="249"/>
        <v>1.0911727778918771E-5</v>
      </c>
      <c r="AM69" s="5">
        <f t="shared" si="250"/>
        <v>1.8539895578474749E-3</v>
      </c>
      <c r="AN69" s="5">
        <f t="shared" si="251"/>
        <v>1.7294212093247928E-3</v>
      </c>
      <c r="AO69" s="5">
        <f t="shared" si="252"/>
        <v>8.0661126342451771E-4</v>
      </c>
      <c r="AP69" s="5">
        <f t="shared" si="253"/>
        <v>2.5080519300339218E-4</v>
      </c>
      <c r="AQ69" s="5">
        <f t="shared" si="254"/>
        <v>5.8488438938735957E-5</v>
      </c>
      <c r="AR69" s="5">
        <f t="shared" si="255"/>
        <v>7.5920090748667144E-4</v>
      </c>
      <c r="AS69" s="5">
        <f t="shared" si="256"/>
        <v>8.4664301288498388E-4</v>
      </c>
      <c r="AT69" s="5">
        <f t="shared" si="257"/>
        <v>4.7207819708747336E-4</v>
      </c>
      <c r="AU69" s="5">
        <f t="shared" si="258"/>
        <v>1.7548350428197492E-4</v>
      </c>
      <c r="AV69" s="5">
        <f t="shared" si="259"/>
        <v>4.892377014825768E-5</v>
      </c>
      <c r="AW69" s="5">
        <f t="shared" si="260"/>
        <v>3.1530301906535819E-7</v>
      </c>
      <c r="AX69" s="5">
        <f t="shared" si="261"/>
        <v>3.4458759853823562E-4</v>
      </c>
      <c r="AY69" s="5">
        <f t="shared" si="262"/>
        <v>3.2143498266204825E-4</v>
      </c>
      <c r="AZ69" s="5">
        <f t="shared" si="263"/>
        <v>1.4991898796887029E-4</v>
      </c>
      <c r="BA69" s="5">
        <f t="shared" si="264"/>
        <v>4.6615343000258479E-5</v>
      </c>
      <c r="BB69" s="5">
        <f t="shared" si="265"/>
        <v>1.0870822131031294E-5</v>
      </c>
      <c r="BC69" s="5">
        <f t="shared" si="266"/>
        <v>2.028083737216986E-6</v>
      </c>
      <c r="BD69" s="5">
        <f t="shared" si="267"/>
        <v>1.180317823248222E-4</v>
      </c>
      <c r="BE69" s="5">
        <f t="shared" si="268"/>
        <v>1.3162627022469207E-4</v>
      </c>
      <c r="BF69" s="5">
        <f t="shared" si="269"/>
        <v>7.3393261848677906E-5</v>
      </c>
      <c r="BG69" s="5">
        <f t="shared" si="270"/>
        <v>2.7282147024265376E-5</v>
      </c>
      <c r="BH69" s="5">
        <f t="shared" si="271"/>
        <v>7.6061023264124103E-6</v>
      </c>
      <c r="BI69" s="5">
        <f t="shared" si="272"/>
        <v>1.6964293183641471E-6</v>
      </c>
      <c r="BJ69" s="8">
        <f t="shared" si="273"/>
        <v>0.39586498948995497</v>
      </c>
      <c r="BK69" s="8">
        <f t="shared" si="274"/>
        <v>0.30270519223396652</v>
      </c>
      <c r="BL69" s="8">
        <f t="shared" si="275"/>
        <v>0.28408488134594678</v>
      </c>
      <c r="BM69" s="8">
        <f t="shared" si="276"/>
        <v>0.33609394744573268</v>
      </c>
      <c r="BN69" s="8">
        <f t="shared" si="277"/>
        <v>0.66369016827177663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1.5941000000000001</v>
      </c>
      <c r="F70">
        <f>VLOOKUP(B70,home!$B$2:$E$405,3,FALSE)</f>
        <v>1.6728000000000001</v>
      </c>
      <c r="G70">
        <f>VLOOKUP(C70,away!$B$2:$E$405,4,FALSE)</f>
        <v>0.9758</v>
      </c>
      <c r="H70">
        <f>VLOOKUP(A70,away!$A$2:$E$405,3,FALSE)</f>
        <v>1.1647000000000001</v>
      </c>
      <c r="I70">
        <f>VLOOKUP(C70,away!$B$2:$E$405,3,FALSE)</f>
        <v>1.1448</v>
      </c>
      <c r="J70">
        <f>VLOOKUP(B70,home!$B$2:$E$405,4,FALSE)</f>
        <v>0.66779999999999995</v>
      </c>
      <c r="K70" s="3">
        <f t="shared" si="168"/>
        <v>2.6020785063840002</v>
      </c>
      <c r="L70" s="3">
        <f t="shared" si="169"/>
        <v>0.89041016836800002</v>
      </c>
      <c r="M70" s="5">
        <f t="shared" si="224"/>
        <v>3.0425059796031672E-2</v>
      </c>
      <c r="N70" s="5">
        <f t="shared" si="225"/>
        <v>7.9168394150701968E-2</v>
      </c>
      <c r="O70" s="5">
        <f t="shared" si="226"/>
        <v>2.709078261559103E-2</v>
      </c>
      <c r="P70" s="5">
        <f t="shared" si="227"/>
        <v>7.0492343165150739E-2</v>
      </c>
      <c r="Q70" s="5">
        <f t="shared" si="228"/>
        <v>0.10300118840223922</v>
      </c>
      <c r="R70" s="5">
        <f t="shared" si="229"/>
        <v>1.2060954154984647E-2</v>
      </c>
      <c r="S70" s="5">
        <f t="shared" si="230"/>
        <v>4.0831229899189067E-2</v>
      </c>
      <c r="T70" s="5">
        <f t="shared" si="231"/>
        <v>9.1713305507341927E-2</v>
      </c>
      <c r="U70" s="5">
        <f t="shared" si="232"/>
        <v>3.1383549573168343E-2</v>
      </c>
      <c r="V70" s="5">
        <f t="shared" si="233"/>
        <v>1.0511397473021432E-2</v>
      </c>
      <c r="W70" s="5">
        <f t="shared" si="234"/>
        <v>8.9339059491158543E-2</v>
      </c>
      <c r="X70" s="5">
        <f t="shared" si="235"/>
        <v>7.9548407003361257E-2</v>
      </c>
      <c r="Y70" s="5">
        <f t="shared" si="236"/>
        <v>3.5415355236634541E-2</v>
      </c>
      <c r="Z70" s="5">
        <f t="shared" si="237"/>
        <v>3.5797320732728699E-3</v>
      </c>
      <c r="AA70" s="5">
        <f t="shared" si="238"/>
        <v>9.3147438864767673E-3</v>
      </c>
      <c r="AB70" s="5">
        <f t="shared" si="239"/>
        <v>1.2118847429736486E-2</v>
      </c>
      <c r="AC70" s="5">
        <f t="shared" si="240"/>
        <v>1.5221273244427811E-3</v>
      </c>
      <c r="AD70" s="5">
        <f t="shared" si="241"/>
        <v>5.8116811620626284E-2</v>
      </c>
      <c r="AE70" s="5">
        <f t="shared" si="242"/>
        <v>5.1747800020133197E-2</v>
      </c>
      <c r="AF70" s="5">
        <f t="shared" si="243"/>
        <v>2.3038383664300194E-2</v>
      </c>
      <c r="AG70" s="5">
        <f t="shared" si="244"/>
        <v>6.8378703591520391E-3</v>
      </c>
      <c r="AH70" s="5">
        <f t="shared" si="245"/>
        <v>7.9685745951880646E-4</v>
      </c>
      <c r="AI70" s="5">
        <f t="shared" si="246"/>
        <v>2.0734856680656444E-3</v>
      </c>
      <c r="AJ70" s="5">
        <f t="shared" si="247"/>
        <v>2.6976862450844422E-3</v>
      </c>
      <c r="AK70" s="5">
        <f t="shared" si="248"/>
        <v>2.3398637984339958E-3</v>
      </c>
      <c r="AL70" s="5">
        <f t="shared" si="249"/>
        <v>1.4106571676768652E-4</v>
      </c>
      <c r="AM70" s="5">
        <f t="shared" si="250"/>
        <v>3.02449012755199E-2</v>
      </c>
      <c r="AN70" s="5">
        <f t="shared" si="251"/>
        <v>2.6930367637009216E-2</v>
      </c>
      <c r="AO70" s="5">
        <f t="shared" si="252"/>
        <v>1.1989536590940755E-2</v>
      </c>
      <c r="AP70" s="5">
        <f t="shared" si="253"/>
        <v>3.5585350981979518E-3</v>
      </c>
      <c r="AQ70" s="5">
        <f t="shared" si="254"/>
        <v>7.9213895898246902E-4</v>
      </c>
      <c r="AR70" s="5">
        <f t="shared" si="255"/>
        <v>1.4190599693908749E-4</v>
      </c>
      <c r="AS70" s="5">
        <f t="shared" si="256"/>
        <v>3.6925054456219319E-4</v>
      </c>
      <c r="AT70" s="5">
        <f t="shared" si="257"/>
        <v>4.804094527379353E-4</v>
      </c>
      <c r="AU70" s="5">
        <f t="shared" si="258"/>
        <v>4.1668770374436059E-4</v>
      </c>
      <c r="AV70" s="5">
        <f t="shared" si="259"/>
        <v>2.7106352944692612E-4</v>
      </c>
      <c r="AW70" s="5">
        <f t="shared" si="260"/>
        <v>9.0788216667903104E-6</v>
      </c>
      <c r="AX70" s="5">
        <f t="shared" si="261"/>
        <v>1.3116601256122727E-2</v>
      </c>
      <c r="AY70" s="5">
        <f t="shared" si="262"/>
        <v>1.167915513288016E-2</v>
      </c>
      <c r="AZ70" s="5">
        <f t="shared" si="263"/>
        <v>5.1996192441319065E-3</v>
      </c>
      <c r="BA70" s="5">
        <f t="shared" si="264"/>
        <v>1.5432646155389947E-3</v>
      </c>
      <c r="BB70" s="5">
        <f t="shared" si="265"/>
        <v>3.4353462653961326E-4</v>
      </c>
      <c r="BC70" s="5">
        <f t="shared" si="266"/>
        <v>6.1177344931475025E-5</v>
      </c>
      <c r="BD70" s="5">
        <f t="shared" si="267"/>
        <v>2.1059090437826952E-5</v>
      </c>
      <c r="BE70" s="5">
        <f t="shared" si="268"/>
        <v>5.4797406592266329E-5</v>
      </c>
      <c r="BF70" s="5">
        <f t="shared" si="269"/>
        <v>7.1293576949660583E-5</v>
      </c>
      <c r="BG70" s="5">
        <f t="shared" si="270"/>
        <v>6.1837161407981867E-5</v>
      </c>
      <c r="BH70" s="5">
        <f t="shared" si="271"/>
        <v>4.0226287148876946E-5</v>
      </c>
      <c r="BI70" s="5">
        <f t="shared" si="272"/>
        <v>2.0934391436344716E-5</v>
      </c>
      <c r="BJ70" s="8">
        <f t="shared" si="273"/>
        <v>0.72338540723644429</v>
      </c>
      <c r="BK70" s="8">
        <f t="shared" si="274"/>
        <v>0.16560237850748355</v>
      </c>
      <c r="BL70" s="8">
        <f t="shared" si="275"/>
        <v>0.10182623597246362</v>
      </c>
      <c r="BM70" s="8">
        <f t="shared" si="276"/>
        <v>0.66048495519375183</v>
      </c>
      <c r="BN70" s="8">
        <f t="shared" si="277"/>
        <v>0.3222387222846993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1.1607000000000001</v>
      </c>
      <c r="F71">
        <f>VLOOKUP(B71,home!$B$2:$E$405,3,FALSE)</f>
        <v>1.3785000000000001</v>
      </c>
      <c r="G71">
        <f>VLOOKUP(C71,away!$B$2:$E$405,4,FALSE)</f>
        <v>1.2061999999999999</v>
      </c>
      <c r="H71">
        <f>VLOOKUP(A71,away!$A$2:$E$405,3,FALSE)</f>
        <v>0.89880000000000004</v>
      </c>
      <c r="I71">
        <f>VLOOKUP(C71,away!$B$2:$E$405,3,FALSE)</f>
        <v>0.8901</v>
      </c>
      <c r="J71">
        <f>VLOOKUP(B71,home!$B$2:$E$405,4,FALSE)</f>
        <v>0.44500000000000001</v>
      </c>
      <c r="K71" s="3">
        <f t="shared" si="168"/>
        <v>1.9299500946900001</v>
      </c>
      <c r="L71" s="3">
        <f t="shared" si="169"/>
        <v>0.35600973660000002</v>
      </c>
      <c r="M71" s="5">
        <f t="shared" si="224"/>
        <v>0.10167642304297379</v>
      </c>
      <c r="N71" s="5">
        <f t="shared" si="225"/>
        <v>0.19623042227952775</v>
      </c>
      <c r="O71" s="5">
        <f t="shared" si="226"/>
        <v>3.6197796585959278E-2</v>
      </c>
      <c r="P71" s="5">
        <f t="shared" si="227"/>
        <v>6.9859940948641452E-2</v>
      </c>
      <c r="Q71" s="5">
        <f t="shared" si="228"/>
        <v>0.18935746102971673</v>
      </c>
      <c r="R71" s="5">
        <f t="shared" si="229"/>
        <v>6.4433840140338712E-3</v>
      </c>
      <c r="S71" s="5">
        <f t="shared" si="230"/>
        <v>1.1999859955943168E-2</v>
      </c>
      <c r="T71" s="5">
        <f t="shared" si="231"/>
        <v>6.7413099824434219E-2</v>
      </c>
      <c r="U71" s="5">
        <f t="shared" si="232"/>
        <v>1.24354095880087E-2</v>
      </c>
      <c r="V71" s="5">
        <f t="shared" si="233"/>
        <v>9.1609734185852136E-4</v>
      </c>
      <c r="W71" s="5">
        <f t="shared" si="234"/>
        <v>0.12181681661485327</v>
      </c>
      <c r="X71" s="5">
        <f t="shared" si="235"/>
        <v>4.3367972796504423E-2</v>
      </c>
      <c r="Y71" s="5">
        <f t="shared" si="236"/>
        <v>7.7197102860797522E-3</v>
      </c>
      <c r="Z71" s="5">
        <f t="shared" si="237"/>
        <v>7.6463581521628331E-4</v>
      </c>
      <c r="AA71" s="5">
        <f t="shared" si="238"/>
        <v>1.4757089639800311E-3</v>
      </c>
      <c r="AB71" s="5">
        <f t="shared" si="239"/>
        <v>1.4240223273840719E-3</v>
      </c>
      <c r="AC71" s="5">
        <f t="shared" si="240"/>
        <v>3.9339568782328823E-5</v>
      </c>
      <c r="AD71" s="5">
        <f t="shared" si="241"/>
        <v>5.877509419016759E-2</v>
      </c>
      <c r="AE71" s="5">
        <f t="shared" si="242"/>
        <v>2.0924505801281759E-2</v>
      </c>
      <c r="AF71" s="5">
        <f t="shared" si="243"/>
        <v>3.7246638993997452E-3</v>
      </c>
      <c r="AG71" s="5">
        <f t="shared" si="244"/>
        <v>4.4200553791627753E-4</v>
      </c>
      <c r="AH71" s="5">
        <f t="shared" si="245"/>
        <v>6.8054448792518823E-5</v>
      </c>
      <c r="AI71" s="5">
        <f t="shared" si="246"/>
        <v>1.3134168989119743E-4</v>
      </c>
      <c r="AJ71" s="5">
        <f t="shared" si="247"/>
        <v>1.2674145342113062E-4</v>
      </c>
      <c r="AK71" s="5">
        <f t="shared" si="248"/>
        <v>8.1534893343753094E-5</v>
      </c>
      <c r="AL71" s="5">
        <f t="shared" si="249"/>
        <v>1.0811788494632427E-6</v>
      </c>
      <c r="AM71" s="5">
        <f t="shared" si="250"/>
        <v>2.2686599719545512E-2</v>
      </c>
      <c r="AN71" s="5">
        <f t="shared" si="251"/>
        <v>8.0766503905050323E-3</v>
      </c>
      <c r="AO71" s="5">
        <f t="shared" si="252"/>
        <v>1.437683089066992E-3</v>
      </c>
      <c r="AP71" s="5">
        <f t="shared" si="253"/>
        <v>1.7060972595100477E-4</v>
      </c>
      <c r="AQ71" s="5">
        <f t="shared" si="254"/>
        <v>1.5184680899303849E-5</v>
      </c>
      <c r="AR71" s="5">
        <f t="shared" si="255"/>
        <v>4.8456092778165621E-6</v>
      </c>
      <c r="AS71" s="5">
        <f t="shared" si="256"/>
        <v>9.3517840845528146E-6</v>
      </c>
      <c r="AT71" s="5">
        <f t="shared" si="257"/>
        <v>9.0242382897515751E-6</v>
      </c>
      <c r="AU71" s="5">
        <f t="shared" si="258"/>
        <v>5.8054431806037251E-6</v>
      </c>
      <c r="AV71" s="5">
        <f t="shared" si="259"/>
        <v>2.8010539040308928E-6</v>
      </c>
      <c r="AW71" s="5">
        <f t="shared" si="260"/>
        <v>2.0634929776334253E-8</v>
      </c>
      <c r="AX71" s="5">
        <f t="shared" si="261"/>
        <v>7.2973342128218321E-3</v>
      </c>
      <c r="AY71" s="5">
        <f t="shared" si="262"/>
        <v>2.5979220309888694E-3</v>
      </c>
      <c r="AZ71" s="5">
        <f t="shared" si="263"/>
        <v>4.6244276897984218E-4</v>
      </c>
      <c r="BA71" s="5">
        <f t="shared" si="264"/>
        <v>5.4878042792362771E-5</v>
      </c>
      <c r="BB71" s="5">
        <f t="shared" si="265"/>
        <v>4.8842793899081503E-6</v>
      </c>
      <c r="BC71" s="5">
        <f t="shared" si="266"/>
        <v>3.4777020381640179E-7</v>
      </c>
      <c r="BD71" s="5">
        <f t="shared" si="267"/>
        <v>2.8751401377699842E-7</v>
      </c>
      <c r="BE71" s="5">
        <f t="shared" si="268"/>
        <v>5.5488769811362007E-7</v>
      </c>
      <c r="BF71" s="5">
        <f t="shared" si="269"/>
        <v>5.3545278275834884E-7</v>
      </c>
      <c r="BG71" s="5">
        <f t="shared" si="270"/>
        <v>3.4446571626216648E-7</v>
      </c>
      <c r="BH71" s="5">
        <f t="shared" si="271"/>
        <v>1.6620041042940666E-7</v>
      </c>
      <c r="BI71" s="5">
        <f t="shared" si="272"/>
        <v>6.4151699569150022E-8</v>
      </c>
      <c r="BJ71" s="8">
        <f t="shared" si="273"/>
        <v>0.75257628897102613</v>
      </c>
      <c r="BK71" s="8">
        <f t="shared" si="274"/>
        <v>0.18709066406803762</v>
      </c>
      <c r="BL71" s="8">
        <f t="shared" si="275"/>
        <v>5.8417774765872239E-2</v>
      </c>
      <c r="BM71" s="8">
        <f t="shared" si="276"/>
        <v>0.3964860343232402</v>
      </c>
      <c r="BN71" s="8">
        <f t="shared" si="277"/>
        <v>0.59976542790085285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1.1607000000000001</v>
      </c>
      <c r="F72">
        <f>VLOOKUP(B72,home!$B$2:$E$405,3,FALSE)</f>
        <v>2.4984999999999999</v>
      </c>
      <c r="G72">
        <f>VLOOKUP(C72,away!$B$2:$E$405,4,FALSE)</f>
        <v>1.1748000000000001</v>
      </c>
      <c r="H72">
        <f>VLOOKUP(A72,away!$A$2:$E$405,3,FALSE)</f>
        <v>0.89880000000000004</v>
      </c>
      <c r="I72">
        <f>VLOOKUP(C72,away!$B$2:$E$405,3,FALSE)</f>
        <v>1.2137</v>
      </c>
      <c r="J72">
        <f>VLOOKUP(B72,home!$B$2:$E$405,4,FALSE)</f>
        <v>1.0013000000000001</v>
      </c>
      <c r="K72" s="3">
        <f t="shared" si="168"/>
        <v>3.4069305144600004</v>
      </c>
      <c r="L72" s="3">
        <f t="shared" si="169"/>
        <v>1.0922916956280002</v>
      </c>
      <c r="M72" s="5">
        <f t="shared" si="224"/>
        <v>1.111764036478697E-2</v>
      </c>
      <c r="N72" s="5">
        <f t="shared" si="225"/>
        <v>3.7877028207584935E-2</v>
      </c>
      <c r="O72" s="5">
        <f t="shared" si="226"/>
        <v>1.2143706245435459E-2</v>
      </c>
      <c r="P72" s="5">
        <f t="shared" si="227"/>
        <v>4.1372763366212546E-2</v>
      </c>
      <c r="Q72" s="5">
        <f t="shared" si="228"/>
        <v>6.4522201598741655E-2</v>
      </c>
      <c r="R72" s="5">
        <f t="shared" si="229"/>
        <v>6.6322347430175154E-3</v>
      </c>
      <c r="S72" s="5">
        <f t="shared" si="230"/>
        <v>3.8490756410373812E-2</v>
      </c>
      <c r="T72" s="5">
        <f t="shared" si="231"/>
        <v>7.0477064989941191E-2</v>
      </c>
      <c r="U72" s="5">
        <f t="shared" si="232"/>
        <v>2.2595562925048152E-2</v>
      </c>
      <c r="V72" s="5">
        <f t="shared" si="233"/>
        <v>1.5915337192881022E-2</v>
      </c>
      <c r="W72" s="5">
        <f t="shared" si="234"/>
        <v>7.327421916229758E-2</v>
      </c>
      <c r="X72" s="5">
        <f t="shared" si="235"/>
        <v>8.0036821094603736E-2</v>
      </c>
      <c r="Y72" s="5">
        <f t="shared" si="236"/>
        <v>4.3711777513049804E-2</v>
      </c>
      <c r="Z72" s="5">
        <f t="shared" si="237"/>
        <v>2.4147783110845126E-3</v>
      </c>
      <c r="AA72" s="5">
        <f t="shared" si="238"/>
        <v>8.2269819136900086E-3</v>
      </c>
      <c r="AB72" s="5">
        <f t="shared" si="239"/>
        <v>1.4014377861830513E-2</v>
      </c>
      <c r="AC72" s="5">
        <f t="shared" si="240"/>
        <v>3.7016705994336969E-3</v>
      </c>
      <c r="AD72" s="5">
        <f t="shared" si="241"/>
        <v>6.2410043296815342E-2</v>
      </c>
      <c r="AE72" s="5">
        <f t="shared" si="242"/>
        <v>6.8169972016895342E-2</v>
      </c>
      <c r="AF72" s="5">
        <f t="shared" si="243"/>
        <v>3.7230747162623964E-2</v>
      </c>
      <c r="AG72" s="5">
        <f t="shared" si="244"/>
        <v>1.3555611982586632E-2</v>
      </c>
      <c r="AH72" s="5">
        <f t="shared" si="245"/>
        <v>6.5941057399505508E-4</v>
      </c>
      <c r="AI72" s="5">
        <f t="shared" si="246"/>
        <v>2.2465660061013371E-3</v>
      </c>
      <c r="AJ72" s="5">
        <f t="shared" si="247"/>
        <v>3.8269471394675888E-3</v>
      </c>
      <c r="AK72" s="5">
        <f t="shared" si="248"/>
        <v>4.3460476622258467E-3</v>
      </c>
      <c r="AL72" s="5">
        <f t="shared" si="249"/>
        <v>5.5101023866576955E-4</v>
      </c>
      <c r="AM72" s="5">
        <f t="shared" si="250"/>
        <v>4.2525336183337988E-2</v>
      </c>
      <c r="AN72" s="5">
        <f t="shared" si="251"/>
        <v>4.6450071566849008E-2</v>
      </c>
      <c r="AO72" s="5">
        <f t="shared" si="252"/>
        <v>2.5368513716897727E-2</v>
      </c>
      <c r="AP72" s="5">
        <f t="shared" si="253"/>
        <v>9.2366056211308032E-3</v>
      </c>
      <c r="AQ72" s="5">
        <f t="shared" si="254"/>
        <v>2.5222669039380199E-3</v>
      </c>
      <c r="AR72" s="5">
        <f t="shared" si="255"/>
        <v>1.4405373879681837E-4</v>
      </c>
      <c r="AS72" s="5">
        <f t="shared" si="256"/>
        <v>4.9078107842893102E-4</v>
      </c>
      <c r="AT72" s="5">
        <f t="shared" si="257"/>
        <v>8.3602851600955588E-4</v>
      </c>
      <c r="AU72" s="5">
        <f t="shared" si="258"/>
        <v>9.4943035405055561E-4</v>
      </c>
      <c r="AV72" s="5">
        <f t="shared" si="259"/>
        <v>8.0866081114235012E-4</v>
      </c>
      <c r="AW72" s="5">
        <f t="shared" si="260"/>
        <v>5.6958569816077026E-5</v>
      </c>
      <c r="AX72" s="5">
        <f t="shared" si="261"/>
        <v>2.4146810913447364E-2</v>
      </c>
      <c r="AY72" s="5">
        <f t="shared" si="262"/>
        <v>2.6375361036658124E-2</v>
      </c>
      <c r="AZ72" s="5">
        <f t="shared" si="263"/>
        <v>1.4404793914765995E-2</v>
      </c>
      <c r="BA72" s="5">
        <f t="shared" si="264"/>
        <v>5.2447455901105501E-3</v>
      </c>
      <c r="BB72" s="5">
        <f t="shared" si="265"/>
        <v>1.4321980134398319E-3</v>
      </c>
      <c r="BC72" s="5">
        <f t="shared" si="266"/>
        <v>3.1287559931504963E-4</v>
      </c>
      <c r="BD72" s="5">
        <f t="shared" si="267"/>
        <v>2.6224783768654949E-5</v>
      </c>
      <c r="BE72" s="5">
        <f t="shared" si="268"/>
        <v>8.9346016056545872E-5</v>
      </c>
      <c r="BF72" s="5">
        <f t="shared" si="269"/>
        <v>1.5219783422423968E-4</v>
      </c>
      <c r="BG72" s="5">
        <f t="shared" si="270"/>
        <v>1.7284248188442888E-4</v>
      </c>
      <c r="BH72" s="5">
        <f t="shared" si="271"/>
        <v>1.4721558143176519E-4</v>
      </c>
      <c r="BI72" s="5">
        <f t="shared" si="272"/>
        <v>1.0031065131677035E-4</v>
      </c>
      <c r="BJ72" s="8">
        <f t="shared" si="273"/>
        <v>0.74928506608503065</v>
      </c>
      <c r="BK72" s="8">
        <f t="shared" si="274"/>
        <v>0.13752453920901195</v>
      </c>
      <c r="BL72" s="8">
        <f t="shared" si="275"/>
        <v>7.8608926917922095E-2</v>
      </c>
      <c r="BM72" s="8">
        <f t="shared" si="276"/>
        <v>0.76784933353042806</v>
      </c>
      <c r="BN72" s="8">
        <f t="shared" si="277"/>
        <v>0.1736655745257791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1.5417000000000001</v>
      </c>
      <c r="F73">
        <f>VLOOKUP(B73,home!$B$2:$E$405,3,FALSE)</f>
        <v>0.3604</v>
      </c>
      <c r="G73">
        <f>VLOOKUP(C73,away!$B$2:$E$405,4,FALSE)</f>
        <v>0.77839999999999998</v>
      </c>
      <c r="H73">
        <f>VLOOKUP(A73,away!$A$2:$E$405,3,FALSE)</f>
        <v>1.125</v>
      </c>
      <c r="I73">
        <f>VLOOKUP(C73,away!$B$2:$E$405,3,FALSE)</f>
        <v>1.6</v>
      </c>
      <c r="J73">
        <f>VLOOKUP(B73,home!$B$2:$E$405,4,FALSE)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1.5417000000000001</v>
      </c>
      <c r="F74">
        <f>VLOOKUP(B74,home!$B$2:$E$405,3,FALSE)</f>
        <v>1.0089999999999999</v>
      </c>
      <c r="G74">
        <f>VLOOKUP(C74,away!$B$2:$E$405,4,FALSE)</f>
        <v>1.0810999999999999</v>
      </c>
      <c r="H74">
        <f>VLOOKUP(A74,away!$A$2:$E$405,3,FALSE)</f>
        <v>1.125</v>
      </c>
      <c r="I74">
        <f>VLOOKUP(C74,away!$B$2:$E$405,3,FALSE)</f>
        <v>0.88890000000000002</v>
      </c>
      <c r="J74">
        <f>VLOOKUP(B74,home!$B$2:$E$405,4,FALSE)</f>
        <v>0.69140000000000001</v>
      </c>
      <c r="K74" s="3">
        <f t="shared" si="168"/>
        <v>1.6817324568299998</v>
      </c>
      <c r="L74" s="3">
        <f t="shared" si="169"/>
        <v>0.6914086425</v>
      </c>
      <c r="M74" s="5">
        <f t="shared" si="224"/>
        <v>9.3187554712930137E-2</v>
      </c>
      <c r="N74" s="5">
        <f t="shared" si="225"/>
        <v>0.15671653533335606</v>
      </c>
      <c r="O74" s="5">
        <f t="shared" si="226"/>
        <v>6.4430680701961507E-2</v>
      </c>
      <c r="P74" s="5">
        <f t="shared" si="227"/>
        <v>0.108355166952139</v>
      </c>
      <c r="Q74" s="5">
        <f t="shared" si="228"/>
        <v>0.13177764199602518</v>
      </c>
      <c r="R74" s="5">
        <f t="shared" si="229"/>
        <v>2.2273964739747076E-2</v>
      </c>
      <c r="S74" s="5">
        <f t="shared" si="230"/>
        <v>3.1497881453683069E-2</v>
      </c>
      <c r="T74" s="5">
        <f t="shared" si="231"/>
        <v>9.1112200564322773E-2</v>
      </c>
      <c r="U74" s="5">
        <f t="shared" si="232"/>
        <v>3.7458849445119638E-2</v>
      </c>
      <c r="V74" s="5">
        <f t="shared" si="233"/>
        <v>4.0694015347940383E-3</v>
      </c>
      <c r="W74" s="5">
        <f t="shared" si="234"/>
        <v>7.3871579209746532E-2</v>
      </c>
      <c r="X74" s="5">
        <f t="shared" si="235"/>
        <v>5.107544830074208E-2</v>
      </c>
      <c r="Y74" s="5">
        <f t="shared" si="236"/>
        <v>1.7657003187347503E-2</v>
      </c>
      <c r="Z74" s="5">
        <f t="shared" si="237"/>
        <v>5.1334705746004647E-3</v>
      </c>
      <c r="AA74" s="5">
        <f t="shared" si="238"/>
        <v>8.6331240814873523E-3</v>
      </c>
      <c r="AB74" s="5">
        <f t="shared" si="239"/>
        <v>7.2593024858389806E-3</v>
      </c>
      <c r="AC74" s="5">
        <f t="shared" si="240"/>
        <v>2.9573469068391335E-4</v>
      </c>
      <c r="AD74" s="5">
        <f t="shared" si="241"/>
        <v>3.1058058098579734E-2</v>
      </c>
      <c r="AE74" s="5">
        <f t="shared" si="242"/>
        <v>2.1473809788625148E-2</v>
      </c>
      <c r="AF74" s="5">
        <f t="shared" si="243"/>
        <v>7.423588837628262E-3</v>
      </c>
      <c r="AG74" s="5">
        <f t="shared" si="244"/>
        <v>1.710911160234237E-3</v>
      </c>
      <c r="AH74" s="5">
        <f t="shared" si="245"/>
        <v>8.8733148032455042E-4</v>
      </c>
      <c r="AI74" s="5">
        <f t="shared" si="246"/>
        <v>1.4922541504288069E-3</v>
      </c>
      <c r="AJ74" s="5">
        <f t="shared" si="247"/>
        <v>1.254786119307701E-3</v>
      </c>
      <c r="AK74" s="5">
        <f t="shared" si="248"/>
        <v>7.0340484773984038E-4</v>
      </c>
      <c r="AL74" s="5">
        <f t="shared" si="249"/>
        <v>1.3754790274864182E-5</v>
      </c>
      <c r="AM74" s="5">
        <f t="shared" si="250"/>
        <v>1.0446268870098677E-2</v>
      </c>
      <c r="AN74" s="5">
        <f t="shared" si="251"/>
        <v>7.2226405786649361E-3</v>
      </c>
      <c r="AO74" s="5">
        <f t="shared" si="252"/>
        <v>2.4968980588800688E-3</v>
      </c>
      <c r="AP74" s="5">
        <f t="shared" si="253"/>
        <v>5.7545896578371791E-4</v>
      </c>
      <c r="AQ74" s="5">
        <f t="shared" si="254"/>
        <v>9.9469325586743566E-5</v>
      </c>
      <c r="AR74" s="5">
        <f t="shared" si="255"/>
        <v>1.2270173085174261E-4</v>
      </c>
      <c r="AS74" s="5">
        <f t="shared" si="256"/>
        <v>2.0635148328259452E-4</v>
      </c>
      <c r="AT74" s="5">
        <f t="shared" si="257"/>
        <v>1.7351399347567616E-4</v>
      </c>
      <c r="AU74" s="5">
        <f t="shared" si="258"/>
        <v>9.7268038180744473E-5</v>
      </c>
      <c r="AV74" s="5">
        <f t="shared" si="259"/>
        <v>4.0894704205184398E-5</v>
      </c>
      <c r="AW74" s="5">
        <f t="shared" si="260"/>
        <v>4.4426610673491305E-7</v>
      </c>
      <c r="AX74" s="5">
        <f t="shared" si="261"/>
        <v>2.9279715686029665E-3</v>
      </c>
      <c r="AY74" s="5">
        <f t="shared" si="262"/>
        <v>2.0244248475263728E-3</v>
      </c>
      <c r="AZ74" s="5">
        <f t="shared" si="263"/>
        <v>6.9985241783573936E-4</v>
      </c>
      <c r="BA74" s="5">
        <f t="shared" si="264"/>
        <v>1.6129467005538382E-4</v>
      </c>
      <c r="BB74" s="5">
        <f t="shared" si="265"/>
        <v>2.7880132216369577E-5</v>
      </c>
      <c r="BC74" s="5">
        <f t="shared" si="266"/>
        <v>3.8553128736881217E-6</v>
      </c>
      <c r="BD74" s="5">
        <f t="shared" si="267"/>
        <v>1.4139506193433953E-5</v>
      </c>
      <c r="BE74" s="5">
        <f t="shared" si="268"/>
        <v>2.3778866489046684E-5</v>
      </c>
      <c r="BF74" s="5">
        <f t="shared" si="269"/>
        <v>1.9994845780628515E-5</v>
      </c>
      <c r="BG74" s="5">
        <f t="shared" si="270"/>
        <v>1.1208660372864451E-5</v>
      </c>
      <c r="BH74" s="5">
        <f t="shared" si="271"/>
        <v>4.7124919866575971E-6</v>
      </c>
      <c r="BI74" s="5">
        <f t="shared" si="272"/>
        <v>1.5850301453026741E-6</v>
      </c>
      <c r="BJ74" s="8">
        <f t="shared" si="273"/>
        <v>0.61056279122473234</v>
      </c>
      <c r="BK74" s="8">
        <f t="shared" si="274"/>
        <v>0.23944391898203143</v>
      </c>
      <c r="BL74" s="8">
        <f t="shared" si="275"/>
        <v>0.14510984740291935</v>
      </c>
      <c r="BM74" s="8">
        <f t="shared" si="276"/>
        <v>0.42148450316670466</v>
      </c>
      <c r="BN74" s="8">
        <f t="shared" si="277"/>
        <v>0.57674154443615888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1.5417000000000001</v>
      </c>
      <c r="F75">
        <f>VLOOKUP(B75,home!$B$2:$E$405,3,FALSE)</f>
        <v>0.72070000000000001</v>
      </c>
      <c r="G75">
        <f>VLOOKUP(C75,away!$B$2:$E$405,4,FALSE)</f>
        <v>1.0089999999999999</v>
      </c>
      <c r="H75">
        <f>VLOOKUP(A75,away!$A$2:$E$405,3,FALSE)</f>
        <v>1.125</v>
      </c>
      <c r="I75">
        <f>VLOOKUP(C75,away!$B$2:$E$405,3,FALSE)</f>
        <v>0.59260000000000002</v>
      </c>
      <c r="J75">
        <f>VLOOKUP(B75,home!$B$2:$E$405,4,FALSE)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1.5124</v>
      </c>
      <c r="F76">
        <f>VLOOKUP(B76,home!$B$2:$E$405,3,FALSE)</f>
        <v>0.79339999999999999</v>
      </c>
      <c r="G76">
        <f>VLOOKUP(C76,away!$B$2:$E$405,4,FALSE)</f>
        <v>0.52900000000000003</v>
      </c>
      <c r="H76">
        <f>VLOOKUP(A76,away!$A$2:$E$405,3,FALSE)</f>
        <v>1.1446000000000001</v>
      </c>
      <c r="I76">
        <f>VLOOKUP(C76,away!$B$2:$E$405,3,FALSE)</f>
        <v>0.93189999999999995</v>
      </c>
      <c r="J76">
        <f>VLOOKUP(B76,home!$B$2:$E$405,4,FALSE)</f>
        <v>0.87370000000000003</v>
      </c>
      <c r="K76" s="3">
        <f t="shared" si="168"/>
        <v>0.63476728663999993</v>
      </c>
      <c r="L76" s="3">
        <f t="shared" si="169"/>
        <v>0.93193449893800007</v>
      </c>
      <c r="M76" s="5">
        <f t="shared" si="224"/>
        <v>0.20873249280345213</v>
      </c>
      <c r="N76" s="5">
        <f t="shared" si="225"/>
        <v>0.13249655809045061</v>
      </c>
      <c r="O76" s="5">
        <f t="shared" si="226"/>
        <v>0.19452501109286482</v>
      </c>
      <c r="P76" s="5">
        <f t="shared" si="227"/>
        <v>0.12347811347503368</v>
      </c>
      <c r="Q76" s="5">
        <f t="shared" si="228"/>
        <v>4.2052240334107226E-2</v>
      </c>
      <c r="R76" s="5">
        <f t="shared" si="229"/>
        <v>9.0642284371868942E-2</v>
      </c>
      <c r="S76" s="5">
        <f t="shared" si="230"/>
        <v>1.8261225531510945E-2</v>
      </c>
      <c r="T76" s="5">
        <f t="shared" si="231"/>
        <v>3.9189933524986571E-2</v>
      </c>
      <c r="U76" s="5">
        <f t="shared" si="232"/>
        <v>5.7536756905582513E-2</v>
      </c>
      <c r="V76" s="5">
        <f t="shared" si="233"/>
        <v>1.2002931748715047E-3</v>
      </c>
      <c r="W76" s="5">
        <f t="shared" si="234"/>
        <v>8.8977954980048023E-3</v>
      </c>
      <c r="X76" s="5">
        <f t="shared" si="235"/>
        <v>8.2921625890858969E-3</v>
      </c>
      <c r="Y76" s="5">
        <f t="shared" si="236"/>
        <v>3.8638761937860974E-3</v>
      </c>
      <c r="Z76" s="5">
        <f t="shared" si="237"/>
        <v>2.8157557289564469E-2</v>
      </c>
      <c r="AA76" s="5">
        <f t="shared" si="238"/>
        <v>1.7873496239107188E-2</v>
      </c>
      <c r="AB76" s="5">
        <f t="shared" si="239"/>
        <v>5.6727553552341561E-3</v>
      </c>
      <c r="AC76" s="5">
        <f t="shared" si="240"/>
        <v>4.4377954427311664E-5</v>
      </c>
      <c r="AD76" s="5">
        <f t="shared" si="241"/>
        <v>1.4120073763365288E-3</v>
      </c>
      <c r="AE76" s="5">
        <f t="shared" si="242"/>
        <v>1.3158983867629429E-3</v>
      </c>
      <c r="AF76" s="5">
        <f t="shared" si="243"/>
        <v>6.1316555186062289E-4</v>
      </c>
      <c r="AG76" s="5">
        <f t="shared" si="244"/>
        <v>1.9047671044642399E-4</v>
      </c>
      <c r="AH76" s="5">
        <f t="shared" si="245"/>
        <v>6.5602497609920729E-3</v>
      </c>
      <c r="AI76" s="5">
        <f t="shared" si="246"/>
        <v>4.1642319404656455E-3</v>
      </c>
      <c r="AJ76" s="5">
        <f t="shared" si="247"/>
        <v>1.3216591048945E-3</v>
      </c>
      <c r="AK76" s="5">
        <f t="shared" si="248"/>
        <v>2.7964865462564424E-4</v>
      </c>
      <c r="AL76" s="5">
        <f t="shared" si="249"/>
        <v>1.0500916304823317E-6</v>
      </c>
      <c r="AM76" s="5">
        <f t="shared" si="250"/>
        <v>1.7925921819856075E-4</v>
      </c>
      <c r="AN76" s="5">
        <f t="shared" si="251"/>
        <v>1.6705784969189331E-4</v>
      </c>
      <c r="AO76" s="5">
        <f t="shared" si="252"/>
        <v>7.7843486723137156E-5</v>
      </c>
      <c r="AP76" s="5">
        <f t="shared" si="253"/>
        <v>2.4181676931637902E-5</v>
      </c>
      <c r="AQ76" s="5">
        <f t="shared" si="254"/>
        <v>5.6339347436916396E-6</v>
      </c>
      <c r="AR76" s="5">
        <f t="shared" si="255"/>
        <v>1.2227446147836565E-3</v>
      </c>
      <c r="AS76" s="5">
        <f t="shared" si="256"/>
        <v>7.7615828137989344E-4</v>
      </c>
      <c r="AT76" s="5">
        <f t="shared" si="257"/>
        <v>2.4633994313734029E-4</v>
      </c>
      <c r="AU76" s="5">
        <f t="shared" si="258"/>
        <v>5.2122845765447118E-5</v>
      </c>
      <c r="AV76" s="5">
        <f t="shared" si="259"/>
        <v>8.2714693446220196E-6</v>
      </c>
      <c r="AW76" s="5">
        <f t="shared" si="260"/>
        <v>1.725538374851538E-8</v>
      </c>
      <c r="AX76" s="5">
        <f t="shared" si="261"/>
        <v>1.8964647923518013E-5</v>
      </c>
      <c r="AY76" s="5">
        <f t="shared" si="262"/>
        <v>1.767380966013934E-5</v>
      </c>
      <c r="AZ76" s="5">
        <f t="shared" si="263"/>
        <v>8.2354164749737705E-6</v>
      </c>
      <c r="BA76" s="5">
        <f t="shared" si="264"/>
        <v>2.5582895753834778E-6</v>
      </c>
      <c r="BB76" s="5">
        <f t="shared" si="265"/>
        <v>5.9603957839332747E-7</v>
      </c>
      <c r="BC76" s="5">
        <f t="shared" si="266"/>
        <v>1.110939691674405E-7</v>
      </c>
      <c r="BD76" s="5">
        <f t="shared" si="267"/>
        <v>1.8991964831792409E-4</v>
      </c>
      <c r="BE76" s="5">
        <f t="shared" si="268"/>
        <v>1.205547798423917E-4</v>
      </c>
      <c r="BF76" s="5">
        <f t="shared" si="269"/>
        <v>3.826211524601877E-5</v>
      </c>
      <c r="BG76" s="5">
        <f t="shared" si="270"/>
        <v>8.0958463586074347E-6</v>
      </c>
      <c r="BH76" s="5">
        <f t="shared" si="271"/>
        <v>1.2847446065268913E-6</v>
      </c>
      <c r="BI76" s="5">
        <f t="shared" si="272"/>
        <v>1.6310276958208984E-7</v>
      </c>
      <c r="BJ76" s="8">
        <f t="shared" si="273"/>
        <v>0.23882622971929815</v>
      </c>
      <c r="BK76" s="8">
        <f t="shared" si="274"/>
        <v>0.35173522684058617</v>
      </c>
      <c r="BL76" s="8">
        <f t="shared" si="275"/>
        <v>0.3812400108171875</v>
      </c>
      <c r="BM76" s="8">
        <f t="shared" si="276"/>
        <v>0.20801466794458257</v>
      </c>
      <c r="BN76" s="8">
        <f t="shared" si="277"/>
        <v>0.79192670016777744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1.5124</v>
      </c>
      <c r="F77">
        <f>VLOOKUP(B77,home!$B$2:$E$405,3,FALSE)</f>
        <v>1.2783</v>
      </c>
      <c r="G77">
        <f>VLOOKUP(C77,away!$B$2:$E$405,4,FALSE)</f>
        <v>0.79339999999999999</v>
      </c>
      <c r="H77">
        <f>VLOOKUP(A77,away!$A$2:$E$405,3,FALSE)</f>
        <v>1.1446000000000001</v>
      </c>
      <c r="I77">
        <f>VLOOKUP(C77,away!$B$2:$E$405,3,FALSE)</f>
        <v>1.4560999999999999</v>
      </c>
      <c r="J77">
        <f>VLOOKUP(B77,home!$B$2:$E$405,4,FALSE)</f>
        <v>1.2231000000000001</v>
      </c>
      <c r="K77" s="3">
        <f t="shared" si="168"/>
        <v>1.5338809499279999</v>
      </c>
      <c r="L77" s="3">
        <f t="shared" si="169"/>
        <v>2.0384821345860002</v>
      </c>
      <c r="M77" s="5">
        <f t="shared" si="224"/>
        <v>2.808939757011732E-2</v>
      </c>
      <c r="N77" s="5">
        <f t="shared" si="225"/>
        <v>4.3085791827756799E-2</v>
      </c>
      <c r="O77" s="5">
        <f t="shared" si="226"/>
        <v>5.7259735117967565E-2</v>
      </c>
      <c r="P77" s="5">
        <f t="shared" si="227"/>
        <v>8.7829616895373733E-2</v>
      </c>
      <c r="Q77" s="5">
        <f t="shared" si="228"/>
        <v>3.3044237648579833E-2</v>
      </c>
      <c r="R77" s="5">
        <f t="shared" si="229"/>
        <v>5.8361473534551761E-2</v>
      </c>
      <c r="S77" s="5">
        <f t="shared" si="230"/>
        <v>6.86561680855933E-2</v>
      </c>
      <c r="T77" s="5">
        <f t="shared" si="231"/>
        <v>6.73600880976441E-2</v>
      </c>
      <c r="U77" s="5">
        <f t="shared" si="232"/>
        <v>8.9519552464376068E-2</v>
      </c>
      <c r="V77" s="5">
        <f t="shared" si="233"/>
        <v>2.3852593908865152E-2</v>
      </c>
      <c r="W77" s="5">
        <f t="shared" si="234"/>
        <v>1.6895308878016747E-2</v>
      </c>
      <c r="X77" s="5">
        <f t="shared" si="235"/>
        <v>3.4440785306149385E-2</v>
      </c>
      <c r="Y77" s="5">
        <f t="shared" si="236"/>
        <v>3.5103462773848786E-2</v>
      </c>
      <c r="Z77" s="5">
        <f t="shared" si="237"/>
        <v>3.9656273716099137E-2</v>
      </c>
      <c r="AA77" s="5">
        <f t="shared" si="238"/>
        <v>6.0828002798254913E-2</v>
      </c>
      <c r="AB77" s="5">
        <f t="shared" si="239"/>
        <v>4.6651457357205148E-2</v>
      </c>
      <c r="AC77" s="5">
        <f t="shared" si="240"/>
        <v>4.6613766362981306E-3</v>
      </c>
      <c r="AD77" s="5">
        <f t="shared" si="241"/>
        <v>6.4788481077848199E-3</v>
      </c>
      <c r="AE77" s="5">
        <f t="shared" si="242"/>
        <v>1.3207016120415669E-2</v>
      </c>
      <c r="AF77" s="5">
        <f t="shared" si="243"/>
        <v>1.3461133206328328E-2</v>
      </c>
      <c r="AG77" s="5">
        <f t="shared" si="244"/>
        <v>9.1467598507942189E-3</v>
      </c>
      <c r="AH77" s="5">
        <f t="shared" si="245"/>
        <v>2.0209651373630115E-2</v>
      </c>
      <c r="AI77" s="5">
        <f t="shared" si="246"/>
        <v>3.0999199246697466E-2</v>
      </c>
      <c r="AJ77" s="5">
        <f t="shared" si="247"/>
        <v>2.3774540593765828E-2</v>
      </c>
      <c r="AK77" s="5">
        <f t="shared" si="248"/>
        <v>1.2155771636689114E-2</v>
      </c>
      <c r="AL77" s="5">
        <f t="shared" si="249"/>
        <v>5.8300563142964007E-4</v>
      </c>
      <c r="AM77" s="5">
        <f t="shared" si="250"/>
        <v>1.9875563380016407E-3</v>
      </c>
      <c r="AN77" s="5">
        <f t="shared" si="251"/>
        <v>4.0515980864995185E-3</v>
      </c>
      <c r="AO77" s="5">
        <f t="shared" si="252"/>
        <v>4.1295551579260473E-3</v>
      </c>
      <c r="AP77" s="5">
        <f t="shared" si="253"/>
        <v>2.806008137739905E-3</v>
      </c>
      <c r="AQ77" s="5">
        <f t="shared" si="254"/>
        <v>1.429999364571432E-3</v>
      </c>
      <c r="AR77" s="5">
        <f t="shared" si="255"/>
        <v>8.2394026542712915E-3</v>
      </c>
      <c r="AS77" s="5">
        <f t="shared" si="256"/>
        <v>1.263826277017293E-2</v>
      </c>
      <c r="AT77" s="5">
        <f t="shared" si="257"/>
        <v>9.6927952516762655E-3</v>
      </c>
      <c r="AU77" s="5">
        <f t="shared" si="258"/>
        <v>4.9558646626996026E-3</v>
      </c>
      <c r="AV77" s="5">
        <f t="shared" si="259"/>
        <v>1.9004265991340668E-3</v>
      </c>
      <c r="AW77" s="5">
        <f t="shared" si="260"/>
        <v>5.0637098460461365E-5</v>
      </c>
      <c r="AX77" s="5">
        <f t="shared" si="261"/>
        <v>5.0811246729489572E-4</v>
      </c>
      <c r="AY77" s="5">
        <f t="shared" si="262"/>
        <v>1.0357781869410583E-3</v>
      </c>
      <c r="AZ77" s="5">
        <f t="shared" si="263"/>
        <v>1.0557076647366133E-3</v>
      </c>
      <c r="BA77" s="5">
        <f t="shared" si="264"/>
        <v>7.1734707130369755E-4</v>
      </c>
      <c r="BB77" s="5">
        <f t="shared" si="265"/>
        <v>3.6557479728754422E-4</v>
      </c>
      <c r="BC77" s="5">
        <f t="shared" si="266"/>
        <v>1.4904353862511165E-4</v>
      </c>
      <c r="BD77" s="5">
        <f t="shared" si="267"/>
        <v>2.7993125183987458E-3</v>
      </c>
      <c r="BE77" s="5">
        <f t="shared" si="268"/>
        <v>4.2938121448668097E-3</v>
      </c>
      <c r="BF77" s="5">
        <f t="shared" si="269"/>
        <v>3.293098325790343E-3</v>
      </c>
      <c r="BG77" s="5">
        <f t="shared" si="270"/>
        <v>1.6837402627231999E-3</v>
      </c>
      <c r="BH77" s="5">
        <f t="shared" si="271"/>
        <v>6.4566427840447005E-4</v>
      </c>
      <c r="BI77" s="5">
        <f t="shared" si="272"/>
        <v>1.98074427338725E-4</v>
      </c>
      <c r="BJ77" s="8">
        <f t="shared" si="273"/>
        <v>0.29045971262824616</v>
      </c>
      <c r="BK77" s="8">
        <f t="shared" si="274"/>
        <v>0.21470793691461831</v>
      </c>
      <c r="BL77" s="8">
        <f t="shared" si="275"/>
        <v>0.45009983801861447</v>
      </c>
      <c r="BM77" s="8">
        <f t="shared" si="276"/>
        <v>0.68626836759475007</v>
      </c>
      <c r="BN77" s="8">
        <f t="shared" si="277"/>
        <v>0.30767025259434699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1.5124</v>
      </c>
      <c r="F78">
        <f>VLOOKUP(B78,home!$B$2:$E$405,3,FALSE)</f>
        <v>1.5427999999999999</v>
      </c>
      <c r="G78">
        <f>VLOOKUP(C78,away!$B$2:$E$405,4,FALSE)</f>
        <v>1.0579000000000001</v>
      </c>
      <c r="H78">
        <f>VLOOKUP(A78,away!$A$2:$E$405,3,FALSE)</f>
        <v>1.1446000000000001</v>
      </c>
      <c r="I78">
        <f>VLOOKUP(C78,away!$B$2:$E$405,3,FALSE)</f>
        <v>0.99019999999999997</v>
      </c>
      <c r="J78">
        <f>VLOOKUP(B78,home!$B$2:$E$405,4,FALSE)</f>
        <v>1.1066</v>
      </c>
      <c r="K78" s="3">
        <f t="shared" ref="K78:K111" si="278">E78*F78*G78</f>
        <v>2.4684305686879999</v>
      </c>
      <c r="L78" s="3">
        <f t="shared" ref="L78:L111" si="279">H78*I78*J78</f>
        <v>1.2542015392720001</v>
      </c>
      <c r="M78" s="5">
        <f t="shared" si="224"/>
        <v>2.4170265298790034E-2</v>
      </c>
      <c r="N78" s="5">
        <f t="shared" si="225"/>
        <v>5.9662621716832107E-2</v>
      </c>
      <c r="O78" s="5">
        <f t="shared" si="226"/>
        <v>3.0314383942355069E-2</v>
      </c>
      <c r="P78" s="5">
        <f t="shared" si="227"/>
        <v>7.4828951994253892E-2</v>
      </c>
      <c r="Q78" s="5">
        <f t="shared" si="228"/>
        <v>7.3636519626948463E-2</v>
      </c>
      <c r="R78" s="5">
        <f t="shared" si="229"/>
        <v>1.9010173501292072E-2</v>
      </c>
      <c r="S78" s="5">
        <f t="shared" si="230"/>
        <v>5.7915914320132253E-2</v>
      </c>
      <c r="T78" s="5">
        <f t="shared" si="231"/>
        <v>9.2355036262751614E-2</v>
      </c>
      <c r="U78" s="5">
        <f t="shared" si="232"/>
        <v>4.6925293386651933E-2</v>
      </c>
      <c r="V78" s="5">
        <f t="shared" si="233"/>
        <v>1.9922491627123562E-2</v>
      </c>
      <c r="W78" s="5">
        <f t="shared" si="234"/>
        <v>6.0588878672984479E-2</v>
      </c>
      <c r="X78" s="5">
        <f t="shared" si="235"/>
        <v>7.5990664894421606E-2</v>
      </c>
      <c r="Y78" s="5">
        <f t="shared" si="236"/>
        <v>4.7653804440443169E-2</v>
      </c>
      <c r="Z78" s="5">
        <f t="shared" si="237"/>
        <v>7.9475296223827669E-3</v>
      </c>
      <c r="AA78" s="5">
        <f t="shared" si="238"/>
        <v>1.9617925065443017E-2</v>
      </c>
      <c r="AB78" s="5">
        <f t="shared" si="239"/>
        <v>2.4212742962885045E-2</v>
      </c>
      <c r="AC78" s="5">
        <f t="shared" si="240"/>
        <v>3.8548893421915171E-3</v>
      </c>
      <c r="AD78" s="5">
        <f t="shared" si="241"/>
        <v>3.7389860059730828E-2</v>
      </c>
      <c r="AE78" s="5">
        <f t="shared" si="242"/>
        <v>4.6894420040079085E-2</v>
      </c>
      <c r="AF78" s="5">
        <f t="shared" si="243"/>
        <v>2.9407526898767467E-2</v>
      </c>
      <c r="AG78" s="5">
        <f t="shared" si="244"/>
        <v>1.2294321834205632E-2</v>
      </c>
      <c r="AH78" s="5">
        <f t="shared" si="245"/>
        <v>2.4919509714505716E-3</v>
      </c>
      <c r="AI78" s="5">
        <f t="shared" si="246"/>
        <v>6.1512079536003477E-3</v>
      </c>
      <c r="AJ78" s="5">
        <f t="shared" si="247"/>
        <v>7.5919148735119294E-3</v>
      </c>
      <c r="AK78" s="5">
        <f t="shared" si="248"/>
        <v>6.2467049162179778E-3</v>
      </c>
      <c r="AL78" s="5">
        <f t="shared" si="249"/>
        <v>4.7737552892222523E-4</v>
      </c>
      <c r="AM78" s="5">
        <f t="shared" si="250"/>
        <v>1.8458854706081225E-2</v>
      </c>
      <c r="AN78" s="5">
        <f t="shared" si="251"/>
        <v>2.3151123985565278E-2</v>
      </c>
      <c r="AO78" s="5">
        <f t="shared" si="252"/>
        <v>1.4518087669286452E-2</v>
      </c>
      <c r="AP78" s="5">
        <f t="shared" si="253"/>
        <v>6.0695359673683027E-3</v>
      </c>
      <c r="AQ78" s="5">
        <f t="shared" si="254"/>
        <v>1.903105338235024E-3</v>
      </c>
      <c r="AR78" s="5">
        <f t="shared" si="255"/>
        <v>6.250817488367323E-4</v>
      </c>
      <c r="AS78" s="5">
        <f t="shared" si="256"/>
        <v>1.5429708967575446E-3</v>
      </c>
      <c r="AT78" s="5">
        <f t="shared" si="257"/>
        <v>1.90435826407613E-3</v>
      </c>
      <c r="AU78" s="5">
        <f t="shared" si="258"/>
        <v>1.5669253842597111E-3</v>
      </c>
      <c r="AV78" s="5">
        <f t="shared" si="259"/>
        <v>9.6696162933996525E-4</v>
      </c>
      <c r="AW78" s="5">
        <f t="shared" si="260"/>
        <v>4.1053094341984523E-5</v>
      </c>
      <c r="AX78" s="5">
        <f t="shared" si="261"/>
        <v>7.5940668699102055E-3</v>
      </c>
      <c r="AY78" s="5">
        <f t="shared" si="262"/>
        <v>9.5244903575758804E-3</v>
      </c>
      <c r="AZ78" s="5">
        <f t="shared" si="263"/>
        <v>5.9728152336264977E-3</v>
      </c>
      <c r="BA78" s="5">
        <f t="shared" si="264"/>
        <v>2.4970380199338675E-3</v>
      </c>
      <c r="BB78" s="5">
        <f t="shared" si="265"/>
        <v>7.8294723205544125E-4</v>
      </c>
      <c r="BC78" s="5">
        <f t="shared" si="266"/>
        <v>1.9639472472253715E-4</v>
      </c>
      <c r="BD78" s="5">
        <f t="shared" si="267"/>
        <v>1.306630819269774E-4</v>
      </c>
      <c r="BE78" s="5">
        <f t="shared" si="268"/>
        <v>3.2253274562753551E-4</v>
      </c>
      <c r="BF78" s="5">
        <f t="shared" si="269"/>
        <v>3.9807484435493986E-4</v>
      </c>
      <c r="BG78" s="5">
        <f t="shared" si="270"/>
        <v>3.2754003814381701E-4</v>
      </c>
      <c r="BH78" s="5">
        <f t="shared" si="271"/>
        <v>2.0212746065585786E-4</v>
      </c>
      <c r="BI78" s="5">
        <f t="shared" si="272"/>
        <v>9.9787520530840137E-5</v>
      </c>
      <c r="BJ78" s="8">
        <f t="shared" si="273"/>
        <v>0.62654211455152486</v>
      </c>
      <c r="BK78" s="8">
        <f t="shared" si="274"/>
        <v>0.19069437846898935</v>
      </c>
      <c r="BL78" s="8">
        <f t="shared" si="275"/>
        <v>0.17064932118791803</v>
      </c>
      <c r="BM78" s="8">
        <f t="shared" si="276"/>
        <v>0.70472699048710963</v>
      </c>
      <c r="BN78" s="8">
        <f t="shared" si="277"/>
        <v>0.28162291608047163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1.7444</v>
      </c>
      <c r="F79">
        <f>VLOOKUP(B79,home!$B$2:$E$405,3,FALSE)</f>
        <v>0.82799999999999996</v>
      </c>
      <c r="G79">
        <f>VLOOKUP(C79,away!$B$2:$E$405,4,FALSE)</f>
        <v>1.0190999999999999</v>
      </c>
      <c r="H79">
        <f>VLOOKUP(A79,away!$A$2:$E$405,3,FALSE)</f>
        <v>1.5556000000000001</v>
      </c>
      <c r="I79">
        <f>VLOOKUP(C79,away!$B$2:$E$405,3,FALSE)</f>
        <v>1.2857000000000001</v>
      </c>
      <c r="J79">
        <f>VLOOKUP(B79,home!$B$2:$E$405,4,FALSE)</f>
        <v>0.85709999999999997</v>
      </c>
      <c r="K79" s="3">
        <f t="shared" si="278"/>
        <v>1.4719505371199999</v>
      </c>
      <c r="L79" s="3">
        <f t="shared" si="279"/>
        <v>1.7142299299320001</v>
      </c>
      <c r="M79" s="5">
        <f t="shared" ref="M79:M111" si="280">_xlfn.POISSON.DIST(0,K79,FALSE) * _xlfn.POISSON.DIST(0,L79,FALSE)</f>
        <v>4.1329428964135377E-2</v>
      </c>
      <c r="N79" s="5">
        <f t="shared" ref="N79:N111" si="281">_xlfn.POISSON.DIST(1,K79,FALSE) * _xlfn.POISSON.DIST(0,L79,FALSE)</f>
        <v>6.083487516262194E-2</v>
      </c>
      <c r="O79" s="5">
        <f t="shared" ref="O79:O111" si="282">_xlfn.POISSON.DIST(0,K79,FALSE) * _xlfn.POISSON.DIST(1,L79,FALSE)</f>
        <v>7.0848144117319364E-2</v>
      </c>
      <c r="P79" s="5">
        <f t="shared" ref="P79:P111" si="283">_xlfn.POISSON.DIST(1,K79,FALSE) * _xlfn.POISSON.DIST(1,L79,FALSE)</f>
        <v>0.10428496378744338</v>
      </c>
      <c r="Q79" s="5">
        <f t="shared" ref="Q79:Q111" si="284">_xlfn.POISSON.DIST(2,K79,FALSE) * _xlfn.POISSON.DIST(0,L79,FALSE)</f>
        <v>4.4772963585624763E-2</v>
      </c>
      <c r="R79" s="5">
        <f t="shared" ref="R79:R111" si="285">_xlfn.POISSON.DIST(0,K79,FALSE) * _xlfn.POISSON.DIST(2,L79,FALSE)</f>
        <v>6.0725004563022322E-2</v>
      </c>
      <c r="S79" s="5">
        <f t="shared" ref="S79:S111" si="286">_xlfn.POISSON.DIST(2,K79,FALSE) * _xlfn.POISSON.DIST(2,L79,FALSE)</f>
        <v>6.5784562869146704E-2</v>
      </c>
      <c r="T79" s="5">
        <f t="shared" ref="T79:T111" si="287">_xlfn.POISSON.DIST(2,K79,FALSE) * _xlfn.POISSON.DIST(1,L79,FALSE)</f>
        <v>7.6751154230233529E-2</v>
      </c>
      <c r="U79" s="5">
        <f t="shared" ref="U79:U111" si="288">_xlfn.POISSON.DIST(1,K79,FALSE) * _xlfn.POISSON.DIST(2,L79,FALSE)</f>
        <v>8.9384203083155145E-2</v>
      </c>
      <c r="V79" s="5">
        <f t="shared" ref="V79:V111" si="289">_xlfn.POISSON.DIST(3,K79,FALSE) * _xlfn.POISSON.DIST(3,L79,FALSE)</f>
        <v>1.8443518412173305E-2</v>
      </c>
      <c r="W79" s="5">
        <f t="shared" ref="W79:W111" si="290">_xlfn.POISSON.DIST(3,K79,FALSE) * _xlfn.POISSON.DIST(0,L79,FALSE)</f>
        <v>2.1967862599438191E-2</v>
      </c>
      <c r="X79" s="5">
        <f t="shared" ref="X79:X111" si="291">_xlfn.POISSON.DIST(3,K79,FALSE) * _xlfn.POISSON.DIST(1,L79,FALSE)</f>
        <v>3.7657967564590736E-2</v>
      </c>
      <c r="Y79" s="5">
        <f t="shared" ref="Y79:Y111" si="292">_xlfn.POISSON.DIST(3,K79,FALSE) * _xlfn.POISSON.DIST(2,L79,FALSE)</f>
        <v>3.2277207549814967E-2</v>
      </c>
      <c r="Z79" s="5">
        <f t="shared" ref="Z79:Z111" si="293">_xlfn.POISSON.DIST(0,K79,FALSE) * _xlfn.POISSON.DIST(3,L79,FALSE)</f>
        <v>3.4698873439063374E-2</v>
      </c>
      <c r="AA79" s="5">
        <f t="shared" ref="AA79:AA111" si="294">_xlfn.POISSON.DIST(1,K79,FALSE) * _xlfn.POISSON.DIST(3,L79,FALSE)</f>
        <v>5.1075025396088228E-2</v>
      </c>
      <c r="AB79" s="5">
        <f t="shared" ref="AB79:AB111" si="295">_xlfn.POISSON.DIST(2,K79,FALSE) * _xlfn.POISSON.DIST(3,L79,FALSE)</f>
        <v>3.7589955532594858E-2</v>
      </c>
      <c r="AC79" s="5">
        <f t="shared" ref="AC79:AC111" si="296">_xlfn.POISSON.DIST(4,K79,FALSE) * _xlfn.POISSON.DIST(4,L79,FALSE)</f>
        <v>2.9086139373526074E-3</v>
      </c>
      <c r="AD79" s="5">
        <f t="shared" ref="AD79:AD111" si="297">_xlfn.POISSON.DIST(4,K79,FALSE) * _xlfn.POISSON.DIST(0,L79,FALSE)</f>
        <v>8.0839017881553545E-3</v>
      </c>
      <c r="AE79" s="5">
        <f t="shared" ref="AE79:AE111" si="298">_xlfn.POISSON.DIST(4,K79,FALSE) * _xlfn.POISSON.DIST(1,L79,FALSE)</f>
        <v>1.3857666395886724E-2</v>
      </c>
      <c r="AF79" s="5">
        <f t="shared" ref="AF79:AF111" si="299">_xlfn.POISSON.DIST(4,K79,FALSE) * _xlfn.POISSON.DIST(2,L79,FALSE)</f>
        <v>1.1877613247420968E-2</v>
      </c>
      <c r="AG79" s="5">
        <f t="shared" ref="AG79:AG111" si="300">_xlfn.POISSON.DIST(4,K79,FALSE) * _xlfn.POISSON.DIST(3,L79,FALSE)</f>
        <v>6.7869867082952793E-3</v>
      </c>
      <c r="AH79" s="5">
        <f t="shared" ref="AH79:AH111" si="301">_xlfn.POISSON.DIST(0,K79,FALSE) * _xlfn.POISSON.DIST(4,L79,FALSE)</f>
        <v>1.4870461846041232E-2</v>
      </c>
      <c r="AI79" s="5">
        <f t="shared" ref="AI79:AI111" si="302">_xlfn.POISSON.DIST(1,K79,FALSE) * _xlfn.POISSON.DIST(4,L79,FALSE)</f>
        <v>2.1888584301502857E-2</v>
      </c>
      <c r="AJ79" s="5">
        <f t="shared" ref="AJ79:AJ111" si="303">_xlfn.POISSON.DIST(2,K79,FALSE) * _xlfn.POISSON.DIST(4,L79,FALSE)</f>
        <v>1.6109456709696764E-2</v>
      </c>
      <c r="AK79" s="5">
        <f t="shared" ref="AK79:AK111" si="304">_xlfn.POISSON.DIST(3,K79,FALSE) * _xlfn.POISSON.DIST(4,L79,FALSE)</f>
        <v>7.9041078188498478E-3</v>
      </c>
      <c r="AL79" s="5">
        <f t="shared" ref="AL79:AL111" si="305">_xlfn.POISSON.DIST(5,K79,FALSE) * _xlfn.POISSON.DIST(5,L79,FALSE)</f>
        <v>2.9356776198547255E-4</v>
      </c>
      <c r="AM79" s="5">
        <f t="shared" ref="AM79:AM111" si="306">_xlfn.POISSON.DIST(5,K79,FALSE) * _xlfn.POISSON.DIST(0,L79,FALSE)</f>
        <v>2.3798207158201197E-3</v>
      </c>
      <c r="AN79" s="5">
        <f t="shared" ref="AN79:AN111" si="307">_xlfn.POISSON.DIST(5,K79,FALSE) * _xlfn.POISSON.DIST(1,L79,FALSE)</f>
        <v>4.0795598989310459E-3</v>
      </c>
      <c r="AO79" s="5">
        <f t="shared" ref="AO79:AO111" si="308">_xlfn.POISSON.DIST(5,K79,FALSE) * _xlfn.POISSON.DIST(2,L79,FALSE)</f>
        <v>3.4966518398489833E-3</v>
      </c>
      <c r="AP79" s="5">
        <f t="shared" ref="AP79:AP111" si="309">_xlfn.POISSON.DIST(5,K79,FALSE) * _xlfn.POISSON.DIST(3,L79,FALSE)</f>
        <v>1.9980217461403067E-3</v>
      </c>
      <c r="AQ79" s="5">
        <f t="shared" ref="AQ79:AQ111" si="310">_xlfn.POISSON.DIST(5,K79,FALSE) * _xlfn.POISSON.DIST(4,L79,FALSE)</f>
        <v>8.5626716947217736E-4</v>
      </c>
      <c r="AR79" s="5">
        <f t="shared" ref="AR79:AR111" si="311">_xlfn.POISSON.DIST(0,K79,FALSE) * _xlfn.POISSON.DIST(5,L79,FALSE)</f>
        <v>5.0982781536791488E-3</v>
      </c>
      <c r="AS79" s="5">
        <f t="shared" ref="AS79:AS111" si="312">_xlfn.POISSON.DIST(1,K79,FALSE) * _xlfn.POISSON.DIST(5,L79,FALSE)</f>
        <v>7.5044132666951839E-3</v>
      </c>
      <c r="AT79" s="5">
        <f t="shared" ref="AT79:AT111" si="313">_xlfn.POISSON.DIST(2,K79,FALSE) * _xlfn.POISSON.DIST(5,L79,FALSE)</f>
        <v>5.5230625693412153E-3</v>
      </c>
      <c r="AU79" s="5">
        <f t="shared" ref="AU79:AU111" si="314">_xlfn.POISSON.DIST(3,K79,FALSE) * _xlfn.POISSON.DIST(5,L79,FALSE)</f>
        <v>2.7098916384963897E-3</v>
      </c>
      <c r="AV79" s="5">
        <f t="shared" ref="AV79:AV111" si="315">_xlfn.POISSON.DIST(4,K79,FALSE) * _xlfn.POISSON.DIST(5,L79,FALSE)</f>
        <v>9.9720661320543981E-4</v>
      </c>
      <c r="AW79" s="5">
        <f t="shared" ref="AW79:AW111" si="316">_xlfn.POISSON.DIST(6,K79,FALSE) * _xlfn.POISSON.DIST(6,L79,FALSE)</f>
        <v>2.0576341117328361E-5</v>
      </c>
      <c r="AX79" s="5">
        <f t="shared" ref="AX79:AX111" si="317">_xlfn.POISSON.DIST(6,K79,FALSE) * _xlfn.POISSON.DIST(0,L79,FALSE)</f>
        <v>5.8382973015012201E-4</v>
      </c>
      <c r="AY79" s="5">
        <f t="shared" ref="AY79:AY111" si="318">_xlfn.POISSON.DIST(6,K79,FALSE) * _xlfn.POISSON.DIST(1,L79,FALSE)</f>
        <v>1.0008183974074623E-3</v>
      </c>
      <c r="AZ79" s="5">
        <f t="shared" ref="AZ79:AZ111" si="319">_xlfn.POISSON.DIST(6,K79,FALSE) * _xlfn.POISSON.DIST(2,L79,FALSE)</f>
        <v>8.5781642563122554E-4</v>
      </c>
      <c r="BA79" s="5">
        <f t="shared" ref="BA79:BA111" si="320">_xlfn.POISSON.DIST(6,K79,FALSE) * _xlfn.POISSON.DIST(3,L79,FALSE)</f>
        <v>4.9016486373477811E-4</v>
      </c>
      <c r="BB79" s="5">
        <f t="shared" ref="BB79:BB111" si="321">_xlfn.POISSON.DIST(6,K79,FALSE) * _xlfn.POISSON.DIST(4,L79,FALSE)</f>
        <v>2.1006382000379918E-4</v>
      </c>
      <c r="BC79" s="5">
        <f t="shared" ref="BC79:BC111" si="322">_xlfn.POISSON.DIST(6,K79,FALSE) * _xlfn.POISSON.DIST(5,L79,FALSE)</f>
        <v>7.2019537489272195E-5</v>
      </c>
      <c r="BD79" s="5">
        <f t="shared" ref="BD79:BD111" si="323">_xlfn.POISSON.DIST(0,K79,FALSE) * _xlfn.POISSON.DIST(6,L79,FALSE)</f>
        <v>1.4566035003592095E-3</v>
      </c>
      <c r="BE79" s="5">
        <f t="shared" ref="BE79:BE111" si="324">_xlfn.POISSON.DIST(1,K79,FALSE) * _xlfn.POISSON.DIST(6,L79,FALSE)</f>
        <v>2.1440483047246101E-3</v>
      </c>
      <c r="BF79" s="5">
        <f t="shared" ref="BF79:BF111" si="325">_xlfn.POISSON.DIST(2,K79,FALSE) * _xlfn.POISSON.DIST(6,L79,FALSE)</f>
        <v>1.5779665268753078E-3</v>
      </c>
      <c r="BG79" s="5">
        <f t="shared" ref="BG79:BG111" si="326">_xlfn.POISSON.DIST(3,K79,FALSE) * _xlfn.POISSON.DIST(6,L79,FALSE)</f>
        <v>7.742295589304967E-4</v>
      </c>
      <c r="BH79" s="5">
        <f t="shared" ref="BH79:BH111" si="327">_xlfn.POISSON.DIST(4,K79,FALSE) * _xlfn.POISSON.DIST(6,L79,FALSE)</f>
        <v>2.8490690378048147E-4</v>
      </c>
      <c r="BI79" s="5">
        <f t="shared" ref="BI79:BI111" si="328">_xlfn.POISSON.DIST(5,K79,FALSE) * _xlfn.POISSON.DIST(6,L79,FALSE)</f>
        <v>8.3873774009775138E-5</v>
      </c>
      <c r="BJ79" s="8">
        <f t="shared" ref="BJ79:BJ111" si="329">SUM(N79,Q79,T79,W79,X79,Y79,AD79,AE79,AF79,AG79,AM79,AN79,AO79,AP79,AQ79,AX79,AY79,AZ79,BA79,BB79,BC79)</f>
        <v>0.3308932329767118</v>
      </c>
      <c r="BK79" s="8">
        <f t="shared" ref="BK79:BK111" si="330">SUM(M79,P79,S79,V79,AC79,AL79,AY79)</f>
        <v>0.23404547412964433</v>
      </c>
      <c r="BL79" s="8">
        <f t="shared" ref="BL79:BL111" si="331">SUM(O79,R79,U79,AA79,AB79,AH79,AI79,AJ79,AK79,AR79,AS79,AT79,AU79,AV79,BD79,BE79,BF79,BG79,BH79,BI79)</f>
        <v>0.39854942417836786</v>
      </c>
      <c r="BM79" s="8">
        <f t="shared" ref="BM79:BM111" si="332">SUM(S79:BI79)</f>
        <v>0.61441138248732985</v>
      </c>
      <c r="BN79" s="8">
        <f t="shared" ref="BN79:BN111" si="333">SUM(M79:R79)</f>
        <v>0.38279538018016718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1.7444</v>
      </c>
      <c r="F80">
        <f>VLOOKUP(B80,home!$B$2:$E$405,3,FALSE)</f>
        <v>1.0828</v>
      </c>
      <c r="G80">
        <f>VLOOKUP(C80,away!$B$2:$E$405,4,FALSE)</f>
        <v>0.63700000000000001</v>
      </c>
      <c r="H80">
        <f>VLOOKUP(A80,away!$A$2:$E$405,3,FALSE)</f>
        <v>1.5556000000000001</v>
      </c>
      <c r="I80">
        <f>VLOOKUP(C80,away!$B$2:$E$405,3,FALSE)</f>
        <v>1.2142999999999999</v>
      </c>
      <c r="J80">
        <f>VLOOKUP(B80,home!$B$2:$E$405,4,FALSE)</f>
        <v>0.92849999999999999</v>
      </c>
      <c r="K80" s="3">
        <f t="shared" si="278"/>
        <v>1.20318873584</v>
      </c>
      <c r="L80" s="3">
        <f t="shared" si="279"/>
        <v>1.75390407678</v>
      </c>
      <c r="M80" s="5">
        <f t="shared" si="280"/>
        <v>5.1969783667102913E-2</v>
      </c>
      <c r="N80" s="5">
        <f t="shared" si="281"/>
        <v>6.2529458312299821E-2</v>
      </c>
      <c r="O80" s="5">
        <f t="shared" si="282"/>
        <v>9.1150015443106455E-2</v>
      </c>
      <c r="P80" s="5">
        <f t="shared" si="283"/>
        <v>0.10967067185278773</v>
      </c>
      <c r="Q80" s="5">
        <f t="shared" si="284"/>
        <v>3.7617369949768019E-2</v>
      </c>
      <c r="R80" s="5">
        <f t="shared" si="285"/>
        <v>7.9934191842112201E-2</v>
      </c>
      <c r="S80" s="5">
        <f t="shared" si="286"/>
        <v>5.7858891340043281E-2</v>
      </c>
      <c r="T80" s="5">
        <f t="shared" si="287"/>
        <v>6.5977258512639594E-2</v>
      </c>
      <c r="U80" s="5">
        <f t="shared" si="288"/>
        <v>9.6175919232903015E-2</v>
      </c>
      <c r="V80" s="5">
        <f t="shared" si="289"/>
        <v>1.3566480447703063E-2</v>
      </c>
      <c r="W80" s="5">
        <f t="shared" si="290"/>
        <v>1.5086931931828989E-2</v>
      </c>
      <c r="X80" s="5">
        <f t="shared" si="291"/>
        <v>2.6461031421337225E-2</v>
      </c>
      <c r="Y80" s="5">
        <f t="shared" si="292"/>
        <v>2.3205055442843524E-2</v>
      </c>
      <c r="Z80" s="5">
        <f t="shared" si="293"/>
        <v>4.6732301648665077E-2</v>
      </c>
      <c r="AA80" s="5">
        <f t="shared" si="294"/>
        <v>5.6227778943550875E-2</v>
      </c>
      <c r="AB80" s="5">
        <f t="shared" si="295"/>
        <v>3.3826315133090985E-2</v>
      </c>
      <c r="AC80" s="5">
        <f t="shared" si="296"/>
        <v>1.7893150120027294E-3</v>
      </c>
      <c r="AD80" s="5">
        <f t="shared" si="297"/>
        <v>4.5381066396903659E-3</v>
      </c>
      <c r="AE80" s="5">
        <f t="shared" si="298"/>
        <v>7.9594037362153182E-3</v>
      </c>
      <c r="AF80" s="5">
        <f t="shared" si="299"/>
        <v>6.9800153308430075E-3</v>
      </c>
      <c r="AG80" s="5">
        <f t="shared" si="300"/>
        <v>4.0807591149174842E-3</v>
      </c>
      <c r="AH80" s="5">
        <f t="shared" si="301"/>
        <v>2.0490993594726593E-2</v>
      </c>
      <c r="AI80" s="5">
        <f t="shared" si="302"/>
        <v>2.4654532679344626E-2</v>
      </c>
      <c r="AJ80" s="5">
        <f t="shared" si="303"/>
        <v>1.4832028003593319E-2</v>
      </c>
      <c r="AK80" s="5">
        <f t="shared" si="304"/>
        <v>5.9485763411956391E-3</v>
      </c>
      <c r="AL80" s="5">
        <f t="shared" si="305"/>
        <v>1.5103805763720055E-4</v>
      </c>
      <c r="AM80" s="5">
        <f t="shared" si="306"/>
        <v>1.0920397581832323E-3</v>
      </c>
      <c r="AN80" s="5">
        <f t="shared" si="307"/>
        <v>1.9153329838834162E-3</v>
      </c>
      <c r="AO80" s="5">
        <f t="shared" si="308"/>
        <v>1.6796551644121633E-3</v>
      </c>
      <c r="AP80" s="5">
        <f t="shared" si="309"/>
        <v>9.8198468014902497E-4</v>
      </c>
      <c r="AQ80" s="5">
        <f t="shared" si="310"/>
        <v>4.3057673346221968E-4</v>
      </c>
      <c r="AR80" s="5">
        <f t="shared" si="311"/>
        <v>7.18784744061277E-3</v>
      </c>
      <c r="AS80" s="5">
        <f t="shared" si="312"/>
        <v>8.6483370754816581E-3</v>
      </c>
      <c r="AT80" s="5">
        <f t="shared" si="313"/>
        <v>5.2027908764834914E-3</v>
      </c>
      <c r="AU80" s="5">
        <f t="shared" si="314"/>
        <v>2.0866464591720183E-3</v>
      </c>
      <c r="AV80" s="5">
        <f t="shared" si="315"/>
        <v>6.2765737883904856E-4</v>
      </c>
      <c r="AW80" s="5">
        <f t="shared" si="316"/>
        <v>8.8536731707820057E-6</v>
      </c>
      <c r="AX80" s="5">
        <f t="shared" si="317"/>
        <v>2.1898832268925049E-4</v>
      </c>
      <c r="AY80" s="5">
        <f t="shared" si="318"/>
        <v>3.8408451193189057E-4</v>
      </c>
      <c r="AZ80" s="5">
        <f t="shared" si="319"/>
        <v>3.3682369565269982E-4</v>
      </c>
      <c r="BA80" s="5">
        <f t="shared" si="320"/>
        <v>1.9691881765379209E-4</v>
      </c>
      <c r="BB80" s="5">
        <f t="shared" si="321"/>
        <v>8.6344179269420813E-5</v>
      </c>
      <c r="BC80" s="5">
        <f t="shared" si="322"/>
        <v>3.0287881605372076E-5</v>
      </c>
      <c r="BD80" s="5">
        <f t="shared" si="323"/>
        <v>2.1011324882272368E-3</v>
      </c>
      <c r="BE80" s="5">
        <f t="shared" si="324"/>
        <v>2.5280589423424824E-3</v>
      </c>
      <c r="BF80" s="5">
        <f t="shared" si="325"/>
        <v>1.52086602148303E-3</v>
      </c>
      <c r="BG80" s="5">
        <f t="shared" si="326"/>
        <v>6.0996295525672553E-4</v>
      </c>
      <c r="BH80" s="5">
        <f t="shared" si="327"/>
        <v>1.8347513926114263E-4</v>
      </c>
      <c r="BI80" s="5">
        <f t="shared" si="328"/>
        <v>4.4151044173136426E-5</v>
      </c>
      <c r="BJ80" s="8">
        <f t="shared" si="329"/>
        <v>0.26178842712127576</v>
      </c>
      <c r="BK80" s="8">
        <f t="shared" si="330"/>
        <v>0.23539026488920881</v>
      </c>
      <c r="BL80" s="8">
        <f t="shared" si="331"/>
        <v>0.45398127703495667</v>
      </c>
      <c r="BM80" s="8">
        <f t="shared" si="332"/>
        <v>0.56464554878816797</v>
      </c>
      <c r="BN80" s="8">
        <f t="shared" si="333"/>
        <v>0.43287149106717709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1.7444</v>
      </c>
      <c r="F81">
        <f>VLOOKUP(B81,home!$B$2:$E$405,3,FALSE)</f>
        <v>0.76439999999999997</v>
      </c>
      <c r="G81">
        <f>VLOOKUP(C81,away!$B$2:$E$405,4,FALSE)</f>
        <v>0.89170000000000005</v>
      </c>
      <c r="H81">
        <f>VLOOKUP(A81,away!$A$2:$E$405,3,FALSE)</f>
        <v>1.5556000000000001</v>
      </c>
      <c r="I81">
        <f>VLOOKUP(C81,away!$B$2:$E$405,3,FALSE)</f>
        <v>1.0713999999999999</v>
      </c>
      <c r="J81">
        <f>VLOOKUP(B81,home!$B$2:$E$405,4,FALSE)</f>
        <v>0.78569999999999995</v>
      </c>
      <c r="K81" s="3">
        <f t="shared" si="278"/>
        <v>1.1890100433120001</v>
      </c>
      <c r="L81" s="3">
        <f t="shared" si="279"/>
        <v>1.3095024932879999</v>
      </c>
      <c r="M81" s="5">
        <f t="shared" si="280"/>
        <v>8.2207187908556162E-2</v>
      </c>
      <c r="N81" s="5">
        <f t="shared" si="281"/>
        <v>9.7745172055710108E-2</v>
      </c>
      <c r="O81" s="5">
        <f t="shared" si="282"/>
        <v>0.10765051753244941</v>
      </c>
      <c r="P81" s="5">
        <f t="shared" si="283"/>
        <v>0.1279975465138169</v>
      </c>
      <c r="Q81" s="5">
        <f t="shared" si="284"/>
        <v>5.8109995629749389E-2</v>
      </c>
      <c r="R81" s="5">
        <f t="shared" si="285"/>
        <v>7.0484310556243032E-2</v>
      </c>
      <c r="S81" s="5">
        <f t="shared" si="286"/>
        <v>4.982341669374734E-2</v>
      </c>
      <c r="T81" s="5">
        <f t="shared" si="287"/>
        <v>7.6095184162111598E-2</v>
      </c>
      <c r="U81" s="5">
        <f t="shared" si="288"/>
        <v>8.3806553147295015E-2</v>
      </c>
      <c r="V81" s="5">
        <f t="shared" si="289"/>
        <v>8.6195153948892891E-3</v>
      </c>
      <c r="W81" s="5">
        <f t="shared" si="290"/>
        <v>2.3031122806862831E-2</v>
      </c>
      <c r="X81" s="5">
        <f t="shared" si="291"/>
        <v>3.015931273880899E-2</v>
      </c>
      <c r="Y81" s="5">
        <f t="shared" si="292"/>
        <v>1.974684761366146E-2</v>
      </c>
      <c r="Z81" s="5">
        <f t="shared" si="293"/>
        <v>3.0766460137028644E-2</v>
      </c>
      <c r="AA81" s="5">
        <f t="shared" si="294"/>
        <v>3.6581630100085354E-2</v>
      </c>
      <c r="AB81" s="5">
        <f t="shared" si="295"/>
        <v>2.1747962794863029E-2</v>
      </c>
      <c r="AC81" s="5">
        <f t="shared" si="296"/>
        <v>8.3879284977423556E-4</v>
      </c>
      <c r="AD81" s="5">
        <f t="shared" si="297"/>
        <v>6.8460590815279873E-3</v>
      </c>
      <c r="AE81" s="5">
        <f t="shared" si="298"/>
        <v>8.9649314364578531E-3</v>
      </c>
      <c r="AF81" s="5">
        <f t="shared" si="299"/>
        <v>5.869800034098766E-3</v>
      </c>
      <c r="AG81" s="5">
        <f t="shared" si="300"/>
        <v>2.5621725932514399E-3</v>
      </c>
      <c r="AH81" s="5">
        <f t="shared" si="301"/>
        <v>1.0072189064771222E-2</v>
      </c>
      <c r="AI81" s="5">
        <f t="shared" si="302"/>
        <v>1.1975933956150285E-2</v>
      </c>
      <c r="AJ81" s="5">
        <f t="shared" si="303"/>
        <v>7.1197528759519516E-3</v>
      </c>
      <c r="AK81" s="5">
        <f t="shared" si="304"/>
        <v>2.8218192251354569E-3</v>
      </c>
      <c r="AL81" s="5">
        <f t="shared" si="305"/>
        <v>5.2240408429424106E-5</v>
      </c>
      <c r="AM81" s="5">
        <f t="shared" si="306"/>
        <v>1.6280066010088202E-3</v>
      </c>
      <c r="AN81" s="5">
        <f t="shared" si="307"/>
        <v>2.1318787031103718E-3</v>
      </c>
      <c r="AO81" s="5">
        <f t="shared" si="308"/>
        <v>1.3958502385553102E-3</v>
      </c>
      <c r="AP81" s="5">
        <f t="shared" si="309"/>
        <v>6.0928978921494258E-4</v>
      </c>
      <c r="AQ81" s="5">
        <f t="shared" si="310"/>
        <v>1.9946662452797188E-4</v>
      </c>
      <c r="AR81" s="5">
        <f t="shared" si="311"/>
        <v>2.6379113386372087E-3</v>
      </c>
      <c r="AS81" s="5">
        <f t="shared" si="312"/>
        <v>3.136503075006244E-3</v>
      </c>
      <c r="AT81" s="5">
        <f t="shared" si="313"/>
        <v>1.8646668285306979E-3</v>
      </c>
      <c r="AU81" s="5">
        <f t="shared" si="314"/>
        <v>7.3903586218457859E-4</v>
      </c>
      <c r="AV81" s="5">
        <f t="shared" si="315"/>
        <v>2.1968026562630167E-4</v>
      </c>
      <c r="AW81" s="5">
        <f t="shared" si="316"/>
        <v>2.2594145211905671E-6</v>
      </c>
      <c r="AX81" s="5">
        <f t="shared" si="317"/>
        <v>3.2261936652962003E-4</v>
      </c>
      <c r="AY81" s="5">
        <f t="shared" si="318"/>
        <v>4.2247086485353252E-4</v>
      </c>
      <c r="AZ81" s="5">
        <f t="shared" si="319"/>
        <v>2.7661332543361928E-4</v>
      </c>
      <c r="BA81" s="5">
        <f t="shared" si="320"/>
        <v>1.207419464440031E-4</v>
      </c>
      <c r="BB81" s="5">
        <f t="shared" si="321"/>
        <v>3.9527969978217074E-5</v>
      </c>
      <c r="BC81" s="5">
        <f t="shared" si="322"/>
        <v>1.0352395048217693E-5</v>
      </c>
      <c r="BD81" s="5">
        <f t="shared" si="323"/>
        <v>5.757252458363513E-4</v>
      </c>
      <c r="BE81" s="5">
        <f t="shared" si="324"/>
        <v>6.8454309948769198E-4</v>
      </c>
      <c r="BF81" s="5">
        <f t="shared" si="325"/>
        <v>4.0696431018539576E-4</v>
      </c>
      <c r="BG81" s="5">
        <f t="shared" si="326"/>
        <v>1.6129488402665863E-4</v>
      </c>
      <c r="BH81" s="5">
        <f t="shared" si="327"/>
        <v>4.7945309260635319E-5</v>
      </c>
      <c r="BI81" s="5">
        <f t="shared" si="328"/>
        <v>1.1401490848119044E-5</v>
      </c>
      <c r="BJ81" s="8">
        <f t="shared" si="329"/>
        <v>0.33628741597694495</v>
      </c>
      <c r="BK81" s="8">
        <f t="shared" si="330"/>
        <v>0.26996117063406688</v>
      </c>
      <c r="BL81" s="8">
        <f t="shared" si="331"/>
        <v>0.36274634096257458</v>
      </c>
      <c r="BM81" s="8">
        <f t="shared" si="332"/>
        <v>0.45514644606375781</v>
      </c>
      <c r="BN81" s="8">
        <f t="shared" si="333"/>
        <v>0.54419473019652498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1.6292</v>
      </c>
      <c r="F82">
        <f>VLOOKUP(B82,home!$B$2:$E$405,3,FALSE)</f>
        <v>0.83040000000000003</v>
      </c>
      <c r="G82">
        <f>VLOOKUP(C82,away!$B$2:$E$405,4,FALSE)</f>
        <v>1.4080999999999999</v>
      </c>
      <c r="H82">
        <f>VLOOKUP(A82,away!$A$2:$E$405,3,FALSE)</f>
        <v>1.1462000000000001</v>
      </c>
      <c r="I82">
        <f>VLOOKUP(C82,away!$B$2:$E$405,3,FALSE)</f>
        <v>0.76980000000000004</v>
      </c>
      <c r="J82">
        <f>VLOOKUP(B82,home!$B$2:$E$405,4,FALSE)</f>
        <v>0.92379999999999995</v>
      </c>
      <c r="K82" s="3">
        <f t="shared" si="278"/>
        <v>1.905001142208</v>
      </c>
      <c r="L82" s="3">
        <f t="shared" si="279"/>
        <v>0.81511008928800011</v>
      </c>
      <c r="M82" s="5">
        <f t="shared" si="280"/>
        <v>6.5867427486420271E-2</v>
      </c>
      <c r="N82" s="5">
        <f t="shared" si="281"/>
        <v>0.12547752459593323</v>
      </c>
      <c r="O82" s="5">
        <f t="shared" si="282"/>
        <v>5.3689204699626909E-2</v>
      </c>
      <c r="P82" s="5">
        <f t="shared" si="283"/>
        <v>0.10227799627702837</v>
      </c>
      <c r="Q82" s="5">
        <f t="shared" si="284"/>
        <v>0.11951741383834263</v>
      </c>
      <c r="R82" s="5">
        <f t="shared" si="285"/>
        <v>2.1881306218257294E-2</v>
      </c>
      <c r="S82" s="5">
        <f t="shared" si="286"/>
        <v>3.9703951261040607E-2</v>
      </c>
      <c r="T82" s="5">
        <f t="shared" si="287"/>
        <v>9.7419849865242339E-2</v>
      </c>
      <c r="U82" s="5">
        <f t="shared" si="288"/>
        <v>4.168391333878315E-2</v>
      </c>
      <c r="V82" s="5">
        <f t="shared" si="289"/>
        <v>6.8501917567631368E-3</v>
      </c>
      <c r="W82" s="5">
        <f t="shared" si="290"/>
        <v>7.5893603291929637E-2</v>
      </c>
      <c r="X82" s="5">
        <f t="shared" si="291"/>
        <v>6.1861641755672839E-2</v>
      </c>
      <c r="Y82" s="5">
        <f t="shared" si="292"/>
        <v>2.5212024167484373E-2</v>
      </c>
      <c r="Z82" s="5">
        <f t="shared" si="293"/>
        <v>5.9452244884339268E-3</v>
      </c>
      <c r="AA82" s="5">
        <f t="shared" si="294"/>
        <v>1.1325659441149601E-2</v>
      </c>
      <c r="AB82" s="5">
        <f t="shared" si="295"/>
        <v>1.0787697085824409E-2</v>
      </c>
      <c r="AC82" s="5">
        <f t="shared" si="296"/>
        <v>6.6480496670717488E-4</v>
      </c>
      <c r="AD82" s="5">
        <f t="shared" si="297"/>
        <v>3.6144350239351697E-2</v>
      </c>
      <c r="AE82" s="5">
        <f t="shared" si="298"/>
        <v>2.9461624550854711E-2</v>
      </c>
      <c r="AF82" s="5">
        <f t="shared" si="299"/>
        <v>1.2007233709108354E-2</v>
      </c>
      <c r="AG82" s="5">
        <f t="shared" si="300"/>
        <v>3.2624057802443998E-3</v>
      </c>
      <c r="AH82" s="5">
        <f t="shared" si="301"/>
        <v>1.2115031159011455E-3</v>
      </c>
      <c r="AI82" s="5">
        <f t="shared" si="302"/>
        <v>2.3079148195802326E-3</v>
      </c>
      <c r="AJ82" s="5">
        <f t="shared" si="303"/>
        <v>2.1982901837095574E-3</v>
      </c>
      <c r="AK82" s="5">
        <f t="shared" si="304"/>
        <v>1.3959151036237803E-3</v>
      </c>
      <c r="AL82" s="5">
        <f t="shared" si="305"/>
        <v>4.1291984523819344E-5</v>
      </c>
      <c r="AM82" s="5">
        <f t="shared" si="306"/>
        <v>1.3771005698066201E-2</v>
      </c>
      <c r="AN82" s="5">
        <f t="shared" si="307"/>
        <v>1.1224885684136302E-2</v>
      </c>
      <c r="AO82" s="5">
        <f t="shared" si="308"/>
        <v>4.5747587861219652E-3</v>
      </c>
      <c r="AP82" s="5">
        <f t="shared" si="309"/>
        <v>1.2429773475423132E-3</v>
      </c>
      <c r="AQ82" s="5">
        <f t="shared" si="310"/>
        <v>2.5329084418454403E-4</v>
      </c>
      <c r="AR82" s="5">
        <f t="shared" si="311"/>
        <v>1.9750168259497468E-4</v>
      </c>
      <c r="AS82" s="5">
        <f t="shared" si="312"/>
        <v>3.7624093093142859E-4</v>
      </c>
      <c r="AT82" s="5">
        <f t="shared" si="313"/>
        <v>3.5836970158488647E-4</v>
      </c>
      <c r="AU82" s="5">
        <f t="shared" si="314"/>
        <v>2.2756489695064958E-4</v>
      </c>
      <c r="AV82" s="5">
        <f t="shared" si="315"/>
        <v>1.083778471543583E-4</v>
      </c>
      <c r="AW82" s="5">
        <f t="shared" si="316"/>
        <v>1.7810444743002896E-6</v>
      </c>
      <c r="AX82" s="5">
        <f t="shared" si="317"/>
        <v>4.3722969306948245E-3</v>
      </c>
      <c r="AY82" s="5">
        <f t="shared" si="318"/>
        <v>3.5639033415723075E-3</v>
      </c>
      <c r="AZ82" s="5">
        <f t="shared" si="319"/>
        <v>1.4524867854814022E-3</v>
      </c>
      <c r="BA82" s="5">
        <f t="shared" si="320"/>
        <v>3.9464554446779545E-4</v>
      </c>
      <c r="BB82" s="5">
        <f t="shared" si="321"/>
        <v>8.0419891247064014E-5</v>
      </c>
      <c r="BC82" s="5">
        <f t="shared" si="322"/>
        <v>1.3110212946985129E-5</v>
      </c>
      <c r="BD82" s="5">
        <f t="shared" si="323"/>
        <v>2.6830935689086666E-5</v>
      </c>
      <c r="BE82" s="5">
        <f t="shared" si="324"/>
        <v>5.1112963134219481E-5</v>
      </c>
      <c r="BF82" s="5">
        <f t="shared" si="325"/>
        <v>4.8685126576161769E-5</v>
      </c>
      <c r="BG82" s="5">
        <f t="shared" si="326"/>
        <v>3.0915073912043076E-5</v>
      </c>
      <c r="BH82" s="5">
        <f t="shared" si="327"/>
        <v>1.4723312778471698E-5</v>
      </c>
      <c r="BI82" s="5">
        <f t="shared" si="328"/>
        <v>5.6095855320148477E-6</v>
      </c>
      <c r="BJ82" s="8">
        <f t="shared" si="329"/>
        <v>0.62720145286062601</v>
      </c>
      <c r="BK82" s="8">
        <f t="shared" si="330"/>
        <v>0.21896956707405568</v>
      </c>
      <c r="BL82" s="8">
        <f t="shared" si="331"/>
        <v>0.14792733606329436</v>
      </c>
      <c r="BM82" s="8">
        <f t="shared" si="332"/>
        <v>0.5077705850737031</v>
      </c>
      <c r="BN82" s="8">
        <f t="shared" si="333"/>
        <v>0.48871087311560868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1.6292</v>
      </c>
      <c r="F83">
        <f>VLOOKUP(B83,home!$B$2:$E$405,3,FALSE)</f>
        <v>0.86650000000000005</v>
      </c>
      <c r="G83">
        <f>VLOOKUP(C83,away!$B$2:$E$405,4,FALSE)</f>
        <v>1.0229999999999999</v>
      </c>
      <c r="H83">
        <f>VLOOKUP(A83,away!$A$2:$E$405,3,FALSE)</f>
        <v>1.1462000000000001</v>
      </c>
      <c r="I83">
        <f>VLOOKUP(C83,away!$B$2:$E$405,3,FALSE)</f>
        <v>1.0663</v>
      </c>
      <c r="J83">
        <f>VLOOKUP(B83,home!$B$2:$E$405,4,FALSE)</f>
        <v>0.71850000000000003</v>
      </c>
      <c r="K83" s="3">
        <f t="shared" si="278"/>
        <v>1.4441709413999999</v>
      </c>
      <c r="L83" s="3">
        <f t="shared" si="279"/>
        <v>0.87814571361000016</v>
      </c>
      <c r="M83" s="5">
        <f t="shared" si="280"/>
        <v>9.8046183118178643E-2</v>
      </c>
      <c r="N83" s="5">
        <f t="shared" si="281"/>
        <v>0.1415954485744568</v>
      </c>
      <c r="O83" s="5">
        <f t="shared" si="282"/>
        <v>8.6098835441049737E-2</v>
      </c>
      <c r="P83" s="5">
        <f t="shared" si="283"/>
        <v>0.12434143623234445</v>
      </c>
      <c r="Q83" s="5">
        <f t="shared" si="284"/>
        <v>0.10224401613286431</v>
      </c>
      <c r="R83" s="5">
        <f t="shared" si="285"/>
        <v>3.7803661644685294E-2</v>
      </c>
      <c r="S83" s="5">
        <f t="shared" si="286"/>
        <v>3.9422219898368534E-2</v>
      </c>
      <c r="T83" s="5">
        <f t="shared" si="287"/>
        <v>8.9785144509346493E-2</v>
      </c>
      <c r="U83" s="5">
        <f t="shared" si="288"/>
        <v>5.4594949625772222E-2</v>
      </c>
      <c r="V83" s="5">
        <f t="shared" si="289"/>
        <v>5.5549960524692698E-3</v>
      </c>
      <c r="W83" s="5">
        <f t="shared" si="290"/>
        <v>4.9219279010371812E-2</v>
      </c>
      <c r="X83" s="5">
        <f t="shared" si="291"/>
        <v>4.3221698889932658E-2</v>
      </c>
      <c r="Y83" s="5">
        <f t="shared" si="292"/>
        <v>1.8977474807568232E-2</v>
      </c>
      <c r="Z83" s="5">
        <f t="shared" si="293"/>
        <v>1.1065707810681056E-2</v>
      </c>
      <c r="AA83" s="5">
        <f t="shared" si="294"/>
        <v>1.5980773666208588E-2</v>
      </c>
      <c r="AB83" s="5">
        <f t="shared" si="295"/>
        <v>1.1539484474914397E-2</v>
      </c>
      <c r="AC83" s="5">
        <f t="shared" si="296"/>
        <v>4.4030027831150239E-4</v>
      </c>
      <c r="AD83" s="5">
        <f t="shared" si="297"/>
        <v>1.7770263125859494E-2</v>
      </c>
      <c r="AE83" s="5">
        <f t="shared" si="298"/>
        <v>1.5604880393695356E-2</v>
      </c>
      <c r="AF83" s="5">
        <f t="shared" si="299"/>
        <v>6.8516794145601538E-3</v>
      </c>
      <c r="AG83" s="5">
        <f t="shared" si="300"/>
        <v>2.0055909696419585E-3</v>
      </c>
      <c r="AH83" s="5">
        <f t="shared" si="301"/>
        <v>2.4293259705025667E-3</v>
      </c>
      <c r="AI83" s="5">
        <f t="shared" si="302"/>
        <v>3.5083619737881593E-3</v>
      </c>
      <c r="AJ83" s="5">
        <f t="shared" si="303"/>
        <v>2.5333372072288045E-3</v>
      </c>
      <c r="AK83" s="5">
        <f t="shared" si="304"/>
        <v>1.2195239931490898E-3</v>
      </c>
      <c r="AL83" s="5">
        <f t="shared" si="305"/>
        <v>2.233542081399085E-5</v>
      </c>
      <c r="AM83" s="5">
        <f t="shared" si="306"/>
        <v>5.132659525479635E-3</v>
      </c>
      <c r="AN83" s="5">
        <f t="shared" si="307"/>
        <v>4.5072229617194783E-3</v>
      </c>
      <c r="AO83" s="5">
        <f t="shared" si="308"/>
        <v>1.9789992620592649E-3</v>
      </c>
      <c r="AP83" s="5">
        <f t="shared" si="309"/>
        <v>5.792832397382324E-4</v>
      </c>
      <c r="AQ83" s="5">
        <f t="shared" si="310"/>
        <v>1.2717377348556069E-4</v>
      </c>
      <c r="AR83" s="5">
        <f t="shared" si="311"/>
        <v>4.2666043759165663E-4</v>
      </c>
      <c r="AS83" s="5">
        <f t="shared" si="312"/>
        <v>6.1617060581487849E-4</v>
      </c>
      <c r="AT83" s="5">
        <f t="shared" si="313"/>
        <v>4.4492784193134085E-4</v>
      </c>
      <c r="AU83" s="5">
        <f t="shared" si="314"/>
        <v>2.1418395344568496E-4</v>
      </c>
      <c r="AV83" s="5">
        <f t="shared" si="315"/>
        <v>7.7329560420107203E-5</v>
      </c>
      <c r="AW83" s="5">
        <f t="shared" si="316"/>
        <v>7.8682260138966497E-7</v>
      </c>
      <c r="AX83" s="5">
        <f t="shared" si="317"/>
        <v>1.2354062897995993E-3</v>
      </c>
      <c r="AY83" s="5">
        <f t="shared" si="318"/>
        <v>1.0848667379543518E-3</v>
      </c>
      <c r="AZ83" s="5">
        <f t="shared" si="319"/>
        <v>4.7633553788633865E-4</v>
      </c>
      <c r="BA83" s="5">
        <f t="shared" si="320"/>
        <v>1.3943067027833407E-4</v>
      </c>
      <c r="BB83" s="5">
        <f t="shared" si="321"/>
        <v>3.0610111362672068E-5</v>
      </c>
      <c r="BC83" s="5">
        <f t="shared" si="322"/>
        <v>5.3760276172510491E-6</v>
      </c>
      <c r="BD83" s="5">
        <f t="shared" si="323"/>
        <v>6.2445005739680015E-5</v>
      </c>
      <c r="BE83" s="5">
        <f t="shared" si="324"/>
        <v>9.0181262724802074E-5</v>
      </c>
      <c r="BF83" s="5">
        <f t="shared" si="325"/>
        <v>6.5118579542959083E-5</v>
      </c>
      <c r="BG83" s="5">
        <f t="shared" si="326"/>
        <v>3.1347453440395335E-5</v>
      </c>
      <c r="BH83" s="5">
        <f t="shared" si="327"/>
        <v>1.1317770336377107E-5</v>
      </c>
      <c r="BI83" s="5">
        <f t="shared" si="328"/>
        <v>3.2689590082469397E-6</v>
      </c>
      <c r="BJ83" s="8">
        <f t="shared" si="329"/>
        <v>0.50257283996567792</v>
      </c>
      <c r="BK83" s="8">
        <f t="shared" si="330"/>
        <v>0.2689123377384407</v>
      </c>
      <c r="BL83" s="8">
        <f t="shared" si="331"/>
        <v>0.21775120542729501</v>
      </c>
      <c r="BM83" s="8">
        <f t="shared" si="332"/>
        <v>0.40908842988316241</v>
      </c>
      <c r="BN83" s="8">
        <f t="shared" si="333"/>
        <v>0.59012958114357927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1.6292</v>
      </c>
      <c r="F84">
        <f>VLOOKUP(B84,home!$B$2:$E$405,3,FALSE)</f>
        <v>0.90259999999999996</v>
      </c>
      <c r="G84">
        <f>VLOOKUP(C84,away!$B$2:$E$405,4,FALSE)</f>
        <v>1.1554</v>
      </c>
      <c r="H84">
        <f>VLOOKUP(A84,away!$A$2:$E$405,3,FALSE)</f>
        <v>1.1462000000000001</v>
      </c>
      <c r="I84">
        <f>VLOOKUP(C84,away!$B$2:$E$405,3,FALSE)</f>
        <v>1.0777000000000001</v>
      </c>
      <c r="J84">
        <f>VLOOKUP(B84,home!$B$2:$E$405,4,FALSE)</f>
        <v>1.0777000000000001</v>
      </c>
      <c r="K84" s="3">
        <f t="shared" si="278"/>
        <v>1.699034093968</v>
      </c>
      <c r="L84" s="3">
        <f t="shared" si="279"/>
        <v>1.3312394217980004</v>
      </c>
      <c r="M84" s="5">
        <f t="shared" si="280"/>
        <v>4.8302424844398735E-2</v>
      </c>
      <c r="N84" s="5">
        <f t="shared" si="281"/>
        <v>8.2067466631960406E-2</v>
      </c>
      <c r="O84" s="5">
        <f t="shared" si="282"/>
        <v>6.430209212129874E-2</v>
      </c>
      <c r="P84" s="5">
        <f t="shared" si="283"/>
        <v>0.10925144682755766</v>
      </c>
      <c r="Q84" s="5">
        <f t="shared" si="284"/>
        <v>6.9717711906640986E-2</v>
      </c>
      <c r="R84" s="5">
        <f t="shared" si="285"/>
        <v>4.2800739967979749E-2</v>
      </c>
      <c r="S84" s="5">
        <f t="shared" si="286"/>
        <v>6.177680868178391E-2</v>
      </c>
      <c r="T84" s="5">
        <f t="shared" si="287"/>
        <v>9.2810966487676311E-2</v>
      </c>
      <c r="U84" s="5">
        <f t="shared" si="288"/>
        <v>7.2719916452656436E-2</v>
      </c>
      <c r="V84" s="5">
        <f t="shared" si="289"/>
        <v>1.5525343708280551E-2</v>
      </c>
      <c r="W84" s="5">
        <f t="shared" si="290"/>
        <v>3.9484256494273937E-2</v>
      </c>
      <c r="X84" s="5">
        <f t="shared" si="291"/>
        <v>5.2562998785561171E-2</v>
      </c>
      <c r="Y84" s="5">
        <f t="shared" si="292"/>
        <v>3.498696805562973E-2</v>
      </c>
      <c r="Z84" s="5">
        <f t="shared" si="293"/>
        <v>1.8992677442499984E-2</v>
      </c>
      <c r="AA84" s="5">
        <f t="shared" si="294"/>
        <v>3.2269206510544428E-2</v>
      </c>
      <c r="AB84" s="5">
        <f t="shared" si="295"/>
        <v>2.7413241023354577E-2</v>
      </c>
      <c r="AC84" s="5">
        <f t="shared" si="296"/>
        <v>2.1947219369534703E-3</v>
      </c>
      <c r="AD84" s="5">
        <f t="shared" si="297"/>
        <v>1.6771274489687221E-2</v>
      </c>
      <c r="AE84" s="5">
        <f t="shared" si="298"/>
        <v>2.2326581754466768E-2</v>
      </c>
      <c r="AF84" s="5">
        <f t="shared" si="299"/>
        <v>1.4861012892771067E-2</v>
      </c>
      <c r="AG84" s="5">
        <f t="shared" si="300"/>
        <v>6.5945220702350637E-3</v>
      </c>
      <c r="AH84" s="5">
        <f t="shared" si="301"/>
        <v>6.3209502342374026E-3</v>
      </c>
      <c r="AI84" s="5">
        <f t="shared" si="302"/>
        <v>1.0739509954244362E-2</v>
      </c>
      <c r="AJ84" s="5">
        <f t="shared" si="303"/>
        <v>9.1233967823849474E-3</v>
      </c>
      <c r="AK84" s="5">
        <f t="shared" si="304"/>
        <v>5.1669873953566576E-3</v>
      </c>
      <c r="AL84" s="5">
        <f t="shared" si="305"/>
        <v>1.9856274112014979E-4</v>
      </c>
      <c r="AM84" s="5">
        <f t="shared" si="306"/>
        <v>5.6989934314548643E-3</v>
      </c>
      <c r="AN84" s="5">
        <f t="shared" si="307"/>
        <v>7.586724720520575E-3</v>
      </c>
      <c r="AO84" s="5">
        <f t="shared" si="308"/>
        <v>5.049873515143204E-3</v>
      </c>
      <c r="AP84" s="5">
        <f t="shared" si="309"/>
        <v>2.2408635661507591E-3</v>
      </c>
      <c r="AQ84" s="5">
        <f t="shared" si="310"/>
        <v>7.4578147953268574E-4</v>
      </c>
      <c r="AR84" s="5">
        <f t="shared" si="311"/>
        <v>1.6829396270080256E-3</v>
      </c>
      <c r="AS84" s="5">
        <f t="shared" si="312"/>
        <v>2.8593718043764243E-3</v>
      </c>
      <c r="AT84" s="5">
        <f t="shared" si="313"/>
        <v>2.4290850914831727E-3</v>
      </c>
      <c r="AU84" s="5">
        <f t="shared" si="314"/>
        <v>1.3756994625264295E-3</v>
      </c>
      <c r="AV84" s="5">
        <f t="shared" si="315"/>
        <v>5.8434007247146463E-4</v>
      </c>
      <c r="AW84" s="5">
        <f t="shared" si="316"/>
        <v>1.2475372511665811E-5</v>
      </c>
      <c r="AX84" s="5">
        <f t="shared" si="317"/>
        <v>1.6137973568902499E-3</v>
      </c>
      <c r="AY84" s="5">
        <f t="shared" si="318"/>
        <v>2.1483506602857174E-3</v>
      </c>
      <c r="AZ84" s="5">
        <f t="shared" si="319"/>
        <v>1.4299845454090556E-3</v>
      </c>
      <c r="BA84" s="5">
        <f t="shared" si="320"/>
        <v>6.3455059980347609E-4</v>
      </c>
      <c r="BB84" s="5">
        <f t="shared" si="321"/>
        <v>2.1118469339598855E-4</v>
      </c>
      <c r="BC84" s="5">
        <f t="shared" si="322"/>
        <v>5.6227477825812712E-5</v>
      </c>
      <c r="BD84" s="5">
        <f t="shared" si="323"/>
        <v>3.7339926266318478E-4</v>
      </c>
      <c r="BE84" s="5">
        <f t="shared" si="324"/>
        <v>6.3441807792726326E-4</v>
      </c>
      <c r="BF84" s="5">
        <f t="shared" si="325"/>
        <v>5.3894897211403405E-4</v>
      </c>
      <c r="BG84" s="5">
        <f t="shared" si="326"/>
        <v>3.0523089284358425E-4</v>
      </c>
      <c r="BH84" s="5">
        <f t="shared" si="327"/>
        <v>1.296494233683858E-4</v>
      </c>
      <c r="BI84" s="5">
        <f t="shared" si="328"/>
        <v>4.4055758113235746E-5</v>
      </c>
      <c r="BJ84" s="8">
        <f t="shared" si="329"/>
        <v>0.45960009161531518</v>
      </c>
      <c r="BK84" s="8">
        <f t="shared" si="330"/>
        <v>0.23939765940038019</v>
      </c>
      <c r="BL84" s="8">
        <f t="shared" si="331"/>
        <v>0.28181317888695245</v>
      </c>
      <c r="BM84" s="8">
        <f t="shared" si="332"/>
        <v>0.58122584975753766</v>
      </c>
      <c r="BN84" s="8">
        <f t="shared" si="333"/>
        <v>0.41644188229983625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1.6292</v>
      </c>
      <c r="F85">
        <f>VLOOKUP(B85,home!$B$2:$E$405,3,FALSE)</f>
        <v>1.2958000000000001</v>
      </c>
      <c r="G85">
        <f>VLOOKUP(C85,away!$B$2:$E$405,4,FALSE)</f>
        <v>1.6248</v>
      </c>
      <c r="H85">
        <f>VLOOKUP(A85,away!$A$2:$E$405,3,FALSE)</f>
        <v>1.1462000000000001</v>
      </c>
      <c r="I85">
        <f>VLOOKUP(C85,away!$B$2:$E$405,3,FALSE)</f>
        <v>1.0264</v>
      </c>
      <c r="J85">
        <f>VLOOKUP(B85,home!$B$2:$E$405,4,FALSE)</f>
        <v>0.92090000000000005</v>
      </c>
      <c r="K85" s="3">
        <f t="shared" si="278"/>
        <v>3.4301434865280003</v>
      </c>
      <c r="L85" s="3">
        <f t="shared" si="279"/>
        <v>1.083401719312</v>
      </c>
      <c r="M85" s="5">
        <f t="shared" si="280"/>
        <v>1.095953740594279E-2</v>
      </c>
      <c r="N85" s="5">
        <f t="shared" si="281"/>
        <v>3.759278584835464E-2</v>
      </c>
      <c r="O85" s="5">
        <f t="shared" si="282"/>
        <v>1.1873581668462595E-2</v>
      </c>
      <c r="P85" s="5">
        <f t="shared" si="283"/>
        <v>4.0728088821835234E-2</v>
      </c>
      <c r="Q85" s="5">
        <f t="shared" si="284"/>
        <v>6.4474324759087834E-2</v>
      </c>
      <c r="R85" s="5">
        <f t="shared" si="285"/>
        <v>6.4319293970019099E-3</v>
      </c>
      <c r="S85" s="5">
        <f t="shared" si="286"/>
        <v>3.7838668678201501E-2</v>
      </c>
      <c r="T85" s="5">
        <f t="shared" si="287"/>
        <v>6.9851594295476008E-2</v>
      </c>
      <c r="U85" s="5">
        <f t="shared" si="288"/>
        <v>2.2062440726934071E-2</v>
      </c>
      <c r="V85" s="5">
        <f t="shared" si="289"/>
        <v>1.5624104900531953E-2</v>
      </c>
      <c r="W85" s="5">
        <f t="shared" si="290"/>
        <v>7.3718728373558709E-2</v>
      </c>
      <c r="X85" s="5">
        <f t="shared" si="291"/>
        <v>7.9866997065407813E-2</v>
      </c>
      <c r="Y85" s="5">
        <f t="shared" si="292"/>
        <v>4.3264020968474641E-2</v>
      </c>
      <c r="Z85" s="5">
        <f t="shared" si="293"/>
        <v>2.3227877890684223E-3</v>
      </c>
      <c r="AA85" s="5">
        <f t="shared" si="294"/>
        <v>7.967495405259822E-3</v>
      </c>
      <c r="AB85" s="5">
        <f t="shared" si="295"/>
        <v>1.3664826234146879E-2</v>
      </c>
      <c r="AC85" s="5">
        <f t="shared" si="296"/>
        <v>3.6289164666605945E-3</v>
      </c>
      <c r="AD85" s="5">
        <f t="shared" si="297"/>
        <v>6.3216453991422325E-2</v>
      </c>
      <c r="AE85" s="5">
        <f t="shared" si="298"/>
        <v>6.8488814943114887E-2</v>
      </c>
      <c r="AF85" s="5">
        <f t="shared" si="299"/>
        <v>3.7100449931506033E-2</v>
      </c>
      <c r="AG85" s="5">
        <f t="shared" si="300"/>
        <v>1.3398230414347472E-2</v>
      </c>
      <c r="AH85" s="5">
        <f t="shared" si="301"/>
        <v>6.2912807106841185E-4</v>
      </c>
      <c r="AI85" s="5">
        <f t="shared" si="302"/>
        <v>2.1579995551672376E-3</v>
      </c>
      <c r="AJ85" s="5">
        <f t="shared" si="303"/>
        <v>3.7011240590436121E-3</v>
      </c>
      <c r="AK85" s="5">
        <f t="shared" si="304"/>
        <v>4.23179552798684E-3</v>
      </c>
      <c r="AL85" s="5">
        <f t="shared" si="305"/>
        <v>5.3943456445900556E-4</v>
      </c>
      <c r="AM85" s="5">
        <f t="shared" si="306"/>
        <v>4.3368301580014854E-2</v>
      </c>
      <c r="AN85" s="5">
        <f t="shared" si="307"/>
        <v>4.6985292495429411E-2</v>
      </c>
      <c r="AO85" s="5">
        <f t="shared" si="308"/>
        <v>2.5451973335962715E-2</v>
      </c>
      <c r="AP85" s="5">
        <f t="shared" si="309"/>
        <v>9.1915705573550645E-3</v>
      </c>
      <c r="AQ85" s="5">
        <f t="shared" si="310"/>
        <v>2.4895408362540085E-3</v>
      </c>
      <c r="AR85" s="5">
        <f t="shared" si="311"/>
        <v>1.3631968677259196E-4</v>
      </c>
      <c r="AS85" s="5">
        <f t="shared" si="312"/>
        <v>4.6759608566854347E-4</v>
      </c>
      <c r="AT85" s="5">
        <f t="shared" si="313"/>
        <v>8.0196083379097181E-4</v>
      </c>
      <c r="AU85" s="5">
        <f t="shared" si="314"/>
        <v>9.1694691015955533E-4</v>
      </c>
      <c r="AV85" s="5">
        <f t="shared" si="315"/>
        <v>7.8631486784394361E-4</v>
      </c>
      <c r="AW85" s="5">
        <f t="shared" si="316"/>
        <v>5.5684981240735764E-5</v>
      </c>
      <c r="AX85" s="5">
        <f t="shared" si="317"/>
        <v>2.4793249531078324E-2</v>
      </c>
      <c r="AY85" s="5">
        <f t="shared" si="318"/>
        <v>2.6861049169301692E-2</v>
      </c>
      <c r="AZ85" s="5">
        <f t="shared" si="319"/>
        <v>1.4550653426272811E-2</v>
      </c>
      <c r="BA85" s="5">
        <f t="shared" si="320"/>
        <v>5.2547343130456706E-3</v>
      </c>
      <c r="BB85" s="5">
        <f t="shared" si="321"/>
        <v>1.42324704732036E-3</v>
      </c>
      <c r="BC85" s="5">
        <f t="shared" si="322"/>
        <v>3.0838965961452121E-4</v>
      </c>
      <c r="BD85" s="5">
        <f t="shared" si="323"/>
        <v>2.4614830504249897E-5</v>
      </c>
      <c r="BE85" s="5">
        <f t="shared" si="324"/>
        <v>8.4432400526143509E-5</v>
      </c>
      <c r="BF85" s="5">
        <f t="shared" si="325"/>
        <v>1.4480762435833727E-4</v>
      </c>
      <c r="BG85" s="5">
        <f t="shared" si="326"/>
        <v>1.6557030983078131E-4</v>
      </c>
      <c r="BH85" s="5">
        <f t="shared" si="327"/>
        <v>1.4198247995711937E-4</v>
      </c>
      <c r="BI85" s="5">
        <f t="shared" si="328"/>
        <v>9.7404055765201055E-5</v>
      </c>
      <c r="BJ85" s="8">
        <f t="shared" si="329"/>
        <v>0.75165040254239979</v>
      </c>
      <c r="BK85" s="8">
        <f t="shared" si="330"/>
        <v>0.13617980000693275</v>
      </c>
      <c r="BL85" s="8">
        <f t="shared" si="331"/>
        <v>7.6488270730248845E-2</v>
      </c>
      <c r="BM85" s="8">
        <f t="shared" si="332"/>
        <v>0.76777564897990402</v>
      </c>
      <c r="BN85" s="8">
        <f t="shared" si="333"/>
        <v>0.172060247900685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1.6292</v>
      </c>
      <c r="F86">
        <f>VLOOKUP(B86,home!$B$2:$E$405,3,FALSE)</f>
        <v>1.0831999999999999</v>
      </c>
      <c r="G86">
        <f>VLOOKUP(C86,away!$B$2:$E$405,4,FALSE)</f>
        <v>0.75819999999999999</v>
      </c>
      <c r="H86">
        <f>VLOOKUP(A86,away!$A$2:$E$405,3,FALSE)</f>
        <v>1.1462000000000001</v>
      </c>
      <c r="I86">
        <f>VLOOKUP(C86,away!$B$2:$E$405,3,FALSE)</f>
        <v>1.0264</v>
      </c>
      <c r="J86">
        <f>VLOOKUP(B86,home!$B$2:$E$405,4,FALSE)</f>
        <v>1.0777000000000001</v>
      </c>
      <c r="K86" s="3">
        <f t="shared" si="278"/>
        <v>1.338033025408</v>
      </c>
      <c r="L86" s="3">
        <f t="shared" si="279"/>
        <v>1.267870597136</v>
      </c>
      <c r="M86" s="5">
        <f t="shared" si="280"/>
        <v>7.3836386819826988E-2</v>
      </c>
      <c r="N86" s="5">
        <f t="shared" si="281"/>
        <v>9.879552404172845E-2</v>
      </c>
      <c r="O86" s="5">
        <f t="shared" si="282"/>
        <v>9.3614983847618724E-2</v>
      </c>
      <c r="P86" s="5">
        <f t="shared" si="283"/>
        <v>0.12525994006115029</v>
      </c>
      <c r="Q86" s="5">
        <f t="shared" si="284"/>
        <v>6.6095836965161386E-2</v>
      </c>
      <c r="R86" s="5">
        <f t="shared" si="285"/>
        <v>5.9345842735878687E-2</v>
      </c>
      <c r="S86" s="5">
        <f t="shared" si="286"/>
        <v>5.3124391847644531E-2</v>
      </c>
      <c r="T86" s="5">
        <f t="shared" si="287"/>
        <v>8.3800968281222868E-2</v>
      </c>
      <c r="U86" s="5">
        <f t="shared" si="288"/>
        <v>7.9406697501275117E-2</v>
      </c>
      <c r="V86" s="5">
        <f t="shared" si="289"/>
        <v>1.0013668847551262E-2</v>
      </c>
      <c r="W86" s="5">
        <f t="shared" si="290"/>
        <v>2.9479470900456255E-2</v>
      </c>
      <c r="X86" s="5">
        <f t="shared" si="291"/>
        <v>3.7376154373814807E-2</v>
      </c>
      <c r="Y86" s="5">
        <f t="shared" si="292"/>
        <v>2.3694063582287955E-2</v>
      </c>
      <c r="Z86" s="5">
        <f t="shared" si="293"/>
        <v>2.508094968902589E-2</v>
      </c>
      <c r="AA86" s="5">
        <f t="shared" si="294"/>
        <v>3.3559138992513143E-2</v>
      </c>
      <c r="AB86" s="5">
        <f t="shared" si="295"/>
        <v>2.2451618138119977E-2</v>
      </c>
      <c r="AC86" s="5">
        <f t="shared" si="296"/>
        <v>1.0617322414296286E-3</v>
      </c>
      <c r="AD86" s="5">
        <f t="shared" si="297"/>
        <v>9.8611264090911477E-3</v>
      </c>
      <c r="AE86" s="5">
        <f t="shared" si="298"/>
        <v>1.2502632228727974E-2</v>
      </c>
      <c r="AF86" s="5">
        <f t="shared" si="299"/>
        <v>7.9258598948045694E-3</v>
      </c>
      <c r="AG86" s="5">
        <f t="shared" si="300"/>
        <v>3.3496549058807147E-3</v>
      </c>
      <c r="AH86" s="5">
        <f t="shared" si="301"/>
        <v>7.9498496647408077E-3</v>
      </c>
      <c r="AI86" s="5">
        <f t="shared" si="302"/>
        <v>1.0637161398451916E-2</v>
      </c>
      <c r="AJ86" s="5">
        <f t="shared" si="303"/>
        <v>7.1164366238619069E-3</v>
      </c>
      <c r="AK86" s="5">
        <f t="shared" si="304"/>
        <v>3.1740090753167452E-3</v>
      </c>
      <c r="AL86" s="5">
        <f t="shared" si="305"/>
        <v>7.2047142418812905E-5</v>
      </c>
      <c r="AM86" s="5">
        <f t="shared" si="306"/>
        <v>2.6389025606173896E-3</v>
      </c>
      <c r="AN86" s="5">
        <f t="shared" si="307"/>
        <v>3.3457869653136891E-3</v>
      </c>
      <c r="AO86" s="5">
        <f t="shared" si="308"/>
        <v>2.1210124588010569E-3</v>
      </c>
      <c r="AP86" s="5">
        <f t="shared" si="309"/>
        <v>8.9638977755766391E-4</v>
      </c>
      <c r="AQ86" s="5">
        <f t="shared" si="310"/>
        <v>2.8412656063466044E-4</v>
      </c>
      <c r="AR86" s="5">
        <f t="shared" si="311"/>
        <v>2.0158761283152696E-3</v>
      </c>
      <c r="AS86" s="5">
        <f t="shared" si="312"/>
        <v>2.697308834817445E-3</v>
      </c>
      <c r="AT86" s="5">
        <f t="shared" si="313"/>
        <v>1.8045441503552573E-3</v>
      </c>
      <c r="AU86" s="5">
        <f t="shared" si="314"/>
        <v>8.0484655632738424E-4</v>
      </c>
      <c r="AV86" s="5">
        <f t="shared" si="315"/>
        <v>2.6922781818798511E-4</v>
      </c>
      <c r="AW86" s="5">
        <f t="shared" si="316"/>
        <v>3.3951269864105947E-6</v>
      </c>
      <c r="AX86" s="5">
        <f t="shared" si="317"/>
        <v>5.884897961566329E-4</v>
      </c>
      <c r="AY86" s="5">
        <f t="shared" si="318"/>
        <v>7.4612890926155308E-4</v>
      </c>
      <c r="AZ86" s="5">
        <f t="shared" si="319"/>
        <v>4.7299745286293895E-4</v>
      </c>
      <c r="BA86" s="5">
        <f t="shared" si="320"/>
        <v>1.9989985433504717E-4</v>
      </c>
      <c r="BB86" s="5">
        <f t="shared" si="321"/>
        <v>6.3361786920793927E-5</v>
      </c>
      <c r="BC86" s="5">
        <f t="shared" si="322"/>
        <v>1.6066909323774182E-5</v>
      </c>
      <c r="BD86" s="5">
        <f t="shared" si="323"/>
        <v>4.2597834509321538E-4</v>
      </c>
      <c r="BE86" s="5">
        <f t="shared" si="324"/>
        <v>5.6997309384336796E-4</v>
      </c>
      <c r="BF86" s="5">
        <f t="shared" si="325"/>
        <v>3.8132141157819986E-4</v>
      </c>
      <c r="BG86" s="5">
        <f t="shared" si="326"/>
        <v>1.7007354732894255E-4</v>
      </c>
      <c r="BH86" s="5">
        <f t="shared" si="327"/>
        <v>5.6891005768603939E-5</v>
      </c>
      <c r="BI86" s="5">
        <f t="shared" si="328"/>
        <v>1.5224408913413813E-5</v>
      </c>
      <c r="BJ86" s="8">
        <f t="shared" si="329"/>
        <v>0.38425445461496127</v>
      </c>
      <c r="BK86" s="8">
        <f t="shared" si="330"/>
        <v>0.26411429586928314</v>
      </c>
      <c r="BL86" s="8">
        <f t="shared" si="331"/>
        <v>0.32646700327830619</v>
      </c>
      <c r="BM86" s="8">
        <f t="shared" si="332"/>
        <v>0.4822254551979368</v>
      </c>
      <c r="BN86" s="8">
        <f t="shared" si="333"/>
        <v>0.51694851447136458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1.6292</v>
      </c>
      <c r="F87">
        <f>VLOOKUP(B87,home!$B$2:$E$405,3,FALSE)</f>
        <v>0.90259999999999996</v>
      </c>
      <c r="G87">
        <f>VLOOKUP(C87,away!$B$2:$E$405,4,FALSE)</f>
        <v>1.1554</v>
      </c>
      <c r="H87">
        <f>VLOOKUP(A87,away!$A$2:$E$405,3,FALSE)</f>
        <v>1.1462000000000001</v>
      </c>
      <c r="I87">
        <f>VLOOKUP(C87,away!$B$2:$E$405,3,FALSE)</f>
        <v>0.76980000000000004</v>
      </c>
      <c r="J87">
        <f>VLOOKUP(B87,home!$B$2:$E$405,4,FALSE)</f>
        <v>1.2317</v>
      </c>
      <c r="K87" s="3">
        <f t="shared" si="278"/>
        <v>1.699034093968</v>
      </c>
      <c r="L87" s="3">
        <f t="shared" si="279"/>
        <v>1.0867840408920002</v>
      </c>
      <c r="M87" s="5">
        <f t="shared" si="280"/>
        <v>6.1678606964731431E-2</v>
      </c>
      <c r="N87" s="5">
        <f t="shared" si="281"/>
        <v>0.10479405610153084</v>
      </c>
      <c r="O87" s="5">
        <f t="shared" si="282"/>
        <v>6.7031325713720294E-2</v>
      </c>
      <c r="P87" s="5">
        <f t="shared" si="283"/>
        <v>0.11388850775148465</v>
      </c>
      <c r="Q87" s="5">
        <f t="shared" si="284"/>
        <v>8.9024337080848129E-2</v>
      </c>
      <c r="R87" s="5">
        <f t="shared" si="285"/>
        <v>3.6424287512752382E-2</v>
      </c>
      <c r="S87" s="5">
        <f t="shared" si="286"/>
        <v>5.2573302301058465E-2</v>
      </c>
      <c r="T87" s="5">
        <f t="shared" si="287"/>
        <v>9.6750228790455667E-2</v>
      </c>
      <c r="U87" s="5">
        <f t="shared" si="288"/>
        <v>6.1886106332659174E-2</v>
      </c>
      <c r="V87" s="5">
        <f t="shared" si="289"/>
        <v>1.0786190691258938E-2</v>
      </c>
      <c r="W87" s="5">
        <f t="shared" si="290"/>
        <v>5.0418461297753542E-2</v>
      </c>
      <c r="X87" s="5">
        <f t="shared" si="291"/>
        <v>5.4793979104729516E-2</v>
      </c>
      <c r="Y87" s="5">
        <f t="shared" si="292"/>
        <v>2.9774611013994878E-2</v>
      </c>
      <c r="Z87" s="5">
        <f t="shared" si="293"/>
        <v>1.3195111456573688E-2</v>
      </c>
      <c r="AA87" s="5">
        <f t="shared" si="294"/>
        <v>2.2418944238426452E-2</v>
      </c>
      <c r="AB87" s="5">
        <f t="shared" si="295"/>
        <v>1.9045275305927006E-2</v>
      </c>
      <c r="AC87" s="5">
        <f t="shared" si="296"/>
        <v>1.2447824523388466E-3</v>
      </c>
      <c r="AD87" s="5">
        <f t="shared" si="297"/>
        <v>2.1415671177572357E-2</v>
      </c>
      <c r="AE87" s="5">
        <f t="shared" si="298"/>
        <v>2.3274209660776427E-2</v>
      </c>
      <c r="AF87" s="5">
        <f t="shared" si="299"/>
        <v>1.2647019811853115E-2</v>
      </c>
      <c r="AG87" s="5">
        <f t="shared" si="300"/>
        <v>4.5815264321223048E-3</v>
      </c>
      <c r="AH87" s="5">
        <f t="shared" si="301"/>
        <v>3.5850591371988697E-3</v>
      </c>
      <c r="AI87" s="5">
        <f t="shared" si="302"/>
        <v>6.0911377029923804E-3</v>
      </c>
      <c r="AJ87" s="5">
        <f t="shared" si="303"/>
        <v>5.1745253142189938E-3</v>
      </c>
      <c r="AK87" s="5">
        <f t="shared" si="304"/>
        <v>2.9305649763195162E-3</v>
      </c>
      <c r="AL87" s="5">
        <f t="shared" si="305"/>
        <v>9.1938792361616342E-5</v>
      </c>
      <c r="AM87" s="5">
        <f t="shared" si="306"/>
        <v>7.2771910951806417E-3</v>
      </c>
      <c r="AN87" s="5">
        <f t="shared" si="307"/>
        <v>7.9087351447636994E-3</v>
      </c>
      <c r="AO87" s="5">
        <f t="shared" si="308"/>
        <v>4.2975435694854345E-3</v>
      </c>
      <c r="AP87" s="5">
        <f t="shared" si="309"/>
        <v>1.5568339221182705E-3</v>
      </c>
      <c r="AQ87" s="5">
        <f t="shared" si="310"/>
        <v>4.2298556521935886E-4</v>
      </c>
      <c r="AR87" s="5">
        <f t="shared" si="311"/>
        <v>7.7923701119235532E-4</v>
      </c>
      <c r="AS87" s="5">
        <f t="shared" si="312"/>
        <v>1.3239502492975357E-3</v>
      </c>
      <c r="AT87" s="5">
        <f t="shared" si="313"/>
        <v>1.1247183061369734E-3</v>
      </c>
      <c r="AU87" s="5">
        <f t="shared" si="314"/>
        <v>6.369782494122187E-4</v>
      </c>
      <c r="AV87" s="5">
        <f t="shared" si="315"/>
        <v>2.7056194071685316E-4</v>
      </c>
      <c r="AW87" s="5">
        <f t="shared" si="316"/>
        <v>4.7156508290924332E-6</v>
      </c>
      <c r="AX87" s="5">
        <f t="shared" si="317"/>
        <v>2.0606992965053737E-3</v>
      </c>
      <c r="AY87" s="5">
        <f t="shared" si="318"/>
        <v>2.2395351085194122E-3</v>
      </c>
      <c r="AZ87" s="5">
        <f t="shared" si="319"/>
        <v>1.2169455074781152E-3</v>
      </c>
      <c r="BA87" s="5">
        <f t="shared" si="320"/>
        <v>4.4085231872081064E-4</v>
      </c>
      <c r="BB87" s="5">
        <f t="shared" si="321"/>
        <v>1.1977781609400264E-4</v>
      </c>
      <c r="BC87" s="5">
        <f t="shared" si="322"/>
        <v>2.6034523796771817E-5</v>
      </c>
      <c r="BD87" s="5">
        <f t="shared" si="323"/>
        <v>1.4114372463937201E-4</v>
      </c>
      <c r="BE87" s="5">
        <f t="shared" si="324"/>
        <v>2.3980800031192431E-4</v>
      </c>
      <c r="BF87" s="5">
        <f t="shared" si="325"/>
        <v>2.0372098426812415E-4</v>
      </c>
      <c r="BG87" s="5">
        <f t="shared" si="326"/>
        <v>1.153762993094205E-4</v>
      </c>
      <c r="BH87" s="5">
        <f t="shared" si="327"/>
        <v>4.9007066540640545E-5</v>
      </c>
      <c r="BI87" s="5">
        <f t="shared" si="328"/>
        <v>1.6652935379581315E-5</v>
      </c>
      <c r="BJ87" s="8">
        <f t="shared" si="329"/>
        <v>0.51504123433951843</v>
      </c>
      <c r="BK87" s="8">
        <f t="shared" si="330"/>
        <v>0.24250286406175334</v>
      </c>
      <c r="BL87" s="8">
        <f t="shared" si="331"/>
        <v>0.22948838100142008</v>
      </c>
      <c r="BM87" s="8">
        <f t="shared" si="332"/>
        <v>0.52515165027650734</v>
      </c>
      <c r="BN87" s="8">
        <f t="shared" si="333"/>
        <v>0.47284112112506771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1.6292</v>
      </c>
      <c r="F88">
        <f>VLOOKUP(B88,home!$B$2:$E$405,3,FALSE)</f>
        <v>1.2276</v>
      </c>
      <c r="G88">
        <f>VLOOKUP(C88,away!$B$2:$E$405,4,FALSE)</f>
        <v>1.0570999999999999</v>
      </c>
      <c r="H88">
        <f>VLOOKUP(A88,away!$A$2:$E$405,3,FALSE)</f>
        <v>1.1462000000000001</v>
      </c>
      <c r="I88">
        <f>VLOOKUP(C88,away!$B$2:$E$405,3,FALSE)</f>
        <v>1.0179</v>
      </c>
      <c r="J88">
        <f>VLOOKUP(B88,home!$B$2:$E$405,4,FALSE)</f>
        <v>1.1803999999999999</v>
      </c>
      <c r="K88" s="3">
        <f t="shared" si="278"/>
        <v>2.114206258032</v>
      </c>
      <c r="L88" s="3">
        <f t="shared" si="279"/>
        <v>1.377192723192</v>
      </c>
      <c r="M88" s="5">
        <f t="shared" si="280"/>
        <v>3.0458231857188139E-2</v>
      </c>
      <c r="N88" s="5">
        <f t="shared" si="281"/>
        <v>6.4394984401056787E-2</v>
      </c>
      <c r="O88" s="5">
        <f t="shared" si="282"/>
        <v>4.194685527501426E-2</v>
      </c>
      <c r="P88" s="5">
        <f t="shared" si="283"/>
        <v>8.8684303927197755E-2</v>
      </c>
      <c r="Q88" s="5">
        <f t="shared" si="284"/>
        <v>6.807213950329366E-2</v>
      </c>
      <c r="R88" s="5">
        <f t="shared" si="285"/>
        <v>2.8884451922768804E-2</v>
      </c>
      <c r="S88" s="5">
        <f t="shared" si="286"/>
        <v>6.4554845139471476E-2</v>
      </c>
      <c r="T88" s="5">
        <f t="shared" si="287"/>
        <v>9.3748455176046699E-2</v>
      </c>
      <c r="U88" s="5">
        <f t="shared" si="288"/>
        <v>6.1067689014942243E-2</v>
      </c>
      <c r="V88" s="5">
        <f t="shared" si="289"/>
        <v>2.0884707998245412E-2</v>
      </c>
      <c r="W88" s="5">
        <f t="shared" si="290"/>
        <v>4.7972847778496933E-2</v>
      </c>
      <c r="X88" s="5">
        <f t="shared" si="291"/>
        <v>6.6067856871343464E-2</v>
      </c>
      <c r="Y88" s="5">
        <f t="shared" si="292"/>
        <v>4.5494085860052415E-2</v>
      </c>
      <c r="Z88" s="5">
        <f t="shared" si="293"/>
        <v>1.3259819000475456E-2</v>
      </c>
      <c r="AA88" s="5">
        <f t="shared" si="294"/>
        <v>2.8033992311176825E-2</v>
      </c>
      <c r="AB88" s="5">
        <f t="shared" si="295"/>
        <v>2.9634820990955515E-2</v>
      </c>
      <c r="AC88" s="5">
        <f t="shared" si="296"/>
        <v>3.8005854218480933E-3</v>
      </c>
      <c r="AD88" s="5">
        <f t="shared" si="297"/>
        <v>2.5356123747228686E-2</v>
      </c>
      <c r="AE88" s="5">
        <f t="shared" si="298"/>
        <v>3.4920269113039214E-2</v>
      </c>
      <c r="AF88" s="5">
        <f t="shared" si="299"/>
        <v>2.4045970257191986E-2</v>
      </c>
      <c r="AG88" s="5">
        <f t="shared" si="300"/>
        <v>1.1038645086765355E-2</v>
      </c>
      <c r="AH88" s="5">
        <f t="shared" si="301"/>
        <v>4.5653315595744551E-3</v>
      </c>
      <c r="AI88" s="5">
        <f t="shared" si="302"/>
        <v>9.6520525532433031E-3</v>
      </c>
      <c r="AJ88" s="5">
        <f t="shared" si="303"/>
        <v>1.0203214955460371E-2</v>
      </c>
      <c r="AK88" s="5">
        <f t="shared" si="304"/>
        <v>7.1905669702933377E-3</v>
      </c>
      <c r="AL88" s="5">
        <f t="shared" si="305"/>
        <v>4.4264194222805374E-4</v>
      </c>
      <c r="AM88" s="5">
        <f t="shared" si="306"/>
        <v>1.0721615101164938E-2</v>
      </c>
      <c r="AN88" s="5">
        <f t="shared" si="307"/>
        <v>1.4765730298189811E-2</v>
      </c>
      <c r="AO88" s="5">
        <f t="shared" si="308"/>
        <v>1.0167628159641328E-2</v>
      </c>
      <c r="AP88" s="5">
        <f t="shared" si="309"/>
        <v>4.6675945045267005E-3</v>
      </c>
      <c r="AQ88" s="5">
        <f t="shared" si="310"/>
        <v>1.6070442966112854E-3</v>
      </c>
      <c r="AR88" s="5">
        <f t="shared" si="311"/>
        <v>1.257468280560945E-3</v>
      </c>
      <c r="AS88" s="5">
        <f t="shared" si="312"/>
        <v>2.6585473080386886E-3</v>
      </c>
      <c r="AT88" s="5">
        <f t="shared" si="313"/>
        <v>2.8103586779647618E-3</v>
      </c>
      <c r="AU88" s="5">
        <f t="shared" si="314"/>
        <v>1.9805593014225464E-3</v>
      </c>
      <c r="AV88" s="5">
        <f t="shared" si="315"/>
        <v>1.0468277173677585E-3</v>
      </c>
      <c r="AW88" s="5">
        <f t="shared" si="316"/>
        <v>3.5800750862450276E-5</v>
      </c>
      <c r="AX88" s="5">
        <f t="shared" si="317"/>
        <v>3.7779509571822158E-3</v>
      </c>
      <c r="AY88" s="5">
        <f t="shared" si="318"/>
        <v>5.2029665668075981E-3</v>
      </c>
      <c r="AZ88" s="5">
        <f t="shared" si="319"/>
        <v>3.5827438474093447E-3</v>
      </c>
      <c r="BA88" s="5">
        <f t="shared" si="320"/>
        <v>1.6447095852376861E-3</v>
      </c>
      <c r="BB88" s="5">
        <f t="shared" si="321"/>
        <v>5.6627051813836859E-4</v>
      </c>
      <c r="BC88" s="5">
        <f t="shared" si="322"/>
        <v>1.5597272738766493E-4</v>
      </c>
      <c r="BD88" s="5">
        <f t="shared" si="323"/>
        <v>2.8862936093888153E-4</v>
      </c>
      <c r="BE88" s="5">
        <f t="shared" si="324"/>
        <v>6.1022200114876023E-4</v>
      </c>
      <c r="BF88" s="5">
        <f t="shared" si="325"/>
        <v>6.4506758680875971E-4</v>
      </c>
      <c r="BG88" s="5">
        <f t="shared" si="326"/>
        <v>4.5460197629489346E-4</v>
      </c>
      <c r="BH88" s="5">
        <f t="shared" si="327"/>
        <v>2.4028058579909469E-4</v>
      </c>
      <c r="BI88" s="5">
        <f t="shared" si="328"/>
        <v>1.0160054363600817E-4</v>
      </c>
      <c r="BJ88" s="8">
        <f t="shared" si="329"/>
        <v>0.53797160435681213</v>
      </c>
      <c r="BK88" s="8">
        <f t="shared" si="330"/>
        <v>0.21402828285298653</v>
      </c>
      <c r="BL88" s="8">
        <f t="shared" si="331"/>
        <v>0.23327313889341017</v>
      </c>
      <c r="BM88" s="8">
        <f t="shared" si="332"/>
        <v>0.67092471240121987</v>
      </c>
      <c r="BN88" s="8">
        <f t="shared" si="333"/>
        <v>0.32244096688651935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1.6292</v>
      </c>
      <c r="F89">
        <f>VLOOKUP(B89,home!$B$2:$E$405,3,FALSE)</f>
        <v>1.0911999999999999</v>
      </c>
      <c r="G89">
        <f>VLOOKUP(C89,away!$B$2:$E$405,4,FALSE)</f>
        <v>0.75819999999999999</v>
      </c>
      <c r="H89">
        <f>VLOOKUP(A89,away!$A$2:$E$405,3,FALSE)</f>
        <v>1.1462000000000001</v>
      </c>
      <c r="I89">
        <f>VLOOKUP(C89,away!$B$2:$E$405,3,FALSE)</f>
        <v>0.87239999999999995</v>
      </c>
      <c r="J89">
        <f>VLOOKUP(B89,home!$B$2:$E$405,4,FALSE)</f>
        <v>0.92090000000000005</v>
      </c>
      <c r="K89" s="3">
        <f t="shared" si="278"/>
        <v>1.3479151009279999</v>
      </c>
      <c r="L89" s="3">
        <f t="shared" si="279"/>
        <v>0.92084923999200008</v>
      </c>
      <c r="M89" s="5">
        <f t="shared" si="280"/>
        <v>0.10343991762026528</v>
      </c>
      <c r="N89" s="5">
        <f t="shared" si="281"/>
        <v>0.13942822699910384</v>
      </c>
      <c r="O89" s="5">
        <f t="shared" si="282"/>
        <v>9.5252569525456368E-2</v>
      </c>
      <c r="P89" s="5">
        <f t="shared" si="283"/>
        <v>0.12839237686555682</v>
      </c>
      <c r="Q89" s="5">
        <f t="shared" si="284"/>
        <v>9.3968706333854596E-2</v>
      </c>
      <c r="R89" s="5">
        <f t="shared" si="285"/>
        <v>4.3856628127400821E-2</v>
      </c>
      <c r="S89" s="5">
        <f t="shared" si="286"/>
        <v>3.9841008230747141E-2</v>
      </c>
      <c r="T89" s="5">
        <f t="shared" si="287"/>
        <v>8.6531011810561442E-2</v>
      </c>
      <c r="U89" s="5">
        <f t="shared" si="288"/>
        <v>5.911501132870723E-2</v>
      </c>
      <c r="V89" s="5">
        <f t="shared" si="289"/>
        <v>5.4946354486608857E-3</v>
      </c>
      <c r="W89" s="5">
        <f t="shared" si="290"/>
        <v>4.2220612760690411E-2</v>
      </c>
      <c r="X89" s="5">
        <f t="shared" si="291"/>
        <v>3.8878819172678304E-2</v>
      </c>
      <c r="Y89" s="5">
        <f t="shared" si="292"/>
        <v>1.7900765543473609E-2</v>
      </c>
      <c r="Z89" s="5">
        <f t="shared" si="293"/>
        <v>1.3461780893242943E-2</v>
      </c>
      <c r="AA89" s="5">
        <f t="shared" si="294"/>
        <v>1.814533775138618E-2</v>
      </c>
      <c r="AB89" s="5">
        <f t="shared" si="295"/>
        <v>1.2229187383266176E-2</v>
      </c>
      <c r="AC89" s="5">
        <f t="shared" si="296"/>
        <v>4.262554784780598E-4</v>
      </c>
      <c r="AD89" s="5">
        <f t="shared" si="297"/>
        <v>1.4227450377642E-2</v>
      </c>
      <c r="AE89" s="5">
        <f t="shared" si="298"/>
        <v>1.3101336867275529E-2</v>
      </c>
      <c r="AF89" s="5">
        <f t="shared" si="299"/>
        <v>6.0321780485549214E-3</v>
      </c>
      <c r="AG89" s="5">
        <f t="shared" si="300"/>
        <v>1.8515755238360755E-3</v>
      </c>
      <c r="AH89" s="5">
        <f t="shared" si="301"/>
        <v>3.0990676761203971E-3</v>
      </c>
      <c r="AI89" s="5">
        <f t="shared" si="302"/>
        <v>4.1772801194405263E-3</v>
      </c>
      <c r="AJ89" s="5">
        <f t="shared" si="303"/>
        <v>2.8153094769001034E-3</v>
      </c>
      <c r="AK89" s="5">
        <f t="shared" si="304"/>
        <v>1.2649327192331195E-3</v>
      </c>
      <c r="AL89" s="5">
        <f t="shared" si="305"/>
        <v>2.1163185467596075E-5</v>
      </c>
      <c r="AM89" s="5">
        <f t="shared" si="306"/>
        <v>3.8354790423454853E-3</v>
      </c>
      <c r="AN89" s="5">
        <f t="shared" si="307"/>
        <v>3.5318979611490839E-3</v>
      </c>
      <c r="AO89" s="5">
        <f t="shared" si="308"/>
        <v>1.6261727766267143E-3</v>
      </c>
      <c r="AP89" s="5">
        <f t="shared" si="309"/>
        <v>4.9915332181746353E-4</v>
      </c>
      <c r="AQ89" s="5">
        <f t="shared" si="310"/>
        <v>1.1491123925877335E-4</v>
      </c>
      <c r="AR89" s="5">
        <f t="shared" si="311"/>
        <v>5.7075482284784848E-4</v>
      </c>
      <c r="AS89" s="5">
        <f t="shared" si="312"/>
        <v>7.6932904464410039E-4</v>
      </c>
      <c r="AT89" s="5">
        <f t="shared" si="313"/>
        <v>5.1849511842914724E-4</v>
      </c>
      <c r="AU89" s="5">
        <f t="shared" si="314"/>
        <v>2.3296246662936652E-4</v>
      </c>
      <c r="AV89" s="5">
        <f t="shared" si="315"/>
        <v>7.8503406679789579E-5</v>
      </c>
      <c r="AW89" s="5">
        <f t="shared" si="316"/>
        <v>7.2967524066758208E-7</v>
      </c>
      <c r="AX89" s="5">
        <f t="shared" si="317"/>
        <v>8.6165002007839039E-4</v>
      </c>
      <c r="AY89" s="5">
        <f t="shared" si="318"/>
        <v>7.9344976612827725E-4</v>
      </c>
      <c r="AZ89" s="5">
        <f t="shared" si="319"/>
        <v>3.653238070555272E-4</v>
      </c>
      <c r="BA89" s="5">
        <f t="shared" si="320"/>
        <v>1.1213605002602211E-4</v>
      </c>
      <c r="BB89" s="5">
        <f t="shared" si="321"/>
        <v>2.5815099110541835E-5</v>
      </c>
      <c r="BC89" s="5">
        <f t="shared" si="322"/>
        <v>4.754362879252123E-6</v>
      </c>
      <c r="BD89" s="5">
        <f t="shared" si="323"/>
        <v>8.7596524140201611E-5</v>
      </c>
      <c r="BE89" s="5">
        <f t="shared" si="324"/>
        <v>1.1807267767738183E-4</v>
      </c>
      <c r="BF89" s="5">
        <f t="shared" si="325"/>
        <v>7.9575972624173688E-5</v>
      </c>
      <c r="BG89" s="5">
        <f t="shared" si="326"/>
        <v>3.5753885057052286E-5</v>
      </c>
      <c r="BH89" s="5">
        <f t="shared" si="327"/>
        <v>1.2048300396311183E-5</v>
      </c>
      <c r="BI89" s="5">
        <f t="shared" si="328"/>
        <v>3.2480172089409293E-6</v>
      </c>
      <c r="BJ89" s="8">
        <f t="shared" si="329"/>
        <v>0.46591142688414622</v>
      </c>
      <c r="BK89" s="8">
        <f t="shared" si="330"/>
        <v>0.27840880659530409</v>
      </c>
      <c r="BL89" s="8">
        <f t="shared" si="331"/>
        <v>0.24246166434424518</v>
      </c>
      <c r="BM89" s="8">
        <f t="shared" si="332"/>
        <v>0.39511253315441319</v>
      </c>
      <c r="BN89" s="8">
        <f t="shared" si="333"/>
        <v>0.60433842547163774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1.6292</v>
      </c>
      <c r="F90">
        <f>VLOOKUP(B90,home!$B$2:$E$405,3,FALSE)</f>
        <v>1.3299000000000001</v>
      </c>
      <c r="G90">
        <f>VLOOKUP(C90,away!$B$2:$E$405,4,FALSE)</f>
        <v>1.1253</v>
      </c>
      <c r="H90">
        <f>VLOOKUP(A90,away!$A$2:$E$405,3,FALSE)</f>
        <v>1.1462000000000001</v>
      </c>
      <c r="I90">
        <f>VLOOKUP(C90,away!$B$2:$E$405,3,FALSE)</f>
        <v>1.0663</v>
      </c>
      <c r="J90">
        <f>VLOOKUP(B90,home!$B$2:$E$405,4,FALSE)</f>
        <v>0.63009999999999999</v>
      </c>
      <c r="K90" s="3">
        <f t="shared" si="278"/>
        <v>2.438157216924</v>
      </c>
      <c r="L90" s="3">
        <f t="shared" si="279"/>
        <v>0.77010384710600011</v>
      </c>
      <c r="M90" s="5">
        <f t="shared" si="280"/>
        <v>4.0426851891008232E-2</v>
      </c>
      <c r="N90" s="5">
        <f t="shared" si="281"/>
        <v>9.8567020695579363E-2</v>
      </c>
      <c r="O90" s="5">
        <f t="shared" si="282"/>
        <v>3.1132874167649916E-2</v>
      </c>
      <c r="P90" s="5">
        <f t="shared" si="283"/>
        <v>7.5906841835442398E-2</v>
      </c>
      <c r="Q90" s="5">
        <f t="shared" si="284"/>
        <v>0.12016094642981209</v>
      </c>
      <c r="R90" s="5">
        <f t="shared" si="285"/>
        <v>1.1987773083987104E-2</v>
      </c>
      <c r="S90" s="5">
        <f t="shared" si="286"/>
        <v>3.563132155927546E-2</v>
      </c>
      <c r="T90" s="5">
        <f t="shared" si="287"/>
        <v>9.2536407117496278E-2</v>
      </c>
      <c r="U90" s="5">
        <f t="shared" si="288"/>
        <v>2.922807545957043E-2</v>
      </c>
      <c r="V90" s="5">
        <f t="shared" si="289"/>
        <v>7.4336210916874533E-3</v>
      </c>
      <c r="W90" s="5">
        <f t="shared" si="290"/>
        <v>9.7657092910088159E-2</v>
      </c>
      <c r="X90" s="5">
        <f t="shared" si="291"/>
        <v>7.5206102947246972E-2</v>
      </c>
      <c r="Y90" s="5">
        <f t="shared" si="292"/>
        <v>2.8958254602762391E-2</v>
      </c>
      <c r="Z90" s="5">
        <f t="shared" si="293"/>
        <v>3.077276723404077E-3</v>
      </c>
      <c r="AA90" s="5">
        <f t="shared" si="294"/>
        <v>7.5028844516398883E-3</v>
      </c>
      <c r="AB90" s="5">
        <f t="shared" si="295"/>
        <v>9.1466059367563343E-3</v>
      </c>
      <c r="AC90" s="5">
        <f t="shared" si="296"/>
        <v>8.7235134891376458E-4</v>
      </c>
      <c r="AD90" s="5">
        <f t="shared" si="297"/>
        <v>5.952583646563727E-2</v>
      </c>
      <c r="AE90" s="5">
        <f t="shared" si="298"/>
        <v>4.5841075664389885E-2</v>
      </c>
      <c r="AF90" s="5">
        <f t="shared" si="299"/>
        <v>1.7651194362311943E-2</v>
      </c>
      <c r="AG90" s="5">
        <f t="shared" si="300"/>
        <v>4.5310842281440569E-3</v>
      </c>
      <c r="AH90" s="5">
        <f t="shared" si="301"/>
        <v>5.9245566082580638E-4</v>
      </c>
      <c r="AI90" s="5">
        <f t="shared" si="302"/>
        <v>1.444500045149917E-3</v>
      </c>
      <c r="AJ90" s="5">
        <f t="shared" si="303"/>
        <v>1.7609591049646577E-3</v>
      </c>
      <c r="AK90" s="5">
        <f t="shared" si="304"/>
        <v>1.4311650501592024E-3</v>
      </c>
      <c r="AL90" s="5">
        <f t="shared" si="305"/>
        <v>6.5518270920976766E-5</v>
      </c>
      <c r="AM90" s="5">
        <f t="shared" si="306"/>
        <v>2.9026669554426263E-2</v>
      </c>
      <c r="AN90" s="5">
        <f t="shared" si="307"/>
        <v>2.2353549892538273E-2</v>
      </c>
      <c r="AO90" s="5">
        <f t="shared" si="308"/>
        <v>8.6072773843598183E-3</v>
      </c>
      <c r="AP90" s="5">
        <f t="shared" si="309"/>
        <v>2.2094991422679892E-3</v>
      </c>
      <c r="AQ90" s="5">
        <f t="shared" si="310"/>
        <v>4.2538594740949636E-4</v>
      </c>
      <c r="AR90" s="5">
        <f t="shared" si="311"/>
        <v>9.1250476728336219E-5</v>
      </c>
      <c r="AS90" s="5">
        <f t="shared" si="312"/>
        <v>2.2248300838294843E-4</v>
      </c>
      <c r="AT90" s="5">
        <f t="shared" si="313"/>
        <v>2.7122427626592434E-4</v>
      </c>
      <c r="AU90" s="5">
        <f t="shared" si="314"/>
        <v>2.2042914219425072E-4</v>
      </c>
      <c r="AV90" s="5">
        <f t="shared" si="315"/>
        <v>1.3436022596531976E-4</v>
      </c>
      <c r="AW90" s="5">
        <f t="shared" si="316"/>
        <v>3.4172041570142147E-6</v>
      </c>
      <c r="AX90" s="5">
        <f t="shared" si="317"/>
        <v>1.1795263976232088E-2</v>
      </c>
      <c r="AY90" s="5">
        <f t="shared" si="318"/>
        <v>9.0835781657271474E-3</v>
      </c>
      <c r="AZ90" s="5">
        <f t="shared" si="319"/>
        <v>3.4976492454572698E-3</v>
      </c>
      <c r="BA90" s="5">
        <f t="shared" si="320"/>
        <v>8.9785104658468085E-4</v>
      </c>
      <c r="BB90" s="5">
        <f t="shared" si="321"/>
        <v>1.7285963627575274E-4</v>
      </c>
      <c r="BC90" s="5">
        <f t="shared" si="322"/>
        <v>2.6623974181060221E-5</v>
      </c>
      <c r="BD90" s="5">
        <f t="shared" si="323"/>
        <v>1.1712057196458038E-5</v>
      </c>
      <c r="BE90" s="5">
        <f t="shared" si="324"/>
        <v>2.8555836778570832E-5</v>
      </c>
      <c r="BF90" s="5">
        <f t="shared" si="325"/>
        <v>3.4811809763488145E-5</v>
      </c>
      <c r="BG90" s="5">
        <f t="shared" si="326"/>
        <v>2.8292221736344661E-5</v>
      </c>
      <c r="BH90" s="5">
        <f t="shared" si="327"/>
        <v>1.7245221152320701E-5</v>
      </c>
      <c r="BI90" s="5">
        <f t="shared" si="328"/>
        <v>8.409312081996227E-6</v>
      </c>
      <c r="BJ90" s="8">
        <f t="shared" si="329"/>
        <v>0.72873122338892826</v>
      </c>
      <c r="BK90" s="8">
        <f t="shared" si="330"/>
        <v>0.16942008416297541</v>
      </c>
      <c r="BL90" s="8">
        <f t="shared" si="331"/>
        <v>9.5296066548949218E-2</v>
      </c>
      <c r="BM90" s="8">
        <f t="shared" si="332"/>
        <v>0.60926218175920754</v>
      </c>
      <c r="BN90" s="8">
        <f t="shared" si="333"/>
        <v>0.37818230810347919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1.4215</v>
      </c>
      <c r="F91">
        <f>VLOOKUP(B91,home!$B$2:$E$405,3,FALSE)</f>
        <v>1.1725000000000001</v>
      </c>
      <c r="G91">
        <f>VLOOKUP(C91,away!$B$2:$E$405,4,FALSE)</f>
        <v>0.93799999999999994</v>
      </c>
      <c r="H91">
        <f>VLOOKUP(A91,away!$A$2:$E$405,3,FALSE)</f>
        <v>1.0277000000000001</v>
      </c>
      <c r="I91">
        <f>VLOOKUP(C91,away!$B$2:$E$405,3,FALSE)</f>
        <v>0.97299999999999998</v>
      </c>
      <c r="J91">
        <f>VLOOKUP(B91,home!$B$2:$E$405,4,FALSE)</f>
        <v>0.89200000000000002</v>
      </c>
      <c r="K91" s="3">
        <f t="shared" si="278"/>
        <v>1.5633728075000002</v>
      </c>
      <c r="L91" s="3">
        <f t="shared" si="279"/>
        <v>0.89195727320000007</v>
      </c>
      <c r="M91" s="5">
        <f t="shared" si="280"/>
        <v>8.5834858334534636E-2</v>
      </c>
      <c r="N91" s="5">
        <f t="shared" si="281"/>
        <v>0.13419188345582619</v>
      </c>
      <c r="O91" s="5">
        <f t="shared" si="282"/>
        <v>7.6561026185579806E-2</v>
      </c>
      <c r="P91" s="5">
        <f t="shared" si="283"/>
        <v>0.11969342645283093</v>
      </c>
      <c r="Q91" s="5">
        <f t="shared" si="284"/>
        <v>0.10489597079102393</v>
      </c>
      <c r="R91" s="5">
        <f t="shared" si="285"/>
        <v>3.4144582074941789E-2</v>
      </c>
      <c r="S91" s="5">
        <f t="shared" si="286"/>
        <v>4.1726976120187602E-2</v>
      </c>
      <c r="T91" s="5">
        <f t="shared" si="287"/>
        <v>9.3562724076428544E-2</v>
      </c>
      <c r="U91" s="5">
        <f t="shared" si="288"/>
        <v>5.3380711139415921E-2</v>
      </c>
      <c r="V91" s="5">
        <f t="shared" si="289"/>
        <v>6.4651857768233279E-3</v>
      </c>
      <c r="W91" s="5">
        <f t="shared" si="290"/>
        <v>5.4663836117000361E-2</v>
      </c>
      <c r="X91" s="5">
        <f t="shared" si="291"/>
        <v>4.8757806205571318E-2</v>
      </c>
      <c r="Y91" s="5">
        <f t="shared" si="292"/>
        <v>2.1744939935167715E-2</v>
      </c>
      <c r="Z91" s="5">
        <f t="shared" si="293"/>
        <v>1.0151836107372893E-2</v>
      </c>
      <c r="AA91" s="5">
        <f t="shared" si="294"/>
        <v>1.5871104516463432E-2</v>
      </c>
      <c r="AB91" s="5">
        <f t="shared" si="295"/>
        <v>1.2406226613014685E-2</v>
      </c>
      <c r="AC91" s="5">
        <f t="shared" si="296"/>
        <v>5.6346589056082395E-4</v>
      </c>
      <c r="AD91" s="5">
        <f t="shared" si="297"/>
        <v>2.1364988734738688E-2</v>
      </c>
      <c r="AE91" s="5">
        <f t="shared" si="298"/>
        <v>1.9056657093786237E-2</v>
      </c>
      <c r="AF91" s="5">
        <f t="shared" si="299"/>
        <v>8.4988619488405043E-3</v>
      </c>
      <c r="AG91" s="5">
        <f t="shared" si="300"/>
        <v>2.5268739097303386E-3</v>
      </c>
      <c r="AH91" s="5">
        <f t="shared" si="301"/>
        <v>2.2637510130764068E-3</v>
      </c>
      <c r="AI91" s="5">
        <f t="shared" si="302"/>
        <v>3.5390867767942317E-3</v>
      </c>
      <c r="AJ91" s="5">
        <f t="shared" si="303"/>
        <v>2.7664560151114625E-3</v>
      </c>
      <c r="AK91" s="5">
        <f t="shared" si="304"/>
        <v>1.4416673690566899E-3</v>
      </c>
      <c r="AL91" s="5">
        <f t="shared" si="305"/>
        <v>3.1429265190916461E-5</v>
      </c>
      <c r="AM91" s="5">
        <f t="shared" si="306"/>
        <v>6.6802884840868586E-3</v>
      </c>
      <c r="AN91" s="5">
        <f t="shared" si="307"/>
        <v>5.9585319004554762E-3</v>
      </c>
      <c r="AO91" s="5">
        <f t="shared" si="308"/>
        <v>2.6573779331027403E-3</v>
      </c>
      <c r="AP91" s="5">
        <f t="shared" si="309"/>
        <v>7.9008919169072428E-4</v>
      </c>
      <c r="AQ91" s="5">
        <f t="shared" si="310"/>
        <v>1.7618145025131263E-4</v>
      </c>
      <c r="AR91" s="5">
        <f t="shared" si="311"/>
        <v>4.0383383616547397E-4</v>
      </c>
      <c r="AS91" s="5">
        <f t="shared" si="312"/>
        <v>6.3134283820951212E-4</v>
      </c>
      <c r="AT91" s="5">
        <f t="shared" si="313"/>
        <v>4.9351211273331171E-4</v>
      </c>
      <c r="AU91" s="5">
        <f t="shared" si="314"/>
        <v>2.5718113907304468E-4</v>
      </c>
      <c r="AV91" s="5">
        <f t="shared" si="315"/>
        <v>1.0051749985716845E-4</v>
      </c>
      <c r="AW91" s="5">
        <f t="shared" si="316"/>
        <v>1.2174141118149158E-6</v>
      </c>
      <c r="AX91" s="5">
        <f t="shared" si="317"/>
        <v>1.7406302270461325E-3</v>
      </c>
      <c r="AY91" s="5">
        <f t="shared" si="318"/>
        <v>1.5525677909655651E-3</v>
      </c>
      <c r="AZ91" s="5">
        <f t="shared" si="319"/>
        <v>6.9241206664389656E-4</v>
      </c>
      <c r="BA91" s="5">
        <f t="shared" si="320"/>
        <v>2.0586732629815558E-4</v>
      </c>
      <c r="BB91" s="5">
        <f t="shared" si="321"/>
        <v>4.5906214751469378E-5</v>
      </c>
      <c r="BC91" s="5">
        <f t="shared" si="322"/>
        <v>8.1892764265308494E-6</v>
      </c>
      <c r="BD91" s="5">
        <f t="shared" si="323"/>
        <v>6.0033754555341941E-5</v>
      </c>
      <c r="BE91" s="5">
        <f t="shared" si="324"/>
        <v>9.3855139403950841E-5</v>
      </c>
      <c r="BF91" s="5">
        <f t="shared" si="325"/>
        <v>7.3365286394129264E-5</v>
      </c>
      <c r="BG91" s="5">
        <f t="shared" si="326"/>
        <v>3.8232431254343809E-5</v>
      </c>
      <c r="BH91" s="5">
        <f t="shared" si="327"/>
        <v>1.4942885846913556E-5</v>
      </c>
      <c r="BI91" s="5">
        <f t="shared" si="328"/>
        <v>4.6722602797282524E-6</v>
      </c>
      <c r="BJ91" s="8">
        <f t="shared" si="329"/>
        <v>0.52977258412983286</v>
      </c>
      <c r="BK91" s="8">
        <f t="shared" si="330"/>
        <v>0.25586790963109379</v>
      </c>
      <c r="BL91" s="8">
        <f t="shared" si="331"/>
        <v>0.20454610088722736</v>
      </c>
      <c r="BM91" s="8">
        <f t="shared" si="332"/>
        <v>0.44346533308393571</v>
      </c>
      <c r="BN91" s="8">
        <f t="shared" si="333"/>
        <v>0.55532174729473727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1.4215</v>
      </c>
      <c r="F92">
        <f>VLOOKUP(B92,home!$B$2:$E$405,3,FALSE)</f>
        <v>1.1137999999999999</v>
      </c>
      <c r="G92">
        <f>VLOOKUP(C92,away!$B$2:$E$405,4,FALSE)</f>
        <v>1.407</v>
      </c>
      <c r="H92">
        <f>VLOOKUP(A92,away!$A$2:$E$405,3,FALSE)</f>
        <v>1.0277000000000001</v>
      </c>
      <c r="I92">
        <f>VLOOKUP(C92,away!$B$2:$E$405,3,FALSE)</f>
        <v>0.16220000000000001</v>
      </c>
      <c r="J92">
        <f>VLOOKUP(B92,home!$B$2:$E$405,4,FALSE)</f>
        <v>0.56759999999999999</v>
      </c>
      <c r="K92" s="3">
        <f t="shared" si="278"/>
        <v>2.2276562468999996</v>
      </c>
      <c r="L92" s="3">
        <f t="shared" si="279"/>
        <v>9.461491274400001E-2</v>
      </c>
      <c r="M92" s="5">
        <f t="shared" si="280"/>
        <v>9.8050643866635478E-2</v>
      </c>
      <c r="N92" s="5">
        <f t="shared" si="281"/>
        <v>0.21842312932207766</v>
      </c>
      <c r="O92" s="5">
        <f t="shared" si="282"/>
        <v>9.2770531139347336E-3</v>
      </c>
      <c r="P92" s="5">
        <f t="shared" si="283"/>
        <v>2.0666085322079805E-2</v>
      </c>
      <c r="Q92" s="5">
        <f t="shared" si="284"/>
        <v>0.24328582425088641</v>
      </c>
      <c r="R92" s="5">
        <f t="shared" si="285"/>
        <v>4.3887378544819417E-4</v>
      </c>
      <c r="S92" s="5">
        <f t="shared" si="286"/>
        <v>1.0889451249305128E-3</v>
      </c>
      <c r="T92" s="5">
        <f t="shared" si="287"/>
        <v>2.3018467033349733E-2</v>
      </c>
      <c r="U92" s="5">
        <f t="shared" si="288"/>
        <v>9.7765992975431984E-4</v>
      </c>
      <c r="V92" s="5">
        <f t="shared" si="289"/>
        <v>2.5501824562197301E-5</v>
      </c>
      <c r="W92" s="5">
        <f t="shared" si="290"/>
        <v>0.18065239539156752</v>
      </c>
      <c r="X92" s="5">
        <f t="shared" si="291"/>
        <v>1.7092410626967747E-2</v>
      </c>
      <c r="Y92" s="5">
        <f t="shared" si="292"/>
        <v>8.0859847002758586E-4</v>
      </c>
      <c r="Z92" s="5">
        <f t="shared" si="293"/>
        <v>1.3841334971936616E-5</v>
      </c>
      <c r="AA92" s="5">
        <f t="shared" si="294"/>
        <v>3.0833736315670038E-5</v>
      </c>
      <c r="AB92" s="5">
        <f t="shared" si="295"/>
        <v>3.4343482659434873E-5</v>
      </c>
      <c r="AC92" s="5">
        <f t="shared" si="296"/>
        <v>3.3593792802365178E-7</v>
      </c>
      <c r="AD92" s="5">
        <f t="shared" si="297"/>
        <v>0.10060785927786854</v>
      </c>
      <c r="AE92" s="5">
        <f t="shared" si="298"/>
        <v>9.5190038269361617E-3</v>
      </c>
      <c r="AF92" s="5">
        <f t="shared" si="299"/>
        <v>4.503198582476835E-4</v>
      </c>
      <c r="AG92" s="5">
        <f t="shared" si="300"/>
        <v>1.420232469833167E-5</v>
      </c>
      <c r="AH92" s="5">
        <f t="shared" si="301"/>
        <v>3.273991751575647E-7</v>
      </c>
      <c r="AI92" s="5">
        <f t="shared" si="302"/>
        <v>7.2933281776965615E-7</v>
      </c>
      <c r="AJ92" s="5">
        <f t="shared" si="303"/>
        <v>8.1235140378687693E-7</v>
      </c>
      <c r="AK92" s="5">
        <f t="shared" si="304"/>
        <v>6.0321322644127348E-7</v>
      </c>
      <c r="AL92" s="5">
        <f t="shared" si="305"/>
        <v>2.8322187839592118E-9</v>
      </c>
      <c r="AM92" s="5">
        <f t="shared" si="306"/>
        <v>4.4823945241516019E-2</v>
      </c>
      <c r="AN92" s="5">
        <f t="shared" si="307"/>
        <v>4.2410136678678722E-3</v>
      </c>
      <c r="AO92" s="5">
        <f t="shared" si="308"/>
        <v>2.0063156906571504E-4</v>
      </c>
      <c r="AP92" s="5">
        <f t="shared" si="309"/>
        <v>6.3275794669481433E-6</v>
      </c>
      <c r="AQ92" s="5">
        <f t="shared" si="310"/>
        <v>1.4967084478650618E-7</v>
      </c>
      <c r="AR92" s="5">
        <f t="shared" si="311"/>
        <v>6.1953688779981152E-9</v>
      </c>
      <c r="AS92" s="5">
        <f t="shared" si="312"/>
        <v>1.3801152182922345E-8</v>
      </c>
      <c r="AT92" s="5">
        <f t="shared" si="313"/>
        <v>1.5372111437352263E-8</v>
      </c>
      <c r="AU92" s="5">
        <f t="shared" si="314"/>
        <v>1.1414593357153569E-8</v>
      </c>
      <c r="AV92" s="5">
        <f t="shared" si="315"/>
        <v>6.356947549471598E-9</v>
      </c>
      <c r="AW92" s="5">
        <f t="shared" si="316"/>
        <v>1.6581815028304641E-11</v>
      </c>
      <c r="AX92" s="5">
        <f t="shared" si="317"/>
        <v>1.6642056937994427E-2</v>
      </c>
      <c r="AY92" s="5">
        <f t="shared" si="318"/>
        <v>1.5745867650690222E-3</v>
      </c>
      <c r="AZ92" s="5">
        <f t="shared" si="319"/>
        <v>7.4489694692431385E-5</v>
      </c>
      <c r="BA92" s="5">
        <f t="shared" si="320"/>
        <v>2.3492786545505311E-6</v>
      </c>
      <c r="BB92" s="5">
        <f t="shared" si="321"/>
        <v>5.5569198727910055E-8</v>
      </c>
      <c r="BC92" s="5">
        <f t="shared" si="322"/>
        <v>1.0515349777790418E-9</v>
      </c>
      <c r="BD92" s="5">
        <f t="shared" si="323"/>
        <v>9.7695714301447302E-11</v>
      </c>
      <c r="BE92" s="5">
        <f t="shared" si="324"/>
        <v>2.1763246825897671E-10</v>
      </c>
      <c r="BF92" s="5">
        <f t="shared" si="325"/>
        <v>2.4240516372268772E-10</v>
      </c>
      <c r="BG92" s="5">
        <f t="shared" si="326"/>
        <v>1.7999845908255417E-10</v>
      </c>
      <c r="BH92" s="5">
        <f t="shared" si="327"/>
        <v>1.0024367295190645E-10</v>
      </c>
      <c r="BI92" s="5">
        <f t="shared" si="328"/>
        <v>4.4661688852703021E-11</v>
      </c>
      <c r="BJ92" s="8">
        <f t="shared" si="329"/>
        <v>0.86143781740853287</v>
      </c>
      <c r="BK92" s="8">
        <f t="shared" si="330"/>
        <v>0.12140610167342382</v>
      </c>
      <c r="BL92" s="8">
        <f t="shared" si="331"/>
        <v>1.076129036754608E-2</v>
      </c>
      <c r="BM92" s="8">
        <f t="shared" si="332"/>
        <v>0.40190285437492507</v>
      </c>
      <c r="BN92" s="8">
        <f t="shared" si="333"/>
        <v>0.59014160966106233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1.2710999999999999</v>
      </c>
      <c r="F93">
        <f>VLOOKUP(B93,home!$B$2:$E$405,3,FALSE)</f>
        <v>0.5383</v>
      </c>
      <c r="G93">
        <f>VLOOKUP(C93,away!$B$2:$E$405,4,FALSE)</f>
        <v>0.99380000000000002</v>
      </c>
      <c r="H93">
        <f>VLOOKUP(A93,away!$A$2:$E$405,3,FALSE)</f>
        <v>0.94469999999999998</v>
      </c>
      <c r="I93">
        <f>VLOOKUP(C93,away!$B$2:$E$405,3,FALSE)</f>
        <v>0.8357</v>
      </c>
      <c r="J93">
        <f>VLOOKUP(B93,home!$B$2:$E$405,4,FALSE)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1.2710999999999999</v>
      </c>
      <c r="F94">
        <f>VLOOKUP(B94,home!$B$2:$E$405,3,FALSE)</f>
        <v>0.78669999999999995</v>
      </c>
      <c r="G94">
        <f>VLOOKUP(C94,away!$B$2:$E$405,4,FALSE)</f>
        <v>1.4492</v>
      </c>
      <c r="H94">
        <f>VLOOKUP(A94,away!$A$2:$E$405,3,FALSE)</f>
        <v>0.94469999999999998</v>
      </c>
      <c r="I94">
        <f>VLOOKUP(C94,away!$B$2:$E$405,3,FALSE)</f>
        <v>0.78</v>
      </c>
      <c r="J94">
        <f>VLOOKUP(B94,home!$B$2:$E$405,4,FALSE)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1.4705999999999999</v>
      </c>
      <c r="F95">
        <f>VLOOKUP(B95,home!$B$2:$E$405,3,FALSE)</f>
        <v>0.51</v>
      </c>
      <c r="G95">
        <f>VLOOKUP(C95,away!$B$2:$E$405,4,FALSE)</f>
        <v>2.125</v>
      </c>
      <c r="H95">
        <f>VLOOKUP(A95,away!$A$2:$E$405,3,FALSE)</f>
        <v>1.2646999999999999</v>
      </c>
      <c r="I95">
        <f>VLOOKUP(C95,away!$B$2:$E$405,3,FALSE)</f>
        <v>0.49419999999999997</v>
      </c>
      <c r="J95">
        <f>VLOOKUP(B95,home!$B$2:$E$405,4,FALSE)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1.5941000000000001</v>
      </c>
      <c r="F98">
        <f>VLOOKUP(B98,home!$B$2:$E$405,3,FALSE)</f>
        <v>0.76670000000000005</v>
      </c>
      <c r="G98">
        <f>VLOOKUP(C98,away!$B$2:$E$405,4,FALSE)</f>
        <v>1.4428000000000001</v>
      </c>
      <c r="H98">
        <f>VLOOKUP(A98,away!$A$2:$E$405,3,FALSE)</f>
        <v>1.1647000000000001</v>
      </c>
      <c r="I98">
        <f>VLOOKUP(C98,away!$B$2:$E$405,3,FALSE)</f>
        <v>0.60099999999999998</v>
      </c>
      <c r="J98">
        <f>VLOOKUP(B98,home!$B$2:$E$405,4,FALSE)</f>
        <v>1.0494000000000001</v>
      </c>
      <c r="K98" s="3">
        <f t="shared" si="278"/>
        <v>1.7633850669160003</v>
      </c>
      <c r="L98" s="3">
        <f t="shared" si="279"/>
        <v>0.73456394418000004</v>
      </c>
      <c r="M98" s="5">
        <f t="shared" si="280"/>
        <v>8.2253526810905087E-2</v>
      </c>
      <c r="N98" s="5">
        <f t="shared" si="281"/>
        <v>0.1450446408795249</v>
      </c>
      <c r="O98" s="5">
        <f t="shared" si="282"/>
        <v>6.0420475076933829E-2</v>
      </c>
      <c r="P98" s="5">
        <f t="shared" si="283"/>
        <v>0.10654456348663549</v>
      </c>
      <c r="Q98" s="5">
        <f t="shared" si="284"/>
        <v>0.12788477688157412</v>
      </c>
      <c r="R98" s="5">
        <f t="shared" si="285"/>
        <v>2.2191351240870946E-2</v>
      </c>
      <c r="S98" s="5">
        <f t="shared" si="286"/>
        <v>3.4502301751311332E-2</v>
      </c>
      <c r="T98" s="5">
        <f t="shared" si="287"/>
        <v>9.3939546106708377E-2</v>
      </c>
      <c r="U98" s="5">
        <f t="shared" si="288"/>
        <v>3.9131897392839683E-2</v>
      </c>
      <c r="V98" s="5">
        <f t="shared" si="289"/>
        <v>4.9657211225166992E-3</v>
      </c>
      <c r="W98" s="5">
        <f t="shared" si="290"/>
        <v>7.5170035279617464E-2</v>
      </c>
      <c r="X98" s="5">
        <f t="shared" si="291"/>
        <v>5.5217197599145555E-2</v>
      </c>
      <c r="Y98" s="5">
        <f t="shared" si="292"/>
        <v>2.028028122749739E-2</v>
      </c>
      <c r="Z98" s="5">
        <f t="shared" si="293"/>
        <v>5.4336554980593012E-3</v>
      </c>
      <c r="AA98" s="5">
        <f t="shared" si="294"/>
        <v>9.5816269640437955E-3</v>
      </c>
      <c r="AB98" s="5">
        <f t="shared" si="295"/>
        <v>8.4480489525772598E-3</v>
      </c>
      <c r="AC98" s="5">
        <f t="shared" si="296"/>
        <v>4.0201208530790591E-4</v>
      </c>
      <c r="AD98" s="5">
        <f t="shared" si="297"/>
        <v>3.3138429422906589E-2</v>
      </c>
      <c r="AE98" s="5">
        <f t="shared" si="298"/>
        <v>2.4342295420820826E-2</v>
      </c>
      <c r="AF98" s="5">
        <f t="shared" si="299"/>
        <v>8.940486267356447E-3</v>
      </c>
      <c r="AG98" s="5">
        <f t="shared" si="300"/>
        <v>2.1891196184788265E-3</v>
      </c>
      <c r="AH98" s="5">
        <f t="shared" si="301"/>
        <v>9.9784185349244573E-4</v>
      </c>
      <c r="AI98" s="5">
        <f t="shared" si="302"/>
        <v>1.7595794235923622E-3</v>
      </c>
      <c r="AJ98" s="5">
        <f t="shared" si="303"/>
        <v>1.5514080398077174E-3</v>
      </c>
      <c r="AK98" s="5">
        <f t="shared" si="304"/>
        <v>9.1190992336345083E-4</v>
      </c>
      <c r="AL98" s="5">
        <f t="shared" si="305"/>
        <v>2.0829357138181323E-5</v>
      </c>
      <c r="AM98" s="5">
        <f t="shared" si="306"/>
        <v>1.1687162317080646E-2</v>
      </c>
      <c r="AN98" s="5">
        <f t="shared" si="307"/>
        <v>8.5849680479066267E-3</v>
      </c>
      <c r="AO98" s="5">
        <f t="shared" si="308"/>
        <v>3.1531039949647829E-3</v>
      </c>
      <c r="AP98" s="5">
        <f t="shared" si="309"/>
        <v>7.7205216898368215E-4</v>
      </c>
      <c r="AQ98" s="5">
        <f t="shared" si="310"/>
        <v>1.4178042159034436E-4</v>
      </c>
      <c r="AR98" s="5">
        <f t="shared" si="311"/>
        <v>1.4659572951385857E-4</v>
      </c>
      <c r="AS98" s="5">
        <f t="shared" si="312"/>
        <v>2.5850472029839542E-4</v>
      </c>
      <c r="AT98" s="5">
        <f t="shared" si="313"/>
        <v>2.2792168175074395E-4</v>
      </c>
      <c r="AU98" s="5">
        <f t="shared" si="314"/>
        <v>1.3397123000854767E-4</v>
      </c>
      <c r="AV98" s="5">
        <f t="shared" si="315"/>
        <v>5.9060716598360424E-5</v>
      </c>
      <c r="AW98" s="5">
        <f t="shared" si="316"/>
        <v>7.4946288696217112E-7</v>
      </c>
      <c r="AX98" s="5">
        <f t="shared" si="317"/>
        <v>3.4348279174272402E-3</v>
      </c>
      <c r="AY98" s="5">
        <f t="shared" si="318"/>
        <v>2.5231007426049293E-3</v>
      </c>
      <c r="AZ98" s="5">
        <f t="shared" si="319"/>
        <v>9.2668941652568164E-4</v>
      </c>
      <c r="BA98" s="5">
        <f t="shared" si="320"/>
        <v>2.2690421094432261E-4</v>
      </c>
      <c r="BB98" s="5">
        <f t="shared" si="321"/>
        <v>4.166891303557808E-5</v>
      </c>
      <c r="BC98" s="5">
        <f t="shared" si="322"/>
        <v>6.1216962218215329E-6</v>
      </c>
      <c r="BD98" s="5">
        <f t="shared" si="323"/>
        <v>1.7947322878607388E-5</v>
      </c>
      <c r="BE98" s="5">
        <f t="shared" si="324"/>
        <v>3.164804115525615E-5</v>
      </c>
      <c r="BF98" s="5">
        <f t="shared" si="325"/>
        <v>2.7903841585160851E-5</v>
      </c>
      <c r="BG98" s="5">
        <f t="shared" si="326"/>
        <v>1.6401739186954113E-5</v>
      </c>
      <c r="BH98" s="5">
        <f t="shared" si="327"/>
        <v>7.2306454884314664E-6</v>
      </c>
      <c r="BI98" s="5">
        <f t="shared" si="328"/>
        <v>2.550082455692717E-6</v>
      </c>
      <c r="BJ98" s="8">
        <f t="shared" si="329"/>
        <v>0.6176451885509161</v>
      </c>
      <c r="BK98" s="8">
        <f t="shared" si="330"/>
        <v>0.23121205535641962</v>
      </c>
      <c r="BL98" s="8">
        <f t="shared" si="331"/>
        <v>0.14592387461844153</v>
      </c>
      <c r="BM98" s="8">
        <f t="shared" si="332"/>
        <v>0.45335308836767418</v>
      </c>
      <c r="BN98" s="8">
        <f t="shared" si="333"/>
        <v>0.54433933437644433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1.1607000000000001</v>
      </c>
      <c r="F99">
        <f>VLOOKUP(B99,home!$B$2:$E$405,3,FALSE)</f>
        <v>0.68920000000000003</v>
      </c>
      <c r="G99">
        <f>VLOOKUP(C99,away!$B$2:$E$405,4,FALSE)</f>
        <v>0.68920000000000003</v>
      </c>
      <c r="H99">
        <f>VLOOKUP(A99,away!$A$2:$E$405,3,FALSE)</f>
        <v>0.89880000000000004</v>
      </c>
      <c r="I99">
        <f>VLOOKUP(C99,away!$B$2:$E$405,3,FALSE)</f>
        <v>1.0013000000000001</v>
      </c>
      <c r="J99">
        <f>VLOOKUP(B99,home!$B$2:$E$405,4,FALSE)</f>
        <v>1.3351</v>
      </c>
      <c r="K99" s="3">
        <f t="shared" si="278"/>
        <v>0.55132860004800011</v>
      </c>
      <c r="L99" s="3">
        <f t="shared" si="279"/>
        <v>1.2015478642440001</v>
      </c>
      <c r="M99" s="5">
        <f t="shared" si="280"/>
        <v>0.17327480712529433</v>
      </c>
      <c r="N99" s="5">
        <f t="shared" si="281"/>
        <v>9.5531356835975759E-2</v>
      </c>
      <c r="O99" s="5">
        <f t="shared" si="282"/>
        <v>0.20819797442868843</v>
      </c>
      <c r="P99" s="5">
        <f t="shared" si="283"/>
        <v>0.11478549777459811</v>
      </c>
      <c r="Q99" s="5">
        <f t="shared" si="284"/>
        <v>2.6334584612532224E-2</v>
      </c>
      <c r="R99" s="5">
        <f t="shared" si="285"/>
        <v>0.1250799157573588</v>
      </c>
      <c r="S99" s="5">
        <f t="shared" si="286"/>
        <v>1.9009847302607248E-2</v>
      </c>
      <c r="T99" s="5">
        <f t="shared" si="287"/>
        <v>3.1642263896940998E-2</v>
      </c>
      <c r="U99" s="5">
        <f t="shared" si="288"/>
        <v>6.8960134848626412E-2</v>
      </c>
      <c r="V99" s="5">
        <f t="shared" si="289"/>
        <v>1.3992255176426447E-3</v>
      </c>
      <c r="W99" s="5">
        <f t="shared" si="290"/>
        <v>4.8396698890909983E-3</v>
      </c>
      <c r="X99" s="5">
        <f t="shared" si="291"/>
        <v>5.8150950188832857E-3</v>
      </c>
      <c r="Y99" s="5">
        <f t="shared" si="292"/>
        <v>3.4935575001575686E-3</v>
      </c>
      <c r="Z99" s="5">
        <f t="shared" si="293"/>
        <v>5.009650187935797E-2</v>
      </c>
      <c r="AA99" s="5">
        <f t="shared" si="294"/>
        <v>2.7619634248448433E-2</v>
      </c>
      <c r="AB99" s="5">
        <f t="shared" si="295"/>
        <v>7.6137471420174348E-3</v>
      </c>
      <c r="AC99" s="5">
        <f t="shared" si="296"/>
        <v>5.7932108036265786E-5</v>
      </c>
      <c r="AD99" s="5">
        <f t="shared" si="297"/>
        <v>6.6706210616175002E-4</v>
      </c>
      <c r="AE99" s="5">
        <f t="shared" si="298"/>
        <v>8.0150704897675507E-4</v>
      </c>
      <c r="AF99" s="5">
        <f t="shared" si="299"/>
        <v>4.8152454143726573E-4</v>
      </c>
      <c r="AG99" s="5">
        <f t="shared" si="300"/>
        <v>1.9285826144833939E-4</v>
      </c>
      <c r="AH99" s="5">
        <f t="shared" si="301"/>
        <v>1.5048336209809525E-2</v>
      </c>
      <c r="AI99" s="5">
        <f t="shared" si="302"/>
        <v>8.2965781356059125E-3</v>
      </c>
      <c r="AJ99" s="5">
        <f t="shared" si="303"/>
        <v>2.2870704043462271E-3</v>
      </c>
      <c r="AK99" s="5">
        <f t="shared" si="304"/>
        <v>4.2030910807980628E-4</v>
      </c>
      <c r="AL99" s="5">
        <f t="shared" si="305"/>
        <v>1.5350796733575118E-6</v>
      </c>
      <c r="AM99" s="5">
        <f t="shared" si="306"/>
        <v>7.3554083427045634E-5</v>
      </c>
      <c r="AN99" s="5">
        <f t="shared" si="307"/>
        <v>8.8378751848191669E-5</v>
      </c>
      <c r="AO99" s="5">
        <f t="shared" si="308"/>
        <v>5.30956502638726E-5</v>
      </c>
      <c r="AP99" s="5">
        <f t="shared" si="309"/>
        <v>2.1265655058400834E-5</v>
      </c>
      <c r="AQ99" s="5">
        <f t="shared" si="310"/>
        <v>6.3879256042927841E-6</v>
      </c>
      <c r="AR99" s="5">
        <f t="shared" si="311"/>
        <v>3.6162592466644572E-3</v>
      </c>
      <c r="AS99" s="5">
        <f t="shared" si="312"/>
        <v>1.9937471478741506E-3</v>
      </c>
      <c r="AT99" s="5">
        <f t="shared" si="313"/>
        <v>5.4960491194357413E-4</v>
      </c>
      <c r="AU99" s="5">
        <f t="shared" si="314"/>
        <v>1.0100430222711837E-4</v>
      </c>
      <c r="AV99" s="5">
        <f t="shared" si="315"/>
        <v>1.3921640136425566E-5</v>
      </c>
      <c r="AW99" s="5">
        <f t="shared" si="316"/>
        <v>2.8247500050694398E-8</v>
      </c>
      <c r="AX99" s="5">
        <f t="shared" si="317"/>
        <v>6.7587449739411423E-6</v>
      </c>
      <c r="AY99" s="5">
        <f t="shared" si="318"/>
        <v>8.1209555884088476E-6</v>
      </c>
      <c r="AZ99" s="5">
        <f t="shared" si="319"/>
        <v>4.8788584214365157E-6</v>
      </c>
      <c r="BA99" s="5">
        <f t="shared" si="320"/>
        <v>1.9540606387419663E-6</v>
      </c>
      <c r="BB99" s="5">
        <f t="shared" si="321"/>
        <v>5.8697434677091895E-7</v>
      </c>
      <c r="BC99" s="5">
        <f t="shared" si="322"/>
        <v>1.4105555454572296E-7</v>
      </c>
      <c r="BD99" s="5">
        <f t="shared" si="323"/>
        <v>7.2418476239704882E-4</v>
      </c>
      <c r="BE99" s="5">
        <f t="shared" si="324"/>
        <v>3.992637712284585E-4</v>
      </c>
      <c r="BF99" s="5">
        <f t="shared" si="325"/>
        <v>1.1006276802063548E-4</v>
      </c>
      <c r="BG99" s="5">
        <f t="shared" si="326"/>
        <v>2.0226917270074918E-5</v>
      </c>
      <c r="BH99" s="5">
        <f t="shared" si="327"/>
        <v>2.7879194954492799E-6</v>
      </c>
      <c r="BI99" s="5">
        <f t="shared" si="328"/>
        <v>3.0741195049451573E-7</v>
      </c>
      <c r="BJ99" s="8">
        <f t="shared" si="329"/>
        <v>0.17006460242733054</v>
      </c>
      <c r="BK99" s="8">
        <f t="shared" si="330"/>
        <v>0.30853696586344037</v>
      </c>
      <c r="BL99" s="8">
        <f t="shared" si="331"/>
        <v>0.4710550710821888</v>
      </c>
      <c r="BM99" s="8">
        <f t="shared" si="332"/>
        <v>0.25654091200978169</v>
      </c>
      <c r="BN99" s="8">
        <f t="shared" si="333"/>
        <v>0.74320413653444761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1.1607000000000001</v>
      </c>
      <c r="F100">
        <f>VLOOKUP(B100,home!$B$2:$E$405,3,FALSE)</f>
        <v>0.46989999999999998</v>
      </c>
      <c r="G100">
        <f>VLOOKUP(C100,away!$B$2:$E$405,4,FALSE)</f>
        <v>2.3262</v>
      </c>
      <c r="H100">
        <f>VLOOKUP(A100,away!$A$2:$E$405,3,FALSE)</f>
        <v>0.89880000000000004</v>
      </c>
      <c r="I100">
        <f>VLOOKUP(C100,away!$B$2:$E$405,3,FALSE)</f>
        <v>0.44500000000000001</v>
      </c>
      <c r="J100">
        <f>VLOOKUP(B100,home!$B$2:$E$405,4,FALSE)</f>
        <v>1.1126</v>
      </c>
      <c r="K100" s="3">
        <f t="shared" si="278"/>
        <v>1.2687395577660001</v>
      </c>
      <c r="L100" s="3">
        <f t="shared" si="279"/>
        <v>0.44500217160000005</v>
      </c>
      <c r="M100" s="5">
        <f t="shared" si="280"/>
        <v>0.18019030630117158</v>
      </c>
      <c r="N100" s="5">
        <f t="shared" si="281"/>
        <v>0.22861456953026851</v>
      </c>
      <c r="O100" s="5">
        <f t="shared" si="282"/>
        <v>8.018507760529052E-2</v>
      </c>
      <c r="P100" s="5">
        <f t="shared" si="283"/>
        <v>0.10173397990036867</v>
      </c>
      <c r="Q100" s="5">
        <f t="shared" si="284"/>
        <v>0.14502617392234873</v>
      </c>
      <c r="R100" s="5">
        <f t="shared" si="285"/>
        <v>1.7841266832134405E-2</v>
      </c>
      <c r="S100" s="5">
        <f t="shared" si="286"/>
        <v>1.4359544193611998E-2</v>
      </c>
      <c r="T100" s="5">
        <f t="shared" si="287"/>
        <v>6.4536962334284464E-2</v>
      </c>
      <c r="U100" s="5">
        <f t="shared" si="288"/>
        <v>2.2635920990587408E-2</v>
      </c>
      <c r="V100" s="5">
        <f t="shared" si="289"/>
        <v>9.0080908245092101E-4</v>
      </c>
      <c r="W100" s="5">
        <f t="shared" si="290"/>
        <v>6.1333481255578574E-2</v>
      </c>
      <c r="X100" s="5">
        <f t="shared" si="291"/>
        <v>2.7293532350520358E-2</v>
      </c>
      <c r="Y100" s="5">
        <f t="shared" si="292"/>
        <v>6.0728405833082059E-3</v>
      </c>
      <c r="Z100" s="5">
        <f t="shared" si="293"/>
        <v>2.6464674947982878E-3</v>
      </c>
      <c r="AA100" s="5">
        <f t="shared" si="294"/>
        <v>3.3576779989924737E-3</v>
      </c>
      <c r="AB100" s="5">
        <f t="shared" si="295"/>
        <v>2.1300094497811706E-3</v>
      </c>
      <c r="AC100" s="5">
        <f t="shared" si="296"/>
        <v>3.1786842120324324E-5</v>
      </c>
      <c r="AD100" s="5">
        <f t="shared" si="297"/>
        <v>1.9454053471113005E-2</v>
      </c>
      <c r="AE100" s="5">
        <f t="shared" si="298"/>
        <v>8.6570960410678049E-3</v>
      </c>
      <c r="AF100" s="5">
        <f t="shared" si="299"/>
        <v>1.9262132690124681E-3</v>
      </c>
      <c r="AG100" s="5">
        <f t="shared" si="300"/>
        <v>2.857230292250945E-4</v>
      </c>
      <c r="AH100" s="5">
        <f t="shared" si="301"/>
        <v>2.9442094556351246E-4</v>
      </c>
      <c r="AI100" s="5">
        <f t="shared" si="302"/>
        <v>3.7354350027129834E-4</v>
      </c>
      <c r="AJ100" s="5">
        <f t="shared" si="303"/>
        <v>2.3696470767028548E-4</v>
      </c>
      <c r="AK100" s="5">
        <f t="shared" si="304"/>
        <v>1.0021549947191581E-4</v>
      </c>
      <c r="AL100" s="5">
        <f t="shared" si="305"/>
        <v>7.1786369061613414E-7</v>
      </c>
      <c r="AM100" s="5">
        <f t="shared" si="306"/>
        <v>4.936425439539204E-3</v>
      </c>
      <c r="AN100" s="5">
        <f t="shared" si="307"/>
        <v>2.1967200405364302E-3</v>
      </c>
      <c r="AO100" s="5">
        <f t="shared" si="308"/>
        <v>4.8877259421797577E-4</v>
      </c>
      <c r="AP100" s="5">
        <f t="shared" si="309"/>
        <v>7.2501621948521617E-5</v>
      </c>
      <c r="AQ100" s="5">
        <f t="shared" si="310"/>
        <v>8.0658448029035847E-6</v>
      </c>
      <c r="AR100" s="5">
        <f t="shared" si="311"/>
        <v>2.6203592028057694E-5</v>
      </c>
      <c r="AS100" s="5">
        <f t="shared" si="312"/>
        <v>3.3245533761558597E-5</v>
      </c>
      <c r="AT100" s="5">
        <f t="shared" si="313"/>
        <v>2.1089961901167249E-5</v>
      </c>
      <c r="AU100" s="5">
        <f t="shared" si="314"/>
        <v>8.919222978596242E-6</v>
      </c>
      <c r="AV100" s="5">
        <f t="shared" si="315"/>
        <v>2.8290427543701354E-6</v>
      </c>
      <c r="AW100" s="5">
        <f t="shared" si="316"/>
        <v>1.1258333198981758E-8</v>
      </c>
      <c r="AX100" s="5">
        <f t="shared" si="317"/>
        <v>1.0438397048509662E-3</v>
      </c>
      <c r="AY100" s="5">
        <f t="shared" si="318"/>
        <v>4.6451093546098299E-4</v>
      </c>
      <c r="AZ100" s="5">
        <f t="shared" si="319"/>
        <v>1.0335418750604244E-4</v>
      </c>
      <c r="BA100" s="5">
        <f t="shared" si="320"/>
        <v>1.5330945961380829E-5</v>
      </c>
      <c r="BB100" s="5">
        <f t="shared" si="321"/>
        <v>1.7055760613741795E-6</v>
      </c>
      <c r="BC100" s="5">
        <f t="shared" si="322"/>
        <v>1.51797010228097E-7</v>
      </c>
      <c r="BD100" s="5">
        <f t="shared" si="323"/>
        <v>1.9434425593676862E-6</v>
      </c>
      <c r="BE100" s="5">
        <f t="shared" si="324"/>
        <v>2.4657224533157811E-6</v>
      </c>
      <c r="BF100" s="5">
        <f t="shared" si="325"/>
        <v>1.5641798074967811E-6</v>
      </c>
      <c r="BG100" s="5">
        <f t="shared" si="326"/>
        <v>6.6151226574332431E-7</v>
      </c>
      <c r="BH100" s="5">
        <f t="shared" si="327"/>
        <v>2.0982169487399251E-7</v>
      </c>
      <c r="BI100" s="5">
        <f t="shared" si="328"/>
        <v>5.3241816872828345E-8</v>
      </c>
      <c r="BJ100" s="8">
        <f t="shared" si="329"/>
        <v>0.57253202447462326</v>
      </c>
      <c r="BK100" s="8">
        <f t="shared" si="330"/>
        <v>0.29768165511887512</v>
      </c>
      <c r="BL100" s="8">
        <f t="shared" si="331"/>
        <v>0.1272542828037844</v>
      </c>
      <c r="BM100" s="8">
        <f t="shared" si="332"/>
        <v>0.24605855612337083</v>
      </c>
      <c r="BN100" s="8">
        <f t="shared" si="333"/>
        <v>0.75359137409158239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1.5417000000000001</v>
      </c>
      <c r="F101">
        <f>VLOOKUP(B101,home!$B$2:$E$405,3,FALSE)</f>
        <v>0.64859999999999995</v>
      </c>
      <c r="G101">
        <f>VLOOKUP(C101,away!$B$2:$E$405,4,FALSE)</f>
        <v>0.86480000000000001</v>
      </c>
      <c r="H101">
        <f>VLOOKUP(A101,away!$A$2:$E$405,3,FALSE)</f>
        <v>1.125</v>
      </c>
      <c r="I101">
        <f>VLOOKUP(C101,away!$B$2:$E$405,3,FALSE)</f>
        <v>0.98770000000000002</v>
      </c>
      <c r="J101">
        <f>VLOOKUP(B101,home!$B$2:$E$405,4,FALSE)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1.5124</v>
      </c>
      <c r="F102">
        <f>VLOOKUP(B102,home!$B$2:$E$405,3,FALSE)</f>
        <v>0.57299999999999995</v>
      </c>
      <c r="G102">
        <f>VLOOKUP(C102,away!$B$2:$E$405,4,FALSE)</f>
        <v>0.74939999999999996</v>
      </c>
      <c r="H102">
        <f>VLOOKUP(A102,away!$A$2:$E$405,3,FALSE)</f>
        <v>1.1446000000000001</v>
      </c>
      <c r="I102">
        <f>VLOOKUP(C102,away!$B$2:$E$405,3,FALSE)</f>
        <v>0.93189999999999995</v>
      </c>
      <c r="J102">
        <f>VLOOKUP(B102,home!$B$2:$E$405,4,FALSE)</f>
        <v>1.3978999999999999</v>
      </c>
      <c r="K102" s="3">
        <f t="shared" si="278"/>
        <v>0.64943393687999995</v>
      </c>
      <c r="L102" s="3">
        <f t="shared" si="279"/>
        <v>1.4910738652460001</v>
      </c>
      <c r="M102" s="5">
        <f t="shared" si="280"/>
        <v>0.11759511280920654</v>
      </c>
      <c r="N102" s="5">
        <f t="shared" si="281"/>
        <v>7.6370257069530698E-2</v>
      </c>
      <c r="O102" s="5">
        <f t="shared" si="282"/>
        <v>0.17534299939046299</v>
      </c>
      <c r="P102" s="5">
        <f t="shared" si="283"/>
        <v>0.1138736943984958</v>
      </c>
      <c r="Q102" s="5">
        <f t="shared" si="284"/>
        <v>2.4798718354601481E-2</v>
      </c>
      <c r="R102" s="5">
        <f t="shared" si="285"/>
        <v>0.13072468192248238</v>
      </c>
      <c r="S102" s="5">
        <f t="shared" si="286"/>
        <v>2.7567511026161482E-2</v>
      </c>
      <c r="T102" s="5">
        <f t="shared" si="287"/>
        <v>3.6976720830142563E-2</v>
      </c>
      <c r="U102" s="5">
        <f t="shared" si="288"/>
        <v>8.4897044828303472E-2</v>
      </c>
      <c r="V102" s="5">
        <f t="shared" si="289"/>
        <v>2.9661231953987469E-3</v>
      </c>
      <c r="W102" s="5">
        <f t="shared" si="290"/>
        <v>5.368376430202387E-3</v>
      </c>
      <c r="X102" s="5">
        <f t="shared" si="291"/>
        <v>8.0046457938773973E-3</v>
      </c>
      <c r="Y102" s="5">
        <f t="shared" si="292"/>
        <v>5.9677590719009544E-3</v>
      </c>
      <c r="Z102" s="5">
        <f t="shared" si="293"/>
        <v>6.4973385585736579E-2</v>
      </c>
      <c r="AA102" s="5">
        <f t="shared" si="294"/>
        <v>4.2195921593367144E-2</v>
      </c>
      <c r="AB102" s="5">
        <f t="shared" si="295"/>
        <v>1.3701731740330111E-2</v>
      </c>
      <c r="AC102" s="5">
        <f t="shared" si="296"/>
        <v>1.7951607332586099E-4</v>
      </c>
      <c r="AD102" s="5">
        <f t="shared" si="297"/>
        <v>8.716014599300339E-4</v>
      </c>
      <c r="AE102" s="5">
        <f t="shared" si="298"/>
        <v>1.2996221578119322E-3</v>
      </c>
      <c r="AF102" s="5">
        <f t="shared" si="299"/>
        <v>9.6891631710399259E-4</v>
      </c>
      <c r="AG102" s="5">
        <f t="shared" si="300"/>
        <v>4.8157526601472325E-4</v>
      </c>
      <c r="AH102" s="5">
        <f t="shared" si="301"/>
        <v>2.4220029295860743E-2</v>
      </c>
      <c r="AI102" s="5">
        <f t="shared" si="302"/>
        <v>1.5729308976959771E-2</v>
      </c>
      <c r="AJ102" s="5">
        <f t="shared" si="303"/>
        <v>5.1075735266544542E-3</v>
      </c>
      <c r="AK102" s="5">
        <f t="shared" si="304"/>
        <v>1.1056771944397562E-3</v>
      </c>
      <c r="AL102" s="5">
        <f t="shared" si="305"/>
        <v>6.9534040948431841E-6</v>
      </c>
      <c r="AM102" s="5">
        <f t="shared" si="306"/>
        <v>1.1320951350254354E-4</v>
      </c>
      <c r="AN102" s="5">
        <f t="shared" si="307"/>
        <v>1.6880374688085683E-4</v>
      </c>
      <c r="AO102" s="5">
        <f t="shared" si="308"/>
        <v>1.2584942766482335E-4</v>
      </c>
      <c r="AP102" s="5">
        <f t="shared" si="309"/>
        <v>6.2550264182395024E-5</v>
      </c>
      <c r="AQ102" s="5">
        <f t="shared" si="310"/>
        <v>2.331676604665054E-5</v>
      </c>
      <c r="AR102" s="5">
        <f t="shared" si="311"/>
        <v>7.2227705397100873E-3</v>
      </c>
      <c r="AS102" s="5">
        <f t="shared" si="312"/>
        <v>4.6907123067848038E-3</v>
      </c>
      <c r="AT102" s="5">
        <f t="shared" si="313"/>
        <v>1.5231538800833603E-3</v>
      </c>
      <c r="AU102" s="5">
        <f t="shared" si="314"/>
        <v>3.2972927360552811E-4</v>
      </c>
      <c r="AV102" s="5">
        <f t="shared" si="315"/>
        <v>5.3534345065555183E-5</v>
      </c>
      <c r="AW102" s="5">
        <f t="shared" si="316"/>
        <v>1.8703767954533737E-7</v>
      </c>
      <c r="AX102" s="5">
        <f t="shared" si="317"/>
        <v>1.2253683341037722E-5</v>
      </c>
      <c r="AY102" s="5">
        <f t="shared" si="318"/>
        <v>1.8271146982821637E-5</v>
      </c>
      <c r="AZ102" s="5">
        <f t="shared" si="319"/>
        <v>1.3621814877076827E-5</v>
      </c>
      <c r="BA102" s="5">
        <f t="shared" si="320"/>
        <v>6.7703773868094725E-6</v>
      </c>
      <c r="BB102" s="5">
        <f t="shared" si="321"/>
        <v>2.5237831948310275E-6</v>
      </c>
      <c r="BC102" s="5">
        <f t="shared" si="322"/>
        <v>7.5262943267191994E-7</v>
      </c>
      <c r="BD102" s="5">
        <f t="shared" si="323"/>
        <v>1.7949473977384104E-3</v>
      </c>
      <c r="BE102" s="5">
        <f t="shared" si="324"/>
        <v>1.1656997550057667E-3</v>
      </c>
      <c r="BF102" s="5">
        <f t="shared" si="325"/>
        <v>3.7852249055672323E-4</v>
      </c>
      <c r="BG102" s="5">
        <f t="shared" si="326"/>
        <v>8.1941783746625156E-5</v>
      </c>
      <c r="BH102" s="5">
        <f t="shared" si="327"/>
        <v>1.3303943803385088E-5</v>
      </c>
      <c r="BI102" s="5">
        <f t="shared" si="328"/>
        <v>1.7280065200525325E-6</v>
      </c>
      <c r="BJ102" s="8">
        <f t="shared" si="329"/>
        <v>0.16165611590460865</v>
      </c>
      <c r="BK102" s="8">
        <f t="shared" si="330"/>
        <v>0.26220718205366611</v>
      </c>
      <c r="BL102" s="8">
        <f t="shared" si="331"/>
        <v>0.51028101219148136</v>
      </c>
      <c r="BM102" s="8">
        <f t="shared" si="332"/>
        <v>0.3603941476814092</v>
      </c>
      <c r="BN102" s="8">
        <f t="shared" si="333"/>
        <v>0.63870546394478001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1.5124</v>
      </c>
      <c r="F103">
        <f>VLOOKUP(B103,home!$B$2:$E$405,3,FALSE)</f>
        <v>0.79339999999999999</v>
      </c>
      <c r="G103">
        <f>VLOOKUP(C103,away!$B$2:$E$405,4,FALSE)</f>
        <v>0.70250000000000001</v>
      </c>
      <c r="H103">
        <f>VLOOKUP(A103,away!$A$2:$E$405,3,FALSE)</f>
        <v>1.1446000000000001</v>
      </c>
      <c r="I103">
        <f>VLOOKUP(C103,away!$B$2:$E$405,3,FALSE)</f>
        <v>0.65529999999999999</v>
      </c>
      <c r="J103">
        <f>VLOOKUP(B103,home!$B$2:$E$405,4,FALSE)</f>
        <v>1.3395999999999999</v>
      </c>
      <c r="K103" s="3">
        <f t="shared" si="278"/>
        <v>0.84295655739999997</v>
      </c>
      <c r="L103" s="3">
        <f t="shared" si="279"/>
        <v>1.0047755266480001</v>
      </c>
      <c r="M103" s="5">
        <f t="shared" si="280"/>
        <v>0.15759417166740625</v>
      </c>
      <c r="N103" s="5">
        <f t="shared" si="281"/>
        <v>0.13284504041506137</v>
      </c>
      <c r="O103" s="5">
        <f t="shared" si="282"/>
        <v>0.15834676683377347</v>
      </c>
      <c r="P103" s="5">
        <f t="shared" si="283"/>
        <v>0.13347944544561816</v>
      </c>
      <c r="Q103" s="5">
        <f t="shared" si="284"/>
        <v>5.5991298967971996E-2</v>
      </c>
      <c r="R103" s="5">
        <f t="shared" si="285"/>
        <v>7.9551478019206395E-2</v>
      </c>
      <c r="S103" s="5">
        <f t="shared" si="286"/>
        <v>2.8263675883380763E-2</v>
      </c>
      <c r="T103" s="5">
        <f t="shared" si="287"/>
        <v>5.6258686908249686E-2</v>
      </c>
      <c r="U103" s="5">
        <f t="shared" si="288"/>
        <v>6.7058440047151974E-2</v>
      </c>
      <c r="V103" s="5">
        <f t="shared" si="289"/>
        <v>2.6598697875214019E-3</v>
      </c>
      <c r="W103" s="5">
        <f t="shared" si="290"/>
        <v>1.5732744207465284E-2</v>
      </c>
      <c r="X103" s="5">
        <f t="shared" si="291"/>
        <v>1.5807876346674202E-2</v>
      </c>
      <c r="Y103" s="5">
        <f t="shared" si="292"/>
        <v>7.9416836407080176E-3</v>
      </c>
      <c r="Z103" s="5">
        <f t="shared" si="293"/>
        <v>2.6643792740791639E-2</v>
      </c>
      <c r="AA103" s="5">
        <f t="shared" si="294"/>
        <v>2.2459559804856824E-2</v>
      </c>
      <c r="AB103" s="5">
        <f t="shared" si="295"/>
        <v>9.4662166069107625E-3</v>
      </c>
      <c r="AC103" s="5">
        <f t="shared" si="296"/>
        <v>1.4080388429005429E-4</v>
      </c>
      <c r="AD103" s="5">
        <f t="shared" si="297"/>
        <v>3.3155049738949308E-3</v>
      </c>
      <c r="AE103" s="5">
        <f t="shared" si="298"/>
        <v>3.3313382562493426E-3</v>
      </c>
      <c r="AF103" s="5">
        <f t="shared" si="299"/>
        <v>1.6736235754327817E-3</v>
      </c>
      <c r="AG103" s="5">
        <f t="shared" si="300"/>
        <v>5.6053866980532749E-4</v>
      </c>
      <c r="AH103" s="5">
        <f t="shared" si="301"/>
        <v>6.6927577207572687E-3</v>
      </c>
      <c r="AI103" s="5">
        <f t="shared" si="302"/>
        <v>5.6417040078018165E-3</v>
      </c>
      <c r="AJ103" s="5">
        <f t="shared" si="303"/>
        <v>2.3778556941432012E-3</v>
      </c>
      <c r="AK103" s="5">
        <f t="shared" si="304"/>
        <v>6.6814301664298013E-4</v>
      </c>
      <c r="AL103" s="5">
        <f t="shared" si="305"/>
        <v>4.770334890630356E-6</v>
      </c>
      <c r="AM103" s="5">
        <f t="shared" si="306"/>
        <v>5.5896533176740979E-4</v>
      </c>
      <c r="AN103" s="5">
        <f t="shared" si="307"/>
        <v>5.6163468560457331E-4</v>
      </c>
      <c r="AO103" s="5">
        <f t="shared" si="308"/>
        <v>2.8215839350605952E-4</v>
      </c>
      <c r="AP103" s="5">
        <f t="shared" si="309"/>
        <v>9.4501949477734874E-5</v>
      </c>
      <c r="AQ103" s="5">
        <f t="shared" si="310"/>
        <v>2.3738311513938436E-5</v>
      </c>
      <c r="AR103" s="5">
        <f t="shared" si="311"/>
        <v>1.3449438327202711E-3</v>
      </c>
      <c r="AS103" s="5">
        <f t="shared" si="312"/>
        <v>1.133729223126241E-3</v>
      </c>
      <c r="AT103" s="5">
        <f t="shared" si="313"/>
        <v>4.7784224147513624E-4</v>
      </c>
      <c r="AU103" s="5">
        <f t="shared" si="314"/>
        <v>1.3426675028472681E-4</v>
      </c>
      <c r="AV103" s="5">
        <f t="shared" si="315"/>
        <v>2.8295259398324682E-5</v>
      </c>
      <c r="AW103" s="5">
        <f t="shared" si="316"/>
        <v>1.1223300982063512E-7</v>
      </c>
      <c r="AX103" s="5">
        <f t="shared" si="317"/>
        <v>7.8530581962100738E-5</v>
      </c>
      <c r="AY103" s="5">
        <f t="shared" si="318"/>
        <v>7.8905606848943713E-5</v>
      </c>
      <c r="AZ103" s="5">
        <f t="shared" si="319"/>
        <v>3.9641211338563724E-5</v>
      </c>
      <c r="BA103" s="5">
        <f t="shared" si="320"/>
        <v>1.3276839666556682E-5</v>
      </c>
      <c r="BB103" s="5">
        <f t="shared" si="321"/>
        <v>3.3350608920463861E-6</v>
      </c>
      <c r="BC103" s="5">
        <f t="shared" si="322"/>
        <v>6.7019751284181155E-7</v>
      </c>
      <c r="BD103" s="5">
        <f t="shared" si="323"/>
        <v>2.2522777463891491E-4</v>
      </c>
      <c r="BE103" s="5">
        <f t="shared" si="324"/>
        <v>1.8985722954048271E-4</v>
      </c>
      <c r="BF103" s="5">
        <f t="shared" si="325"/>
        <v>8.0020698305473446E-5</v>
      </c>
      <c r="BG103" s="5">
        <f t="shared" si="326"/>
        <v>2.2484657454775304E-5</v>
      </c>
      <c r="BH103" s="5">
        <f t="shared" si="327"/>
        <v>4.7383973605989073E-6</v>
      </c>
      <c r="BI103" s="5">
        <f t="shared" si="328"/>
        <v>7.9885262533674068E-7</v>
      </c>
      <c r="BJ103" s="8">
        <f t="shared" si="329"/>
        <v>0.29519369413160357</v>
      </c>
      <c r="BK103" s="8">
        <f t="shared" si="330"/>
        <v>0.32222164260995617</v>
      </c>
      <c r="BL103" s="8">
        <f t="shared" si="331"/>
        <v>0.35590512666817503</v>
      </c>
      <c r="BM103" s="8">
        <f t="shared" si="332"/>
        <v>0.28207726142764972</v>
      </c>
      <c r="BN103" s="8">
        <f t="shared" si="333"/>
        <v>0.71780820134903756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1.5124</v>
      </c>
      <c r="F104">
        <f>VLOOKUP(B104,home!$B$2:$E$405,3,FALSE)</f>
        <v>0.66120000000000001</v>
      </c>
      <c r="G104">
        <f>VLOOKUP(C104,away!$B$2:$E$405,4,FALSE)</f>
        <v>0.9698</v>
      </c>
      <c r="H104">
        <f>VLOOKUP(A104,away!$A$2:$E$405,3,FALSE)</f>
        <v>1.1446000000000001</v>
      </c>
      <c r="I104">
        <f>VLOOKUP(C104,away!$B$2:$E$405,3,FALSE)</f>
        <v>1.1066</v>
      </c>
      <c r="J104">
        <f>VLOOKUP(B104,home!$B$2:$E$405,4,FALSE)</f>
        <v>0.99019999999999997</v>
      </c>
      <c r="K104" s="3">
        <f t="shared" si="278"/>
        <v>0.96979891382400008</v>
      </c>
      <c r="L104" s="3">
        <f t="shared" si="279"/>
        <v>1.2542015392720001</v>
      </c>
      <c r="M104" s="5">
        <f t="shared" si="280"/>
        <v>0.10817549109129572</v>
      </c>
      <c r="N104" s="5">
        <f t="shared" si="281"/>
        <v>0.10490847376271638</v>
      </c>
      <c r="O104" s="5">
        <f t="shared" si="282"/>
        <v>0.13567386743820764</v>
      </c>
      <c r="P104" s="5">
        <f t="shared" si="283"/>
        <v>0.13157636927587513</v>
      </c>
      <c r="Q104" s="5">
        <f t="shared" si="284"/>
        <v>5.0870061953007972E-2</v>
      </c>
      <c r="R104" s="5">
        <f t="shared" si="285"/>
        <v>8.5081186689992677E-2</v>
      </c>
      <c r="S104" s="5">
        <f t="shared" si="286"/>
        <v>4.0009850607497004E-2</v>
      </c>
      <c r="T104" s="5">
        <f t="shared" si="287"/>
        <v>6.380131000432461E-2</v>
      </c>
      <c r="U104" s="5">
        <f t="shared" si="288"/>
        <v>8.2511642438811858E-2</v>
      </c>
      <c r="V104" s="5">
        <f t="shared" si="289"/>
        <v>5.4072125714910218E-3</v>
      </c>
      <c r="W104" s="5">
        <f t="shared" si="290"/>
        <v>1.6444576942728911E-2</v>
      </c>
      <c r="X104" s="5">
        <f t="shared" si="291"/>
        <v>2.0624813714247441E-2</v>
      </c>
      <c r="Y104" s="5">
        <f t="shared" si="292"/>
        <v>1.2933836553803705E-2</v>
      </c>
      <c r="Z104" s="5">
        <f t="shared" si="293"/>
        <v>3.5569651769892401E-2</v>
      </c>
      <c r="AA104" s="5">
        <f t="shared" si="294"/>
        <v>3.449540965153957E-2</v>
      </c>
      <c r="AB104" s="5">
        <f t="shared" si="295"/>
        <v>1.6726805405988501E-2</v>
      </c>
      <c r="AC104" s="5">
        <f t="shared" si="296"/>
        <v>4.1105741171261034E-4</v>
      </c>
      <c r="AD104" s="5">
        <f t="shared" si="297"/>
        <v>3.9869832143384224E-3</v>
      </c>
      <c r="AE104" s="5">
        <f t="shared" si="298"/>
        <v>5.0004804844748759E-3</v>
      </c>
      <c r="AF104" s="5">
        <f t="shared" si="299"/>
        <v>3.135805160363994E-3</v>
      </c>
      <c r="AG104" s="5">
        <f t="shared" si="300"/>
        <v>1.3109772196618673E-3</v>
      </c>
      <c r="AH104" s="5">
        <f t="shared" si="301"/>
        <v>1.1152878000292021E-2</v>
      </c>
      <c r="AI104" s="5">
        <f t="shared" si="302"/>
        <v>1.0816048970694787E-2</v>
      </c>
      <c r="AJ104" s="5">
        <f t="shared" si="303"/>
        <v>5.2446962718234996E-3</v>
      </c>
      <c r="AK104" s="5">
        <f t="shared" si="304"/>
        <v>1.6954335825837376E-3</v>
      </c>
      <c r="AL104" s="5">
        <f t="shared" si="305"/>
        <v>1.9999148143986864E-5</v>
      </c>
      <c r="AM104" s="5">
        <f t="shared" si="306"/>
        <v>7.7331439813998473E-4</v>
      </c>
      <c r="AN104" s="5">
        <f t="shared" si="307"/>
        <v>9.6989210848836931E-4</v>
      </c>
      <c r="AO104" s="5">
        <f t="shared" si="308"/>
        <v>6.0822008769693937E-4</v>
      </c>
      <c r="AP104" s="5">
        <f t="shared" si="309"/>
        <v>2.5427685673521739E-4</v>
      </c>
      <c r="AQ104" s="5">
        <f t="shared" si="310"/>
        <v>7.9728606279638899E-5</v>
      </c>
      <c r="AR104" s="5">
        <f t="shared" si="311"/>
        <v>2.7975913510558149E-3</v>
      </c>
      <c r="AS104" s="5">
        <f t="shared" si="312"/>
        <v>2.7131010535773456E-3</v>
      </c>
      <c r="AT104" s="5">
        <f t="shared" si="313"/>
        <v>1.31558122742703E-3</v>
      </c>
      <c r="AU104" s="5">
        <f t="shared" si="314"/>
        <v>4.252830818019929E-4</v>
      </c>
      <c r="AV104" s="5">
        <f t="shared" si="315"/>
        <v>1.0310976769982399E-4</v>
      </c>
      <c r="AW104" s="5">
        <f t="shared" si="316"/>
        <v>6.7570637993718266E-7</v>
      </c>
      <c r="AX104" s="5">
        <f t="shared" si="317"/>
        <v>1.2499324389343621E-4</v>
      </c>
      <c r="AY104" s="5">
        <f t="shared" si="318"/>
        <v>1.5676671888974821E-4</v>
      </c>
      <c r="AZ104" s="5">
        <f t="shared" si="319"/>
        <v>9.8308530069071611E-5</v>
      </c>
      <c r="BA104" s="5">
        <f t="shared" si="320"/>
        <v>4.1099569912065762E-5</v>
      </c>
      <c r="BB104" s="5">
        <f t="shared" si="321"/>
        <v>1.2886785961782519E-5</v>
      </c>
      <c r="BC104" s="5">
        <f t="shared" si="322"/>
        <v>3.2325253579072862E-6</v>
      </c>
      <c r="BD104" s="5">
        <f t="shared" si="323"/>
        <v>5.8479056312470688E-4</v>
      </c>
      <c r="BE104" s="5">
        <f t="shared" si="324"/>
        <v>5.6712925293286604E-4</v>
      </c>
      <c r="BF104" s="5">
        <f t="shared" si="325"/>
        <v>2.7500066674605503E-4</v>
      </c>
      <c r="BG104" s="5">
        <f t="shared" si="326"/>
        <v>8.8898449303733353E-5</v>
      </c>
      <c r="BH104" s="5">
        <f t="shared" si="327"/>
        <v>2.1553404893849627E-5</v>
      </c>
      <c r="BI104" s="5">
        <f t="shared" si="328"/>
        <v>4.1804937310528526E-6</v>
      </c>
      <c r="BJ104" s="8">
        <f t="shared" si="329"/>
        <v>0.28614003844109237</v>
      </c>
      <c r="BK104" s="8">
        <f t="shared" si="330"/>
        <v>0.28575674682490521</v>
      </c>
      <c r="BL104" s="8">
        <f t="shared" si="331"/>
        <v>0.39229418776222857</v>
      </c>
      <c r="BM104" s="8">
        <f t="shared" si="332"/>
        <v>0.38331908357451328</v>
      </c>
      <c r="BN104" s="8">
        <f t="shared" si="333"/>
        <v>0.61628545021109549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1.6292</v>
      </c>
      <c r="F105">
        <f>VLOOKUP(B105,home!$B$2:$E$405,3,FALSE)</f>
        <v>0.93879999999999997</v>
      </c>
      <c r="G105">
        <f>VLOOKUP(C105,away!$B$2:$E$405,4,FALSE)</f>
        <v>0.90259999999999996</v>
      </c>
      <c r="H105">
        <f>VLOOKUP(A105,away!$A$2:$E$405,3,FALSE)</f>
        <v>1.1462000000000001</v>
      </c>
      <c r="I105">
        <f>VLOOKUP(C105,away!$B$2:$E$405,3,FALSE)</f>
        <v>1.1803999999999999</v>
      </c>
      <c r="J105">
        <f>VLOOKUP(B105,home!$B$2:$E$405,4,FALSE)</f>
        <v>1.7962</v>
      </c>
      <c r="K105" s="3">
        <f t="shared" si="278"/>
        <v>1.380520345696</v>
      </c>
      <c r="L105" s="3">
        <f t="shared" si="279"/>
        <v>2.430212760976</v>
      </c>
      <c r="M105" s="5">
        <f t="shared" si="280"/>
        <v>2.2131947929535479E-2</v>
      </c>
      <c r="N105" s="5">
        <f t="shared" si="281"/>
        <v>3.055360440660819E-2</v>
      </c>
      <c r="O105" s="5">
        <f t="shared" si="282"/>
        <v>5.3785342283613487E-2</v>
      </c>
      <c r="P105" s="5">
        <f t="shared" si="283"/>
        <v>7.425175932275177E-2</v>
      </c>
      <c r="Q105" s="5">
        <f t="shared" si="284"/>
        <v>2.1089936258834787E-2</v>
      </c>
      <c r="R105" s="5">
        <f t="shared" si="285"/>
        <v>6.5354912585549763E-2</v>
      </c>
      <c r="S105" s="5">
        <f t="shared" si="286"/>
        <v>6.2277886475214268E-2</v>
      </c>
      <c r="T105" s="5">
        <f t="shared" si="287"/>
        <v>5.1253032224390746E-2</v>
      </c>
      <c r="U105" s="5">
        <f t="shared" si="288"/>
        <v>9.0223786515535018E-2</v>
      </c>
      <c r="V105" s="5">
        <f t="shared" si="289"/>
        <v>2.3215522608162568E-2</v>
      </c>
      <c r="W105" s="5">
        <f t="shared" si="290"/>
        <v>9.7050286982510708E-3</v>
      </c>
      <c r="X105" s="5">
        <f t="shared" si="291"/>
        <v>2.3585284588128048E-2</v>
      </c>
      <c r="Y105" s="5">
        <f t="shared" si="292"/>
        <v>2.8658629788659684E-2</v>
      </c>
      <c r="Z105" s="5">
        <f t="shared" si="293"/>
        <v>5.2942114185958011E-2</v>
      </c>
      <c r="AA105" s="5">
        <f t="shared" si="294"/>
        <v>7.3087665777875857E-2</v>
      </c>
      <c r="AB105" s="5">
        <f t="shared" si="295"/>
        <v>5.044950481289346E-2</v>
      </c>
      <c r="AC105" s="5">
        <f t="shared" si="296"/>
        <v>4.8679441896095936E-3</v>
      </c>
      <c r="AD105" s="5">
        <f t="shared" si="297"/>
        <v>3.3494973933747923E-3</v>
      </c>
      <c r="AE105" s="5">
        <f t="shared" si="298"/>
        <v>8.1399913082352698E-3</v>
      </c>
      <c r="AF105" s="5">
        <f t="shared" si="299"/>
        <v>9.8909553757535375E-3</v>
      </c>
      <c r="AG105" s="5">
        <f t="shared" si="300"/>
        <v>8.0123753241334722E-3</v>
      </c>
      <c r="AH105" s="5">
        <f t="shared" si="301"/>
        <v>3.2165150371940912E-2</v>
      </c>
      <c r="AI105" s="5">
        <f t="shared" si="302"/>
        <v>4.4404644510835686E-2</v>
      </c>
      <c r="AJ105" s="5">
        <f t="shared" si="303"/>
        <v>3.0650757595303446E-2</v>
      </c>
      <c r="AK105" s="5">
        <f t="shared" si="304"/>
        <v>1.4104664823770872E-2</v>
      </c>
      <c r="AL105" s="5">
        <f t="shared" si="305"/>
        <v>6.5326996342895494E-4</v>
      </c>
      <c r="AM105" s="5">
        <f t="shared" si="306"/>
        <v>9.2480985988192387E-4</v>
      </c>
      <c r="AN105" s="5">
        <f t="shared" si="307"/>
        <v>2.2474847229614781E-3</v>
      </c>
      <c r="AO105" s="5">
        <f t="shared" si="308"/>
        <v>2.7309330269197972E-3</v>
      </c>
      <c r="AP105" s="5">
        <f t="shared" si="309"/>
        <v>2.2122494304637687E-3</v>
      </c>
      <c r="AQ105" s="5">
        <f t="shared" si="310"/>
        <v>1.3440591990937344E-3</v>
      </c>
      <c r="AR105" s="5">
        <f t="shared" si="311"/>
        <v>1.5633631778520545E-2</v>
      </c>
      <c r="AS105" s="5">
        <f t="shared" si="312"/>
        <v>2.1582546747367152E-2</v>
      </c>
      <c r="AT105" s="5">
        <f t="shared" si="313"/>
        <v>1.4897572448337695E-2</v>
      </c>
      <c r="AU105" s="5">
        <f t="shared" si="314"/>
        <v>6.8554672888034539E-3</v>
      </c>
      <c r="AV105" s="5">
        <f t="shared" si="315"/>
        <v>2.366028017861641E-3</v>
      </c>
      <c r="AW105" s="5">
        <f t="shared" si="316"/>
        <v>6.0880372085420194E-5</v>
      </c>
      <c r="AX105" s="5">
        <f t="shared" si="317"/>
        <v>2.1278647124454346E-4</v>
      </c>
      <c r="AY105" s="5">
        <f t="shared" si="318"/>
        <v>5.1711639778154216E-4</v>
      </c>
      <c r="AZ105" s="5">
        <f t="shared" si="319"/>
        <v>6.2835143439932259E-4</v>
      </c>
      <c r="BA105" s="5">
        <f t="shared" si="320"/>
        <v>5.0900922475160257E-4</v>
      </c>
      <c r="BB105" s="5">
        <f t="shared" si="321"/>
        <v>3.092501783614613E-4</v>
      </c>
      <c r="BC105" s="5">
        <f t="shared" si="322"/>
        <v>1.5030874595762543E-4</v>
      </c>
      <c r="BD105" s="5">
        <f t="shared" si="323"/>
        <v>6.3321752414267586E-3</v>
      </c>
      <c r="BE105" s="5">
        <f t="shared" si="324"/>
        <v>8.7416967533021205E-3</v>
      </c>
      <c r="BF105" s="5">
        <f t="shared" si="325"/>
        <v>6.0340451119191242E-3</v>
      </c>
      <c r="BG105" s="5">
        <f t="shared" si="326"/>
        <v>2.776707347950616E-3</v>
      </c>
      <c r="BH105" s="5">
        <f t="shared" si="327"/>
        <v>9.5832524697235207E-4</v>
      </c>
      <c r="BI105" s="5">
        <f t="shared" si="328"/>
        <v>2.6459750024789523E-4</v>
      </c>
      <c r="BJ105" s="8">
        <f t="shared" si="329"/>
        <v>0.20602469405818641</v>
      </c>
      <c r="BK105" s="8">
        <f t="shared" si="330"/>
        <v>0.18791544688648418</v>
      </c>
      <c r="BL105" s="8">
        <f t="shared" si="331"/>
        <v>0.54066922276002793</v>
      </c>
      <c r="BM105" s="8">
        <f t="shared" si="332"/>
        <v>0.71992773907806684</v>
      </c>
      <c r="BN105" s="8">
        <f t="shared" si="333"/>
        <v>0.2671675027868935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1.6292</v>
      </c>
      <c r="F106">
        <f>VLOOKUP(B106,home!$B$2:$E$405,3,FALSE)</f>
        <v>1.1554</v>
      </c>
      <c r="G106">
        <f>VLOOKUP(C106,away!$B$2:$E$405,4,FALSE)</f>
        <v>0.75019999999999998</v>
      </c>
      <c r="H106">
        <f>VLOOKUP(A106,away!$A$2:$E$405,3,FALSE)</f>
        <v>1.1462000000000001</v>
      </c>
      <c r="I106">
        <f>VLOOKUP(C106,away!$B$2:$E$405,3,FALSE)</f>
        <v>0.96940000000000004</v>
      </c>
      <c r="J106">
        <f>VLOOKUP(B106,home!$B$2:$E$405,4,FALSE)</f>
        <v>0.87239999999999995</v>
      </c>
      <c r="K106" s="3">
        <f t="shared" si="278"/>
        <v>1.412159735536</v>
      </c>
      <c r="L106" s="3">
        <f t="shared" si="279"/>
        <v>0.96934656667200003</v>
      </c>
      <c r="M106" s="5">
        <f t="shared" si="280"/>
        <v>9.2411273314536094E-2</v>
      </c>
      <c r="N106" s="5">
        <f t="shared" si="281"/>
        <v>0.13049947928440034</v>
      </c>
      <c r="O106" s="5">
        <f t="shared" si="282"/>
        <v>8.9578550509233384E-2</v>
      </c>
      <c r="P106" s="5">
        <f t="shared" si="283"/>
        <v>0.12649922219681725</v>
      </c>
      <c r="Q106" s="5">
        <f t="shared" si="284"/>
        <v>9.2143055076922248E-2</v>
      </c>
      <c r="R106" s="5">
        <f t="shared" si="285"/>
        <v>4.3416330191789858E-2</v>
      </c>
      <c r="S106" s="5">
        <f t="shared" si="286"/>
        <v>4.3290316869496734E-2</v>
      </c>
      <c r="T106" s="5">
        <f t="shared" si="287"/>
        <v>8.9318554081483592E-2</v>
      </c>
      <c r="U106" s="5">
        <f t="shared" si="288"/>
        <v>6.1310793361581621E-2</v>
      </c>
      <c r="V106" s="5">
        <f t="shared" si="289"/>
        <v>6.5843234347081657E-3</v>
      </c>
      <c r="W106" s="5">
        <f t="shared" si="290"/>
        <v>4.3373570762968529E-2</v>
      </c>
      <c r="X106" s="5">
        <f t="shared" si="291"/>
        <v>4.2044021903388587E-2</v>
      </c>
      <c r="Y106" s="5">
        <f t="shared" si="292"/>
        <v>2.0377614140566047E-2</v>
      </c>
      <c r="Z106" s="5">
        <f t="shared" si="293"/>
        <v>1.40284902029698E-2</v>
      </c>
      <c r="AA106" s="5">
        <f t="shared" si="294"/>
        <v>1.9810469014995204E-2</v>
      </c>
      <c r="AB106" s="5">
        <f t="shared" si="295"/>
        <v>1.3987773342529876E-2</v>
      </c>
      <c r="AC106" s="5">
        <f t="shared" si="296"/>
        <v>5.6331857799150399E-4</v>
      </c>
      <c r="AD106" s="5">
        <f t="shared" si="297"/>
        <v>1.531260255447141E-2</v>
      </c>
      <c r="AE106" s="5">
        <f t="shared" si="298"/>
        <v>1.4843218712989758E-2</v>
      </c>
      <c r="AF106" s="5">
        <f t="shared" si="299"/>
        <v>7.1941115488991019E-3</v>
      </c>
      <c r="AG106" s="5">
        <f t="shared" si="300"/>
        <v>2.3245291100602431E-3</v>
      </c>
      <c r="AH106" s="5">
        <f t="shared" si="301"/>
        <v>3.3996172034601404E-3</v>
      </c>
      <c r="AI106" s="5">
        <f t="shared" si="302"/>
        <v>4.8008025309619088E-3</v>
      </c>
      <c r="AJ106" s="5">
        <f t="shared" si="303"/>
        <v>3.3897500162418646E-3</v>
      </c>
      <c r="AK106" s="5">
        <f t="shared" si="304"/>
        <v>1.5956228288230875E-3</v>
      </c>
      <c r="AL106" s="5">
        <f t="shared" si="305"/>
        <v>3.084444544872793E-5</v>
      </c>
      <c r="AM106" s="5">
        <f t="shared" si="306"/>
        <v>4.3247681547380441E-3</v>
      </c>
      <c r="AN106" s="5">
        <f t="shared" si="307"/>
        <v>4.1921991624477234E-3</v>
      </c>
      <c r="AO106" s="5">
        <f t="shared" si="308"/>
        <v>2.0318469324619674E-3</v>
      </c>
      <c r="AP106" s="5">
        <f t="shared" si="309"/>
        <v>6.5652128266168125E-4</v>
      </c>
      <c r="AQ106" s="5">
        <f t="shared" si="310"/>
        <v>1.5909916282379956E-4</v>
      </c>
      <c r="AR106" s="5">
        <f t="shared" si="311"/>
        <v>6.5908145283463085E-4</v>
      </c>
      <c r="AS106" s="5">
        <f t="shared" si="312"/>
        <v>9.307282901316351E-4</v>
      </c>
      <c r="AT106" s="5">
        <f t="shared" si="313"/>
        <v>6.5716850802408175E-4</v>
      </c>
      <c r="AU106" s="5">
        <f t="shared" si="314"/>
        <v>3.0934230216462497E-4</v>
      </c>
      <c r="AV106" s="5">
        <f t="shared" si="315"/>
        <v>1.0921018590372356E-4</v>
      </c>
      <c r="AW106" s="5">
        <f t="shared" si="316"/>
        <v>1.1728362119112734E-6</v>
      </c>
      <c r="AX106" s="5">
        <f t="shared" si="317"/>
        <v>1.0178772422748991E-3</v>
      </c>
      <c r="AY106" s="5">
        <f t="shared" si="318"/>
        <v>9.8667581009273704E-4</v>
      </c>
      <c r="AZ106" s="5">
        <f t="shared" si="319"/>
        <v>4.7821540446585446E-4</v>
      </c>
      <c r="BA106" s="5">
        <f t="shared" si="320"/>
        <v>1.5451882014954596E-4</v>
      </c>
      <c r="BB106" s="5">
        <f t="shared" si="321"/>
        <v>3.7445571949542657E-5</v>
      </c>
      <c r="BC106" s="5">
        <f t="shared" si="322"/>
        <v>7.2595473212717067E-6</v>
      </c>
      <c r="BD106" s="5">
        <f t="shared" si="323"/>
        <v>1.0647972391040715E-4</v>
      </c>
      <c r="BE106" s="5">
        <f t="shared" si="324"/>
        <v>1.5036637875726687E-4</v>
      </c>
      <c r="BF106" s="5">
        <f t="shared" si="325"/>
        <v>1.0617067282968401E-4</v>
      </c>
      <c r="BG106" s="5">
        <f t="shared" si="326"/>
        <v>4.997664975494858E-5</v>
      </c>
      <c r="BH106" s="5">
        <f t="shared" si="327"/>
        <v>1.7643753125230874E-5</v>
      </c>
      <c r="BI106" s="5">
        <f t="shared" si="328"/>
        <v>4.9831595494377006E-6</v>
      </c>
      <c r="BJ106" s="8">
        <f t="shared" si="329"/>
        <v>0.47147718426753704</v>
      </c>
      <c r="BK106" s="8">
        <f t="shared" si="330"/>
        <v>0.27036597464909123</v>
      </c>
      <c r="BL106" s="8">
        <f t="shared" si="331"/>
        <v>0.24439086007660263</v>
      </c>
      <c r="BM106" s="8">
        <f t="shared" si="332"/>
        <v>0.42472909564862077</v>
      </c>
      <c r="BN106" s="8">
        <f t="shared" si="333"/>
        <v>0.57454791057369914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1.6292</v>
      </c>
      <c r="F107">
        <f>VLOOKUP(B107,home!$B$2:$E$405,3,FALSE)</f>
        <v>0.95479999999999998</v>
      </c>
      <c r="G107">
        <f>VLOOKUP(C107,away!$B$2:$E$405,4,FALSE)</f>
        <v>0.83040000000000003</v>
      </c>
      <c r="H107">
        <f>VLOOKUP(A107,away!$A$2:$E$405,3,FALSE)</f>
        <v>1.1462000000000001</v>
      </c>
      <c r="I107">
        <f>VLOOKUP(C107,away!$B$2:$E$405,3,FALSE)</f>
        <v>1.3343</v>
      </c>
      <c r="J107">
        <f>VLOOKUP(B107,home!$B$2:$E$405,4,FALSE)</f>
        <v>0.72699999999999998</v>
      </c>
      <c r="K107" s="3">
        <f t="shared" si="278"/>
        <v>1.2917371568639999</v>
      </c>
      <c r="L107" s="3">
        <f t="shared" si="279"/>
        <v>1.1118553778200002</v>
      </c>
      <c r="M107" s="5">
        <f t="shared" si="280"/>
        <v>9.0392630612152303E-2</v>
      </c>
      <c r="N107" s="5">
        <f t="shared" si="281"/>
        <v>0.11676351966839937</v>
      </c>
      <c r="O107" s="5">
        <f t="shared" si="282"/>
        <v>0.10050353246141831</v>
      </c>
      <c r="P107" s="5">
        <f t="shared" si="283"/>
        <v>0.12982414727650121</v>
      </c>
      <c r="Q107" s="5">
        <f t="shared" si="284"/>
        <v>7.5413888460946002E-2</v>
      </c>
      <c r="R107" s="5">
        <f t="shared" si="285"/>
        <v>5.5872696528567467E-2</v>
      </c>
      <c r="S107" s="5">
        <f t="shared" si="286"/>
        <v>4.6614168383890382E-2</v>
      </c>
      <c r="T107" s="5">
        <f t="shared" si="287"/>
        <v>8.3849337447620464E-2</v>
      </c>
      <c r="U107" s="5">
        <f t="shared" si="288"/>
        <v>7.2172838160136824E-2</v>
      </c>
      <c r="V107" s="5">
        <f t="shared" si="289"/>
        <v>7.438714393295083E-3</v>
      </c>
      <c r="W107" s="5">
        <f t="shared" si="290"/>
        <v>3.2471640622867046E-2</v>
      </c>
      <c r="X107" s="5">
        <f t="shared" si="291"/>
        <v>3.6103768253173109E-2</v>
      </c>
      <c r="Y107" s="5">
        <f t="shared" si="292"/>
        <v>2.0071084445928762E-2</v>
      </c>
      <c r="Z107" s="5">
        <f t="shared" si="293"/>
        <v>2.0707452702864195E-2</v>
      </c>
      <c r="AA107" s="5">
        <f t="shared" si="294"/>
        <v>2.6748586080293547E-2</v>
      </c>
      <c r="AB107" s="5">
        <f t="shared" si="295"/>
        <v>1.7276071266745182E-2</v>
      </c>
      <c r="AC107" s="5">
        <f t="shared" si="296"/>
        <v>6.6772917936101317E-4</v>
      </c>
      <c r="AD107" s="5">
        <f t="shared" si="297"/>
        <v>1.0486206184222963E-2</v>
      </c>
      <c r="AE107" s="5">
        <f t="shared" si="298"/>
        <v>1.1659144738857645E-2</v>
      </c>
      <c r="AF107" s="5">
        <f t="shared" si="299"/>
        <v>6.4816413893403185E-3</v>
      </c>
      <c r="AG107" s="5">
        <f t="shared" si="300"/>
        <v>2.4022159452795769E-3</v>
      </c>
      <c r="AH107" s="5">
        <f t="shared" si="301"/>
        <v>5.7559231621582135E-3</v>
      </c>
      <c r="AI107" s="5">
        <f t="shared" si="302"/>
        <v>7.4351398206138949E-3</v>
      </c>
      <c r="AJ107" s="5">
        <f t="shared" si="303"/>
        <v>4.8021231863830532E-3</v>
      </c>
      <c r="AK107" s="5">
        <f t="shared" si="304"/>
        <v>2.0676936505630446E-3</v>
      </c>
      <c r="AL107" s="5">
        <f t="shared" si="305"/>
        <v>3.8360371076766576E-5</v>
      </c>
      <c r="AM107" s="5">
        <f t="shared" si="306"/>
        <v>2.7090844325395715E-3</v>
      </c>
      <c r="AN107" s="5">
        <f t="shared" si="307"/>
        <v>3.0121100952875662E-3</v>
      </c>
      <c r="AO107" s="5">
        <f t="shared" si="308"/>
        <v>1.6745154040156971E-3</v>
      </c>
      <c r="AP107" s="5">
        <f t="shared" si="309"/>
        <v>6.2060631906576101E-4</v>
      </c>
      <c r="AQ107" s="5">
        <f t="shared" si="310"/>
        <v>1.7250611834058533E-4</v>
      </c>
      <c r="AR107" s="5">
        <f t="shared" si="311"/>
        <v>1.2799508244328603E-3</v>
      </c>
      <c r="AS107" s="5">
        <f t="shared" si="312"/>
        <v>1.6533600388786355E-3</v>
      </c>
      <c r="AT107" s="5">
        <f t="shared" si="313"/>
        <v>1.067853297946821E-3</v>
      </c>
      <c r="AU107" s="5">
        <f t="shared" si="314"/>
        <v>4.5979526101255715E-4</v>
      </c>
      <c r="AV107" s="5">
        <f t="shared" si="315"/>
        <v>1.4848365579997537E-4</v>
      </c>
      <c r="AW107" s="5">
        <f t="shared" si="316"/>
        <v>1.5303922302703788E-6</v>
      </c>
      <c r="AX107" s="5">
        <f t="shared" si="317"/>
        <v>5.832375037655305E-4</v>
      </c>
      <c r="AY107" s="5">
        <f t="shared" si="318"/>
        <v>6.484757551080177E-4</v>
      </c>
      <c r="AZ107" s="5">
        <f t="shared" si="319"/>
        <v>3.6050562785136753E-4</v>
      </c>
      <c r="BA107" s="5">
        <f t="shared" si="320"/>
        <v>1.3361004035363953E-4</v>
      </c>
      <c r="BB107" s="5">
        <f t="shared" si="321"/>
        <v>3.7138760474485341E-5</v>
      </c>
      <c r="BC107" s="5">
        <f t="shared" si="322"/>
        <v>8.2585861118250636E-6</v>
      </c>
      <c r="BD107" s="5">
        <f t="shared" si="323"/>
        <v>2.3718670124847001E-4</v>
      </c>
      <c r="BE107" s="5">
        <f t="shared" si="324"/>
        <v>3.0638287511664956E-4</v>
      </c>
      <c r="BF107" s="5">
        <f t="shared" si="325"/>
        <v>1.9788307200749951E-4</v>
      </c>
      <c r="BG107" s="5">
        <f t="shared" si="326"/>
        <v>8.5204305608827151E-5</v>
      </c>
      <c r="BH107" s="5">
        <f t="shared" si="327"/>
        <v>2.751539186992944E-5</v>
      </c>
      <c r="BI107" s="5">
        <f t="shared" si="328"/>
        <v>7.1085308128122921E-6</v>
      </c>
      <c r="BJ107" s="8">
        <f t="shared" si="329"/>
        <v>0.40566249579954933</v>
      </c>
      <c r="BK107" s="8">
        <f t="shared" si="330"/>
        <v>0.27562422597138475</v>
      </c>
      <c r="BL107" s="8">
        <f t="shared" si="331"/>
        <v>0.29810532827161457</v>
      </c>
      <c r="BM107" s="8">
        <f t="shared" si="332"/>
        <v>0.43068214237455044</v>
      </c>
      <c r="BN107" s="8">
        <f t="shared" si="333"/>
        <v>0.56877041500798464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1.4215</v>
      </c>
      <c r="F108">
        <f>VLOOKUP(B108,home!$B$2:$E$405,3,FALSE)</f>
        <v>0.93799999999999994</v>
      </c>
      <c r="G108">
        <f>VLOOKUP(C108,away!$B$2:$E$405,4,FALSE)</f>
        <v>1.0551999999999999</v>
      </c>
      <c r="H108">
        <f>VLOOKUP(A108,away!$A$2:$E$405,3,FALSE)</f>
        <v>1.0277000000000001</v>
      </c>
      <c r="I108">
        <f>VLOOKUP(C108,away!$B$2:$E$405,3,FALSE)</f>
        <v>0.7298</v>
      </c>
      <c r="J108">
        <f>VLOOKUP(B108,home!$B$2:$E$405,4,FALSE)</f>
        <v>0.64870000000000005</v>
      </c>
      <c r="K108" s="3">
        <f t="shared" si="278"/>
        <v>1.4069688583999997</v>
      </c>
      <c r="L108" s="3">
        <f t="shared" si="279"/>
        <v>0.48653502890200007</v>
      </c>
      <c r="M108" s="5">
        <f t="shared" si="280"/>
        <v>0.15054339653289878</v>
      </c>
      <c r="N108" s="5">
        <f t="shared" si="281"/>
        <v>0.2118098707595511</v>
      </c>
      <c r="O108" s="5">
        <f t="shared" si="282"/>
        <v>7.3244635783139167E-2</v>
      </c>
      <c r="P108" s="5">
        <f t="shared" si="283"/>
        <v>0.10305292159172709</v>
      </c>
      <c r="Q108" s="5">
        <f t="shared" si="284"/>
        <v>0.14900494603020856</v>
      </c>
      <c r="R108" s="5">
        <f t="shared" si="285"/>
        <v>1.7818040493833037E-2</v>
      </c>
      <c r="S108" s="5">
        <f t="shared" si="286"/>
        <v>1.7635952312046191E-2</v>
      </c>
      <c r="T108" s="5">
        <f t="shared" si="287"/>
        <v>7.2496125723348487E-2</v>
      </c>
      <c r="U108" s="5">
        <f t="shared" si="288"/>
        <v>2.5069428092533239E-2</v>
      </c>
      <c r="V108" s="5">
        <f t="shared" si="289"/>
        <v>1.3413898160230375E-3</v>
      </c>
      <c r="W108" s="5">
        <f t="shared" si="290"/>
        <v>6.9881772937358713E-2</v>
      </c>
      <c r="X108" s="5">
        <f t="shared" si="291"/>
        <v>3.3999930415800829E-2</v>
      </c>
      <c r="Y108" s="5">
        <f t="shared" si="292"/>
        <v>8.271078563758822E-3</v>
      </c>
      <c r="Z108" s="5">
        <f t="shared" si="293"/>
        <v>2.8897002822146885E-3</v>
      </c>
      <c r="AA108" s="5">
        <f t="shared" si="294"/>
        <v>4.065718307185758E-3</v>
      </c>
      <c r="AB108" s="5">
        <f t="shared" si="295"/>
        <v>2.8601695226185631E-3</v>
      </c>
      <c r="AC108" s="5">
        <f t="shared" si="296"/>
        <v>5.7389655872565313E-5</v>
      </c>
      <c r="AD108" s="5">
        <f t="shared" si="297"/>
        <v>2.4580369573160891E-2</v>
      </c>
      <c r="AE108" s="5">
        <f t="shared" si="298"/>
        <v>1.195921082069968E-2</v>
      </c>
      <c r="AF108" s="5">
        <f t="shared" si="299"/>
        <v>2.9092874911471143E-3</v>
      </c>
      <c r="AG108" s="5">
        <f t="shared" si="300"/>
        <v>4.718234245298296E-4</v>
      </c>
      <c r="AH108" s="5">
        <f t="shared" si="301"/>
        <v>3.5148510258136025E-4</v>
      </c>
      <c r="AI108" s="5">
        <f t="shared" si="302"/>
        <v>4.9452859352350329E-4</v>
      </c>
      <c r="AJ108" s="5">
        <f t="shared" si="303"/>
        <v>3.478931653379605E-4</v>
      </c>
      <c r="AK108" s="5">
        <f t="shared" si="304"/>
        <v>1.6315828322690425E-4</v>
      </c>
      <c r="AL108" s="5">
        <f t="shared" si="305"/>
        <v>1.5714197614823238E-6</v>
      </c>
      <c r="AM108" s="5">
        <f t="shared" si="306"/>
        <v>6.9167629034800468E-3</v>
      </c>
      <c r="AN108" s="5">
        <f t="shared" si="307"/>
        <v>3.3652474391529467E-3</v>
      </c>
      <c r="AO108" s="5">
        <f t="shared" si="308"/>
        <v>8.1865538003533019E-4</v>
      </c>
      <c r="AP108" s="5">
        <f t="shared" si="309"/>
        <v>1.3276817299542242E-4</v>
      </c>
      <c r="AQ108" s="5">
        <f t="shared" si="310"/>
        <v>1.6149091721398394E-5</v>
      </c>
      <c r="AR108" s="5">
        <f t="shared" si="311"/>
        <v>3.420196290860892E-5</v>
      </c>
      <c r="AS108" s="5">
        <f t="shared" si="312"/>
        <v>4.8121096708564627E-5</v>
      </c>
      <c r="AT108" s="5">
        <f t="shared" si="313"/>
        <v>3.3852442250502584E-5</v>
      </c>
      <c r="AU108" s="5">
        <f t="shared" si="314"/>
        <v>1.5876444009080515E-5</v>
      </c>
      <c r="AV108" s="5">
        <f t="shared" si="315"/>
        <v>5.584415575726881E-6</v>
      </c>
      <c r="AW108" s="5">
        <f t="shared" si="316"/>
        <v>2.9880530796598293E-8</v>
      </c>
      <c r="AX108" s="5">
        <f t="shared" si="317"/>
        <v>1.6219450010221328E-3</v>
      </c>
      <c r="AY108" s="5">
        <f t="shared" si="318"/>
        <v>7.8913305794975797E-4</v>
      </c>
      <c r="AZ108" s="5">
        <f t="shared" si="319"/>
        <v>1.9197043757855455E-4</v>
      </c>
      <c r="BA108" s="5">
        <f t="shared" si="320"/>
        <v>3.1133447465203882E-5</v>
      </c>
      <c r="BB108" s="5">
        <f t="shared" si="321"/>
        <v>3.7868781905754674E-6</v>
      </c>
      <c r="BC108" s="5">
        <f t="shared" si="322"/>
        <v>3.6848977797999777E-7</v>
      </c>
      <c r="BD108" s="5">
        <f t="shared" si="323"/>
        <v>2.773408835374195E-6</v>
      </c>
      <c r="BE108" s="5">
        <f t="shared" si="324"/>
        <v>3.9020998629829038E-6</v>
      </c>
      <c r="BF108" s="5">
        <f t="shared" si="325"/>
        <v>2.7450664947919262E-6</v>
      </c>
      <c r="BG108" s="5">
        <f t="shared" si="326"/>
        <v>1.2874076908031618E-6</v>
      </c>
      <c r="BH108" s="5">
        <f t="shared" si="327"/>
        <v>4.5283563225617607E-7</v>
      </c>
      <c r="BI108" s="5">
        <f t="shared" si="328"/>
        <v>1.2742512651166269E-7</v>
      </c>
      <c r="BJ108" s="8">
        <f t="shared" si="329"/>
        <v>0.59927233603893371</v>
      </c>
      <c r="BK108" s="8">
        <f t="shared" si="330"/>
        <v>0.27342175438627886</v>
      </c>
      <c r="BL108" s="8">
        <f t="shared" si="331"/>
        <v>0.12456398194907471</v>
      </c>
      <c r="BM108" s="8">
        <f t="shared" si="332"/>
        <v>0.29388485828772482</v>
      </c>
      <c r="BN108" s="8">
        <f t="shared" si="333"/>
        <v>0.70547381119135777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1.2710999999999999</v>
      </c>
      <c r="F109">
        <f>VLOOKUP(B109,home!$B$2:$E$405,3,FALSE)</f>
        <v>0.74529999999999996</v>
      </c>
      <c r="G109">
        <f>VLOOKUP(C109,away!$B$2:$E$405,4,FALSE)</f>
        <v>0.74529999999999996</v>
      </c>
      <c r="H109">
        <f>VLOOKUP(A109,away!$A$2:$E$405,3,FALSE)</f>
        <v>0.94469999999999998</v>
      </c>
      <c r="I109">
        <f>VLOOKUP(C109,away!$B$2:$E$405,3,FALSE)</f>
        <v>0.78</v>
      </c>
      <c r="J109">
        <f>VLOOKUP(B109,home!$B$2:$E$405,4,FALSE)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1.3052999999999999</v>
      </c>
      <c r="F110">
        <f>VLOOKUP(B110,home!$B$2:$E$405,3,FALSE)</f>
        <v>0.6855</v>
      </c>
      <c r="G110">
        <f>VLOOKUP(C110,away!$B$2:$E$405,4,FALSE)</f>
        <v>1.3709</v>
      </c>
      <c r="H110">
        <f>VLOOKUP(A110,away!$A$2:$E$405,3,FALSE)</f>
        <v>1.1211</v>
      </c>
      <c r="I110">
        <f>VLOOKUP(C110,away!$B$2:$E$405,3,FALSE)</f>
        <v>0.56340000000000001</v>
      </c>
      <c r="J110">
        <f>VLOOKUP(B110,home!$B$2:$E$405,4,FALSE)</f>
        <v>1.3145</v>
      </c>
      <c r="K110" s="3">
        <f t="shared" si="278"/>
        <v>1.226658220335</v>
      </c>
      <c r="L110" s="3">
        <f t="shared" si="279"/>
        <v>0.83027466422999996</v>
      </c>
      <c r="M110" s="5">
        <f t="shared" si="280"/>
        <v>0.1278454860388189</v>
      </c>
      <c r="N110" s="5">
        <f t="shared" si="281"/>
        <v>0.15682271638224071</v>
      </c>
      <c r="O110" s="5">
        <f t="shared" si="282"/>
        <v>0.1061468679942015</v>
      </c>
      <c r="P110" s="5">
        <f t="shared" si="283"/>
        <v>0.13020592818790142</v>
      </c>
      <c r="Q110" s="5">
        <f t="shared" si="284"/>
        <v>9.6183937092769942E-2</v>
      </c>
      <c r="R110" s="5">
        <f t="shared" si="285"/>
        <v>4.4065527591475889E-2</v>
      </c>
      <c r="S110" s="5">
        <f t="shared" si="286"/>
        <v>3.3152487937910396E-2</v>
      </c>
      <c r="T110" s="5">
        <f t="shared" si="287"/>
        <v>7.9859086074019009E-2</v>
      </c>
      <c r="U110" s="5">
        <f t="shared" si="288"/>
        <v>5.4053341653482669E-2</v>
      </c>
      <c r="V110" s="5">
        <f t="shared" si="289"/>
        <v>3.7516211495623743E-3</v>
      </c>
      <c r="W110" s="5">
        <f t="shared" si="290"/>
        <v>3.9328272366343592E-2</v>
      </c>
      <c r="X110" s="5">
        <f t="shared" si="291"/>
        <v>3.2653268133711909E-2</v>
      </c>
      <c r="Y110" s="5">
        <f t="shared" si="292"/>
        <v>1.3555590617864906E-2</v>
      </c>
      <c r="Z110" s="5">
        <f t="shared" si="293"/>
        <v>1.2195497041710149E-2</v>
      </c>
      <c r="AA110" s="5">
        <f t="shared" si="294"/>
        <v>1.4959706697284931E-2</v>
      </c>
      <c r="AB110" s="5">
        <f t="shared" si="295"/>
        <v>9.1752235970125589E-3</v>
      </c>
      <c r="AC110" s="5">
        <f t="shared" si="296"/>
        <v>2.3880551492438303E-4</v>
      </c>
      <c r="AD110" s="5">
        <f t="shared" si="297"/>
        <v>1.2060587147437301E-2</v>
      </c>
      <c r="AE110" s="5">
        <f t="shared" si="298"/>
        <v>1.0013599944255158E-2</v>
      </c>
      <c r="AF110" s="5">
        <f t="shared" si="299"/>
        <v>4.1570191657249993E-3</v>
      </c>
      <c r="AG110" s="5">
        <f t="shared" si="300"/>
        <v>1.1504892306733326E-3</v>
      </c>
      <c r="AH110" s="5">
        <f t="shared" si="301"/>
        <v>2.5314030528559624E-3</v>
      </c>
      <c r="AI110" s="5">
        <f t="shared" si="302"/>
        <v>3.1051663637668816E-3</v>
      </c>
      <c r="AJ110" s="5">
        <f t="shared" si="303"/>
        <v>1.9044889228111935E-3</v>
      </c>
      <c r="AK110" s="5">
        <f t="shared" si="304"/>
        <v>7.7871899756776653E-4</v>
      </c>
      <c r="AL110" s="5">
        <f t="shared" si="305"/>
        <v>9.7285855576246821E-6</v>
      </c>
      <c r="AM110" s="5">
        <f t="shared" si="306"/>
        <v>2.9588436732941228E-3</v>
      </c>
      <c r="AN110" s="5">
        <f t="shared" si="307"/>
        <v>2.4566529373533375E-3</v>
      </c>
      <c r="AO110" s="5">
        <f t="shared" si="308"/>
        <v>1.0198483463453427E-3</v>
      </c>
      <c r="AP110" s="5">
        <f t="shared" si="309"/>
        <v>2.8225141444246669E-4</v>
      </c>
      <c r="AQ110" s="5">
        <f t="shared" si="310"/>
        <v>5.8586549588665394E-5</v>
      </c>
      <c r="AR110" s="5">
        <f t="shared" si="311"/>
        <v>4.2035196394815628E-4</v>
      </c>
      <c r="AS110" s="5">
        <f t="shared" si="312"/>
        <v>5.1562819201096764E-4</v>
      </c>
      <c r="AT110" s="5">
        <f t="shared" si="313"/>
        <v>3.1624978018336366E-4</v>
      </c>
      <c r="AU110" s="5">
        <f t="shared" si="314"/>
        <v>1.2931013084701995E-4</v>
      </c>
      <c r="AV110" s="5">
        <f t="shared" si="315"/>
        <v>3.9654833744022881E-5</v>
      </c>
      <c r="AW110" s="5">
        <f t="shared" si="316"/>
        <v>2.7522796631181145E-7</v>
      </c>
      <c r="AX110" s="5">
        <f t="shared" si="317"/>
        <v>6.0491498575540625E-4</v>
      </c>
      <c r="AY110" s="5">
        <f t="shared" si="318"/>
        <v>5.0224558668576509E-4</v>
      </c>
      <c r="AZ110" s="5">
        <f t="shared" si="319"/>
        <v>2.0850089292326151E-4</v>
      </c>
      <c r="BA110" s="5">
        <f t="shared" si="320"/>
        <v>5.7704336287838703E-5</v>
      </c>
      <c r="BB110" s="5">
        <f t="shared" si="321"/>
        <v>1.1977612109000069E-5</v>
      </c>
      <c r="BC110" s="5">
        <f t="shared" si="322"/>
        <v>1.9889415744154434E-6</v>
      </c>
      <c r="BD110" s="5">
        <f t="shared" si="323"/>
        <v>5.8167930954246052E-5</v>
      </c>
      <c r="BE110" s="5">
        <f t="shared" si="324"/>
        <v>7.1352170664904644E-5</v>
      </c>
      <c r="BF110" s="5">
        <f t="shared" si="325"/>
        <v>4.376236334242557E-5</v>
      </c>
      <c r="BG110" s="5">
        <f t="shared" si="326"/>
        <v>1.7893820911757797E-5</v>
      </c>
      <c r="BH110" s="5">
        <f t="shared" si="327"/>
        <v>5.4874006286525088E-6</v>
      </c>
      <c r="BI110" s="5">
        <f t="shared" si="328"/>
        <v>1.3462330178816092E-6</v>
      </c>
      <c r="BJ110" s="8">
        <f t="shared" si="329"/>
        <v>0.45394808143140059</v>
      </c>
      <c r="BK110" s="8">
        <f t="shared" si="330"/>
        <v>0.29570630300136086</v>
      </c>
      <c r="BL110" s="8">
        <f t="shared" si="331"/>
        <v>0.2383396496907127</v>
      </c>
      <c r="BM110" s="8">
        <f t="shared" si="332"/>
        <v>0.33841709751905652</v>
      </c>
      <c r="BN110" s="8">
        <f t="shared" si="333"/>
        <v>0.66127046328740835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1.4215</v>
      </c>
      <c r="F112">
        <f>VLOOKUP(B112,home!$B$2:$E$405,3,FALSE)</f>
        <v>0.99660000000000004</v>
      </c>
      <c r="G112">
        <f>VLOOKUP(C112,away!$B$2:$E$405,4,FALSE)</f>
        <v>0.93799999999999994</v>
      </c>
      <c r="H112">
        <f>VLOOKUP(A112,away!$A$2:$E$405,3,FALSE)</f>
        <v>1.0277000000000001</v>
      </c>
      <c r="I112">
        <f>VLOOKUP(C112,away!$B$2:$E$405,3,FALSE)</f>
        <v>0.97299999999999998</v>
      </c>
      <c r="J112">
        <f>VLOOKUP(B112,home!$B$2:$E$405,4,FALSE)</f>
        <v>1.1352</v>
      </c>
      <c r="K112" s="3">
        <f t="shared" ref="K112:K175" si="334">E112*F112*G112</f>
        <v>1.3288335521999999</v>
      </c>
      <c r="L112" s="3">
        <f t="shared" ref="L112:L175" si="335">H112*I112*J112</f>
        <v>1.13514562392</v>
      </c>
      <c r="M112" s="5">
        <f t="shared" ref="M112:M175" si="336">_xlfn.POISSON.DIST(0,K112,FALSE) * _xlfn.POISSON.DIST(0,L112,FALSE)</f>
        <v>8.5095665736145881E-2</v>
      </c>
      <c r="N112" s="5">
        <f t="shared" ref="N112:N175" si="337">_xlfn.POISSON.DIST(1,K112,FALSE) * _xlfn.POISSON.DIST(0,L112,FALSE)</f>
        <v>0.11307797577698654</v>
      </c>
      <c r="O112" s="5">
        <f t="shared" ref="O112:O175" si="338">_xlfn.POISSON.DIST(0,K112,FALSE) * _xlfn.POISSON.DIST(1,L112,FALSE)</f>
        <v>9.6595972574945094E-2</v>
      </c>
      <c r="P112" s="5">
        <f t="shared" ref="P112:P175" si="339">_xlfn.POISSON.DIST(1,K112,FALSE) * _xlfn.POISSON.DIST(1,L112,FALSE)</f>
        <v>0.12835996936497804</v>
      </c>
      <c r="Q112" s="5">
        <f t="shared" ref="Q112:Q175" si="340">_xlfn.POISSON.DIST(2,K112,FALSE) * _xlfn.POISSON.DIST(0,L112,FALSE)</f>
        <v>7.5130904113659303E-2</v>
      </c>
      <c r="R112" s="5">
        <f t="shared" ref="R112:R175" si="341">_xlfn.POISSON.DIST(0,K112,FALSE) * _xlfn.POISSON.DIST(2,L112,FALSE)</f>
        <v>5.4825247778372638E-2</v>
      </c>
      <c r="S112" s="5">
        <f t="shared" ref="S112:S175" si="342">_xlfn.POISSON.DIST(2,K112,FALSE) * _xlfn.POISSON.DIST(2,L112,FALSE)</f>
        <v>4.8405173144968762E-2</v>
      </c>
      <c r="T112" s="5">
        <f t="shared" ref="T112:T175" si="343">_xlfn.POISSON.DIST(2,K112,FALSE) * _xlfn.POISSON.DIST(1,L112,FALSE)</f>
        <v>8.5284517025773485E-2</v>
      </c>
      <c r="U112" s="5">
        <f t="shared" ref="U112:U175" si="344">_xlfn.POISSON.DIST(1,K112,FALSE) * _xlfn.POISSON.DIST(2,L112,FALSE)</f>
        <v>7.285362875558006E-2</v>
      </c>
      <c r="V112" s="5">
        <f t="shared" ref="V112:V175" si="345">_xlfn.POISSON.DIST(3,K112,FALSE) * _xlfn.POISSON.DIST(3,L112,FALSE)</f>
        <v>8.1128123901555403E-3</v>
      </c>
      <c r="W112" s="5">
        <f t="shared" ref="W112:W175" si="346">_xlfn.POISSON.DIST(3,K112,FALSE) * _xlfn.POISSON.DIST(0,L112,FALSE)</f>
        <v>3.3278822064450479E-2</v>
      </c>
      <c r="X112" s="5">
        <f t="shared" ref="X112:X175" si="347">_xlfn.POISSON.DIST(3,K112,FALSE) * _xlfn.POISSON.DIST(1,L112,FALSE)</f>
        <v>3.7776309235673308E-2</v>
      </c>
      <c r="Y112" s="5">
        <f t="shared" ref="Y112:Y175" si="348">_xlfn.POISSON.DIST(3,K112,FALSE) * _xlfn.POISSON.DIST(2,L112,FALSE)</f>
        <v>2.1440806058361621E-2</v>
      </c>
      <c r="Z112" s="5">
        <f t="shared" ref="Z112:Z175" si="349">_xlfn.POISSON.DIST(0,K112,FALSE) * _xlfn.POISSON.DIST(3,L112,FALSE)</f>
        <v>2.0744880031983135E-2</v>
      </c>
      <c r="AA112" s="5">
        <f t="shared" ref="AA112:AA175" si="350">_xlfn.POISSON.DIST(1,K112,FALSE) * _xlfn.POISSON.DIST(3,L112,FALSE)</f>
        <v>2.7566492622862995E-2</v>
      </c>
      <c r="AB112" s="5">
        <f t="shared" ref="AB112:AB175" si="351">_xlfn.POISSON.DIST(2,K112,FALSE) * _xlfn.POISSON.DIST(3,L112,FALSE)</f>
        <v>1.8315640156867069E-2</v>
      </c>
      <c r="AC112" s="5">
        <f t="shared" ref="AC112:AC175" si="352">_xlfn.POISSON.DIST(4,K112,FALSE) * _xlfn.POISSON.DIST(4,L112,FALSE)</f>
        <v>7.6484532206750526E-4</v>
      </c>
      <c r="AD112" s="5">
        <f t="shared" ref="AD112:AD175" si="353">_xlfn.POISSON.DIST(4,K112,FALSE) * _xlfn.POISSON.DIST(0,L112,FALSE)</f>
        <v>1.1055503834233871E-2</v>
      </c>
      <c r="AE112" s="5">
        <f t="shared" ref="AE112:AE175" si="354">_xlfn.POISSON.DIST(4,K112,FALSE) * _xlfn.POISSON.DIST(1,L112,FALSE)</f>
        <v>1.2549606797661362E-2</v>
      </c>
      <c r="AF112" s="5">
        <f t="shared" ref="AF112:AF175" si="355">_xlfn.POISSON.DIST(4,K112,FALSE) * _xlfn.POISSON.DIST(2,L112,FALSE)</f>
        <v>7.1228156191409913E-3</v>
      </c>
      <c r="AG112" s="5">
        <f t="shared" ref="AG112:AG175" si="356">_xlfn.POISSON.DIST(4,K112,FALSE) * _xlfn.POISSON.DIST(3,L112,FALSE)</f>
        <v>2.6951443266856408E-3</v>
      </c>
      <c r="AH112" s="5">
        <f t="shared" ref="AH112:AH175" si="357">_xlfn.POISSON.DIST(0,K112,FALSE) * _xlfn.POISSON.DIST(4,L112,FALSE)</f>
        <v>5.8871149467627643E-3</v>
      </c>
      <c r="AI112" s="5">
        <f t="shared" ref="AI112:AI175" si="358">_xlfn.POISSON.DIST(1,K112,FALSE) * _xlfn.POISSON.DIST(4,L112,FALSE)</f>
        <v>7.8229958669164754E-3</v>
      </c>
      <c r="AJ112" s="5">
        <f t="shared" ref="AJ112:AJ175" si="359">_xlfn.POISSON.DIST(2,K112,FALSE) * _xlfn.POISSON.DIST(4,L112,FALSE)</f>
        <v>5.1977296933402705E-3</v>
      </c>
      <c r="AK112" s="5">
        <f t="shared" ref="AK112:AK175" si="360">_xlfn.POISSON.DIST(3,K112,FALSE) * _xlfn.POISSON.DIST(4,L112,FALSE)</f>
        <v>2.3023058705922556E-3</v>
      </c>
      <c r="AL112" s="5">
        <f t="shared" ref="AL112:AL175" si="361">_xlfn.POISSON.DIST(5,K112,FALSE) * _xlfn.POISSON.DIST(5,L112,FALSE)</f>
        <v>4.6148306737004529E-5</v>
      </c>
      <c r="AM112" s="5">
        <f t="shared" ref="AM112:AM175" si="362">_xlfn.POISSON.DIST(5,K112,FALSE) * _xlfn.POISSON.DIST(0,L112,FALSE)</f>
        <v>2.938184886281143E-3</v>
      </c>
      <c r="AN112" s="5">
        <f t="shared" ref="AN112:AN175" si="363">_xlfn.POISSON.DIST(5,K112,FALSE) * _xlfn.POISSON.DIST(1,L112,FALSE)</f>
        <v>3.3352677159299224E-3</v>
      </c>
      <c r="AO112" s="5">
        <f t="shared" ref="AO112:AO175" si="364">_xlfn.POISSON.DIST(5,K112,FALSE) * _xlfn.POISSON.DIST(2,L112,FALSE)</f>
        <v>1.893007276169753E-3</v>
      </c>
      <c r="AP112" s="5">
        <f t="shared" ref="AP112:AP175" si="365">_xlfn.POISSON.DIST(5,K112,FALSE) * _xlfn.POISSON.DIST(3,L112,FALSE)</f>
        <v>7.1627964186427137E-4</v>
      </c>
      <c r="AQ112" s="5">
        <f t="shared" ref="AQ112:AQ175" si="366">_xlfn.POISSON.DIST(5,K112,FALSE) * _xlfn.POISSON.DIST(4,L112,FALSE)</f>
        <v>2.0327042524130321E-4</v>
      </c>
      <c r="AR112" s="5">
        <f t="shared" ref="AR112:AR175" si="367">_xlfn.POISSON.DIST(0,K112,FALSE) * _xlfn.POISSON.DIST(5,L112,FALSE)</f>
        <v>1.3365465538663539E-3</v>
      </c>
      <c r="AS112" s="5">
        <f t="shared" ref="AS112:AS175" si="368">_xlfn.POISSON.DIST(1,K112,FALSE) * _xlfn.POISSON.DIST(5,L112,FALSE)</f>
        <v>1.7760479048548952E-3</v>
      </c>
      <c r="AT112" s="5">
        <f t="shared" ref="AT112:AT175" si="369">_xlfn.POISSON.DIST(2,K112,FALSE) * _xlfn.POISSON.DIST(5,L112,FALSE)</f>
        <v>1.1800360231428492E-3</v>
      </c>
      <c r="AU112" s="5">
        <f t="shared" ref="AU112:AU175" si="370">_xlfn.POISSON.DIST(3,K112,FALSE) * _xlfn.POISSON.DIST(5,L112,FALSE)</f>
        <v>5.2269048678562442E-4</v>
      </c>
      <c r="AV112" s="5">
        <f t="shared" ref="AV112:AV175" si="371">_xlfn.POISSON.DIST(4,K112,FALSE) * _xlfn.POISSON.DIST(5,L112,FALSE)</f>
        <v>1.7364216406412218E-4</v>
      </c>
      <c r="AW112" s="5">
        <f t="shared" ref="AW112:AW175" si="372">_xlfn.POISSON.DIST(6,K112,FALSE) * _xlfn.POISSON.DIST(6,L112,FALSE)</f>
        <v>1.9336391668272721E-6</v>
      </c>
      <c r="AX112" s="5">
        <f t="shared" ref="AX112:AX175" si="373">_xlfn.POISSON.DIST(6,K112,FALSE) * _xlfn.POISSON.DIST(0,L112,FALSE)</f>
        <v>6.5072644324288696E-4</v>
      </c>
      <c r="AY112" s="5">
        <f t="shared" ref="AY112:AY175" si="374">_xlfn.POISSON.DIST(6,K112,FALSE) * _xlfn.POISSON.DIST(1,L112,FALSE)</f>
        <v>7.3866927441618949E-4</v>
      </c>
      <c r="AZ112" s="5">
        <f t="shared" ref="AZ112:AZ175" si="375">_xlfn.POISSON.DIST(6,K112,FALSE) * _xlfn.POISSON.DIST(2,L112,FALSE)</f>
        <v>4.1924859718884958E-4</v>
      </c>
      <c r="BA112" s="5">
        <f t="shared" ref="BA112:BA175" si="376">_xlfn.POISSON.DIST(6,K112,FALSE) * _xlfn.POISSON.DIST(3,L112,FALSE)</f>
        <v>1.5863607014450718E-4</v>
      </c>
      <c r="BB112" s="5">
        <f t="shared" ref="BB112:BB175" si="377">_xlfn.POISSON.DIST(6,K112,FALSE) * _xlfn.POISSON.DIST(4,L112,FALSE)</f>
        <v>4.5018760205100884E-5</v>
      </c>
      <c r="BC112" s="5">
        <f t="shared" ref="BC112:BC175" si="378">_xlfn.POISSON.DIST(6,K112,FALSE) * _xlfn.POISSON.DIST(5,L112,FALSE)</f>
        <v>1.0220569728224813E-5</v>
      </c>
      <c r="BD112" s="5">
        <f t="shared" ref="BD112:BD175" si="379">_xlfn.POISSON.DIST(0,K112,FALSE) * _xlfn.POISSON.DIST(6,L112,FALSE)</f>
        <v>2.5286249529779157E-4</v>
      </c>
      <c r="BE112" s="5">
        <f t="shared" ref="BE112:BE175" si="380">_xlfn.POISSON.DIST(1,K112,FALSE) * _xlfn.POISSON.DIST(6,L112,FALSE)</f>
        <v>3.3601216784472012E-4</v>
      </c>
      <c r="BF112" s="5">
        <f t="shared" ref="BF112:BF175" si="381">_xlfn.POISSON.DIST(2,K112,FALSE) * _xlfn.POISSON.DIST(6,L112,FALSE)</f>
        <v>2.2325212128976107E-4</v>
      </c>
      <c r="BG112" s="5">
        <f t="shared" ref="BG112:BG175" si="382">_xlfn.POISSON.DIST(3,K112,FALSE) * _xlfn.POISSON.DIST(6,L112,FALSE)</f>
        <v>9.8888303123219456E-5</v>
      </c>
      <c r="BH112" s="5">
        <f t="shared" ref="BH112:BH175" si="383">_xlfn.POISSON.DIST(4,K112,FALSE) * _xlfn.POISSON.DIST(6,L112,FALSE)</f>
        <v>3.2851523777564528E-5</v>
      </c>
      <c r="BI112" s="5">
        <f t="shared" ref="BI112:BI175" si="384">_xlfn.POISSON.DIST(5,K112,FALSE) * _xlfn.POISSON.DIST(6,L112,FALSE)</f>
        <v>8.7308414073047661E-6</v>
      </c>
      <c r="BJ112" s="8">
        <f t="shared" ref="BJ112:BJ175" si="385">SUM(N112,Q112,T112,W112,X112,Y112,AD112,AE112,AF112,AG112,AM112,AN112,AO112,AP112,AQ112,AX112,AY112,AZ112,BA112,BB112,BC112)</f>
        <v>0.41052093451303873</v>
      </c>
      <c r="BK112" s="8">
        <f t="shared" ref="BK112:BK175" si="386">SUM(M112,P112,S112,V112,AC112,AL112,AY112)</f>
        <v>0.27152328353946892</v>
      </c>
      <c r="BL112" s="8">
        <f t="shared" ref="BL112:BL175" si="387">SUM(O112,R112,U112,AA112,AB112,AH112,AI112,AJ112,AK112,AR112,AS112,AT112,AU112,AV112,BD112,BE112,BF112,BG112,BH112,BI112)</f>
        <v>0.29730868885169376</v>
      </c>
      <c r="BM112" s="8">
        <f t="shared" ref="BM112:BM175" si="388">SUM(S112:BI112)</f>
        <v>0.44627531595584774</v>
      </c>
      <c r="BN112" s="8">
        <f t="shared" ref="BN112:BN175" si="389">SUM(M112:R112)</f>
        <v>0.55308573534508754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1.4215</v>
      </c>
      <c r="F113">
        <f>VLOOKUP(B113,home!$B$2:$E$405,3,FALSE)</f>
        <v>1.6775</v>
      </c>
      <c r="G113">
        <f>VLOOKUP(C113,away!$B$2:$E$405,4,FALSE)</f>
        <v>0.87939999999999996</v>
      </c>
      <c r="H113">
        <f>VLOOKUP(A113,away!$A$2:$E$405,3,FALSE)</f>
        <v>1.0277000000000001</v>
      </c>
      <c r="I113">
        <f>VLOOKUP(C113,away!$B$2:$E$405,3,FALSE)</f>
        <v>1.2974000000000001</v>
      </c>
      <c r="J113">
        <f>VLOOKUP(B113,home!$B$2:$E$405,4,FALSE)</f>
        <v>0.67359999999999998</v>
      </c>
      <c r="K113" s="3">
        <f t="shared" si="334"/>
        <v>2.0969875602499997</v>
      </c>
      <c r="L113" s="3">
        <f t="shared" si="335"/>
        <v>0.89813646332800012</v>
      </c>
      <c r="M113" s="5">
        <f t="shared" si="336"/>
        <v>5.0030421749875952E-2</v>
      </c>
      <c r="N113" s="5">
        <f t="shared" si="337"/>
        <v>0.10491317204355088</v>
      </c>
      <c r="O113" s="5">
        <f t="shared" si="338"/>
        <v>4.4934146049241841E-2</v>
      </c>
      <c r="P113" s="5">
        <f t="shared" si="339"/>
        <v>9.4226345295716801E-2</v>
      </c>
      <c r="Q113" s="5">
        <f t="shared" si="340"/>
        <v>0.11000080834084713</v>
      </c>
      <c r="R113" s="5">
        <f t="shared" si="341"/>
        <v>2.0178497507664945E-2</v>
      </c>
      <c r="S113" s="5">
        <f t="shared" si="342"/>
        <v>4.4366026895474191E-2</v>
      </c>
      <c r="T113" s="5">
        <f t="shared" si="343"/>
        <v>9.8795736966469636E-2</v>
      </c>
      <c r="U113" s="5">
        <f t="shared" si="344"/>
        <v>4.2314058258109015E-2</v>
      </c>
      <c r="V113" s="5">
        <f t="shared" si="345"/>
        <v>9.2842368557095323E-3</v>
      </c>
      <c r="W113" s="5">
        <f t="shared" si="346"/>
        <v>7.6890108902733623E-2</v>
      </c>
      <c r="X113" s="5">
        <f t="shared" si="347"/>
        <v>6.9057810474805956E-2</v>
      </c>
      <c r="Y113" s="5">
        <f t="shared" si="348"/>
        <v>3.1011668832508766E-2</v>
      </c>
      <c r="Z113" s="5">
        <f t="shared" si="349"/>
        <v>6.0410147956023539E-3</v>
      </c>
      <c r="AA113" s="5">
        <f t="shared" si="350"/>
        <v>1.266793287766433E-2</v>
      </c>
      <c r="AB113" s="5">
        <f t="shared" si="351"/>
        <v>1.3282248829272043E-2</v>
      </c>
      <c r="AC113" s="5">
        <f t="shared" si="352"/>
        <v>1.0928597006273934E-3</v>
      </c>
      <c r="AD113" s="5">
        <f t="shared" si="353"/>
        <v>4.030940046882505E-2</v>
      </c>
      <c r="AE113" s="5">
        <f t="shared" si="354"/>
        <v>3.6203342375942561E-2</v>
      </c>
      <c r="AF113" s="5">
        <f t="shared" si="355"/>
        <v>1.6257770941090884E-2</v>
      </c>
      <c r="AG113" s="5">
        <f t="shared" si="356"/>
        <v>4.8672322982093669E-3</v>
      </c>
      <c r="AH113" s="5">
        <f t="shared" si="357"/>
        <v>1.3564139158586046E-3</v>
      </c>
      <c r="AI113" s="5">
        <f t="shared" si="358"/>
        <v>2.8443831081054836E-3</v>
      </c>
      <c r="AJ113" s="5">
        <f t="shared" si="359"/>
        <v>2.982317997141215E-3</v>
      </c>
      <c r="AK113" s="5">
        <f t="shared" si="360"/>
        <v>2.0846279135716076E-3</v>
      </c>
      <c r="AL113" s="5">
        <f t="shared" si="361"/>
        <v>8.2330847439914594E-5</v>
      </c>
      <c r="AM113" s="5">
        <f t="shared" si="362"/>
        <v>1.6905662268852335E-2</v>
      </c>
      <c r="AN113" s="5">
        <f t="shared" si="363"/>
        <v>1.518359172036465E-2</v>
      </c>
      <c r="AO113" s="5">
        <f t="shared" si="364"/>
        <v>6.818468684172305E-3</v>
      </c>
      <c r="AP113" s="5">
        <f t="shared" si="365"/>
        <v>2.0413051164384125E-3</v>
      </c>
      <c r="AQ113" s="5">
        <f t="shared" si="366"/>
        <v>4.5834263946283672E-4</v>
      </c>
      <c r="AR113" s="5">
        <f t="shared" si="367"/>
        <v>2.4364895943962625E-4</v>
      </c>
      <c r="AS113" s="5">
        <f t="shared" si="368"/>
        <v>5.1092883701275296E-4</v>
      </c>
      <c r="AT113" s="5">
        <f t="shared" si="369"/>
        <v>5.3570570769437135E-4</v>
      </c>
      <c r="AU113" s="5">
        <f t="shared" si="370"/>
        <v>3.7445606833000643E-4</v>
      </c>
      <c r="AV113" s="5">
        <f t="shared" si="371"/>
        <v>1.9630742928703691E-4</v>
      </c>
      <c r="AW113" s="5">
        <f t="shared" si="372"/>
        <v>4.3072320289369207E-6</v>
      </c>
      <c r="AX113" s="5">
        <f t="shared" si="373"/>
        <v>5.9084939125951851E-3</v>
      </c>
      <c r="AY113" s="5">
        <f t="shared" si="374"/>
        <v>5.3066338262532575E-3</v>
      </c>
      <c r="AZ113" s="5">
        <f t="shared" si="375"/>
        <v>2.3830406684439169E-3</v>
      </c>
      <c r="BA113" s="5">
        <f t="shared" si="376"/>
        <v>7.1343190597433759E-4</v>
      </c>
      <c r="BB113" s="5">
        <f t="shared" si="377"/>
        <v>1.6018980221428646E-4</v>
      </c>
      <c r="BC113" s="5">
        <f t="shared" si="378"/>
        <v>2.8774460484390229E-5</v>
      </c>
      <c r="BD113" s="5">
        <f t="shared" si="379"/>
        <v>3.6471669120775528E-5</v>
      </c>
      <c r="BE113" s="5">
        <f t="shared" si="380"/>
        <v>7.6480636447820322E-5</v>
      </c>
      <c r="BF113" s="5">
        <f t="shared" si="381"/>
        <v>8.0189471615540987E-5</v>
      </c>
      <c r="BG113" s="5">
        <f t="shared" si="382"/>
        <v>5.6052108146936635E-5</v>
      </c>
      <c r="BH113" s="5">
        <f t="shared" si="383"/>
        <v>2.9385143377478456E-5</v>
      </c>
      <c r="BI113" s="5">
        <f t="shared" si="384"/>
        <v>1.2324056023747E-5</v>
      </c>
      <c r="BJ113" s="8">
        <f t="shared" si="385"/>
        <v>0.64421498665024013</v>
      </c>
      <c r="BK113" s="8">
        <f t="shared" si="386"/>
        <v>0.20438885517109706</v>
      </c>
      <c r="BL113" s="8">
        <f t="shared" si="387"/>
        <v>0.14479657654312514</v>
      </c>
      <c r="BM113" s="8">
        <f t="shared" si="388"/>
        <v>0.56985571557894266</v>
      </c>
      <c r="BN113" s="8">
        <f t="shared" si="389"/>
        <v>0.42428339098689755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1.6204000000000001</v>
      </c>
      <c r="F114">
        <f>VLOOKUP(B114,home!$B$2:$E$405,3,FALSE)</f>
        <v>0.89139999999999997</v>
      </c>
      <c r="G114">
        <f>VLOOKUP(C114,away!$B$2:$E$405,4,FALSE)</f>
        <v>1.5770999999999999</v>
      </c>
      <c r="H114">
        <f>VLOOKUP(A114,away!$A$2:$E$405,3,FALSE)</f>
        <v>1.3241000000000001</v>
      </c>
      <c r="I114">
        <f>VLOOKUP(C114,away!$B$2:$E$405,3,FALSE)</f>
        <v>0.83909999999999996</v>
      </c>
      <c r="J114">
        <f>VLOOKUP(B114,home!$B$2:$E$405,4,FALSE)</f>
        <v>0.92310000000000003</v>
      </c>
      <c r="K114" s="3">
        <f t="shared" si="334"/>
        <v>2.278001973576</v>
      </c>
      <c r="L114" s="3">
        <f t="shared" si="335"/>
        <v>1.0256123873610001</v>
      </c>
      <c r="M114" s="5">
        <f t="shared" si="336"/>
        <v>3.6750098945329407E-2</v>
      </c>
      <c r="N114" s="5">
        <f t="shared" si="337"/>
        <v>8.3716797926573661E-2</v>
      </c>
      <c r="O114" s="5">
        <f t="shared" si="338"/>
        <v>3.7691356715072261E-2</v>
      </c>
      <c r="P114" s="5">
        <f t="shared" si="339"/>
        <v>8.5860984983691616E-2</v>
      </c>
      <c r="Q114" s="5">
        <f t="shared" si="340"/>
        <v>9.5353515449099008E-2</v>
      </c>
      <c r="R114" s="5">
        <f t="shared" si="341"/>
        <v>1.9328361171710159E-2</v>
      </c>
      <c r="S114" s="5">
        <f t="shared" si="342"/>
        <v>5.0150264583890637E-2</v>
      </c>
      <c r="T114" s="5">
        <f t="shared" si="343"/>
        <v>9.7795746623014421E-2</v>
      </c>
      <c r="U114" s="5">
        <f t="shared" si="344"/>
        <v>4.4030044895145462E-2</v>
      </c>
      <c r="V114" s="5">
        <f t="shared" si="345"/>
        <v>1.3018713593643096E-2</v>
      </c>
      <c r="W114" s="5">
        <f t="shared" si="346"/>
        <v>7.2405165460152382E-2</v>
      </c>
      <c r="X114" s="5">
        <f t="shared" si="347"/>
        <v>7.4259634604855101E-2</v>
      </c>
      <c r="Y114" s="5">
        <f t="shared" si="348"/>
        <v>3.8080800565820486E-2</v>
      </c>
      <c r="Z114" s="5">
        <f t="shared" si="349"/>
        <v>6.6078022150311069E-3</v>
      </c>
      <c r="AA114" s="5">
        <f t="shared" si="350"/>
        <v>1.5052586486840724E-2</v>
      </c>
      <c r="AB114" s="5">
        <f t="shared" si="351"/>
        <v>1.7144910862223302E-2</v>
      </c>
      <c r="AC114" s="5">
        <f t="shared" si="352"/>
        <v>1.9010145626302344E-3</v>
      </c>
      <c r="AD114" s="5">
        <f t="shared" si="353"/>
        <v>4.123477745383098E-2</v>
      </c>
      <c r="AE114" s="5">
        <f t="shared" si="354"/>
        <v>4.2290898546723125E-2</v>
      </c>
      <c r="AF114" s="5">
        <f t="shared" si="355"/>
        <v>2.1687034711073278E-2</v>
      </c>
      <c r="AG114" s="5">
        <f t="shared" si="356"/>
        <v>7.4141638149349161E-3</v>
      </c>
      <c r="AH114" s="5">
        <f t="shared" si="357"/>
        <v>1.6942609512418392E-3</v>
      </c>
      <c r="AI114" s="5">
        <f t="shared" si="358"/>
        <v>3.8595297906816603E-3</v>
      </c>
      <c r="AJ114" s="5">
        <f t="shared" si="359"/>
        <v>4.3960082401240949E-3</v>
      </c>
      <c r="AK114" s="5">
        <f t="shared" si="360"/>
        <v>3.3380384822863491E-3</v>
      </c>
      <c r="AL114" s="5">
        <f t="shared" si="361"/>
        <v>1.7765719004848336E-4</v>
      </c>
      <c r="AM114" s="5">
        <f t="shared" si="362"/>
        <v>1.8786580883958837E-2</v>
      </c>
      <c r="AN114" s="5">
        <f t="shared" si="363"/>
        <v>1.926775007074755E-2</v>
      </c>
      <c r="AO114" s="5">
        <f t="shared" si="364"/>
        <v>9.880621574567235E-3</v>
      </c>
      <c r="AP114" s="5">
        <f t="shared" si="365"/>
        <v>3.3778959605675033E-3</v>
      </c>
      <c r="AQ114" s="5">
        <f t="shared" si="366"/>
        <v>8.6610298509367872E-4</v>
      </c>
      <c r="AR114" s="5">
        <f t="shared" si="367"/>
        <v>3.4753100380313244E-4</v>
      </c>
      <c r="AS114" s="5">
        <f t="shared" si="368"/>
        <v>7.9167631254238396E-4</v>
      </c>
      <c r="AT114" s="5">
        <f t="shared" si="369"/>
        <v>9.0172010120246075E-4</v>
      </c>
      <c r="AU114" s="5">
        <f t="shared" si="370"/>
        <v>6.8470672338411865E-4</v>
      </c>
      <c r="AV114" s="5">
        <f t="shared" si="371"/>
        <v>3.8994081679744459E-4</v>
      </c>
      <c r="AW114" s="5">
        <f t="shared" si="372"/>
        <v>1.1529690293177271E-5</v>
      </c>
      <c r="AX114" s="5">
        <f t="shared" si="373"/>
        <v>7.1326447217338971E-3</v>
      </c>
      <c r="AY114" s="5">
        <f t="shared" si="374"/>
        <v>7.3153287812553376E-3</v>
      </c>
      <c r="AZ114" s="5">
        <f t="shared" si="375"/>
        <v>3.7513459078369607E-3</v>
      </c>
      <c r="BA114" s="5">
        <f t="shared" si="376"/>
        <v>1.2824756107845281E-3</v>
      </c>
      <c r="BB114" s="5">
        <f t="shared" si="377"/>
        <v>3.2883071822724413E-4</v>
      </c>
      <c r="BC114" s="5">
        <f t="shared" si="378"/>
        <v>6.745057159173526E-5</v>
      </c>
      <c r="BD114" s="5">
        <f t="shared" si="379"/>
        <v>5.9405350415415893E-5</v>
      </c>
      <c r="BE114" s="5">
        <f t="shared" si="380"/>
        <v>1.3532550548729124E-4</v>
      </c>
      <c r="BF114" s="5">
        <f t="shared" si="381"/>
        <v>1.5413588428760968E-4</v>
      </c>
      <c r="BG114" s="5">
        <f t="shared" si="382"/>
        <v>1.1704061620201893E-4</v>
      </c>
      <c r="BH114" s="5">
        <f t="shared" si="383"/>
        <v>6.6654688674187558E-5</v>
      </c>
      <c r="BI114" s="5">
        <f t="shared" si="384"/>
        <v>3.0367902469578644E-5</v>
      </c>
      <c r="BJ114" s="8">
        <f t="shared" si="385"/>
        <v>0.64629556294244173</v>
      </c>
      <c r="BK114" s="8">
        <f t="shared" si="386"/>
        <v>0.19517406264048881</v>
      </c>
      <c r="BL114" s="8">
        <f t="shared" si="387"/>
        <v>0.15021360250059146</v>
      </c>
      <c r="BM114" s="8">
        <f t="shared" si="388"/>
        <v>0.63228611601611484</v>
      </c>
      <c r="BN114" s="8">
        <f t="shared" si="389"/>
        <v>0.35870111519147613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1.6204000000000001</v>
      </c>
      <c r="F115">
        <f>VLOOKUP(B115,home!$B$2:$E$405,3,FALSE)</f>
        <v>1.8513999999999999</v>
      </c>
      <c r="G115">
        <f>VLOOKUP(C115,away!$B$2:$E$405,4,FALSE)</f>
        <v>1.5770999999999999</v>
      </c>
      <c r="H115">
        <f>VLOOKUP(A115,away!$A$2:$E$405,3,FALSE)</f>
        <v>1.3241000000000001</v>
      </c>
      <c r="I115">
        <f>VLOOKUP(C115,away!$B$2:$E$405,3,FALSE)</f>
        <v>0.67130000000000001</v>
      </c>
      <c r="J115">
        <f>VLOOKUP(B115,home!$B$2:$E$405,4,FALSE)</f>
        <v>0.41959999999999997</v>
      </c>
      <c r="K115" s="3">
        <f t="shared" si="334"/>
        <v>4.7313134999759994</v>
      </c>
      <c r="L115" s="3">
        <f t="shared" si="335"/>
        <v>0.37296915126800001</v>
      </c>
      <c r="M115" s="5">
        <f t="shared" si="336"/>
        <v>6.0706921570471018E-3</v>
      </c>
      <c r="N115" s="5">
        <f t="shared" si="337"/>
        <v>2.8722347756835371E-2</v>
      </c>
      <c r="O115" s="5">
        <f t="shared" si="338"/>
        <v>2.2641809014231616E-3</v>
      </c>
      <c r="P115" s="5">
        <f t="shared" si="339"/>
        <v>1.0712549665291232E-2</v>
      </c>
      <c r="Q115" s="5">
        <f t="shared" si="340"/>
        <v>6.7947215846460296E-2</v>
      </c>
      <c r="R115" s="5">
        <f t="shared" si="341"/>
        <v>4.2223481456050592E-4</v>
      </c>
      <c r="S115" s="5">
        <f t="shared" si="342"/>
        <v>4.7259322892083573E-3</v>
      </c>
      <c r="T115" s="5">
        <f t="shared" si="343"/>
        <v>2.5342215425277898E-2</v>
      </c>
      <c r="U115" s="5">
        <f t="shared" si="344"/>
        <v>1.997725278289984E-3</v>
      </c>
      <c r="V115" s="5">
        <f t="shared" si="345"/>
        <v>9.2661563410357216E-4</v>
      </c>
      <c r="W115" s="5">
        <f t="shared" si="346"/>
        <v>0.10715985987338025</v>
      </c>
      <c r="X115" s="5">
        <f t="shared" si="347"/>
        <v>3.9967321986972448E-2</v>
      </c>
      <c r="Y115" s="5">
        <f t="shared" si="348"/>
        <v>7.453289079967995E-3</v>
      </c>
      <c r="Z115" s="5">
        <f t="shared" si="349"/>
        <v>5.2493520140811099E-5</v>
      </c>
      <c r="AA115" s="5">
        <f t="shared" si="350"/>
        <v>2.4836330050348156E-4</v>
      </c>
      <c r="AB115" s="5">
        <f t="shared" si="351"/>
        <v>5.8754231828535937E-4</v>
      </c>
      <c r="AC115" s="5">
        <f t="shared" si="352"/>
        <v>1.0219608967330503E-4</v>
      </c>
      <c r="AD115" s="5">
        <f t="shared" si="353"/>
        <v>0.12675172291861511</v>
      </c>
      <c r="AE115" s="5">
        <f t="shared" si="354"/>
        <v>4.7274482518712579E-2</v>
      </c>
      <c r="AF115" s="5">
        <f t="shared" si="355"/>
        <v>8.815961810819067E-3</v>
      </c>
      <c r="AG115" s="5">
        <f t="shared" si="356"/>
        <v>1.096027264730763E-3</v>
      </c>
      <c r="AH115" s="5">
        <f t="shared" si="357"/>
        <v>4.8946159134969942E-6</v>
      </c>
      <c r="AI115" s="5">
        <f t="shared" si="358"/>
        <v>2.3157962348725687E-5</v>
      </c>
      <c r="AJ115" s="5">
        <f t="shared" si="359"/>
        <v>5.4783789946230892E-5</v>
      </c>
      <c r="AK115" s="5">
        <f t="shared" si="360"/>
        <v>8.6399761650817215E-5</v>
      </c>
      <c r="AL115" s="5">
        <f t="shared" si="361"/>
        <v>7.2135477003423524E-6</v>
      </c>
      <c r="AM115" s="5">
        <f t="shared" si="362"/>
        <v>0.11994042755801215</v>
      </c>
      <c r="AN115" s="5">
        <f t="shared" si="363"/>
        <v>4.4734079469032836E-2</v>
      </c>
      <c r="AO115" s="5">
        <f t="shared" si="364"/>
        <v>8.3422158261602201E-3</v>
      </c>
      <c r="AP115" s="5">
        <f t="shared" si="365"/>
        <v>1.0371297187924853E-3</v>
      </c>
      <c r="AQ115" s="5">
        <f t="shared" si="366"/>
        <v>9.6704347743213159E-5</v>
      </c>
      <c r="AR115" s="5">
        <f t="shared" si="367"/>
        <v>3.6510814860796427E-7</v>
      </c>
      <c r="AS115" s="5">
        <f t="shared" si="368"/>
        <v>1.7274411124601047E-6</v>
      </c>
      <c r="AT115" s="5">
        <f t="shared" si="369"/>
        <v>4.0865327278980273E-6</v>
      </c>
      <c r="AU115" s="5">
        <f t="shared" si="370"/>
        <v>6.4448891545325611E-6</v>
      </c>
      <c r="AV115" s="5">
        <f t="shared" si="371"/>
        <v>7.6231977656722032E-6</v>
      </c>
      <c r="AW115" s="5">
        <f t="shared" si="372"/>
        <v>3.5359087199325674E-7</v>
      </c>
      <c r="AX115" s="5">
        <f t="shared" si="373"/>
        <v>9.4579294016352705E-2</v>
      </c>
      <c r="AY115" s="5">
        <f t="shared" si="374"/>
        <v>3.5275159016805696E-2</v>
      </c>
      <c r="AZ115" s="5">
        <f t="shared" si="375"/>
        <v>6.5782730596708793E-3</v>
      </c>
      <c r="BA115" s="5">
        <f t="shared" si="376"/>
        <v>8.1783097329153273E-4</v>
      </c>
      <c r="BB115" s="5">
        <f t="shared" si="377"/>
        <v>7.6256430997306322E-5</v>
      </c>
      <c r="BC115" s="5">
        <f t="shared" si="378"/>
        <v>5.6882592695584316E-6</v>
      </c>
      <c r="BD115" s="5">
        <f t="shared" si="379"/>
        <v>2.269567938455719E-8</v>
      </c>
      <c r="BE115" s="5">
        <f t="shared" si="380"/>
        <v>1.0738037426328242E-7</v>
      </c>
      <c r="BF115" s="5">
        <f t="shared" si="381"/>
        <v>2.5402510719217181E-7</v>
      </c>
      <c r="BG115" s="5">
        <f t="shared" si="382"/>
        <v>4.006241396637243E-7</v>
      </c>
      <c r="BH115" s="5">
        <f t="shared" si="383"/>
        <v>4.7386960010181227E-7</v>
      </c>
      <c r="BI115" s="5">
        <f t="shared" si="384"/>
        <v>4.4840512723798643E-7</v>
      </c>
      <c r="BJ115" s="8">
        <f t="shared" si="385"/>
        <v>0.77201350315790029</v>
      </c>
      <c r="BK115" s="8">
        <f t="shared" si="386"/>
        <v>5.7820358399829602E-2</v>
      </c>
      <c r="BL115" s="8">
        <f t="shared" si="387"/>
        <v>5.7112369118587775E-3</v>
      </c>
      <c r="BM115" s="8">
        <f t="shared" si="388"/>
        <v>0.68418356542217817</v>
      </c>
      <c r="BN115" s="8">
        <f t="shared" si="389"/>
        <v>0.11613922114161768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1.6204000000000001</v>
      </c>
      <c r="F116">
        <f>VLOOKUP(B116,home!$B$2:$E$405,3,FALSE)</f>
        <v>0.88160000000000005</v>
      </c>
      <c r="G116">
        <f>VLOOKUP(C116,away!$B$2:$E$405,4,FALSE)</f>
        <v>0.82279999999999998</v>
      </c>
      <c r="H116">
        <f>VLOOKUP(A116,away!$A$2:$E$405,3,FALSE)</f>
        <v>1.3241000000000001</v>
      </c>
      <c r="I116">
        <f>VLOOKUP(C116,away!$B$2:$E$405,3,FALSE)</f>
        <v>1.5944</v>
      </c>
      <c r="J116">
        <f>VLOOKUP(B116,home!$B$2:$E$405,4,FALSE)</f>
        <v>1.2947</v>
      </c>
      <c r="K116" s="3">
        <f t="shared" si="334"/>
        <v>1.175406529792</v>
      </c>
      <c r="L116" s="3">
        <f t="shared" si="335"/>
        <v>2.7332994832880004</v>
      </c>
      <c r="M116" s="5">
        <f t="shared" si="336"/>
        <v>2.0066449993096244E-2</v>
      </c>
      <c r="N116" s="5">
        <f t="shared" si="337"/>
        <v>2.3586236351629958E-2</v>
      </c>
      <c r="O116" s="5">
        <f t="shared" si="338"/>
        <v>5.484761739755447E-2</v>
      </c>
      <c r="P116" s="5">
        <f t="shared" si="339"/>
        <v>6.4468247632618825E-2</v>
      </c>
      <c r="Q116" s="5">
        <f t="shared" si="340"/>
        <v>1.3861708110461651E-2</v>
      </c>
      <c r="R116" s="5">
        <f t="shared" si="341"/>
        <v>7.4957482146156787E-2</v>
      </c>
      <c r="S116" s="5">
        <f t="shared" si="342"/>
        <v>5.17798982163084E-2</v>
      </c>
      <c r="T116" s="5">
        <f t="shared" si="343"/>
        <v>3.7888199615813918E-2</v>
      </c>
      <c r="U116" s="5">
        <f t="shared" si="344"/>
        <v>8.8105513971359947E-2</v>
      </c>
      <c r="V116" s="5">
        <f t="shared" si="345"/>
        <v>1.8483916641122325E-2</v>
      </c>
      <c r="W116" s="5">
        <f t="shared" si="346"/>
        <v>5.4310474090357806E-3</v>
      </c>
      <c r="X116" s="5">
        <f t="shared" si="347"/>
        <v>1.4844679076830134E-2</v>
      </c>
      <c r="Y116" s="5">
        <f t="shared" si="348"/>
        <v>2.0287476825137998E-2</v>
      </c>
      <c r="Z116" s="5">
        <f t="shared" si="349"/>
        <v>6.8293749072886628E-2</v>
      </c>
      <c r="AA116" s="5">
        <f t="shared" si="350"/>
        <v>8.0272918604247276E-2</v>
      </c>
      <c r="AB116" s="5">
        <f t="shared" si="351"/>
        <v>4.7176656346447E-2</v>
      </c>
      <c r="AC116" s="5">
        <f t="shared" si="352"/>
        <v>3.7114989062917527E-3</v>
      </c>
      <c r="AD116" s="5">
        <f t="shared" si="353"/>
        <v>1.5959221470476445E-3</v>
      </c>
      <c r="AE116" s="5">
        <f t="shared" si="354"/>
        <v>4.3621331798932034E-3</v>
      </c>
      <c r="AF116" s="5">
        <f t="shared" si="355"/>
        <v>5.961508183317768E-3</v>
      </c>
      <c r="AG116" s="5">
        <f t="shared" si="356"/>
        <v>5.4315290790265475E-3</v>
      </c>
      <c r="AH116" s="5">
        <f t="shared" si="357"/>
        <v>4.6666817263180345E-2</v>
      </c>
      <c r="AI116" s="5">
        <f t="shared" si="358"/>
        <v>5.4852481735752204E-2</v>
      </c>
      <c r="AJ116" s="5">
        <f t="shared" si="359"/>
        <v>3.2236982603749791E-2</v>
      </c>
      <c r="AK116" s="5">
        <f t="shared" si="360"/>
        <v>1.2630519951079531E-2</v>
      </c>
      <c r="AL116" s="5">
        <f t="shared" si="361"/>
        <v>4.7696295191492584E-4</v>
      </c>
      <c r="AM116" s="5">
        <f t="shared" si="362"/>
        <v>3.7517146253589412E-4</v>
      </c>
      <c r="AN116" s="5">
        <f t="shared" si="363"/>
        <v>1.0254559646937628E-3</v>
      </c>
      <c r="AO116" s="5">
        <f t="shared" si="364"/>
        <v>1.40143912921603E-3</v>
      </c>
      <c r="AP116" s="5">
        <f t="shared" si="365"/>
        <v>1.2768509492485868E-3</v>
      </c>
      <c r="AQ116" s="5">
        <f t="shared" si="366"/>
        <v>8.7250400995423879E-4</v>
      </c>
      <c r="AR116" s="5">
        <f t="shared" si="367"/>
        <v>2.5510877502429273E-2</v>
      </c>
      <c r="AS116" s="5">
        <f t="shared" si="368"/>
        <v>2.9985651997079192E-2</v>
      </c>
      <c r="AT116" s="5">
        <f t="shared" si="369"/>
        <v>1.7622665578718711E-2</v>
      </c>
      <c r="AU116" s="5">
        <f t="shared" si="370"/>
        <v>6.9045987311888921E-3</v>
      </c>
      <c r="AV116" s="5">
        <f t="shared" si="371"/>
        <v>2.0289276085582448E-3</v>
      </c>
      <c r="AW116" s="5">
        <f t="shared" si="372"/>
        <v>4.2565473030045536E-5</v>
      </c>
      <c r="AX116" s="5">
        <f t="shared" si="373"/>
        <v>7.3496497809383995E-5</v>
      </c>
      <c r="AY116" s="5">
        <f t="shared" si="374"/>
        <v>2.0088793948586691E-4</v>
      </c>
      <c r="AZ116" s="5">
        <f t="shared" si="375"/>
        <v>2.7454345059775559E-4</v>
      </c>
      <c r="BA116" s="5">
        <f t="shared" si="376"/>
        <v>2.5013649055298336E-4</v>
      </c>
      <c r="BB116" s="5">
        <f t="shared" si="377"/>
        <v>1.7092448509498581E-4</v>
      </c>
      <c r="BC116" s="5">
        <f t="shared" si="378"/>
        <v>9.3437561358278431E-5</v>
      </c>
      <c r="BD116" s="5">
        <f t="shared" si="379"/>
        <v>1.1621478049268897E-2</v>
      </c>
      <c r="BE116" s="5">
        <f t="shared" si="380"/>
        <v>1.3659961184945056E-2</v>
      </c>
      <c r="BF116" s="5">
        <f t="shared" si="381"/>
        <v>8.0280037867448452E-3</v>
      </c>
      <c r="BG116" s="5">
        <f t="shared" si="382"/>
        <v>3.1453893573782626E-3</v>
      </c>
      <c r="BH116" s="5">
        <f t="shared" si="383"/>
        <v>9.2427779735016792E-4</v>
      </c>
      <c r="BI116" s="5">
        <f t="shared" si="384"/>
        <v>2.1728043166943095E-4</v>
      </c>
      <c r="BJ116" s="8">
        <f t="shared" si="385"/>
        <v>0.13926528791874235</v>
      </c>
      <c r="BK116" s="8">
        <f t="shared" si="386"/>
        <v>0.15918786228083834</v>
      </c>
      <c r="BL116" s="8">
        <f t="shared" si="387"/>
        <v>0.61139610204485839</v>
      </c>
      <c r="BM116" s="8">
        <f t="shared" si="388"/>
        <v>0.72619693721935175</v>
      </c>
      <c r="BN116" s="8">
        <f t="shared" si="389"/>
        <v>0.2517877416315179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1.2710999999999999</v>
      </c>
      <c r="F117">
        <f>VLOOKUP(B117,home!$B$2:$E$405,3,FALSE)</f>
        <v>1.2008000000000001</v>
      </c>
      <c r="G117">
        <f>VLOOKUP(C117,away!$B$2:$E$405,4,FALSE)</f>
        <v>0.70389999999999997</v>
      </c>
      <c r="H117">
        <f>VLOOKUP(A117,away!$A$2:$E$405,3,FALSE)</f>
        <v>0.94469999999999998</v>
      </c>
      <c r="I117">
        <f>VLOOKUP(C117,away!$B$2:$E$405,3,FALSE)</f>
        <v>0.89139999999999997</v>
      </c>
      <c r="J117">
        <f>VLOOKUP(B117,home!$B$2:$E$405,4,FALSE)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1.2710999999999999</v>
      </c>
      <c r="F118">
        <f>VLOOKUP(B118,home!$B$2:$E$405,3,FALSE)</f>
        <v>1.1594</v>
      </c>
      <c r="G118">
        <f>VLOOKUP(C118,away!$B$2:$E$405,4,FALSE)</f>
        <v>1.2422</v>
      </c>
      <c r="H118">
        <f>VLOOKUP(A118,away!$A$2:$E$405,3,FALSE)</f>
        <v>0.94469999999999998</v>
      </c>
      <c r="I118">
        <f>VLOOKUP(C118,away!$B$2:$E$405,3,FALSE)</f>
        <v>0.8357</v>
      </c>
      <c r="J118">
        <f>VLOOKUP(B118,home!$B$2:$E$405,4,FALSE)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1.2710999999999999</v>
      </c>
      <c r="F119">
        <f>VLOOKUP(B119,home!$B$2:$E$405,3,FALSE)</f>
        <v>1.7391000000000001</v>
      </c>
      <c r="G119">
        <f>VLOOKUP(C119,away!$B$2:$E$405,4,FALSE)</f>
        <v>0.99380000000000002</v>
      </c>
      <c r="H119">
        <f>VLOOKUP(A119,away!$A$2:$E$405,3,FALSE)</f>
        <v>0.94469999999999998</v>
      </c>
      <c r="I119">
        <f>VLOOKUP(C119,away!$B$2:$E$405,3,FALSE)</f>
        <v>1.0027999999999999</v>
      </c>
      <c r="J119">
        <f>VLOOKUP(B119,home!$B$2:$E$405,4,FALSE)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1.2710999999999999</v>
      </c>
      <c r="F120">
        <f>VLOOKUP(B120,home!$B$2:$E$405,3,FALSE)</f>
        <v>1.0766</v>
      </c>
      <c r="G120">
        <f>VLOOKUP(C120,away!$B$2:$E$405,4,FALSE)</f>
        <v>0.86950000000000005</v>
      </c>
      <c r="H120">
        <f>VLOOKUP(A120,away!$A$2:$E$405,3,FALSE)</f>
        <v>0.94469999999999998</v>
      </c>
      <c r="I120">
        <f>VLOOKUP(C120,away!$B$2:$E$405,3,FALSE)</f>
        <v>2.1171000000000002</v>
      </c>
      <c r="J120">
        <f>VLOOKUP(B120,home!$B$2:$E$405,4,FALSE)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1.2710999999999999</v>
      </c>
      <c r="F121">
        <f>VLOOKUP(B121,home!$B$2:$E$405,3,FALSE)</f>
        <v>1.1180000000000001</v>
      </c>
      <c r="G121">
        <f>VLOOKUP(C121,away!$B$2:$E$405,4,FALSE)</f>
        <v>0.99380000000000002</v>
      </c>
      <c r="H121">
        <f>VLOOKUP(A121,away!$A$2:$E$405,3,FALSE)</f>
        <v>0.94469999999999998</v>
      </c>
      <c r="I121">
        <f>VLOOKUP(C121,away!$B$2:$E$405,3,FALSE)</f>
        <v>0.61280000000000001</v>
      </c>
      <c r="J121">
        <f>VLOOKUP(B121,home!$B$2:$E$405,4,FALSE)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1.2710999999999999</v>
      </c>
      <c r="F122">
        <f>VLOOKUP(B122,home!$B$2:$E$405,3,FALSE)</f>
        <v>0.5383</v>
      </c>
      <c r="G122">
        <f>VLOOKUP(C122,away!$B$2:$E$405,4,FALSE)</f>
        <v>1.0766</v>
      </c>
      <c r="H122">
        <f>VLOOKUP(A122,away!$A$2:$E$405,3,FALSE)</f>
        <v>0.94469999999999998</v>
      </c>
      <c r="I122">
        <f>VLOOKUP(C122,away!$B$2:$E$405,3,FALSE)</f>
        <v>0.78</v>
      </c>
      <c r="J122">
        <f>VLOOKUP(B122,home!$B$2:$E$405,4,FALSE)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1.4705999999999999</v>
      </c>
      <c r="F123">
        <f>VLOOKUP(B123,home!$B$2:$E$405,3,FALSE)</f>
        <v>0.90669999999999995</v>
      </c>
      <c r="G123">
        <f>VLOOKUP(C123,away!$B$2:$E$405,4,FALSE)</f>
        <v>0.68</v>
      </c>
      <c r="H123">
        <f>VLOOKUP(A123,away!$A$2:$E$405,3,FALSE)</f>
        <v>1.2646999999999999</v>
      </c>
      <c r="I123">
        <f>VLOOKUP(C123,away!$B$2:$E$405,3,FALSE)</f>
        <v>0.98839999999999995</v>
      </c>
      <c r="J123">
        <f>VLOOKUP(B123,home!$B$2:$E$405,4,FALSE)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1.4705999999999999</v>
      </c>
      <c r="F124">
        <f>VLOOKUP(B124,home!$B$2:$E$405,3,FALSE)</f>
        <v>0.93500000000000005</v>
      </c>
      <c r="G124">
        <f>VLOOKUP(C124,away!$B$2:$E$405,4,FALSE)</f>
        <v>0.68</v>
      </c>
      <c r="H124">
        <f>VLOOKUP(A124,away!$A$2:$E$405,3,FALSE)</f>
        <v>1.2646999999999999</v>
      </c>
      <c r="I124">
        <f>VLOOKUP(C124,away!$B$2:$E$405,3,FALSE)</f>
        <v>1.1420999999999999</v>
      </c>
      <c r="J124">
        <f>VLOOKUP(B124,home!$B$2:$E$405,4,FALSE)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1.4705999999999999</v>
      </c>
      <c r="F125">
        <f>VLOOKUP(B125,home!$B$2:$E$405,3,FALSE)</f>
        <v>0.83109999999999995</v>
      </c>
      <c r="G125">
        <f>VLOOKUP(C125,away!$B$2:$E$405,4,FALSE)</f>
        <v>1.02</v>
      </c>
      <c r="H125">
        <f>VLOOKUP(A125,away!$A$2:$E$405,3,FALSE)</f>
        <v>1.2646999999999999</v>
      </c>
      <c r="I125">
        <f>VLOOKUP(C125,away!$B$2:$E$405,3,FALSE)</f>
        <v>1.0871999999999999</v>
      </c>
      <c r="J125">
        <f>VLOOKUP(B125,home!$B$2:$E$405,4,FALSE)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1.4705999999999999</v>
      </c>
      <c r="F126">
        <f>VLOOKUP(B126,home!$B$2:$E$405,3,FALSE)</f>
        <v>1.2089000000000001</v>
      </c>
      <c r="G126">
        <f>VLOOKUP(C126,away!$B$2:$E$405,4,FALSE)</f>
        <v>0.45329999999999998</v>
      </c>
      <c r="H126">
        <f>VLOOKUP(A126,away!$A$2:$E$405,3,FALSE)</f>
        <v>1.2646999999999999</v>
      </c>
      <c r="I126">
        <f>VLOOKUP(C126,away!$B$2:$E$405,3,FALSE)</f>
        <v>1.845</v>
      </c>
      <c r="J126">
        <f>VLOOKUP(B126,home!$B$2:$E$405,4,FALSE)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1.5941000000000001</v>
      </c>
      <c r="F131">
        <f>VLOOKUP(B131,home!$B$2:$E$405,3,FALSE)</f>
        <v>0.37640000000000001</v>
      </c>
      <c r="G131">
        <f>VLOOKUP(C131,away!$B$2:$E$405,4,FALSE)</f>
        <v>0.56459999999999999</v>
      </c>
      <c r="H131">
        <f>VLOOKUP(A131,away!$A$2:$E$405,3,FALSE)</f>
        <v>1.1647000000000001</v>
      </c>
      <c r="I131">
        <f>VLOOKUP(C131,away!$B$2:$E$405,3,FALSE)</f>
        <v>0.94440000000000002</v>
      </c>
      <c r="J131">
        <f>VLOOKUP(B131,home!$B$2:$E$405,4,FALSE)</f>
        <v>1.0303</v>
      </c>
      <c r="K131" s="3">
        <f t="shared" si="334"/>
        <v>0.33877086290400005</v>
      </c>
      <c r="L131" s="3">
        <f t="shared" si="335"/>
        <v>1.133270943204</v>
      </c>
      <c r="M131" s="5">
        <f t="shared" si="336"/>
        <v>0.22945650087713051</v>
      </c>
      <c r="N131" s="5">
        <f t="shared" si="337"/>
        <v>7.7733176801077941E-2</v>
      </c>
      <c r="O131" s="5">
        <f t="shared" si="338"/>
        <v>0.26003638517331518</v>
      </c>
      <c r="P131" s="5">
        <f t="shared" si="339"/>
        <v>8.8092750591600891E-2</v>
      </c>
      <c r="Q131" s="5">
        <f t="shared" si="340"/>
        <v>1.3166867690585183E-2</v>
      </c>
      <c r="R131" s="5">
        <f t="shared" si="341"/>
        <v>0.14734583974636076</v>
      </c>
      <c r="S131" s="5">
        <f t="shared" si="342"/>
        <v>8.4551240399912513E-3</v>
      </c>
      <c r="T131" s="5">
        <f t="shared" si="343"/>
        <v>1.4921628566751744E-2</v>
      </c>
      <c r="U131" s="5">
        <f t="shared" si="344"/>
        <v>4.9916477276189142E-2</v>
      </c>
      <c r="V131" s="5">
        <f t="shared" si="345"/>
        <v>3.6067602764153006E-4</v>
      </c>
      <c r="W131" s="5">
        <f t="shared" si="346"/>
        <v>1.4868503764274468E-3</v>
      </c>
      <c r="X131" s="5">
        <f t="shared" si="347"/>
        <v>1.6850043284971552E-3</v>
      </c>
      <c r="Y131" s="5">
        <f t="shared" si="348"/>
        <v>9.5478322232939704E-4</v>
      </c>
      <c r="Z131" s="5">
        <f t="shared" si="349"/>
        <v>5.5660919595514564E-2</v>
      </c>
      <c r="AA131" s="5">
        <f t="shared" si="350"/>
        <v>1.8856297761402633E-2</v>
      </c>
      <c r="AB131" s="5">
        <f t="shared" si="351"/>
        <v>3.1939821319025667E-3</v>
      </c>
      <c r="AC131" s="5">
        <f t="shared" si="352"/>
        <v>8.6544026934130277E-6</v>
      </c>
      <c r="AD131" s="5">
        <f t="shared" si="353"/>
        <v>1.2592539625786586E-4</v>
      </c>
      <c r="AE131" s="5">
        <f t="shared" si="354"/>
        <v>1.427075925904891E-4</v>
      </c>
      <c r="AF131" s="5">
        <f t="shared" si="355"/>
        <v>8.0863184028697881E-5</v>
      </c>
      <c r="AG131" s="5">
        <f t="shared" si="356"/>
        <v>3.0546632278227024E-5</v>
      </c>
      <c r="AH131" s="5">
        <f t="shared" si="357"/>
        <v>1.5769725712402708E-2</v>
      </c>
      <c r="AI131" s="5">
        <f t="shared" si="358"/>
        <v>5.3423235873500622E-3</v>
      </c>
      <c r="AJ131" s="5">
        <f t="shared" si="359"/>
        <v>9.0491178579948657E-4</v>
      </c>
      <c r="AK131" s="5">
        <f t="shared" si="360"/>
        <v>1.0218591550909724E-4</v>
      </c>
      <c r="AL131" s="5">
        <f t="shared" si="361"/>
        <v>1.3290364580227911E-7</v>
      </c>
      <c r="AM131" s="5">
        <f t="shared" si="362"/>
        <v>8.531971030361074E-6</v>
      </c>
      <c r="AN131" s="5">
        <f t="shared" si="363"/>
        <v>9.6690348569664988E-6</v>
      </c>
      <c r="AO131" s="5">
        <f t="shared" si="364"/>
        <v>5.4788181261133888E-6</v>
      </c>
      <c r="AP131" s="5">
        <f t="shared" si="365"/>
        <v>2.0696617951412307E-6</v>
      </c>
      <c r="AQ131" s="5">
        <f t="shared" si="366"/>
        <v>5.8637189367324689E-7</v>
      </c>
      <c r="AR131" s="5">
        <f t="shared" si="367"/>
        <v>3.5742743864325944E-3</v>
      </c>
      <c r="AS131" s="5">
        <f t="shared" si="368"/>
        <v>1.2108600181474352E-3</v>
      </c>
      <c r="AT131" s="5">
        <f t="shared" si="369"/>
        <v>2.0510204660187986E-4</v>
      </c>
      <c r="AU131" s="5">
        <f t="shared" si="370"/>
        <v>2.3160865770231756E-5</v>
      </c>
      <c r="AV131" s="5">
        <f t="shared" si="371"/>
        <v>1.9615566206462821E-6</v>
      </c>
      <c r="AW131" s="5">
        <f t="shared" si="372"/>
        <v>1.4173405026442561E-9</v>
      </c>
      <c r="AX131" s="5">
        <f t="shared" si="373"/>
        <v>4.8173053137122477E-7</v>
      </c>
      <c r="AY131" s="5">
        <f t="shared" si="374"/>
        <v>5.45931213657232E-7</v>
      </c>
      <c r="AZ131" s="5">
        <f t="shared" si="375"/>
        <v>3.0934399071291789E-7</v>
      </c>
      <c r="BA131" s="5">
        <f t="shared" si="376"/>
        <v>1.1685685204323929E-7</v>
      </c>
      <c r="BB131" s="5">
        <f t="shared" si="377"/>
        <v>3.3107618733723039E-8</v>
      </c>
      <c r="BC131" s="5">
        <f t="shared" si="378"/>
        <v>7.5039804619209383E-9</v>
      </c>
      <c r="BD131" s="5">
        <f t="shared" si="379"/>
        <v>6.7510355086372804E-4</v>
      </c>
      <c r="BE131" s="5">
        <f t="shared" si="380"/>
        <v>2.2870541247565961E-4</v>
      </c>
      <c r="BF131" s="5">
        <f t="shared" si="381"/>
        <v>3.8739364967597224E-5</v>
      </c>
      <c r="BG131" s="5">
        <f t="shared" si="382"/>
        <v>4.3745893661419671E-6</v>
      </c>
      <c r="BH131" s="5">
        <f t="shared" si="383"/>
        <v>3.7049585360464418E-7</v>
      </c>
      <c r="BI131" s="5">
        <f t="shared" si="384"/>
        <v>2.5102640005599885E-8</v>
      </c>
      <c r="BJ131" s="8">
        <f t="shared" si="385"/>
        <v>0.11035618412271336</v>
      </c>
      <c r="BK131" s="8">
        <f t="shared" si="386"/>
        <v>0.32637438477391711</v>
      </c>
      <c r="BL131" s="8">
        <f t="shared" si="387"/>
        <v>0.50743080647997107</v>
      </c>
      <c r="BM131" s="8">
        <f t="shared" si="388"/>
        <v>0.18399022957817249</v>
      </c>
      <c r="BN131" s="8">
        <f t="shared" si="389"/>
        <v>0.81583152088007049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1.5941000000000001</v>
      </c>
      <c r="F132">
        <f>VLOOKUP(B132,home!$B$2:$E$405,3,FALSE)</f>
        <v>0.90610000000000002</v>
      </c>
      <c r="G132">
        <f>VLOOKUP(C132,away!$B$2:$E$405,4,FALSE)</f>
        <v>1.1919</v>
      </c>
      <c r="H132">
        <f>VLOOKUP(A132,away!$A$2:$E$405,3,FALSE)</f>
        <v>1.1647000000000001</v>
      </c>
      <c r="I132">
        <f>VLOOKUP(C132,away!$B$2:$E$405,3,FALSE)</f>
        <v>1.5455000000000001</v>
      </c>
      <c r="J132">
        <f>VLOOKUP(B132,home!$B$2:$E$405,4,FALSE)</f>
        <v>1.1448</v>
      </c>
      <c r="K132" s="3">
        <f t="shared" si="334"/>
        <v>1.7215970585189999</v>
      </c>
      <c r="L132" s="3">
        <f t="shared" si="335"/>
        <v>2.0606901994800002</v>
      </c>
      <c r="M132" s="5">
        <f t="shared" si="336"/>
        <v>2.277054969509856E-2</v>
      </c>
      <c r="N132" s="5">
        <f t="shared" si="337"/>
        <v>3.9201711375942389E-2</v>
      </c>
      <c r="O132" s="5">
        <f t="shared" si="338"/>
        <v>4.6923048593461907E-2</v>
      </c>
      <c r="P132" s="5">
        <f t="shared" si="339"/>
        <v>8.0782582435248107E-2</v>
      </c>
      <c r="Q132" s="5">
        <f t="shared" si="340"/>
        <v>3.3744775496866629E-2</v>
      </c>
      <c r="R132" s="5">
        <f t="shared" si="341"/>
        <v>4.834693318313539E-2</v>
      </c>
      <c r="S132" s="5">
        <f t="shared" si="342"/>
        <v>7.1647651377432134E-2</v>
      </c>
      <c r="T132" s="5">
        <f t="shared" si="343"/>
        <v>6.9537528150045907E-2</v>
      </c>
      <c r="U132" s="5">
        <f t="shared" si="344"/>
        <v>8.3233937956500512E-2</v>
      </c>
      <c r="V132" s="5">
        <f t="shared" si="345"/>
        <v>2.8242534429535001E-2</v>
      </c>
      <c r="W132" s="5">
        <f t="shared" si="346"/>
        <v>1.9364968745263202E-2</v>
      </c>
      <c r="X132" s="5">
        <f t="shared" si="347"/>
        <v>3.9905201306600385E-2</v>
      </c>
      <c r="Y132" s="5">
        <f t="shared" si="348"/>
        <v>4.1116128620393967E-2</v>
      </c>
      <c r="Z132" s="5">
        <f t="shared" si="349"/>
        <v>3.3209350461800506E-2</v>
      </c>
      <c r="AA132" s="5">
        <f t="shared" si="350"/>
        <v>5.7173120070362342E-2</v>
      </c>
      <c r="AB132" s="5">
        <f t="shared" si="351"/>
        <v>4.9214537669744721E-2</v>
      </c>
      <c r="AC132" s="5">
        <f t="shared" si="352"/>
        <v>6.2622139569640783E-3</v>
      </c>
      <c r="AD132" s="5">
        <f t="shared" si="353"/>
        <v>8.3346683075393758E-3</v>
      </c>
      <c r="AE132" s="5">
        <f t="shared" si="354"/>
        <v>1.7175169297262951E-2</v>
      </c>
      <c r="AF132" s="5">
        <f t="shared" si="355"/>
        <v>1.7696351522639788E-2</v>
      </c>
      <c r="AG132" s="5">
        <f t="shared" si="356"/>
        <v>1.2155566049752264E-2</v>
      </c>
      <c r="AH132" s="5">
        <f t="shared" si="357"/>
        <v>1.7108545756932231E-2</v>
      </c>
      <c r="AI132" s="5">
        <f t="shared" si="358"/>
        <v>2.9454022050672244E-2</v>
      </c>
      <c r="AJ132" s="5">
        <f t="shared" si="359"/>
        <v>2.5353978861995558E-2</v>
      </c>
      <c r="AK132" s="5">
        <f t="shared" si="360"/>
        <v>1.4549778476854814E-2</v>
      </c>
      <c r="AL132" s="5">
        <f t="shared" si="361"/>
        <v>8.8865279403334589E-4</v>
      </c>
      <c r="AM132" s="5">
        <f t="shared" si="362"/>
        <v>2.8697880883982651E-3</v>
      </c>
      <c r="AN132" s="5">
        <f t="shared" si="363"/>
        <v>5.9137441883467482E-3</v>
      </c>
      <c r="AO132" s="5">
        <f t="shared" si="364"/>
        <v>6.0931973455789776E-3</v>
      </c>
      <c r="AP132" s="5">
        <f t="shared" si="365"/>
        <v>4.1853973511773845E-3</v>
      </c>
      <c r="AQ132" s="5">
        <f t="shared" si="366"/>
        <v>2.1562018256251971E-3</v>
      </c>
      <c r="AR132" s="5">
        <f t="shared" si="367"/>
        <v>7.0510825137330806E-3</v>
      </c>
      <c r="AS132" s="5">
        <f t="shared" si="368"/>
        <v>1.2139122915017626E-2</v>
      </c>
      <c r="AT132" s="5">
        <f t="shared" si="369"/>
        <v>1.0449339151747469E-2</v>
      </c>
      <c r="AU132" s="5">
        <f t="shared" si="370"/>
        <v>5.9965171823719542E-3</v>
      </c>
      <c r="AV132" s="5">
        <f t="shared" si="371"/>
        <v>2.5808965856325503E-3</v>
      </c>
      <c r="AW132" s="5">
        <f t="shared" si="372"/>
        <v>8.7573725896389299E-5</v>
      </c>
      <c r="AX132" s="5">
        <f t="shared" si="373"/>
        <v>8.2343645525988544E-4</v>
      </c>
      <c r="AY132" s="5">
        <f t="shared" si="374"/>
        <v>1.6968474332485974E-3</v>
      </c>
      <c r="AZ132" s="5">
        <f t="shared" si="375"/>
        <v>1.7483384378540897E-3</v>
      </c>
      <c r="BA132" s="5">
        <f t="shared" si="376"/>
        <v>1.2009279614200322E-3</v>
      </c>
      <c r="BB132" s="5">
        <f t="shared" si="377"/>
        <v>6.1868512009493899E-4</v>
      </c>
      <c r="BC132" s="5">
        <f t="shared" si="378"/>
        <v>2.5498367270874962E-4</v>
      </c>
      <c r="BD132" s="5">
        <f t="shared" si="379"/>
        <v>2.4216827719624246E-3</v>
      </c>
      <c r="BE132" s="5">
        <f t="shared" si="380"/>
        <v>4.1691619368766477E-3</v>
      </c>
      <c r="BF132" s="5">
        <f t="shared" si="381"/>
        <v>3.588808463508108E-3</v>
      </c>
      <c r="BG132" s="5">
        <f t="shared" si="382"/>
        <v>2.0594940314545497E-3</v>
      </c>
      <c r="BH132" s="5">
        <f t="shared" si="383"/>
        <v>8.864047166473976E-4</v>
      </c>
      <c r="BI132" s="5">
        <f t="shared" si="384"/>
        <v>3.0520635056750556E-4</v>
      </c>
      <c r="BJ132" s="8">
        <f t="shared" si="385"/>
        <v>0.32579361675201973</v>
      </c>
      <c r="BK132" s="8">
        <f t="shared" si="386"/>
        <v>0.21229103212155984</v>
      </c>
      <c r="BL132" s="8">
        <f t="shared" si="387"/>
        <v>0.42300561923917906</v>
      </c>
      <c r="BM132" s="8">
        <f t="shared" si="388"/>
        <v>0.72092074408745366</v>
      </c>
      <c r="BN132" s="8">
        <f t="shared" si="389"/>
        <v>0.27176960077975298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1.5941000000000001</v>
      </c>
      <c r="F133">
        <f>VLOOKUP(B133,home!$B$2:$E$405,3,FALSE)</f>
        <v>1.0037</v>
      </c>
      <c r="G133">
        <f>VLOOKUP(C133,away!$B$2:$E$405,4,FALSE)</f>
        <v>0.87819999999999998</v>
      </c>
      <c r="H133">
        <f>VLOOKUP(A133,away!$A$2:$E$405,3,FALSE)</f>
        <v>1.1647000000000001</v>
      </c>
      <c r="I133">
        <f>VLOOKUP(C133,away!$B$2:$E$405,3,FALSE)</f>
        <v>1.2879</v>
      </c>
      <c r="J133">
        <f>VLOOKUP(B133,home!$B$2:$E$405,4,FALSE)</f>
        <v>1.0303</v>
      </c>
      <c r="K133" s="3">
        <f t="shared" si="334"/>
        <v>1.4051183928940001</v>
      </c>
      <c r="L133" s="3">
        <f t="shared" si="335"/>
        <v>1.545467649039</v>
      </c>
      <c r="M133" s="5">
        <f t="shared" si="336"/>
        <v>5.230904167213922E-2</v>
      </c>
      <c r="N133" s="5">
        <f t="shared" si="337"/>
        <v>7.3500396568181539E-2</v>
      </c>
      <c r="O133" s="5">
        <f t="shared" si="338"/>
        <v>8.0841931656524077E-2</v>
      </c>
      <c r="P133" s="5">
        <f t="shared" si="339"/>
        <v>0.1135924850876617</v>
      </c>
      <c r="Q133" s="5">
        <f t="shared" si="340"/>
        <v>5.1638379551477466E-2</v>
      </c>
      <c r="R133" s="5">
        <f t="shared" si="341"/>
        <v>6.2469295030489896E-2</v>
      </c>
      <c r="S133" s="5">
        <f t="shared" si="342"/>
        <v>6.1668366767571495E-2</v>
      </c>
      <c r="T133" s="5">
        <f t="shared" si="343"/>
        <v>7.9805445045605453E-2</v>
      </c>
      <c r="U133" s="5">
        <f t="shared" si="344"/>
        <v>8.7776755438463111E-2</v>
      </c>
      <c r="V133" s="5">
        <f t="shared" si="345"/>
        <v>1.4879652007671195E-2</v>
      </c>
      <c r="W133" s="5">
        <f t="shared" si="346"/>
        <v>2.4186012295674152E-2</v>
      </c>
      <c r="X133" s="5">
        <f t="shared" si="347"/>
        <v>3.737869956222388E-2</v>
      </c>
      <c r="Y133" s="5">
        <f t="shared" si="348"/>
        <v>2.8883785468282623E-2</v>
      </c>
      <c r="Z133" s="5">
        <f t="shared" si="349"/>
        <v>3.2181424842631638E-2</v>
      </c>
      <c r="AA133" s="5">
        <f t="shared" si="350"/>
        <v>4.5218711955917625E-2</v>
      </c>
      <c r="AB133" s="5">
        <f t="shared" si="351"/>
        <v>3.1768821936117846E-2</v>
      </c>
      <c r="AC133" s="5">
        <f t="shared" si="352"/>
        <v>2.0195082374392208E-3</v>
      </c>
      <c r="AD133" s="5">
        <f t="shared" si="353"/>
        <v>8.4960526818530467E-3</v>
      </c>
      <c r="AE133" s="5">
        <f t="shared" si="354"/>
        <v>1.3130374564334918E-2</v>
      </c>
      <c r="AF133" s="5">
        <f t="shared" si="355"/>
        <v>1.0146284554472087E-2</v>
      </c>
      <c r="AG133" s="5">
        <f t="shared" si="356"/>
        <v>5.2269181789602317E-3</v>
      </c>
      <c r="AH133" s="5">
        <f t="shared" si="357"/>
        <v>1.2433837748566802E-2</v>
      </c>
      <c r="AI133" s="5">
        <f t="shared" si="358"/>
        <v>1.7471014114770936E-2</v>
      </c>
      <c r="AJ133" s="5">
        <f t="shared" si="359"/>
        <v>1.2274421637587667E-2</v>
      </c>
      <c r="AK133" s="5">
        <f t="shared" si="360"/>
        <v>5.7490052017035113E-3</v>
      </c>
      <c r="AL133" s="5">
        <f t="shared" si="361"/>
        <v>1.7541973778342635E-4</v>
      </c>
      <c r="AM133" s="5">
        <f t="shared" si="362"/>
        <v>2.3875919780536217E-3</v>
      </c>
      <c r="AN133" s="5">
        <f t="shared" si="363"/>
        <v>3.6899461611869062E-3</v>
      </c>
      <c r="AO133" s="5">
        <f t="shared" si="364"/>
        <v>2.8513462094050062E-3</v>
      </c>
      <c r="AP133" s="5">
        <f t="shared" si="365"/>
        <v>1.4688877742818065E-3</v>
      </c>
      <c r="AQ133" s="5">
        <f t="shared" si="366"/>
        <v>5.6752963380535834E-4</v>
      </c>
      <c r="AR133" s="5">
        <f t="shared" si="367"/>
        <v>3.8432187987619813E-3</v>
      </c>
      <c r="AS133" s="5">
        <f t="shared" si="368"/>
        <v>5.4001774220564444E-3</v>
      </c>
      <c r="AT133" s="5">
        <f t="shared" si="369"/>
        <v>3.7939443103112086E-3</v>
      </c>
      <c r="AU133" s="5">
        <f t="shared" si="370"/>
        <v>1.7769803106779413E-3</v>
      </c>
      <c r="AV133" s="5">
        <f t="shared" si="371"/>
        <v>6.2421692958601735E-4</v>
      </c>
      <c r="AW133" s="5">
        <f t="shared" si="372"/>
        <v>1.0581537951751332E-5</v>
      </c>
      <c r="AX133" s="5">
        <f t="shared" si="373"/>
        <v>5.5914156718155203E-4</v>
      </c>
      <c r="AY133" s="5">
        <f t="shared" si="374"/>
        <v>8.6413520331205516E-4</v>
      </c>
      <c r="AZ133" s="5">
        <f t="shared" si="375"/>
        <v>6.6774650055726023E-4</v>
      </c>
      <c r="BA133" s="5">
        <f t="shared" si="376"/>
        <v>3.4399353812341617E-4</v>
      </c>
      <c r="BB133" s="5">
        <f t="shared" si="377"/>
        <v>1.3290772116205093E-4</v>
      </c>
      <c r="BC133" s="5">
        <f t="shared" si="378"/>
        <v>4.1080916672689157E-5</v>
      </c>
      <c r="BD133" s="5">
        <f t="shared" si="379"/>
        <v>9.8992838694419516E-4</v>
      </c>
      <c r="BE133" s="5">
        <f t="shared" si="380"/>
        <v>1.3909665841431774E-3</v>
      </c>
      <c r="BF133" s="5">
        <f t="shared" si="381"/>
        <v>9.7723636564025921E-4</v>
      </c>
      <c r="BG133" s="5">
        <f t="shared" si="382"/>
        <v>4.5771093052200511E-4</v>
      </c>
      <c r="BH133" s="5">
        <f t="shared" si="383"/>
        <v>1.6078451177627427E-4</v>
      </c>
      <c r="BI133" s="5">
        <f t="shared" si="384"/>
        <v>4.5184254957864973E-5</v>
      </c>
      <c r="BJ133" s="8">
        <f t="shared" si="385"/>
        <v>0.34596665567480711</v>
      </c>
      <c r="BK133" s="8">
        <f t="shared" si="386"/>
        <v>0.24550860871357827</v>
      </c>
      <c r="BL133" s="8">
        <f t="shared" si="387"/>
        <v>0.37546414352551882</v>
      </c>
      <c r="BM133" s="8">
        <f t="shared" si="388"/>
        <v>0.56391574952470169</v>
      </c>
      <c r="BN133" s="8">
        <f t="shared" si="389"/>
        <v>0.43435152956647394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1.1607000000000001</v>
      </c>
      <c r="F134">
        <f>VLOOKUP(B134,home!$B$2:$E$405,3,FALSE)</f>
        <v>2.0676999999999999</v>
      </c>
      <c r="G134">
        <f>VLOOKUP(C134,away!$B$2:$E$405,4,FALSE)</f>
        <v>0.70489999999999997</v>
      </c>
      <c r="H134">
        <f>VLOOKUP(A134,away!$A$2:$E$405,3,FALSE)</f>
        <v>0.89880000000000004</v>
      </c>
      <c r="I134">
        <f>VLOOKUP(C134,away!$B$2:$E$405,3,FALSE)</f>
        <v>1.2137</v>
      </c>
      <c r="J134">
        <f>VLOOKUP(B134,home!$B$2:$E$405,4,FALSE)</f>
        <v>0.8901</v>
      </c>
      <c r="K134" s="3">
        <f t="shared" si="334"/>
        <v>1.6917454720109999</v>
      </c>
      <c r="L134" s="3">
        <f t="shared" si="335"/>
        <v>0.97098655575600012</v>
      </c>
      <c r="M134" s="5">
        <f t="shared" si="336"/>
        <v>6.9757382068945106E-2</v>
      </c>
      <c r="N134" s="5">
        <f t="shared" si="337"/>
        <v>0.11801173525447921</v>
      </c>
      <c r="O134" s="5">
        <f t="shared" si="338"/>
        <v>6.7733480153680359E-2</v>
      </c>
      <c r="P134" s="5">
        <f t="shared" si="339"/>
        <v>0.11458780835353569</v>
      </c>
      <c r="Q134" s="5">
        <f t="shared" si="340"/>
        <v>9.9822909380463051E-2</v>
      </c>
      <c r="R134" s="5">
        <f t="shared" si="341"/>
        <v>3.2884149301894747E-2</v>
      </c>
      <c r="S134" s="5">
        <f t="shared" si="342"/>
        <v>4.705726273632644E-2</v>
      </c>
      <c r="T134" s="5">
        <f t="shared" si="343"/>
        <v>9.6926702964879138E-2</v>
      </c>
      <c r="U134" s="5">
        <f t="shared" si="344"/>
        <v>5.5631610682414123E-2</v>
      </c>
      <c r="V134" s="5">
        <f t="shared" si="345"/>
        <v>8.5887980504625629E-3</v>
      </c>
      <c r="W134" s="5">
        <f t="shared" si="346"/>
        <v>5.6291651649120908E-2</v>
      </c>
      <c r="X134" s="5">
        <f t="shared" si="347"/>
        <v>5.4658436952596472E-2</v>
      </c>
      <c r="Y134" s="5">
        <f t="shared" si="348"/>
        <v>2.6536303719804068E-2</v>
      </c>
      <c r="Z134" s="5">
        <f t="shared" si="349"/>
        <v>1.0643355623204285E-2</v>
      </c>
      <c r="AA134" s="5">
        <f t="shared" si="350"/>
        <v>1.8005848682558664E-2</v>
      </c>
      <c r="AB134" s="5">
        <f t="shared" si="351"/>
        <v>1.5230656489216928E-2</v>
      </c>
      <c r="AC134" s="5">
        <f t="shared" si="352"/>
        <v>8.8178082000421219E-4</v>
      </c>
      <c r="AD134" s="5">
        <f t="shared" si="353"/>
        <v>2.3807786697355202E-2</v>
      </c>
      <c r="AE134" s="5">
        <f t="shared" si="354"/>
        <v>2.3117040805438444E-2</v>
      </c>
      <c r="AF134" s="5">
        <f t="shared" si="355"/>
        <v>1.1223167915471793E-2</v>
      </c>
      <c r="AG134" s="5">
        <f t="shared" si="356"/>
        <v>3.6325150529717349E-3</v>
      </c>
      <c r="AH134" s="5">
        <f t="shared" si="357"/>
        <v>2.5836388045653459E-3</v>
      </c>
      <c r="AI134" s="5">
        <f t="shared" si="358"/>
        <v>4.3708592489353371E-3</v>
      </c>
      <c r="AJ134" s="5">
        <f t="shared" si="359"/>
        <v>3.6971906715918788E-3</v>
      </c>
      <c r="AK134" s="5">
        <f t="shared" si="360"/>
        <v>2.084901859275623E-3</v>
      </c>
      <c r="AL134" s="5">
        <f t="shared" si="361"/>
        <v>5.7938717661509416E-5</v>
      </c>
      <c r="AM134" s="5">
        <f t="shared" si="362"/>
        <v>8.0553430687708757E-3</v>
      </c>
      <c r="AN134" s="5">
        <f t="shared" si="363"/>
        <v>7.8216298217788013E-3</v>
      </c>
      <c r="AO134" s="5">
        <f t="shared" si="364"/>
        <v>3.7973487005237075E-3</v>
      </c>
      <c r="AP134" s="5">
        <f t="shared" si="365"/>
        <v>1.2290581785753458E-3</v>
      </c>
      <c r="AQ134" s="5">
        <f t="shared" si="366"/>
        <v>2.9834974190965448E-4</v>
      </c>
      <c r="AR134" s="5">
        <f t="shared" si="367"/>
        <v>5.0173570883249119E-4</v>
      </c>
      <c r="AS134" s="5">
        <f t="shared" si="368"/>
        <v>8.4880911356359642E-4</v>
      </c>
      <c r="AT134" s="5">
        <f t="shared" si="369"/>
        <v>7.1798448723644256E-4</v>
      </c>
      <c r="AU134" s="5">
        <f t="shared" si="370"/>
        <v>4.0488233508546368E-4</v>
      </c>
      <c r="AV134" s="5">
        <f t="shared" si="371"/>
        <v>1.7123946426951834E-4</v>
      </c>
      <c r="AW134" s="5">
        <f t="shared" si="372"/>
        <v>2.6437148930962245E-6</v>
      </c>
      <c r="AX134" s="5">
        <f t="shared" si="373"/>
        <v>2.2712650270147209E-3</v>
      </c>
      <c r="AY134" s="5">
        <f t="shared" si="374"/>
        <v>2.2053678057900824E-3</v>
      </c>
      <c r="AZ134" s="5">
        <f t="shared" si="375"/>
        <v>1.0706912449596397E-3</v>
      </c>
      <c r="BA134" s="5">
        <f t="shared" si="376"/>
        <v>3.4654226807382147E-4</v>
      </c>
      <c r="BB134" s="5">
        <f t="shared" si="377"/>
        <v>8.4121970825218098E-5</v>
      </c>
      <c r="BC134" s="5">
        <f t="shared" si="378"/>
        <v>1.6336260542997056E-5</v>
      </c>
      <c r="BD134" s="5">
        <f t="shared" si="379"/>
        <v>8.1196437969842616E-5</v>
      </c>
      <c r="BE134" s="5">
        <f t="shared" si="380"/>
        <v>1.3736370627890327E-4</v>
      </c>
      <c r="BF134" s="5">
        <f t="shared" si="381"/>
        <v>1.1619221405799181E-4</v>
      </c>
      <c r="BG134" s="5">
        <f t="shared" si="382"/>
        <v>6.5522550671846827E-5</v>
      </c>
      <c r="BH134" s="5">
        <f t="shared" si="383"/>
        <v>2.7711869603427034E-5</v>
      </c>
      <c r="BI134" s="5">
        <f t="shared" si="384"/>
        <v>9.3762859845113897E-6</v>
      </c>
      <c r="BJ134" s="8">
        <f t="shared" si="385"/>
        <v>0.54122430448134484</v>
      </c>
      <c r="BK134" s="8">
        <f t="shared" si="386"/>
        <v>0.24313633855272559</v>
      </c>
      <c r="BL134" s="8">
        <f t="shared" si="387"/>
        <v>0.2053043500676871</v>
      </c>
      <c r="BM134" s="8">
        <f t="shared" si="388"/>
        <v>0.49530816012106671</v>
      </c>
      <c r="BN134" s="8">
        <f t="shared" si="389"/>
        <v>0.50279746451299812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1.1607000000000001</v>
      </c>
      <c r="F135">
        <f>VLOOKUP(B135,home!$B$2:$E$405,3,FALSE)</f>
        <v>0.60309999999999997</v>
      </c>
      <c r="G135" t="e">
        <f>VLOOKUP(C135,away!$B$2:$E$405,4,FALSE)</f>
        <v>#N/A</v>
      </c>
      <c r="H135">
        <f>VLOOKUP(A135,away!$A$2:$E$405,3,FALSE)</f>
        <v>0.89880000000000004</v>
      </c>
      <c r="I135" t="e">
        <f>VLOOKUP(C135,away!$B$2:$E$405,3,FALSE)</f>
        <v>#N/A</v>
      </c>
      <c r="J135">
        <f>VLOOKUP(B135,home!$B$2:$E$405,4,FALSE)</f>
        <v>0.77880000000000005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1.5417000000000001</v>
      </c>
      <c r="F136">
        <f>VLOOKUP(B136,home!$B$2:$E$405,3,FALSE)</f>
        <v>0.3604</v>
      </c>
      <c r="G136">
        <f>VLOOKUP(C136,away!$B$2:$E$405,4,FALSE)</f>
        <v>1.0089999999999999</v>
      </c>
      <c r="H136">
        <f>VLOOKUP(A136,away!$A$2:$E$405,3,FALSE)</f>
        <v>1.125</v>
      </c>
      <c r="I136">
        <f>VLOOKUP(C136,away!$B$2:$E$405,3,FALSE)</f>
        <v>0.88890000000000002</v>
      </c>
      <c r="J136">
        <f>VLOOKUP(B136,home!$B$2:$E$405,4,FALSE)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1.5417000000000001</v>
      </c>
      <c r="F137">
        <f>VLOOKUP(B137,home!$B$2:$E$405,3,FALSE)</f>
        <v>1.2252000000000001</v>
      </c>
      <c r="G137">
        <f>VLOOKUP(C137,away!$B$2:$E$405,4,FALSE)</f>
        <v>0.64859999999999995</v>
      </c>
      <c r="H137">
        <f>VLOOKUP(A137,away!$A$2:$E$405,3,FALSE)</f>
        <v>1.125</v>
      </c>
      <c r="I137">
        <f>VLOOKUP(C137,away!$B$2:$E$405,3,FALSE)</f>
        <v>1.5802</v>
      </c>
      <c r="J137">
        <f>VLOOKUP(B137,home!$B$2:$E$405,4,FALSE)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1.5417000000000001</v>
      </c>
      <c r="F138">
        <f>VLOOKUP(B138,home!$B$2:$E$405,3,FALSE)</f>
        <v>0.89190000000000003</v>
      </c>
      <c r="G138">
        <f>VLOOKUP(C138,away!$B$2:$E$405,4,FALSE)</f>
        <v>1.4414</v>
      </c>
      <c r="H138">
        <f>VLOOKUP(A138,away!$A$2:$E$405,3,FALSE)</f>
        <v>1.125</v>
      </c>
      <c r="I138">
        <f>VLOOKUP(C138,away!$B$2:$E$405,3,FALSE)</f>
        <v>0.59260000000000002</v>
      </c>
      <c r="J138">
        <f>VLOOKUP(B138,home!$B$2:$E$405,4,FALSE)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1.5124</v>
      </c>
      <c r="F139">
        <f>VLOOKUP(B139,home!$B$2:$E$405,3,FALSE)</f>
        <v>1.3224</v>
      </c>
      <c r="G139">
        <f>VLOOKUP(C139,away!$B$2:$E$405,4,FALSE)</f>
        <v>1.1020000000000001</v>
      </c>
      <c r="H139">
        <f>VLOOKUP(A139,away!$A$2:$E$405,3,FALSE)</f>
        <v>1.1446000000000001</v>
      </c>
      <c r="I139">
        <f>VLOOKUP(C139,away!$B$2:$E$405,3,FALSE)</f>
        <v>0.99019999999999997</v>
      </c>
      <c r="J139">
        <f>VLOOKUP(B139,home!$B$2:$E$405,4,FALSE)</f>
        <v>1.0484</v>
      </c>
      <c r="K139" s="3">
        <f t="shared" si="334"/>
        <v>2.2039975315200002</v>
      </c>
      <c r="L139" s="3">
        <f t="shared" si="335"/>
        <v>1.188238653328</v>
      </c>
      <c r="M139" s="5">
        <f t="shared" si="336"/>
        <v>3.3633382284757866E-2</v>
      </c>
      <c r="N139" s="5">
        <f t="shared" si="337"/>
        <v>7.4127891532274837E-2</v>
      </c>
      <c r="O139" s="5">
        <f t="shared" si="338"/>
        <v>3.9964484872906499E-2</v>
      </c>
      <c r="P139" s="5">
        <f t="shared" si="339"/>
        <v>8.80816260083543E-2</v>
      </c>
      <c r="Q139" s="5">
        <f t="shared" si="340"/>
        <v>8.1688844976958053E-2</v>
      </c>
      <c r="R139" s="5">
        <f t="shared" si="341"/>
        <v>2.3743672843164833E-2</v>
      </c>
      <c r="S139" s="5">
        <f t="shared" si="342"/>
        <v>5.7668693372771335E-2</v>
      </c>
      <c r="T139" s="5">
        <f t="shared" si="343"/>
        <v>9.7065843147340389E-2</v>
      </c>
      <c r="U139" s="5">
        <f t="shared" si="344"/>
        <v>5.2330996335553749E-2</v>
      </c>
      <c r="V139" s="5">
        <f t="shared" si="345"/>
        <v>1.678078919411656E-2</v>
      </c>
      <c r="W139" s="5">
        <f t="shared" si="346"/>
        <v>6.0014004227311825E-2</v>
      </c>
      <c r="X139" s="5">
        <f t="shared" si="347"/>
        <v>7.1310959563881907E-2</v>
      </c>
      <c r="Y139" s="5">
        <f t="shared" si="348"/>
        <v>4.2367219279857267E-2</v>
      </c>
      <c r="Z139" s="5">
        <f t="shared" si="349"/>
        <v>9.4043832814075957E-3</v>
      </c>
      <c r="AA139" s="5">
        <f t="shared" si="350"/>
        <v>2.0727237537690301E-2</v>
      </c>
      <c r="AB139" s="5">
        <f t="shared" si="351"/>
        <v>2.284139018414906E-2</v>
      </c>
      <c r="AC139" s="5">
        <f t="shared" si="352"/>
        <v>2.7466743929569254E-3</v>
      </c>
      <c r="AD139" s="5">
        <f t="shared" si="353"/>
        <v>3.3067679293406538E-2</v>
      </c>
      <c r="AE139" s="5">
        <f t="shared" si="354"/>
        <v>3.9292294712279581E-2</v>
      </c>
      <c r="AF139" s="5">
        <f t="shared" si="355"/>
        <v>2.3344311677543E-2</v>
      </c>
      <c r="AG139" s="5">
        <f t="shared" si="356"/>
        <v>9.2462044901976004E-3</v>
      </c>
      <c r="AH139" s="5">
        <f t="shared" si="357"/>
        <v>2.7936629314200294E-3</v>
      </c>
      <c r="AI139" s="5">
        <f t="shared" si="358"/>
        <v>6.157226204748672E-3</v>
      </c>
      <c r="AJ139" s="5">
        <f t="shared" si="359"/>
        <v>6.7852556781381685E-3</v>
      </c>
      <c r="AK139" s="5">
        <f t="shared" si="360"/>
        <v>4.9848955884495283E-3</v>
      </c>
      <c r="AL139" s="5">
        <f t="shared" si="361"/>
        <v>2.8772788249345347E-4</v>
      </c>
      <c r="AM139" s="5">
        <f t="shared" si="362"/>
        <v>1.4576216707152596E-2</v>
      </c>
      <c r="AN139" s="5">
        <f t="shared" si="363"/>
        <v>1.7320024110724096E-2</v>
      </c>
      <c r="AO139" s="5">
        <f t="shared" si="364"/>
        <v>1.0290161062467648E-2</v>
      </c>
      <c r="AP139" s="5">
        <f t="shared" si="365"/>
        <v>4.0757223744649273E-3</v>
      </c>
      <c r="AQ139" s="5">
        <f t="shared" si="366"/>
        <v>1.2107327163932509E-3</v>
      </c>
      <c r="AR139" s="5">
        <f t="shared" si="367"/>
        <v>6.6390765589657765E-4</v>
      </c>
      <c r="AS139" s="5">
        <f t="shared" si="368"/>
        <v>1.4632508347532866E-3</v>
      </c>
      <c r="AT139" s="5">
        <f t="shared" si="369"/>
        <v>1.6125006138954124E-3</v>
      </c>
      <c r="AU139" s="5">
        <f t="shared" si="370"/>
        <v>1.1846491241999909E-3</v>
      </c>
      <c r="AV139" s="5">
        <f t="shared" si="371"/>
        <v>6.5274093636352769E-4</v>
      </c>
      <c r="AW139" s="5">
        <f t="shared" si="372"/>
        <v>2.0931204866139281E-5</v>
      </c>
      <c r="AX139" s="5">
        <f t="shared" si="373"/>
        <v>5.3543242735774824E-3</v>
      </c>
      <c r="AY139" s="5">
        <f t="shared" si="374"/>
        <v>6.3622150643171289E-3</v>
      </c>
      <c r="AZ139" s="5">
        <f t="shared" si="375"/>
        <v>3.7799149301036518E-3</v>
      </c>
      <c r="BA139" s="5">
        <f t="shared" si="376"/>
        <v>1.4971470087469217E-3</v>
      </c>
      <c r="BB139" s="5">
        <f t="shared" si="377"/>
        <v>4.4474198637687137E-4</v>
      </c>
      <c r="BC139" s="5">
        <f t="shared" si="378"/>
        <v>1.0569192379417465E-4</v>
      </c>
      <c r="BD139" s="5">
        <f t="shared" si="379"/>
        <v>1.3148012316278309E-4</v>
      </c>
      <c r="BE139" s="5">
        <f t="shared" si="380"/>
        <v>2.8978186689471955E-4</v>
      </c>
      <c r="BF139" s="5">
        <f t="shared" si="381"/>
        <v>3.1933925965760968E-4</v>
      </c>
      <c r="BG139" s="5">
        <f t="shared" si="382"/>
        <v>2.3460764666759863E-4</v>
      </c>
      <c r="BH139" s="5">
        <f t="shared" si="383"/>
        <v>1.29268668532776E-4</v>
      </c>
      <c r="BI139" s="5">
        <f t="shared" si="384"/>
        <v>5.6981565269823031E-5</v>
      </c>
      <c r="BJ139" s="8">
        <f t="shared" si="385"/>
        <v>0.5965421450591698</v>
      </c>
      <c r="BK139" s="8">
        <f t="shared" si="386"/>
        <v>0.20556110819976756</v>
      </c>
      <c r="BL139" s="8">
        <f t="shared" si="387"/>
        <v>0.18706733047151491</v>
      </c>
      <c r="BM139" s="8">
        <f t="shared" si="388"/>
        <v>0.6509937806339926</v>
      </c>
      <c r="BN139" s="8">
        <f t="shared" si="389"/>
        <v>0.34123990251841635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1.5124</v>
      </c>
      <c r="F140">
        <f>VLOOKUP(B140,home!$B$2:$E$405,3,FALSE)</f>
        <v>0.79339999999999999</v>
      </c>
      <c r="G140">
        <f>VLOOKUP(C140,away!$B$2:$E$405,4,FALSE)</f>
        <v>0.70530000000000004</v>
      </c>
      <c r="H140">
        <f>VLOOKUP(A140,away!$A$2:$E$405,3,FALSE)</f>
        <v>1.1446000000000001</v>
      </c>
      <c r="I140">
        <f>VLOOKUP(C140,away!$B$2:$E$405,3,FALSE)</f>
        <v>1.0484</v>
      </c>
      <c r="J140">
        <f>VLOOKUP(B140,home!$B$2:$E$405,4,FALSE)</f>
        <v>0.87370000000000003</v>
      </c>
      <c r="K140" s="3">
        <f t="shared" si="334"/>
        <v>0.84631638424799993</v>
      </c>
      <c r="L140" s="3">
        <f t="shared" si="335"/>
        <v>1.0484388117680001</v>
      </c>
      <c r="M140" s="5">
        <f t="shared" si="336"/>
        <v>0.15035513807826853</v>
      </c>
      <c r="N140" s="5">
        <f t="shared" si="337"/>
        <v>0.12724801681150899</v>
      </c>
      <c r="O140" s="5">
        <f t="shared" si="338"/>
        <v>0.15763816230999347</v>
      </c>
      <c r="P140" s="5">
        <f t="shared" si="339"/>
        <v>0.13341175954569301</v>
      </c>
      <c r="Q140" s="5">
        <f t="shared" si="340"/>
        <v>5.3846040745322489E-2</v>
      </c>
      <c r="R140" s="5">
        <f t="shared" si="341"/>
        <v>8.2636983790790347E-2</v>
      </c>
      <c r="S140" s="5">
        <f t="shared" si="342"/>
        <v>2.9594428585161741E-2</v>
      </c>
      <c r="T140" s="5">
        <f t="shared" si="343"/>
        <v>5.6454278977437239E-2</v>
      </c>
      <c r="U140" s="5">
        <f t="shared" si="344"/>
        <v>6.9937033326982256E-2</v>
      </c>
      <c r="V140" s="5">
        <f t="shared" si="345"/>
        <v>2.9177178192610538E-3</v>
      </c>
      <c r="W140" s="5">
        <f t="shared" si="346"/>
        <v>1.5190262169883941E-2</v>
      </c>
      <c r="X140" s="5">
        <f t="shared" si="347"/>
        <v>1.5926060419837525E-2</v>
      </c>
      <c r="Y140" s="5">
        <f t="shared" si="348"/>
        <v>8.3487499313599153E-3</v>
      </c>
      <c r="Z140" s="5">
        <f t="shared" si="349"/>
        <v>2.8879940364569236E-2</v>
      </c>
      <c r="AA140" s="5">
        <f t="shared" si="350"/>
        <v>2.4441566706640099E-2</v>
      </c>
      <c r="AB140" s="5">
        <f t="shared" si="351"/>
        <v>1.0342649180259969E-2</v>
      </c>
      <c r="AC140" s="5">
        <f t="shared" si="352"/>
        <v>1.6180768458458336E-4</v>
      </c>
      <c r="AD140" s="5">
        <f t="shared" si="353"/>
        <v>3.2139419388488378E-3</v>
      </c>
      <c r="AE140" s="5">
        <f t="shared" si="354"/>
        <v>3.3696214674580182E-3</v>
      </c>
      <c r="AF140" s="5">
        <f t="shared" si="355"/>
        <v>1.7664209637248147E-3</v>
      </c>
      <c r="AG140" s="5">
        <f t="shared" si="356"/>
        <v>6.1732809876324346E-4</v>
      </c>
      <c r="AH140" s="5">
        <f t="shared" si="357"/>
        <v>7.5697125899399165E-3</v>
      </c>
      <c r="AI140" s="5">
        <f t="shared" si="358"/>
        <v>6.4063717889145128E-3</v>
      </c>
      <c r="AJ140" s="5">
        <f t="shared" si="359"/>
        <v>2.7109087042712604E-3</v>
      </c>
      <c r="AK140" s="5">
        <f t="shared" si="360"/>
        <v>7.6476215087509486E-4</v>
      </c>
      <c r="AL140" s="5">
        <f t="shared" si="361"/>
        <v>5.7429491760252282E-6</v>
      </c>
      <c r="AM140" s="5">
        <f t="shared" si="362"/>
        <v>5.4400234417391119E-4</v>
      </c>
      <c r="AN140" s="5">
        <f t="shared" si="363"/>
        <v>5.7035317132470215E-4</v>
      </c>
      <c r="AO140" s="5">
        <f t="shared" si="364"/>
        <v>2.9899020061589061E-4</v>
      </c>
      <c r="AP140" s="5">
        <f t="shared" si="365"/>
        <v>1.0449097688800011E-4</v>
      </c>
      <c r="AQ140" s="5">
        <f t="shared" si="366"/>
        <v>2.7388098912233092E-5</v>
      </c>
      <c r="AR140" s="5">
        <f t="shared" si="367"/>
        <v>1.5872760946443766E-3</v>
      </c>
      <c r="AS140" s="5">
        <f t="shared" si="368"/>
        <v>1.3433377652227146E-3</v>
      </c>
      <c r="AT140" s="5">
        <f t="shared" si="369"/>
        <v>5.6844438014353816E-4</v>
      </c>
      <c r="AU140" s="5">
        <f t="shared" si="370"/>
        <v>1.6036126414972499E-4</v>
      </c>
      <c r="AV140" s="5">
        <f t="shared" si="371"/>
        <v>3.392909131215841E-5</v>
      </c>
      <c r="AW140" s="5">
        <f t="shared" si="372"/>
        <v>1.4154949045376034E-7</v>
      </c>
      <c r="AX140" s="5">
        <f t="shared" si="373"/>
        <v>7.6733016157283396E-5</v>
      </c>
      <c r="AY140" s="5">
        <f t="shared" si="374"/>
        <v>8.0449872283316963E-5</v>
      </c>
      <c r="AZ140" s="5">
        <f t="shared" si="375"/>
        <v>4.2173384251804099E-5</v>
      </c>
      <c r="BA140" s="5">
        <f t="shared" si="376"/>
        <v>1.4738737624398926E-5</v>
      </c>
      <c r="BB140" s="5">
        <f t="shared" si="377"/>
        <v>3.8631661404712808E-6</v>
      </c>
      <c r="BC140" s="5">
        <f t="shared" si="378"/>
        <v>8.1005866359561669E-7</v>
      </c>
      <c r="BD140" s="5">
        <f t="shared" si="379"/>
        <v>2.773603104361168E-4</v>
      </c>
      <c r="BE140" s="5">
        <f t="shared" si="380"/>
        <v>2.3473457506219714E-4</v>
      </c>
      <c r="BF140" s="5">
        <f t="shared" si="381"/>
        <v>9.9329858412314698E-5</v>
      </c>
      <c r="BG140" s="5">
        <f t="shared" si="382"/>
        <v>2.8021495539791995E-5</v>
      </c>
      <c r="BH140" s="5">
        <f t="shared" si="383"/>
        <v>5.928762696614553E-6</v>
      </c>
      <c r="BI140" s="5">
        <f t="shared" si="384"/>
        <v>1.0035218016926504E-6</v>
      </c>
      <c r="BJ140" s="8">
        <f t="shared" si="385"/>
        <v>0.28774471455118072</v>
      </c>
      <c r="BK140" s="8">
        <f t="shared" si="386"/>
        <v>0.31652704453442831</v>
      </c>
      <c r="BL140" s="8">
        <f t="shared" si="387"/>
        <v>0.36678787766808818</v>
      </c>
      <c r="BM140" s="8">
        <f t="shared" si="388"/>
        <v>0.29472316751389671</v>
      </c>
      <c r="BN140" s="8">
        <f t="shared" si="389"/>
        <v>0.70513610128157689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1.5124</v>
      </c>
      <c r="F141">
        <f>VLOOKUP(B141,home!$B$2:$E$405,3,FALSE)</f>
        <v>0.79339999999999999</v>
      </c>
      <c r="G141">
        <f>VLOOKUP(C141,away!$B$2:$E$405,4,FALSE)</f>
        <v>0.9698</v>
      </c>
      <c r="H141">
        <f>VLOOKUP(A141,away!$A$2:$E$405,3,FALSE)</f>
        <v>1.1446000000000001</v>
      </c>
      <c r="I141">
        <f>VLOOKUP(C141,away!$B$2:$E$405,3,FALSE)</f>
        <v>1.1066</v>
      </c>
      <c r="J141">
        <f>VLOOKUP(B141,home!$B$2:$E$405,4,FALSE)</f>
        <v>1.3395999999999999</v>
      </c>
      <c r="K141" s="3">
        <f t="shared" si="334"/>
        <v>1.1637000275679998</v>
      </c>
      <c r="L141" s="3">
        <f t="shared" si="335"/>
        <v>1.6967565966560001</v>
      </c>
      <c r="M141" s="5">
        <f t="shared" si="336"/>
        <v>5.7242615931774009E-2</v>
      </c>
      <c r="N141" s="5">
        <f t="shared" si="337"/>
        <v>6.6613233737869842E-2</v>
      </c>
      <c r="O141" s="5">
        <f t="shared" si="338"/>
        <v>9.7126786192083384E-2</v>
      </c>
      <c r="P141" s="5">
        <f t="shared" si="339"/>
        <v>0.11302644376931867</v>
      </c>
      <c r="Q141" s="5">
        <f t="shared" si="340"/>
        <v>3.8758910968576379E-2</v>
      </c>
      <c r="R141" s="5">
        <f t="shared" si="341"/>
        <v>8.2400257591707229E-2</v>
      </c>
      <c r="S141" s="5">
        <f t="shared" si="342"/>
        <v>5.5793121886520372E-2</v>
      </c>
      <c r="T141" s="5">
        <f t="shared" si="343"/>
        <v>6.576443786513457E-2</v>
      </c>
      <c r="U141" s="5">
        <f t="shared" si="344"/>
        <v>9.5889182031079989E-2</v>
      </c>
      <c r="V141" s="5">
        <f t="shared" si="345"/>
        <v>1.2240488335818445E-2</v>
      </c>
      <c r="W141" s="5">
        <f t="shared" si="346"/>
        <v>1.5034581920879324E-2</v>
      </c>
      <c r="X141" s="5">
        <f t="shared" si="347"/>
        <v>2.5510026052217027E-2</v>
      </c>
      <c r="Y141" s="5">
        <f t="shared" si="348"/>
        <v>2.1642152492482837E-2</v>
      </c>
      <c r="Z141" s="5">
        <f t="shared" si="349"/>
        <v>4.6604393544960938E-2</v>
      </c>
      <c r="AA141" s="5">
        <f t="shared" si="350"/>
        <v>5.4233534053060965E-2</v>
      </c>
      <c r="AB141" s="5">
        <f t="shared" si="351"/>
        <v>3.1555782536328555E-2</v>
      </c>
      <c r="AC141" s="5">
        <f t="shared" si="352"/>
        <v>1.5105647733743757E-3</v>
      </c>
      <c r="AD141" s="5">
        <f t="shared" si="353"/>
        <v>4.3739358489501556E-3</v>
      </c>
      <c r="AE141" s="5">
        <f t="shared" si="354"/>
        <v>7.4215045050563377E-3</v>
      </c>
      <c r="AF141" s="5">
        <f t="shared" si="355"/>
        <v>6.296243363033284E-3</v>
      </c>
      <c r="AG141" s="5">
        <f t="shared" si="356"/>
        <v>3.5610641534594267E-3</v>
      </c>
      <c r="AH141" s="5">
        <f t="shared" si="357"/>
        <v>1.9769078045141216E-2</v>
      </c>
      <c r="AI141" s="5">
        <f t="shared" si="358"/>
        <v>2.3005276666124775E-2</v>
      </c>
      <c r="AJ141" s="5">
        <f t="shared" si="359"/>
        <v>1.3385620545289434E-2</v>
      </c>
      <c r="AK141" s="5">
        <f t="shared" si="360"/>
        <v>5.1922823325226981E-3</v>
      </c>
      <c r="AL141" s="5">
        <f t="shared" si="361"/>
        <v>1.193053543333557E-4</v>
      </c>
      <c r="AM141" s="5">
        <f t="shared" si="362"/>
        <v>1.0179898536007911E-3</v>
      </c>
      <c r="AN141" s="5">
        <f t="shared" si="363"/>
        <v>1.7272809994260182E-3</v>
      </c>
      <c r="AO141" s="5">
        <f t="shared" si="364"/>
        <v>1.465387715027333E-3</v>
      </c>
      <c r="AP141" s="5">
        <f t="shared" si="365"/>
        <v>8.2880209071042963E-4</v>
      </c>
      <c r="AQ141" s="5">
        <f t="shared" si="366"/>
        <v>3.5156885368380189E-4</v>
      </c>
      <c r="AR141" s="5">
        <f t="shared" si="367"/>
        <v>6.7086627165801275E-3</v>
      </c>
      <c r="AS141" s="5">
        <f t="shared" si="368"/>
        <v>7.8068709882287077E-3</v>
      </c>
      <c r="AT141" s="5">
        <f t="shared" si="369"/>
        <v>4.5424279921107832E-3</v>
      </c>
      <c r="AU141" s="5">
        <f t="shared" si="370"/>
        <v>1.7620078598816569E-3</v>
      </c>
      <c r="AV141" s="5">
        <f t="shared" si="371"/>
        <v>5.1261214877982913E-4</v>
      </c>
      <c r="AW141" s="5">
        <f t="shared" si="372"/>
        <v>6.543619306195113E-6</v>
      </c>
      <c r="AX141" s="5">
        <f t="shared" si="373"/>
        <v>1.9743913678319736E-4</v>
      </c>
      <c r="AY141" s="5">
        <f t="shared" si="374"/>
        <v>3.350061577749564E-4</v>
      </c>
      <c r="AZ141" s="5">
        <f t="shared" si="375"/>
        <v>2.8421195406251913E-4</v>
      </c>
      <c r="BA141" s="5">
        <f t="shared" si="376"/>
        <v>1.6074616930135705E-4</v>
      </c>
      <c r="BB141" s="5">
        <f t="shared" si="377"/>
        <v>6.8186780787315025E-5</v>
      </c>
      <c r="BC141" s="5">
        <f t="shared" si="378"/>
        <v>2.3139274021122657E-5</v>
      </c>
      <c r="BD141" s="5">
        <f t="shared" si="379"/>
        <v>1.8971612865162492E-3</v>
      </c>
      <c r="BE141" s="5">
        <f t="shared" si="380"/>
        <v>2.2077266414199013E-3</v>
      </c>
      <c r="BF141" s="5">
        <f t="shared" si="381"/>
        <v>1.2845657767414735E-3</v>
      </c>
      <c r="BG141" s="5">
        <f t="shared" si="382"/>
        <v>4.9828307660232049E-4</v>
      </c>
      <c r="BH141" s="5">
        <f t="shared" si="383"/>
        <v>1.4496300749469704E-4</v>
      </c>
      <c r="BI141" s="5">
        <f t="shared" si="384"/>
        <v>3.3738691163583805E-5</v>
      </c>
      <c r="BJ141" s="8">
        <f t="shared" si="385"/>
        <v>0.26143584989283808</v>
      </c>
      <c r="BK141" s="8">
        <f t="shared" si="386"/>
        <v>0.24026754620891419</v>
      </c>
      <c r="BL141" s="8">
        <f t="shared" si="387"/>
        <v>0.44995682017885752</v>
      </c>
      <c r="BM141" s="8">
        <f t="shared" si="388"/>
        <v>0.5427678990957725</v>
      </c>
      <c r="BN141" s="8">
        <f t="shared" si="389"/>
        <v>0.45516824819132945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1.7444</v>
      </c>
      <c r="F142">
        <f>VLOOKUP(B142,home!$B$2:$E$405,3,FALSE)</f>
        <v>0.76439999999999997</v>
      </c>
      <c r="G142">
        <f>VLOOKUP(C142,away!$B$2:$E$405,4,FALSE)</f>
        <v>1.1465000000000001</v>
      </c>
      <c r="H142">
        <f>VLOOKUP(A142,away!$A$2:$E$405,3,FALSE)</f>
        <v>1.5556000000000001</v>
      </c>
      <c r="I142">
        <f>VLOOKUP(C142,away!$B$2:$E$405,3,FALSE)</f>
        <v>0.64280000000000004</v>
      </c>
      <c r="J142">
        <f>VLOOKUP(B142,home!$B$2:$E$405,4,FALSE)</f>
        <v>1.1428</v>
      </c>
      <c r="K142" s="3">
        <f t="shared" si="334"/>
        <v>1.52876529624</v>
      </c>
      <c r="L142" s="3">
        <f t="shared" si="335"/>
        <v>1.1427310663040002</v>
      </c>
      <c r="M142" s="5">
        <f t="shared" si="336"/>
        <v>6.9148676366005926E-2</v>
      </c>
      <c r="N142" s="5">
        <f t="shared" si="337"/>
        <v>0.10571209670928094</v>
      </c>
      <c r="O142" s="5">
        <f t="shared" si="338"/>
        <v>7.9018340677236176E-2</v>
      </c>
      <c r="P142" s="5">
        <f t="shared" si="339"/>
        <v>0.12080049699382821</v>
      </c>
      <c r="Q142" s="5">
        <f t="shared" si="340"/>
        <v>8.0804492420957719E-2</v>
      </c>
      <c r="R142" s="5">
        <f t="shared" si="341"/>
        <v>4.5148356349835439E-2</v>
      </c>
      <c r="S142" s="5">
        <f t="shared" si="342"/>
        <v>5.275863849047524E-2</v>
      </c>
      <c r="T142" s="5">
        <f t="shared" si="343"/>
        <v>9.2337803786354519E-2</v>
      </c>
      <c r="U142" s="5">
        <f t="shared" si="344"/>
        <v>6.9021240369905257E-2</v>
      </c>
      <c r="V142" s="5">
        <f t="shared" si="345"/>
        <v>1.0240847990002203E-2</v>
      </c>
      <c r="W142" s="5">
        <f t="shared" si="346"/>
        <v>4.1177034597816083E-2</v>
      </c>
      <c r="X142" s="5">
        <f t="shared" si="347"/>
        <v>4.7054276653199084E-2</v>
      </c>
      <c r="Y142" s="5">
        <f t="shared" si="348"/>
        <v>2.6885191867036813E-2</v>
      </c>
      <c r="Z142" s="5">
        <f t="shared" si="349"/>
        <v>1.7197476464506808E-2</v>
      </c>
      <c r="AA142" s="5">
        <f t="shared" si="350"/>
        <v>2.6290905201842178E-2</v>
      </c>
      <c r="AB142" s="5">
        <f t="shared" si="351"/>
        <v>2.0096311739656012E-2</v>
      </c>
      <c r="AC142" s="5">
        <f t="shared" si="352"/>
        <v>1.1181518503355998E-3</v>
      </c>
      <c r="AD142" s="5">
        <f t="shared" si="353"/>
        <v>1.5737505373803761E-2</v>
      </c>
      <c r="AE142" s="5">
        <f t="shared" si="354"/>
        <v>1.7983736296771708E-2</v>
      </c>
      <c r="AF142" s="5">
        <f t="shared" si="355"/>
        <v>1.0275287077269945E-2</v>
      </c>
      <c r="AG142" s="5">
        <f t="shared" si="356"/>
        <v>3.9139632527961325E-3</v>
      </c>
      <c r="AH142" s="5">
        <f t="shared" si="357"/>
        <v>4.913022654505955E-3</v>
      </c>
      <c r="AI142" s="5">
        <f t="shared" si="358"/>
        <v>7.5108585338496273E-3</v>
      </c>
      <c r="AJ142" s="5">
        <f t="shared" si="359"/>
        <v>5.7411699357586806E-3</v>
      </c>
      <c r="AK142" s="5">
        <f t="shared" si="360"/>
        <v>2.9256337858680997E-3</v>
      </c>
      <c r="AL142" s="5">
        <f t="shared" si="361"/>
        <v>7.8135002046987671E-5</v>
      </c>
      <c r="AM142" s="5">
        <f t="shared" si="362"/>
        <v>4.8117904129723367E-3</v>
      </c>
      <c r="AN142" s="5">
        <f t="shared" si="363"/>
        <v>5.4985823894472445E-3</v>
      </c>
      <c r="AO142" s="5">
        <f t="shared" si="364"/>
        <v>3.1417004585267243E-3</v>
      </c>
      <c r="AP142" s="5">
        <f t="shared" si="365"/>
        <v>1.1967062383266699E-3</v>
      </c>
      <c r="AQ142" s="5">
        <f t="shared" si="366"/>
        <v>3.4187834894392128E-4</v>
      </c>
      <c r="AR142" s="5">
        <f t="shared" si="367"/>
        <v>1.1228527233518603E-3</v>
      </c>
      <c r="AS142" s="5">
        <f t="shared" si="368"/>
        <v>1.7165782762488973E-3</v>
      </c>
      <c r="AT142" s="5">
        <f t="shared" si="369"/>
        <v>1.3121226485043973E-3</v>
      </c>
      <c r="AU142" s="5">
        <f t="shared" si="370"/>
        <v>6.6864252314801276E-4</v>
      </c>
      <c r="AV142" s="5">
        <f t="shared" si="371"/>
        <v>2.5554937124475823E-4</v>
      </c>
      <c r="AW142" s="5">
        <f t="shared" si="372"/>
        <v>3.7916476882082981E-6</v>
      </c>
      <c r="AX142" s="5">
        <f t="shared" si="373"/>
        <v>1.226016366022075E-3</v>
      </c>
      <c r="AY142" s="5">
        <f t="shared" si="374"/>
        <v>1.4010069892505612E-3</v>
      </c>
      <c r="AZ142" s="5">
        <f t="shared" si="375"/>
        <v>8.0048710536282557E-4</v>
      </c>
      <c r="BA142" s="5">
        <f t="shared" si="376"/>
        <v>3.0491382782462138E-4</v>
      </c>
      <c r="BB142" s="5">
        <f t="shared" si="377"/>
        <v>8.7108625900216021E-5</v>
      </c>
      <c r="BC142" s="5">
        <f t="shared" si="378"/>
        <v>1.9908346591846026E-5</v>
      </c>
      <c r="BD142" s="5">
        <f t="shared" si="379"/>
        <v>2.1385311497637002E-4</v>
      </c>
      <c r="BE142" s="5">
        <f t="shared" si="380"/>
        <v>3.2693122066869711E-4</v>
      </c>
      <c r="BF142" s="5">
        <f t="shared" si="381"/>
        <v>2.4990055220784282E-4</v>
      </c>
      <c r="BG142" s="5">
        <f t="shared" si="382"/>
        <v>1.2734643057552079E-4</v>
      </c>
      <c r="BH142" s="5">
        <f t="shared" si="383"/>
        <v>4.867070091597317E-5</v>
      </c>
      <c r="BI142" s="5">
        <f t="shared" si="384"/>
        <v>1.4881215700803224E-5</v>
      </c>
      <c r="BJ142" s="8">
        <f t="shared" si="385"/>
        <v>0.46071148714445576</v>
      </c>
      <c r="BK142" s="8">
        <f t="shared" si="386"/>
        <v>0.25554595368194472</v>
      </c>
      <c r="BL142" s="8">
        <f t="shared" si="387"/>
        <v>0.2667231680260006</v>
      </c>
      <c r="BM142" s="8">
        <f t="shared" si="388"/>
        <v>0.49814841045820119</v>
      </c>
      <c r="BN142" s="8">
        <f t="shared" si="389"/>
        <v>0.50063245951714441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1.7444</v>
      </c>
      <c r="F143">
        <f>VLOOKUP(B143,home!$B$2:$E$405,3,FALSE)</f>
        <v>1.3375999999999999</v>
      </c>
      <c r="G143">
        <f>VLOOKUP(C143,away!$B$2:$E$405,4,FALSE)</f>
        <v>1.5286999999999999</v>
      </c>
      <c r="H143">
        <f>VLOOKUP(A143,away!$A$2:$E$405,3,FALSE)</f>
        <v>1.5556000000000001</v>
      </c>
      <c r="I143">
        <f>VLOOKUP(C143,away!$B$2:$E$405,3,FALSE)</f>
        <v>0.85709999999999997</v>
      </c>
      <c r="J143">
        <f>VLOOKUP(B143,home!$B$2:$E$405,4,FALSE)</f>
        <v>0.64280000000000004</v>
      </c>
      <c r="K143" s="3">
        <f t="shared" si="334"/>
        <v>3.5669301409279996</v>
      </c>
      <c r="L143" s="3">
        <f t="shared" si="335"/>
        <v>0.85704829972800012</v>
      </c>
      <c r="M143" s="5">
        <f t="shared" si="336"/>
        <v>1.1986449918417744E-2</v>
      </c>
      <c r="N143" s="5">
        <f t="shared" si="337"/>
        <v>4.2754829496728215E-2</v>
      </c>
      <c r="O143" s="5">
        <f t="shared" si="338"/>
        <v>1.0272966522354755E-2</v>
      </c>
      <c r="P143" s="5">
        <f t="shared" si="339"/>
        <v>3.6642953925331463E-2</v>
      </c>
      <c r="Q143" s="5">
        <f t="shared" si="340"/>
        <v>7.6251745001058704E-2</v>
      </c>
      <c r="R143" s="5">
        <f t="shared" si="341"/>
        <v>4.4022142455734034E-3</v>
      </c>
      <c r="S143" s="5">
        <f t="shared" si="342"/>
        <v>2.8004665299415168E-2</v>
      </c>
      <c r="T143" s="5">
        <f t="shared" si="343"/>
        <v>6.5351428404450407E-2</v>
      </c>
      <c r="U143" s="5">
        <f t="shared" si="344"/>
        <v>1.5702390679358386E-2</v>
      </c>
      <c r="V143" s="5">
        <f t="shared" si="345"/>
        <v>9.5123490575251303E-3</v>
      </c>
      <c r="W143" s="5">
        <f t="shared" si="346"/>
        <v>9.0661549180877404E-2</v>
      </c>
      <c r="X143" s="5">
        <f t="shared" si="347"/>
        <v>7.770132657617744E-2</v>
      </c>
      <c r="Y143" s="5">
        <f t="shared" si="348"/>
        <v>3.3296894914361462E-2</v>
      </c>
      <c r="Z143" s="5">
        <f t="shared" si="349"/>
        <v>1.2576367447356888E-3</v>
      </c>
      <c r="AA143" s="5">
        <f t="shared" si="350"/>
        <v>4.4859024111363012E-3</v>
      </c>
      <c r="AB143" s="5">
        <f t="shared" si="351"/>
        <v>8.0004502597718317E-3</v>
      </c>
      <c r="AC143" s="5">
        <f t="shared" si="352"/>
        <v>1.8174718672383126E-3</v>
      </c>
      <c r="AD143" s="5">
        <f t="shared" si="353"/>
        <v>8.0845853099124454E-2</v>
      </c>
      <c r="AE143" s="5">
        <f t="shared" si="354"/>
        <v>6.9288800938664283E-2</v>
      </c>
      <c r="AF143" s="5">
        <f t="shared" si="355"/>
        <v>2.9691924517337036E-2</v>
      </c>
      <c r="AG143" s="5">
        <f t="shared" si="356"/>
        <v>8.482471141078609E-3</v>
      </c>
      <c r="AH143" s="5">
        <f t="shared" si="357"/>
        <v>2.694638584377947E-4</v>
      </c>
      <c r="AI143" s="5">
        <f t="shared" si="358"/>
        <v>9.6115875855252563E-4</v>
      </c>
      <c r="AJ143" s="5">
        <f t="shared" si="359"/>
        <v>1.7141930730489713E-3</v>
      </c>
      <c r="AK143" s="5">
        <f t="shared" si="360"/>
        <v>2.0381356465427889E-3</v>
      </c>
      <c r="AL143" s="5">
        <f t="shared" si="361"/>
        <v>2.2224274358154832E-4</v>
      </c>
      <c r="AM143" s="5">
        <f t="shared" si="362"/>
        <v>5.7674302037660864E-2</v>
      </c>
      <c r="AN143" s="5">
        <f t="shared" si="363"/>
        <v>4.942966249937638E-2</v>
      </c>
      <c r="AO143" s="5">
        <f t="shared" si="364"/>
        <v>2.1181804100609703E-2</v>
      </c>
      <c r="AP143" s="5">
        <f t="shared" si="365"/>
        <v>6.0512763965330429E-3</v>
      </c>
      <c r="AQ143" s="5">
        <f t="shared" si="366"/>
        <v>1.2965590367082058E-3</v>
      </c>
      <c r="AR143" s="5">
        <f t="shared" si="367"/>
        <v>4.6188708342451703E-5</v>
      </c>
      <c r="AS143" s="5">
        <f t="shared" si="368"/>
        <v>1.6475189595722354E-4</v>
      </c>
      <c r="AT143" s="5">
        <f t="shared" si="369"/>
        <v>2.9382925173242734E-4</v>
      </c>
      <c r="AU143" s="5">
        <f t="shared" si="370"/>
        <v>3.4935613809690516E-4</v>
      </c>
      <c r="AV143" s="5">
        <f t="shared" si="371"/>
        <v>3.1153223472401393E-4</v>
      </c>
      <c r="AW143" s="5">
        <f t="shared" si="372"/>
        <v>1.8872306898217846E-5</v>
      </c>
      <c r="AX143" s="5">
        <f t="shared" si="373"/>
        <v>3.4286701049186269E-2</v>
      </c>
      <c r="AY143" s="5">
        <f t="shared" si="374"/>
        <v>2.9385358837487333E-2</v>
      </c>
      <c r="AZ143" s="5">
        <f t="shared" si="375"/>
        <v>1.2592335914282837E-2</v>
      </c>
      <c r="BA143" s="5">
        <f t="shared" si="376"/>
        <v>3.597413361646646E-3</v>
      </c>
      <c r="BB143" s="5">
        <f t="shared" si="377"/>
        <v>7.7078925125451169E-4</v>
      </c>
      <c r="BC143" s="5">
        <f t="shared" si="378"/>
        <v>1.3212072344725954E-4</v>
      </c>
      <c r="BD143" s="5">
        <f t="shared" si="379"/>
        <v>6.5976589919217865E-6</v>
      </c>
      <c r="BE143" s="5">
        <f t="shared" si="380"/>
        <v>2.3533388717850463E-5</v>
      </c>
      <c r="BF143" s="5">
        <f t="shared" si="381"/>
        <v>4.1970976767937881E-5</v>
      </c>
      <c r="BG143" s="5">
        <f t="shared" si="382"/>
        <v>4.9902514025915485E-5</v>
      </c>
      <c r="BH143" s="5">
        <f t="shared" si="383"/>
        <v>4.4499695346780056E-5</v>
      </c>
      <c r="BI143" s="5">
        <f t="shared" si="384"/>
        <v>3.1745460918908646E-5</v>
      </c>
      <c r="BJ143" s="8">
        <f t="shared" si="385"/>
        <v>0.79072514647805114</v>
      </c>
      <c r="BK143" s="8">
        <f t="shared" si="386"/>
        <v>0.1175714916489967</v>
      </c>
      <c r="BL143" s="8">
        <f t="shared" si="387"/>
        <v>4.9210783378399084E-2</v>
      </c>
      <c r="BM143" s="8">
        <f t="shared" si="388"/>
        <v>0.74708741261012923</v>
      </c>
      <c r="BN143" s="8">
        <f t="shared" si="389"/>
        <v>0.18231115910946427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1.7444</v>
      </c>
      <c r="F144">
        <f>VLOOKUP(B144,home!$B$2:$E$405,3,FALSE)</f>
        <v>1.0828</v>
      </c>
      <c r="G144">
        <f>VLOOKUP(C144,away!$B$2:$E$405,4,FALSE)</f>
        <v>0.76439999999999997</v>
      </c>
      <c r="H144">
        <f>VLOOKUP(A144,away!$A$2:$E$405,3,FALSE)</f>
        <v>1.5556000000000001</v>
      </c>
      <c r="I144">
        <f>VLOOKUP(C144,away!$B$2:$E$405,3,FALSE)</f>
        <v>0.85709999999999997</v>
      </c>
      <c r="J144">
        <f>VLOOKUP(B144,home!$B$2:$E$405,4,FALSE)</f>
        <v>1.3571</v>
      </c>
      <c r="K144" s="3">
        <f t="shared" si="334"/>
        <v>1.4438264830079999</v>
      </c>
      <c r="L144" s="3">
        <f t="shared" si="335"/>
        <v>1.8094278897960001</v>
      </c>
      <c r="M144" s="5">
        <f t="shared" si="336"/>
        <v>3.8648227209401143E-2</v>
      </c>
      <c r="N144" s="5">
        <f t="shared" si="337"/>
        <v>5.5801333966243732E-2</v>
      </c>
      <c r="O144" s="5">
        <f t="shared" si="338"/>
        <v>6.9931180203863047E-2</v>
      </c>
      <c r="P144" s="5">
        <f t="shared" si="339"/>
        <v>0.10096848996634224</v>
      </c>
      <c r="Q144" s="5">
        <f t="shared" si="340"/>
        <v>4.0283721883818277E-2</v>
      </c>
      <c r="R144" s="5">
        <f t="shared" si="341"/>
        <v>6.3267713913609885E-2</v>
      </c>
      <c r="S144" s="5">
        <f t="shared" si="342"/>
        <v>6.5945042646118626E-2</v>
      </c>
      <c r="T144" s="5">
        <f t="shared" si="343"/>
        <v>7.2890489881366233E-2</v>
      </c>
      <c r="U144" s="5">
        <f t="shared" si="344"/>
        <v>9.1347600867843645E-2</v>
      </c>
      <c r="V144" s="5">
        <f t="shared" si="345"/>
        <v>1.9142379748806577E-2</v>
      </c>
      <c r="W144" s="5">
        <f t="shared" si="346"/>
        <v>1.9387568163328577E-2</v>
      </c>
      <c r="X144" s="5">
        <f t="shared" si="347"/>
        <v>3.5080406550047738E-2</v>
      </c>
      <c r="Y144" s="5">
        <f t="shared" si="348"/>
        <v>3.1737732998519334E-2</v>
      </c>
      <c r="Z144" s="5">
        <f t="shared" si="349"/>
        <v>3.8159455359640063E-2</v>
      </c>
      <c r="AA144" s="5">
        <f t="shared" si="350"/>
        <v>5.5095632225409877E-2</v>
      </c>
      <c r="AB144" s="5">
        <f t="shared" si="351"/>
        <v>3.977426645255789E-2</v>
      </c>
      <c r="AC144" s="5">
        <f t="shared" si="352"/>
        <v>3.1255915813538683E-3</v>
      </c>
      <c r="AD144" s="5">
        <f t="shared" si="353"/>
        <v>6.9980710888341421E-3</v>
      </c>
      <c r="AE144" s="5">
        <f t="shared" si="354"/>
        <v>1.2662505002911557E-2</v>
      </c>
      <c r="AF144" s="5">
        <f t="shared" si="355"/>
        <v>1.145594485347478E-2</v>
      </c>
      <c r="AG144" s="5">
        <f t="shared" si="356"/>
        <v>6.9095687072807405E-3</v>
      </c>
      <c r="AH144" s="5">
        <f t="shared" si="357"/>
        <v>1.7261695696789554E-2</v>
      </c>
      <c r="AI144" s="5">
        <f t="shared" si="358"/>
        <v>2.4922893388649985E-2</v>
      </c>
      <c r="AJ144" s="5">
        <f t="shared" si="359"/>
        <v>1.7992166753858927E-2</v>
      </c>
      <c r="AK144" s="5">
        <f t="shared" si="360"/>
        <v>8.6591889486391967E-3</v>
      </c>
      <c r="AL144" s="5">
        <f t="shared" si="361"/>
        <v>3.2662430854685676E-4</v>
      </c>
      <c r="AM144" s="5">
        <f t="shared" si="362"/>
        <v>2.0208000736062714E-3</v>
      </c>
      <c r="AN144" s="5">
        <f t="shared" si="363"/>
        <v>3.6564920128849968E-3</v>
      </c>
      <c r="AO144" s="5">
        <f t="shared" si="364"/>
        <v>3.3080793134652154E-3</v>
      </c>
      <c r="AP144" s="5">
        <f t="shared" si="365"/>
        <v>1.9952436571470554E-3</v>
      </c>
      <c r="AQ144" s="5">
        <f t="shared" si="366"/>
        <v>9.0256238004511309E-4</v>
      </c>
      <c r="AR144" s="5">
        <f t="shared" si="367"/>
        <v>6.2467587237885211E-3</v>
      </c>
      <c r="AS144" s="5">
        <f t="shared" si="368"/>
        <v>9.0192356783671216E-3</v>
      </c>
      <c r="AT144" s="5">
        <f t="shared" si="369"/>
        <v>6.5111056644585382E-3</v>
      </c>
      <c r="AU144" s="5">
        <f t="shared" si="370"/>
        <v>3.1336355973362122E-3</v>
      </c>
      <c r="AV144" s="5">
        <f t="shared" si="371"/>
        <v>1.1311065158826541E-3</v>
      </c>
      <c r="AW144" s="5">
        <f t="shared" si="372"/>
        <v>2.3702943763898311E-5</v>
      </c>
      <c r="AX144" s="5">
        <f t="shared" si="373"/>
        <v>4.8628077718954169E-4</v>
      </c>
      <c r="AY144" s="5">
        <f t="shared" si="374"/>
        <v>8.7989000051843114E-4</v>
      </c>
      <c r="AZ144" s="5">
        <f t="shared" si="375"/>
        <v>7.9604875344533341E-4</v>
      </c>
      <c r="BA144" s="5">
        <f t="shared" si="376"/>
        <v>4.8013093870710873E-4</v>
      </c>
      <c r="BB144" s="5">
        <f t="shared" si="377"/>
        <v>2.1719057781264422E-4</v>
      </c>
      <c r="BC144" s="5">
        <f t="shared" si="378"/>
        <v>7.8598137779021328E-5</v>
      </c>
      <c r="BD144" s="5">
        <f t="shared" si="379"/>
        <v>1.8838432426082367E-3</v>
      </c>
      <c r="BE144" s="5">
        <f t="shared" si="380"/>
        <v>2.7199427635134364E-3</v>
      </c>
      <c r="BF144" s="5">
        <f t="shared" si="381"/>
        <v>1.9635626971133331E-3</v>
      </c>
      <c r="BG144" s="5">
        <f t="shared" si="382"/>
        <v>9.4501460771294864E-4</v>
      </c>
      <c r="BH144" s="5">
        <f t="shared" si="383"/>
        <v>3.4110927936134285E-4</v>
      </c>
      <c r="BI144" s="5">
        <f t="shared" si="384"/>
        <v>9.8500522228336132E-5</v>
      </c>
      <c r="BJ144" s="8">
        <f t="shared" si="385"/>
        <v>0.30802865971842586</v>
      </c>
      <c r="BK144" s="8">
        <f t="shared" si="386"/>
        <v>0.22903624546108772</v>
      </c>
      <c r="BL144" s="8">
        <f t="shared" si="387"/>
        <v>0.42224615374359276</v>
      </c>
      <c r="BM144" s="8">
        <f t="shared" si="388"/>
        <v>0.62771366008271379</v>
      </c>
      <c r="BN144" s="8">
        <f t="shared" si="389"/>
        <v>0.36890066714327829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1.6292</v>
      </c>
      <c r="F145">
        <f>VLOOKUP(B145,home!$B$2:$E$405,3,FALSE)</f>
        <v>0.61380000000000001</v>
      </c>
      <c r="G145">
        <f>VLOOKUP(C145,away!$B$2:$E$405,4,FALSE)</f>
        <v>1.3359000000000001</v>
      </c>
      <c r="H145">
        <f>VLOOKUP(A145,away!$A$2:$E$405,3,FALSE)</f>
        <v>1.1462000000000001</v>
      </c>
      <c r="I145">
        <f>VLOOKUP(C145,away!$B$2:$E$405,3,FALSE)</f>
        <v>1.2317</v>
      </c>
      <c r="J145">
        <f>VLOOKUP(B145,home!$B$2:$E$405,4,FALSE)</f>
        <v>1.4883</v>
      </c>
      <c r="K145" s="3">
        <f t="shared" si="334"/>
        <v>1.3359039542640001</v>
      </c>
      <c r="L145" s="3">
        <f t="shared" si="335"/>
        <v>2.1011440478820003</v>
      </c>
      <c r="M145" s="5">
        <f t="shared" si="336"/>
        <v>3.2159480058219017E-2</v>
      </c>
      <c r="N145" s="5">
        <f t="shared" si="337"/>
        <v>4.2961976576849047E-2</v>
      </c>
      <c r="O145" s="5">
        <f t="shared" si="338"/>
        <v>6.7571700107306773E-2</v>
      </c>
      <c r="P145" s="5">
        <f t="shared" si="339"/>
        <v>9.0269301369692287E-2</v>
      </c>
      <c r="Q145" s="5">
        <f t="shared" si="340"/>
        <v>2.8696537196004998E-2</v>
      </c>
      <c r="R145" s="5">
        <f t="shared" si="341"/>
        <v>7.0988937742867575E-2</v>
      </c>
      <c r="S145" s="5">
        <f t="shared" si="342"/>
        <v>6.3344826743318275E-2</v>
      </c>
      <c r="T145" s="5">
        <f t="shared" si="343"/>
        <v>6.0295558324210331E-2</v>
      </c>
      <c r="U145" s="5">
        <f t="shared" si="344"/>
        <v>9.4834402639697724E-2</v>
      </c>
      <c r="V145" s="5">
        <f t="shared" si="345"/>
        <v>1.9756031313496739E-2</v>
      </c>
      <c r="W145" s="5">
        <f t="shared" si="346"/>
        <v>1.2778605837942349E-2</v>
      </c>
      <c r="X145" s="5">
        <f t="shared" si="347"/>
        <v>2.6849691596622746E-2</v>
      </c>
      <c r="Y145" s="5">
        <f t="shared" si="348"/>
        <v>2.8207534842855628E-2</v>
      </c>
      <c r="Z145" s="5">
        <f t="shared" si="349"/>
        <v>4.9719328001297351E-2</v>
      </c>
      <c r="AA145" s="5">
        <f t="shared" si="350"/>
        <v>6.6420246880281961E-2</v>
      </c>
      <c r="AB145" s="5">
        <f t="shared" si="351"/>
        <v>4.4365535225279903E-2</v>
      </c>
      <c r="AC145" s="5">
        <f t="shared" si="352"/>
        <v>3.4658581646816382E-3</v>
      </c>
      <c r="AD145" s="5">
        <f t="shared" si="353"/>
        <v>4.2677475172220548E-3</v>
      </c>
      <c r="AE145" s="5">
        <f t="shared" si="354"/>
        <v>8.9671522936743044E-3</v>
      </c>
      <c r="AF145" s="5">
        <f t="shared" si="355"/>
        <v>9.4206393341525977E-3</v>
      </c>
      <c r="AG145" s="5">
        <f t="shared" si="356"/>
        <v>6.5980400880659255E-3</v>
      </c>
      <c r="AH145" s="5">
        <f t="shared" si="357"/>
        <v>2.6116867523654712E-2</v>
      </c>
      <c r="AI145" s="5">
        <f t="shared" si="358"/>
        <v>3.4889626597839375E-2</v>
      </c>
      <c r="AJ145" s="5">
        <f t="shared" si="359"/>
        <v>2.3304595067424033E-2</v>
      </c>
      <c r="AK145" s="5">
        <f t="shared" si="360"/>
        <v>1.0377566901031027E-2</v>
      </c>
      <c r="AL145" s="5">
        <f t="shared" si="361"/>
        <v>3.8913638479960109E-4</v>
      </c>
      <c r="AM145" s="5">
        <f t="shared" si="362"/>
        <v>1.1402601568114624E-3</v>
      </c>
      <c r="AN145" s="5">
        <f t="shared" si="363"/>
        <v>2.3958508415214005E-3</v>
      </c>
      <c r="AO145" s="5">
        <f t="shared" si="364"/>
        <v>2.5170138676378867E-3</v>
      </c>
      <c r="AP145" s="5">
        <f t="shared" si="365"/>
        <v>1.7628695688079324E-3</v>
      </c>
      <c r="AQ145" s="5">
        <f t="shared" si="366"/>
        <v>9.2601072542327419E-4</v>
      </c>
      <c r="AR145" s="5">
        <f t="shared" si="367"/>
        <v>1.097506014932996E-2</v>
      </c>
      <c r="AS145" s="5">
        <f t="shared" si="368"/>
        <v>1.4661626251775143E-2</v>
      </c>
      <c r="AT145" s="5">
        <f t="shared" si="369"/>
        <v>9.7932622428436433E-3</v>
      </c>
      <c r="AU145" s="5">
        <f t="shared" si="370"/>
        <v>4.3609525851197187E-3</v>
      </c>
      <c r="AV145" s="5">
        <f t="shared" si="371"/>
        <v>1.4564534507048113E-3</v>
      </c>
      <c r="AW145" s="5">
        <f t="shared" si="372"/>
        <v>3.0341035718961683E-5</v>
      </c>
      <c r="AX145" s="5">
        <f t="shared" si="373"/>
        <v>2.538796753956869E-4</v>
      </c>
      <c r="AY145" s="5">
        <f t="shared" si="374"/>
        <v>5.3343776883586183E-4</v>
      </c>
      <c r="AZ145" s="5">
        <f t="shared" si="375"/>
        <v>5.6041479645246276E-4</v>
      </c>
      <c r="BA145" s="5">
        <f t="shared" si="376"/>
        <v>3.9250407130369825E-4</v>
      </c>
      <c r="BB145" s="5">
        <f t="shared" si="377"/>
        <v>2.0617689829730451E-4</v>
      </c>
      <c r="BC145" s="5">
        <f t="shared" si="378"/>
        <v>8.6641472533630767E-5</v>
      </c>
      <c r="BD145" s="5">
        <f t="shared" si="379"/>
        <v>3.8433637179852639E-3</v>
      </c>
      <c r="BE145" s="5">
        <f t="shared" si="380"/>
        <v>5.1343647885313043E-3</v>
      </c>
      <c r="BF145" s="5">
        <f t="shared" si="381"/>
        <v>3.4295091118164084E-3</v>
      </c>
      <c r="BG145" s="5">
        <f t="shared" si="382"/>
        <v>1.5271649278866533E-3</v>
      </c>
      <c r="BH145" s="5">
        <f t="shared" si="383"/>
        <v>5.1003641649426915E-4</v>
      </c>
      <c r="BI145" s="5">
        <f t="shared" si="384"/>
        <v>1.3627193312266693E-4</v>
      </c>
      <c r="BJ145" s="8">
        <f t="shared" si="385"/>
        <v>0.23981854345062062</v>
      </c>
      <c r="BK145" s="8">
        <f t="shared" si="386"/>
        <v>0.20991807180304339</v>
      </c>
      <c r="BL145" s="8">
        <f t="shared" si="387"/>
        <v>0.49469754426099299</v>
      </c>
      <c r="BM145" s="8">
        <f t="shared" si="388"/>
        <v>0.66100245773189736</v>
      </c>
      <c r="BN145" s="8">
        <f t="shared" si="389"/>
        <v>0.3326479330509397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1.6292</v>
      </c>
      <c r="F146">
        <f>VLOOKUP(B146,home!$B$2:$E$405,3,FALSE)</f>
        <v>0.93879999999999997</v>
      </c>
      <c r="G146">
        <f>VLOOKUP(C146,away!$B$2:$E$405,4,FALSE)</f>
        <v>0.75819999999999999</v>
      </c>
      <c r="H146">
        <f>VLOOKUP(A146,away!$A$2:$E$405,3,FALSE)</f>
        <v>1.1462000000000001</v>
      </c>
      <c r="I146">
        <f>VLOOKUP(C146,away!$B$2:$E$405,3,FALSE)</f>
        <v>0.87239999999999995</v>
      </c>
      <c r="J146">
        <f>VLOOKUP(B146,home!$B$2:$E$405,4,FALSE)</f>
        <v>1.7962</v>
      </c>
      <c r="K146" s="3">
        <f t="shared" si="334"/>
        <v>1.1596615622719999</v>
      </c>
      <c r="L146" s="3">
        <f t="shared" si="335"/>
        <v>1.7961009934560002</v>
      </c>
      <c r="M146" s="5">
        <f t="shared" si="336"/>
        <v>5.2038962832831284E-2</v>
      </c>
      <c r="N146" s="5">
        <f t="shared" si="337"/>
        <v>6.0347584937735663E-2</v>
      </c>
      <c r="O146" s="5">
        <f t="shared" si="338"/>
        <v>9.3467232842468134E-2</v>
      </c>
      <c r="P146" s="5">
        <f t="shared" si="339"/>
        <v>0.10839035725933738</v>
      </c>
      <c r="Q146" s="5">
        <f t="shared" si="340"/>
        <v>3.4991387314118383E-2</v>
      </c>
      <c r="R146" s="5">
        <f t="shared" si="341"/>
        <v>8.3938294881970174E-2</v>
      </c>
      <c r="S146" s="5">
        <f t="shared" si="342"/>
        <v>5.6440736456197731E-2</v>
      </c>
      <c r="T146" s="5">
        <f t="shared" si="343"/>
        <v>6.2848065517291704E-2</v>
      </c>
      <c r="U146" s="5">
        <f t="shared" si="344"/>
        <v>9.7340014177273337E-2</v>
      </c>
      <c r="V146" s="5">
        <f t="shared" si="345"/>
        <v>1.3062075148319393E-2</v>
      </c>
      <c r="W146" s="5">
        <f t="shared" si="346"/>
        <v>1.3526055626251719E-2</v>
      </c>
      <c r="X146" s="5">
        <f t="shared" si="347"/>
        <v>2.4294161947851833E-2</v>
      </c>
      <c r="Y146" s="5">
        <f t="shared" si="348"/>
        <v>2.1817384204858823E-2</v>
      </c>
      <c r="Z146" s="5">
        <f t="shared" si="349"/>
        <v>5.0253884942169771E-2</v>
      </c>
      <c r="AA146" s="5">
        <f t="shared" si="350"/>
        <v>5.8277498722273932E-2</v>
      </c>
      <c r="AB146" s="5">
        <f t="shared" si="351"/>
        <v>3.3791087606788339E-2</v>
      </c>
      <c r="AC146" s="5">
        <f t="shared" si="352"/>
        <v>1.7004121945401074E-3</v>
      </c>
      <c r="AD146" s="5">
        <f t="shared" si="353"/>
        <v>3.9214116997292603E-3</v>
      </c>
      <c r="AE146" s="5">
        <f t="shared" si="354"/>
        <v>7.0432514496337065E-3</v>
      </c>
      <c r="AF146" s="5">
        <f t="shared" si="355"/>
        <v>6.3251954629237588E-3</v>
      </c>
      <c r="AG146" s="5">
        <f t="shared" si="356"/>
        <v>3.7868966182535825E-3</v>
      </c>
      <c r="AH146" s="5">
        <f t="shared" si="357"/>
        <v>2.2565263167413672E-2</v>
      </c>
      <c r="AI146" s="5">
        <f t="shared" si="358"/>
        <v>2.6168068337801755E-2</v>
      </c>
      <c r="AJ146" s="5">
        <f t="shared" si="359"/>
        <v>1.5173051505127823E-2</v>
      </c>
      <c r="AK146" s="5">
        <f t="shared" si="360"/>
        <v>5.8652015376233499E-3</v>
      </c>
      <c r="AL146" s="5">
        <f t="shared" si="361"/>
        <v>1.4166945321059026E-4</v>
      </c>
      <c r="AM146" s="5">
        <f t="shared" si="362"/>
        <v>9.0950208360394622E-4</v>
      </c>
      <c r="AN146" s="5">
        <f t="shared" si="363"/>
        <v>1.6335575959113499E-3</v>
      </c>
      <c r="AO146" s="5">
        <f t="shared" si="364"/>
        <v>1.4670172104419858E-3</v>
      </c>
      <c r="AP146" s="5">
        <f t="shared" si="365"/>
        <v>8.7830368969730023E-4</v>
      </c>
      <c r="AQ146" s="5">
        <f t="shared" si="366"/>
        <v>3.94380532405348E-4</v>
      </c>
      <c r="AR146" s="5">
        <f t="shared" si="367"/>
        <v>8.1058983185175511E-3</v>
      </c>
      <c r="AS146" s="5">
        <f t="shared" si="368"/>
        <v>9.4000987076700397E-3</v>
      </c>
      <c r="AT146" s="5">
        <f t="shared" si="369"/>
        <v>5.4504665764238246E-3</v>
      </c>
      <c r="AU146" s="5">
        <f t="shared" si="370"/>
        <v>2.10689886170899E-3</v>
      </c>
      <c r="AV146" s="5">
        <f t="shared" si="371"/>
        <v>6.1082240637963644E-4</v>
      </c>
      <c r="AW146" s="5">
        <f t="shared" si="372"/>
        <v>8.1966375717571259E-6</v>
      </c>
      <c r="AX146" s="5">
        <f t="shared" si="373"/>
        <v>1.7578576786029873E-4</v>
      </c>
      <c r="AY146" s="5">
        <f t="shared" si="374"/>
        <v>3.1572899228930832E-4</v>
      </c>
      <c r="AZ146" s="5">
        <f t="shared" si="375"/>
        <v>2.8354057835684434E-4</v>
      </c>
      <c r="BA146" s="5">
        <f t="shared" si="376"/>
        <v>1.6975583815727232E-4</v>
      </c>
      <c r="BB146" s="5">
        <f t="shared" si="377"/>
        <v>7.6224657389808219E-5</v>
      </c>
      <c r="BC146" s="5">
        <f t="shared" si="378"/>
        <v>2.7381436572735541E-5</v>
      </c>
      <c r="BD146" s="5">
        <f t="shared" si="379"/>
        <v>2.4265020037904489E-3</v>
      </c>
      <c r="BE146" s="5">
        <f t="shared" si="380"/>
        <v>2.8139211045717701E-3</v>
      </c>
      <c r="BF146" s="5">
        <f t="shared" si="381"/>
        <v>1.6315980721189258E-3</v>
      </c>
      <c r="BG146" s="5">
        <f t="shared" si="382"/>
        <v>6.3070052310447216E-4</v>
      </c>
      <c r="BH146" s="5">
        <f t="shared" si="383"/>
        <v>1.8284978848727494E-4</v>
      </c>
      <c r="BI146" s="5">
        <f t="shared" si="384"/>
        <v>4.240877427565158E-5</v>
      </c>
      <c r="BJ146" s="8">
        <f t="shared" si="385"/>
        <v>0.24523257316133459</v>
      </c>
      <c r="BK146" s="8">
        <f t="shared" si="386"/>
        <v>0.23208994233672581</v>
      </c>
      <c r="BL146" s="8">
        <f t="shared" si="387"/>
        <v>0.46998787791578928</v>
      </c>
      <c r="BM146" s="8">
        <f t="shared" si="388"/>
        <v>0.56408292593284071</v>
      </c>
      <c r="BN146" s="8">
        <f t="shared" si="389"/>
        <v>0.43317382006846106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1.6292</v>
      </c>
      <c r="F147">
        <f>VLOOKUP(B147,home!$B$2:$E$405,3,FALSE)</f>
        <v>0.75819999999999999</v>
      </c>
      <c r="G147">
        <f>VLOOKUP(C147,away!$B$2:$E$405,4,FALSE)</f>
        <v>1.1048</v>
      </c>
      <c r="H147">
        <f>VLOOKUP(A147,away!$A$2:$E$405,3,FALSE)</f>
        <v>1.1462000000000001</v>
      </c>
      <c r="I147">
        <f>VLOOKUP(C147,away!$B$2:$E$405,3,FALSE)</f>
        <v>1.1778</v>
      </c>
      <c r="J147">
        <f>VLOOKUP(B147,home!$B$2:$E$405,4,FALSE)</f>
        <v>1.1291</v>
      </c>
      <c r="K147" s="3">
        <f t="shared" si="334"/>
        <v>1.3647146293119998</v>
      </c>
      <c r="L147" s="3">
        <f t="shared" si="335"/>
        <v>1.5242786318760002</v>
      </c>
      <c r="M147" s="5">
        <f t="shared" si="336"/>
        <v>5.5632191515082467E-2</v>
      </c>
      <c r="N147" s="5">
        <f t="shared" si="337"/>
        <v>7.5922065621319951E-2</v>
      </c>
      <c r="O147" s="5">
        <f t="shared" si="338"/>
        <v>8.4798960770873538E-2</v>
      </c>
      <c r="P147" s="5">
        <f t="shared" si="339"/>
        <v>0.1157263823144655</v>
      </c>
      <c r="Q147" s="5">
        <f t="shared" si="340"/>
        <v>5.1805976820500498E-2</v>
      </c>
      <c r="R147" s="5">
        <f t="shared" si="341"/>
        <v>6.4628621954166882E-2</v>
      </c>
      <c r="S147" s="5">
        <f t="shared" si="342"/>
        <v>6.018365985080313E-2</v>
      </c>
      <c r="T147" s="5">
        <f t="shared" si="343"/>
        <v>7.8966743470952283E-2</v>
      </c>
      <c r="U147" s="5">
        <f t="shared" si="344"/>
        <v>8.819962585312624E-2</v>
      </c>
      <c r="V147" s="5">
        <f t="shared" si="345"/>
        <v>1.391048567644418E-2</v>
      </c>
      <c r="W147" s="5">
        <f t="shared" si="346"/>
        <v>2.3566791484245137E-2</v>
      </c>
      <c r="X147" s="5">
        <f t="shared" si="347"/>
        <v>3.5922356681312148E-2</v>
      </c>
      <c r="Y147" s="5">
        <f t="shared" si="348"/>
        <v>2.7377840347976096E-2</v>
      </c>
      <c r="Z147" s="5">
        <f t="shared" si="349"/>
        <v>3.2837342484109557E-2</v>
      </c>
      <c r="AA147" s="5">
        <f t="shared" si="350"/>
        <v>4.4813601675792764E-2</v>
      </c>
      <c r="AB147" s="5">
        <f t="shared" si="351"/>
        <v>3.0578888899557569E-2</v>
      </c>
      <c r="AC147" s="5">
        <f t="shared" si="352"/>
        <v>1.8085416686484024E-3</v>
      </c>
      <c r="AD147" s="5">
        <f t="shared" si="353"/>
        <v>8.040486276123698E-3</v>
      </c>
      <c r="AE147" s="5">
        <f t="shared" si="354"/>
        <v>1.2255941420587587E-2</v>
      </c>
      <c r="AF147" s="5">
        <f t="shared" si="355"/>
        <v>9.3407348104628269E-3</v>
      </c>
      <c r="AG147" s="5">
        <f t="shared" si="356"/>
        <v>4.7459608258696006E-3</v>
      </c>
      <c r="AH147" s="5">
        <f t="shared" si="357"/>
        <v>1.2513314869030548E-2</v>
      </c>
      <c r="AI147" s="5">
        <f t="shared" si="358"/>
        <v>1.7077103862953361E-2</v>
      </c>
      <c r="AJ147" s="5">
        <f t="shared" si="359"/>
        <v>1.1652686734026458E-2</v>
      </c>
      <c r="AK147" s="5">
        <f t="shared" si="360"/>
        <v>5.3008640189052599E-3</v>
      </c>
      <c r="AL147" s="5">
        <f t="shared" si="361"/>
        <v>1.5048552205311112E-4</v>
      </c>
      <c r="AM147" s="5">
        <f t="shared" si="362"/>
        <v>2.1945938495616726E-3</v>
      </c>
      <c r="AN147" s="5">
        <f t="shared" si="363"/>
        <v>3.3451725105333513E-3</v>
      </c>
      <c r="AO147" s="5">
        <f t="shared" si="364"/>
        <v>2.5494874888724916E-3</v>
      </c>
      <c r="AP147" s="5">
        <f t="shared" si="365"/>
        <v>1.2953764338411796E-3</v>
      </c>
      <c r="AQ147" s="5">
        <f t="shared" si="366"/>
        <v>4.9362865458496151E-4</v>
      </c>
      <c r="AR147" s="5">
        <f t="shared" si="367"/>
        <v>3.814755693759898E-3</v>
      </c>
      <c r="AS147" s="5">
        <f t="shared" si="368"/>
        <v>5.20605290252538E-3</v>
      </c>
      <c r="AT147" s="5">
        <f t="shared" si="369"/>
        <v>3.5523882785242927E-3</v>
      </c>
      <c r="AU147" s="5">
        <f t="shared" si="370"/>
        <v>1.6159987508995246E-3</v>
      </c>
      <c r="AV147" s="5">
        <f t="shared" si="371"/>
        <v>5.5134428407562484E-4</v>
      </c>
      <c r="AW147" s="5">
        <f t="shared" si="372"/>
        <v>8.6955774383837863E-6</v>
      </c>
      <c r="AX147" s="5">
        <f t="shared" si="373"/>
        <v>4.9916572198249265E-4</v>
      </c>
      <c r="AY147" s="5">
        <f t="shared" si="374"/>
        <v>7.6086764378286971E-4</v>
      </c>
      <c r="AZ147" s="5">
        <f t="shared" si="375"/>
        <v>5.7988714555203447E-4</v>
      </c>
      <c r="BA147" s="5">
        <f t="shared" si="376"/>
        <v>2.9463652828817788E-4</v>
      </c>
      <c r="BB147" s="5">
        <f t="shared" si="377"/>
        <v>1.1227704105994958E-4</v>
      </c>
      <c r="BC147" s="5">
        <f t="shared" si="378"/>
        <v>3.4228298907589081E-5</v>
      </c>
      <c r="BD147" s="5">
        <f t="shared" si="379"/>
        <v>9.6912509830425378E-4</v>
      </c>
      <c r="BE147" s="5">
        <f t="shared" si="380"/>
        <v>1.3225791992892452E-3</v>
      </c>
      <c r="BF147" s="5">
        <f t="shared" si="381"/>
        <v>9.0247159084689199E-4</v>
      </c>
      <c r="BG147" s="5">
        <f t="shared" si="382"/>
        <v>4.1053872752240908E-4</v>
      </c>
      <c r="BH147" s="5">
        <f t="shared" si="383"/>
        <v>1.4006705183724114E-4</v>
      </c>
      <c r="BI147" s="5">
        <f t="shared" si="384"/>
        <v>3.8230310945377002E-5</v>
      </c>
      <c r="BJ147" s="8">
        <f t="shared" si="385"/>
        <v>0.34010421907631655</v>
      </c>
      <c r="BK147" s="8">
        <f t="shared" si="386"/>
        <v>0.24817261419127964</v>
      </c>
      <c r="BL147" s="8">
        <f t="shared" si="387"/>
        <v>0.3780872205269627</v>
      </c>
      <c r="BM147" s="8">
        <f t="shared" si="388"/>
        <v>0.54993502521591542</v>
      </c>
      <c r="BN147" s="8">
        <f t="shared" si="389"/>
        <v>0.44851419899640876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1.6292</v>
      </c>
      <c r="F148">
        <f>VLOOKUP(B148,home!$B$2:$E$405,3,FALSE)</f>
        <v>1.163</v>
      </c>
      <c r="G148">
        <f>VLOOKUP(C148,away!$B$2:$E$405,4,FALSE)</f>
        <v>1.2637</v>
      </c>
      <c r="H148">
        <f>VLOOKUP(A148,away!$A$2:$E$405,3,FALSE)</f>
        <v>1.1462000000000001</v>
      </c>
      <c r="I148">
        <f>VLOOKUP(C148,away!$B$2:$E$405,3,FALSE)</f>
        <v>1.1291</v>
      </c>
      <c r="J148">
        <f>VLOOKUP(B148,home!$B$2:$E$405,4,FALSE)</f>
        <v>0.91839999999999999</v>
      </c>
      <c r="K148" s="3">
        <f t="shared" si="334"/>
        <v>2.39440770652</v>
      </c>
      <c r="L148" s="3">
        <f t="shared" si="335"/>
        <v>1.1885697873280001</v>
      </c>
      <c r="M148" s="5">
        <f t="shared" si="336"/>
        <v>2.7792821978213901E-2</v>
      </c>
      <c r="N148" s="5">
        <f t="shared" si="337"/>
        <v>6.6547347130573795E-2</v>
      </c>
      <c r="O148" s="5">
        <f t="shared" si="338"/>
        <v>3.3033708507890662E-2</v>
      </c>
      <c r="P148" s="5">
        <f t="shared" si="339"/>
        <v>7.9096166226228684E-2</v>
      </c>
      <c r="Q148" s="5">
        <f t="shared" si="340"/>
        <v>7.9670740408953764E-2</v>
      </c>
      <c r="R148" s="5">
        <f t="shared" si="341"/>
        <v>1.963143394793938E-2</v>
      </c>
      <c r="S148" s="5">
        <f t="shared" si="342"/>
        <v>5.6275353368140199E-2</v>
      </c>
      <c r="T148" s="5">
        <f t="shared" si="343"/>
        <v>9.4694234984134484E-2</v>
      </c>
      <c r="U148" s="5">
        <f t="shared" si="344"/>
        <v>4.7005656734984393E-2</v>
      </c>
      <c r="V148" s="5">
        <f t="shared" si="345"/>
        <v>1.7795021190624663E-2</v>
      </c>
      <c r="W148" s="5">
        <f t="shared" si="346"/>
        <v>6.3588078273117771E-2</v>
      </c>
      <c r="X148" s="5">
        <f t="shared" si="347"/>
        <v>7.5578868669675808E-2</v>
      </c>
      <c r="Y148" s="5">
        <f t="shared" si="348"/>
        <v>4.4915379930603717E-2</v>
      </c>
      <c r="Z148" s="5">
        <f t="shared" si="349"/>
        <v>7.7777764241486634E-3</v>
      </c>
      <c r="AA148" s="5">
        <f t="shared" si="350"/>
        <v>1.8623167809571125E-2</v>
      </c>
      <c r="AB148" s="5">
        <f t="shared" si="351"/>
        <v>2.2295728261526152E-2</v>
      </c>
      <c r="AC148" s="5">
        <f t="shared" si="352"/>
        <v>3.165201151569434E-3</v>
      </c>
      <c r="AD148" s="5">
        <f t="shared" si="353"/>
        <v>3.8063946164987546E-2</v>
      </c>
      <c r="AE148" s="5">
        <f t="shared" si="354"/>
        <v>4.5241656398183693E-2</v>
      </c>
      <c r="AF148" s="5">
        <f t="shared" si="355"/>
        <v>2.6886432961777826E-2</v>
      </c>
      <c r="AG148" s="5">
        <f t="shared" si="356"/>
        <v>1.0652133969129601E-2</v>
      </c>
      <c r="AH148" s="5">
        <f t="shared" si="357"/>
        <v>2.3111075175837777E-3</v>
      </c>
      <c r="AI148" s="5">
        <f t="shared" si="358"/>
        <v>5.5337336506989026E-3</v>
      </c>
      <c r="AJ148" s="5">
        <f t="shared" si="359"/>
        <v>6.6250072495312555E-3</v>
      </c>
      <c r="AK148" s="5">
        <f t="shared" si="360"/>
        <v>5.2876561380095022E-3</v>
      </c>
      <c r="AL148" s="5">
        <f t="shared" si="361"/>
        <v>3.6031645382427635E-4</v>
      </c>
      <c r="AM148" s="5">
        <f t="shared" si="362"/>
        <v>1.8228121207601703E-2</v>
      </c>
      <c r="AN148" s="5">
        <f t="shared" si="363"/>
        <v>2.1665394147108163E-2</v>
      </c>
      <c r="AO148" s="5">
        <f t="shared" si="364"/>
        <v>1.2875416456902825E-2</v>
      </c>
      <c r="AP148" s="5">
        <f t="shared" si="365"/>
        <v>5.1011103333134748E-3</v>
      </c>
      <c r="AQ148" s="5">
        <f t="shared" si="366"/>
        <v>1.5157564060007652E-3</v>
      </c>
      <c r="AR148" s="5">
        <f t="shared" si="367"/>
        <v>5.4938251413333807E-4</v>
      </c>
      <c r="AS148" s="5">
        <f t="shared" si="368"/>
        <v>1.3154457256681973E-3</v>
      </c>
      <c r="AT148" s="5">
        <f t="shared" si="369"/>
        <v>1.5748566915243633E-3</v>
      </c>
      <c r="AU148" s="5">
        <f t="shared" si="370"/>
        <v>1.2569496662835087E-3</v>
      </c>
      <c r="AV148" s="5">
        <f t="shared" si="371"/>
        <v>7.5241249191424409E-4</v>
      </c>
      <c r="AW148" s="5">
        <f t="shared" si="372"/>
        <v>2.8484223320593765E-5</v>
      </c>
      <c r="AX148" s="5">
        <f t="shared" si="373"/>
        <v>7.2742589824770333E-3</v>
      </c>
      <c r="AY148" s="5">
        <f t="shared" si="374"/>
        <v>8.645964451771522E-3</v>
      </c>
      <c r="AZ148" s="5">
        <f t="shared" si="375"/>
        <v>5.1381660648437636E-3</v>
      </c>
      <c r="BA148" s="5">
        <f t="shared" si="376"/>
        <v>2.0356896489824331E-3</v>
      </c>
      <c r="BB148" s="5">
        <f t="shared" si="377"/>
        <v>6.0488980328921547E-4</v>
      </c>
      <c r="BC148" s="5">
        <f t="shared" si="378"/>
        <v>1.4379074897046763E-4</v>
      </c>
      <c r="BD148" s="5">
        <f t="shared" si="379"/>
        <v>1.0882990966419731E-4</v>
      </c>
      <c r="BE148" s="5">
        <f t="shared" si="380"/>
        <v>2.6058317439982943E-4</v>
      </c>
      <c r="BF148" s="5">
        <f t="shared" si="381"/>
        <v>3.1197118048619844E-4</v>
      </c>
      <c r="BG148" s="5">
        <f t="shared" si="382"/>
        <v>2.4899539958943187E-4</v>
      </c>
      <c r="BH148" s="5">
        <f t="shared" si="383"/>
        <v>1.4904912591624065E-4</v>
      </c>
      <c r="BI148" s="5">
        <f t="shared" si="384"/>
        <v>7.1376875148783237E-5</v>
      </c>
      <c r="BJ148" s="8">
        <f t="shared" si="385"/>
        <v>0.62906737714239958</v>
      </c>
      <c r="BK148" s="8">
        <f t="shared" si="386"/>
        <v>0.19313084482037268</v>
      </c>
      <c r="BL148" s="8">
        <f t="shared" si="387"/>
        <v>0.16694705257246342</v>
      </c>
      <c r="BM148" s="8">
        <f t="shared" si="388"/>
        <v>0.68253335253113345</v>
      </c>
      <c r="BN148" s="8">
        <f t="shared" si="389"/>
        <v>0.30577221819980022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1.6292</v>
      </c>
      <c r="F149">
        <f>VLOOKUP(B149,home!$B$2:$E$405,3,FALSE)</f>
        <v>0.97489999999999999</v>
      </c>
      <c r="G149">
        <f>VLOOKUP(C149,away!$B$2:$E$405,4,FALSE)</f>
        <v>0.75819999999999999</v>
      </c>
      <c r="H149">
        <f>VLOOKUP(A149,away!$A$2:$E$405,3,FALSE)</f>
        <v>1.1462000000000001</v>
      </c>
      <c r="I149">
        <f>VLOOKUP(C149,away!$B$2:$E$405,3,FALSE)</f>
        <v>1.0264</v>
      </c>
      <c r="J149">
        <f>VLOOKUP(B149,home!$B$2:$E$405,4,FALSE)</f>
        <v>1.2829999999999999</v>
      </c>
      <c r="K149" s="3">
        <f t="shared" si="334"/>
        <v>1.2042544280559999</v>
      </c>
      <c r="L149" s="3">
        <f t="shared" si="335"/>
        <v>1.5093977694399998</v>
      </c>
      <c r="M149" s="5">
        <f t="shared" si="336"/>
        <v>6.6294244368556673E-2</v>
      </c>
      <c r="N149" s="5">
        <f t="shared" si="337"/>
        <v>7.9835137335460896E-2</v>
      </c>
      <c r="O149" s="5">
        <f t="shared" si="338"/>
        <v>0.1000643845766097</v>
      </c>
      <c r="P149" s="5">
        <f t="shared" si="339"/>
        <v>0.12050297821708071</v>
      </c>
      <c r="Q149" s="5">
        <f t="shared" si="340"/>
        <v>4.8070908825343851E-2</v>
      </c>
      <c r="R149" s="5">
        <f t="shared" si="341"/>
        <v>7.5518479440160505E-2</v>
      </c>
      <c r="S149" s="5">
        <f t="shared" si="342"/>
        <v>5.475953417033564E-2</v>
      </c>
      <c r="T149" s="5">
        <f t="shared" si="343"/>
        <v>7.2558122555927612E-2</v>
      </c>
      <c r="U149" s="5">
        <f t="shared" si="344"/>
        <v>9.0943463265869273E-2</v>
      </c>
      <c r="V149" s="5">
        <f t="shared" si="345"/>
        <v>1.1059594181058513E-2</v>
      </c>
      <c r="W149" s="5">
        <f t="shared" si="346"/>
        <v>1.9296534937865522E-2</v>
      </c>
      <c r="X149" s="5">
        <f t="shared" si="347"/>
        <v>2.9126146793135244E-2</v>
      </c>
      <c r="Y149" s="5">
        <f t="shared" si="348"/>
        <v>2.1981470500970171E-2</v>
      </c>
      <c r="Z149" s="5">
        <f t="shared" si="349"/>
        <v>3.7995808139492923E-2</v>
      </c>
      <c r="AA149" s="5">
        <f t="shared" si="350"/>
        <v>4.5756620199550554E-2</v>
      </c>
      <c r="AB149" s="5">
        <f t="shared" si="351"/>
        <v>2.7551306244092695E-2</v>
      </c>
      <c r="AC149" s="5">
        <f t="shared" si="352"/>
        <v>1.2564382939497236E-3</v>
      </c>
      <c r="AD149" s="5">
        <f t="shared" si="353"/>
        <v>5.8094844112654646E-3</v>
      </c>
      <c r="AE149" s="5">
        <f t="shared" si="354"/>
        <v>8.768822811960543E-3</v>
      </c>
      <c r="AF149" s="5">
        <f t="shared" si="355"/>
        <v>6.6178207964939159E-3</v>
      </c>
      <c r="AG149" s="5">
        <f t="shared" si="356"/>
        <v>3.3296413162605203E-3</v>
      </c>
      <c r="AH149" s="5">
        <f t="shared" si="357"/>
        <v>1.4337697013455204E-2</v>
      </c>
      <c r="AI149" s="5">
        <f t="shared" si="358"/>
        <v>1.7266235116578713E-2</v>
      </c>
      <c r="AJ149" s="5">
        <f t="shared" si="359"/>
        <v>1.0396470047497964E-2</v>
      </c>
      <c r="AK149" s="5">
        <f t="shared" si="360"/>
        <v>4.1733316969503305E-3</v>
      </c>
      <c r="AL149" s="5">
        <f t="shared" si="361"/>
        <v>9.135306258275463E-5</v>
      </c>
      <c r="AM149" s="5">
        <f t="shared" si="362"/>
        <v>1.3992194653977476E-3</v>
      </c>
      <c r="AN149" s="5">
        <f t="shared" si="363"/>
        <v>2.1119787400283893E-3</v>
      </c>
      <c r="AO149" s="5">
        <f t="shared" si="364"/>
        <v>1.5939079996517762E-3</v>
      </c>
      <c r="AP149" s="5">
        <f t="shared" si="365"/>
        <v>8.0194705978898779E-4</v>
      </c>
      <c r="AQ149" s="5">
        <f t="shared" si="366"/>
        <v>3.0261427581361613E-4</v>
      </c>
      <c r="AR149" s="5">
        <f t="shared" si="367"/>
        <v>4.3282575782031671E-3</v>
      </c>
      <c r="AS149" s="5">
        <f t="shared" si="368"/>
        <v>5.2123233543181014E-3</v>
      </c>
      <c r="AT149" s="5">
        <f t="shared" si="369"/>
        <v>3.1384817399486395E-3</v>
      </c>
      <c r="AU149" s="5">
        <f t="shared" si="370"/>
        <v>1.2598435109020159E-3</v>
      </c>
      <c r="AV149" s="5">
        <f t="shared" si="371"/>
        <v>3.7929303166534239E-4</v>
      </c>
      <c r="AW149" s="5">
        <f t="shared" si="372"/>
        <v>4.6125657142159439E-6</v>
      </c>
      <c r="AX149" s="5">
        <f t="shared" si="373"/>
        <v>2.8083603950456441E-4</v>
      </c>
      <c r="AY149" s="5">
        <f t="shared" si="374"/>
        <v>4.238932916065532E-4</v>
      </c>
      <c r="AZ149" s="5">
        <f t="shared" si="375"/>
        <v>3.1991179441575544E-4</v>
      </c>
      <c r="BA149" s="5">
        <f t="shared" si="376"/>
        <v>1.609580496362297E-4</v>
      </c>
      <c r="BB149" s="5">
        <f t="shared" si="377"/>
        <v>6.0737430273584474E-5</v>
      </c>
      <c r="BC149" s="5">
        <f t="shared" si="378"/>
        <v>1.8335388355293189E-5</v>
      </c>
      <c r="BD149" s="5">
        <f t="shared" si="379"/>
        <v>1.0888437223502718E-3</v>
      </c>
      <c r="BE149" s="5">
        <f t="shared" si="380"/>
        <v>1.3112448741012925E-3</v>
      </c>
      <c r="BF149" s="5">
        <f t="shared" si="381"/>
        <v>7.8953622295110709E-4</v>
      </c>
      <c r="BG149" s="5">
        <f t="shared" si="382"/>
        <v>3.1693416419982653E-4</v>
      </c>
      <c r="BH149" s="5">
        <f t="shared" si="383"/>
        <v>9.5417342659967103E-5</v>
      </c>
      <c r="BI149" s="5">
        <f t="shared" si="384"/>
        <v>2.2981351482320407E-5</v>
      </c>
      <c r="BJ149" s="8">
        <f t="shared" si="385"/>
        <v>0.30286842981915618</v>
      </c>
      <c r="BK149" s="8">
        <f t="shared" si="386"/>
        <v>0.25438803558517059</v>
      </c>
      <c r="BL149" s="8">
        <f t="shared" si="387"/>
        <v>0.40395114449354691</v>
      </c>
      <c r="BM149" s="8">
        <f t="shared" si="388"/>
        <v>0.50849800454826188</v>
      </c>
      <c r="BN149" s="8">
        <f t="shared" si="389"/>
        <v>0.49028613276321237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1.6292</v>
      </c>
      <c r="F150">
        <f>VLOOKUP(B150,home!$B$2:$E$405,3,FALSE)</f>
        <v>0.90259999999999996</v>
      </c>
      <c r="G150">
        <f>VLOOKUP(C150,away!$B$2:$E$405,4,FALSE)</f>
        <v>1.1253</v>
      </c>
      <c r="H150">
        <f>VLOOKUP(A150,away!$A$2:$E$405,3,FALSE)</f>
        <v>1.1462000000000001</v>
      </c>
      <c r="I150">
        <f>VLOOKUP(C150,away!$B$2:$E$405,3,FALSE)</f>
        <v>0.92090000000000005</v>
      </c>
      <c r="J150">
        <f>VLOOKUP(B150,home!$B$2:$E$405,4,FALSE)</f>
        <v>0.87239999999999995</v>
      </c>
      <c r="K150" s="3">
        <f t="shared" si="334"/>
        <v>1.654771564776</v>
      </c>
      <c r="L150" s="3">
        <f t="shared" si="335"/>
        <v>0.92084923999200008</v>
      </c>
      <c r="M150" s="5">
        <f t="shared" si="336"/>
        <v>7.6106560814066096E-2</v>
      </c>
      <c r="N150" s="5">
        <f t="shared" si="337"/>
        <v>0.12593897272801194</v>
      </c>
      <c r="O150" s="5">
        <f t="shared" si="338"/>
        <v>7.0082668684037688E-2</v>
      </c>
      <c r="P150" s="5">
        <f t="shared" si="339"/>
        <v>0.11597080732196302</v>
      </c>
      <c r="Q150" s="5">
        <f t="shared" si="340"/>
        <v>0.10420011548370718</v>
      </c>
      <c r="R150" s="5">
        <f t="shared" si="341"/>
        <v>3.2267786097153625E-2</v>
      </c>
      <c r="S150" s="5">
        <f t="shared" si="342"/>
        <v>4.417893808053331E-2</v>
      </c>
      <c r="T150" s="5">
        <f t="shared" si="343"/>
        <v>9.5952597150250382E-2</v>
      </c>
      <c r="U150" s="5">
        <f t="shared" si="344"/>
        <v>5.3395814891844161E-2</v>
      </c>
      <c r="V150" s="5">
        <f t="shared" si="345"/>
        <v>7.4799612266214042E-3</v>
      </c>
      <c r="W150" s="5">
        <f t="shared" si="346"/>
        <v>5.7475796049604677E-2</v>
      </c>
      <c r="X150" s="5">
        <f t="shared" si="347"/>
        <v>5.2926543110213664E-2</v>
      </c>
      <c r="Y150" s="5">
        <f t="shared" si="348"/>
        <v>2.4368683499222041E-2</v>
      </c>
      <c r="Z150" s="5">
        <f t="shared" si="349"/>
        <v>9.9045887679294498E-3</v>
      </c>
      <c r="AA150" s="5">
        <f t="shared" si="350"/>
        <v>1.638983185396941E-2</v>
      </c>
      <c r="AB150" s="5">
        <f t="shared" si="351"/>
        <v>1.3560713851704246E-2</v>
      </c>
      <c r="AC150" s="5">
        <f t="shared" si="352"/>
        <v>7.1237053424632322E-4</v>
      </c>
      <c r="AD150" s="5">
        <f t="shared" si="353"/>
        <v>2.3777328241437641E-2</v>
      </c>
      <c r="AE150" s="5">
        <f t="shared" si="354"/>
        <v>2.1895334640168167E-2</v>
      </c>
      <c r="AF150" s="5">
        <f t="shared" si="355"/>
        <v>1.0081151131384686E-2</v>
      </c>
      <c r="AG150" s="5">
        <f t="shared" si="356"/>
        <v>3.0944067858600269E-3</v>
      </c>
      <c r="AH150" s="5">
        <f t="shared" si="357"/>
        <v>2.2801582598452829E-3</v>
      </c>
      <c r="AI150" s="5">
        <f t="shared" si="358"/>
        <v>3.7731410515810999E-3</v>
      </c>
      <c r="AJ150" s="5">
        <f t="shared" si="359"/>
        <v>3.12184326102271E-3</v>
      </c>
      <c r="AK150" s="5">
        <f t="shared" si="360"/>
        <v>1.7219791526759867E-3</v>
      </c>
      <c r="AL150" s="5">
        <f t="shared" si="361"/>
        <v>4.3420270255415575E-5</v>
      </c>
      <c r="AM150" s="5">
        <f t="shared" si="362"/>
        <v>7.869209332055269E-3</v>
      </c>
      <c r="AN150" s="5">
        <f t="shared" si="363"/>
        <v>7.2463554327610487E-3</v>
      </c>
      <c r="AO150" s="5">
        <f t="shared" si="364"/>
        <v>3.3364004464849564E-3</v>
      </c>
      <c r="AP150" s="5">
        <f t="shared" si="365"/>
        <v>1.024107271818214E-3</v>
      </c>
      <c r="AQ150" s="5">
        <f t="shared" si="366"/>
        <v>2.357621007310207E-4</v>
      </c>
      <c r="AR150" s="5">
        <f t="shared" si="367"/>
        <v>4.1993640012800222E-4</v>
      </c>
      <c r="AS150" s="5">
        <f t="shared" si="368"/>
        <v>6.9489881394621468E-4</v>
      </c>
      <c r="AT150" s="5">
        <f t="shared" si="369"/>
        <v>5.7494939885738218E-4</v>
      </c>
      <c r="AU150" s="5">
        <f t="shared" si="370"/>
        <v>3.1713663880475029E-4</v>
      </c>
      <c r="AV150" s="5">
        <f t="shared" si="371"/>
        <v>1.3119717301068442E-4</v>
      </c>
      <c r="AW150" s="5">
        <f t="shared" si="372"/>
        <v>1.837877686013465E-6</v>
      </c>
      <c r="AX150" s="5">
        <f t="shared" si="373"/>
        <v>2.1702906399924992E-3</v>
      </c>
      <c r="AY150" s="5">
        <f t="shared" si="374"/>
        <v>1.9985104863988442E-3</v>
      </c>
      <c r="AZ150" s="5">
        <f t="shared" si="375"/>
        <v>9.2016343125820915E-4</v>
      </c>
      <c r="BA150" s="5">
        <f t="shared" si="376"/>
        <v>2.8244393211418435E-4</v>
      </c>
      <c r="BB150" s="5">
        <f t="shared" si="377"/>
        <v>6.5022070056924659E-5</v>
      </c>
      <c r="BC150" s="5">
        <f t="shared" si="378"/>
        <v>1.1975104758925137E-5</v>
      </c>
      <c r="BD150" s="5">
        <f t="shared" si="379"/>
        <v>6.4449685817141188E-5</v>
      </c>
      <c r="BE150" s="5">
        <f t="shared" si="380"/>
        <v>1.0664950744895229E-4</v>
      </c>
      <c r="BF150" s="5">
        <f t="shared" si="381"/>
        <v>8.8240286161946226E-5</v>
      </c>
      <c r="BG150" s="5">
        <f t="shared" si="382"/>
        <v>4.8672505469495264E-5</v>
      </c>
      <c r="BH150" s="5">
        <f t="shared" si="383"/>
        <v>2.0135469509331271E-5</v>
      </c>
      <c r="BI150" s="5">
        <f t="shared" si="384"/>
        <v>6.66392047749111E-6</v>
      </c>
      <c r="BJ150" s="8">
        <f t="shared" si="385"/>
        <v>0.54487116906829058</v>
      </c>
      <c r="BK150" s="8">
        <f t="shared" si="386"/>
        <v>0.2464905687340844</v>
      </c>
      <c r="BL150" s="8">
        <f t="shared" si="387"/>
        <v>0.19906686690346564</v>
      </c>
      <c r="BM150" s="8">
        <f t="shared" si="388"/>
        <v>0.47376960973611759</v>
      </c>
      <c r="BN150" s="8">
        <f t="shared" si="389"/>
        <v>0.52456691112893949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1.6292</v>
      </c>
      <c r="F151">
        <f>VLOOKUP(B151,home!$B$2:$E$405,3,FALSE)</f>
        <v>0.8286</v>
      </c>
      <c r="G151">
        <f>VLOOKUP(C151,away!$B$2:$E$405,4,FALSE)</f>
        <v>1.2998000000000001</v>
      </c>
      <c r="H151">
        <f>VLOOKUP(A151,away!$A$2:$E$405,3,FALSE)</f>
        <v>1.1462000000000001</v>
      </c>
      <c r="I151">
        <f>VLOOKUP(C151,away!$B$2:$E$405,3,FALSE)</f>
        <v>0.66720000000000002</v>
      </c>
      <c r="J151">
        <f>VLOOKUP(B151,home!$B$2:$E$405,4,FALSE)</f>
        <v>0.56710000000000005</v>
      </c>
      <c r="K151" s="3">
        <f t="shared" si="334"/>
        <v>1.7546716649760001</v>
      </c>
      <c r="L151" s="3">
        <f t="shared" si="335"/>
        <v>0.43368668534400007</v>
      </c>
      <c r="M151" s="5">
        <f t="shared" si="336"/>
        <v>0.11210062760302578</v>
      </c>
      <c r="N151" s="5">
        <f t="shared" si="337"/>
        <v>0.19669979488105577</v>
      </c>
      <c r="O151" s="5">
        <f t="shared" si="338"/>
        <v>4.8616549610138372E-2</v>
      </c>
      <c r="P151" s="5">
        <f t="shared" si="339"/>
        <v>8.53060820498098E-2</v>
      </c>
      <c r="Q151" s="5">
        <f t="shared" si="340"/>
        <v>0.17257177829218998</v>
      </c>
      <c r="R151" s="5">
        <f t="shared" si="341"/>
        <v>1.0542175126641525E-2</v>
      </c>
      <c r="S151" s="5">
        <f t="shared" si="342"/>
        <v>1.6229007344318522E-2</v>
      </c>
      <c r="T151" s="5">
        <f t="shared" si="343"/>
        <v>7.4842082511459546E-2</v>
      </c>
      <c r="U151" s="5">
        <f t="shared" si="344"/>
        <v>1.8498055981932656E-2</v>
      </c>
      <c r="V151" s="5">
        <f t="shared" si="345"/>
        <v>1.3722125892144366E-3</v>
      </c>
      <c r="W151" s="5">
        <f t="shared" si="346"/>
        <v>0.10093560318127535</v>
      </c>
      <c r="X151" s="5">
        <f t="shared" si="347"/>
        <v>4.3774427176884623E-2</v>
      </c>
      <c r="Y151" s="5">
        <f t="shared" si="348"/>
        <v>9.4921931125877042E-3</v>
      </c>
      <c r="Z151" s="5">
        <f t="shared" si="349"/>
        <v>1.5240003289963763E-3</v>
      </c>
      <c r="AA151" s="5">
        <f t="shared" si="350"/>
        <v>2.6741201947040436E-3</v>
      </c>
      <c r="AB151" s="5">
        <f t="shared" si="351"/>
        <v>2.3461014671936455E-3</v>
      </c>
      <c r="AC151" s="5">
        <f t="shared" si="352"/>
        <v>6.5263952033702268E-5</v>
      </c>
      <c r="AD151" s="5">
        <f t="shared" si="353"/>
        <v>4.4277210722361349E-2</v>
      </c>
      <c r="AE151" s="5">
        <f t="shared" si="354"/>
        <v>1.9202436754458714E-2</v>
      </c>
      <c r="AF151" s="5">
        <f t="shared" si="355"/>
        <v>4.1639205732844995E-3</v>
      </c>
      <c r="AG151" s="5">
        <f t="shared" si="356"/>
        <v>6.019456371544813E-4</v>
      </c>
      <c r="AH151" s="5">
        <f t="shared" si="357"/>
        <v>1.6523466278640093E-4</v>
      </c>
      <c r="AI151" s="5">
        <f t="shared" si="358"/>
        <v>2.8993258086316206E-4</v>
      </c>
      <c r="AJ151" s="5">
        <f t="shared" si="359"/>
        <v>2.5436824219697676E-4</v>
      </c>
      <c r="AK151" s="5">
        <f t="shared" si="360"/>
        <v>1.4877758235092917E-4</v>
      </c>
      <c r="AL151" s="5">
        <f t="shared" si="361"/>
        <v>1.9865765843157793E-6</v>
      </c>
      <c r="AM151" s="5">
        <f t="shared" si="362"/>
        <v>1.5538393411739789E-2</v>
      </c>
      <c r="AN151" s="5">
        <f t="shared" si="363"/>
        <v>6.7387943343084778E-3</v>
      </c>
      <c r="AO151" s="5">
        <f t="shared" si="364"/>
        <v>1.4612626890305857E-3</v>
      </c>
      <c r="AP151" s="5">
        <f t="shared" si="365"/>
        <v>2.1124339067417843E-4</v>
      </c>
      <c r="AQ151" s="5">
        <f t="shared" si="366"/>
        <v>2.2903361475578014E-5</v>
      </c>
      <c r="AR151" s="5">
        <f t="shared" si="367"/>
        <v>1.4332014641553563E-5</v>
      </c>
      <c r="AS151" s="5">
        <f t="shared" si="368"/>
        <v>2.5147979993555203E-5</v>
      </c>
      <c r="AT151" s="5">
        <f t="shared" si="369"/>
        <v>2.2063223963037334E-5</v>
      </c>
      <c r="AU151" s="5">
        <f t="shared" si="370"/>
        <v>1.2904571308653696E-5</v>
      </c>
      <c r="AV151" s="5">
        <f t="shared" si="371"/>
        <v>5.6608214059892291E-6</v>
      </c>
      <c r="AW151" s="5">
        <f t="shared" si="372"/>
        <v>4.1992793222055187E-8</v>
      </c>
      <c r="AX151" s="5">
        <f t="shared" si="373"/>
        <v>4.544129773138267E-3</v>
      </c>
      <c r="AY151" s="5">
        <f t="shared" si="374"/>
        <v>1.970728579085318E-3</v>
      </c>
      <c r="AZ151" s="5">
        <f t="shared" si="375"/>
        <v>4.2733937258810137E-4</v>
      </c>
      <c r="BA151" s="5">
        <f t="shared" si="376"/>
        <v>6.177713200490614E-5</v>
      </c>
      <c r="BB151" s="5">
        <f t="shared" si="377"/>
        <v>6.6979799023166178E-6</v>
      </c>
      <c r="BC151" s="5">
        <f t="shared" si="378"/>
        <v>5.8096494046728469E-7</v>
      </c>
      <c r="BD151" s="5">
        <f t="shared" si="379"/>
        <v>1.0359339873661741E-6</v>
      </c>
      <c r="BE151" s="5">
        <f t="shared" si="380"/>
        <v>1.8177240144170314E-6</v>
      </c>
      <c r="BF151" s="5">
        <f t="shared" si="381"/>
        <v>1.5947544114219961E-6</v>
      </c>
      <c r="BG151" s="5">
        <f t="shared" si="382"/>
        <v>9.3275679277255149E-7</v>
      </c>
      <c r="BH151" s="5">
        <f t="shared" si="383"/>
        <v>4.0917047864797199E-7</v>
      </c>
      <c r="BI151" s="5">
        <f t="shared" si="384"/>
        <v>1.4359196900565267E-7</v>
      </c>
      <c r="BJ151" s="8">
        <f t="shared" si="385"/>
        <v>0.69754524383159999</v>
      </c>
      <c r="BK151" s="8">
        <f t="shared" si="386"/>
        <v>0.21704590869407189</v>
      </c>
      <c r="BL151" s="8">
        <f t="shared" si="387"/>
        <v>8.3621357991774142E-2</v>
      </c>
      <c r="BM151" s="8">
        <f t="shared" si="388"/>
        <v>0.37192881669728906</v>
      </c>
      <c r="BN151" s="8">
        <f t="shared" si="389"/>
        <v>0.62583700756286131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1.4215</v>
      </c>
      <c r="F152">
        <f>VLOOKUP(B152,home!$B$2:$E$405,3,FALSE)</f>
        <v>0.87939999999999996</v>
      </c>
      <c r="G152">
        <f>VLOOKUP(C152,away!$B$2:$E$405,4,FALSE)</f>
        <v>0.43290000000000001</v>
      </c>
      <c r="H152">
        <f>VLOOKUP(A152,away!$A$2:$E$405,3,FALSE)</f>
        <v>1.0277000000000001</v>
      </c>
      <c r="I152">
        <f>VLOOKUP(C152,away!$B$2:$E$405,3,FALSE)</f>
        <v>0.52390000000000003</v>
      </c>
      <c r="J152">
        <f>VLOOKUP(B152,home!$B$2:$E$405,4,FALSE)</f>
        <v>0.97299999999999998</v>
      </c>
      <c r="K152" s="3">
        <f t="shared" si="334"/>
        <v>0.54115404758999996</v>
      </c>
      <c r="L152" s="3">
        <f t="shared" si="335"/>
        <v>0.52387490519000002</v>
      </c>
      <c r="M152" s="5">
        <f t="shared" si="336"/>
        <v>0.34471787408196625</v>
      </c>
      <c r="N152" s="5">
        <f t="shared" si="337"/>
        <v>0.18654547283607595</v>
      </c>
      <c r="O152" s="5">
        <f t="shared" si="338"/>
        <v>0.18058904360198844</v>
      </c>
      <c r="P152" s="5">
        <f t="shared" si="339"/>
        <v>9.7726491895623005E-2</v>
      </c>
      <c r="Q152" s="5">
        <f t="shared" si="340"/>
        <v>5.0474918842416443E-2</v>
      </c>
      <c r="R152" s="5">
        <f t="shared" si="341"/>
        <v>4.7303034047672228E-2</v>
      </c>
      <c r="S152" s="5">
        <f t="shared" si="342"/>
        <v>6.926292438171033E-3</v>
      </c>
      <c r="T152" s="5">
        <f t="shared" si="343"/>
        <v>2.6442543323043858E-2</v>
      </c>
      <c r="U152" s="5">
        <f t="shared" si="344"/>
        <v>2.55982283381854E-2</v>
      </c>
      <c r="V152" s="5">
        <f t="shared" si="345"/>
        <v>2.1817592256607345E-4</v>
      </c>
      <c r="W152" s="5">
        <f t="shared" si="346"/>
        <v>9.1049022111168044E-3</v>
      </c>
      <c r="X152" s="5">
        <f t="shared" si="347"/>
        <v>4.7698297826130375E-3</v>
      </c>
      <c r="Y152" s="5">
        <f t="shared" si="348"/>
        <v>1.2493970625694214E-3</v>
      </c>
      <c r="Z152" s="5">
        <f t="shared" si="349"/>
        <v>8.2602908256412116E-3</v>
      </c>
      <c r="AA152" s="5">
        <f t="shared" si="350"/>
        <v>4.4700898145662842E-3</v>
      </c>
      <c r="AB152" s="5">
        <f t="shared" si="351"/>
        <v>1.2095035981216885E-3</v>
      </c>
      <c r="AC152" s="5">
        <f t="shared" si="352"/>
        <v>3.8657640659872718E-6</v>
      </c>
      <c r="AD152" s="5">
        <f t="shared" si="353"/>
        <v>1.2317886711142494E-3</v>
      </c>
      <c r="AE152" s="5">
        <f t="shared" si="354"/>
        <v>6.4530317329409355E-4</v>
      </c>
      <c r="AF152" s="5">
        <f t="shared" si="355"/>
        <v>1.6902906936412467E-4</v>
      </c>
      <c r="AG152" s="5">
        <f t="shared" si="356"/>
        <v>2.9516695895828257E-5</v>
      </c>
      <c r="AH152" s="5">
        <f t="shared" si="357"/>
        <v>1.081839768281154E-3</v>
      </c>
      <c r="AI152" s="5">
        <f t="shared" si="358"/>
        <v>5.8544196944917406E-4</v>
      </c>
      <c r="AJ152" s="5">
        <f t="shared" si="359"/>
        <v>1.584071456982408E-4</v>
      </c>
      <c r="AK152" s="5">
        <f t="shared" si="360"/>
        <v>2.8574222687260621E-5</v>
      </c>
      <c r="AL152" s="5">
        <f t="shared" si="361"/>
        <v>4.3837304540264906E-8</v>
      </c>
      <c r="AM152" s="5">
        <f t="shared" si="362"/>
        <v>1.3331748502979672E-4</v>
      </c>
      <c r="AN152" s="5">
        <f t="shared" si="363"/>
        <v>6.9841684830153995E-5</v>
      </c>
      <c r="AO152" s="5">
        <f t="shared" si="364"/>
        <v>1.8294153009353392E-5</v>
      </c>
      <c r="AP152" s="5">
        <f t="shared" si="365"/>
        <v>3.1946158911021213E-6</v>
      </c>
      <c r="AQ152" s="5">
        <f t="shared" si="366"/>
        <v>4.183947742673977E-7</v>
      </c>
      <c r="AR152" s="5">
        <f t="shared" si="367"/>
        <v>1.1334974120781228E-4</v>
      </c>
      <c r="AS152" s="5">
        <f t="shared" si="368"/>
        <v>6.133967124788661E-5</v>
      </c>
      <c r="AT152" s="5">
        <f t="shared" si="369"/>
        <v>1.6597105686816893E-5</v>
      </c>
      <c r="AU152" s="5">
        <f t="shared" si="370"/>
        <v>2.9938636402333225E-6</v>
      </c>
      <c r="AV152" s="5">
        <f t="shared" si="371"/>
        <v>4.0503535671119837E-7</v>
      </c>
      <c r="AW152" s="5">
        <f t="shared" si="372"/>
        <v>3.4521515104434983E-10</v>
      </c>
      <c r="AX152" s="5">
        <f t="shared" si="373"/>
        <v>1.2024216106398947E-5</v>
      </c>
      <c r="AY152" s="5">
        <f t="shared" si="374"/>
        <v>6.29918507272382E-6</v>
      </c>
      <c r="AZ152" s="5">
        <f t="shared" si="375"/>
        <v>1.6499924913737269E-6</v>
      </c>
      <c r="BA152" s="5">
        <f t="shared" si="376"/>
        <v>2.8812988666087446E-7</v>
      </c>
      <c r="BB152" s="5">
        <f t="shared" si="377"/>
        <v>3.7736004264217756E-8</v>
      </c>
      <c r="BC152" s="5">
        <f t="shared" si="378"/>
        <v>3.9537891312333043E-9</v>
      </c>
      <c r="BD152" s="5">
        <f t="shared" si="379"/>
        <v>9.8968474880922785E-6</v>
      </c>
      <c r="BE152" s="5">
        <f t="shared" si="380"/>
        <v>5.3557190765620593E-6</v>
      </c>
      <c r="BF152" s="5">
        <f t="shared" si="381"/>
        <v>1.4491345280182677E-6</v>
      </c>
      <c r="BG152" s="5">
        <f t="shared" si="382"/>
        <v>2.6140167177983658E-7</v>
      </c>
      <c r="BH152" s="5">
        <f t="shared" si="383"/>
        <v>3.5364643182612801E-8</v>
      </c>
      <c r="BI152" s="5">
        <f t="shared" si="384"/>
        <v>3.8275439599694047E-9</v>
      </c>
      <c r="BJ152" s="8">
        <f t="shared" si="385"/>
        <v>0.2809080712143891</v>
      </c>
      <c r="BK152" s="8">
        <f t="shared" si="386"/>
        <v>0.44959904312476962</v>
      </c>
      <c r="BL152" s="8">
        <f t="shared" si="387"/>
        <v>0.26123585021874074</v>
      </c>
      <c r="BM152" s="8">
        <f t="shared" si="388"/>
        <v>9.2640121237940895E-2</v>
      </c>
      <c r="BN152" s="8">
        <f t="shared" si="389"/>
        <v>0.90735683530574229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1.2710999999999999</v>
      </c>
      <c r="F153">
        <f>VLOOKUP(B153,home!$B$2:$E$405,3,FALSE)</f>
        <v>0.70389999999999997</v>
      </c>
      <c r="G153">
        <f>VLOOKUP(C153,away!$B$2:$E$405,4,FALSE)</f>
        <v>1.0766</v>
      </c>
      <c r="H153">
        <f>VLOOKUP(A153,away!$A$2:$E$405,3,FALSE)</f>
        <v>0.94469999999999998</v>
      </c>
      <c r="I153">
        <f>VLOOKUP(C153,away!$B$2:$E$405,3,FALSE)</f>
        <v>1.0585</v>
      </c>
      <c r="J153">
        <f>VLOOKUP(B153,home!$B$2:$E$405,4,FALSE)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1.2710999999999999</v>
      </c>
      <c r="F154">
        <f>VLOOKUP(B154,home!$B$2:$E$405,3,FALSE)</f>
        <v>0.99380000000000002</v>
      </c>
      <c r="G154">
        <f>VLOOKUP(C154,away!$B$2:$E$405,4,FALSE)</f>
        <v>1.0766</v>
      </c>
      <c r="H154">
        <f>VLOOKUP(A154,away!$A$2:$E$405,3,FALSE)</f>
        <v>0.94469999999999998</v>
      </c>
      <c r="I154">
        <f>VLOOKUP(C154,away!$B$2:$E$405,3,FALSE)</f>
        <v>1.0027999999999999</v>
      </c>
      <c r="J154">
        <f>VLOOKUP(B154,home!$B$2:$E$405,4,FALSE)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1.4705999999999999</v>
      </c>
      <c r="F155">
        <f>VLOOKUP(B155,home!$B$2:$E$405,3,FALSE)</f>
        <v>0.51</v>
      </c>
      <c r="G155">
        <f>VLOOKUP(C155,away!$B$2:$E$405,4,FALSE)</f>
        <v>1.2844</v>
      </c>
      <c r="H155">
        <f>VLOOKUP(A155,away!$A$2:$E$405,3,FALSE)</f>
        <v>1.2646999999999999</v>
      </c>
      <c r="I155">
        <f>VLOOKUP(C155,away!$B$2:$E$405,3,FALSE)</f>
        <v>0.79069999999999996</v>
      </c>
      <c r="J155">
        <f>VLOOKUP(B155,home!$B$2:$E$405,4,FALSE)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1.3231999999999999</v>
      </c>
      <c r="F156">
        <f>VLOOKUP(B156,home!$B$2:$E$405,3,FALSE)</f>
        <v>1.4035</v>
      </c>
      <c r="G156">
        <f>VLOOKUP(C156,away!$B$2:$E$405,4,FALSE)</f>
        <v>1.1627000000000001</v>
      </c>
      <c r="H156">
        <f>VLOOKUP(A156,away!$A$2:$E$405,3,FALSE)</f>
        <v>1.1951000000000001</v>
      </c>
      <c r="I156">
        <f>VLOOKUP(C156,away!$B$2:$E$405,3,FALSE)</f>
        <v>1.2229000000000001</v>
      </c>
      <c r="J156">
        <f>VLOOKUP(B156,home!$B$2:$E$405,4,FALSE)</f>
        <v>1.0161</v>
      </c>
      <c r="K156" s="3">
        <f t="shared" si="334"/>
        <v>2.1592631922400001</v>
      </c>
      <c r="L156" s="3">
        <f t="shared" si="335"/>
        <v>1.4850177434190004</v>
      </c>
      <c r="M156" s="5">
        <f t="shared" si="336"/>
        <v>2.6140199582983286E-2</v>
      </c>
      <c r="N156" s="5">
        <f t="shared" si="337"/>
        <v>5.6443570797343211E-2</v>
      </c>
      <c r="O156" s="5">
        <f t="shared" si="338"/>
        <v>3.8818660197244136E-2</v>
      </c>
      <c r="P156" s="5">
        <f t="shared" si="339"/>
        <v>8.3819704135981193E-2</v>
      </c>
      <c r="Q156" s="5">
        <f t="shared" si="340"/>
        <v>6.0938262430647878E-2</v>
      </c>
      <c r="R156" s="5">
        <f t="shared" si="341"/>
        <v>2.8823199584330231E-2</v>
      </c>
      <c r="S156" s="5">
        <f t="shared" si="342"/>
        <v>6.7192895554793644E-2</v>
      </c>
      <c r="T156" s="5">
        <f t="shared" si="343"/>
        <v>9.0494400962635557E-2</v>
      </c>
      <c r="U156" s="5">
        <f t="shared" si="344"/>
        <v>6.2236873945031537E-2</v>
      </c>
      <c r="V156" s="5">
        <f t="shared" si="345"/>
        <v>2.3939665152999154E-2</v>
      </c>
      <c r="W156" s="5">
        <f t="shared" si="346"/>
        <v>4.3860582355186535E-2</v>
      </c>
      <c r="X156" s="5">
        <f t="shared" si="347"/>
        <v>6.5133743034142336E-2</v>
      </c>
      <c r="Y156" s="5">
        <f t="shared" si="348"/>
        <v>4.8362382050497546E-2</v>
      </c>
      <c r="Z156" s="5">
        <f t="shared" si="349"/>
        <v>1.4267654268279186E-2</v>
      </c>
      <c r="AA156" s="5">
        <f t="shared" si="350"/>
        <v>3.0807620701101181E-2</v>
      </c>
      <c r="AB156" s="5">
        <f t="shared" si="351"/>
        <v>3.3260880710189428E-2</v>
      </c>
      <c r="AC156" s="5">
        <f t="shared" si="352"/>
        <v>4.7977245828516764E-3</v>
      </c>
      <c r="AD156" s="5">
        <f t="shared" si="353"/>
        <v>2.3676635267441383E-2</v>
      </c>
      <c r="AE156" s="5">
        <f t="shared" si="354"/>
        <v>3.5160223476610519E-2</v>
      </c>
      <c r="AF156" s="5">
        <f t="shared" si="355"/>
        <v>2.6106777862671959E-2</v>
      </c>
      <c r="AG156" s="5">
        <f t="shared" si="356"/>
        <v>1.2923009449855414E-2</v>
      </c>
      <c r="AH156" s="5">
        <f t="shared" si="357"/>
        <v>5.2969299363406072E-3</v>
      </c>
      <c r="AI156" s="5">
        <f t="shared" si="358"/>
        <v>1.1437465843414442E-2</v>
      </c>
      <c r="AJ156" s="5">
        <f t="shared" si="359"/>
        <v>1.2348249504093517E-2</v>
      </c>
      <c r="AK156" s="5">
        <f t="shared" si="360"/>
        <v>8.887706880928322E-3</v>
      </c>
      <c r="AL156" s="5">
        <f t="shared" si="361"/>
        <v>6.1536462838996569E-4</v>
      </c>
      <c r="AM156" s="5">
        <f t="shared" si="362"/>
        <v>1.0224817409815529E-2</v>
      </c>
      <c r="AN156" s="5">
        <f t="shared" si="363"/>
        <v>1.5184035276795566E-2</v>
      </c>
      <c r="AO156" s="5">
        <f t="shared" si="364"/>
        <v>1.1274280901370726E-2</v>
      </c>
      <c r="AP156" s="5">
        <f t="shared" si="365"/>
        <v>5.5808357276084979E-3</v>
      </c>
      <c r="AQ156" s="5">
        <f t="shared" si="366"/>
        <v>2.0719100196513267E-3</v>
      </c>
      <c r="AR156" s="5">
        <f t="shared" si="367"/>
        <v>1.5732069882226148E-3</v>
      </c>
      <c r="AS156" s="5">
        <f t="shared" si="368"/>
        <v>3.3969679434438398E-3</v>
      </c>
      <c r="AT156" s="5">
        <f t="shared" si="369"/>
        <v>3.6674739227487469E-3</v>
      </c>
      <c r="AU156" s="5">
        <f t="shared" si="370"/>
        <v>2.6396804832971381E-3</v>
      </c>
      <c r="AV156" s="5">
        <f t="shared" si="371"/>
        <v>1.4249412267144516E-3</v>
      </c>
      <c r="AW156" s="5">
        <f t="shared" si="372"/>
        <v>5.4810940312292357E-5</v>
      </c>
      <c r="AX156" s="5">
        <f t="shared" si="373"/>
        <v>3.6796786467315672E-3</v>
      </c>
      <c r="AY156" s="5">
        <f t="shared" si="374"/>
        <v>5.4643880804763926E-3</v>
      </c>
      <c r="AZ156" s="5">
        <f t="shared" si="375"/>
        <v>4.0573566282173686E-3</v>
      </c>
      <c r="BA156" s="5">
        <f t="shared" si="376"/>
        <v>2.0084155280938277E-3</v>
      </c>
      <c r="BB156" s="5">
        <f t="shared" si="377"/>
        <v>7.4563317384439406E-4</v>
      </c>
      <c r="BC156" s="5">
        <f t="shared" si="378"/>
        <v>2.2145569864814974E-4</v>
      </c>
      <c r="BD156" s="5">
        <f t="shared" si="379"/>
        <v>3.8937338193022566E-4</v>
      </c>
      <c r="BE156" s="5">
        <f t="shared" si="380"/>
        <v>8.4075961163994383E-4</v>
      </c>
      <c r="BF156" s="5">
        <f t="shared" si="381"/>
        <v>9.0771064146806405E-4</v>
      </c>
      <c r="BG156" s="5">
        <f t="shared" si="382"/>
        <v>6.5332872577551673E-4</v>
      </c>
      <c r="BH156" s="5">
        <f t="shared" si="383"/>
        <v>3.5267716750003356E-4</v>
      </c>
      <c r="BI156" s="5">
        <f t="shared" si="384"/>
        <v>1.5230456530525673E-4</v>
      </c>
      <c r="BJ156" s="8">
        <f t="shared" si="385"/>
        <v>0.52361239477828581</v>
      </c>
      <c r="BK156" s="8">
        <f t="shared" si="386"/>
        <v>0.2119699417184753</v>
      </c>
      <c r="BL156" s="8">
        <f t="shared" si="387"/>
        <v>0.24791601196071922</v>
      </c>
      <c r="BM156" s="8">
        <f t="shared" si="388"/>
        <v>0.6973728288570652</v>
      </c>
      <c r="BN156" s="8">
        <f t="shared" si="389"/>
        <v>0.29498359672852992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1.3548</v>
      </c>
      <c r="F157">
        <f>VLOOKUP(B157,home!$B$2:$E$405,3,FALSE)</f>
        <v>0.94310000000000005</v>
      </c>
      <c r="G157">
        <f>VLOOKUP(C157,away!$B$2:$E$405,4,FALSE)</f>
        <v>0.98419999999999996</v>
      </c>
      <c r="H157">
        <f>VLOOKUP(A157,away!$A$2:$E$405,3,FALSE)</f>
        <v>1.1719999999999999</v>
      </c>
      <c r="I157">
        <f>VLOOKUP(C157,away!$B$2:$E$405,3,FALSE)</f>
        <v>1.0428999999999999</v>
      </c>
      <c r="J157">
        <f>VLOOKUP(B157,home!$B$2:$E$405,4,FALSE)</f>
        <v>1.0428999999999999</v>
      </c>
      <c r="K157" s="3">
        <f t="shared" si="334"/>
        <v>1.257524032296</v>
      </c>
      <c r="L157" s="3">
        <f t="shared" si="335"/>
        <v>1.2747145605199997</v>
      </c>
      <c r="M157" s="5">
        <f t="shared" si="336"/>
        <v>7.9480895624036943E-2</v>
      </c>
      <c r="N157" s="5">
        <f t="shared" si="337"/>
        <v>9.9949136355636431E-2</v>
      </c>
      <c r="O157" s="5">
        <f t="shared" si="338"/>
        <v>0.10131545493513022</v>
      </c>
      <c r="P157" s="5">
        <f t="shared" si="339"/>
        <v>0.12740661942392864</v>
      </c>
      <c r="Q157" s="5">
        <f t="shared" si="340"/>
        <v>6.2844220487221339E-2</v>
      </c>
      <c r="R157" s="5">
        <f t="shared" si="341"/>
        <v>6.4574142805759197E-2</v>
      </c>
      <c r="S157" s="5">
        <f t="shared" si="342"/>
        <v>5.1057699292346388E-2</v>
      </c>
      <c r="T157" s="5">
        <f t="shared" si="343"/>
        <v>8.0108442899590321E-2</v>
      </c>
      <c r="U157" s="5">
        <f t="shared" si="344"/>
        <v>8.1203536443156032E-2</v>
      </c>
      <c r="V157" s="5">
        <f t="shared" si="345"/>
        <v>9.0938538840438163E-3</v>
      </c>
      <c r="W157" s="5">
        <f t="shared" si="346"/>
        <v>2.6342705851196493E-2</v>
      </c>
      <c r="X157" s="5">
        <f t="shared" si="347"/>
        <v>3.3579430712015565E-2</v>
      </c>
      <c r="Y157" s="5">
        <f t="shared" si="348"/>
        <v>2.1402094631289354E-2</v>
      </c>
      <c r="Z157" s="5">
        <f t="shared" si="349"/>
        <v>2.7437866689199671E-2</v>
      </c>
      <c r="AA157" s="5">
        <f t="shared" si="350"/>
        <v>3.4503776756602468E-2</v>
      </c>
      <c r="AB157" s="5">
        <f t="shared" si="351"/>
        <v>2.169466423820187E-2</v>
      </c>
      <c r="AC157" s="5">
        <f t="shared" si="352"/>
        <v>9.1108150251422836E-4</v>
      </c>
      <c r="AD157" s="5">
        <f t="shared" si="353"/>
        <v>8.2816464208960109E-3</v>
      </c>
      <c r="AE157" s="5">
        <f t="shared" si="354"/>
        <v>1.0556735277794486E-2</v>
      </c>
      <c r="AF157" s="5">
        <f t="shared" si="355"/>
        <v>6.7284120850798898E-3</v>
      </c>
      <c r="AG157" s="5">
        <f t="shared" si="356"/>
        <v>2.8589349513433548E-3</v>
      </c>
      <c r="AH157" s="5">
        <f t="shared" si="357"/>
        <v>8.7438620445823793E-3</v>
      </c>
      <c r="AI157" s="5">
        <f t="shared" si="358"/>
        <v>1.0995616656143179E-2</v>
      </c>
      <c r="AJ157" s="5">
        <f t="shared" si="359"/>
        <v>6.9136260975071169E-3</v>
      </c>
      <c r="AK157" s="5">
        <f t="shared" si="360"/>
        <v>2.8980169893080029E-3</v>
      </c>
      <c r="AL157" s="5">
        <f t="shared" si="361"/>
        <v>5.841796992529435E-5</v>
      </c>
      <c r="AM157" s="5">
        <f t="shared" si="362"/>
        <v>2.0828738802509779E-3</v>
      </c>
      <c r="AN157" s="5">
        <f t="shared" si="363"/>
        <v>2.6550696628827117E-3</v>
      </c>
      <c r="AO157" s="5">
        <f t="shared" si="364"/>
        <v>1.6922279792357601E-3</v>
      </c>
      <c r="AP157" s="5">
        <f t="shared" si="365"/>
        <v>7.1903588161705294E-4</v>
      </c>
      <c r="AQ157" s="5">
        <f t="shared" si="366"/>
        <v>2.2914137695839815E-4</v>
      </c>
      <c r="AR157" s="5">
        <f t="shared" si="367"/>
        <v>2.2291856526814643E-3</v>
      </c>
      <c r="AS157" s="5">
        <f t="shared" si="368"/>
        <v>2.8032545306963851E-3</v>
      </c>
      <c r="AT157" s="5">
        <f t="shared" si="369"/>
        <v>1.762579970496675E-3</v>
      </c>
      <c r="AU157" s="5">
        <f t="shared" si="370"/>
        <v>7.3882889058104789E-4</v>
      </c>
      <c r="AV157" s="5">
        <f t="shared" si="371"/>
        <v>2.3227377141506485E-4</v>
      </c>
      <c r="AW157" s="5">
        <f t="shared" si="372"/>
        <v>2.6011967346065239E-6</v>
      </c>
      <c r="AX157" s="5">
        <f t="shared" si="373"/>
        <v>4.3654399344287051E-4</v>
      </c>
      <c r="AY157" s="5">
        <f t="shared" si="374"/>
        <v>5.5646898474917442E-4</v>
      </c>
      <c r="AZ157" s="5">
        <f t="shared" si="375"/>
        <v>3.546695586687772E-4</v>
      </c>
      <c r="BA157" s="5">
        <f t="shared" si="376"/>
        <v>1.5070081686943083E-4</v>
      </c>
      <c r="BB157" s="5">
        <f t="shared" si="377"/>
        <v>4.802513138643039E-5</v>
      </c>
      <c r="BC157" s="5">
        <f t="shared" si="378"/>
        <v>1.2243666849833758E-5</v>
      </c>
      <c r="BD157" s="5">
        <f t="shared" si="379"/>
        <v>4.7359590159589066E-4</v>
      </c>
      <c r="BE157" s="5">
        <f t="shared" si="380"/>
        <v>5.95558227853724E-4</v>
      </c>
      <c r="BF157" s="5">
        <f t="shared" si="381"/>
        <v>3.7446439207883758E-4</v>
      </c>
      <c r="BG157" s="5">
        <f t="shared" si="382"/>
        <v>1.5696599075941671E-4</v>
      </c>
      <c r="BH157" s="5">
        <f t="shared" si="383"/>
        <v>4.9347126408279589E-5</v>
      </c>
      <c r="BI157" s="5">
        <f t="shared" si="384"/>
        <v>1.2411039476632036E-5</v>
      </c>
      <c r="BJ157" s="8">
        <f t="shared" si="385"/>
        <v>0.36158876060497458</v>
      </c>
      <c r="BK157" s="8">
        <f t="shared" si="386"/>
        <v>0.26856503668154447</v>
      </c>
      <c r="BL157" s="8">
        <f t="shared" si="387"/>
        <v>0.34227116246043399</v>
      </c>
      <c r="BM157" s="8">
        <f t="shared" si="388"/>
        <v>0.46373848901642539</v>
      </c>
      <c r="BN157" s="8">
        <f t="shared" si="389"/>
        <v>0.53557046963171273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1.3548</v>
      </c>
      <c r="F158">
        <f>VLOOKUP(B158,home!$B$2:$E$405,3,FALSE)</f>
        <v>0.98419999999999996</v>
      </c>
      <c r="G158">
        <f>VLOOKUP(C158,away!$B$2:$E$405,4,FALSE)</f>
        <v>0.98419999999999996</v>
      </c>
      <c r="H158">
        <f>VLOOKUP(A158,away!$A$2:$E$405,3,FALSE)</f>
        <v>1.1719999999999999</v>
      </c>
      <c r="I158">
        <f>VLOOKUP(C158,away!$B$2:$E$405,3,FALSE)</f>
        <v>0.94799999999999995</v>
      </c>
      <c r="J158">
        <f>VLOOKUP(B158,home!$B$2:$E$405,4,FALSE)</f>
        <v>0.61619999999999997</v>
      </c>
      <c r="K158" s="3">
        <f t="shared" si="334"/>
        <v>1.3123265322719999</v>
      </c>
      <c r="L158" s="3">
        <f t="shared" si="335"/>
        <v>0.6846327071999998</v>
      </c>
      <c r="M158" s="5">
        <f t="shared" si="336"/>
        <v>0.13574743172878961</v>
      </c>
      <c r="N158" s="5">
        <f t="shared" si="337"/>
        <v>0.1781449563454725</v>
      </c>
      <c r="O158" s="5">
        <f t="shared" si="338"/>
        <v>9.293713167992837E-2</v>
      </c>
      <c r="P158" s="5">
        <f t="shared" si="339"/>
        <v>0.12196386373682662</v>
      </c>
      <c r="Q158" s="5">
        <f t="shared" si="340"/>
        <v>0.11689217640130041</v>
      </c>
      <c r="R158" s="5">
        <f t="shared" si="341"/>
        <v>3.1813900030716109E-2</v>
      </c>
      <c r="S158" s="5">
        <f t="shared" si="342"/>
        <v>2.7394964067044766E-2</v>
      </c>
      <c r="T158" s="5">
        <f t="shared" si="343"/>
        <v>8.0028207180122227E-2</v>
      </c>
      <c r="U158" s="5">
        <f t="shared" si="344"/>
        <v>4.1750225105357738E-2</v>
      </c>
      <c r="V158" s="5">
        <f t="shared" si="345"/>
        <v>2.7348138966584654E-3</v>
      </c>
      <c r="W158" s="5">
        <f t="shared" si="346"/>
        <v>5.1133568168815161E-2</v>
      </c>
      <c r="X158" s="5">
        <f t="shared" si="347"/>
        <v>3.5007713204211657E-2</v>
      </c>
      <c r="Y158" s="5">
        <f t="shared" si="348"/>
        <v>1.1983712731940301E-2</v>
      </c>
      <c r="Z158" s="5">
        <f t="shared" si="349"/>
        <v>7.2602788348731101E-3</v>
      </c>
      <c r="AA158" s="5">
        <f t="shared" si="350"/>
        <v>9.5278565466968244E-3</v>
      </c>
      <c r="AB158" s="5">
        <f t="shared" si="351"/>
        <v>6.2518294709558598E-3</v>
      </c>
      <c r="AC158" s="5">
        <f t="shared" si="352"/>
        <v>1.535703407008239E-4</v>
      </c>
      <c r="AD158" s="5">
        <f t="shared" si="353"/>
        <v>1.6775984549418779E-2</v>
      </c>
      <c r="AE158" s="5">
        <f t="shared" si="354"/>
        <v>1.1485387718013947E-2</v>
      </c>
      <c r="AF158" s="5">
        <f t="shared" si="355"/>
        <v>3.9316360433127575E-3</v>
      </c>
      <c r="AG158" s="5">
        <f t="shared" si="356"/>
        <v>8.9724220935276985E-4</v>
      </c>
      <c r="AH158" s="5">
        <f t="shared" si="357"/>
        <v>1.2426560884365092E-3</v>
      </c>
      <c r="AI158" s="5">
        <f t="shared" si="358"/>
        <v>1.6307705553445715E-3</v>
      </c>
      <c r="AJ158" s="5">
        <f t="shared" si="359"/>
        <v>1.070051733913313E-3</v>
      </c>
      <c r="AK158" s="5">
        <f t="shared" si="360"/>
        <v>4.6808576043936624E-4</v>
      </c>
      <c r="AL158" s="5">
        <f t="shared" si="361"/>
        <v>5.5190825693628283E-6</v>
      </c>
      <c r="AM158" s="5">
        <f t="shared" si="362"/>
        <v>4.4031139258374789E-3</v>
      </c>
      <c r="AN158" s="5">
        <f t="shared" si="363"/>
        <v>3.014515807156132E-3</v>
      </c>
      <c r="AO158" s="5">
        <f t="shared" si="364"/>
        <v>1.0319180589752474E-3</v>
      </c>
      <c r="AP158" s="5">
        <f t="shared" si="365"/>
        <v>2.3549495144159762E-4</v>
      </c>
      <c r="AQ158" s="5">
        <f t="shared" si="366"/>
        <v>4.0306886534348357E-5</v>
      </c>
      <c r="AR158" s="5">
        <f t="shared" si="367"/>
        <v>1.7015260038896998E-4</v>
      </c>
      <c r="AS158" s="5">
        <f t="shared" si="368"/>
        <v>2.2329577202552029E-4</v>
      </c>
      <c r="AT158" s="5">
        <f t="shared" si="369"/>
        <v>1.4651848308662509E-4</v>
      </c>
      <c r="AU158" s="5">
        <f t="shared" si="370"/>
        <v>6.4093364274274805E-5</v>
      </c>
      <c r="AV158" s="5">
        <f t="shared" si="371"/>
        <v>2.1027855619926283E-5</v>
      </c>
      <c r="AW158" s="5">
        <f t="shared" si="372"/>
        <v>1.377412256369424E-7</v>
      </c>
      <c r="AX158" s="5">
        <f t="shared" si="373"/>
        <v>9.6305387158214214E-4</v>
      </c>
      <c r="AY158" s="5">
        <f t="shared" si="374"/>
        <v>6.5933817928072295E-4</v>
      </c>
      <c r="AZ158" s="5">
        <f t="shared" si="375"/>
        <v>2.2570224132064003E-4</v>
      </c>
      <c r="BA158" s="5">
        <f t="shared" si="376"/>
        <v>5.1507712165485824E-5</v>
      </c>
      <c r="BB158" s="5">
        <f t="shared" si="377"/>
        <v>8.8159661053837281E-6</v>
      </c>
      <c r="BC158" s="5">
        <f t="shared" si="378"/>
        <v>1.2071397482624606E-6</v>
      </c>
      <c r="BD158" s="5">
        <f t="shared" si="379"/>
        <v>1.9415339240236701E-5</v>
      </c>
      <c r="BE158" s="5">
        <f t="shared" si="380"/>
        <v>2.5479264818024315E-5</v>
      </c>
      <c r="BF158" s="5">
        <f t="shared" si="381"/>
        <v>1.6718557621738916E-5</v>
      </c>
      <c r="BG158" s="5">
        <f t="shared" si="382"/>
        <v>7.3134022494420819E-6</v>
      </c>
      <c r="BH158" s="5">
        <f t="shared" si="383"/>
        <v>2.3993929532801426E-6</v>
      </c>
      <c r="BI158" s="5">
        <f t="shared" si="384"/>
        <v>6.297574067872004E-7</v>
      </c>
      <c r="BJ158" s="8">
        <f t="shared" si="385"/>
        <v>0.51691555929210786</v>
      </c>
      <c r="BK158" s="8">
        <f t="shared" si="386"/>
        <v>0.28865950103187038</v>
      </c>
      <c r="BL158" s="8">
        <f t="shared" si="387"/>
        <v>0.18738955076147343</v>
      </c>
      <c r="BM158" s="8">
        <f t="shared" si="388"/>
        <v>0.32206622955923614</v>
      </c>
      <c r="BN158" s="8">
        <f t="shared" si="389"/>
        <v>0.67749945992303373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1.5941000000000001</v>
      </c>
      <c r="F160">
        <f>VLOOKUP(B160,home!$B$2:$E$405,3,FALSE)</f>
        <v>1.1849000000000001</v>
      </c>
      <c r="G160">
        <f>VLOOKUP(C160,away!$B$2:$E$405,4,FALSE)</f>
        <v>1.6031</v>
      </c>
      <c r="H160">
        <f>VLOOKUP(A160,away!$A$2:$E$405,3,FALSE)</f>
        <v>1.1647000000000001</v>
      </c>
      <c r="I160">
        <f>VLOOKUP(C160,away!$B$2:$E$405,3,FALSE)</f>
        <v>1.1448</v>
      </c>
      <c r="J160">
        <f>VLOOKUP(B160,home!$B$2:$E$405,4,FALSE)</f>
        <v>0.76319999999999999</v>
      </c>
      <c r="K160" s="3">
        <f t="shared" si="334"/>
        <v>3.0280139761789999</v>
      </c>
      <c r="L160" s="3">
        <f t="shared" si="335"/>
        <v>1.0176116209920001</v>
      </c>
      <c r="M160" s="5">
        <f t="shared" si="336"/>
        <v>1.7498754059784651E-2</v>
      </c>
      <c r="N160" s="5">
        <f t="shared" si="337"/>
        <v>5.2986471858746935E-2</v>
      </c>
      <c r="O160" s="5">
        <f t="shared" si="338"/>
        <v>1.7806935484117801E-2</v>
      </c>
      <c r="P160" s="5">
        <f t="shared" si="339"/>
        <v>5.3919649518826461E-2</v>
      </c>
      <c r="Q160" s="5">
        <f t="shared" si="340"/>
        <v>8.0221888668350533E-2</v>
      </c>
      <c r="R160" s="5">
        <f t="shared" si="341"/>
        <v>9.0602722414465393E-3</v>
      </c>
      <c r="S160" s="5">
        <f t="shared" si="342"/>
        <v>4.153622301193801E-2</v>
      </c>
      <c r="T160" s="5">
        <f t="shared" si="343"/>
        <v>8.1634726166839935E-2</v>
      </c>
      <c r="U160" s="5">
        <f t="shared" si="344"/>
        <v>2.7434630975086752E-2</v>
      </c>
      <c r="V160" s="5">
        <f t="shared" si="345"/>
        <v>1.422081302657216E-2</v>
      </c>
      <c r="W160" s="5">
        <f t="shared" si="346"/>
        <v>8.0971000027747028E-2</v>
      </c>
      <c r="X160" s="5">
        <f t="shared" si="347"/>
        <v>8.2397030591578935E-2</v>
      </c>
      <c r="Y160" s="5">
        <f t="shared" si="348"/>
        <v>4.1924087932612021E-2</v>
      </c>
      <c r="Z160" s="5">
        <f t="shared" si="349"/>
        <v>3.0732794407490787E-3</v>
      </c>
      <c r="AA160" s="5">
        <f t="shared" si="350"/>
        <v>9.3059330992917907E-3</v>
      </c>
      <c r="AB160" s="5">
        <f t="shared" si="351"/>
        <v>1.4089247743021154E-2</v>
      </c>
      <c r="AC160" s="5">
        <f t="shared" si="352"/>
        <v>2.738699465565582E-3</v>
      </c>
      <c r="AD160" s="5">
        <f t="shared" si="353"/>
        <v>6.1295329937302051E-2</v>
      </c>
      <c r="AE160" s="5">
        <f t="shared" si="354"/>
        <v>6.2374840056737407E-2</v>
      </c>
      <c r="AF160" s="5">
        <f t="shared" si="355"/>
        <v>3.1736681049626639E-2</v>
      </c>
      <c r="AG160" s="5">
        <f t="shared" si="356"/>
        <v>1.0765205149272219E-2</v>
      </c>
      <c r="AH160" s="5">
        <f t="shared" si="357"/>
        <v>7.8185121836551422E-4</v>
      </c>
      <c r="AI160" s="5">
        <f t="shared" si="358"/>
        <v>2.3674564165033561E-3</v>
      </c>
      <c r="AJ160" s="5">
        <f t="shared" si="359"/>
        <v>3.5843455585834079E-3</v>
      </c>
      <c r="AK160" s="5">
        <f t="shared" si="360"/>
        <v>3.6178161489485608E-3</v>
      </c>
      <c r="AL160" s="5">
        <f t="shared" si="361"/>
        <v>3.3755481062521051E-4</v>
      </c>
      <c r="AM160" s="5">
        <f t="shared" si="362"/>
        <v>3.7120623144930726E-2</v>
      </c>
      <c r="AN160" s="5">
        <f t="shared" si="363"/>
        <v>3.7774377490746108E-2</v>
      </c>
      <c r="AO160" s="5">
        <f t="shared" si="364"/>
        <v>1.9219822755160931E-2</v>
      </c>
      <c r="AP160" s="5">
        <f t="shared" si="365"/>
        <v>6.519438329686082E-3</v>
      </c>
      <c r="AQ160" s="5">
        <f t="shared" si="366"/>
        <v>1.6585640516573075E-3</v>
      </c>
      <c r="AR160" s="5">
        <f t="shared" si="367"/>
        <v>1.5912417713910028E-4</v>
      </c>
      <c r="AS160" s="5">
        <f t="shared" si="368"/>
        <v>4.818302323251785E-4</v>
      </c>
      <c r="AT160" s="5">
        <f t="shared" si="369"/>
        <v>7.294943388131078E-4</v>
      </c>
      <c r="AU160" s="5">
        <f t="shared" si="370"/>
        <v>7.3630635115651624E-4</v>
      </c>
      <c r="AV160" s="5">
        <f t="shared" si="371"/>
        <v>5.5738648051282343E-4</v>
      </c>
      <c r="AW160" s="5">
        <f t="shared" si="372"/>
        <v>2.8892274622210034E-5</v>
      </c>
      <c r="AX160" s="5">
        <f t="shared" si="373"/>
        <v>1.873362761455399E-2</v>
      </c>
      <c r="AY160" s="5">
        <f t="shared" si="374"/>
        <v>1.9063557163906779E-2</v>
      </c>
      <c r="AZ160" s="5">
        <f t="shared" si="375"/>
        <v>9.6996486537184144E-3</v>
      </c>
      <c r="BA160" s="5">
        <f t="shared" si="376"/>
        <v>3.2901583965210899E-3</v>
      </c>
      <c r="BB160" s="5">
        <f t="shared" si="377"/>
        <v>8.3702585480106633E-4</v>
      </c>
      <c r="BC160" s="5">
        <f t="shared" si="378"/>
        <v>1.7035344738326557E-4</v>
      </c>
      <c r="BD160" s="5">
        <f t="shared" si="379"/>
        <v>2.6987768639589654E-5</v>
      </c>
      <c r="BE160" s="5">
        <f t="shared" si="380"/>
        <v>8.1719340626562785E-5</v>
      </c>
      <c r="BF160" s="5">
        <f t="shared" si="381"/>
        <v>1.2372365277068227E-4</v>
      </c>
      <c r="BG160" s="5">
        <f t="shared" si="382"/>
        <v>1.2487898325784784E-4</v>
      </c>
      <c r="BH160" s="5">
        <f t="shared" si="383"/>
        <v>9.4533826658946643E-5</v>
      </c>
      <c r="BI160" s="5">
        <f t="shared" si="384"/>
        <v>5.7249949668994655E-5</v>
      </c>
      <c r="BJ160" s="8">
        <f t="shared" si="385"/>
        <v>0.74039445834187956</v>
      </c>
      <c r="BK160" s="8">
        <f t="shared" si="386"/>
        <v>0.14931525105721885</v>
      </c>
      <c r="BL160" s="8">
        <f t="shared" si="387"/>
        <v>9.1221723986934206E-2</v>
      </c>
      <c r="BM160" s="8">
        <f t="shared" si="388"/>
        <v>0.73347607610622445</v>
      </c>
      <c r="BN160" s="8">
        <f t="shared" si="389"/>
        <v>0.2314939718312729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1.1607000000000001</v>
      </c>
      <c r="F161">
        <f>VLOOKUP(B161,home!$B$2:$E$405,3,FALSE)</f>
        <v>0.93989999999999996</v>
      </c>
      <c r="G161">
        <f>VLOOKUP(C161,away!$B$2:$E$405,4,FALSE)</f>
        <v>1.4881</v>
      </c>
      <c r="H161">
        <f>VLOOKUP(A161,away!$A$2:$E$405,3,FALSE)</f>
        <v>0.89880000000000004</v>
      </c>
      <c r="I161">
        <f>VLOOKUP(C161,away!$B$2:$E$405,3,FALSE)</f>
        <v>0.80920000000000003</v>
      </c>
      <c r="J161">
        <f>VLOOKUP(B161,home!$B$2:$E$405,4,FALSE)</f>
        <v>1.0114000000000001</v>
      </c>
      <c r="K161" s="3">
        <f t="shared" si="334"/>
        <v>1.6234306860330001</v>
      </c>
      <c r="L161" s="3">
        <f t="shared" si="335"/>
        <v>0.73560028214400019</v>
      </c>
      <c r="M161" s="5">
        <f t="shared" si="336"/>
        <v>9.4511763743002505E-2</v>
      </c>
      <c r="N161" s="5">
        <f t="shared" si="337"/>
        <v>0.15343329745149137</v>
      </c>
      <c r="O161" s="5">
        <f t="shared" si="338"/>
        <v>6.9522880075279722E-2</v>
      </c>
      <c r="P161" s="5">
        <f t="shared" si="339"/>
        <v>0.11286557689560135</v>
      </c>
      <c r="Q161" s="5">
        <f t="shared" si="340"/>
        <v>0.12454416167099003</v>
      </c>
      <c r="R161" s="5">
        <f t="shared" si="341"/>
        <v>2.5570525099419622E-2</v>
      </c>
      <c r="S161" s="5">
        <f t="shared" si="342"/>
        <v>3.3695907111140046E-2</v>
      </c>
      <c r="T161" s="5">
        <f t="shared" si="343"/>
        <v>9.1614720464568242E-2</v>
      </c>
      <c r="U161" s="5">
        <f t="shared" si="344"/>
        <v>4.1511975104374849E-2</v>
      </c>
      <c r="V161" s="5">
        <f t="shared" si="345"/>
        <v>4.4710577633734492E-3</v>
      </c>
      <c r="W161" s="5">
        <f t="shared" si="346"/>
        <v>6.7396271274313399E-2</v>
      </c>
      <c r="X161" s="5">
        <f t="shared" si="347"/>
        <v>4.9576716164838511E-2</v>
      </c>
      <c r="Y161" s="5">
        <f t="shared" si="348"/>
        <v>1.8234323199314107E-2</v>
      </c>
      <c r="Z161" s="5">
        <f t="shared" si="349"/>
        <v>6.2698951592344383E-3</v>
      </c>
      <c r="AA161" s="5">
        <f t="shared" si="350"/>
        <v>1.0178740199710951E-2</v>
      </c>
      <c r="AB161" s="5">
        <f t="shared" si="351"/>
        <v>8.2622395926842153E-3</v>
      </c>
      <c r="AC161" s="5">
        <f t="shared" si="352"/>
        <v>3.3370747580222741E-4</v>
      </c>
      <c r="AD161" s="5">
        <f t="shared" si="353"/>
        <v>2.7353293727731195E-2</v>
      </c>
      <c r="AE161" s="5">
        <f t="shared" si="354"/>
        <v>2.0121090583686777E-2</v>
      </c>
      <c r="AF161" s="5">
        <f t="shared" si="355"/>
        <v>7.4005399552024877E-3</v>
      </c>
      <c r="AG161" s="5">
        <f t="shared" si="356"/>
        <v>1.8146130930216324E-3</v>
      </c>
      <c r="AH161" s="5">
        <f t="shared" si="357"/>
        <v>1.1530341620365385E-3</v>
      </c>
      <c r="AI161" s="5">
        <f t="shared" si="358"/>
        <v>1.871871040694463E-3</v>
      </c>
      <c r="AJ161" s="5">
        <f t="shared" si="359"/>
        <v>1.5194264438799594E-3</v>
      </c>
      <c r="AK161" s="5">
        <f t="shared" si="360"/>
        <v>8.2222783805490783E-4</v>
      </c>
      <c r="AL161" s="5">
        <f t="shared" si="361"/>
        <v>1.5940486254477245E-5</v>
      </c>
      <c r="AM161" s="5">
        <f t="shared" si="362"/>
        <v>8.8812352803345554E-3</v>
      </c>
      <c r="AN161" s="5">
        <f t="shared" si="363"/>
        <v>6.5330391780013472E-3</v>
      </c>
      <c r="AO161" s="5">
        <f t="shared" si="364"/>
        <v>2.4028527312977984E-3</v>
      </c>
      <c r="AP161" s="5">
        <f t="shared" si="365"/>
        <v>5.891797156977141E-4</v>
      </c>
      <c r="AQ161" s="5">
        <f t="shared" si="366"/>
        <v>1.0835019127519008E-4</v>
      </c>
      <c r="AR161" s="5">
        <f t="shared" si="367"/>
        <v>1.6963445098314975E-4</v>
      </c>
      <c r="AS161" s="5">
        <f t="shared" si="368"/>
        <v>2.7538977313440612E-4</v>
      </c>
      <c r="AT161" s="5">
        <f t="shared" si="369"/>
        <v>2.2353810416303065E-4</v>
      </c>
      <c r="AU161" s="5">
        <f t="shared" si="370"/>
        <v>1.2096620593196833E-4</v>
      </c>
      <c r="AV161" s="5">
        <f t="shared" si="371"/>
        <v>4.9095062670736131E-5</v>
      </c>
      <c r="AW161" s="5">
        <f t="shared" si="372"/>
        <v>5.2877961249829177E-7</v>
      </c>
      <c r="AX161" s="5">
        <f t="shared" si="373"/>
        <v>2.4030116473290038E-3</v>
      </c>
      <c r="AY161" s="5">
        <f t="shared" si="374"/>
        <v>1.7676560457705339E-3</v>
      </c>
      <c r="AZ161" s="5">
        <f t="shared" si="375"/>
        <v>6.5014414300117618E-4</v>
      </c>
      <c r="BA161" s="5">
        <f t="shared" si="376"/>
        <v>1.594154050086448E-4</v>
      </c>
      <c r="BB161" s="5">
        <f t="shared" si="377"/>
        <v>2.9316504225614795E-5</v>
      </c>
      <c r="BC161" s="5">
        <f t="shared" si="378"/>
        <v>4.3130457559676048E-6</v>
      </c>
      <c r="BD161" s="5">
        <f t="shared" si="379"/>
        <v>2.0797191667424578E-5</v>
      </c>
      <c r="BE161" s="5">
        <f t="shared" si="380"/>
        <v>3.3762799136206874E-5</v>
      </c>
      <c r="BF161" s="5">
        <f t="shared" si="381"/>
        <v>2.7405782082043359E-5</v>
      </c>
      <c r="BG161" s="5">
        <f t="shared" si="382"/>
        <v>1.4830462535574181E-5</v>
      </c>
      <c r="BH161" s="5">
        <f t="shared" si="383"/>
        <v>6.0190569920784754E-6</v>
      </c>
      <c r="BI161" s="5">
        <f t="shared" si="384"/>
        <v>1.9543043643843355E-6</v>
      </c>
      <c r="BJ161" s="8">
        <f t="shared" si="385"/>
        <v>0.58501754147285545</v>
      </c>
      <c r="BK161" s="8">
        <f t="shared" si="386"/>
        <v>0.24766160952094457</v>
      </c>
      <c r="BL161" s="8">
        <f t="shared" si="387"/>
        <v>0.16135631274979625</v>
      </c>
      <c r="BM161" s="8">
        <f t="shared" si="388"/>
        <v>0.41809002670088813</v>
      </c>
      <c r="BN161" s="8">
        <f t="shared" si="389"/>
        <v>0.58044820493578464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1.1607000000000001</v>
      </c>
      <c r="F162">
        <f>VLOOKUP(B162,home!$B$2:$E$405,3,FALSE)</f>
        <v>0.86150000000000004</v>
      </c>
      <c r="G162">
        <f>VLOOKUP(C162,away!$B$2:$E$405,4,FALSE)</f>
        <v>2.1539000000000001</v>
      </c>
      <c r="H162">
        <f>VLOOKUP(A162,away!$A$2:$E$405,3,FALSE)</f>
        <v>0.89880000000000004</v>
      </c>
      <c r="I162">
        <f>VLOOKUP(C162,away!$B$2:$E$405,3,FALSE)</f>
        <v>0.8901</v>
      </c>
      <c r="J162">
        <f>VLOOKUP(B162,home!$B$2:$E$405,4,FALSE)</f>
        <v>1.6183000000000001</v>
      </c>
      <c r="K162" s="3">
        <f t="shared" si="334"/>
        <v>2.153777335395</v>
      </c>
      <c r="L162" s="3">
        <f t="shared" si="335"/>
        <v>1.2946754084040002</v>
      </c>
      <c r="M162" s="5">
        <f t="shared" si="336"/>
        <v>3.1794793029969064E-2</v>
      </c>
      <c r="N162" s="5">
        <f t="shared" si="337"/>
        <v>6.8478904611522298E-2</v>
      </c>
      <c r="O162" s="5">
        <f t="shared" si="338"/>
        <v>4.1163936651195859E-2</v>
      </c>
      <c r="P162" s="5">
        <f t="shared" si="339"/>
        <v>8.8657953794981217E-2</v>
      </c>
      <c r="Q162" s="5">
        <f t="shared" si="340"/>
        <v>7.3744156352486462E-2</v>
      </c>
      <c r="R162" s="5">
        <f t="shared" si="341"/>
        <v>2.6646968247701703E-2</v>
      </c>
      <c r="S162" s="5">
        <f t="shared" si="342"/>
        <v>6.1804402718584651E-2</v>
      </c>
      <c r="T162" s="5">
        <f t="shared" si="343"/>
        <v>9.547474574306386E-2</v>
      </c>
      <c r="U162" s="5">
        <f t="shared" si="344"/>
        <v>5.7391636268890156E-2</v>
      </c>
      <c r="V162" s="5">
        <f t="shared" si="345"/>
        <v>1.9148669599892858E-2</v>
      </c>
      <c r="W162" s="5">
        <f t="shared" si="346"/>
        <v>5.2942830856603507E-2</v>
      </c>
      <c r="X162" s="5">
        <f t="shared" si="347"/>
        <v>6.8543781161337053E-2</v>
      </c>
      <c r="Y162" s="5">
        <f t="shared" si="348"/>
        <v>4.4370973934304239E-2</v>
      </c>
      <c r="Z162" s="5">
        <f t="shared" si="349"/>
        <v>1.1499724832940539E-2</v>
      </c>
      <c r="AA162" s="5">
        <f t="shared" si="350"/>
        <v>2.4767846708466389E-2</v>
      </c>
      <c r="AB162" s="5">
        <f t="shared" si="351"/>
        <v>2.6672213443616286E-2</v>
      </c>
      <c r="AC162" s="5">
        <f t="shared" si="352"/>
        <v>3.3371853195868929E-3</v>
      </c>
      <c r="AD162" s="5">
        <f t="shared" si="353"/>
        <v>2.850676729265092E-2</v>
      </c>
      <c r="AE162" s="5">
        <f t="shared" si="354"/>
        <v>3.6907010586890623E-2</v>
      </c>
      <c r="AF162" s="5">
        <f t="shared" si="355"/>
        <v>2.3891299502276694E-2</v>
      </c>
      <c r="AG162" s="5">
        <f t="shared" si="356"/>
        <v>1.031049264680412E-2</v>
      </c>
      <c r="AH162" s="5">
        <f t="shared" si="357"/>
        <v>3.7221027361552311E-3</v>
      </c>
      <c r="AI162" s="5">
        <f t="shared" si="358"/>
        <v>8.0165805131428534E-3</v>
      </c>
      <c r="AJ162" s="5">
        <f t="shared" si="359"/>
        <v>8.6329647082881503E-3</v>
      </c>
      <c r="AK162" s="5">
        <f t="shared" si="360"/>
        <v>6.1978279086586409E-3</v>
      </c>
      <c r="AL162" s="5">
        <f t="shared" si="361"/>
        <v>3.7222198187023307E-4</v>
      </c>
      <c r="AM162" s="5">
        <f t="shared" si="362"/>
        <v>1.2279445860058205E-2</v>
      </c>
      <c r="AN162" s="5">
        <f t="shared" si="363"/>
        <v>1.5897896583845668E-2</v>
      </c>
      <c r="AO162" s="5">
        <f t="shared" si="364"/>
        <v>1.0291307876227476E-2</v>
      </c>
      <c r="AP162" s="5">
        <f t="shared" si="365"/>
        <v>4.4413010758887024E-3</v>
      </c>
      <c r="AQ162" s="5">
        <f t="shared" si="366"/>
        <v>1.4375108210678336E-3</v>
      </c>
      <c r="AR162" s="5">
        <f t="shared" si="367"/>
        <v>9.6378297601068313E-4</v>
      </c>
      <c r="AS162" s="5">
        <f t="shared" si="368"/>
        <v>2.0757739299713525E-3</v>
      </c>
      <c r="AT162" s="5">
        <f t="shared" si="369"/>
        <v>2.2353774218880542E-3</v>
      </c>
      <c r="AU162" s="5">
        <f t="shared" si="370"/>
        <v>1.6048350757720657E-3</v>
      </c>
      <c r="AV162" s="5">
        <f t="shared" si="371"/>
        <v>8.6411435331119803E-4</v>
      </c>
      <c r="AW162" s="5">
        <f t="shared" si="372"/>
        <v>2.8831100355036403E-5</v>
      </c>
      <c r="AX162" s="5">
        <f t="shared" si="373"/>
        <v>4.4078653641005522E-3</v>
      </c>
      <c r="AY162" s="5">
        <f t="shared" si="374"/>
        <v>5.7067548904567297E-3</v>
      </c>
      <c r="AZ162" s="5">
        <f t="shared" si="375"/>
        <v>3.6941976092317967E-3</v>
      </c>
      <c r="BA162" s="5">
        <f t="shared" si="376"/>
        <v>1.5942622661524186E-3</v>
      </c>
      <c r="BB162" s="5">
        <f t="shared" si="377"/>
        <v>5.1601303763349263E-4</v>
      </c>
      <c r="BC162" s="5">
        <f t="shared" si="378"/>
        <v>1.3361387804798603E-4</v>
      </c>
      <c r="BD162" s="5">
        <f t="shared" si="379"/>
        <v>2.0796435301324211E-4</v>
      </c>
      <c r="BE162" s="5">
        <f t="shared" si="380"/>
        <v>4.4790891009000581E-4</v>
      </c>
      <c r="BF162" s="5">
        <f t="shared" si="381"/>
        <v>4.8234802943666574E-4</v>
      </c>
      <c r="BG162" s="5">
        <f t="shared" si="382"/>
        <v>3.4629008452437694E-4</v>
      </c>
      <c r="BH162" s="5">
        <f t="shared" si="383"/>
        <v>1.8645793388015545E-4</v>
      </c>
      <c r="BI162" s="5">
        <f t="shared" si="384"/>
        <v>8.031777439913165E-5</v>
      </c>
      <c r="BJ162" s="8">
        <f t="shared" si="385"/>
        <v>0.56357113195065056</v>
      </c>
      <c r="BK162" s="8">
        <f t="shared" si="386"/>
        <v>0.21082198133534163</v>
      </c>
      <c r="BL162" s="8">
        <f t="shared" si="387"/>
        <v>0.21270724802841218</v>
      </c>
      <c r="BM162" s="8">
        <f t="shared" si="388"/>
        <v>0.66243544966938672</v>
      </c>
      <c r="BN162" s="8">
        <f t="shared" si="389"/>
        <v>0.33048671268785662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1.5417000000000001</v>
      </c>
      <c r="F163">
        <f>VLOOKUP(B163,home!$B$2:$E$405,3,FALSE)</f>
        <v>1.0810999999999999</v>
      </c>
      <c r="G163">
        <f>VLOOKUP(C163,away!$B$2:$E$405,4,FALSE)</f>
        <v>0.86480000000000001</v>
      </c>
      <c r="H163">
        <f>VLOOKUP(A163,away!$A$2:$E$405,3,FALSE)</f>
        <v>1.125</v>
      </c>
      <c r="I163">
        <f>VLOOKUP(C163,away!$B$2:$E$405,3,FALSE)</f>
        <v>0.98770000000000002</v>
      </c>
      <c r="J163">
        <f>VLOOKUP(B163,home!$B$2:$E$405,4,FALSE)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1.5124</v>
      </c>
      <c r="F164">
        <f>VLOOKUP(B164,home!$B$2:$E$405,3,FALSE)</f>
        <v>1.2783</v>
      </c>
      <c r="G164">
        <f>VLOOKUP(C164,away!$B$2:$E$405,4,FALSE)</f>
        <v>0.70250000000000001</v>
      </c>
      <c r="H164">
        <f>VLOOKUP(A164,away!$A$2:$E$405,3,FALSE)</f>
        <v>1.1446000000000001</v>
      </c>
      <c r="I164">
        <f>VLOOKUP(C164,away!$B$2:$E$405,3,FALSE)</f>
        <v>0.65529999999999999</v>
      </c>
      <c r="J164">
        <f>VLOOKUP(B164,home!$B$2:$E$405,4,FALSE)</f>
        <v>0.46600000000000003</v>
      </c>
      <c r="K164" s="3">
        <f t="shared" si="334"/>
        <v>1.3581438963000001</v>
      </c>
      <c r="L164" s="3">
        <f t="shared" si="335"/>
        <v>0.34952627308000006</v>
      </c>
      <c r="M164" s="5">
        <f t="shared" si="336"/>
        <v>0.18128767054009007</v>
      </c>
      <c r="N164" s="5">
        <f t="shared" si="337"/>
        <v>0.24621474321846867</v>
      </c>
      <c r="O164" s="5">
        <f t="shared" si="338"/>
        <v>6.3364803839232611E-2</v>
      </c>
      <c r="P164" s="5">
        <f t="shared" si="339"/>
        <v>8.6058521574500571E-2</v>
      </c>
      <c r="Q164" s="5">
        <f t="shared" si="340"/>
        <v>0.16719752534061758</v>
      </c>
      <c r="R164" s="5">
        <f t="shared" si="341"/>
        <v>1.1073831865186123E-2</v>
      </c>
      <c r="S164" s="5">
        <f t="shared" si="342"/>
        <v>1.0213145099063698E-2</v>
      </c>
      <c r="T164" s="5">
        <f t="shared" si="343"/>
        <v>5.843992790050493E-2</v>
      </c>
      <c r="U164" s="5">
        <f t="shared" si="344"/>
        <v>1.503985715635498E-2</v>
      </c>
      <c r="V164" s="5">
        <f t="shared" si="345"/>
        <v>5.386945787645964E-4</v>
      </c>
      <c r="W164" s="5">
        <f t="shared" si="346"/>
        <v>7.5692766172608159E-2</v>
      </c>
      <c r="X164" s="5">
        <f t="shared" si="347"/>
        <v>2.645661045942763E-2</v>
      </c>
      <c r="Y164" s="5">
        <f t="shared" si="348"/>
        <v>4.6236402261065433E-3</v>
      </c>
      <c r="Z164" s="5">
        <f t="shared" si="349"/>
        <v>1.2901983935176841E-3</v>
      </c>
      <c r="AA164" s="5">
        <f t="shared" si="350"/>
        <v>1.7522750731721083E-3</v>
      </c>
      <c r="AB164" s="5">
        <f t="shared" si="351"/>
        <v>1.1899208476336678E-3</v>
      </c>
      <c r="AC164" s="5">
        <f t="shared" si="352"/>
        <v>1.5982629600018622E-5</v>
      </c>
      <c r="AD164" s="5">
        <f t="shared" si="353"/>
        <v>2.5700417092847705E-2</v>
      </c>
      <c r="AE164" s="5">
        <f t="shared" si="354"/>
        <v>8.9829710030645878E-3</v>
      </c>
      <c r="AF164" s="5">
        <f t="shared" si="355"/>
        <v>1.5698921879434373E-3</v>
      </c>
      <c r="AG164" s="5">
        <f t="shared" si="356"/>
        <v>1.8290618852975893E-4</v>
      </c>
      <c r="AH164" s="5">
        <f t="shared" si="357"/>
        <v>1.1273955900500985E-4</v>
      </c>
      <c r="AI164" s="5">
        <f t="shared" si="358"/>
        <v>1.5311654393420783E-4</v>
      </c>
      <c r="AJ164" s="5">
        <f t="shared" si="359"/>
        <v>1.0397714978339762E-4</v>
      </c>
      <c r="AK164" s="5">
        <f t="shared" si="360"/>
        <v>4.7071977110997477E-5</v>
      </c>
      <c r="AL164" s="5">
        <f t="shared" si="361"/>
        <v>3.0348262960250001E-7</v>
      </c>
      <c r="AM164" s="5">
        <f t="shared" si="362"/>
        <v>6.9809729214030617E-3</v>
      </c>
      <c r="AN164" s="5">
        <f t="shared" si="363"/>
        <v>2.4400334476904124E-3</v>
      </c>
      <c r="AO164" s="5">
        <f t="shared" si="364"/>
        <v>4.2642789858088646E-4</v>
      </c>
      <c r="AP164" s="5">
        <f t="shared" si="365"/>
        <v>4.9682584709437839E-5</v>
      </c>
      <c r="AQ164" s="5">
        <f t="shared" si="366"/>
        <v>4.3413421676178009E-6</v>
      </c>
      <c r="AR164" s="5">
        <f t="shared" si="367"/>
        <v>7.8810875775407763E-6</v>
      </c>
      <c r="AS164" s="5">
        <f t="shared" si="368"/>
        <v>1.0703650989642759E-5</v>
      </c>
      <c r="AT164" s="5">
        <f t="shared" si="369"/>
        <v>7.2685491298543858E-6</v>
      </c>
      <c r="AU164" s="5">
        <f t="shared" si="370"/>
        <v>3.2905785452228055E-6</v>
      </c>
      <c r="AV164" s="5">
        <f t="shared" si="371"/>
        <v>1.117269791622521E-6</v>
      </c>
      <c r="AW164" s="5">
        <f t="shared" si="372"/>
        <v>4.001814468764337E-9</v>
      </c>
      <c r="AX164" s="5">
        <f t="shared" si="373"/>
        <v>1.580194293906527E-3</v>
      </c>
      <c r="AY164" s="5">
        <f t="shared" si="374"/>
        <v>5.5231942229143067E-4</v>
      </c>
      <c r="AZ164" s="5">
        <f t="shared" si="375"/>
        <v>9.6525074611611203E-5</v>
      </c>
      <c r="BA164" s="5">
        <f t="shared" si="376"/>
        <v>1.1246016529255136E-5</v>
      </c>
      <c r="BB164" s="5">
        <f t="shared" si="377"/>
        <v>9.8269456111665613E-7</v>
      </c>
      <c r="BC164" s="5">
        <f t="shared" si="378"/>
        <v>6.8695513504618279E-8</v>
      </c>
      <c r="BD164" s="5">
        <f t="shared" si="379"/>
        <v>4.5910786146581858E-7</v>
      </c>
      <c r="BE164" s="5">
        <f t="shared" si="380"/>
        <v>6.2353453979314754E-7</v>
      </c>
      <c r="BF164" s="5">
        <f t="shared" si="381"/>
        <v>4.2342481467614649E-7</v>
      </c>
      <c r="BG164" s="5">
        <f t="shared" si="382"/>
        <v>1.9169060919812247E-7</v>
      </c>
      <c r="BH164" s="5">
        <f t="shared" si="383"/>
        <v>6.5085857715114622E-8</v>
      </c>
      <c r="BI164" s="5">
        <f t="shared" si="384"/>
        <v>1.7679192078246641E-8</v>
      </c>
      <c r="BJ164" s="8">
        <f t="shared" si="385"/>
        <v>0.62720419418208384</v>
      </c>
      <c r="BK164" s="8">
        <f t="shared" si="386"/>
        <v>0.27866663732693997</v>
      </c>
      <c r="BL164" s="8">
        <f t="shared" si="387"/>
        <v>9.2869635670321929E-2</v>
      </c>
      <c r="BM164" s="8">
        <f t="shared" si="388"/>
        <v>0.24428125377429083</v>
      </c>
      <c r="BN164" s="8">
        <f t="shared" si="389"/>
        <v>0.75519709637809562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1.5124</v>
      </c>
      <c r="F165">
        <f>VLOOKUP(B165,home!$B$2:$E$405,3,FALSE)</f>
        <v>1.0138</v>
      </c>
      <c r="G165">
        <f>VLOOKUP(C165,away!$B$2:$E$405,4,FALSE)</f>
        <v>1.0579000000000001</v>
      </c>
      <c r="H165">
        <f>VLOOKUP(A165,away!$A$2:$E$405,3,FALSE)</f>
        <v>1.1446000000000001</v>
      </c>
      <c r="I165">
        <f>VLOOKUP(C165,away!$B$2:$E$405,3,FALSE)</f>
        <v>0.99019999999999997</v>
      </c>
      <c r="J165">
        <f>VLOOKUP(B165,home!$B$2:$E$405,4,FALSE)</f>
        <v>0.99019999999999997</v>
      </c>
      <c r="K165" s="3">
        <f t="shared" si="334"/>
        <v>1.6220475178480001</v>
      </c>
      <c r="L165" s="3">
        <f t="shared" si="335"/>
        <v>1.122275767384</v>
      </c>
      <c r="M165" s="5">
        <f t="shared" si="336"/>
        <v>6.4291793432915981E-2</v>
      </c>
      <c r="N165" s="5">
        <f t="shared" si="337"/>
        <v>0.10428434395585771</v>
      </c>
      <c r="O165" s="5">
        <f t="shared" si="338"/>
        <v>7.2153121811419391E-2</v>
      </c>
      <c r="P165" s="5">
        <f t="shared" si="339"/>
        <v>0.11703579213919721</v>
      </c>
      <c r="Q165" s="5">
        <f t="shared" si="340"/>
        <v>8.457708063200306E-2</v>
      </c>
      <c r="R165" s="5">
        <f t="shared" si="341"/>
        <v>4.0487850075030973E-2</v>
      </c>
      <c r="S165" s="5">
        <f t="shared" si="342"/>
        <v>5.3262539082618854E-2</v>
      </c>
      <c r="T165" s="5">
        <f t="shared" si="343"/>
        <v>9.4918808069379662E-2</v>
      </c>
      <c r="U165" s="5">
        <f t="shared" si="344"/>
        <v>6.5673216717205954E-2</v>
      </c>
      <c r="V165" s="5">
        <f t="shared" si="345"/>
        <v>1.0773145235408628E-2</v>
      </c>
      <c r="W165" s="5">
        <f t="shared" si="346"/>
        <v>4.5729347901990243E-2</v>
      </c>
      <c r="X165" s="5">
        <f t="shared" si="347"/>
        <v>5.1320939008676007E-2</v>
      </c>
      <c r="Y165" s="5">
        <f t="shared" si="348"/>
        <v>2.8798123104414673E-2</v>
      </c>
      <c r="Z165" s="5">
        <f t="shared" si="349"/>
        <v>1.514617767089458E-2</v>
      </c>
      <c r="AA165" s="5">
        <f t="shared" si="350"/>
        <v>2.4567819895959353E-2</v>
      </c>
      <c r="AB165" s="5">
        <f t="shared" si="351"/>
        <v>1.9925085640588792E-2</v>
      </c>
      <c r="AC165" s="5">
        <f t="shared" si="352"/>
        <v>1.225704245375684E-3</v>
      </c>
      <c r="AD165" s="5">
        <f t="shared" si="353"/>
        <v>1.8543793814307725E-2</v>
      </c>
      <c r="AE165" s="5">
        <f t="shared" si="354"/>
        <v>2.0811250433162874E-2</v>
      </c>
      <c r="AF165" s="5">
        <f t="shared" si="355"/>
        <v>1.1677981025049236E-2</v>
      </c>
      <c r="AG165" s="5">
        <f t="shared" si="356"/>
        <v>4.3686383721276414E-3</v>
      </c>
      <c r="AH165" s="5">
        <f t="shared" si="357"/>
        <v>4.249547042134403E-3</v>
      </c>
      <c r="AI165" s="5">
        <f t="shared" si="358"/>
        <v>6.8929672316724189E-3</v>
      </c>
      <c r="AJ165" s="5">
        <f t="shared" si="359"/>
        <v>5.5903601943709247E-3</v>
      </c>
      <c r="AK165" s="5">
        <f t="shared" si="360"/>
        <v>3.0226099590518743E-3</v>
      </c>
      <c r="AL165" s="5">
        <f t="shared" si="361"/>
        <v>8.9250126416586307E-5</v>
      </c>
      <c r="AM165" s="5">
        <f t="shared" si="362"/>
        <v>6.0157829455965896E-3</v>
      </c>
      <c r="AN165" s="5">
        <f t="shared" si="363"/>
        <v>6.7513674216849919E-3</v>
      </c>
      <c r="AO165" s="5">
        <f t="shared" si="364"/>
        <v>3.788448027031432E-3</v>
      </c>
      <c r="AP165" s="5">
        <f t="shared" si="365"/>
        <v>1.417227805577034E-3</v>
      </c>
      <c r="AQ165" s="5">
        <f t="shared" si="366"/>
        <v>3.9763010576547689E-4</v>
      </c>
      <c r="AR165" s="5">
        <f t="shared" si="367"/>
        <v>9.5383273354915864E-4</v>
      </c>
      <c r="AS165" s="5">
        <f t="shared" si="368"/>
        <v>1.5471620178955856E-3</v>
      </c>
      <c r="AT165" s="5">
        <f t="shared" si="369"/>
        <v>1.2547851554181189E-3</v>
      </c>
      <c r="AU165" s="5">
        <f t="shared" si="370"/>
        <v>6.7844038225949239E-4</v>
      </c>
      <c r="AV165" s="5">
        <f t="shared" si="371"/>
        <v>2.7511563451296434E-4</v>
      </c>
      <c r="AW165" s="5">
        <f t="shared" si="372"/>
        <v>4.5130432698346154E-6</v>
      </c>
      <c r="AX165" s="5">
        <f t="shared" si="373"/>
        <v>1.6263142991362115E-3</v>
      </c>
      <c r="AY165" s="5">
        <f t="shared" si="374"/>
        <v>1.8251731280706637E-3</v>
      </c>
      <c r="AZ165" s="5">
        <f t="shared" si="375"/>
        <v>1.0241737864570802E-3</v>
      </c>
      <c r="BA165" s="5">
        <f t="shared" si="376"/>
        <v>3.8313514071023231E-4</v>
      </c>
      <c r="BB165" s="5">
        <f t="shared" si="377"/>
        <v>1.0749582101308815E-4</v>
      </c>
      <c r="BC165" s="5">
        <f t="shared" si="378"/>
        <v>2.4127991003607316E-5</v>
      </c>
      <c r="BD165" s="5">
        <f t="shared" si="379"/>
        <v>1.7841056049997705E-4</v>
      </c>
      <c r="BE165" s="5">
        <f t="shared" si="380"/>
        <v>2.8939040681685819E-4</v>
      </c>
      <c r="BF165" s="5">
        <f t="shared" si="381"/>
        <v>2.3470249553315392E-4</v>
      </c>
      <c r="BG165" s="5">
        <f t="shared" si="382"/>
        <v>1.2689953343742789E-4</v>
      </c>
      <c r="BH165" s="5">
        <f t="shared" si="383"/>
        <v>5.1459268307062281E-5</v>
      </c>
      <c r="BI165" s="5">
        <f t="shared" si="384"/>
        <v>1.6693875685548929E-5</v>
      </c>
      <c r="BJ165" s="8">
        <f t="shared" si="385"/>
        <v>0.48839118278901522</v>
      </c>
      <c r="BK165" s="8">
        <f t="shared" si="386"/>
        <v>0.2485033973900036</v>
      </c>
      <c r="BL165" s="8">
        <f t="shared" si="387"/>
        <v>0.24816947063134945</v>
      </c>
      <c r="BM165" s="8">
        <f t="shared" si="388"/>
        <v>0.51555958635003774</v>
      </c>
      <c r="BN165" s="8">
        <f t="shared" si="389"/>
        <v>0.48282998204642436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1.5124</v>
      </c>
      <c r="F166">
        <f>VLOOKUP(B166,home!$B$2:$E$405,3,FALSE)</f>
        <v>0.92569999999999997</v>
      </c>
      <c r="G166">
        <f>VLOOKUP(C166,away!$B$2:$E$405,4,FALSE)</f>
        <v>1.4986999999999999</v>
      </c>
      <c r="H166">
        <f>VLOOKUP(A166,away!$A$2:$E$405,3,FALSE)</f>
        <v>1.1446000000000001</v>
      </c>
      <c r="I166">
        <f>VLOOKUP(C166,away!$B$2:$E$405,3,FALSE)</f>
        <v>0.58240000000000003</v>
      </c>
      <c r="J166">
        <f>VLOOKUP(B166,home!$B$2:$E$405,4,FALSE)</f>
        <v>1.1066</v>
      </c>
      <c r="K166" s="3">
        <f t="shared" si="334"/>
        <v>2.0982229827159999</v>
      </c>
      <c r="L166" s="3">
        <f t="shared" si="335"/>
        <v>0.73767620326400007</v>
      </c>
      <c r="M166" s="5">
        <f t="shared" si="336"/>
        <v>5.8665750689567003E-2</v>
      </c>
      <c r="N166" s="5">
        <f t="shared" si="337"/>
        <v>0.12309382639513651</v>
      </c>
      <c r="O166" s="5">
        <f t="shared" si="338"/>
        <v>4.3276328230312182E-2</v>
      </c>
      <c r="P166" s="5">
        <f t="shared" si="339"/>
        <v>9.0803386500402261E-2</v>
      </c>
      <c r="Q166" s="5">
        <f t="shared" si="340"/>
        <v>0.12913914778636443</v>
      </c>
      <c r="R166" s="5">
        <f t="shared" si="341"/>
        <v>1.5961958750071677E-2</v>
      </c>
      <c r="S166" s="5">
        <f t="shared" si="342"/>
        <v>3.5136578425339036E-2</v>
      </c>
      <c r="T166" s="5">
        <f t="shared" si="343"/>
        <v>9.52628762317939E-2</v>
      </c>
      <c r="U166" s="5">
        <f t="shared" si="344"/>
        <v>3.3491748698565145E-2</v>
      </c>
      <c r="V166" s="5">
        <f t="shared" si="345"/>
        <v>6.0427464511630131E-3</v>
      </c>
      <c r="W166" s="5">
        <f t="shared" si="346"/>
        <v>9.032090928456929E-2</v>
      </c>
      <c r="X166" s="5">
        <f t="shared" si="347"/>
        <v>6.6627585436393244E-2</v>
      </c>
      <c r="Y166" s="5">
        <f t="shared" si="348"/>
        <v>2.4574792128683177E-2</v>
      </c>
      <c r="Z166" s="5">
        <f t="shared" si="349"/>
        <v>3.9249190424698191E-3</v>
      </c>
      <c r="AA166" s="5">
        <f t="shared" si="350"/>
        <v>8.2353553402098496E-3</v>
      </c>
      <c r="AB166" s="5">
        <f t="shared" si="351"/>
        <v>8.6398059228306266E-3</v>
      </c>
      <c r="AC166" s="5">
        <f t="shared" si="352"/>
        <v>5.8456364561025424E-4</v>
      </c>
      <c r="AD166" s="5">
        <f t="shared" si="353"/>
        <v>4.7378351920172569E-2</v>
      </c>
      <c r="AE166" s="5">
        <f t="shared" si="354"/>
        <v>3.4949882761378545E-2</v>
      </c>
      <c r="AF166" s="5">
        <f t="shared" si="355"/>
        <v>1.2890848409967825E-2</v>
      </c>
      <c r="AG166" s="5">
        <f t="shared" si="356"/>
        <v>3.1697573706389458E-3</v>
      </c>
      <c r="AH166" s="5">
        <f t="shared" si="357"/>
        <v>7.2382984434192759E-4</v>
      </c>
      <c r="AI166" s="5">
        <f t="shared" si="358"/>
        <v>1.5187564149739773E-3</v>
      </c>
      <c r="AJ166" s="5">
        <f t="shared" si="359"/>
        <v>1.5933448075228789E-3</v>
      </c>
      <c r="AK166" s="5">
        <f t="shared" si="360"/>
        <v>1.1143975648452353E-3</v>
      </c>
      <c r="AL166" s="5">
        <f t="shared" si="361"/>
        <v>3.6191718692775071E-5</v>
      </c>
      <c r="AM166" s="5">
        <f t="shared" si="362"/>
        <v>1.9882069376422559E-2</v>
      </c>
      <c r="AN166" s="5">
        <f t="shared" si="363"/>
        <v>1.4666529450630839E-2</v>
      </c>
      <c r="AO166" s="5">
        <f t="shared" si="364"/>
        <v>5.4095748801004989E-3</v>
      </c>
      <c r="AP166" s="5">
        <f t="shared" si="365"/>
        <v>1.3301715529416148E-3</v>
      </c>
      <c r="AQ166" s="5">
        <f t="shared" si="366"/>
        <v>2.4530897521593726E-4</v>
      </c>
      <c r="AR166" s="5">
        <f t="shared" si="367"/>
        <v>1.067904102766651E-4</v>
      </c>
      <c r="AS166" s="5">
        <f t="shared" si="368"/>
        <v>2.2407009317616962E-4</v>
      </c>
      <c r="AT166" s="5">
        <f t="shared" si="369"/>
        <v>2.3507450962077735E-4</v>
      </c>
      <c r="AU166" s="5">
        <f t="shared" si="370"/>
        <v>1.6441291291233618E-4</v>
      </c>
      <c r="AV166" s="5">
        <f t="shared" si="371"/>
        <v>8.6243738131987004E-5</v>
      </c>
      <c r="AW166" s="5">
        <f t="shared" si="372"/>
        <v>1.5560520509770327E-6</v>
      </c>
      <c r="AX166" s="5">
        <f t="shared" si="373"/>
        <v>6.952835818260633E-3</v>
      </c>
      <c r="AY166" s="5">
        <f t="shared" si="374"/>
        <v>5.1289415283324504E-3</v>
      </c>
      <c r="AZ166" s="5">
        <f t="shared" si="375"/>
        <v>1.8917490566916699E-3</v>
      </c>
      <c r="BA166" s="5">
        <f t="shared" si="376"/>
        <v>4.651660872228549E-4</v>
      </c>
      <c r="BB166" s="5">
        <f t="shared" si="377"/>
        <v>8.5785488277431555E-5</v>
      </c>
      <c r="BC166" s="5">
        <f t="shared" si="378"/>
        <v>1.2656382657528824E-5</v>
      </c>
      <c r="BD166" s="5">
        <f t="shared" si="379"/>
        <v>1.312945739964919E-5</v>
      </c>
      <c r="BE166" s="5">
        <f t="shared" si="380"/>
        <v>2.7548529266534582E-5</v>
      </c>
      <c r="BF166" s="5">
        <f t="shared" si="381"/>
        <v>2.8901478623533608E-5</v>
      </c>
      <c r="BG166" s="5">
        <f t="shared" si="382"/>
        <v>2.0213915560791133E-5</v>
      </c>
      <c r="BH166" s="5">
        <f t="shared" si="383"/>
        <v>1.0603325550083136E-5</v>
      </c>
      <c r="BI166" s="5">
        <f t="shared" si="384"/>
        <v>4.4496282724808418E-6</v>
      </c>
      <c r="BJ166" s="8">
        <f t="shared" si="385"/>
        <v>0.68347876632185245</v>
      </c>
      <c r="BK166" s="8">
        <f t="shared" si="386"/>
        <v>0.19639815895910678</v>
      </c>
      <c r="BL166" s="8">
        <f t="shared" si="387"/>
        <v>0.11547696357246448</v>
      </c>
      <c r="BM166" s="8">
        <f t="shared" si="388"/>
        <v>0.53321102406775811</v>
      </c>
      <c r="BN166" s="8">
        <f t="shared" si="389"/>
        <v>0.46094039835185407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1.6292</v>
      </c>
      <c r="F167">
        <f>VLOOKUP(B167,home!$B$2:$E$405,3,FALSE)</f>
        <v>0.86650000000000005</v>
      </c>
      <c r="G167">
        <f>VLOOKUP(C167,away!$B$2:$E$405,4,FALSE)</f>
        <v>0.54559999999999997</v>
      </c>
      <c r="H167">
        <f>VLOOKUP(A167,away!$A$2:$E$405,3,FALSE)</f>
        <v>1.1462000000000001</v>
      </c>
      <c r="I167">
        <f>VLOOKUP(C167,away!$B$2:$E$405,3,FALSE)</f>
        <v>1.0179</v>
      </c>
      <c r="J167">
        <f>VLOOKUP(B167,home!$B$2:$E$405,4,FALSE)</f>
        <v>1.3856999999999999</v>
      </c>
      <c r="K167" s="3">
        <f t="shared" si="334"/>
        <v>0.77022450208000004</v>
      </c>
      <c r="L167" s="3">
        <f t="shared" si="335"/>
        <v>1.6167197191860001</v>
      </c>
      <c r="M167" s="5">
        <f t="shared" si="336"/>
        <v>9.1910112162080213E-2</v>
      </c>
      <c r="N167" s="5">
        <f t="shared" si="337"/>
        <v>7.0791420376155184E-2</v>
      </c>
      <c r="O167" s="5">
        <f t="shared" si="338"/>
        <v>0.1485928907250321</v>
      </c>
      <c r="P167" s="5">
        <f t="shared" si="339"/>
        <v>0.11444988527131569</v>
      </c>
      <c r="Q167" s="5">
        <f t="shared" si="340"/>
        <v>2.7262643255380043E-2</v>
      </c>
      <c r="R167" s="5">
        <f t="shared" si="341"/>
        <v>0.12011652828300498</v>
      </c>
      <c r="S167" s="5">
        <f t="shared" si="342"/>
        <v>3.5629311972544715E-2</v>
      </c>
      <c r="T167" s="5">
        <f t="shared" si="343"/>
        <v>4.4076052948106119E-2</v>
      </c>
      <c r="U167" s="5">
        <f t="shared" si="344"/>
        <v>9.2516693188355745E-2</v>
      </c>
      <c r="V167" s="5">
        <f t="shared" si="345"/>
        <v>4.9296602851401578E-3</v>
      </c>
      <c r="W167" s="5">
        <f t="shared" si="346"/>
        <v>6.9994519422532566E-3</v>
      </c>
      <c r="X167" s="5">
        <f t="shared" si="347"/>
        <v>1.1316151978535588E-2</v>
      </c>
      <c r="Y167" s="5">
        <f t="shared" si="348"/>
        <v>9.1475230245020803E-3</v>
      </c>
      <c r="Z167" s="5">
        <f t="shared" si="349"/>
        <v>6.4731586625099008E-2</v>
      </c>
      <c r="AA167" s="5">
        <f t="shared" si="350"/>
        <v>4.9857854077165274E-2</v>
      </c>
      <c r="AB167" s="5">
        <f t="shared" si="351"/>
        <v>1.920087041568096E-2</v>
      </c>
      <c r="AC167" s="5">
        <f t="shared" si="352"/>
        <v>3.8366225488463337E-4</v>
      </c>
      <c r="AD167" s="5">
        <f t="shared" si="353"/>
        <v>1.3477873467637258E-3</v>
      </c>
      <c r="AE167" s="5">
        <f t="shared" si="354"/>
        <v>2.1789943807822947E-3</v>
      </c>
      <c r="AF167" s="5">
        <f t="shared" si="355"/>
        <v>1.7614115917031126E-3</v>
      </c>
      <c r="AG167" s="5">
        <f t="shared" si="356"/>
        <v>9.4923628463640711E-4</v>
      </c>
      <c r="AH167" s="5">
        <f t="shared" si="357"/>
        <v>2.6163208137748566E-2</v>
      </c>
      <c r="AI167" s="5">
        <f t="shared" si="358"/>
        <v>2.0151543960712795E-2</v>
      </c>
      <c r="AJ167" s="5">
        <f t="shared" si="359"/>
        <v>7.760606456641621E-3</v>
      </c>
      <c r="AK167" s="5">
        <f t="shared" si="360"/>
        <v>1.9924697479685423E-3</v>
      </c>
      <c r="AL167" s="5">
        <f t="shared" si="361"/>
        <v>1.911001957088102E-5</v>
      </c>
      <c r="AM167" s="5">
        <f t="shared" si="362"/>
        <v>2.0761976761416308E-4</v>
      </c>
      <c r="AN167" s="5">
        <f t="shared" si="363"/>
        <v>3.3566297239463229E-4</v>
      </c>
      <c r="AO167" s="5">
        <f t="shared" si="364"/>
        <v>2.7133647323549409E-4</v>
      </c>
      <c r="AP167" s="5">
        <f t="shared" si="365"/>
        <v>1.4622500893806921E-4</v>
      </c>
      <c r="AQ167" s="5">
        <f t="shared" si="366"/>
        <v>5.9101213847081375E-5</v>
      </c>
      <c r="AR167" s="5">
        <f t="shared" si="367"/>
        <v>8.4597149026931426E-3</v>
      </c>
      <c r="AS167" s="5">
        <f t="shared" si="368"/>
        <v>6.5158796986655824E-3</v>
      </c>
      <c r="AT167" s="5">
        <f t="shared" si="369"/>
        <v>2.5093450982589388E-3</v>
      </c>
      <c r="AU167" s="5">
        <f t="shared" si="370"/>
        <v>6.4425302628446008E-4</v>
      </c>
      <c r="AV167" s="5">
        <f t="shared" si="371"/>
        <v>1.2405486659587036E-4</v>
      </c>
      <c r="AW167" s="5">
        <f t="shared" si="372"/>
        <v>6.6101405915034641E-7</v>
      </c>
      <c r="AX167" s="5">
        <f t="shared" si="373"/>
        <v>2.665230535543066E-5</v>
      </c>
      <c r="AY167" s="5">
        <f t="shared" si="374"/>
        <v>4.3089307629891382E-5</v>
      </c>
      <c r="AZ167" s="5">
        <f t="shared" si="375"/>
        <v>3.4831666665658596E-5</v>
      </c>
      <c r="BA167" s="5">
        <f t="shared" si="376"/>
        <v>1.8771014116827973E-5</v>
      </c>
      <c r="BB167" s="5">
        <f t="shared" si="377"/>
        <v>7.5868671679486381E-6</v>
      </c>
      <c r="BC167" s="5">
        <f t="shared" si="378"/>
        <v>2.4531675514534801E-6</v>
      </c>
      <c r="BD167" s="5">
        <f t="shared" si="379"/>
        <v>2.2794979836459465E-3</v>
      </c>
      <c r="BE167" s="5">
        <f t="shared" si="380"/>
        <v>1.7557251994460633E-3</v>
      </c>
      <c r="BF167" s="5">
        <f t="shared" si="381"/>
        <v>6.7615128376632635E-4</v>
      </c>
      <c r="BG167" s="5">
        <f t="shared" si="382"/>
        <v>1.7359609528989054E-4</v>
      </c>
      <c r="BH167" s="5">
        <f t="shared" si="383"/>
        <v>3.3426991514422041E-5</v>
      </c>
      <c r="BI167" s="5">
        <f t="shared" si="384"/>
        <v>5.1492575790456224E-6</v>
      </c>
      <c r="BJ167" s="8">
        <f t="shared" si="385"/>
        <v>0.17698400289333444</v>
      </c>
      <c r="BK167" s="8">
        <f t="shared" si="386"/>
        <v>0.24736483127316616</v>
      </c>
      <c r="BL167" s="8">
        <f t="shared" si="387"/>
        <v>0.50952945939605021</v>
      </c>
      <c r="BM167" s="8">
        <f t="shared" si="388"/>
        <v>0.42544397182111099</v>
      </c>
      <c r="BN167" s="8">
        <f t="shared" si="389"/>
        <v>0.57312348007296821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1.4215</v>
      </c>
      <c r="F168">
        <f>VLOOKUP(B168,home!$B$2:$E$405,3,FALSE)</f>
        <v>0.7621</v>
      </c>
      <c r="G168">
        <f>VLOOKUP(C168,away!$B$2:$E$405,4,FALSE)</f>
        <v>0.7621</v>
      </c>
      <c r="H168">
        <f>VLOOKUP(A168,away!$A$2:$E$405,3,FALSE)</f>
        <v>1.0277000000000001</v>
      </c>
      <c r="I168">
        <f>VLOOKUP(C168,away!$B$2:$E$405,3,FALSE)</f>
        <v>0.81089999999999995</v>
      </c>
      <c r="J168">
        <f>VLOOKUP(B168,home!$B$2:$E$405,4,FALSE)</f>
        <v>1.2974000000000001</v>
      </c>
      <c r="K168" s="3">
        <f t="shared" si="334"/>
        <v>0.82560209681500007</v>
      </c>
      <c r="L168" s="3">
        <f t="shared" si="335"/>
        <v>1.0812037679820001</v>
      </c>
      <c r="M168" s="5">
        <f t="shared" si="336"/>
        <v>0.14855413157113101</v>
      </c>
      <c r="N168" s="5">
        <f t="shared" si="337"/>
        <v>0.12264660251565716</v>
      </c>
      <c r="O168" s="5">
        <f t="shared" si="338"/>
        <v>0.16061728680400064</v>
      </c>
      <c r="P168" s="5">
        <f t="shared" si="339"/>
        <v>0.13260596877011918</v>
      </c>
      <c r="Q168" s="5">
        <f t="shared" si="340"/>
        <v>5.0628646102081211E-2</v>
      </c>
      <c r="R168" s="5">
        <f t="shared" si="341"/>
        <v>8.6830007847765525E-2</v>
      </c>
      <c r="S168" s="5">
        <f t="shared" si="342"/>
        <v>2.959248384324142E-2</v>
      </c>
      <c r="T168" s="5">
        <f t="shared" si="343"/>
        <v>5.4739882933397405E-2</v>
      </c>
      <c r="U168" s="5">
        <f t="shared" si="344"/>
        <v>7.168703654557812E-2</v>
      </c>
      <c r="V168" s="5">
        <f t="shared" si="345"/>
        <v>2.9350617828627552E-3</v>
      </c>
      <c r="W168" s="5">
        <f t="shared" si="346"/>
        <v>1.3933038793594275E-2</v>
      </c>
      <c r="X168" s="5">
        <f t="shared" si="347"/>
        <v>1.5064454043073511E-2</v>
      </c>
      <c r="Y168" s="5">
        <f t="shared" si="348"/>
        <v>8.1438722369813771E-3</v>
      </c>
      <c r="Z168" s="5">
        <f t="shared" si="349"/>
        <v>3.1293643886303582E-2</v>
      </c>
      <c r="AA168" s="5">
        <f t="shared" si="350"/>
        <v>2.5836098009514141E-2</v>
      </c>
      <c r="AB168" s="5">
        <f t="shared" si="351"/>
        <v>1.0665168345086363E-2</v>
      </c>
      <c r="AC168" s="5">
        <f t="shared" si="352"/>
        <v>1.637478485958113E-4</v>
      </c>
      <c r="AD168" s="5">
        <f t="shared" si="353"/>
        <v>2.8757865107490424E-3</v>
      </c>
      <c r="AE168" s="5">
        <f t="shared" si="354"/>
        <v>3.1093112113336732E-3</v>
      </c>
      <c r="AF168" s="5">
        <f t="shared" si="355"/>
        <v>1.680899498761322E-3</v>
      </c>
      <c r="AG168" s="5">
        <f t="shared" si="356"/>
        <v>6.0579829055326564E-4</v>
      </c>
      <c r="AH168" s="5">
        <f t="shared" si="357"/>
        <v>8.4587014209395774E-3</v>
      </c>
      <c r="AI168" s="5">
        <f t="shared" si="358"/>
        <v>6.9835216294597347E-3</v>
      </c>
      <c r="AJ168" s="5">
        <f t="shared" si="359"/>
        <v>2.8828050502174313E-3</v>
      </c>
      <c r="AK168" s="5">
        <f t="shared" si="360"/>
        <v>7.9334996472279432E-4</v>
      </c>
      <c r="AL168" s="5">
        <f t="shared" si="361"/>
        <v>5.8467420239128812E-6</v>
      </c>
      <c r="AM168" s="5">
        <f t="shared" si="362"/>
        <v>4.7485107465334062E-4</v>
      </c>
      <c r="AN168" s="5">
        <f t="shared" si="363"/>
        <v>5.1341077114549387E-4</v>
      </c>
      <c r="AO168" s="5">
        <f t="shared" si="364"/>
        <v>2.7755083014252612E-4</v>
      </c>
      <c r="AP168" s="5">
        <f t="shared" si="365"/>
        <v>1.0002966778554378E-4</v>
      </c>
      <c r="AQ168" s="5">
        <f t="shared" si="366"/>
        <v>2.7038113429929404E-5</v>
      </c>
      <c r="AR168" s="5">
        <f t="shared" si="367"/>
        <v>1.8291159697109145E-3</v>
      </c>
      <c r="AS168" s="5">
        <f t="shared" si="368"/>
        <v>1.510121979911133E-3</v>
      </c>
      <c r="AT168" s="5">
        <f t="shared" si="369"/>
        <v>6.2337993653052552E-4</v>
      </c>
      <c r="AU168" s="5">
        <f t="shared" si="370"/>
        <v>1.715545942373345E-4</v>
      </c>
      <c r="AV168" s="5">
        <f t="shared" si="371"/>
        <v>3.5408958180147466E-5</v>
      </c>
      <c r="AW168" s="5">
        <f t="shared" si="372"/>
        <v>1.4497388221573358E-7</v>
      </c>
      <c r="AX168" s="5">
        <f t="shared" si="373"/>
        <v>6.5339673818109008E-5</v>
      </c>
      <c r="AY168" s="5">
        <f t="shared" si="374"/>
        <v>7.0645501530854294E-5</v>
      </c>
      <c r="AZ168" s="5">
        <f t="shared" si="375"/>
        <v>3.8191091223068901E-5</v>
      </c>
      <c r="BA168" s="5">
        <f t="shared" si="376"/>
        <v>1.3764117244575465E-5</v>
      </c>
      <c r="BB168" s="5">
        <f t="shared" si="377"/>
        <v>3.7204538569452537E-6</v>
      </c>
      <c r="BC168" s="5">
        <f t="shared" si="378"/>
        <v>8.0451374574647508E-7</v>
      </c>
      <c r="BD168" s="5">
        <f t="shared" si="379"/>
        <v>3.296078464212484E-4</v>
      </c>
      <c r="BE168" s="5">
        <f t="shared" si="380"/>
        <v>2.7212492913205916E-4</v>
      </c>
      <c r="BF168" s="5">
        <f t="shared" si="381"/>
        <v>1.1233345604353068E-4</v>
      </c>
      <c r="BG168" s="5">
        <f t="shared" si="382"/>
        <v>3.0914245617338191E-5</v>
      </c>
      <c r="BH168" s="5">
        <f t="shared" si="383"/>
        <v>6.3807165007820823E-6</v>
      </c>
      <c r="BI168" s="5">
        <f t="shared" si="384"/>
        <v>1.0535865844455518E-6</v>
      </c>
      <c r="BJ168" s="8">
        <f t="shared" si="385"/>
        <v>0.2750136379447583</v>
      </c>
      <c r="BK168" s="8">
        <f t="shared" si="386"/>
        <v>0.31392788605950489</v>
      </c>
      <c r="BL168" s="8">
        <f t="shared" si="387"/>
        <v>0.37967597183615381</v>
      </c>
      <c r="BM168" s="8">
        <f t="shared" si="388"/>
        <v>0.29795799558831726</v>
      </c>
      <c r="BN168" s="8">
        <f t="shared" si="389"/>
        <v>0.7018826436107547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1.3052999999999999</v>
      </c>
      <c r="F169">
        <f>VLOOKUP(B169,home!$B$2:$E$405,3,FALSE)</f>
        <v>0.4839</v>
      </c>
      <c r="G169">
        <f>VLOOKUP(C169,away!$B$2:$E$405,4,FALSE)</f>
        <v>0.8468</v>
      </c>
      <c r="H169">
        <f>VLOOKUP(A169,away!$A$2:$E$405,3,FALSE)</f>
        <v>1.1211</v>
      </c>
      <c r="I169">
        <f>VLOOKUP(C169,away!$B$2:$E$405,3,FALSE)</f>
        <v>0.75109999999999999</v>
      </c>
      <c r="J169">
        <f>VLOOKUP(B169,home!$B$2:$E$405,4,FALSE)</f>
        <v>1.0798000000000001</v>
      </c>
      <c r="K169" s="3">
        <f t="shared" si="334"/>
        <v>0.53486823855599996</v>
      </c>
      <c r="L169" s="3">
        <f t="shared" si="335"/>
        <v>0.90925445515800007</v>
      </c>
      <c r="M169" s="5">
        <f t="shared" si="336"/>
        <v>0.23595298882016977</v>
      </c>
      <c r="N169" s="5">
        <f t="shared" si="337"/>
        <v>0.12620375951226775</v>
      </c>
      <c r="O169" s="5">
        <f t="shared" si="338"/>
        <v>0.21454130629258517</v>
      </c>
      <c r="P169" s="5">
        <f t="shared" si="339"/>
        <v>0.11475133059421828</v>
      </c>
      <c r="Q169" s="5">
        <f t="shared" si="340"/>
        <v>3.3751191274735838E-2</v>
      </c>
      <c r="R169" s="5">
        <f t="shared" si="341"/>
        <v>9.7536319280975045E-2</v>
      </c>
      <c r="S169" s="5">
        <f t="shared" si="342"/>
        <v>1.3951791773211432E-2</v>
      </c>
      <c r="T169" s="5">
        <f t="shared" si="343"/>
        <v>3.068842103344338E-2</v>
      </c>
      <c r="U169" s="5">
        <f t="shared" si="344"/>
        <v>5.2169079289050735E-2</v>
      </c>
      <c r="V169" s="5">
        <f t="shared" si="345"/>
        <v>7.5391038140213025E-4</v>
      </c>
      <c r="W169" s="5">
        <f t="shared" si="346"/>
        <v>6.0174800754281988E-3</v>
      </c>
      <c r="X169" s="5">
        <f t="shared" si="347"/>
        <v>5.4714205674075882E-3</v>
      </c>
      <c r="Y169" s="5">
        <f t="shared" si="348"/>
        <v>2.4874567634792307E-3</v>
      </c>
      <c r="Z169" s="5">
        <f t="shared" si="349"/>
        <v>2.9561777615313242E-2</v>
      </c>
      <c r="AA169" s="5">
        <f t="shared" si="350"/>
        <v>1.5811655921686783E-2</v>
      </c>
      <c r="AB169" s="5">
        <f t="shared" si="351"/>
        <v>4.2285762757430772E-3</v>
      </c>
      <c r="AC169" s="5">
        <f t="shared" si="352"/>
        <v>2.2915639850355906E-5</v>
      </c>
      <c r="AD169" s="5">
        <f t="shared" si="353"/>
        <v>8.0463974212252641E-4</v>
      </c>
      <c r="AE169" s="5">
        <f t="shared" si="354"/>
        <v>7.3162227032209145E-4</v>
      </c>
      <c r="AF169" s="5">
        <f t="shared" si="355"/>
        <v>3.3261540439158611E-4</v>
      </c>
      <c r="AG169" s="5">
        <f t="shared" si="356"/>
        <v>1.0081067943240986E-4</v>
      </c>
      <c r="AH169" s="5">
        <f t="shared" si="357"/>
        <v>6.7197944997784004E-3</v>
      </c>
      <c r="AI169" s="5">
        <f t="shared" si="358"/>
        <v>3.5942046475547699E-3</v>
      </c>
      <c r="AJ169" s="5">
        <f t="shared" si="359"/>
        <v>9.6121295442370416E-4</v>
      </c>
      <c r="AK169" s="5">
        <f t="shared" si="360"/>
        <v>1.7137409326993847E-4</v>
      </c>
      <c r="AL169" s="5">
        <f t="shared" si="361"/>
        <v>4.4578374317612386E-7</v>
      </c>
      <c r="AM169" s="5">
        <f t="shared" si="362"/>
        <v>8.6075248308245972E-5</v>
      </c>
      <c r="AN169" s="5">
        <f t="shared" si="363"/>
        <v>7.8264303003103749E-5</v>
      </c>
      <c r="AO169" s="5">
        <f t="shared" si="364"/>
        <v>3.5581083092703864E-5</v>
      </c>
      <c r="AP169" s="5">
        <f t="shared" si="365"/>
        <v>1.0784086107129328E-5</v>
      </c>
      <c r="AQ169" s="5">
        <f t="shared" si="366"/>
        <v>2.4513695844287085E-6</v>
      </c>
      <c r="AR169" s="5">
        <f t="shared" si="367"/>
        <v>1.2220006173339474E-3</v>
      </c>
      <c r="AS169" s="5">
        <f t="shared" si="368"/>
        <v>6.5360931770775299E-4</v>
      </c>
      <c r="AT169" s="5">
        <f t="shared" si="369"/>
        <v>1.747974322330674E-4</v>
      </c>
      <c r="AU169" s="5">
        <f t="shared" si="370"/>
        <v>3.1164531560870849E-5</v>
      </c>
      <c r="AV169" s="5">
        <f t="shared" si="371"/>
        <v>4.1672295253464635E-6</v>
      </c>
      <c r="AW169" s="5">
        <f t="shared" si="372"/>
        <v>6.0221833385960338E-9</v>
      </c>
      <c r="AX169" s="5">
        <f t="shared" si="373"/>
        <v>7.6731527409836379E-6</v>
      </c>
      <c r="AY169" s="5">
        <f t="shared" si="374"/>
        <v>6.9768483148471934E-6</v>
      </c>
      <c r="AZ169" s="5">
        <f t="shared" si="375"/>
        <v>3.1718652066181971E-6</v>
      </c>
      <c r="BA169" s="5">
        <f t="shared" si="376"/>
        <v>9.6134419009274906E-7</v>
      </c>
      <c r="BB169" s="5">
        <f t="shared" si="377"/>
        <v>2.1852662194552283E-7</v>
      </c>
      <c r="BC169" s="5">
        <f t="shared" si="378"/>
        <v>3.9739260914918932E-8</v>
      </c>
      <c r="BD169" s="5">
        <f t="shared" si="379"/>
        <v>1.8518491758611958E-4</v>
      </c>
      <c r="BE169" s="5">
        <f t="shared" si="380"/>
        <v>9.9049530676425797E-5</v>
      </c>
      <c r="BF169" s="5">
        <f t="shared" si="381"/>
        <v>2.648922400134917E-5</v>
      </c>
      <c r="BG169" s="5">
        <f t="shared" si="382"/>
        <v>4.7227481941056511E-6</v>
      </c>
      <c r="BH169" s="5">
        <f t="shared" si="383"/>
        <v>6.3151200193120465E-7</v>
      </c>
      <c r="BI169" s="5">
        <f t="shared" si="384"/>
        <v>6.7555142419983351E-8</v>
      </c>
      <c r="BJ169" s="8">
        <f t="shared" si="385"/>
        <v>0.20682161488946163</v>
      </c>
      <c r="BK169" s="8">
        <f t="shared" si="386"/>
        <v>0.36544035984091006</v>
      </c>
      <c r="BL169" s="8">
        <f t="shared" si="387"/>
        <v>0.39813540787103097</v>
      </c>
      <c r="BM169" s="8">
        <f t="shared" si="388"/>
        <v>0.17721529361563243</v>
      </c>
      <c r="BN169" s="8">
        <f t="shared" si="389"/>
        <v>0.82273689577495179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1.3937999999999999</v>
      </c>
      <c r="F171">
        <f>VLOOKUP(B171,home!$B$2:$E$405,3,FALSE)</f>
        <v>1.4349000000000001</v>
      </c>
      <c r="G171">
        <f>VLOOKUP(C171,away!$B$2:$E$405,4,FALSE)</f>
        <v>1.5066999999999999</v>
      </c>
      <c r="H171">
        <f>VLOOKUP(A171,away!$A$2:$E$405,3,FALSE)</f>
        <v>1.2</v>
      </c>
      <c r="I171">
        <f>VLOOKUP(C171,away!$B$2:$E$405,3,FALSE)</f>
        <v>0.41670000000000001</v>
      </c>
      <c r="J171">
        <f>VLOOKUP(B171,home!$B$2:$E$405,4,FALSE)</f>
        <v>1.5</v>
      </c>
      <c r="K171" s="3">
        <f t="shared" si="334"/>
        <v>3.0133451862539999</v>
      </c>
      <c r="L171" s="3">
        <f t="shared" si="335"/>
        <v>0.75006000000000006</v>
      </c>
      <c r="M171" s="5">
        <f t="shared" si="336"/>
        <v>2.3204589740038827E-2</v>
      </c>
      <c r="N171" s="5">
        <f t="shared" si="337"/>
        <v>6.9923438792144965E-2</v>
      </c>
      <c r="O171" s="5">
        <f t="shared" si="338"/>
        <v>1.7404834580413527E-2</v>
      </c>
      <c r="P171" s="5">
        <f t="shared" si="339"/>
        <v>5.2446774500436263E-2</v>
      </c>
      <c r="Q171" s="5">
        <f t="shared" si="340"/>
        <v>0.10535172884531815</v>
      </c>
      <c r="R171" s="5">
        <f t="shared" si="341"/>
        <v>6.5273351126924842E-3</v>
      </c>
      <c r="S171" s="5">
        <f t="shared" si="342"/>
        <v>2.9634914755176885E-2</v>
      </c>
      <c r="T171" s="5">
        <f t="shared" si="343"/>
        <v>7.9020117737719345E-2</v>
      </c>
      <c r="U171" s="5">
        <f t="shared" si="344"/>
        <v>1.966911384089861E-2</v>
      </c>
      <c r="V171" s="5">
        <f t="shared" si="345"/>
        <v>7.4422809783981419E-3</v>
      </c>
      <c r="W171" s="5">
        <f t="shared" si="346"/>
        <v>0.10582037499319201</v>
      </c>
      <c r="X171" s="5">
        <f t="shared" si="347"/>
        <v>7.9371630467393608E-2</v>
      </c>
      <c r="Y171" s="5">
        <f t="shared" si="348"/>
        <v>2.9766742574186628E-2</v>
      </c>
      <c r="Z171" s="5">
        <f t="shared" si="349"/>
        <v>1.6319643248753754E-3</v>
      </c>
      <c r="AA171" s="5">
        <f t="shared" si="350"/>
        <v>4.9176718425014716E-3</v>
      </c>
      <c r="AB171" s="5">
        <f t="shared" si="351"/>
        <v>7.4093213870893267E-3</v>
      </c>
      <c r="AC171" s="5">
        <f t="shared" si="352"/>
        <v>1.0513104212779981E-3</v>
      </c>
      <c r="AD171" s="5">
        <f t="shared" si="353"/>
        <v>7.971832939833208E-2</v>
      </c>
      <c r="AE171" s="5">
        <f t="shared" si="354"/>
        <v>5.9793530148512977E-2</v>
      </c>
      <c r="AF171" s="5">
        <f t="shared" si="355"/>
        <v>2.2424367611596822E-2</v>
      </c>
      <c r="AG171" s="5">
        <f t="shared" si="356"/>
        <v>5.6065403902514381E-3</v>
      </c>
      <c r="AH171" s="5">
        <f t="shared" si="357"/>
        <v>3.060177903790059E-4</v>
      </c>
      <c r="AI171" s="5">
        <f t="shared" si="358"/>
        <v>9.2213723554666319E-4</v>
      </c>
      <c r="AJ171" s="5">
        <f t="shared" si="359"/>
        <v>1.3893588999000547E-3</v>
      </c>
      <c r="AK171" s="5">
        <f t="shared" si="360"/>
        <v>1.3955393176643272E-3</v>
      </c>
      <c r="AL171" s="5">
        <f t="shared" si="361"/>
        <v>9.5046439023374971E-5</v>
      </c>
      <c r="AM171" s="5">
        <f t="shared" si="362"/>
        <v>4.8043768829734934E-2</v>
      </c>
      <c r="AN171" s="5">
        <f t="shared" si="363"/>
        <v>3.603570924843099E-2</v>
      </c>
      <c r="AO171" s="5">
        <f t="shared" si="364"/>
        <v>1.3514472039439075E-2</v>
      </c>
      <c r="AP171" s="5">
        <f t="shared" si="365"/>
        <v>3.3788882993005583E-3</v>
      </c>
      <c r="AQ171" s="5">
        <f t="shared" si="366"/>
        <v>6.3359223944334394E-4</v>
      </c>
      <c r="AR171" s="5">
        <f t="shared" si="367"/>
        <v>4.5906340770335456E-5</v>
      </c>
      <c r="AS171" s="5">
        <f t="shared" si="368"/>
        <v>1.383316509788261E-4</v>
      </c>
      <c r="AT171" s="5">
        <f t="shared" si="369"/>
        <v>2.084205072918071E-4</v>
      </c>
      <c r="AU171" s="5">
        <f t="shared" si="370"/>
        <v>2.0934764412146117E-4</v>
      </c>
      <c r="AV171" s="5">
        <f t="shared" si="371"/>
        <v>1.5770917891675513E-4</v>
      </c>
      <c r="AW171" s="5">
        <f t="shared" si="372"/>
        <v>5.9673050441673209E-6</v>
      </c>
      <c r="AX171" s="5">
        <f t="shared" si="373"/>
        <v>2.4128743255430289E-2</v>
      </c>
      <c r="AY171" s="5">
        <f t="shared" si="374"/>
        <v>1.8098005166168048E-2</v>
      </c>
      <c r="AZ171" s="5">
        <f t="shared" si="375"/>
        <v>6.787294877468002E-3</v>
      </c>
      <c r="BA171" s="5">
        <f t="shared" si="376"/>
        <v>1.6969594652645502E-3</v>
      </c>
      <c r="BB171" s="5">
        <f t="shared" si="377"/>
        <v>3.1820535412908208E-4</v>
      </c>
      <c r="BC171" s="5">
        <f t="shared" si="378"/>
        <v>4.773462158361188E-5</v>
      </c>
      <c r="BD171" s="5">
        <f t="shared" si="379"/>
        <v>5.7387516596996358E-6</v>
      </c>
      <c r="BE171" s="5">
        <f t="shared" si="380"/>
        <v>1.7292839688863051E-5</v>
      </c>
      <c r="BF171" s="5">
        <f t="shared" si="381"/>
        <v>2.6054647616548806E-5</v>
      </c>
      <c r="BG171" s="5">
        <f t="shared" si="382"/>
        <v>2.6170548991623857E-5</v>
      </c>
      <c r="BH171" s="5">
        <f t="shared" si="383"/>
        <v>1.9715224456383557E-5</v>
      </c>
      <c r="BI171" s="5">
        <f t="shared" si="384"/>
        <v>1.1881755342312103E-5</v>
      </c>
      <c r="BJ171" s="8">
        <f t="shared" si="385"/>
        <v>0.78948017435504059</v>
      </c>
      <c r="BK171" s="8">
        <f t="shared" si="386"/>
        <v>0.13197292200051952</v>
      </c>
      <c r="BL171" s="8">
        <f t="shared" si="387"/>
        <v>6.0807899096920082E-2</v>
      </c>
      <c r="BM171" s="8">
        <f t="shared" si="388"/>
        <v>0.6909422203451876</v>
      </c>
      <c r="BN171" s="8">
        <f t="shared" si="389"/>
        <v>0.27485870157104425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1.3937999999999999</v>
      </c>
      <c r="F172">
        <f>VLOOKUP(B172,home!$B$2:$E$405,3,FALSE)</f>
        <v>1.4349000000000001</v>
      </c>
      <c r="G172">
        <f>VLOOKUP(C172,away!$B$2:$E$405,4,FALSE)</f>
        <v>0.71750000000000003</v>
      </c>
      <c r="H172">
        <f>VLOOKUP(A172,away!$A$2:$E$405,3,FALSE)</f>
        <v>1.2</v>
      </c>
      <c r="I172">
        <f>VLOOKUP(C172,away!$B$2:$E$405,3,FALSE)</f>
        <v>0.41670000000000001</v>
      </c>
      <c r="J172">
        <f>VLOOKUP(B172,home!$B$2:$E$405,4,FALSE)</f>
        <v>0.5</v>
      </c>
      <c r="K172" s="3">
        <f t="shared" si="334"/>
        <v>1.4349738973499999</v>
      </c>
      <c r="L172" s="3">
        <f t="shared" si="335"/>
        <v>0.25002000000000002</v>
      </c>
      <c r="M172" s="5">
        <f t="shared" si="336"/>
        <v>0.18544556366188678</v>
      </c>
      <c r="N172" s="5">
        <f t="shared" si="337"/>
        <v>0.26610954323416519</v>
      </c>
      <c r="O172" s="5">
        <f t="shared" si="338"/>
        <v>4.6365099826744936E-2</v>
      </c>
      <c r="P172" s="5">
        <f t="shared" si="339"/>
        <v>6.6532707999405985E-2</v>
      </c>
      <c r="Q172" s="5">
        <f t="shared" si="340"/>
        <v>0.19093012418837921</v>
      </c>
      <c r="R172" s="5">
        <f t="shared" si="341"/>
        <v>5.7961011293413845E-3</v>
      </c>
      <c r="S172" s="5">
        <f t="shared" si="342"/>
        <v>5.9675210696938175E-3</v>
      </c>
      <c r="T172" s="5">
        <f t="shared" si="343"/>
        <v>4.7736349649578576E-2</v>
      </c>
      <c r="U172" s="5">
        <f t="shared" si="344"/>
        <v>8.3172538270057418E-3</v>
      </c>
      <c r="V172" s="5">
        <f t="shared" si="345"/>
        <v>2.3788672294039264E-4</v>
      </c>
      <c r="W172" s="5">
        <f t="shared" si="346"/>
        <v>9.1326581476039337E-2</v>
      </c>
      <c r="X172" s="5">
        <f t="shared" si="347"/>
        <v>2.2833471900639359E-2</v>
      </c>
      <c r="Y172" s="5">
        <f t="shared" si="348"/>
        <v>2.854412322298926E-3</v>
      </c>
      <c r="Z172" s="5">
        <f t="shared" si="349"/>
        <v>4.8304706811931126E-4</v>
      </c>
      <c r="AA172" s="5">
        <f t="shared" si="350"/>
        <v>6.9315993394265894E-4</v>
      </c>
      <c r="AB172" s="5">
        <f t="shared" si="351"/>
        <v>4.9733320594828303E-4</v>
      </c>
      <c r="AC172" s="5">
        <f t="shared" si="352"/>
        <v>5.3341960444473504E-6</v>
      </c>
      <c r="AD172" s="5">
        <f t="shared" si="353"/>
        <v>3.2762815138081124E-2</v>
      </c>
      <c r="AE172" s="5">
        <f t="shared" si="354"/>
        <v>8.1913590408230433E-3</v>
      </c>
      <c r="AF172" s="5">
        <f t="shared" si="355"/>
        <v>1.0240017936932885E-3</v>
      </c>
      <c r="AG172" s="5">
        <f t="shared" si="356"/>
        <v>8.5340309486398727E-5</v>
      </c>
      <c r="AH172" s="5">
        <f t="shared" si="357"/>
        <v>3.0192856992797546E-5</v>
      </c>
      <c r="AI172" s="5">
        <f t="shared" si="358"/>
        <v>4.3325961671085886E-5</v>
      </c>
      <c r="AJ172" s="5">
        <f t="shared" si="359"/>
        <v>3.1085812037797428E-5</v>
      </c>
      <c r="AK172" s="5">
        <f t="shared" si="360"/>
        <v>1.4869109617389238E-5</v>
      </c>
      <c r="AL172" s="5">
        <f t="shared" si="361"/>
        <v>7.6550444416965392E-8</v>
      </c>
      <c r="AM172" s="5">
        <f t="shared" si="362"/>
        <v>9.4027569053699665E-3</v>
      </c>
      <c r="AN172" s="5">
        <f t="shared" si="363"/>
        <v>2.3508772814805996E-3</v>
      </c>
      <c r="AO172" s="5">
        <f t="shared" si="364"/>
        <v>2.9388316895788972E-4</v>
      </c>
      <c r="AP172" s="5">
        <f t="shared" si="365"/>
        <v>2.4492223300950544E-5</v>
      </c>
      <c r="AQ172" s="5">
        <f t="shared" si="366"/>
        <v>1.5308864174259134E-6</v>
      </c>
      <c r="AR172" s="5">
        <f t="shared" si="367"/>
        <v>1.5097636210678486E-6</v>
      </c>
      <c r="AS172" s="5">
        <f t="shared" si="368"/>
        <v>2.166471387400979E-6</v>
      </c>
      <c r="AT172" s="5">
        <f t="shared" si="369"/>
        <v>1.5544149451380227E-6</v>
      </c>
      <c r="AU172" s="5">
        <f t="shared" si="370"/>
        <v>7.4351495730793163E-7</v>
      </c>
      <c r="AV172" s="5">
        <f t="shared" si="371"/>
        <v>2.6673113900654535E-7</v>
      </c>
      <c r="AW172" s="5">
        <f t="shared" si="372"/>
        <v>7.6289359305592324E-10</v>
      </c>
      <c r="AX172" s="5">
        <f t="shared" si="373"/>
        <v>2.2487851203888943E-3</v>
      </c>
      <c r="AY172" s="5">
        <f t="shared" si="374"/>
        <v>5.6224125579963148E-4</v>
      </c>
      <c r="AZ172" s="5">
        <f t="shared" si="375"/>
        <v>7.0285779387511922E-5</v>
      </c>
      <c r="BA172" s="5">
        <f t="shared" si="376"/>
        <v>5.8576168541552467E-6</v>
      </c>
      <c r="BB172" s="5">
        <f t="shared" si="377"/>
        <v>3.6613034146897364E-7</v>
      </c>
      <c r="BC172" s="5">
        <f t="shared" si="378"/>
        <v>1.8307981594814562E-8</v>
      </c>
      <c r="BD172" s="5">
        <f t="shared" si="379"/>
        <v>6.29118500898973E-8</v>
      </c>
      <c r="BE172" s="5">
        <f t="shared" si="380"/>
        <v>9.0276862712998861E-8</v>
      </c>
      <c r="BF172" s="5">
        <f t="shared" si="381"/>
        <v>6.4772470763901458E-8</v>
      </c>
      <c r="BG172" s="5">
        <f t="shared" si="382"/>
        <v>3.0982268271021531E-8</v>
      </c>
      <c r="BH172" s="5">
        <f t="shared" si="383"/>
        <v>1.1114686562402753E-8</v>
      </c>
      <c r="BI172" s="5">
        <f t="shared" si="384"/>
        <v>3.18985701885495E-9</v>
      </c>
      <c r="BJ172" s="8">
        <f t="shared" si="385"/>
        <v>0.67881509372946436</v>
      </c>
      <c r="BK172" s="8">
        <f t="shared" si="386"/>
        <v>0.25875133145621548</v>
      </c>
      <c r="BL172" s="8">
        <f t="shared" si="387"/>
        <v>6.1794925807347412E-2</v>
      </c>
      <c r="BM172" s="8">
        <f t="shared" si="388"/>
        <v>0.23810301752831722</v>
      </c>
      <c r="BN172" s="8">
        <f t="shared" si="389"/>
        <v>0.76117914003992337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1.3937999999999999</v>
      </c>
      <c r="F173">
        <f>VLOOKUP(B173,home!$B$2:$E$405,3,FALSE)</f>
        <v>0.71750000000000003</v>
      </c>
      <c r="G173">
        <f>VLOOKUP(C173,away!$B$2:$E$405,4,FALSE)</f>
        <v>1.3632</v>
      </c>
      <c r="H173">
        <f>VLOOKUP(A173,away!$A$2:$E$405,3,FALSE)</f>
        <v>1.2</v>
      </c>
      <c r="I173">
        <f>VLOOKUP(C173,away!$B$2:$E$405,3,FALSE)</f>
        <v>0.66669999999999996</v>
      </c>
      <c r="J173">
        <f>VLOOKUP(B173,home!$B$2:$E$405,4,FALSE)</f>
        <v>0.83330000000000004</v>
      </c>
      <c r="K173" s="3">
        <f t="shared" si="334"/>
        <v>1.3632702048000001</v>
      </c>
      <c r="L173" s="3">
        <f t="shared" si="335"/>
        <v>0.66667333200000001</v>
      </c>
      <c r="M173" s="5">
        <f t="shared" si="336"/>
        <v>0.13134293698164964</v>
      </c>
      <c r="N173" s="5">
        <f t="shared" si="337"/>
        <v>0.17905591259800704</v>
      </c>
      <c r="O173" s="5">
        <f t="shared" si="338"/>
        <v>8.7562833432222403E-2</v>
      </c>
      <c r="P173" s="5">
        <f t="shared" si="339"/>
        <v>0.11937180186601414</v>
      </c>
      <c r="Q173" s="5">
        <f t="shared" si="340"/>
        <v>0.12205079531906798</v>
      </c>
      <c r="R173" s="5">
        <f t="shared" si="341"/>
        <v>2.9187902961810348E-2</v>
      </c>
      <c r="S173" s="5">
        <f t="shared" si="342"/>
        <v>2.712294130199364E-2</v>
      </c>
      <c r="T173" s="5">
        <f t="shared" si="343"/>
        <v>8.1368010388613063E-2</v>
      </c>
      <c r="U173" s="5">
        <f t="shared" si="344"/>
        <v>3.9790998448429725E-2</v>
      </c>
      <c r="V173" s="5">
        <f t="shared" si="345"/>
        <v>2.7389827724868818E-3</v>
      </c>
      <c r="W173" s="5">
        <f t="shared" si="346"/>
        <v>5.5462737576876253E-2</v>
      </c>
      <c r="X173" s="5">
        <f t="shared" si="347"/>
        <v>3.6975528062217704E-2</v>
      </c>
      <c r="Y173" s="5">
        <f t="shared" si="348"/>
        <v>1.2325299247849088E-2</v>
      </c>
      <c r="Z173" s="5">
        <f t="shared" si="349"/>
        <v>6.4862655072142582E-3</v>
      </c>
      <c r="AA173" s="5">
        <f t="shared" si="350"/>
        <v>8.8425325064071594E-3</v>
      </c>
      <c r="AB173" s="5">
        <f t="shared" si="351"/>
        <v>6.0273805504801733E-3</v>
      </c>
      <c r="AC173" s="5">
        <f t="shared" si="352"/>
        <v>1.5558378906083196E-4</v>
      </c>
      <c r="AD173" s="5">
        <f t="shared" si="353"/>
        <v>1.8902674403799186E-2</v>
      </c>
      <c r="AE173" s="5">
        <f t="shared" si="354"/>
        <v>1.2601908928491919E-2</v>
      </c>
      <c r="AF173" s="5">
        <f t="shared" si="355"/>
        <v>4.2006783074591278E-3</v>
      </c>
      <c r="AG173" s="5">
        <f t="shared" si="356"/>
        <v>9.3349340129796586E-4</v>
      </c>
      <c r="AH173" s="5">
        <f t="shared" si="357"/>
        <v>1.0810550594827996E-3</v>
      </c>
      <c r="AI173" s="5">
        <f t="shared" si="358"/>
        <v>1.4737701523411925E-3</v>
      </c>
      <c r="AJ173" s="5">
        <f t="shared" si="359"/>
        <v>1.0045734687051525E-3</v>
      </c>
      <c r="AK173" s="5">
        <f t="shared" si="360"/>
        <v>4.5650169280610675E-4</v>
      </c>
      <c r="AL173" s="5">
        <f t="shared" si="361"/>
        <v>5.6561297221267898E-6</v>
      </c>
      <c r="AM173" s="5">
        <f t="shared" si="362"/>
        <v>5.1538905611470034E-3</v>
      </c>
      <c r="AN173" s="5">
        <f t="shared" si="363"/>
        <v>3.4359613931632229E-3</v>
      </c>
      <c r="AO173" s="5">
        <f t="shared" si="364"/>
        <v>1.1453319153017438E-3</v>
      </c>
      <c r="AP173" s="5">
        <f t="shared" si="365"/>
        <v>2.5452074807338508E-4</v>
      </c>
      <c r="AQ173" s="5">
        <f t="shared" si="366"/>
        <v>4.2420548795304045E-5</v>
      </c>
      <c r="AR173" s="5">
        <f t="shared" si="367"/>
        <v>1.4414211571617131E-4</v>
      </c>
      <c r="AS173" s="5">
        <f t="shared" si="368"/>
        <v>1.965046516126902E-4</v>
      </c>
      <c r="AT173" s="5">
        <f t="shared" si="369"/>
        <v>1.3394446832409244E-4</v>
      </c>
      <c r="AU173" s="5">
        <f t="shared" si="370"/>
        <v>6.0867500921337557E-5</v>
      </c>
      <c r="AV173" s="5">
        <f t="shared" si="371"/>
        <v>2.0744712611674012E-5</v>
      </c>
      <c r="AW173" s="5">
        <f t="shared" si="372"/>
        <v>1.427946336586804E-7</v>
      </c>
      <c r="AX173" s="5">
        <f t="shared" si="373"/>
        <v>1.1710242401352781E-3</v>
      </c>
      <c r="AY173" s="5">
        <f t="shared" si="374"/>
        <v>7.8069063202375409E-4</v>
      </c>
      <c r="AZ173" s="5">
        <f t="shared" si="375"/>
        <v>2.6023281245623098E-4</v>
      </c>
      <c r="BA173" s="5">
        <f t="shared" si="376"/>
        <v>5.783009205864221E-5</v>
      </c>
      <c r="BB173" s="5">
        <f t="shared" si="377"/>
        <v>9.638445040650433E-6</v>
      </c>
      <c r="BC173" s="5">
        <f t="shared" si="378"/>
        <v>1.2851388541098607E-6</v>
      </c>
      <c r="BD173" s="5">
        <f t="shared" si="379"/>
        <v>1.601595076100491E-5</v>
      </c>
      <c r="BE173" s="5">
        <f t="shared" si="380"/>
        <v>2.1834068474021881E-5</v>
      </c>
      <c r="BF173" s="5">
        <f t="shared" si="381"/>
        <v>1.4882867500098519E-5</v>
      </c>
      <c r="BG173" s="5">
        <f t="shared" si="382"/>
        <v>6.7631232749568601E-6</v>
      </c>
      <c r="BH173" s="5">
        <f t="shared" si="383"/>
        <v>2.3049911130345215E-6</v>
      </c>
      <c r="BI173" s="5">
        <f t="shared" si="384"/>
        <v>6.2846514134574992E-7</v>
      </c>
      <c r="BJ173" s="8">
        <f t="shared" si="385"/>
        <v>0.53618986476072894</v>
      </c>
      <c r="BK173" s="8">
        <f t="shared" si="386"/>
        <v>0.28151859347295105</v>
      </c>
      <c r="BL173" s="8">
        <f t="shared" si="387"/>
        <v>0.17604618118813548</v>
      </c>
      <c r="BM173" s="8">
        <f t="shared" si="388"/>
        <v>0.33088817393286774</v>
      </c>
      <c r="BN173" s="8">
        <f t="shared" si="389"/>
        <v>0.66857218315877154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1.3937999999999999</v>
      </c>
      <c r="F174">
        <f>VLOOKUP(B174,home!$B$2:$E$405,3,FALSE)</f>
        <v>0.86099999999999999</v>
      </c>
      <c r="G174">
        <f>VLOOKUP(C174,away!$B$2:$E$405,4,FALSE)</f>
        <v>0.64570000000000005</v>
      </c>
      <c r="H174">
        <f>VLOOKUP(A174,away!$A$2:$E$405,3,FALSE)</f>
        <v>1.2</v>
      </c>
      <c r="I174">
        <f>VLOOKUP(C174,away!$B$2:$E$405,3,FALSE)</f>
        <v>1.8332999999999999</v>
      </c>
      <c r="J174">
        <f>VLOOKUP(B174,home!$B$2:$E$405,4,FALSE)</f>
        <v>0.83330000000000004</v>
      </c>
      <c r="K174" s="3">
        <f t="shared" si="334"/>
        <v>0.77487990425999997</v>
      </c>
      <c r="L174" s="3">
        <f t="shared" si="335"/>
        <v>1.833226668</v>
      </c>
      <c r="M174" s="5">
        <f t="shared" si="336"/>
        <v>7.3673908004490793E-2</v>
      </c>
      <c r="N174" s="5">
        <f t="shared" si="337"/>
        <v>5.7088430780979867E-2</v>
      </c>
      <c r="O174" s="5">
        <f t="shared" si="338"/>
        <v>0.13506097288961116</v>
      </c>
      <c r="P174" s="5">
        <f t="shared" si="339"/>
        <v>0.10465603374196435</v>
      </c>
      <c r="Q174" s="5">
        <f t="shared" si="340"/>
        <v>2.2118338888959654E-2</v>
      </c>
      <c r="R174" s="5">
        <f t="shared" si="341"/>
        <v>0.12379868865363014</v>
      </c>
      <c r="S174" s="5">
        <f t="shared" si="342"/>
        <v>3.7166772115344936E-2</v>
      </c>
      <c r="T174" s="5">
        <f t="shared" si="343"/>
        <v>4.054792870310233E-2</v>
      </c>
      <c r="U174" s="5">
        <f t="shared" si="344"/>
        <v>9.592911601143847E-2</v>
      </c>
      <c r="V174" s="5">
        <f t="shared" si="345"/>
        <v>5.8662815068596923E-3</v>
      </c>
      <c r="W174" s="5">
        <f t="shared" si="346"/>
        <v>5.713018773555764E-3</v>
      </c>
      <c r="X174" s="5">
        <f t="shared" si="347"/>
        <v>1.047325837046708E-2</v>
      </c>
      <c r="Y174" s="5">
        <f t="shared" si="348"/>
        <v>9.5999282727972403E-3</v>
      </c>
      <c r="Z174" s="5">
        <f t="shared" si="349"/>
        <v>7.5650352501087925E-2</v>
      </c>
      <c r="AA174" s="5">
        <f t="shared" si="350"/>
        <v>5.8619937903278262E-2</v>
      </c>
      <c r="AB174" s="5">
        <f t="shared" si="351"/>
        <v>2.2711705935109697E-2</v>
      </c>
      <c r="AC174" s="5">
        <f t="shared" si="352"/>
        <v>5.2082698945835287E-4</v>
      </c>
      <c r="AD174" s="5">
        <f t="shared" si="353"/>
        <v>1.1067258600721179E-3</v>
      </c>
      <c r="AE174" s="5">
        <f t="shared" si="354"/>
        <v>2.0288793608494431E-3</v>
      </c>
      <c r="AF174" s="5">
        <f t="shared" si="355"/>
        <v>1.8596978752319976E-3</v>
      </c>
      <c r="AG174" s="5">
        <f t="shared" si="356"/>
        <v>1.1364159130994114E-3</v>
      </c>
      <c r="AH174" s="5">
        <f t="shared" si="357"/>
        <v>3.4671060912148721E-2</v>
      </c>
      <c r="AI174" s="5">
        <f t="shared" si="358"/>
        <v>2.6865908360198427E-2</v>
      </c>
      <c r="AJ174" s="5">
        <f t="shared" si="359"/>
        <v>1.0408926249004245E-2</v>
      </c>
      <c r="AK174" s="5">
        <f t="shared" si="360"/>
        <v>2.6885559250926032E-3</v>
      </c>
      <c r="AL174" s="5">
        <f t="shared" si="361"/>
        <v>2.9594025053839454E-5</v>
      </c>
      <c r="AM174" s="5">
        <f t="shared" si="362"/>
        <v>1.7151592569894983E-4</v>
      </c>
      <c r="AN174" s="5">
        <f t="shared" si="363"/>
        <v>3.1442756897802132E-4</v>
      </c>
      <c r="AO174" s="5">
        <f t="shared" si="364"/>
        <v>2.882085023024592E-4</v>
      </c>
      <c r="AP174" s="5">
        <f t="shared" si="365"/>
        <v>1.7611717078840251E-4</v>
      </c>
      <c r="AQ174" s="5">
        <f t="shared" si="366"/>
        <v>8.0715673545502523E-5</v>
      </c>
      <c r="AR174" s="5">
        <f t="shared" si="367"/>
        <v>1.2711982694400683E-2</v>
      </c>
      <c r="AS174" s="5">
        <f t="shared" si="368"/>
        <v>9.8502599331919787E-3</v>
      </c>
      <c r="AT174" s="5">
        <f t="shared" si="369"/>
        <v>3.8163842369839563E-3</v>
      </c>
      <c r="AU174" s="5">
        <f t="shared" si="370"/>
        <v>9.8574648405783376E-4</v>
      </c>
      <c r="AV174" s="5">
        <f t="shared" si="371"/>
        <v>1.909587852978414E-4</v>
      </c>
      <c r="AW174" s="5">
        <f t="shared" si="372"/>
        <v>1.1677559820644489E-6</v>
      </c>
      <c r="AX174" s="5">
        <f t="shared" si="373"/>
        <v>2.2150707347444577E-5</v>
      </c>
      <c r="AY174" s="5">
        <f t="shared" si="374"/>
        <v>4.0607267424398936E-5</v>
      </c>
      <c r="AZ174" s="5">
        <f t="shared" si="375"/>
        <v>3.7221162778507912E-5</v>
      </c>
      <c r="BA174" s="5">
        <f t="shared" si="376"/>
        <v>2.2744942739843226E-5</v>
      </c>
      <c r="BB174" s="5">
        <f t="shared" si="377"/>
        <v>1.0424158898203398E-5</v>
      </c>
      <c r="BC174" s="5">
        <f t="shared" si="378"/>
        <v>3.821969216731192E-6</v>
      </c>
      <c r="BD174" s="5">
        <f t="shared" si="379"/>
        <v>3.883990946421638E-3</v>
      </c>
      <c r="BE174" s="5">
        <f t="shared" si="380"/>
        <v>3.0096265327099058E-3</v>
      </c>
      <c r="BF174" s="5">
        <f t="shared" si="381"/>
        <v>1.1660495597623035E-3</v>
      </c>
      <c r="BG174" s="5">
        <f t="shared" si="382"/>
        <v>3.0118279041034296E-4</v>
      </c>
      <c r="BH174" s="5">
        <f t="shared" si="383"/>
        <v>5.834512294948154E-5</v>
      </c>
      <c r="BI174" s="5">
        <f t="shared" si="384"/>
        <v>9.0420926570264377E-6</v>
      </c>
      <c r="BJ174" s="8">
        <f t="shared" si="385"/>
        <v>0.15284057784883337</v>
      </c>
      <c r="BK174" s="8">
        <f t="shared" si="386"/>
        <v>0.22195402365059635</v>
      </c>
      <c r="BL174" s="8">
        <f t="shared" si="387"/>
        <v>0.54673844201835464</v>
      </c>
      <c r="BM174" s="8">
        <f t="shared" si="388"/>
        <v>0.48074758354779401</v>
      </c>
      <c r="BN174" s="8">
        <f t="shared" si="389"/>
        <v>0.51639637295963592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1.3231999999999999</v>
      </c>
      <c r="F175">
        <f>VLOOKUP(B175,home!$B$2:$E$405,3,FALSE)</f>
        <v>0.872</v>
      </c>
      <c r="G175">
        <f>VLOOKUP(C175,away!$B$2:$E$405,4,FALSE)</f>
        <v>1.4611000000000001</v>
      </c>
      <c r="H175">
        <f>VLOOKUP(A175,away!$A$2:$E$405,3,FALSE)</f>
        <v>1.1951000000000001</v>
      </c>
      <c r="I175">
        <f>VLOOKUP(C175,away!$B$2:$E$405,3,FALSE)</f>
        <v>0.61360000000000003</v>
      </c>
      <c r="J175">
        <f>VLOOKUP(B175,home!$B$2:$E$405,4,FALSE)</f>
        <v>0.77239999999999998</v>
      </c>
      <c r="K175" s="3">
        <f t="shared" si="334"/>
        <v>1.68586159744</v>
      </c>
      <c r="L175" s="3">
        <f t="shared" si="335"/>
        <v>0.56641123926400005</v>
      </c>
      <c r="M175" s="5">
        <f t="shared" si="336"/>
        <v>0.10515994136453093</v>
      </c>
      <c r="N175" s="5">
        <f t="shared" si="337"/>
        <v>0.17728510673550482</v>
      </c>
      <c r="O175" s="5">
        <f t="shared" si="338"/>
        <v>5.9563772709213536E-2</v>
      </c>
      <c r="P175" s="5">
        <f t="shared" si="339"/>
        <v>0.1004162770091078</v>
      </c>
      <c r="Q175" s="5">
        <f t="shared" si="340"/>
        <v>0.14943907662171957</v>
      </c>
      <c r="R175" s="5">
        <f t="shared" si="341"/>
        <v>1.686879515773243E-2</v>
      </c>
      <c r="S175" s="5">
        <f t="shared" si="342"/>
        <v>2.3971648703702313E-2</v>
      </c>
      <c r="T175" s="5">
        <f t="shared" si="343"/>
        <v>8.4643972583776039E-2</v>
      </c>
      <c r="U175" s="5">
        <f t="shared" si="344"/>
        <v>2.8438453951502931E-2</v>
      </c>
      <c r="V175" s="5">
        <f t="shared" si="345"/>
        <v>2.5433678403069268E-3</v>
      </c>
      <c r="W175" s="5">
        <f t="shared" si="346"/>
        <v>8.3977866811150201E-2</v>
      </c>
      <c r="X175" s="5">
        <f t="shared" si="347"/>
        <v>4.7566007611250724E-2</v>
      </c>
      <c r="Y175" s="5">
        <f t="shared" si="348"/>
        <v>1.3470960658964689E-2</v>
      </c>
      <c r="Z175" s="5">
        <f t="shared" si="349"/>
        <v>3.1848917233939299E-3</v>
      </c>
      <c r="AA175" s="5">
        <f t="shared" si="350"/>
        <v>5.3692866484743246E-3</v>
      </c>
      <c r="AB175" s="5">
        <f t="shared" si="351"/>
        <v>4.5259370831550964E-3</v>
      </c>
      <c r="AC175" s="5">
        <f t="shared" si="352"/>
        <v>1.5178993438135985E-4</v>
      </c>
      <c r="AD175" s="5">
        <f t="shared" si="353"/>
        <v>3.5393765172962326E-2</v>
      </c>
      <c r="AE175" s="5">
        <f t="shared" si="354"/>
        <v>2.0047426393836595E-2</v>
      </c>
      <c r="AF175" s="5">
        <f t="shared" si="355"/>
        <v>5.6775438138934042E-3</v>
      </c>
      <c r="AG175" s="5">
        <f t="shared" si="356"/>
        <v>1.07194154253434E-3</v>
      </c>
      <c r="AH175" s="5">
        <f t="shared" si="357"/>
        <v>4.5098961699230322E-4</v>
      </c>
      <c r="AI175" s="5">
        <f t="shared" si="358"/>
        <v>7.6030607613149801E-4</v>
      </c>
      <c r="AJ175" s="5">
        <f t="shared" si="359"/>
        <v>6.4088540802519295E-4</v>
      </c>
      <c r="AK175" s="5">
        <f t="shared" si="360"/>
        <v>3.601480325831125E-4</v>
      </c>
      <c r="AL175" s="5">
        <f t="shared" si="361"/>
        <v>5.7977134259505923E-6</v>
      </c>
      <c r="AM175" s="5">
        <f t="shared" si="362"/>
        <v>1.1933797898781311E-2</v>
      </c>
      <c r="AN175" s="5">
        <f t="shared" si="363"/>
        <v>6.7594372569748417E-3</v>
      </c>
      <c r="AO175" s="5">
        <f t="shared" si="364"/>
        <v>1.9143106167251866E-3</v>
      </c>
      <c r="AP175" s="5">
        <f t="shared" si="365"/>
        <v>3.6142901625184836E-4</v>
      </c>
      <c r="AQ175" s="5">
        <f t="shared" si="366"/>
        <v>5.117936425029447E-5</v>
      </c>
      <c r="AR175" s="5">
        <f t="shared" si="367"/>
        <v>5.1089117571161464E-5</v>
      </c>
      <c r="AS175" s="5">
        <f t="shared" si="368"/>
        <v>8.6129181360318231E-5</v>
      </c>
      <c r="AT175" s="5">
        <f t="shared" si="369"/>
        <v>7.2600939637152797E-5</v>
      </c>
      <c r="AU175" s="5">
        <f t="shared" si="370"/>
        <v>4.0798378690778461E-5</v>
      </c>
      <c r="AV175" s="5">
        <f t="shared" si="371"/>
        <v>1.7195104968149465E-5</v>
      </c>
      <c r="AW175" s="5">
        <f t="shared" si="372"/>
        <v>1.5378289221092447E-7</v>
      </c>
      <c r="AX175" s="5">
        <f t="shared" si="373"/>
        <v>3.35312193152759E-3</v>
      </c>
      <c r="AY175" s="5">
        <f t="shared" si="374"/>
        <v>1.8992459486398396E-3</v>
      </c>
      <c r="AZ175" s="5">
        <f t="shared" si="375"/>
        <v>5.3787712571811146E-4</v>
      </c>
      <c r="BA175" s="5">
        <f t="shared" si="376"/>
        <v>1.0155321644991796E-4</v>
      </c>
      <c r="BB175" s="5">
        <f t="shared" si="377"/>
        <v>1.4380220795160817E-5</v>
      </c>
      <c r="BC175" s="5">
        <f t="shared" si="378"/>
        <v>1.6290237362953971E-6</v>
      </c>
      <c r="BD175" s="5">
        <f t="shared" si="379"/>
        <v>4.8229083993976232E-6</v>
      </c>
      <c r="BE175" s="5">
        <f t="shared" si="380"/>
        <v>8.1307560585152702E-6</v>
      </c>
      <c r="BF175" s="5">
        <f t="shared" si="381"/>
        <v>6.8536646986017574E-6</v>
      </c>
      <c r="BG175" s="5">
        <f t="shared" si="382"/>
        <v>3.8514433723676304E-6</v>
      </c>
      <c r="BH175" s="5">
        <f t="shared" si="383"/>
        <v>1.6232501190473489E-6</v>
      </c>
      <c r="BI175" s="5">
        <f t="shared" si="384"/>
        <v>5.4731500774836732E-7</v>
      </c>
      <c r="BJ175" s="8">
        <f t="shared" si="385"/>
        <v>0.6455016295654431</v>
      </c>
      <c r="BK175" s="8">
        <f t="shared" si="386"/>
        <v>0.23414806851409509</v>
      </c>
      <c r="BL175" s="8">
        <f t="shared" si="387"/>
        <v>0.11727221674369366</v>
      </c>
      <c r="BM175" s="8">
        <f t="shared" si="388"/>
        <v>0.38947474478306909</v>
      </c>
      <c r="BN175" s="8">
        <f t="shared" si="389"/>
        <v>0.60873296959780898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1.3231999999999999</v>
      </c>
      <c r="F176">
        <f>VLOOKUP(B176,home!$B$2:$E$405,3,FALSE)</f>
        <v>0.97170000000000001</v>
      </c>
      <c r="G176">
        <f>VLOOKUP(C176,away!$B$2:$E$405,4,FALSE)</f>
        <v>1.7814000000000001</v>
      </c>
      <c r="H176">
        <f>VLOOKUP(A176,away!$A$2:$E$405,3,FALSE)</f>
        <v>1.1951000000000001</v>
      </c>
      <c r="I176">
        <f>VLOOKUP(C176,away!$B$2:$E$405,3,FALSE)</f>
        <v>0.83679999999999999</v>
      </c>
      <c r="J176">
        <f>VLOOKUP(B176,home!$B$2:$E$405,4,FALSE)</f>
        <v>0.89649999999999996</v>
      </c>
      <c r="K176" s="3">
        <f t="shared" ref="K176:K218" si="390">E176*F176*G176</f>
        <v>2.2904411780160001</v>
      </c>
      <c r="L176" s="3">
        <f t="shared" ref="L176:L218" si="391">H176*I176*J176</f>
        <v>0.89655350312000004</v>
      </c>
      <c r="M176" s="5">
        <f t="shared" ref="M176:M218" si="392">_xlfn.POISSON.DIST(0,K176,FALSE) * _xlfn.POISSON.DIST(0,L176,FALSE)</f>
        <v>4.129579165683208E-2</v>
      </c>
      <c r="N176" s="5">
        <f t="shared" ref="N176:N218" si="393">_xlfn.POISSON.DIST(1,K176,FALSE) * _xlfn.POISSON.DIST(0,L176,FALSE)</f>
        <v>9.4585581689577758E-2</v>
      </c>
      <c r="O176" s="5">
        <f t="shared" ref="O176:O218" si="394">_xlfn.POISSON.DIST(0,K176,FALSE) * _xlfn.POISSON.DIST(1,L176,FALSE)</f>
        <v>3.7023886674046477E-2</v>
      </c>
      <c r="P176" s="5">
        <f t="shared" ref="P176:P218" si="395">_xlfn.POISSON.DIST(1,K176,FALSE) * _xlfn.POISSON.DIST(1,L176,FALSE)</f>
        <v>8.4801034608433884E-2</v>
      </c>
      <c r="Q176" s="5">
        <f t="shared" ref="Q176:Q218" si="396">_xlfn.POISSON.DIST(2,K176,FALSE) * _xlfn.POISSON.DIST(0,L176,FALSE)</f>
        <v>0.10832135557420257</v>
      </c>
      <c r="R176" s="5">
        <f t="shared" ref="R176:R218" si="397">_xlfn.POISSON.DIST(0,K176,FALSE) * _xlfn.POISSON.DIST(2,L176,FALSE)</f>
        <v>1.6596947648367121E-2</v>
      </c>
      <c r="S176" s="5">
        <f t="shared" ref="S176:S218" si="398">_xlfn.POISSON.DIST(2,K176,FALSE) * _xlfn.POISSON.DIST(2,L176,FALSE)</f>
        <v>4.3534796053916233E-2</v>
      </c>
      <c r="T176" s="5">
        <f t="shared" ref="T176:T218" si="399">_xlfn.POISSON.DIST(2,K176,FALSE) * _xlfn.POISSON.DIST(1,L176,FALSE)</f>
        <v>9.7115890802758467E-2</v>
      </c>
      <c r="U176" s="5">
        <f t="shared" ref="U176:U218" si="400">_xlfn.POISSON.DIST(1,K176,FALSE) * _xlfn.POISSON.DIST(2,L176,FALSE)</f>
        <v>3.8014332323195871E-2</v>
      </c>
      <c r="V176" s="5">
        <f t="shared" ref="V176:V218" si="401">_xlfn.POISSON.DIST(3,K176,FALSE) * _xlfn.POISSON.DIST(3,L176,FALSE)</f>
        <v>9.933204110368965E-3</v>
      </c>
      <c r="W176" s="5">
        <f t="shared" ref="W176:W218" si="402">_xlfn.POISSON.DIST(3,K176,FALSE) * _xlfn.POISSON.DIST(0,L176,FALSE)</f>
        <v>8.2701231088555524E-2</v>
      </c>
      <c r="X176" s="5">
        <f t="shared" ref="X176:X218" si="403">_xlfn.POISSON.DIST(3,K176,FALSE) * _xlfn.POISSON.DIST(1,L176,FALSE)</f>
        <v>7.4146078444781119E-2</v>
      </c>
      <c r="Y176" s="5">
        <f t="shared" ref="Y176:Y218" si="404">_xlfn.POISSON.DIST(3,K176,FALSE) * _xlfn.POISSON.DIST(2,L176,FALSE)</f>
        <v>3.3237963186139412E-2</v>
      </c>
      <c r="Z176" s="5">
        <f t="shared" ref="Z176:Z218" si="405">_xlfn.POISSON.DIST(0,K176,FALSE) * _xlfn.POISSON.DIST(3,L176,FALSE)</f>
        <v>4.9600171850809312E-3</v>
      </c>
      <c r="AA176" s="5">
        <f t="shared" ref="AA176:AA218" si="406">_xlfn.POISSON.DIST(1,K176,FALSE) * _xlfn.POISSON.DIST(3,L176,FALSE)</f>
        <v>1.1360627604376372E-2</v>
      </c>
      <c r="AB176" s="5">
        <f t="shared" ref="AB176:AB218" si="407">_xlfn.POISSON.DIST(2,K176,FALSE) * _xlfn.POISSON.DIST(3,L176,FALSE)</f>
        <v>1.3010424636584455E-2</v>
      </c>
      <c r="AC176" s="5">
        <f t="shared" ref="AC176:AC218" si="408">_xlfn.POISSON.DIST(4,K176,FALSE) * _xlfn.POISSON.DIST(4,L176,FALSE)</f>
        <v>1.2748665659081094E-3</v>
      </c>
      <c r="AD176" s="5">
        <f t="shared" ref="AD176:AD218" si="409">_xlfn.POISSON.DIST(4,K176,FALSE) * _xlfn.POISSON.DIST(0,L176,FALSE)</f>
        <v>4.7355576289461153E-2</v>
      </c>
      <c r="AE176" s="5">
        <f t="shared" ref="AE176:AE218" si="410">_xlfn.POISSON.DIST(4,K176,FALSE) * _xlfn.POISSON.DIST(1,L176,FALSE)</f>
        <v>4.2456807814582817E-2</v>
      </c>
      <c r="AF176" s="5">
        <f t="shared" ref="AF176:AF218" si="411">_xlfn.POISSON.DIST(4,K176,FALSE) * _xlfn.POISSON.DIST(2,L176,FALSE)</f>
        <v>1.9032399888728402E-2</v>
      </c>
      <c r="AG176" s="5">
        <f t="shared" ref="AG176:AG218" si="412">_xlfn.POISSON.DIST(4,K176,FALSE) * _xlfn.POISSON.DIST(3,L176,FALSE)</f>
        <v>5.687854931006717E-3</v>
      </c>
      <c r="AH176" s="5">
        <f t="shared" ref="AH176:AH218" si="413">_xlfn.POISSON.DIST(0,K176,FALSE) * _xlfn.POISSON.DIST(4,L176,FALSE)</f>
        <v>1.1117301957049275E-3</v>
      </c>
      <c r="AI176" s="5">
        <f t="shared" ref="AI176:AI218" si="414">_xlfn.POISSON.DIST(1,K176,FALSE) * _xlfn.POISSON.DIST(4,L176,FALSE)</f>
        <v>2.5463526190863521E-3</v>
      </c>
      <c r="AJ176" s="5">
        <f t="shared" ref="AJ176:AJ218" si="415">_xlfn.POISSON.DIST(2,K176,FALSE) * _xlfn.POISSON.DIST(4,L176,FALSE)</f>
        <v>2.9161354462521362E-3</v>
      </c>
      <c r="AK176" s="5">
        <f t="shared" ref="AK176:AK218" si="416">_xlfn.POISSON.DIST(3,K176,FALSE) * _xlfn.POISSON.DIST(4,L176,FALSE)</f>
        <v>2.2264122355893194E-3</v>
      </c>
      <c r="AL176" s="5">
        <f t="shared" ref="AL176:AL218" si="417">_xlfn.POISSON.DIST(5,K176,FALSE) * _xlfn.POISSON.DIST(5,L176,FALSE)</f>
        <v>1.0471769586121772E-4</v>
      </c>
      <c r="AM176" s="5">
        <f t="shared" ref="AM176:AM218" si="418">_xlfn.POISSON.DIST(5,K176,FALSE) * _xlfn.POISSON.DIST(0,L176,FALSE)</f>
        <v>2.1693032388411984E-2</v>
      </c>
      <c r="AN176" s="5">
        <f t="shared" ref="AN176:AN218" si="419">_xlfn.POISSON.DIST(5,K176,FALSE) * _xlfn.POISSON.DIST(1,L176,FALSE)</f>
        <v>1.9448964181126387E-2</v>
      </c>
      <c r="AO176" s="5">
        <f t="shared" ref="AO176:AO218" si="420">_xlfn.POISSON.DIST(5,K176,FALSE) * _xlfn.POISSON.DIST(2,L176,FALSE)</f>
        <v>8.7185184843221308E-3</v>
      </c>
      <c r="AP176" s="5">
        <f t="shared" ref="AP176:AP218" si="421">_xlfn.POISSON.DIST(5,K176,FALSE) * _xlfn.POISSON.DIST(3,L176,FALSE)</f>
        <v>2.6055394297118269E-3</v>
      </c>
      <c r="AQ176" s="5">
        <f t="shared" ref="AQ176:AQ218" si="422">_xlfn.POISSON.DIST(5,K176,FALSE) * _xlfn.POISSON.DIST(4,L176,FALSE)</f>
        <v>5.8400137580635631E-4</v>
      </c>
      <c r="AR176" s="5">
        <f t="shared" ref="AR176:AR218" si="423">_xlfn.POISSON.DIST(0,K176,FALSE) * _xlfn.POISSON.DIST(5,L176,FALSE)</f>
        <v>1.9934512029670727E-4</v>
      </c>
      <c r="AS176" s="5">
        <f t="shared" ref="AS176:AS218" si="424">_xlfn.POISSON.DIST(1,K176,FALSE) * _xlfn.POISSON.DIST(5,L176,FALSE)</f>
        <v>4.5658827216413141E-4</v>
      </c>
      <c r="AT176" s="5">
        <f t="shared" ref="AT176:AT218" si="425">_xlfn.POISSON.DIST(2,K176,FALSE) * _xlfn.POISSON.DIST(5,L176,FALSE)</f>
        <v>5.2289428998195174E-4</v>
      </c>
      <c r="AU176" s="5">
        <f t="shared" ref="AU176:AU218" si="426">_xlfn.POISSON.DIST(3,K176,FALSE) * _xlfn.POISSON.DIST(5,L176,FALSE)</f>
        <v>3.9921953784136717E-4</v>
      </c>
      <c r="AV176" s="5">
        <f t="shared" ref="AV176:AV218" si="427">_xlfn.POISSON.DIST(4,K176,FALSE) * _xlfn.POISSON.DIST(5,L176,FALSE)</f>
        <v>2.285972171350961E-4</v>
      </c>
      <c r="AW176" s="5">
        <f t="shared" ref="AW176:AW218" si="428">_xlfn.POISSON.DIST(6,K176,FALSE) * _xlfn.POISSON.DIST(6,L176,FALSE)</f>
        <v>5.973280807774928E-6</v>
      </c>
      <c r="AX176" s="5">
        <f t="shared" ref="AX176:AX218" si="429">_xlfn.POISSON.DIST(6,K176,FALSE) * _xlfn.POISSON.DIST(0,L176,FALSE)</f>
        <v>8.2811024430755973E-3</v>
      </c>
      <c r="AY176" s="5">
        <f t="shared" ref="AY176:AY218" si="430">_xlfn.POISSON.DIST(6,K176,FALSE) * _xlfn.POISSON.DIST(1,L176,FALSE)</f>
        <v>7.4244514050350189E-3</v>
      </c>
      <c r="AZ176" s="5">
        <f t="shared" ref="AZ176:AZ218" si="431">_xlfn.POISSON.DIST(6,K176,FALSE) * _xlfn.POISSON.DIST(2,L176,FALSE)</f>
        <v>3.328208957964175E-3</v>
      </c>
      <c r="BA176" s="5">
        <f t="shared" ref="BA176:BA218" si="432">_xlfn.POISSON.DIST(6,K176,FALSE) * _xlfn.POISSON.DIST(3,L176,FALSE)</f>
        <v>9.9463913345938229E-4</v>
      </c>
      <c r="BB176" s="5">
        <f t="shared" ref="BB176:BB218" si="433">_xlfn.POISSON.DIST(6,K176,FALSE) * _xlfn.POISSON.DIST(4,L176,FALSE)</f>
        <v>2.2293679986081259E-4</v>
      </c>
      <c r="BC176" s="5">
        <f t="shared" ref="BC176:BC218" si="434">_xlfn.POISSON.DIST(6,K176,FALSE) * _xlfn.POISSON.DIST(5,L176,FALSE)</f>
        <v>3.9974953777914788E-5</v>
      </c>
      <c r="BD176" s="5">
        <f t="shared" ref="BD176:BD218" si="435">_xlfn.POISSON.DIST(0,K176,FALSE) * _xlfn.POISSON.DIST(6,L176,FALSE)</f>
        <v>2.9787260988648439E-5</v>
      </c>
      <c r="BE176" s="5">
        <f t="shared" ref="BE176:BE218" si="436">_xlfn.POISSON.DIST(1,K176,FALSE) * _xlfn.POISSON.DIST(6,L176,FALSE)</f>
        <v>6.8225969148709965E-5</v>
      </c>
      <c r="BF176" s="5">
        <f t="shared" ref="BF176:BF218" si="437">_xlfn.POISSON.DIST(2,K176,FALSE) * _xlfn.POISSON.DIST(6,L176,FALSE)</f>
        <v>7.8133784574127284E-5</v>
      </c>
      <c r="BG176" s="5">
        <f t="shared" ref="BG176:BG218" si="438">_xlfn.POISSON.DIST(3,K176,FALSE) * _xlfn.POISSON.DIST(6,L176,FALSE)</f>
        <v>5.9653612527604165E-5</v>
      </c>
      <c r="BH176" s="5">
        <f t="shared" ref="BH176:BH218" si="439">_xlfn.POISSON.DIST(4,K176,FALSE) * _xlfn.POISSON.DIST(6,L176,FALSE)</f>
        <v>3.415827263765893E-5</v>
      </c>
      <c r="BI176" s="5">
        <f t="shared" ref="BI176:BI218" si="440">_xlfn.POISSON.DIST(5,K176,FALSE) * _xlfn.POISSON.DIST(6,L176,FALSE)</f>
        <v>1.5647502843838238E-5</v>
      </c>
      <c r="BJ176" s="8">
        <f t="shared" ref="BJ176:BJ218" si="441">SUM(N176,Q176,T176,W176,X176,Y176,AD176,AE176,AF176,AG176,AM176,AN176,AO176,AP176,AQ176,AX176,AY176,AZ176,BA176,BB176,BC176)</f>
        <v>0.67798210926234581</v>
      </c>
      <c r="BK176" s="8">
        <f t="shared" ref="BK176:BK218" si="442">SUM(M176,P176,S176,V176,AC176,AL176,AY176)</f>
        <v>0.18836886209635553</v>
      </c>
      <c r="BL176" s="8">
        <f t="shared" ref="BL176:BL218" si="443">SUM(O176,R176,U176,AA176,AB176,AH176,AI176,AJ176,AK176,AR176,AS176,AT176,AU176,AV176,BD176,BE176,BF176,BG176,BH176,BI176)</f>
        <v>0.12689910022334289</v>
      </c>
      <c r="BM176" s="8">
        <f t="shared" ref="BM176:BM218" si="444">SUM(S176:BI176)</f>
        <v>0.6081670127914377</v>
      </c>
      <c r="BN176" s="8">
        <f t="shared" ref="BN176:BN218" si="445">SUM(M176:R176)</f>
        <v>0.38262459785145986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1.3548</v>
      </c>
      <c r="F177">
        <f>VLOOKUP(B177,home!$B$2:$E$405,3,FALSE)</f>
        <v>0.90210000000000001</v>
      </c>
      <c r="G177">
        <f>VLOOKUP(C177,away!$B$2:$E$405,4,FALSE)</f>
        <v>1.1072</v>
      </c>
      <c r="H177">
        <f>VLOOKUP(A177,away!$A$2:$E$405,3,FALSE)</f>
        <v>1.1719999999999999</v>
      </c>
      <c r="I177">
        <f>VLOOKUP(C177,away!$B$2:$E$405,3,FALSE)</f>
        <v>0.75839999999999996</v>
      </c>
      <c r="J177">
        <f>VLOOKUP(B177,home!$B$2:$E$405,4,FALSE)</f>
        <v>0.80579999999999996</v>
      </c>
      <c r="K177" s="3">
        <f t="shared" si="390"/>
        <v>1.353181176576</v>
      </c>
      <c r="L177" s="3">
        <f t="shared" si="391"/>
        <v>0.71623113983999986</v>
      </c>
      <c r="M177" s="5">
        <f t="shared" si="392"/>
        <v>0.12625996081226787</v>
      </c>
      <c r="N177" s="5">
        <f t="shared" si="393"/>
        <v>0.17085260232638427</v>
      </c>
      <c r="O177" s="5">
        <f t="shared" si="394"/>
        <v>9.0431315648724336E-2</v>
      </c>
      <c r="P177" s="5">
        <f t="shared" si="395"/>
        <v>0.12236995410885643</v>
      </c>
      <c r="Q177" s="5">
        <f t="shared" si="396"/>
        <v>0.11559726271854409</v>
      </c>
      <c r="R177" s="5">
        <f t="shared" si="397"/>
        <v>3.238486214215832E-2</v>
      </c>
      <c r="S177" s="5">
        <f t="shared" si="398"/>
        <v>2.9649949145138393E-2</v>
      </c>
      <c r="T177" s="5">
        <f t="shared" si="399"/>
        <v>8.2794359239286769E-2</v>
      </c>
      <c r="U177" s="5">
        <f t="shared" si="400"/>
        <v>4.3822585856777355E-2</v>
      </c>
      <c r="V177" s="5">
        <f t="shared" si="401"/>
        <v>3.1929387703827855E-3</v>
      </c>
      <c r="W177" s="5">
        <f t="shared" si="402"/>
        <v>5.2141346658148152E-2</v>
      </c>
      <c r="X177" s="5">
        <f t="shared" si="403"/>
        <v>3.7345256149758026E-2</v>
      </c>
      <c r="Y177" s="5">
        <f t="shared" si="404"/>
        <v>1.3373917689878976E-2</v>
      </c>
      <c r="Z177" s="5">
        <f t="shared" si="405"/>
        <v>7.7316822418797724E-3</v>
      </c>
      <c r="AA177" s="5">
        <f t="shared" si="406"/>
        <v>1.0462366872978635E-2</v>
      </c>
      <c r="AB177" s="5">
        <f t="shared" si="407"/>
        <v>7.0787389574735E-3</v>
      </c>
      <c r="AC177" s="5">
        <f t="shared" si="408"/>
        <v>1.9341036951189505E-4</v>
      </c>
      <c r="AD177" s="5">
        <f t="shared" si="409"/>
        <v>1.7639172204782498E-2</v>
      </c>
      <c r="AE177" s="5">
        <f t="shared" si="410"/>
        <v>1.2633724414065413E-2</v>
      </c>
      <c r="AF177" s="5">
        <f t="shared" si="411"/>
        <v>4.524333418755252E-3</v>
      </c>
      <c r="AG177" s="5">
        <f t="shared" si="412"/>
        <v>1.080156160510426E-3</v>
      </c>
      <c r="AH177" s="5">
        <f t="shared" si="413"/>
        <v>1.3844178962455587E-3</v>
      </c>
      <c r="AI177" s="5">
        <f t="shared" si="414"/>
        <v>1.8733682377144354E-3</v>
      </c>
      <c r="AJ177" s="5">
        <f t="shared" si="415"/>
        <v>1.2675033180352643E-3</v>
      </c>
      <c r="AK177" s="5">
        <f t="shared" si="416"/>
        <v>5.7172054373764753E-4</v>
      </c>
      <c r="AL177" s="5">
        <f t="shared" si="417"/>
        <v>7.4980596822893824E-6</v>
      </c>
      <c r="AM177" s="5">
        <f t="shared" si="418"/>
        <v>4.7737991595788523E-3</v>
      </c>
      <c r="AN177" s="5">
        <f t="shared" si="419"/>
        <v>3.4191436134323951E-3</v>
      </c>
      <c r="AO177" s="5">
        <f t="shared" si="420"/>
        <v>1.2244485637626702E-3</v>
      </c>
      <c r="AP177" s="5">
        <f t="shared" si="421"/>
        <v>2.9232939683306264E-4</v>
      </c>
      <c r="AQ177" s="5">
        <f t="shared" si="422"/>
        <v>5.2343854275621024E-5</v>
      </c>
      <c r="AR177" s="5">
        <f t="shared" si="423"/>
        <v>1.9831264156857029E-4</v>
      </c>
      <c r="AS177" s="5">
        <f t="shared" si="424"/>
        <v>2.6835293364765248E-4</v>
      </c>
      <c r="AT177" s="5">
        <f t="shared" si="425"/>
        <v>1.815650692454759E-4</v>
      </c>
      <c r="AU177" s="5">
        <f t="shared" si="426"/>
        <v>8.1896811342231982E-5</v>
      </c>
      <c r="AV177" s="5">
        <f t="shared" si="427"/>
        <v>2.7705305882476039E-5</v>
      </c>
      <c r="AW177" s="5">
        <f t="shared" si="428"/>
        <v>2.0186244962035004E-7</v>
      </c>
      <c r="AX177" s="5">
        <f t="shared" si="429"/>
        <v>1.0766358605827371E-3</v>
      </c>
      <c r="AY177" s="5">
        <f t="shared" si="430"/>
        <v>7.7112012961779298E-4</v>
      </c>
      <c r="AZ177" s="5">
        <f t="shared" si="431"/>
        <v>2.7615012469486014E-4</v>
      </c>
      <c r="BA177" s="5">
        <f t="shared" si="432"/>
        <v>6.5929106192385924E-5</v>
      </c>
      <c r="BB177" s="5">
        <f t="shared" si="433"/>
        <v>1.1805119719201241E-5</v>
      </c>
      <c r="BC177" s="5">
        <f t="shared" si="434"/>
        <v>1.6910388704862335E-6</v>
      </c>
      <c r="BD177" s="5">
        <f t="shared" si="435"/>
        <v>2.367294821922306E-5</v>
      </c>
      <c r="BE177" s="5">
        <f t="shared" si="436"/>
        <v>3.2033787924310978E-5</v>
      </c>
      <c r="BF177" s="5">
        <f t="shared" si="437"/>
        <v>2.1673759416802606E-5</v>
      </c>
      <c r="BG177" s="5">
        <f t="shared" si="438"/>
        <v>9.7761744228180342E-6</v>
      </c>
      <c r="BH177" s="5">
        <f t="shared" si="439"/>
        <v>3.3072338019702758E-6</v>
      </c>
      <c r="BI177" s="5">
        <f t="shared" si="440"/>
        <v>8.9505730547241138E-7</v>
      </c>
      <c r="BJ177" s="8">
        <f t="shared" si="441"/>
        <v>0.5199475269476741</v>
      </c>
      <c r="BK177" s="8">
        <f t="shared" si="442"/>
        <v>0.28244483139545745</v>
      </c>
      <c r="BL177" s="8">
        <f t="shared" si="443"/>
        <v>0.19012607119662206</v>
      </c>
      <c r="BM177" s="8">
        <f t="shared" si="444"/>
        <v>0.34158323575752986</v>
      </c>
      <c r="BN177" s="8">
        <f t="shared" si="445"/>
        <v>0.65789595775693532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1.3548</v>
      </c>
      <c r="F178">
        <f>VLOOKUP(B178,home!$B$2:$E$405,3,FALSE)</f>
        <v>1.3122</v>
      </c>
      <c r="G178">
        <f>VLOOKUP(C178,away!$B$2:$E$405,4,FALSE)</f>
        <v>0.98419999999999996</v>
      </c>
      <c r="H178">
        <f>VLOOKUP(A178,away!$A$2:$E$405,3,FALSE)</f>
        <v>1.1719999999999999</v>
      </c>
      <c r="I178">
        <f>VLOOKUP(C178,away!$B$2:$E$405,3,FALSE)</f>
        <v>1.2324999999999999</v>
      </c>
      <c r="J178">
        <f>VLOOKUP(B178,home!$B$2:$E$405,4,FALSE)</f>
        <v>0.61619999999999997</v>
      </c>
      <c r="K178" s="3">
        <f t="shared" si="390"/>
        <v>1.7496798167519998</v>
      </c>
      <c r="L178" s="3">
        <f t="shared" si="391"/>
        <v>0.89009473799999983</v>
      </c>
      <c r="M178" s="5">
        <f t="shared" si="392"/>
        <v>7.1377359429123349E-2</v>
      </c>
      <c r="N178" s="5">
        <f t="shared" si="393"/>
        <v>0.12488752516619016</v>
      </c>
      <c r="O178" s="5">
        <f t="shared" si="394"/>
        <v>6.3532612040197362E-2</v>
      </c>
      <c r="P178" s="5">
        <f t="shared" si="395"/>
        <v>0.11116172899226842</v>
      </c>
      <c r="Q178" s="5">
        <f t="shared" si="396"/>
        <v>0.10925659107369519</v>
      </c>
      <c r="R178" s="5">
        <f t="shared" si="397"/>
        <v>2.8275021834187553E-2</v>
      </c>
      <c r="S178" s="5">
        <f t="shared" si="398"/>
        <v>4.3280285553365057E-2</v>
      </c>
      <c r="T178" s="5">
        <f t="shared" si="399"/>
        <v>9.7248716806513841E-2</v>
      </c>
      <c r="U178" s="5">
        <f t="shared" si="400"/>
        <v>4.9472235021500069E-2</v>
      </c>
      <c r="V178" s="5">
        <f t="shared" si="401"/>
        <v>7.4893206284496047E-3</v>
      </c>
      <c r="W178" s="5">
        <f t="shared" si="402"/>
        <v>6.3721350749590414E-2</v>
      </c>
      <c r="X178" s="5">
        <f t="shared" si="403"/>
        <v>5.6718039000462767E-2</v>
      </c>
      <c r="Y178" s="5">
        <f t="shared" si="404"/>
        <v>2.5242214031995339E-2</v>
      </c>
      <c r="Z178" s="5">
        <f t="shared" si="405"/>
        <v>8.3891493838151483E-3</v>
      </c>
      <c r="AA178" s="5">
        <f t="shared" si="406"/>
        <v>1.4678325356578842E-2</v>
      </c>
      <c r="AB178" s="5">
        <f t="shared" si="407"/>
        <v>1.284118481006255E-2</v>
      </c>
      <c r="AC178" s="5">
        <f t="shared" si="408"/>
        <v>7.2898275858625521E-4</v>
      </c>
      <c r="AD178" s="5">
        <f t="shared" si="409"/>
        <v>2.7872990325683304E-2</v>
      </c>
      <c r="AE178" s="5">
        <f t="shared" si="410"/>
        <v>2.4809602021215609E-2</v>
      </c>
      <c r="AF178" s="5">
        <f t="shared" si="411"/>
        <v>1.1041448105479086E-2</v>
      </c>
      <c r="AG178" s="5">
        <f t="shared" si="412"/>
        <v>3.275978286195668E-3</v>
      </c>
      <c r="AH178" s="5">
        <f t="shared" si="413"/>
        <v>1.8667844307074508E-3</v>
      </c>
      <c r="AI178" s="5">
        <f t="shared" si="414"/>
        <v>3.2662750406356987E-3</v>
      </c>
      <c r="AJ178" s="5">
        <f t="shared" si="415"/>
        <v>2.8574677572805502E-3</v>
      </c>
      <c r="AK178" s="5">
        <f t="shared" si="416"/>
        <v>1.6665512206444609E-3</v>
      </c>
      <c r="AL178" s="5">
        <f t="shared" si="417"/>
        <v>4.5412150014021277E-5</v>
      </c>
      <c r="AM178" s="5">
        <f t="shared" si="418"/>
        <v>9.7537617210743735E-3</v>
      </c>
      <c r="AN178" s="5">
        <f t="shared" si="419"/>
        <v>8.6817719836341217E-3</v>
      </c>
      <c r="AO178" s="5">
        <f t="shared" si="420"/>
        <v>3.863799779574276E-3</v>
      </c>
      <c r="AP178" s="5">
        <f t="shared" si="421"/>
        <v>1.1463826174948743E-3</v>
      </c>
      <c r="AQ178" s="5">
        <f t="shared" si="422"/>
        <v>2.550972838917135E-4</v>
      </c>
      <c r="AR178" s="5">
        <f t="shared" si="423"/>
        <v>3.3232299975060562E-4</v>
      </c>
      <c r="AS178" s="5">
        <f t="shared" si="424"/>
        <v>5.8145884530611447E-4</v>
      </c>
      <c r="AT178" s="5">
        <f t="shared" si="425"/>
        <v>5.0868340295201595E-4</v>
      </c>
      <c r="AU178" s="5">
        <f t="shared" si="426"/>
        <v>2.9667769442062237E-4</v>
      </c>
      <c r="AV178" s="5">
        <f t="shared" si="427"/>
        <v>1.2977274350207005E-4</v>
      </c>
      <c r="AW178" s="5">
        <f t="shared" si="428"/>
        <v>1.9645558453103461E-6</v>
      </c>
      <c r="AX178" s="5">
        <f t="shared" si="429"/>
        <v>2.8443266701286777E-3</v>
      </c>
      <c r="AY178" s="5">
        <f t="shared" si="430"/>
        <v>2.5317202022345974E-3</v>
      </c>
      <c r="AZ178" s="5">
        <f t="shared" si="431"/>
        <v>1.1267354150486552E-3</v>
      </c>
      <c r="BA178" s="5">
        <f t="shared" si="432"/>
        <v>3.3430042135101798E-4</v>
      </c>
      <c r="BB178" s="5">
        <f t="shared" si="433"/>
        <v>7.4389761488930962E-5</v>
      </c>
      <c r="BC178" s="5">
        <f t="shared" si="434"/>
        <v>1.3242787052474502E-5</v>
      </c>
      <c r="BD178" s="5">
        <f t="shared" si="435"/>
        <v>4.929982556573153E-5</v>
      </c>
      <c r="BE178" s="5">
        <f t="shared" si="436"/>
        <v>8.62589097617547E-5</v>
      </c>
      <c r="BF178" s="5">
        <f t="shared" si="437"/>
        <v>7.5462736712587124E-5</v>
      </c>
      <c r="BG178" s="5">
        <f t="shared" si="438"/>
        <v>4.4011875780961297E-5</v>
      </c>
      <c r="BH178" s="5">
        <f t="shared" si="439"/>
        <v>1.925167268783603E-5</v>
      </c>
      <c r="BI178" s="5">
        <f t="shared" si="440"/>
        <v>6.7368526281244896E-6</v>
      </c>
      <c r="BJ178" s="8">
        <f t="shared" si="441"/>
        <v>0.57469998420999513</v>
      </c>
      <c r="BK178" s="8">
        <f t="shared" si="442"/>
        <v>0.23661480971404131</v>
      </c>
      <c r="BL178" s="8">
        <f t="shared" si="443"/>
        <v>0.18058639507086294</v>
      </c>
      <c r="BM178" s="8">
        <f t="shared" si="444"/>
        <v>0.48926974419666325</v>
      </c>
      <c r="BN178" s="8">
        <f t="shared" si="445"/>
        <v>0.50849083853566202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1.3052999999999999</v>
      </c>
      <c r="F179">
        <f>VLOOKUP(B179,home!$B$2:$E$405,3,FALSE)</f>
        <v>1.0887</v>
      </c>
      <c r="G179">
        <f>VLOOKUP(C179,away!$B$2:$E$405,4,FALSE)</f>
        <v>0.8468</v>
      </c>
      <c r="H179">
        <f>VLOOKUP(A179,away!$A$2:$E$405,3,FALSE)</f>
        <v>1.1211</v>
      </c>
      <c r="I179">
        <f>VLOOKUP(C179,away!$B$2:$E$405,3,FALSE)</f>
        <v>0.75109999999999999</v>
      </c>
      <c r="J179">
        <f>VLOOKUP(B179,home!$B$2:$E$405,4,FALSE)</f>
        <v>1.2676000000000001</v>
      </c>
      <c r="K179" s="3">
        <f t="shared" si="390"/>
        <v>1.203370637148</v>
      </c>
      <c r="L179" s="3">
        <f t="shared" si="391"/>
        <v>1.0673929869960002</v>
      </c>
      <c r="M179" s="5">
        <f t="shared" si="392"/>
        <v>0.10323331852214761</v>
      </c>
      <c r="N179" s="5">
        <f t="shared" si="393"/>
        <v>0.12422794428489918</v>
      </c>
      <c r="O179" s="5">
        <f t="shared" si="394"/>
        <v>0.11019052021486464</v>
      </c>
      <c r="P179" s="5">
        <f t="shared" si="395"/>
        <v>0.13260003651863123</v>
      </c>
      <c r="Q179" s="5">
        <f t="shared" si="396"/>
        <v>7.4746130232852689E-2</v>
      </c>
      <c r="R179" s="5">
        <f t="shared" si="397"/>
        <v>5.8808294255393745E-2</v>
      </c>
      <c r="S179" s="5">
        <f t="shared" si="398"/>
        <v>4.2580171635599739E-2</v>
      </c>
      <c r="T179" s="5">
        <f t="shared" si="399"/>
        <v>7.9783495215636657E-2</v>
      </c>
      <c r="U179" s="5">
        <f t="shared" si="400"/>
        <v>7.0768174527700234E-2</v>
      </c>
      <c r="V179" s="5">
        <f t="shared" si="401"/>
        <v>6.0769918457832372E-3</v>
      </c>
      <c r="W179" s="5">
        <f t="shared" si="402"/>
        <v>2.9982432787551767E-2</v>
      </c>
      <c r="X179" s="5">
        <f t="shared" si="403"/>
        <v>3.2003038490511691E-2</v>
      </c>
      <c r="Y179" s="5">
        <f t="shared" si="404"/>
        <v>1.7079909423667616E-2</v>
      </c>
      <c r="Z179" s="5">
        <f t="shared" si="405"/>
        <v>2.0923853621801485E-2</v>
      </c>
      <c r="AA179" s="5">
        <f t="shared" si="406"/>
        <v>2.5179151064458737E-2</v>
      </c>
      <c r="AB179" s="5">
        <f t="shared" si="407"/>
        <v>1.5149925529641726E-2</v>
      </c>
      <c r="AC179" s="5">
        <f t="shared" si="408"/>
        <v>4.8785687133885691E-4</v>
      </c>
      <c r="AD179" s="5">
        <f t="shared" si="409"/>
        <v>9.0199948117008159E-3</v>
      </c>
      <c r="AE179" s="5">
        <f t="shared" si="410"/>
        <v>9.6278792047497577E-3</v>
      </c>
      <c r="AF179" s="5">
        <f t="shared" si="411"/>
        <v>5.1383653713972591E-3</v>
      </c>
      <c r="AG179" s="5">
        <f t="shared" si="412"/>
        <v>1.8282183873508443E-3</v>
      </c>
      <c r="AH179" s="5">
        <f t="shared" si="413"/>
        <v>5.5834936542104394E-3</v>
      </c>
      <c r="AI179" s="5">
        <f t="shared" si="414"/>
        <v>6.7190123161790308E-3</v>
      </c>
      <c r="AJ179" s="5">
        <f t="shared" si="415"/>
        <v>4.0427310659628098E-3</v>
      </c>
      <c r="AK179" s="5">
        <f t="shared" si="416"/>
        <v>1.6216346195552262E-3</v>
      </c>
      <c r="AL179" s="5">
        <f t="shared" si="417"/>
        <v>2.5065488499827359E-5</v>
      </c>
      <c r="AM179" s="5">
        <f t="shared" si="418"/>
        <v>2.1708793807256131E-3</v>
      </c>
      <c r="AN179" s="5">
        <f t="shared" si="419"/>
        <v>2.3171814266007393E-3</v>
      </c>
      <c r="AO179" s="5">
        <f t="shared" si="420"/>
        <v>1.2366716021755078E-3</v>
      </c>
      <c r="AP179" s="5">
        <f t="shared" si="421"/>
        <v>4.4000486512641487E-4</v>
      </c>
      <c r="AQ179" s="5">
        <f t="shared" si="422"/>
        <v>1.1741452682001402E-4</v>
      </c>
      <c r="AR179" s="5">
        <f t="shared" si="423"/>
        <v>1.1919563938881793E-3</v>
      </c>
      <c r="AS179" s="5">
        <f t="shared" si="424"/>
        <v>1.4343653251658506E-3</v>
      </c>
      <c r="AT179" s="5">
        <f t="shared" si="425"/>
        <v>8.6303655762391392E-4</v>
      </c>
      <c r="AU179" s="5">
        <f t="shared" si="426"/>
        <v>3.4618428407663524E-4</v>
      </c>
      <c r="AV179" s="5">
        <f t="shared" si="427"/>
        <v>1.0414700062498122E-4</v>
      </c>
      <c r="AW179" s="5">
        <f t="shared" si="428"/>
        <v>8.9432923455311211E-7</v>
      </c>
      <c r="AX179" s="5">
        <f t="shared" si="429"/>
        <v>4.353954172592058E-4</v>
      </c>
      <c r="AY179" s="5">
        <f t="shared" si="430"/>
        <v>4.6473801495267351E-4</v>
      </c>
      <c r="AZ179" s="5">
        <f t="shared" si="431"/>
        <v>2.4802904897546293E-4</v>
      </c>
      <c r="BA179" s="5">
        <f t="shared" si="432"/>
        <v>8.8248155815898893E-5</v>
      </c>
      <c r="BB179" s="5">
        <f t="shared" si="433"/>
        <v>2.3548865658305182E-5</v>
      </c>
      <c r="BC179" s="5">
        <f t="shared" si="434"/>
        <v>5.0271788110771827E-6</v>
      </c>
      <c r="BD179" s="5">
        <f t="shared" si="435"/>
        <v>2.1204764927354735E-4</v>
      </c>
      <c r="BE179" s="5">
        <f t="shared" si="436"/>
        <v>2.5517191481204426E-4</v>
      </c>
      <c r="BF179" s="5">
        <f t="shared" si="437"/>
        <v>1.5353319485482246E-4</v>
      </c>
      <c r="BG179" s="5">
        <f t="shared" si="438"/>
        <v>6.1585779505271896E-5</v>
      </c>
      <c r="BH179" s="5">
        <f t="shared" si="439"/>
        <v>1.8527629680628827E-5</v>
      </c>
      <c r="BI179" s="5">
        <f t="shared" si="440"/>
        <v>4.4591211067241008E-6</v>
      </c>
      <c r="BJ179" s="8">
        <f t="shared" si="441"/>
        <v>0.39098454669323918</v>
      </c>
      <c r="BK179" s="8">
        <f t="shared" si="442"/>
        <v>0.2854681788969532</v>
      </c>
      <c r="BL179" s="8">
        <f t="shared" si="443"/>
        <v>0.30270795209857931</v>
      </c>
      <c r="BM179" s="8">
        <f t="shared" si="444"/>
        <v>0.39581444359606599</v>
      </c>
      <c r="BN179" s="8">
        <f t="shared" si="445"/>
        <v>0.60380624402878902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1.5941000000000001</v>
      </c>
      <c r="F180">
        <f>VLOOKUP(B180,home!$B$2:$E$405,3,FALSE)</f>
        <v>0.90610000000000002</v>
      </c>
      <c r="G180">
        <f>VLOOKUP(C180,away!$B$2:$E$405,4,FALSE)</f>
        <v>1.1849000000000001</v>
      </c>
      <c r="H180">
        <f>VLOOKUP(A180,away!$A$2:$E$405,3,FALSE)</f>
        <v>1.1647000000000001</v>
      </c>
      <c r="I180">
        <f>VLOOKUP(C180,away!$B$2:$E$405,3,FALSE)</f>
        <v>0.85860000000000003</v>
      </c>
      <c r="J180">
        <f>VLOOKUP(B180,home!$B$2:$E$405,4,FALSE)</f>
        <v>1.2402</v>
      </c>
      <c r="K180" s="3">
        <f t="shared" si="390"/>
        <v>1.7114861604490001</v>
      </c>
      <c r="L180" s="3">
        <f t="shared" si="391"/>
        <v>1.240214163084</v>
      </c>
      <c r="M180" s="5">
        <f t="shared" si="392"/>
        <v>5.2250787131499207E-2</v>
      </c>
      <c r="N180" s="5">
        <f t="shared" si="393"/>
        <v>8.9426499048127606E-2</v>
      </c>
      <c r="O180" s="5">
        <f t="shared" si="394"/>
        <v>6.4802166232772532E-2</v>
      </c>
      <c r="P180" s="5">
        <f t="shared" si="395"/>
        <v>0.1109080106745057</v>
      </c>
      <c r="Q180" s="5">
        <f t="shared" si="396"/>
        <v>7.6526107749138053E-2</v>
      </c>
      <c r="R180" s="5">
        <f t="shared" si="397"/>
        <v>4.0184282180204131E-2</v>
      </c>
      <c r="S180" s="5">
        <f t="shared" si="398"/>
        <v>5.885359583588412E-2</v>
      </c>
      <c r="T180" s="5">
        <f t="shared" si="399"/>
        <v>9.4908762676173264E-2</v>
      </c>
      <c r="U180" s="5">
        <f t="shared" si="400"/>
        <v>6.8774842818996748E-2</v>
      </c>
      <c r="V180" s="5">
        <f t="shared" si="401"/>
        <v>1.3880354926566797E-2</v>
      </c>
      <c r="W180" s="5">
        <f t="shared" si="402"/>
        <v>4.3657791441892919E-2</v>
      </c>
      <c r="X180" s="5">
        <f t="shared" si="403"/>
        <v>5.4145011275203048E-2</v>
      </c>
      <c r="Y180" s="5">
        <f t="shared" si="404"/>
        <v>3.3575704921924861E-2</v>
      </c>
      <c r="Z180" s="5">
        <f t="shared" si="405"/>
        <v>1.6612371964417724E-2</v>
      </c>
      <c r="AA180" s="5">
        <f t="shared" si="406"/>
        <v>2.8431844709331903E-2</v>
      </c>
      <c r="AB180" s="5">
        <f t="shared" si="407"/>
        <v>2.4330354368028342E-2</v>
      </c>
      <c r="AC180" s="5">
        <f t="shared" si="408"/>
        <v>1.8414107194300398E-3</v>
      </c>
      <c r="AD180" s="5">
        <f t="shared" si="409"/>
        <v>1.867992646214213E-2</v>
      </c>
      <c r="AE180" s="5">
        <f t="shared" si="410"/>
        <v>2.3167109363716267E-2</v>
      </c>
      <c r="AF180" s="5">
        <f t="shared" si="411"/>
        <v>1.4366088575298442E-2</v>
      </c>
      <c r="AG180" s="5">
        <f t="shared" si="412"/>
        <v>5.9390088397347921E-3</v>
      </c>
      <c r="AH180" s="5">
        <f t="shared" si="413"/>
        <v>5.1507247481726061E-3</v>
      </c>
      <c r="AI180" s="5">
        <f t="shared" si="414"/>
        <v>8.8153941227795771E-3</v>
      </c>
      <c r="AJ180" s="5">
        <f t="shared" si="415"/>
        <v>7.5437125200203507E-3</v>
      </c>
      <c r="AK180" s="5">
        <f t="shared" si="416"/>
        <v>4.3036531921402266E-3</v>
      </c>
      <c r="AL180" s="5">
        <f t="shared" si="417"/>
        <v>1.5634382633334775E-4</v>
      </c>
      <c r="AM180" s="5">
        <f t="shared" si="418"/>
        <v>6.3940871236322552E-3</v>
      </c>
      <c r="AN180" s="5">
        <f t="shared" si="419"/>
        <v>7.9300374107217578E-3</v>
      </c>
      <c r="AO180" s="5">
        <f t="shared" si="420"/>
        <v>4.9174723552815498E-3</v>
      </c>
      <c r="AP180" s="5">
        <f t="shared" si="421"/>
        <v>2.0329062871980719E-3</v>
      </c>
      <c r="AQ180" s="5">
        <f t="shared" si="422"/>
        <v>6.3030979240138931E-4</v>
      </c>
      <c r="AR180" s="5">
        <f t="shared" si="423"/>
        <v>1.277600356566187E-3</v>
      </c>
      <c r="AS180" s="5">
        <f t="shared" si="424"/>
        <v>2.1865953288477367E-3</v>
      </c>
      <c r="AT180" s="5">
        <f t="shared" si="425"/>
        <v>1.8711638219126663E-3</v>
      </c>
      <c r="AU180" s="5">
        <f t="shared" si="426"/>
        <v>1.0674903283787952E-3</v>
      </c>
      <c r="AV180" s="5">
        <f t="shared" si="427"/>
        <v>4.567487308583666E-4</v>
      </c>
      <c r="AW180" s="5">
        <f t="shared" si="428"/>
        <v>9.2182464353402981E-6</v>
      </c>
      <c r="AX180" s="5">
        <f t="shared" si="429"/>
        <v>1.823898603466962E-3</v>
      </c>
      <c r="AY180" s="5">
        <f t="shared" si="430"/>
        <v>2.2620248800488546E-3</v>
      </c>
      <c r="AZ180" s="5">
        <f t="shared" si="431"/>
        <v>1.4026976467424884E-3</v>
      </c>
      <c r="BA180" s="5">
        <f t="shared" si="432"/>
        <v>5.7988182933821071E-4</v>
      </c>
      <c r="BB180" s="5">
        <f t="shared" si="433"/>
        <v>1.7979441441507687E-4</v>
      </c>
      <c r="BC180" s="5">
        <f t="shared" si="434"/>
        <v>4.4596715840194485E-5</v>
      </c>
      <c r="BD180" s="5">
        <f t="shared" si="435"/>
        <v>2.6408300949575902E-4</v>
      </c>
      <c r="BE180" s="5">
        <f t="shared" si="436"/>
        <v>4.5197441596171348E-4</v>
      </c>
      <c r="BF180" s="5">
        <f t="shared" si="437"/>
        <v>3.8677397889774621E-4</v>
      </c>
      <c r="BG180" s="5">
        <f t="shared" si="438"/>
        <v>2.2065277070176207E-4</v>
      </c>
      <c r="BH180" s="5">
        <f t="shared" si="439"/>
        <v>9.4411040830198097E-5</v>
      </c>
      <c r="BI180" s="5">
        <f t="shared" si="440"/>
        <v>3.2316637954893868E-5</v>
      </c>
      <c r="BJ180" s="8">
        <f t="shared" si="441"/>
        <v>0.48258971741243811</v>
      </c>
      <c r="BK180" s="8">
        <f t="shared" si="442"/>
        <v>0.24015252799426806</v>
      </c>
      <c r="BL180" s="8">
        <f t="shared" si="443"/>
        <v>0.26064678531285224</v>
      </c>
      <c r="BM180" s="8">
        <f t="shared" si="444"/>
        <v>0.56365074303411522</v>
      </c>
      <c r="BN180" s="8">
        <f t="shared" si="445"/>
        <v>0.4340978530162472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1.5941000000000001</v>
      </c>
      <c r="F181">
        <f>VLOOKUP(B181,home!$B$2:$E$405,3,FALSE)</f>
        <v>0.94099999999999995</v>
      </c>
      <c r="G181">
        <f>VLOOKUP(C181,away!$B$2:$E$405,4,FALSE)</f>
        <v>0.69699999999999995</v>
      </c>
      <c r="H181">
        <f>VLOOKUP(A181,away!$A$2:$E$405,3,FALSE)</f>
        <v>1.1647000000000001</v>
      </c>
      <c r="I181">
        <f>VLOOKUP(C181,away!$B$2:$E$405,3,FALSE)</f>
        <v>1.3355999999999999</v>
      </c>
      <c r="J181">
        <f>VLOOKUP(B181,home!$B$2:$E$405,4,FALSE)</f>
        <v>1.0303</v>
      </c>
      <c r="K181" s="3">
        <f t="shared" si="390"/>
        <v>1.0455335256999998</v>
      </c>
      <c r="L181" s="3">
        <f t="shared" si="391"/>
        <v>1.6027071915959998</v>
      </c>
      <c r="M181" s="5">
        <f t="shared" si="392"/>
        <v>7.077561791715295E-2</v>
      </c>
      <c r="N181" s="5">
        <f t="shared" si="393"/>
        <v>7.3998281334516997E-2</v>
      </c>
      <c r="O181" s="5">
        <f t="shared" si="394"/>
        <v>0.1134325918254717</v>
      </c>
      <c r="P181" s="5">
        <f t="shared" si="395"/>
        <v>0.11859757766057441</v>
      </c>
      <c r="Q181" s="5">
        <f t="shared" si="396"/>
        <v>3.8683841989709013E-2</v>
      </c>
      <c r="R181" s="5">
        <f t="shared" si="397"/>
        <v>9.0899615340028592E-2</v>
      </c>
      <c r="S181" s="5">
        <f t="shared" si="398"/>
        <v>4.9683018816664905E-2</v>
      </c>
      <c r="T181" s="5">
        <f t="shared" si="399"/>
        <v>6.1998871755469934E-2</v>
      </c>
      <c r="U181" s="5">
        <f t="shared" si="400"/>
        <v>9.5038595311233875E-2</v>
      </c>
      <c r="V181" s="5">
        <f t="shared" si="401"/>
        <v>9.2503383006190803E-3</v>
      </c>
      <c r="W181" s="5">
        <f t="shared" si="402"/>
        <v>1.3481751234374053E-2</v>
      </c>
      <c r="X181" s="5">
        <f t="shared" si="403"/>
        <v>2.1607299658639542E-2</v>
      </c>
      <c r="Y181" s="5">
        <f t="shared" si="404"/>
        <v>1.7315087276935696E-2</v>
      </c>
      <c r="Z181" s="5">
        <f t="shared" si="405"/>
        <v>4.8561822406257969E-2</v>
      </c>
      <c r="AA181" s="5">
        <f t="shared" si="406"/>
        <v>5.0773013394832145E-2</v>
      </c>
      <c r="AB181" s="5">
        <f t="shared" si="407"/>
        <v>2.6542443852556077E-2</v>
      </c>
      <c r="AC181" s="5">
        <f t="shared" si="408"/>
        <v>9.6879030102432306E-4</v>
      </c>
      <c r="AD181" s="5">
        <f t="shared" si="409"/>
        <v>3.5239057251713578E-3</v>
      </c>
      <c r="AE181" s="5">
        <f t="shared" si="410"/>
        <v>5.6477890482384508E-3</v>
      </c>
      <c r="AF181" s="5">
        <f t="shared" si="411"/>
        <v>4.5258760621144471E-3</v>
      </c>
      <c r="AG181" s="5">
        <f t="shared" si="412"/>
        <v>2.417884704341003E-3</v>
      </c>
      <c r="AH181" s="5">
        <f t="shared" si="413"/>
        <v>1.9457595501879345E-2</v>
      </c>
      <c r="AI181" s="5">
        <f t="shared" si="414"/>
        <v>2.0343568426724367E-2</v>
      </c>
      <c r="AJ181" s="5">
        <f t="shared" si="415"/>
        <v>1.0634941411256161E-2</v>
      </c>
      <c r="AK181" s="5">
        <f t="shared" si="416"/>
        <v>3.7063959297745286E-3</v>
      </c>
      <c r="AL181" s="5">
        <f t="shared" si="417"/>
        <v>6.4935460173324739E-5</v>
      </c>
      <c r="AM181" s="5">
        <f t="shared" si="418"/>
        <v>7.3687231541456487E-4</v>
      </c>
      <c r="AN181" s="5">
        <f t="shared" si="419"/>
        <v>1.1809905592029188E-3</v>
      </c>
      <c r="AO181" s="5">
        <f t="shared" si="420"/>
        <v>9.4639103122075004E-4</v>
      </c>
      <c r="AP181" s="5">
        <f t="shared" si="421"/>
        <v>5.0559590393315019E-4</v>
      </c>
      <c r="AQ181" s="5">
        <f t="shared" si="422"/>
        <v>2.0258054781878494E-4</v>
      </c>
      <c r="AR181" s="5">
        <f t="shared" si="423"/>
        <v>6.2369656484055954E-3</v>
      </c>
      <c r="AS181" s="5">
        <f t="shared" si="424"/>
        <v>6.5209566840472881E-3</v>
      </c>
      <c r="AT181" s="5">
        <f t="shared" si="425"/>
        <v>3.4089394164044697E-3</v>
      </c>
      <c r="AU181" s="5">
        <f t="shared" si="426"/>
        <v>1.188053482310355E-3</v>
      </c>
      <c r="AV181" s="5">
        <f t="shared" si="427"/>
        <v>3.1053743652002699E-4</v>
      </c>
      <c r="AW181" s="5">
        <f t="shared" si="428"/>
        <v>3.0225366162137747E-6</v>
      </c>
      <c r="AX181" s="5">
        <f t="shared" si="429"/>
        <v>1.2840411832101869E-4</v>
      </c>
      <c r="AY181" s="5">
        <f t="shared" si="430"/>
        <v>2.057942038636403E-4</v>
      </c>
      <c r="AZ181" s="5">
        <f t="shared" si="431"/>
        <v>1.6491392526051484E-4</v>
      </c>
      <c r="BA181" s="5">
        <f t="shared" si="432"/>
        <v>8.8102911336450794E-5</v>
      </c>
      <c r="BB181" s="5">
        <f t="shared" si="433"/>
        <v>3.5300792399868599E-5</v>
      </c>
      <c r="BC181" s="5">
        <f t="shared" si="434"/>
        <v>1.1315366769661353E-5</v>
      </c>
      <c r="BD181" s="5">
        <f t="shared" si="435"/>
        <v>1.6660049497394761E-3</v>
      </c>
      <c r="BE181" s="5">
        <f t="shared" si="436"/>
        <v>1.7418640289347655E-3</v>
      </c>
      <c r="BF181" s="5">
        <f t="shared" si="437"/>
        <v>9.1058861973108572E-4</v>
      </c>
      <c r="BG181" s="5">
        <f t="shared" si="438"/>
        <v>3.1735031001657951E-4</v>
      </c>
      <c r="BH181" s="5">
        <f t="shared" si="439"/>
        <v>8.2950097128405589E-5</v>
      </c>
      <c r="BI181" s="5">
        <f t="shared" si="440"/>
        <v>1.7345421501563867E-5</v>
      </c>
      <c r="BJ181" s="8">
        <f t="shared" si="441"/>
        <v>0.24740685046505181</v>
      </c>
      <c r="BK181" s="8">
        <f t="shared" si="442"/>
        <v>0.24954607266007262</v>
      </c>
      <c r="BL181" s="8">
        <f t="shared" si="443"/>
        <v>0.45323031708849637</v>
      </c>
      <c r="BM181" s="8">
        <f t="shared" si="444"/>
        <v>0.49215476488517773</v>
      </c>
      <c r="BN181" s="8">
        <f t="shared" si="445"/>
        <v>0.50638752606745374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1.1607000000000001</v>
      </c>
      <c r="F182">
        <f>VLOOKUP(B182,home!$B$2:$E$405,3,FALSE)</f>
        <v>0.70489999999999997</v>
      </c>
      <c r="G182">
        <f>VLOOKUP(C182,away!$B$2:$E$405,4,FALSE)</f>
        <v>0.62660000000000005</v>
      </c>
      <c r="H182">
        <f>VLOOKUP(A182,away!$A$2:$E$405,3,FALSE)</f>
        <v>0.89880000000000004</v>
      </c>
      <c r="I182">
        <f>VLOOKUP(C182,away!$B$2:$E$405,3,FALSE)</f>
        <v>1.1126</v>
      </c>
      <c r="J182">
        <f>VLOOKUP(B182,home!$B$2:$E$405,4,FALSE)</f>
        <v>1.1126</v>
      </c>
      <c r="K182" s="3">
        <f t="shared" si="390"/>
        <v>0.51266997763800004</v>
      </c>
      <c r="L182" s="3">
        <f t="shared" si="391"/>
        <v>1.1126054294880001</v>
      </c>
      <c r="M182" s="5">
        <f t="shared" si="392"/>
        <v>0.19685745179274988</v>
      </c>
      <c r="N182" s="5">
        <f t="shared" si="393"/>
        <v>0.10092290540846276</v>
      </c>
      <c r="O182" s="5">
        <f t="shared" si="394"/>
        <v>0.21902466969978573</v>
      </c>
      <c r="P182" s="5">
        <f t="shared" si="395"/>
        <v>0.11228737251715949</v>
      </c>
      <c r="Q182" s="5">
        <f t="shared" si="396"/>
        <v>2.5870071829459291E-2</v>
      </c>
      <c r="R182" s="5">
        <f t="shared" si="397"/>
        <v>0.12184401834989879</v>
      </c>
      <c r="S182" s="5">
        <f t="shared" si="398"/>
        <v>1.6012162496243019E-2</v>
      </c>
      <c r="T182" s="5">
        <f t="shared" si="399"/>
        <v>2.8783182378700964E-2</v>
      </c>
      <c r="U182" s="5">
        <f t="shared" si="400"/>
        <v>6.2465770162766672E-2</v>
      </c>
      <c r="V182" s="5">
        <f t="shared" si="401"/>
        <v>1.0148142101173313E-3</v>
      </c>
      <c r="W182" s="5">
        <f t="shared" si="402"/>
        <v>4.4209363821007845E-3</v>
      </c>
      <c r="X182" s="5">
        <f t="shared" si="403"/>
        <v>4.9187578221463676E-3</v>
      </c>
      <c r="Y182" s="5">
        <f t="shared" si="404"/>
        <v>2.7363183296283109E-3</v>
      </c>
      <c r="Z182" s="5">
        <f t="shared" si="405"/>
        <v>4.518810545557763E-2</v>
      </c>
      <c r="AA182" s="5">
        <f t="shared" si="406"/>
        <v>2.3166585013414571E-2</v>
      </c>
      <c r="AB182" s="5">
        <f t="shared" si="407"/>
        <v>5.9384063103880367E-3</v>
      </c>
      <c r="AC182" s="5">
        <f t="shared" si="408"/>
        <v>3.6178088576727555E-5</v>
      </c>
      <c r="AD182" s="5">
        <f t="shared" si="409"/>
        <v>5.6662033903765732E-4</v>
      </c>
      <c r="AE182" s="5">
        <f t="shared" si="410"/>
        <v>6.3042486567162876E-4</v>
      </c>
      <c r="AF182" s="5">
        <f t="shared" si="411"/>
        <v>3.507070642152488E-4</v>
      </c>
      <c r="AG182" s="5">
        <f t="shared" si="412"/>
        <v>1.3006619460189417E-4</v>
      </c>
      <c r="AH182" s="5">
        <f t="shared" si="413"/>
        <v>1.2569132869537994E-2</v>
      </c>
      <c r="AI182" s="5">
        <f t="shared" si="414"/>
        <v>6.4438170671550941E-3</v>
      </c>
      <c r="AJ182" s="5">
        <f t="shared" si="415"/>
        <v>1.6517757758608823E-3</v>
      </c>
      <c r="AK182" s="5">
        <f t="shared" si="416"/>
        <v>2.8227195002452959E-4</v>
      </c>
      <c r="AL182" s="5">
        <f t="shared" si="417"/>
        <v>8.2543840164112372E-7</v>
      </c>
      <c r="AM182" s="5">
        <f t="shared" si="418"/>
        <v>5.8097847308734354E-5</v>
      </c>
      <c r="AN182" s="5">
        <f t="shared" si="419"/>
        <v>6.463998035726263E-5</v>
      </c>
      <c r="AO182" s="5">
        <f t="shared" si="420"/>
        <v>3.5959396553744051E-5</v>
      </c>
      <c r="AP182" s="5">
        <f t="shared" si="421"/>
        <v>1.3336206615602569E-5</v>
      </c>
      <c r="AQ182" s="5">
        <f t="shared" si="422"/>
        <v>3.7094839723233003E-6</v>
      </c>
      <c r="AR182" s="5">
        <f t="shared" si="423"/>
        <v>2.7968970949208121E-3</v>
      </c>
      <c r="AS182" s="5">
        <f t="shared" si="424"/>
        <v>1.43388517110884E-3</v>
      </c>
      <c r="AT182" s="5">
        <f t="shared" si="425"/>
        <v>3.6755493930391435E-4</v>
      </c>
      <c r="AU182" s="5">
        <f t="shared" si="426"/>
        <v>6.2811460837891426E-5</v>
      </c>
      <c r="AV182" s="5">
        <f t="shared" si="427"/>
        <v>8.0503875557929752E-6</v>
      </c>
      <c r="AW182" s="5">
        <f t="shared" si="428"/>
        <v>1.307859915483766E-8</v>
      </c>
      <c r="AX182" s="5">
        <f t="shared" si="429"/>
        <v>4.9641703467641318E-6</v>
      </c>
      <c r="AY182" s="5">
        <f t="shared" si="430"/>
        <v>5.5231628807131009E-6</v>
      </c>
      <c r="AZ182" s="5">
        <f t="shared" si="431"/>
        <v>3.0725505045139907E-6</v>
      </c>
      <c r="BA182" s="5">
        <f t="shared" si="432"/>
        <v>1.13951212456612E-6</v>
      </c>
      <c r="BB182" s="5">
        <f t="shared" si="433"/>
        <v>3.1695684418991774E-7</v>
      </c>
      <c r="BC182" s="5">
        <f t="shared" si="434"/>
        <v>7.0529581151816917E-8</v>
      </c>
      <c r="BD182" s="5">
        <f t="shared" si="435"/>
        <v>5.1864048225468455E-4</v>
      </c>
      <c r="BE182" s="5">
        <f t="shared" si="436"/>
        <v>2.658914044396707E-4</v>
      </c>
      <c r="BF182" s="5">
        <f t="shared" si="437"/>
        <v>6.8157270184111187E-5</v>
      </c>
      <c r="BG182" s="5">
        <f t="shared" si="438"/>
        <v>1.1647395393718472E-5</v>
      </c>
      <c r="BH182" s="5">
        <f t="shared" si="439"/>
        <v>1.4928174840096479E-6</v>
      </c>
      <c r="BI182" s="5">
        <f t="shared" si="440"/>
        <v>1.5306454122896834E-7</v>
      </c>
      <c r="BJ182" s="8">
        <f t="shared" si="441"/>
        <v>0.16952082041111452</v>
      </c>
      <c r="BK182" s="8">
        <f t="shared" si="442"/>
        <v>0.32621432770612885</v>
      </c>
      <c r="BL182" s="8">
        <f t="shared" si="443"/>
        <v>0.45892162868685688</v>
      </c>
      <c r="BM182" s="8">
        <f t="shared" si="444"/>
        <v>0.22303288257788043</v>
      </c>
      <c r="BN182" s="8">
        <f t="shared" si="445"/>
        <v>0.77680648959751597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1.1607000000000001</v>
      </c>
      <c r="F183">
        <f>VLOOKUP(B183,home!$B$2:$E$405,3,FALSE)</f>
        <v>0.78320000000000001</v>
      </c>
      <c r="G183">
        <f>VLOOKUP(C183,away!$B$2:$E$405,4,FALSE)</f>
        <v>0.70489999999999997</v>
      </c>
      <c r="H183">
        <f>VLOOKUP(A183,away!$A$2:$E$405,3,FALSE)</f>
        <v>0.89880000000000004</v>
      </c>
      <c r="I183">
        <f>VLOOKUP(C183,away!$B$2:$E$405,3,FALSE)</f>
        <v>0.70799999999999996</v>
      </c>
      <c r="J183">
        <f>VLOOKUP(B183,home!$B$2:$E$405,4,FALSE)</f>
        <v>0.70799999999999996</v>
      </c>
      <c r="K183" s="3">
        <f t="shared" si="390"/>
        <v>0.64079656317599998</v>
      </c>
      <c r="L183" s="3">
        <f t="shared" si="391"/>
        <v>0.45053608319999994</v>
      </c>
      <c r="M183" s="5">
        <f t="shared" si="392"/>
        <v>0.33576873443349642</v>
      </c>
      <c r="N183" s="5">
        <f t="shared" si="393"/>
        <v>0.21515945104693954</v>
      </c>
      <c r="O183" s="5">
        <f t="shared" si="394"/>
        <v>0.15127593047268845</v>
      </c>
      <c r="P183" s="5">
        <f t="shared" si="395"/>
        <v>9.6937096338150286E-2</v>
      </c>
      <c r="Q183" s="5">
        <f t="shared" si="396"/>
        <v>6.8936718382856838E-2</v>
      </c>
      <c r="R183" s="5">
        <f t="shared" si="397"/>
        <v>3.4077632598800277E-2</v>
      </c>
      <c r="S183" s="5">
        <f t="shared" si="398"/>
        <v>6.99648275942514E-3</v>
      </c>
      <c r="T183" s="5">
        <f t="shared" si="399"/>
        <v>3.1058479088873756E-2</v>
      </c>
      <c r="U183" s="5">
        <f t="shared" si="400"/>
        <v>2.1836829850485635E-2</v>
      </c>
      <c r="V183" s="5">
        <f t="shared" si="401"/>
        <v>2.2443315351260119E-4</v>
      </c>
      <c r="W183" s="5">
        <f t="shared" si="402"/>
        <v>1.472480407212215E-2</v>
      </c>
      <c r="X183" s="5">
        <f t="shared" si="403"/>
        <v>6.6340555525413241E-3</v>
      </c>
      <c r="Y183" s="5">
        <f t="shared" si="404"/>
        <v>1.4944407021865893E-3</v>
      </c>
      <c r="Z183" s="5">
        <f t="shared" si="405"/>
        <v>5.1177343719307038E-3</v>
      </c>
      <c r="AA183" s="5">
        <f t="shared" si="406"/>
        <v>3.2794265967808797E-3</v>
      </c>
      <c r="AB183" s="5">
        <f t="shared" si="407"/>
        <v>1.0507226462025767E-3</v>
      </c>
      <c r="AC183" s="5">
        <f t="shared" si="408"/>
        <v>4.0496433989439346E-6</v>
      </c>
      <c r="AD183" s="5">
        <f t="shared" si="409"/>
        <v>2.3589009607139604E-3</v>
      </c>
      <c r="AE183" s="5">
        <f t="shared" si="410"/>
        <v>1.0627699994967847E-3</v>
      </c>
      <c r="AF183" s="5">
        <f t="shared" si="411"/>
        <v>2.3940811645787357E-4</v>
      </c>
      <c r="AG183" s="5">
        <f t="shared" si="412"/>
        <v>3.5953998358406606E-5</v>
      </c>
      <c r="AH183" s="5">
        <f t="shared" si="413"/>
        <v>5.7643099969691765E-4</v>
      </c>
      <c r="AI183" s="5">
        <f t="shared" si="414"/>
        <v>3.6937500351389075E-4</v>
      </c>
      <c r="AJ183" s="5">
        <f t="shared" si="415"/>
        <v>1.1834711638741203E-4</v>
      </c>
      <c r="AK183" s="5">
        <f t="shared" si="416"/>
        <v>2.5278808480947907E-5</v>
      </c>
      <c r="AL183" s="5">
        <f t="shared" si="417"/>
        <v>4.6765601682468129E-8</v>
      </c>
      <c r="AM183" s="5">
        <f t="shared" si="418"/>
        <v>3.0231512569961418E-4</v>
      </c>
      <c r="AN183" s="5">
        <f t="shared" si="419"/>
        <v>1.3620387262481981E-4</v>
      </c>
      <c r="AO183" s="5">
        <f t="shared" si="420"/>
        <v>3.0682379644528998E-5</v>
      </c>
      <c r="AP183" s="5">
        <f t="shared" si="421"/>
        <v>4.6078397161005011E-6</v>
      </c>
      <c r="AQ183" s="5">
        <f t="shared" si="422"/>
        <v>5.1899951442632975E-7</v>
      </c>
      <c r="AR183" s="5">
        <f t="shared" si="423"/>
        <v>5.1940592967701966E-5</v>
      </c>
      <c r="AS183" s="5">
        <f t="shared" si="424"/>
        <v>3.3283353463026934E-5</v>
      </c>
      <c r="AT183" s="5">
        <f t="shared" si="425"/>
        <v>1.0663929255039837E-5</v>
      </c>
      <c r="AU183" s="5">
        <f t="shared" si="426"/>
        <v>2.2778030721938437E-6</v>
      </c>
      <c r="AV183" s="5">
        <f t="shared" si="427"/>
        <v>3.6490209506338726E-7</v>
      </c>
      <c r="AW183" s="5">
        <f t="shared" si="428"/>
        <v>3.7503670852941867E-10</v>
      </c>
      <c r="AX183" s="5">
        <f t="shared" si="429"/>
        <v>3.2287082257405522E-5</v>
      </c>
      <c r="AY183" s="5">
        <f t="shared" si="430"/>
        <v>1.4546495578207697E-5</v>
      </c>
      <c r="AZ183" s="5">
        <f t="shared" si="431"/>
        <v>3.2768605710459059E-6</v>
      </c>
      <c r="BA183" s="5">
        <f t="shared" si="432"/>
        <v>4.9211464229051259E-7</v>
      </c>
      <c r="BB183" s="5">
        <f t="shared" si="433"/>
        <v>5.5428850855734138E-8</v>
      </c>
      <c r="BC183" s="5">
        <f t="shared" si="434"/>
        <v>4.9945394721638883E-9</v>
      </c>
      <c r="BD183" s="5">
        <f t="shared" si="435"/>
        <v>3.9001852191256482E-6</v>
      </c>
      <c r="BE183" s="5">
        <f t="shared" si="436"/>
        <v>2.4992252841655496E-6</v>
      </c>
      <c r="BF183" s="5">
        <f t="shared" si="437"/>
        <v>8.0074748634792302E-7</v>
      </c>
      <c r="BG183" s="5">
        <f t="shared" si="438"/>
        <v>1.7103874574119007E-7</v>
      </c>
      <c r="BH183" s="5">
        <f t="shared" si="439"/>
        <v>2.7400260110222069E-8</v>
      </c>
      <c r="BI183" s="5">
        <f t="shared" si="440"/>
        <v>3.5115985017517507E-9</v>
      </c>
      <c r="BJ183" s="8">
        <f t="shared" si="441"/>
        <v>0.34222997311418601</v>
      </c>
      <c r="BK183" s="8">
        <f t="shared" si="442"/>
        <v>0.43994538958916329</v>
      </c>
      <c r="BL183" s="8">
        <f t="shared" si="443"/>
        <v>0.212715906782484</v>
      </c>
      <c r="BM183" s="8">
        <f t="shared" si="444"/>
        <v>9.7838894464290643E-2</v>
      </c>
      <c r="BN183" s="8">
        <f t="shared" si="445"/>
        <v>0.90215556327293189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1.5417000000000001</v>
      </c>
      <c r="F184">
        <f>VLOOKUP(B184,home!$B$2:$E$405,3,FALSE)</f>
        <v>0.79279999999999995</v>
      </c>
      <c r="G184">
        <f>VLOOKUP(C184,away!$B$2:$E$405,4,FALSE)</f>
        <v>1.1531</v>
      </c>
      <c r="H184">
        <f>VLOOKUP(A184,away!$A$2:$E$405,3,FALSE)</f>
        <v>1.125</v>
      </c>
      <c r="I184">
        <f>VLOOKUP(C184,away!$B$2:$E$405,3,FALSE)</f>
        <v>0.88890000000000002</v>
      </c>
      <c r="J184">
        <f>VLOOKUP(B184,home!$B$2:$E$405,4,FALSE)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1.5417000000000001</v>
      </c>
      <c r="F185">
        <f>VLOOKUP(B185,home!$B$2:$E$405,3,FALSE)</f>
        <v>1.0089999999999999</v>
      </c>
      <c r="G185">
        <f>VLOOKUP(C185,away!$B$2:$E$405,4,FALSE)</f>
        <v>1.1531</v>
      </c>
      <c r="H185">
        <f>VLOOKUP(A185,away!$A$2:$E$405,3,FALSE)</f>
        <v>1.125</v>
      </c>
      <c r="I185">
        <f>VLOOKUP(C185,away!$B$2:$E$405,3,FALSE)</f>
        <v>0.59260000000000002</v>
      </c>
      <c r="J185">
        <f>VLOOKUP(B185,home!$B$2:$E$405,4,FALSE)</f>
        <v>0.69140000000000001</v>
      </c>
      <c r="K185" s="3">
        <f t="shared" si="390"/>
        <v>1.7937338784299999</v>
      </c>
      <c r="L185" s="3">
        <f t="shared" si="391"/>
        <v>0.46093909500000002</v>
      </c>
      <c r="M185" s="5">
        <f t="shared" si="392"/>
        <v>0.10490784578011288</v>
      </c>
      <c r="N185" s="5">
        <f t="shared" si="393"/>
        <v>0.18817675708889817</v>
      </c>
      <c r="O185" s="5">
        <f t="shared" si="394"/>
        <v>4.8356127492284809E-2</v>
      </c>
      <c r="P185" s="5">
        <f t="shared" si="395"/>
        <v>8.6738024112591558E-2</v>
      </c>
      <c r="Q185" s="5">
        <f t="shared" si="396"/>
        <v>0.16876951216172467</v>
      </c>
      <c r="R185" s="5">
        <f t="shared" si="397"/>
        <v>1.1144614821999188E-2</v>
      </c>
      <c r="S185" s="5">
        <f t="shared" si="398"/>
        <v>1.7928794483888649E-2</v>
      </c>
      <c r="T185" s="5">
        <f t="shared" si="399"/>
        <v>7.7792466199416876E-2</v>
      </c>
      <c r="U185" s="5">
        <f t="shared" si="400"/>
        <v>1.9990473168273064E-2</v>
      </c>
      <c r="V185" s="5">
        <f t="shared" si="401"/>
        <v>1.6470627113933276E-3</v>
      </c>
      <c r="W185" s="5">
        <f t="shared" si="402"/>
        <v>0.10090919720352981</v>
      </c>
      <c r="X185" s="5">
        <f t="shared" si="403"/>
        <v>4.6512994036171561E-2</v>
      </c>
      <c r="Y185" s="5">
        <f t="shared" si="404"/>
        <v>1.0719828688386657E-2</v>
      </c>
      <c r="Z185" s="5">
        <f t="shared" si="405"/>
        <v>1.7123295567252972E-3</v>
      </c>
      <c r="AA185" s="5">
        <f t="shared" si="406"/>
        <v>3.0714635369351899E-3</v>
      </c>
      <c r="AB185" s="5">
        <f t="shared" si="407"/>
        <v>2.754694101281542E-3</v>
      </c>
      <c r="AC185" s="5">
        <f t="shared" si="408"/>
        <v>8.5112178761173217E-5</v>
      </c>
      <c r="AD185" s="5">
        <f t="shared" si="409"/>
        <v>4.5251061417286319E-2</v>
      </c>
      <c r="AE185" s="5">
        <f t="shared" si="410"/>
        <v>2.0857983297473372E-2</v>
      </c>
      <c r="AF185" s="5">
        <f t="shared" si="411"/>
        <v>4.8071299723312453E-3</v>
      </c>
      <c r="AG185" s="5">
        <f t="shared" si="412"/>
        <v>7.3859804633124649E-4</v>
      </c>
      <c r="AH185" s="5">
        <f t="shared" si="413"/>
        <v>1.9731990905467745E-4</v>
      </c>
      <c r="AI185" s="5">
        <f t="shared" si="414"/>
        <v>3.5393940576010141E-4</v>
      </c>
      <c r="AJ185" s="5">
        <f t="shared" si="415"/>
        <v>3.1743655151163816E-4</v>
      </c>
      <c r="AK185" s="5">
        <f t="shared" si="416"/>
        <v>1.8979889889947168E-4</v>
      </c>
      <c r="AL185" s="5">
        <f t="shared" si="417"/>
        <v>2.814837025301424E-6</v>
      </c>
      <c r="AM185" s="5">
        <f t="shared" si="418"/>
        <v>1.62336723798206E-2</v>
      </c>
      <c r="AN185" s="5">
        <f t="shared" si="419"/>
        <v>7.4827342552810034E-3</v>
      </c>
      <c r="AO185" s="5">
        <f t="shared" si="420"/>
        <v>1.7245423778773621E-3</v>
      </c>
      <c r="AP185" s="5">
        <f t="shared" si="421"/>
        <v>2.649696676493131E-4</v>
      </c>
      <c r="AQ185" s="5">
        <f t="shared" si="422"/>
        <v>3.0533719702181295E-5</v>
      </c>
      <c r="AR185" s="5">
        <f t="shared" si="423"/>
        <v>1.8190492061029072E-5</v>
      </c>
      <c r="AS185" s="5">
        <f t="shared" si="424"/>
        <v>3.2628901875179796E-5</v>
      </c>
      <c r="AT185" s="5">
        <f t="shared" si="425"/>
        <v>2.9263783354739082E-5</v>
      </c>
      <c r="AU185" s="5">
        <f t="shared" si="426"/>
        <v>1.7497146538143801E-5</v>
      </c>
      <c r="AV185" s="5">
        <f t="shared" si="427"/>
        <v>7.8463061303306839E-6</v>
      </c>
      <c r="AW185" s="5">
        <f t="shared" si="428"/>
        <v>6.464758558069163E-8</v>
      </c>
      <c r="AX185" s="5">
        <f t="shared" si="429"/>
        <v>4.8531480198362661E-3</v>
      </c>
      <c r="AY185" s="5">
        <f t="shared" si="430"/>
        <v>2.2370056561643705E-3</v>
      </c>
      <c r="AZ185" s="5">
        <f t="shared" si="431"/>
        <v>5.1556168133114297E-4</v>
      </c>
      <c r="BA185" s="5">
        <f t="shared" si="432"/>
        <v>7.9214178269818494E-5</v>
      </c>
      <c r="BB185" s="5">
        <f t="shared" si="433"/>
        <v>9.1282279107147009E-6</v>
      </c>
      <c r="BC185" s="5">
        <f t="shared" si="434"/>
        <v>8.4151142242371525E-7</v>
      </c>
      <c r="BD185" s="5">
        <f t="shared" si="435"/>
        <v>1.3974514913692366E-6</v>
      </c>
      <c r="BE185" s="5">
        <f t="shared" si="436"/>
        <v>2.5066560835315281E-6</v>
      </c>
      <c r="BF185" s="5">
        <f t="shared" si="437"/>
        <v>2.2481369693015813E-6</v>
      </c>
      <c r="BG185" s="5">
        <f t="shared" si="438"/>
        <v>1.3441864817290635E-6</v>
      </c>
      <c r="BH185" s="5">
        <f t="shared" si="439"/>
        <v>6.0277820780126247E-7</v>
      </c>
      <c r="BI185" s="5">
        <f t="shared" si="440"/>
        <v>2.1624473850248826E-7</v>
      </c>
      <c r="BJ185" s="8">
        <f t="shared" si="441"/>
        <v>0.69796687978681504</v>
      </c>
      <c r="BK185" s="8">
        <f t="shared" si="442"/>
        <v>0.21354665975993725</v>
      </c>
      <c r="BL185" s="8">
        <f t="shared" si="443"/>
        <v>8.6489609969931366E-2</v>
      </c>
      <c r="BM185" s="8">
        <f t="shared" si="444"/>
        <v>0.38938565660721891</v>
      </c>
      <c r="BN185" s="8">
        <f t="shared" si="445"/>
        <v>0.6080928814576112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1.4215</v>
      </c>
      <c r="F186">
        <f>VLOOKUP(B186,home!$B$2:$E$405,3,FALSE)</f>
        <v>0.93799999999999994</v>
      </c>
      <c r="G186">
        <f>VLOOKUP(C186,away!$B$2:$E$405,4,FALSE)</f>
        <v>0.87939999999999996</v>
      </c>
      <c r="H186">
        <f>VLOOKUP(A186,away!$A$2:$E$405,3,FALSE)</f>
        <v>1.0277000000000001</v>
      </c>
      <c r="I186">
        <f>VLOOKUP(C186,away!$B$2:$E$405,3,FALSE)</f>
        <v>1.2974000000000001</v>
      </c>
      <c r="J186">
        <f>VLOOKUP(B186,home!$B$2:$E$405,4,FALSE)</f>
        <v>0.89200000000000002</v>
      </c>
      <c r="K186" s="3">
        <f t="shared" si="390"/>
        <v>1.1725629397999999</v>
      </c>
      <c r="L186" s="3">
        <f t="shared" si="391"/>
        <v>1.1893374781600003</v>
      </c>
      <c r="M186" s="5">
        <f t="shared" si="392"/>
        <v>9.4240955703887325E-2</v>
      </c>
      <c r="N186" s="5">
        <f t="shared" si="393"/>
        <v>0.1105034520697117</v>
      </c>
      <c r="O186" s="5">
        <f t="shared" si="394"/>
        <v>0.11208430059624964</v>
      </c>
      <c r="P186" s="5">
        <f t="shared" si="395"/>
        <v>0.13142589701256538</v>
      </c>
      <c r="Q186" s="5">
        <f t="shared" si="396"/>
        <v>6.4786126308454775E-2</v>
      </c>
      <c r="R186" s="5">
        <f t="shared" si="397"/>
        <v>6.6653029706235503E-2</v>
      </c>
      <c r="S186" s="5">
        <f t="shared" si="398"/>
        <v>4.5820753505062789E-2</v>
      </c>
      <c r="T186" s="5">
        <f t="shared" si="399"/>
        <v>7.7052568083452858E-2</v>
      </c>
      <c r="U186" s="5">
        <f t="shared" si="400"/>
        <v>7.8154872458920235E-2</v>
      </c>
      <c r="V186" s="5">
        <f t="shared" si="401"/>
        <v>7.1000431066607092E-3</v>
      </c>
      <c r="W186" s="5">
        <f t="shared" si="402"/>
        <v>2.5321936907498614E-2</v>
      </c>
      <c r="X186" s="5">
        <f t="shared" si="403"/>
        <v>3.0116328583691034E-2</v>
      </c>
      <c r="Y186" s="5">
        <f t="shared" si="404"/>
        <v>1.790923914458252E-2</v>
      </c>
      <c r="Z186" s="5">
        <f t="shared" si="405"/>
        <v>2.6424315420845897E-2</v>
      </c>
      <c r="AA186" s="5">
        <f t="shared" si="406"/>
        <v>3.098417297206954E-2</v>
      </c>
      <c r="AB186" s="5">
        <f t="shared" si="407"/>
        <v>1.8165446473700782E-2</v>
      </c>
      <c r="AC186" s="5">
        <f t="shared" si="408"/>
        <v>6.1884554806294477E-4</v>
      </c>
      <c r="AD186" s="5">
        <f t="shared" si="409"/>
        <v>7.4228911954216771E-3</v>
      </c>
      <c r="AE186" s="5">
        <f t="shared" si="410"/>
        <v>8.8283226950188875E-3</v>
      </c>
      <c r="AF186" s="5">
        <f t="shared" si="411"/>
        <v>5.249927525238232E-3</v>
      </c>
      <c r="AG186" s="5">
        <f t="shared" si="412"/>
        <v>2.0813118544632026E-3</v>
      </c>
      <c r="AH186" s="5">
        <f t="shared" si="413"/>
        <v>7.8568571661833172E-3</v>
      </c>
      <c r="AI186" s="5">
        <f t="shared" si="414"/>
        <v>9.2126595363686073E-3</v>
      </c>
      <c r="AJ186" s="5">
        <f t="shared" si="415"/>
        <v>5.4012115746704401E-3</v>
      </c>
      <c r="AK186" s="5">
        <f t="shared" si="416"/>
        <v>2.1110868408257856E-3</v>
      </c>
      <c r="AL186" s="5">
        <f t="shared" si="417"/>
        <v>3.452101293283053E-5</v>
      </c>
      <c r="AM186" s="5">
        <f t="shared" si="418"/>
        <v>1.7407614243838351E-3</v>
      </c>
      <c r="AN186" s="5">
        <f t="shared" si="419"/>
        <v>2.0703528025548803E-3</v>
      </c>
      <c r="AO186" s="5">
        <f t="shared" si="420"/>
        <v>1.2311740905460557E-3</v>
      </c>
      <c r="AP186" s="5">
        <f t="shared" si="421"/>
        <v>4.8809382934199232E-4</v>
      </c>
      <c r="AQ186" s="5">
        <f t="shared" si="422"/>
        <v>1.4512707102376569E-4</v>
      </c>
      <c r="AR186" s="5">
        <f t="shared" si="423"/>
        <v>1.8688909376583579E-3</v>
      </c>
      <c r="AS186" s="5">
        <f t="shared" si="424"/>
        <v>2.1913922520262626E-3</v>
      </c>
      <c r="AT186" s="5">
        <f t="shared" si="425"/>
        <v>1.2847726706454285E-3</v>
      </c>
      <c r="AU186" s="5">
        <f t="shared" si="426"/>
        <v>5.0215893988890016E-4</v>
      </c>
      <c r="AV186" s="5">
        <f t="shared" si="427"/>
        <v>1.4720324070074514E-4</v>
      </c>
      <c r="AW186" s="5">
        <f t="shared" si="428"/>
        <v>1.3372798413365661E-6</v>
      </c>
      <c r="AX186" s="5">
        <f t="shared" si="429"/>
        <v>3.4019205554432436E-4</v>
      </c>
      <c r="AY186" s="5">
        <f t="shared" si="430"/>
        <v>4.0460316143115345E-4</v>
      </c>
      <c r="AZ186" s="5">
        <f t="shared" si="431"/>
        <v>2.4060485183604588E-4</v>
      </c>
      <c r="BA186" s="5">
        <f t="shared" si="432"/>
        <v>9.5386789238581063E-5</v>
      </c>
      <c r="BB186" s="5">
        <f t="shared" si="433"/>
        <v>2.8361770840698365E-5</v>
      </c>
      <c r="BC186" s="5">
        <f t="shared" si="434"/>
        <v>6.7463434015656023E-6</v>
      </c>
      <c r="BD186" s="5">
        <f t="shared" si="435"/>
        <v>3.704570057917785E-4</v>
      </c>
      <c r="BE186" s="5">
        <f t="shared" si="436"/>
        <v>4.3438415578071342E-4</v>
      </c>
      <c r="BF186" s="5">
        <f t="shared" si="437"/>
        <v>2.5467138135238727E-4</v>
      </c>
      <c r="BG186" s="5">
        <f t="shared" si="438"/>
        <v>9.9539407867160683E-5</v>
      </c>
      <c r="BH186" s="5">
        <f t="shared" si="439"/>
        <v>2.9179055178667309E-5</v>
      </c>
      <c r="BI186" s="5">
        <f t="shared" si="440"/>
        <v>6.8428557441769085E-6</v>
      </c>
      <c r="BJ186" s="8">
        <f t="shared" si="441"/>
        <v>0.35606350855767638</v>
      </c>
      <c r="BK186" s="8">
        <f t="shared" si="442"/>
        <v>0.27964561905060314</v>
      </c>
      <c r="BL186" s="8">
        <f t="shared" si="443"/>
        <v>0.3378131292278585</v>
      </c>
      <c r="BM186" s="8">
        <f t="shared" si="444"/>
        <v>0.41984954497828986</v>
      </c>
      <c r="BN186" s="8">
        <f t="shared" si="445"/>
        <v>0.57969376139710438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1.4215</v>
      </c>
      <c r="F187">
        <f>VLOOKUP(B187,home!$B$2:$E$405,3,FALSE)</f>
        <v>1.2987</v>
      </c>
      <c r="G187">
        <f>VLOOKUP(C187,away!$B$2:$E$405,4,FALSE)</f>
        <v>1.1137999999999999</v>
      </c>
      <c r="H187">
        <f>VLOOKUP(A187,away!$A$2:$E$405,3,FALSE)</f>
        <v>1.0277000000000001</v>
      </c>
      <c r="I187">
        <f>VLOOKUP(C187,away!$B$2:$E$405,3,FALSE)</f>
        <v>0.81089999999999995</v>
      </c>
      <c r="J187">
        <f>VLOOKUP(B187,home!$B$2:$E$405,4,FALSE)</f>
        <v>1.5718000000000001</v>
      </c>
      <c r="K187" s="3">
        <f t="shared" si="390"/>
        <v>2.0561884632899998</v>
      </c>
      <c r="L187" s="3">
        <f t="shared" si="391"/>
        <v>1.3098782815740002</v>
      </c>
      <c r="M187" s="5">
        <f t="shared" si="392"/>
        <v>3.4525166922660042E-2</v>
      </c>
      <c r="N187" s="5">
        <f t="shared" si="393"/>
        <v>7.0990249919535078E-2</v>
      </c>
      <c r="O187" s="5">
        <f t="shared" si="394"/>
        <v>4.5223766319709452E-2</v>
      </c>
      <c r="P187" s="5">
        <f t="shared" si="395"/>
        <v>9.2988586573109419E-2</v>
      </c>
      <c r="Q187" s="5">
        <f t="shared" si="396"/>
        <v>7.2984666445310958E-2</v>
      </c>
      <c r="R187" s="5">
        <f t="shared" si="397"/>
        <v>2.961881465658258E-2</v>
      </c>
      <c r="S187" s="5">
        <f t="shared" si="398"/>
        <v>6.2612856095921057E-2</v>
      </c>
      <c r="T187" s="5">
        <f t="shared" si="399"/>
        <v>9.5601029464635501E-2</v>
      </c>
      <c r="U187" s="5">
        <f t="shared" si="400"/>
        <v>6.0901864993189857E-2</v>
      </c>
      <c r="V187" s="5">
        <f t="shared" si="401"/>
        <v>1.8737638876937746E-2</v>
      </c>
      <c r="W187" s="5">
        <f t="shared" si="402"/>
        <v>5.0023409713972379E-2</v>
      </c>
      <c r="X187" s="5">
        <f t="shared" si="403"/>
        <v>6.5524577954610294E-2</v>
      </c>
      <c r="Y187" s="5">
        <f t="shared" si="404"/>
        <v>4.2914610786023273E-2</v>
      </c>
      <c r="Z187" s="5">
        <f t="shared" si="405"/>
        <v>1.2932347348207737E-2</v>
      </c>
      <c r="AA187" s="5">
        <f t="shared" si="406"/>
        <v>2.659134342064377E-2</v>
      </c>
      <c r="AB187" s="5">
        <f t="shared" si="407"/>
        <v>2.7338406782455086E-2</v>
      </c>
      <c r="AC187" s="5">
        <f t="shared" si="408"/>
        <v>3.1541964713503647E-3</v>
      </c>
      <c r="AD187" s="5">
        <f t="shared" si="409"/>
        <v>2.5714389487074732E-2</v>
      </c>
      <c r="AE187" s="5">
        <f t="shared" si="410"/>
        <v>3.3682720313053992E-2</v>
      </c>
      <c r="AF187" s="5">
        <f t="shared" si="411"/>
        <v>2.2060131901200417E-2</v>
      </c>
      <c r="AG187" s="5">
        <f t="shared" si="412"/>
        <v>9.6320292220133958E-3</v>
      </c>
      <c r="AH187" s="5">
        <f t="shared" si="413"/>
        <v>4.2349502302971064E-3</v>
      </c>
      <c r="AI187" s="5">
        <f t="shared" si="414"/>
        <v>8.7078558061442369E-3</v>
      </c>
      <c r="AJ187" s="5">
        <f t="shared" si="415"/>
        <v>8.9524963242933134E-3</v>
      </c>
      <c r="AK187" s="5">
        <f t="shared" si="416"/>
        <v>6.1360065532193473E-3</v>
      </c>
      <c r="AL187" s="5">
        <f t="shared" si="417"/>
        <v>3.398150367258662E-4</v>
      </c>
      <c r="AM187" s="5">
        <f t="shared" si="418"/>
        <v>1.0574726200773744E-2</v>
      </c>
      <c r="AN187" s="5">
        <f t="shared" si="419"/>
        <v>1.385160418398507E-2</v>
      </c>
      <c r="AO187" s="5">
        <f t="shared" si="420"/>
        <v>9.0719577427807972E-3</v>
      </c>
      <c r="AP187" s="5">
        <f t="shared" si="421"/>
        <v>3.9610534728752199E-3</v>
      </c>
      <c r="AQ187" s="5">
        <f t="shared" si="422"/>
        <v>1.2971244790681293E-3</v>
      </c>
      <c r="AR187" s="5">
        <f t="shared" si="423"/>
        <v>1.1094538660425977E-3</v>
      </c>
      <c r="AS187" s="5">
        <f t="shared" si="424"/>
        <v>2.281246239909278E-3</v>
      </c>
      <c r="AT187" s="5">
        <f t="shared" si="425"/>
        <v>2.3453361002125752E-3</v>
      </c>
      <c r="AU187" s="5">
        <f t="shared" si="426"/>
        <v>1.607484343931552E-3</v>
      </c>
      <c r="AV187" s="5">
        <f t="shared" si="427"/>
        <v>8.2632269072783798E-4</v>
      </c>
      <c r="AW187" s="5">
        <f t="shared" si="428"/>
        <v>2.5423418767896689E-5</v>
      </c>
      <c r="AX187" s="5">
        <f t="shared" si="429"/>
        <v>3.623938336080245E-3</v>
      </c>
      <c r="AY187" s="5">
        <f t="shared" si="430"/>
        <v>4.7469181201949331E-3</v>
      </c>
      <c r="AZ187" s="5">
        <f t="shared" si="431"/>
        <v>3.1089424750267111E-3</v>
      </c>
      <c r="BA187" s="5">
        <f t="shared" si="432"/>
        <v>1.3574454089001361E-3</v>
      </c>
      <c r="BB187" s="5">
        <f t="shared" si="433"/>
        <v>4.4452206488515653E-4</v>
      </c>
      <c r="BC187" s="5">
        <f t="shared" si="434"/>
        <v>1.1645395969469897E-4</v>
      </c>
      <c r="BD187" s="5">
        <f t="shared" si="435"/>
        <v>2.4220825392291809E-4</v>
      </c>
      <c r="BE187" s="5">
        <f t="shared" si="436"/>
        <v>4.9802581742991892E-4</v>
      </c>
      <c r="BF187" s="5">
        <f t="shared" si="437"/>
        <v>5.1201747010998569E-4</v>
      </c>
      <c r="BG187" s="5">
        <f t="shared" si="438"/>
        <v>3.5093480501436166E-4</v>
      </c>
      <c r="BH187" s="5">
        <f t="shared" si="439"/>
        <v>1.8039702435936403E-4</v>
      </c>
      <c r="BI187" s="5">
        <f t="shared" si="440"/>
        <v>7.4186056059913884E-5</v>
      </c>
      <c r="BJ187" s="8">
        <f t="shared" si="441"/>
        <v>0.541282501651695</v>
      </c>
      <c r="BK187" s="8">
        <f t="shared" si="442"/>
        <v>0.21710517809689944</v>
      </c>
      <c r="BL187" s="8">
        <f t="shared" si="443"/>
        <v>0.22773311775425503</v>
      </c>
      <c r="BM187" s="8">
        <f t="shared" si="444"/>
        <v>0.64800039931272246</v>
      </c>
      <c r="BN187" s="8">
        <f t="shared" si="445"/>
        <v>0.34633125083690752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1.4215</v>
      </c>
      <c r="F188">
        <f>VLOOKUP(B188,home!$B$2:$E$405,3,FALSE)</f>
        <v>0.70350000000000001</v>
      </c>
      <c r="G188">
        <f>VLOOKUP(C188,away!$B$2:$E$405,4,FALSE)</f>
        <v>0.99660000000000004</v>
      </c>
      <c r="H188">
        <f>VLOOKUP(A188,away!$A$2:$E$405,3,FALSE)</f>
        <v>1.0277000000000001</v>
      </c>
      <c r="I188">
        <f>VLOOKUP(C188,away!$B$2:$E$405,3,FALSE)</f>
        <v>0.56759999999999999</v>
      </c>
      <c r="J188">
        <f>VLOOKUP(B188,home!$B$2:$E$405,4,FALSE)</f>
        <v>0.81089999999999995</v>
      </c>
      <c r="K188" s="3">
        <f t="shared" si="390"/>
        <v>0.99662516415000002</v>
      </c>
      <c r="L188" s="3">
        <f t="shared" si="391"/>
        <v>0.47301623146800004</v>
      </c>
      <c r="M188" s="5">
        <f t="shared" si="392"/>
        <v>0.2300079522588882</v>
      </c>
      <c r="N188" s="5">
        <f t="shared" si="393"/>
        <v>0.22923171317581981</v>
      </c>
      <c r="O188" s="5">
        <f t="shared" si="394"/>
        <v>0.10879749478517098</v>
      </c>
      <c r="P188" s="5">
        <f t="shared" si="395"/>
        <v>0.10843032109937979</v>
      </c>
      <c r="Q188" s="5">
        <f t="shared" si="396"/>
        <v>0.11422904688611855</v>
      </c>
      <c r="R188" s="5">
        <f t="shared" si="397"/>
        <v>2.5731490488220481E-2</v>
      </c>
      <c r="S188" s="5">
        <f t="shared" si="398"/>
        <v>1.277905222216102E-2</v>
      </c>
      <c r="T188" s="5">
        <f t="shared" si="399"/>
        <v>5.4032193282253289E-2</v>
      </c>
      <c r="U188" s="5">
        <f t="shared" si="400"/>
        <v>2.56446509316469E-2</v>
      </c>
      <c r="V188" s="5">
        <f t="shared" si="401"/>
        <v>6.6936658406152399E-4</v>
      </c>
      <c r="W188" s="5">
        <f t="shared" si="402"/>
        <v>3.7947847534525327E-2</v>
      </c>
      <c r="X188" s="5">
        <f t="shared" si="403"/>
        <v>1.794994783310341E-2</v>
      </c>
      <c r="Y188" s="5">
        <f t="shared" si="404"/>
        <v>4.245308339530884E-3</v>
      </c>
      <c r="Z188" s="5">
        <f t="shared" si="405"/>
        <v>4.0571375535975816E-3</v>
      </c>
      <c r="AA188" s="5">
        <f t="shared" si="406"/>
        <v>4.0434453803333192E-3</v>
      </c>
      <c r="AB188" s="5">
        <f t="shared" si="407"/>
        <v>2.0148997079531264E-3</v>
      </c>
      <c r="AC188" s="5">
        <f t="shared" si="408"/>
        <v>1.9722044642964434E-5</v>
      </c>
      <c r="AD188" s="5">
        <f t="shared" si="409"/>
        <v>9.4549449445588685E-3</v>
      </c>
      <c r="AE188" s="5">
        <f t="shared" si="410"/>
        <v>4.472342426412655E-3</v>
      </c>
      <c r="AF188" s="5">
        <f t="shared" si="411"/>
        <v>1.0577452801880825E-3</v>
      </c>
      <c r="AG188" s="5">
        <f t="shared" si="412"/>
        <v>1.6677689542921026E-4</v>
      </c>
      <c r="AH188" s="5">
        <f t="shared" si="413"/>
        <v>4.797729790375071E-4</v>
      </c>
      <c r="AI188" s="5">
        <f t="shared" si="414"/>
        <v>4.7815382398798997E-4</v>
      </c>
      <c r="AJ188" s="5">
        <f t="shared" si="415"/>
        <v>2.3827006666049034E-4</v>
      </c>
      <c r="AK188" s="5">
        <f t="shared" si="416"/>
        <v>7.9155314765847566E-5</v>
      </c>
      <c r="AL188" s="5">
        <f t="shared" si="417"/>
        <v>3.7189455623098804E-7</v>
      </c>
      <c r="AM188" s="5">
        <f t="shared" si="418"/>
        <v>1.8846072114800394E-3</v>
      </c>
      <c r="AN188" s="5">
        <f t="shared" si="419"/>
        <v>8.9144980097170454E-4</v>
      </c>
      <c r="AO188" s="5">
        <f t="shared" si="420"/>
        <v>2.1083511269926716E-4</v>
      </c>
      <c r="AP188" s="5">
        <f t="shared" si="421"/>
        <v>3.3242810156712818E-5</v>
      </c>
      <c r="AQ188" s="5">
        <f t="shared" si="422"/>
        <v>3.931097195933612E-6</v>
      </c>
      <c r="AR188" s="5">
        <f t="shared" si="423"/>
        <v>4.5388081300899498E-5</v>
      </c>
      <c r="AS188" s="5">
        <f t="shared" si="424"/>
        <v>4.52349039769625E-5</v>
      </c>
      <c r="AT188" s="5">
        <f t="shared" si="425"/>
        <v>2.2541121800674869E-5</v>
      </c>
      <c r="AU188" s="5">
        <f t="shared" si="426"/>
        <v>7.4883497382409137E-6</v>
      </c>
      <c r="AV188" s="5">
        <f t="shared" si="427"/>
        <v>1.8657694467717397E-6</v>
      </c>
      <c r="AW188" s="5">
        <f t="shared" si="428"/>
        <v>4.8699579672997908E-9</v>
      </c>
      <c r="AX188" s="5">
        <f t="shared" si="429"/>
        <v>3.1304116191659457E-4</v>
      </c>
      <c r="AY188" s="5">
        <f t="shared" si="430"/>
        <v>1.4807355070415158E-4</v>
      </c>
      <c r="AZ188" s="5">
        <f t="shared" si="431"/>
        <v>3.5020596467081801E-5</v>
      </c>
      <c r="BA188" s="5">
        <f t="shared" si="432"/>
        <v>5.521770188206865E-6</v>
      </c>
      <c r="BB188" s="5">
        <f t="shared" si="433"/>
        <v>6.5297173136448991E-7</v>
      </c>
      <c r="BC188" s="5">
        <f t="shared" si="434"/>
        <v>6.1773245525033288E-8</v>
      </c>
      <c r="BD188" s="5">
        <f t="shared" si="435"/>
        <v>3.5782165284191133E-6</v>
      </c>
      <c r="BE188" s="5">
        <f t="shared" si="436"/>
        <v>3.5661406349999417E-6</v>
      </c>
      <c r="BF188" s="5">
        <f t="shared" si="437"/>
        <v>1.7770527478694009E-6</v>
      </c>
      <c r="BG188" s="5">
        <f t="shared" si="438"/>
        <v>5.9035182884951693E-7</v>
      </c>
      <c r="BH188" s="5">
        <f t="shared" si="439"/>
        <v>1.470898720833506E-7</v>
      </c>
      <c r="BI188" s="5">
        <f t="shared" si="440"/>
        <v>2.9318693581974366E-8</v>
      </c>
      <c r="BJ188" s="8">
        <f t="shared" si="441"/>
        <v>0.47631430445469669</v>
      </c>
      <c r="BK188" s="8">
        <f t="shared" si="442"/>
        <v>0.35205485965439387</v>
      </c>
      <c r="BL188" s="8">
        <f t="shared" si="443"/>
        <v>0.16763953987434596</v>
      </c>
      <c r="BM188" s="8">
        <f t="shared" si="444"/>
        <v>0.18348975416269006</v>
      </c>
      <c r="BN188" s="8">
        <f t="shared" si="445"/>
        <v>0.81642801869359782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1.6204000000000001</v>
      </c>
      <c r="F189">
        <f>VLOOKUP(B189,home!$B$2:$E$405,3,FALSE)</f>
        <v>0.68569999999999998</v>
      </c>
      <c r="G189">
        <f>VLOOKUP(C189,away!$B$2:$E$405,4,FALSE)</f>
        <v>0.89139999999999997</v>
      </c>
      <c r="H189">
        <f>VLOOKUP(A189,away!$A$2:$E$405,3,FALSE)</f>
        <v>1.3241000000000001</v>
      </c>
      <c r="I189">
        <f>VLOOKUP(C189,away!$B$2:$E$405,3,FALSE)</f>
        <v>1.0069999999999999</v>
      </c>
      <c r="J189">
        <f>VLOOKUP(B189,home!$B$2:$E$405,4,FALSE)</f>
        <v>0.75519999999999998</v>
      </c>
      <c r="K189" s="3">
        <f t="shared" si="390"/>
        <v>0.990441920792</v>
      </c>
      <c r="L189" s="3">
        <f t="shared" si="391"/>
        <v>1.0069600422399998</v>
      </c>
      <c r="M189" s="5">
        <f t="shared" si="392"/>
        <v>0.13568734644412073</v>
      </c>
      <c r="N189" s="5">
        <f t="shared" si="393"/>
        <v>0.13439043603928447</v>
      </c>
      <c r="O189" s="5">
        <f t="shared" si="394"/>
        <v>0.13663173610680529</v>
      </c>
      <c r="P189" s="5">
        <f t="shared" si="395"/>
        <v>0.13532579915076987</v>
      </c>
      <c r="Q189" s="5">
        <f t="shared" si="396"/>
        <v>6.6552960803411665E-2</v>
      </c>
      <c r="R189" s="5">
        <f t="shared" si="397"/>
        <v>6.8791349380716571E-2</v>
      </c>
      <c r="S189" s="5">
        <f t="shared" si="398"/>
        <v>3.3741303805613639E-2</v>
      </c>
      <c r="T189" s="5">
        <f t="shared" si="399"/>
        <v>6.7016172221800452E-2</v>
      </c>
      <c r="U189" s="5">
        <f t="shared" si="400"/>
        <v>6.8133836214510468E-2</v>
      </c>
      <c r="V189" s="5">
        <f t="shared" si="401"/>
        <v>3.7390442247841492E-3</v>
      </c>
      <c r="W189" s="5">
        <f t="shared" si="402"/>
        <v>2.1972280777508579E-2</v>
      </c>
      <c r="X189" s="5">
        <f t="shared" si="403"/>
        <v>2.2125208779829174E-2</v>
      </c>
      <c r="Y189" s="5">
        <f t="shared" si="404"/>
        <v>1.1139600583752797E-2</v>
      </c>
      <c r="Z189" s="5">
        <f t="shared" si="405"/>
        <v>2.3090046692717654E-2</v>
      </c>
      <c r="AA189" s="5">
        <f t="shared" si="406"/>
        <v>2.2869350197512236E-2</v>
      </c>
      <c r="AB189" s="5">
        <f t="shared" si="407"/>
        <v>1.1325381568444462E-2</v>
      </c>
      <c r="AC189" s="5">
        <f t="shared" si="408"/>
        <v>2.3306758194442437E-4</v>
      </c>
      <c r="AD189" s="5">
        <f t="shared" si="409"/>
        <v>5.440566994364183E-3</v>
      </c>
      <c r="AE189" s="5">
        <f t="shared" si="410"/>
        <v>5.478433570454507E-3</v>
      </c>
      <c r="AF189" s="5">
        <f t="shared" si="411"/>
        <v>2.758281849756951E-3</v>
      </c>
      <c r="AG189" s="5">
        <f t="shared" si="412"/>
        <v>9.2582653598036158E-4</v>
      </c>
      <c r="AH189" s="5">
        <f t="shared" si="413"/>
        <v>5.8126885982556333E-3</v>
      </c>
      <c r="AI189" s="5">
        <f t="shared" si="414"/>
        <v>5.7571304602220662E-3</v>
      </c>
      <c r="AJ189" s="5">
        <f t="shared" si="415"/>
        <v>2.8510516756362369E-3</v>
      </c>
      <c r="AK189" s="5">
        <f t="shared" si="416"/>
        <v>9.4126703263146825E-4</v>
      </c>
      <c r="AL189" s="5">
        <f t="shared" si="417"/>
        <v>9.2978623605866578E-6</v>
      </c>
      <c r="AM189" s="5">
        <f t="shared" si="418"/>
        <v>1.0777131248191243E-3</v>
      </c>
      <c r="AN189" s="5">
        <f t="shared" si="419"/>
        <v>1.0852140536904676E-3</v>
      </c>
      <c r="AO189" s="5">
        <f t="shared" si="420"/>
        <v>5.4638359467179716E-4</v>
      </c>
      <c r="AP189" s="5">
        <f t="shared" si="421"/>
        <v>1.8339548252331868E-4</v>
      </c>
      <c r="AQ189" s="5">
        <f t="shared" si="422"/>
        <v>4.6167980707076515E-5</v>
      </c>
      <c r="AR189" s="5">
        <f t="shared" si="423"/>
        <v>1.1706290312854921E-3</v>
      </c>
      <c r="AS189" s="5">
        <f t="shared" si="424"/>
        <v>1.1594400662812807E-3</v>
      </c>
      <c r="AT189" s="5">
        <f t="shared" si="425"/>
        <v>5.7417902314541773E-4</v>
      </c>
      <c r="AU189" s="5">
        <f t="shared" si="426"/>
        <v>1.8956365818754059E-4</v>
      </c>
      <c r="AV189" s="5">
        <f t="shared" si="427"/>
        <v>4.6937948431906451E-5</v>
      </c>
      <c r="AW189" s="5">
        <f t="shared" si="428"/>
        <v>2.5758576759862372E-7</v>
      </c>
      <c r="AX189" s="5">
        <f t="shared" si="429"/>
        <v>1.7790204290143362E-4</v>
      </c>
      <c r="AY189" s="5">
        <f t="shared" si="430"/>
        <v>1.7914024863460983E-4</v>
      </c>
      <c r="AZ189" s="5">
        <f t="shared" si="431"/>
        <v>9.0193536165995372E-5</v>
      </c>
      <c r="BA189" s="5">
        <f t="shared" si="432"/>
        <v>3.0273762329161893E-5</v>
      </c>
      <c r="BB189" s="5">
        <f t="shared" si="433"/>
        <v>7.6211172484341421E-6</v>
      </c>
      <c r="BC189" s="5">
        <f t="shared" si="434"/>
        <v>1.5348321092798476E-6</v>
      </c>
      <c r="BD189" s="5">
        <f t="shared" si="435"/>
        <v>1.9646277646510139E-4</v>
      </c>
      <c r="BE189" s="5">
        <f t="shared" si="436"/>
        <v>1.9458496968622431E-4</v>
      </c>
      <c r="BF189" s="5">
        <f t="shared" si="437"/>
        <v>9.6362555566638548E-5</v>
      </c>
      <c r="BG189" s="5">
        <f t="shared" si="438"/>
        <v>3.1813838209282442E-5</v>
      </c>
      <c r="BH189" s="5">
        <f t="shared" si="439"/>
        <v>7.8774397559419045E-6</v>
      </c>
      <c r="BI189" s="5">
        <f t="shared" si="440"/>
        <v>1.5604293125596732E-6</v>
      </c>
      <c r="BJ189" s="8">
        <f t="shared" si="441"/>
        <v>0.34122530793194383</v>
      </c>
      <c r="BK189" s="8">
        <f t="shared" si="442"/>
        <v>0.30891499931822802</v>
      </c>
      <c r="BL189" s="8">
        <f t="shared" si="443"/>
        <v>0.32678320297106195</v>
      </c>
      <c r="BM189" s="8">
        <f t="shared" si="444"/>
        <v>0.32245504632597588</v>
      </c>
      <c r="BN189" s="8">
        <f t="shared" si="445"/>
        <v>0.67737962792510853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1.6204000000000001</v>
      </c>
      <c r="F190">
        <f>VLOOKUP(B190,home!$B$2:$E$405,3,FALSE)</f>
        <v>0.89139999999999997</v>
      </c>
      <c r="G190">
        <f>VLOOKUP(C190,away!$B$2:$E$405,4,FALSE)</f>
        <v>0.82279999999999998</v>
      </c>
      <c r="H190">
        <f>VLOOKUP(A190,away!$A$2:$E$405,3,FALSE)</f>
        <v>1.3241000000000001</v>
      </c>
      <c r="I190">
        <f>VLOOKUP(C190,away!$B$2:$E$405,3,FALSE)</f>
        <v>0.41959999999999997</v>
      </c>
      <c r="J190">
        <f>VLOOKUP(B190,home!$B$2:$E$405,4,FALSE)</f>
        <v>1.3426</v>
      </c>
      <c r="K190" s="3">
        <f t="shared" si="390"/>
        <v>1.188472527968</v>
      </c>
      <c r="L190" s="3">
        <f t="shared" si="391"/>
        <v>0.74593830253600002</v>
      </c>
      <c r="M190" s="5">
        <f t="shared" si="392"/>
        <v>0.14450938426846469</v>
      </c>
      <c r="N190" s="5">
        <f t="shared" si="393"/>
        <v>0.17174543323664135</v>
      </c>
      <c r="O190" s="5">
        <f t="shared" si="394"/>
        <v>0.1077950848017411</v>
      </c>
      <c r="P190" s="5">
        <f t="shared" si="395"/>
        <v>0.12811149693685017</v>
      </c>
      <c r="Q190" s="5">
        <f t="shared" si="396"/>
        <v>0.10205736460285528</v>
      </c>
      <c r="R190" s="5">
        <f t="shared" si="397"/>
        <v>4.0204241289367469E-2</v>
      </c>
      <c r="S190" s="5">
        <f t="shared" si="398"/>
        <v>2.8393581030194341E-2</v>
      </c>
      <c r="T190" s="5">
        <f t="shared" si="399"/>
        <v>7.6128497313151522E-2</v>
      </c>
      <c r="U190" s="5">
        <f t="shared" si="400"/>
        <v>4.7781636280209996E-2</v>
      </c>
      <c r="V190" s="5">
        <f t="shared" si="401"/>
        <v>2.796853480477274E-3</v>
      </c>
      <c r="W190" s="5">
        <f t="shared" si="402"/>
        <v>4.0430791369102423E-2</v>
      </c>
      <c r="X190" s="5">
        <f t="shared" si="403"/>
        <v>3.0158875884055424E-2</v>
      </c>
      <c r="Y190" s="5">
        <f t="shared" si="404"/>
        <v>1.1248330341673106E-2</v>
      </c>
      <c r="Z190" s="5">
        <f t="shared" si="405"/>
        <v>9.9966278340461786E-3</v>
      </c>
      <c r="AA190" s="5">
        <f t="shared" si="406"/>
        <v>1.1880717553084133E-2</v>
      </c>
      <c r="AB190" s="5">
        <f t="shared" si="407"/>
        <v>7.0599532121938466E-3</v>
      </c>
      <c r="AC190" s="5">
        <f t="shared" si="408"/>
        <v>1.5496791432906555E-4</v>
      </c>
      <c r="AD190" s="5">
        <f t="shared" si="409"/>
        <v>1.2012721206545996E-2</v>
      </c>
      <c r="AE190" s="5">
        <f t="shared" si="410"/>
        <v>8.9607488656491298E-3</v>
      </c>
      <c r="AF190" s="5">
        <f t="shared" si="411"/>
        <v>3.3420828991468504E-3</v>
      </c>
      <c r="AG190" s="5">
        <f t="shared" si="412"/>
        <v>8.3099588157473179E-4</v>
      </c>
      <c r="AH190" s="5">
        <f t="shared" si="413"/>
        <v>1.8642168994031341E-3</v>
      </c>
      <c r="AI190" s="5">
        <f t="shared" si="414"/>
        <v>2.2155705711143091E-3</v>
      </c>
      <c r="AJ190" s="5">
        <f t="shared" si="415"/>
        <v>1.3165723787718646E-3</v>
      </c>
      <c r="AK190" s="5">
        <f t="shared" si="416"/>
        <v>5.2157003441728029E-4</v>
      </c>
      <c r="AL190" s="5">
        <f t="shared" si="417"/>
        <v>5.495330723988304E-6</v>
      </c>
      <c r="AM190" s="5">
        <f t="shared" si="418"/>
        <v>2.8553578280237049E-3</v>
      </c>
      <c r="AN190" s="5">
        <f t="shared" si="419"/>
        <v>2.1299207713688824E-3</v>
      </c>
      <c r="AO190" s="5">
        <f t="shared" si="420"/>
        <v>7.9439474236553604E-4</v>
      </c>
      <c r="AP190" s="5">
        <f t="shared" si="421"/>
        <v>1.9752315522122366E-4</v>
      </c>
      <c r="AQ190" s="5">
        <f t="shared" si="422"/>
        <v>3.6835021779318606E-5</v>
      </c>
      <c r="AR190" s="5">
        <f t="shared" si="423"/>
        <v>2.7811815789993986E-4</v>
      </c>
      <c r="AS190" s="5">
        <f t="shared" si="424"/>
        <v>3.3053579019314493E-4</v>
      </c>
      <c r="AT190" s="5">
        <f t="shared" si="425"/>
        <v>1.9641635307737372E-4</v>
      </c>
      <c r="AU190" s="5">
        <f t="shared" si="426"/>
        <v>7.7811813225373859E-5</v>
      </c>
      <c r="AV190" s="5">
        <f t="shared" si="427"/>
        <v>2.3119300592433496E-5</v>
      </c>
      <c r="AW190" s="5">
        <f t="shared" si="428"/>
        <v>1.3532666807170212E-7</v>
      </c>
      <c r="AX190" s="5">
        <f t="shared" si="429"/>
        <v>5.6558572268742397E-4</v>
      </c>
      <c r="AY190" s="5">
        <f t="shared" si="430"/>
        <v>4.2189205392005391E-4</v>
      </c>
      <c r="AZ190" s="5">
        <f t="shared" si="431"/>
        <v>1.5735272127727581E-4</v>
      </c>
      <c r="BA190" s="5">
        <f t="shared" si="432"/>
        <v>3.912514060299715E-5</v>
      </c>
      <c r="BB190" s="5">
        <f t="shared" si="433"/>
        <v>7.2962352419705057E-6</v>
      </c>
      <c r="BC190" s="5">
        <f t="shared" si="434"/>
        <v>1.0885082662597644E-6</v>
      </c>
      <c r="BD190" s="5">
        <f t="shared" si="435"/>
        <v>3.4576497768053381E-5</v>
      </c>
      <c r="BE190" s="5">
        <f t="shared" si="436"/>
        <v>4.109321771067831E-5</v>
      </c>
      <c r="BF190" s="5">
        <f t="shared" si="437"/>
        <v>2.4419080167474622E-5</v>
      </c>
      <c r="BG190" s="5">
        <f t="shared" si="438"/>
        <v>9.6738019790972708E-6</v>
      </c>
      <c r="BH190" s="5">
        <f t="shared" si="439"/>
        <v>2.8742619732898955E-6</v>
      </c>
      <c r="BI190" s="5">
        <f t="shared" si="440"/>
        <v>6.8319627868762699E-7</v>
      </c>
      <c r="BJ190" s="8">
        <f t="shared" si="441"/>
        <v>0.46412221350115046</v>
      </c>
      <c r="BK190" s="8">
        <f t="shared" si="442"/>
        <v>0.30439367101495957</v>
      </c>
      <c r="BL190" s="8">
        <f t="shared" si="443"/>
        <v>0.22165888449116875</v>
      </c>
      <c r="BM190" s="8">
        <f t="shared" si="444"/>
        <v>0.30532663497815282</v>
      </c>
      <c r="BN190" s="8">
        <f t="shared" si="445"/>
        <v>0.69442300513592015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1.6204000000000001</v>
      </c>
      <c r="F191">
        <f>VLOOKUP(B191,home!$B$2:$E$405,3,FALSE)</f>
        <v>0.68569999999999998</v>
      </c>
      <c r="G191">
        <f>VLOOKUP(C191,away!$B$2:$E$405,4,FALSE)</f>
        <v>1.0286</v>
      </c>
      <c r="H191">
        <f>VLOOKUP(A191,away!$A$2:$E$405,3,FALSE)</f>
        <v>1.3241000000000001</v>
      </c>
      <c r="I191">
        <f>VLOOKUP(C191,away!$B$2:$E$405,3,FALSE)</f>
        <v>0.83909999999999996</v>
      </c>
      <c r="J191">
        <f>VLOOKUP(B191,home!$B$2:$E$405,4,FALSE)</f>
        <v>0.83909999999999996</v>
      </c>
      <c r="K191" s="3">
        <f t="shared" si="390"/>
        <v>1.142885976808</v>
      </c>
      <c r="L191" s="3">
        <f t="shared" si="391"/>
        <v>0.93228399332099998</v>
      </c>
      <c r="M191" s="5">
        <f t="shared" si="392"/>
        <v>0.12553508846456954</v>
      </c>
      <c r="N191" s="5">
        <f t="shared" si="393"/>
        <v>0.14347229220350824</v>
      </c>
      <c r="O191" s="5">
        <f t="shared" si="394"/>
        <v>0.11703435357565388</v>
      </c>
      <c r="P191" s="5">
        <f t="shared" si="395"/>
        <v>0.13375692150640403</v>
      </c>
      <c r="Q191" s="5">
        <f t="shared" si="396"/>
        <v>8.198623540994468E-2</v>
      </c>
      <c r="R191" s="5">
        <f t="shared" si="397"/>
        <v>5.4554627253626226E-2</v>
      </c>
      <c r="S191" s="5">
        <f t="shared" si="398"/>
        <v>3.5629309441877255E-2</v>
      </c>
      <c r="T191" s="5">
        <f t="shared" si="399"/>
        <v>7.6434454945338792E-2</v>
      </c>
      <c r="U191" s="5">
        <f t="shared" si="400"/>
        <v>6.2349718458156948E-2</v>
      </c>
      <c r="V191" s="5">
        <f t="shared" si="401"/>
        <v>4.2180918008518876E-3</v>
      </c>
      <c r="W191" s="5">
        <f t="shared" si="402"/>
        <v>3.1233639580435069E-2</v>
      </c>
      <c r="X191" s="5">
        <f t="shared" si="403"/>
        <v>2.911862223399685E-2</v>
      </c>
      <c r="Y191" s="5">
        <f t="shared" si="404"/>
        <v>1.3573412708158119E-2</v>
      </c>
      <c r="Z191" s="5">
        <f t="shared" si="405"/>
        <v>1.6953468583383108E-2</v>
      </c>
      <c r="AA191" s="5">
        <f t="shared" si="406"/>
        <v>1.9375881502203544E-2</v>
      </c>
      <c r="AB191" s="5">
        <f t="shared" si="407"/>
        <v>1.1072211628580981E-2</v>
      </c>
      <c r="AC191" s="5">
        <f t="shared" si="408"/>
        <v>2.8089704879235297E-4</v>
      </c>
      <c r="AD191" s="5">
        <f t="shared" si="409"/>
        <v>8.9241221702886422E-3</v>
      </c>
      <c r="AE191" s="5">
        <f t="shared" si="410"/>
        <v>8.3198162538011648E-3</v>
      </c>
      <c r="AF191" s="5">
        <f t="shared" si="411"/>
        <v>3.8782157603953556E-3</v>
      </c>
      <c r="AG191" s="5">
        <f t="shared" si="412"/>
        <v>1.2051994920206071E-3</v>
      </c>
      <c r="AH191" s="5">
        <f t="shared" si="413"/>
        <v>3.9513618478896288E-3</v>
      </c>
      <c r="AI191" s="5">
        <f t="shared" si="414"/>
        <v>4.5159560452472025E-3</v>
      </c>
      <c r="AJ191" s="5">
        <f t="shared" si="415"/>
        <v>2.5806114179971716E-3</v>
      </c>
      <c r="AK191" s="5">
        <f t="shared" si="416"/>
        <v>9.8311486707319123E-4</v>
      </c>
      <c r="AL191" s="5">
        <f t="shared" si="417"/>
        <v>1.1971768201622263E-5</v>
      </c>
      <c r="AM191" s="5">
        <f t="shared" si="418"/>
        <v>2.039850816748851E-3</v>
      </c>
      <c r="AN191" s="5">
        <f t="shared" si="419"/>
        <v>1.9017202652177221E-3</v>
      </c>
      <c r="AO191" s="5">
        <f t="shared" si="420"/>
        <v>8.8647168151832463E-4</v>
      </c>
      <c r="AP191" s="5">
        <f t="shared" si="421"/>
        <v>2.7548111973729517E-4</v>
      </c>
      <c r="AQ191" s="5">
        <f t="shared" si="422"/>
        <v>6.4206659598306504E-5</v>
      </c>
      <c r="AR191" s="5">
        <f t="shared" si="423"/>
        <v>7.36758280521358E-4</v>
      </c>
      <c r="AS191" s="5">
        <f t="shared" si="424"/>
        <v>8.420307071050347E-4</v>
      </c>
      <c r="AT191" s="5">
        <f t="shared" si="425"/>
        <v>4.8117254359603443E-4</v>
      </c>
      <c r="AU191" s="5">
        <f t="shared" si="426"/>
        <v>1.8330845083364781E-4</v>
      </c>
      <c r="AV191" s="5">
        <f t="shared" si="427"/>
        <v>5.2375164472043738E-5</v>
      </c>
      <c r="AW191" s="5">
        <f t="shared" si="428"/>
        <v>3.5432918911423626E-7</v>
      </c>
      <c r="AX191" s="5">
        <f t="shared" si="429"/>
        <v>3.8855281554043501E-4</v>
      </c>
      <c r="AY191" s="5">
        <f t="shared" si="430"/>
        <v>3.6224157048815467E-4</v>
      </c>
      <c r="AZ191" s="5">
        <f t="shared" si="431"/>
        <v>1.6885600894078366E-4</v>
      </c>
      <c r="BA191" s="5">
        <f t="shared" si="432"/>
        <v>5.2473918103853431E-5</v>
      </c>
      <c r="BB191" s="5">
        <f t="shared" si="433"/>
        <v>1.2230148478764894E-5</v>
      </c>
      <c r="BC191" s="5">
        <f t="shared" si="434"/>
        <v>2.2803943325383386E-6</v>
      </c>
      <c r="BD191" s="5">
        <f t="shared" si="435"/>
        <v>1.1447799197946081E-4</v>
      </c>
      <c r="BE191" s="5">
        <f t="shared" si="436"/>
        <v>1.3083529168646447E-4</v>
      </c>
      <c r="BF191" s="5">
        <f t="shared" si="437"/>
        <v>7.476491007002229E-5</v>
      </c>
      <c r="BG191" s="5">
        <f t="shared" si="438"/>
        <v>2.8482589092113214E-5</v>
      </c>
      <c r="BH191" s="5">
        <f t="shared" si="439"/>
        <v>8.1380879141401798E-6</v>
      </c>
      <c r="BI191" s="5">
        <f t="shared" si="440"/>
        <v>1.8601813110202941E-6</v>
      </c>
      <c r="BJ191" s="8">
        <f t="shared" si="441"/>
        <v>0.40430037615659264</v>
      </c>
      <c r="BK191" s="8">
        <f t="shared" si="442"/>
        <v>0.2997945216011848</v>
      </c>
      <c r="BL191" s="8">
        <f t="shared" si="443"/>
        <v>0.27907204079501002</v>
      </c>
      <c r="BM191" s="8">
        <f t="shared" si="444"/>
        <v>0.343419001481165</v>
      </c>
      <c r="BN191" s="8">
        <f t="shared" si="445"/>
        <v>0.65633951841370664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1.2710999999999999</v>
      </c>
      <c r="F192">
        <f>VLOOKUP(B192,home!$B$2:$E$405,3,FALSE)</f>
        <v>0.74529999999999996</v>
      </c>
      <c r="G192">
        <f>VLOOKUP(C192,away!$B$2:$E$405,4,FALSE)</f>
        <v>0.70389999999999997</v>
      </c>
      <c r="H192">
        <f>VLOOKUP(A192,away!$A$2:$E$405,3,FALSE)</f>
        <v>0.94469999999999998</v>
      </c>
      <c r="I192">
        <f>VLOOKUP(C192,away!$B$2:$E$405,3,FALSE)</f>
        <v>1.3928</v>
      </c>
      <c r="J192">
        <f>VLOOKUP(B192,home!$B$2:$E$405,4,FALSE)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1.3937999999999999</v>
      </c>
      <c r="F193">
        <f>VLOOKUP(B193,home!$B$2:$E$405,3,FALSE)</f>
        <v>0.93269999999999997</v>
      </c>
      <c r="G193">
        <f>VLOOKUP(C193,away!$B$2:$E$405,4,FALSE)</f>
        <v>0.78920000000000001</v>
      </c>
      <c r="H193">
        <f>VLOOKUP(A193,away!$A$2:$E$405,3,FALSE)</f>
        <v>1.2</v>
      </c>
      <c r="I193">
        <f>VLOOKUP(C193,away!$B$2:$E$405,3,FALSE)</f>
        <v>1.3332999999999999</v>
      </c>
      <c r="J193">
        <f>VLOOKUP(B193,home!$B$2:$E$405,4,FALSE)</f>
        <v>1.1667000000000001</v>
      </c>
      <c r="K193" s="3">
        <f t="shared" si="390"/>
        <v>1.0259578375919998</v>
      </c>
      <c r="L193" s="3">
        <f t="shared" si="391"/>
        <v>1.866673332</v>
      </c>
      <c r="M193" s="5">
        <f t="shared" si="392"/>
        <v>5.5430174380749743E-2</v>
      </c>
      <c r="N193" s="5">
        <f t="shared" si="393"/>
        <v>5.6869021845021468E-2</v>
      </c>
      <c r="O193" s="5">
        <f t="shared" si="394"/>
        <v>0.10347002830465514</v>
      </c>
      <c r="P193" s="5">
        <f t="shared" si="395"/>
        <v>0.106155886495027</v>
      </c>
      <c r="Q193" s="5">
        <f t="shared" si="396"/>
        <v>2.9172609339045207E-2</v>
      </c>
      <c r="R193" s="5">
        <f t="shared" si="397"/>
        <v>9.6572371248792505E-2</v>
      </c>
      <c r="S193" s="5">
        <f t="shared" si="398"/>
        <v>5.0825531235648966E-2</v>
      </c>
      <c r="T193" s="5">
        <f t="shared" si="399"/>
        <v>5.4455731878049828E-2</v>
      </c>
      <c r="U193" s="5">
        <f t="shared" si="400"/>
        <v>9.9079181177542955E-2</v>
      </c>
      <c r="V193" s="5">
        <f t="shared" si="401"/>
        <v>1.0815267206148622E-2</v>
      </c>
      <c r="W193" s="5">
        <f t="shared" si="402"/>
        <v>9.9766223981343338E-3</v>
      </c>
      <c r="X193" s="5">
        <f t="shared" si="403"/>
        <v>1.8623094974031244E-2</v>
      </c>
      <c r="Y193" s="5">
        <f t="shared" si="404"/>
        <v>1.7381617373663685E-2</v>
      </c>
      <c r="Z193" s="5">
        <f t="shared" si="405"/>
        <v>6.0089690006041481E-2</v>
      </c>
      <c r="AA193" s="5">
        <f t="shared" si="406"/>
        <v>6.1649488420171913E-2</v>
      </c>
      <c r="AB193" s="5">
        <f t="shared" si="407"/>
        <v>3.1624887914106302E-2</v>
      </c>
      <c r="AC193" s="5">
        <f t="shared" si="408"/>
        <v>1.2945389072553878E-3</v>
      </c>
      <c r="AD193" s="5">
        <f t="shared" si="409"/>
        <v>2.5588984855154525E-3</v>
      </c>
      <c r="AE193" s="5">
        <f t="shared" si="410"/>
        <v>4.776627562206882E-3</v>
      </c>
      <c r="AF193" s="5">
        <f t="shared" si="411"/>
        <v>4.4582016436338816E-3</v>
      </c>
      <c r="AG193" s="5">
        <f t="shared" si="412"/>
        <v>2.7740020389499767E-3</v>
      </c>
      <c r="AH193" s="5">
        <f t="shared" si="413"/>
        <v>2.8041955465606162E-2</v>
      </c>
      <c r="AI193" s="5">
        <f t="shared" si="414"/>
        <v>2.8769863991344454E-2</v>
      </c>
      <c r="AJ193" s="5">
        <f t="shared" si="415"/>
        <v>1.4758333724187845E-2</v>
      </c>
      <c r="AK193" s="5">
        <f t="shared" si="416"/>
        <v>5.047142718042949E-3</v>
      </c>
      <c r="AL193" s="5">
        <f t="shared" si="417"/>
        <v>9.9168315335283991E-5</v>
      </c>
      <c r="AM193" s="5">
        <f t="shared" si="418"/>
        <v>5.2506439136337552E-4</v>
      </c>
      <c r="AN193" s="5">
        <f t="shared" si="419"/>
        <v>9.8012369694082412E-4</v>
      </c>
      <c r="AO193" s="5">
        <f t="shared" si="420"/>
        <v>9.1478538357034356E-4</v>
      </c>
      <c r="AP193" s="5">
        <f t="shared" si="421"/>
        <v>5.6920182667138356E-4</v>
      </c>
      <c r="AQ193" s="5">
        <f t="shared" si="422"/>
        <v>2.6562846759328973E-4</v>
      </c>
      <c r="AR193" s="5">
        <f t="shared" si="423"/>
        <v>1.0469034088955729E-2</v>
      </c>
      <c r="AS193" s="5">
        <f t="shared" si="424"/>
        <v>1.074078757558195E-2</v>
      </c>
      <c r="AT193" s="5">
        <f t="shared" si="425"/>
        <v>5.5097975975395373E-3</v>
      </c>
      <c r="AU193" s="5">
        <f t="shared" si="426"/>
        <v>1.8842733429137533E-3</v>
      </c>
      <c r="AV193" s="5">
        <f t="shared" si="427"/>
        <v>4.8329625108201063E-4</v>
      </c>
      <c r="AW193" s="5">
        <f t="shared" si="428"/>
        <v>5.2755564116092762E-6</v>
      </c>
      <c r="AX193" s="5">
        <f t="shared" si="429"/>
        <v>8.9782321259954676E-5</v>
      </c>
      <c r="AY193" s="5">
        <f t="shared" si="430"/>
        <v>1.67594264781014E-4</v>
      </c>
      <c r="AZ193" s="5">
        <f t="shared" si="431"/>
        <v>1.564218723314329E-4</v>
      </c>
      <c r="BA193" s="5">
        <f t="shared" si="432"/>
        <v>9.7329512540864787E-5</v>
      </c>
      <c r="BB193" s="5">
        <f t="shared" si="433"/>
        <v>4.5420601369147996E-5</v>
      </c>
      <c r="BC193" s="5">
        <f t="shared" si="434"/>
        <v>1.6957085059838246E-5</v>
      </c>
      <c r="BD193" s="5">
        <f t="shared" si="435"/>
        <v>3.2570444576087601E-3</v>
      </c>
      <c r="BE193" s="5">
        <f t="shared" si="436"/>
        <v>3.3415902886692913E-3</v>
      </c>
      <c r="BF193" s="5">
        <f t="shared" si="437"/>
        <v>1.7141653733407859E-3</v>
      </c>
      <c r="BG193" s="5">
        <f t="shared" si="438"/>
        <v>5.8622046656926525E-4</v>
      </c>
      <c r="BH193" s="5">
        <f t="shared" si="439"/>
        <v>1.5035937055839411E-4</v>
      </c>
      <c r="BI193" s="5">
        <f t="shared" si="440"/>
        <v>3.0852474935956857E-5</v>
      </c>
      <c r="BJ193" s="8">
        <f t="shared" si="441"/>
        <v>0.20487473696173342</v>
      </c>
      <c r="BK193" s="8">
        <f t="shared" si="442"/>
        <v>0.22478816080494601</v>
      </c>
      <c r="BL193" s="8">
        <f t="shared" si="443"/>
        <v>0.5071806742522057</v>
      </c>
      <c r="BM193" s="8">
        <f t="shared" si="444"/>
        <v>0.54910085170326617</v>
      </c>
      <c r="BN193" s="8">
        <f t="shared" si="445"/>
        <v>0.44767009161329108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1.3937999999999999</v>
      </c>
      <c r="F194">
        <f>VLOOKUP(B194,home!$B$2:$E$405,3,FALSE)</f>
        <v>0.50219999999999998</v>
      </c>
      <c r="G194">
        <f>VLOOKUP(C194,away!$B$2:$E$405,4,FALSE)</f>
        <v>1.2914000000000001</v>
      </c>
      <c r="H194">
        <f>VLOOKUP(A194,away!$A$2:$E$405,3,FALSE)</f>
        <v>1.2</v>
      </c>
      <c r="I194">
        <f>VLOOKUP(C194,away!$B$2:$E$405,3,FALSE)</f>
        <v>0.58330000000000004</v>
      </c>
      <c r="J194">
        <f>VLOOKUP(B194,home!$B$2:$E$405,4,FALSE)</f>
        <v>1.4167000000000001</v>
      </c>
      <c r="K194" s="3">
        <f t="shared" si="390"/>
        <v>0.90393655730399991</v>
      </c>
      <c r="L194" s="3">
        <f t="shared" si="391"/>
        <v>0.99163333200000003</v>
      </c>
      <c r="M194" s="5">
        <f t="shared" si="392"/>
        <v>0.15023269464015587</v>
      </c>
      <c r="N194" s="5">
        <f t="shared" si="393"/>
        <v>0.13580082478752559</v>
      </c>
      <c r="O194" s="5">
        <f t="shared" si="394"/>
        <v>0.14897574756135631</v>
      </c>
      <c r="P194" s="5">
        <f t="shared" si="395"/>
        <v>0.1346646243724022</v>
      </c>
      <c r="Q194" s="5">
        <f t="shared" si="396"/>
        <v>6.1377665018739778E-2</v>
      </c>
      <c r="R194" s="5">
        <f t="shared" si="397"/>
        <v>7.3864658470729316E-2</v>
      </c>
      <c r="S194" s="5">
        <f t="shared" si="398"/>
        <v>3.0177454216601941E-2</v>
      </c>
      <c r="T194" s="5">
        <f t="shared" si="399"/>
        <v>6.086413847291277E-2</v>
      </c>
      <c r="U194" s="5">
        <f t="shared" si="400"/>
        <v>6.6768965084466794E-2</v>
      </c>
      <c r="V194" s="5">
        <f t="shared" si="401"/>
        <v>3.0055859872934287E-3</v>
      </c>
      <c r="W194" s="5">
        <f t="shared" si="402"/>
        <v>1.8493838404132594E-2</v>
      </c>
      <c r="X194" s="5">
        <f t="shared" si="403"/>
        <v>1.8339106598159568E-2</v>
      </c>
      <c r="Y194" s="5">
        <f t="shared" si="404"/>
        <v>9.092834690918079E-3</v>
      </c>
      <c r="Z194" s="5">
        <f t="shared" si="405"/>
        <v>2.4415552465457117E-2</v>
      </c>
      <c r="AA194" s="5">
        <f t="shared" si="406"/>
        <v>2.2070110440300494E-2</v>
      </c>
      <c r="AB194" s="5">
        <f t="shared" si="407"/>
        <v>9.974989825362145E-3</v>
      </c>
      <c r="AC194" s="5">
        <f t="shared" si="408"/>
        <v>1.6838299952254534E-4</v>
      </c>
      <c r="AD194" s="5">
        <f t="shared" si="409"/>
        <v>4.1793141545920292E-3</v>
      </c>
      <c r="AE194" s="5">
        <f t="shared" si="410"/>
        <v>4.144347220592857E-3</v>
      </c>
      <c r="AF194" s="5">
        <f t="shared" si="411"/>
        <v>2.0548364216607172E-3</v>
      </c>
      <c r="AG194" s="5">
        <f t="shared" si="412"/>
        <v>6.7921476250879138E-4</v>
      </c>
      <c r="AH194" s="5">
        <f t="shared" si="413"/>
        <v>6.0528189109855125E-3</v>
      </c>
      <c r="AI194" s="5">
        <f t="shared" si="414"/>
        <v>5.47136428838079E-3</v>
      </c>
      <c r="AJ194" s="5">
        <f t="shared" si="415"/>
        <v>2.4728830992974899E-3</v>
      </c>
      <c r="AK194" s="5">
        <f t="shared" si="416"/>
        <v>7.4510981179807298E-4</v>
      </c>
      <c r="AL194" s="5">
        <f t="shared" si="417"/>
        <v>6.0373631547286558E-6</v>
      </c>
      <c r="AM194" s="5">
        <f t="shared" si="418"/>
        <v>7.5556696975875935E-4</v>
      </c>
      <c r="AN194" s="5">
        <f t="shared" si="419"/>
        <v>7.4924539177102182E-4</v>
      </c>
      <c r="AO194" s="5">
        <f t="shared" si="420"/>
        <v>3.7148835216377189E-4</v>
      </c>
      <c r="AP194" s="5">
        <f t="shared" si="421"/>
        <v>1.227934108184502E-4</v>
      </c>
      <c r="AQ194" s="5">
        <f t="shared" si="422"/>
        <v>3.0441509779386146E-5</v>
      </c>
      <c r="AR194" s="5">
        <f t="shared" si="423"/>
        <v>1.2004353969386355E-3</v>
      </c>
      <c r="AS194" s="5">
        <f t="shared" si="424"/>
        <v>1.0851174399745709E-3</v>
      </c>
      <c r="AT194" s="5">
        <f t="shared" si="425"/>
        <v>4.9043866148057154E-4</v>
      </c>
      <c r="AU194" s="5">
        <f t="shared" si="426"/>
        <v>1.4777514507584327E-4</v>
      </c>
      <c r="AV194" s="5">
        <f t="shared" si="427"/>
        <v>3.3394838973739222E-5</v>
      </c>
      <c r="AW194" s="5">
        <f t="shared" si="428"/>
        <v>1.5032591854676121E-7</v>
      </c>
      <c r="AX194" s="5">
        <f t="shared" si="429"/>
        <v>1.1383076757605801E-4</v>
      </c>
      <c r="AY194" s="5">
        <f t="shared" si="430"/>
        <v>1.1287838333556397E-4</v>
      </c>
      <c r="AZ194" s="5">
        <f t="shared" si="431"/>
        <v>5.5966983688909285E-5</v>
      </c>
      <c r="BA194" s="5">
        <f t="shared" si="432"/>
        <v>1.8499575505807591E-5</v>
      </c>
      <c r="BB194" s="5">
        <f t="shared" si="433"/>
        <v>4.5861989248523906E-6</v>
      </c>
      <c r="BC194" s="5">
        <f t="shared" si="434"/>
        <v>9.0956554421323916E-7</v>
      </c>
      <c r="BD194" s="5">
        <f t="shared" si="435"/>
        <v>1.983986254195002E-4</v>
      </c>
      <c r="BE194" s="5">
        <f t="shared" si="436"/>
        <v>1.7933977043554887E-4</v>
      </c>
      <c r="BF194" s="5">
        <f t="shared" si="437"/>
        <v>8.105588733759983E-5</v>
      </c>
      <c r="BG194" s="5">
        <f t="shared" si="438"/>
        <v>2.4423126583056963E-5</v>
      </c>
      <c r="BH194" s="5">
        <f t="shared" si="439"/>
        <v>5.5192392405220777E-6</v>
      </c>
      <c r="BI194" s="5">
        <f t="shared" si="440"/>
        <v>9.9780842360293431E-7</v>
      </c>
      <c r="BJ194" s="8">
        <f t="shared" si="441"/>
        <v>0.31736232764060962</v>
      </c>
      <c r="BK194" s="8">
        <f t="shared" si="442"/>
        <v>0.31836765796246635</v>
      </c>
      <c r="BL194" s="8">
        <f t="shared" si="443"/>
        <v>0.33984354343256024</v>
      </c>
      <c r="BM194" s="8">
        <f t="shared" si="444"/>
        <v>0.29496013859276715</v>
      </c>
      <c r="BN194" s="8">
        <f t="shared" si="445"/>
        <v>0.70491621485090905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1.3937999999999999</v>
      </c>
      <c r="F195">
        <f>VLOOKUP(B195,home!$B$2:$E$405,3,FALSE)</f>
        <v>0.64570000000000005</v>
      </c>
      <c r="G195">
        <f>VLOOKUP(C195,away!$B$2:$E$405,4,FALSE)</f>
        <v>0.93269999999999997</v>
      </c>
      <c r="H195">
        <f>VLOOKUP(A195,away!$A$2:$E$405,3,FALSE)</f>
        <v>1.2</v>
      </c>
      <c r="I195">
        <f>VLOOKUP(C195,away!$B$2:$E$405,3,FALSE)</f>
        <v>0.41670000000000001</v>
      </c>
      <c r="J195">
        <f>VLOOKUP(B195,home!$B$2:$E$405,4,FALSE)</f>
        <v>1</v>
      </c>
      <c r="K195" s="3">
        <f t="shared" si="390"/>
        <v>0.839408230782</v>
      </c>
      <c r="L195" s="3">
        <f t="shared" si="391"/>
        <v>0.50004000000000004</v>
      </c>
      <c r="M195" s="5">
        <f t="shared" si="392"/>
        <v>0.26199018682680864</v>
      </c>
      <c r="N195" s="5">
        <f t="shared" si="393"/>
        <v>0.21991671920653708</v>
      </c>
      <c r="O195" s="5">
        <f t="shared" si="394"/>
        <v>0.1310055730208774</v>
      </c>
      <c r="P195" s="5">
        <f t="shared" si="395"/>
        <v>0.10996715627203679</v>
      </c>
      <c r="Q195" s="5">
        <f t="shared" si="396"/>
        <v>9.2299952094270568E-2</v>
      </c>
      <c r="R195" s="5">
        <f t="shared" si="397"/>
        <v>3.2754013366679761E-2</v>
      </c>
      <c r="S195" s="5">
        <f t="shared" si="398"/>
        <v>1.1539340084665667E-2</v>
      </c>
      <c r="T195" s="5">
        <f t="shared" si="399"/>
        <v>4.615366804521906E-2</v>
      </c>
      <c r="U195" s="5">
        <f t="shared" si="400"/>
        <v>2.7493988411134637E-2</v>
      </c>
      <c r="V195" s="5">
        <f t="shared" si="401"/>
        <v>5.3816621901247859E-4</v>
      </c>
      <c r="W195" s="5">
        <f t="shared" si="402"/>
        <v>2.5825779829571675E-2</v>
      </c>
      <c r="X195" s="5">
        <f t="shared" si="403"/>
        <v>1.291392294597902E-2</v>
      </c>
      <c r="Y195" s="5">
        <f t="shared" si="404"/>
        <v>3.2287390149536746E-3</v>
      </c>
      <c r="Z195" s="5">
        <f t="shared" si="405"/>
        <v>5.4594389479581847E-3</v>
      </c>
      <c r="AA195" s="5">
        <f t="shared" si="406"/>
        <v>4.5826979883679224E-3</v>
      </c>
      <c r="AB195" s="5">
        <f t="shared" si="407"/>
        <v>1.9233772053120742E-3</v>
      </c>
      <c r="AC195" s="5">
        <f t="shared" si="408"/>
        <v>1.4118040408131383E-5</v>
      </c>
      <c r="AD195" s="5">
        <f t="shared" si="409"/>
        <v>5.4195930388265534E-3</v>
      </c>
      <c r="AE195" s="5">
        <f t="shared" si="410"/>
        <v>2.71001330313483E-3</v>
      </c>
      <c r="AF195" s="5">
        <f t="shared" si="411"/>
        <v>6.7755752604977011E-4</v>
      </c>
      <c r="AG195" s="5">
        <f t="shared" si="412"/>
        <v>1.1293528844197572E-4</v>
      </c>
      <c r="AH195" s="5">
        <f t="shared" si="413"/>
        <v>6.8248446288425265E-4</v>
      </c>
      <c r="AI195" s="5">
        <f t="shared" si="414"/>
        <v>5.7288307552587402E-4</v>
      </c>
      <c r="AJ195" s="5">
        <f t="shared" si="415"/>
        <v>2.4044138443606237E-4</v>
      </c>
      <c r="AK195" s="5">
        <f t="shared" si="416"/>
        <v>6.7276159038749941E-5</v>
      </c>
      <c r="AL195" s="5">
        <f t="shared" si="417"/>
        <v>2.370349477008809E-7</v>
      </c>
      <c r="AM195" s="5">
        <f t="shared" si="418"/>
        <v>9.0985020085596849E-4</v>
      </c>
      <c r="AN195" s="5">
        <f t="shared" si="419"/>
        <v>4.5496149443601848E-4</v>
      </c>
      <c r="AO195" s="5">
        <f t="shared" si="420"/>
        <v>1.1374947283889334E-4</v>
      </c>
      <c r="AP195" s="5">
        <f t="shared" si="421"/>
        <v>1.8959762132786747E-5</v>
      </c>
      <c r="AQ195" s="5">
        <f t="shared" si="422"/>
        <v>2.3701598642196711E-6</v>
      </c>
      <c r="AR195" s="5">
        <f t="shared" si="423"/>
        <v>6.8253906164128351E-5</v>
      </c>
      <c r="AS195" s="5">
        <f t="shared" si="424"/>
        <v>5.7292890617191615E-5</v>
      </c>
      <c r="AT195" s="5">
        <f t="shared" si="425"/>
        <v>2.4046061974681731E-5</v>
      </c>
      <c r="AU195" s="5">
        <f t="shared" si="426"/>
        <v>6.7281541131473059E-6</v>
      </c>
      <c r="AV195" s="5">
        <f t="shared" si="427"/>
        <v>1.4119169851364037E-6</v>
      </c>
      <c r="AW195" s="5">
        <f t="shared" si="428"/>
        <v>2.763680605694262E-9</v>
      </c>
      <c r="AX195" s="5">
        <f t="shared" si="429"/>
        <v>1.2728929122952592E-4</v>
      </c>
      <c r="AY195" s="5">
        <f t="shared" si="430"/>
        <v>6.3649737186412147E-5</v>
      </c>
      <c r="AZ195" s="5">
        <f t="shared" si="431"/>
        <v>1.5913707291346763E-5</v>
      </c>
      <c r="BA195" s="5">
        <f t="shared" si="432"/>
        <v>2.6524967313216795E-6</v>
      </c>
      <c r="BB195" s="5">
        <f t="shared" si="433"/>
        <v>3.3158861638252313E-7</v>
      </c>
      <c r="BC195" s="5">
        <f t="shared" si="434"/>
        <v>3.316151434718338E-8</v>
      </c>
      <c r="BD195" s="5">
        <f t="shared" si="435"/>
        <v>5.6882805397184551E-6</v>
      </c>
      <c r="BE195" s="5">
        <f t="shared" si="436"/>
        <v>4.7747895040367482E-6</v>
      </c>
      <c r="BF195" s="5">
        <f t="shared" si="437"/>
        <v>2.0039988049699748E-6</v>
      </c>
      <c r="BG195" s="5">
        <f t="shared" si="438"/>
        <v>5.6072436378969629E-7</v>
      </c>
      <c r="BH195" s="5">
        <f t="shared" si="439"/>
        <v>1.1766916154126784E-7</v>
      </c>
      <c r="BI195" s="5">
        <f t="shared" si="440"/>
        <v>1.9754492541391409E-8</v>
      </c>
      <c r="BJ195" s="8">
        <f t="shared" si="441"/>
        <v>0.41096864136568145</v>
      </c>
      <c r="BK195" s="8">
        <f t="shared" si="442"/>
        <v>0.38411285421506586</v>
      </c>
      <c r="BL195" s="8">
        <f t="shared" si="443"/>
        <v>0.19949363322097768</v>
      </c>
      <c r="BM195" s="8">
        <f t="shared" si="444"/>
        <v>0.15203731998896705</v>
      </c>
      <c r="BN195" s="8">
        <f t="shared" si="445"/>
        <v>0.84793360078721014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1.3937999999999999</v>
      </c>
      <c r="F196">
        <f>VLOOKUP(B196,home!$B$2:$E$405,3,FALSE)</f>
        <v>1.4349000000000001</v>
      </c>
      <c r="G196">
        <f>VLOOKUP(C196,away!$B$2:$E$405,4,FALSE)</f>
        <v>1.0044</v>
      </c>
      <c r="H196">
        <f>VLOOKUP(A196,away!$A$2:$E$405,3,FALSE)</f>
        <v>1.2</v>
      </c>
      <c r="I196">
        <f>VLOOKUP(C196,away!$B$2:$E$405,3,FALSE)</f>
        <v>1.25</v>
      </c>
      <c r="J196">
        <f>VLOOKUP(B196,home!$B$2:$E$405,4,FALSE)</f>
        <v>0.33329999999999999</v>
      </c>
      <c r="K196" s="3">
        <f t="shared" si="390"/>
        <v>2.0087634599279998</v>
      </c>
      <c r="L196" s="3">
        <f t="shared" si="391"/>
        <v>0.49995000000000001</v>
      </c>
      <c r="M196" s="5">
        <f t="shared" si="392"/>
        <v>8.1372861373108007E-2</v>
      </c>
      <c r="N196" s="5">
        <f t="shared" si="393"/>
        <v>0.16345883055608595</v>
      </c>
      <c r="O196" s="5">
        <f t="shared" si="394"/>
        <v>4.0682362043485347E-2</v>
      </c>
      <c r="P196" s="5">
        <f t="shared" si="395"/>
        <v>8.1721242336515162E-2</v>
      </c>
      <c r="Q196" s="5">
        <f t="shared" si="396"/>
        <v>0.16417506301181392</v>
      </c>
      <c r="R196" s="5">
        <f t="shared" si="397"/>
        <v>1.0169573451820249E-2</v>
      </c>
      <c r="S196" s="5">
        <f t="shared" si="398"/>
        <v>2.0517778705120272E-2</v>
      </c>
      <c r="T196" s="5">
        <f t="shared" si="399"/>
        <v>8.2079322752756353E-2</v>
      </c>
      <c r="U196" s="5">
        <f t="shared" si="400"/>
        <v>2.0428267553070378E-2</v>
      </c>
      <c r="V196" s="5">
        <f t="shared" si="401"/>
        <v>2.2895134780733478E-3</v>
      </c>
      <c r="W196" s="5">
        <f t="shared" si="402"/>
        <v>0.10992962253650292</v>
      </c>
      <c r="X196" s="5">
        <f t="shared" si="403"/>
        <v>5.4959314787124625E-2</v>
      </c>
      <c r="Y196" s="5">
        <f t="shared" si="404"/>
        <v>1.3738454713911477E-2</v>
      </c>
      <c r="Z196" s="5">
        <f t="shared" si="405"/>
        <v>1.6947594157458445E-3</v>
      </c>
      <c r="AA196" s="5">
        <f t="shared" si="406"/>
        <v>3.4043707877191784E-3</v>
      </c>
      <c r="AB196" s="5">
        <f t="shared" si="407"/>
        <v>3.4192878212082932E-3</v>
      </c>
      <c r="AC196" s="5">
        <f t="shared" si="408"/>
        <v>1.43707222083276E-4</v>
      </c>
      <c r="AD196" s="5">
        <f t="shared" si="409"/>
        <v>5.5205652228751172E-2</v>
      </c>
      <c r="AE196" s="5">
        <f t="shared" si="410"/>
        <v>2.7600065831764147E-2</v>
      </c>
      <c r="AF196" s="5">
        <f t="shared" si="411"/>
        <v>6.8993264562952428E-3</v>
      </c>
      <c r="AG196" s="5">
        <f t="shared" si="412"/>
        <v>1.1497727539416022E-3</v>
      </c>
      <c r="AH196" s="5">
        <f t="shared" si="413"/>
        <v>2.1182374247553375E-4</v>
      </c>
      <c r="AI196" s="5">
        <f t="shared" si="414"/>
        <v>4.2550379383005077E-4</v>
      </c>
      <c r="AJ196" s="5">
        <f t="shared" si="415"/>
        <v>4.2736823655327151E-4</v>
      </c>
      <c r="AK196" s="5">
        <f t="shared" si="416"/>
        <v>2.8616056584069254E-4</v>
      </c>
      <c r="AL196" s="5">
        <f t="shared" si="417"/>
        <v>5.7728989853395605E-6</v>
      </c>
      <c r="AM196" s="5">
        <f t="shared" si="418"/>
        <v>2.2179019395721609E-2</v>
      </c>
      <c r="AN196" s="5">
        <f t="shared" si="419"/>
        <v>1.1088400746891018E-2</v>
      </c>
      <c r="AO196" s="5">
        <f t="shared" si="420"/>
        <v>2.7718229767040819E-3</v>
      </c>
      <c r="AP196" s="5">
        <f t="shared" si="421"/>
        <v>4.6192429906773526E-4</v>
      </c>
      <c r="AQ196" s="5">
        <f t="shared" si="422"/>
        <v>5.7734763329728561E-5</v>
      </c>
      <c r="AR196" s="5">
        <f t="shared" si="423"/>
        <v>2.1180256010128624E-5</v>
      </c>
      <c r="AS196" s="5">
        <f t="shared" si="424"/>
        <v>4.2546124345066791E-5</v>
      </c>
      <c r="AT196" s="5">
        <f t="shared" si="425"/>
        <v>4.2732549972961632E-5</v>
      </c>
      <c r="AU196" s="5">
        <f t="shared" si="426"/>
        <v>2.8613194978410857E-5</v>
      </c>
      <c r="AV196" s="5">
        <f t="shared" si="427"/>
        <v>1.4369285136106772E-5</v>
      </c>
      <c r="AW196" s="5">
        <f t="shared" si="428"/>
        <v>1.6104484584377197E-7</v>
      </c>
      <c r="AX196" s="5">
        <f t="shared" si="429"/>
        <v>7.4254006231933324E-3</v>
      </c>
      <c r="AY196" s="5">
        <f t="shared" si="430"/>
        <v>3.7123290415655066E-3</v>
      </c>
      <c r="AZ196" s="5">
        <f t="shared" si="431"/>
        <v>9.2798945216533745E-4</v>
      </c>
      <c r="BA196" s="5">
        <f t="shared" si="432"/>
        <v>1.546494422033535E-4</v>
      </c>
      <c r="BB196" s="5">
        <f t="shared" si="433"/>
        <v>1.9329247157391644E-5</v>
      </c>
      <c r="BC196" s="5">
        <f t="shared" si="434"/>
        <v>1.9327314232675912E-6</v>
      </c>
      <c r="BD196" s="5">
        <f t="shared" si="435"/>
        <v>1.764844832043967E-6</v>
      </c>
      <c r="BE196" s="5">
        <f t="shared" si="436"/>
        <v>3.5451558110526891E-6</v>
      </c>
      <c r="BF196" s="5">
        <f t="shared" si="437"/>
        <v>3.5606897264970269E-6</v>
      </c>
      <c r="BG196" s="5">
        <f t="shared" si="438"/>
        <v>2.384194471576084E-6</v>
      </c>
      <c r="BH196" s="5">
        <f t="shared" si="439"/>
        <v>1.1973206839660963E-6</v>
      </c>
      <c r="BI196" s="5">
        <f t="shared" si="440"/>
        <v>4.8102680795341867E-7</v>
      </c>
      <c r="BJ196" s="8">
        <f t="shared" si="441"/>
        <v>0.72799595834836961</v>
      </c>
      <c r="BK196" s="8">
        <f t="shared" si="442"/>
        <v>0.18976320505545097</v>
      </c>
      <c r="BL196" s="8">
        <f t="shared" si="443"/>
        <v>7.9617092638778725E-2</v>
      </c>
      <c r="BM196" s="8">
        <f t="shared" si="444"/>
        <v>0.45377891468879705</v>
      </c>
      <c r="BN196" s="8">
        <f t="shared" si="445"/>
        <v>0.54157993277282868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1.4705999999999999</v>
      </c>
      <c r="F197">
        <f>VLOOKUP(B197,home!$B$2:$E$405,3,FALSE)</f>
        <v>0.75549999999999995</v>
      </c>
      <c r="G197">
        <f>VLOOKUP(C197,away!$B$2:$E$405,4,FALSE)</f>
        <v>0.68</v>
      </c>
      <c r="H197">
        <f>VLOOKUP(A197,away!$A$2:$E$405,3,FALSE)</f>
        <v>1.2646999999999999</v>
      </c>
      <c r="I197">
        <f>VLOOKUP(C197,away!$B$2:$E$405,3,FALSE)</f>
        <v>1.0543</v>
      </c>
      <c r="J197">
        <f>VLOOKUP(B197,home!$B$2:$E$405,4,FALSE)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1.3231999999999999</v>
      </c>
      <c r="F198">
        <f>VLOOKUP(B198,home!$B$2:$E$405,3,FALSE)</f>
        <v>0.75570000000000004</v>
      </c>
      <c r="G198">
        <f>VLOOKUP(C198,away!$B$2:$E$405,4,FALSE)</f>
        <v>0.43190000000000001</v>
      </c>
      <c r="H198">
        <f>VLOOKUP(A198,away!$A$2:$E$405,3,FALSE)</f>
        <v>1.1951000000000001</v>
      </c>
      <c r="I198">
        <f>VLOOKUP(C198,away!$B$2:$E$405,3,FALSE)</f>
        <v>0.65739999999999998</v>
      </c>
      <c r="J198">
        <f>VLOOKUP(B198,home!$B$2:$E$405,4,FALSE)</f>
        <v>0.77700000000000002</v>
      </c>
      <c r="K198" s="3">
        <f t="shared" si="390"/>
        <v>0.43187505345600002</v>
      </c>
      <c r="L198" s="3">
        <f t="shared" si="391"/>
        <v>0.61045684098000008</v>
      </c>
      <c r="M198" s="5">
        <f t="shared" si="392"/>
        <v>0.35263142320185453</v>
      </c>
      <c r="N198" s="5">
        <f t="shared" si="393"/>
        <v>0.1522927147455663</v>
      </c>
      <c r="O198" s="5">
        <f t="shared" si="394"/>
        <v>0.21526626463808562</v>
      </c>
      <c r="P198" s="5">
        <f t="shared" si="395"/>
        <v>9.2968129547846681E-2</v>
      </c>
      <c r="Q198" s="5">
        <f t="shared" si="396"/>
        <v>3.28857121608504E-2</v>
      </c>
      <c r="R198" s="5">
        <f t="shared" si="397"/>
        <v>6.570538194026522E-2</v>
      </c>
      <c r="S198" s="5">
        <f t="shared" si="398"/>
        <v>6.12755453920346E-3</v>
      </c>
      <c r="T198" s="5">
        <f t="shared" si="399"/>
        <v>2.0075307959090308E-2</v>
      </c>
      <c r="U198" s="5">
        <f t="shared" si="400"/>
        <v>2.837651533779894E-2</v>
      </c>
      <c r="V198" s="5">
        <f t="shared" si="401"/>
        <v>1.7949723350726537E-4</v>
      </c>
      <c r="W198" s="5">
        <f t="shared" si="402"/>
        <v>4.7341728991353001E-3</v>
      </c>
      <c r="X198" s="5">
        <f t="shared" si="403"/>
        <v>2.8900082326592637E-3</v>
      </c>
      <c r="Y198" s="5">
        <f t="shared" si="404"/>
        <v>8.8211264805768347E-4</v>
      </c>
      <c r="Z198" s="5">
        <f t="shared" si="405"/>
        <v>1.3370099964879553E-2</v>
      </c>
      <c r="AA198" s="5">
        <f t="shared" si="406"/>
        <v>5.7742126370444206E-3</v>
      </c>
      <c r="AB198" s="5">
        <f t="shared" si="407"/>
        <v>1.246869195644935E-3</v>
      </c>
      <c r="AC198" s="5">
        <f t="shared" si="408"/>
        <v>2.9576777904998263E-6</v>
      </c>
      <c r="AD198" s="5">
        <f t="shared" si="409"/>
        <v>5.1114279347100095E-4</v>
      </c>
      <c r="AE198" s="5">
        <f t="shared" si="410"/>
        <v>3.1203061499199985E-4</v>
      </c>
      <c r="AF198" s="5">
        <f t="shared" si="411"/>
        <v>9.5240611758531409E-5</v>
      </c>
      <c r="AG198" s="5">
        <f t="shared" si="412"/>
        <v>1.9380094329038583E-5</v>
      </c>
      <c r="AH198" s="5">
        <f t="shared" si="413"/>
        <v>2.0404672470367949E-3</v>
      </c>
      <c r="AI198" s="5">
        <f t="shared" si="414"/>
        <v>8.8122690138923304E-4</v>
      </c>
      <c r="AJ198" s="5">
        <f t="shared" si="415"/>
        <v>1.9028995757217014E-4</v>
      </c>
      <c r="AK198" s="5">
        <f t="shared" si="416"/>
        <v>2.7393828532873657E-5</v>
      </c>
      <c r="AL198" s="5">
        <f t="shared" si="417"/>
        <v>3.1190614777467257E-8</v>
      </c>
      <c r="AM198" s="5">
        <f t="shared" si="418"/>
        <v>4.4149964250787534E-5</v>
      </c>
      <c r="AN198" s="5">
        <f t="shared" si="419"/>
        <v>2.6951647705915693E-5</v>
      </c>
      <c r="AO198" s="5">
        <f t="shared" si="420"/>
        <v>8.2264088588795788E-6</v>
      </c>
      <c r="AP198" s="5">
        <f t="shared" si="421"/>
        <v>1.6739558548671717E-6</v>
      </c>
      <c r="AQ198" s="5">
        <f t="shared" si="422"/>
        <v>2.5546945077554724E-7</v>
      </c>
      <c r="AR198" s="5">
        <f t="shared" si="423"/>
        <v>2.4912343794984801E-4</v>
      </c>
      <c r="AS198" s="5">
        <f t="shared" si="424"/>
        <v>1.0759019808173311E-4</v>
      </c>
      <c r="AT198" s="5">
        <f t="shared" si="425"/>
        <v>2.3232761273945057E-5</v>
      </c>
      <c r="AU198" s="5">
        <f t="shared" si="426"/>
        <v>3.3445500057051701E-6</v>
      </c>
      <c r="AV198" s="5">
        <f t="shared" si="427"/>
        <v>3.6110692812504632E-7</v>
      </c>
      <c r="AW198" s="5">
        <f t="shared" si="428"/>
        <v>2.2842020532525445E-10</v>
      </c>
      <c r="AX198" s="5">
        <f t="shared" si="429"/>
        <v>3.1778780284815598E-6</v>
      </c>
      <c r="AY198" s="5">
        <f t="shared" si="430"/>
        <v>1.9399573822866036E-6</v>
      </c>
      <c r="AZ198" s="5">
        <f t="shared" si="431"/>
        <v>5.9213012761325517E-7</v>
      </c>
      <c r="BA198" s="5">
        <f t="shared" si="432"/>
        <v>1.2048996238395737E-7</v>
      </c>
      <c r="BB198" s="5">
        <f t="shared" si="433"/>
        <v>1.8388480451677411E-8</v>
      </c>
      <c r="BC198" s="5">
        <f t="shared" si="434"/>
        <v>2.2450747373906964E-9</v>
      </c>
      <c r="BD198" s="5">
        <f t="shared" si="435"/>
        <v>2.5346517824156856E-5</v>
      </c>
      <c r="BE198" s="5">
        <f t="shared" si="436"/>
        <v>1.0946528740231201E-5</v>
      </c>
      <c r="BF198" s="5">
        <f t="shared" si="437"/>
        <v>2.3637663424224948E-6</v>
      </c>
      <c r="BG198" s="5">
        <f t="shared" si="438"/>
        <v>3.4028390516373624E-7</v>
      </c>
      <c r="BH198" s="5">
        <f t="shared" si="439"/>
        <v>3.674003243320125E-8</v>
      </c>
      <c r="BI198" s="5">
        <f t="shared" si="440"/>
        <v>3.1734206942127924E-9</v>
      </c>
      <c r="BJ198" s="8">
        <f t="shared" si="441"/>
        <v>0.21478493129508705</v>
      </c>
      <c r="BK198" s="8">
        <f t="shared" si="442"/>
        <v>0.45191153334819945</v>
      </c>
      <c r="BL198" s="8">
        <f t="shared" si="443"/>
        <v>0.31993131074787473</v>
      </c>
      <c r="BM198" s="8">
        <f t="shared" si="444"/>
        <v>8.824630939260987E-2</v>
      </c>
      <c r="BN198" s="8">
        <f t="shared" si="445"/>
        <v>0.91174962623446876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1.3231999999999999</v>
      </c>
      <c r="F199">
        <f>VLOOKUP(B199,home!$B$2:$E$405,3,FALSE)</f>
        <v>1.1876</v>
      </c>
      <c r="G199">
        <f>VLOOKUP(C199,away!$B$2:$E$405,4,FALSE)</f>
        <v>0.97170000000000001</v>
      </c>
      <c r="H199">
        <f>VLOOKUP(A199,away!$A$2:$E$405,3,FALSE)</f>
        <v>1.1951000000000001</v>
      </c>
      <c r="I199">
        <f>VLOOKUP(C199,away!$B$2:$E$405,3,FALSE)</f>
        <v>1.0161</v>
      </c>
      <c r="J199">
        <f>VLOOKUP(B199,home!$B$2:$E$405,4,FALSE)</f>
        <v>0.71719999999999995</v>
      </c>
      <c r="K199" s="3">
        <f t="shared" si="390"/>
        <v>1.5269607853439999</v>
      </c>
      <c r="L199" s="3">
        <f t="shared" si="391"/>
        <v>0.87092544409200001</v>
      </c>
      <c r="M199" s="5">
        <f t="shared" si="392"/>
        <v>9.090991303666017E-2</v>
      </c>
      <c r="N199" s="5">
        <f t="shared" si="393"/>
        <v>0.13881587220601335</v>
      </c>
      <c r="O199" s="5">
        <f t="shared" si="394"/>
        <v>7.9175756383818366E-2</v>
      </c>
      <c r="P199" s="5">
        <f t="shared" si="395"/>
        <v>0.12089827514804052</v>
      </c>
      <c r="Q199" s="5">
        <f t="shared" si="396"/>
        <v>0.10598319662095325</v>
      </c>
      <c r="R199" s="5">
        <f t="shared" si="397"/>
        <v>3.44780903949485E-2</v>
      </c>
      <c r="S199" s="5">
        <f t="shared" si="398"/>
        <v>4.0194717070835627E-2</v>
      </c>
      <c r="T199" s="5">
        <f t="shared" si="399"/>
        <v>9.2303462583393475E-2</v>
      </c>
      <c r="U199" s="5">
        <f t="shared" si="400"/>
        <v>5.2646691986631987E-2</v>
      </c>
      <c r="V199" s="5">
        <f t="shared" si="401"/>
        <v>5.939300911084854E-3</v>
      </c>
      <c r="W199" s="5">
        <f t="shared" si="402"/>
        <v>5.3944061715199443E-2</v>
      </c>
      <c r="X199" s="5">
        <f t="shared" si="403"/>
        <v>4.6981255905436337E-2</v>
      </c>
      <c r="Y199" s="5">
        <f t="shared" si="404"/>
        <v>2.0458585581721013E-2</v>
      </c>
      <c r="Z199" s="5">
        <f t="shared" si="405"/>
        <v>1.0009282062888215E-2</v>
      </c>
      <c r="AA199" s="5">
        <f t="shared" si="406"/>
        <v>1.5283781199477401E-2</v>
      </c>
      <c r="AB199" s="5">
        <f t="shared" si="407"/>
        <v>1.1668867271689937E-2</v>
      </c>
      <c r="AC199" s="5">
        <f t="shared" si="408"/>
        <v>4.9365576023993672E-4</v>
      </c>
      <c r="AD199" s="5">
        <f t="shared" si="409"/>
        <v>2.0592616710321532E-2</v>
      </c>
      <c r="AE199" s="5">
        <f t="shared" si="410"/>
        <v>1.7934633853453123E-2</v>
      </c>
      <c r="AF199" s="5">
        <f t="shared" si="411"/>
        <v>7.8098644767230366E-3</v>
      </c>
      <c r="AG199" s="5">
        <f t="shared" si="412"/>
        <v>2.2672698958961152E-3</v>
      </c>
      <c r="AH199" s="5">
        <f t="shared" si="413"/>
        <v>2.179334606415752E-3</v>
      </c>
      <c r="AI199" s="5">
        <f t="shared" si="414"/>
        <v>3.3277584821399535E-3</v>
      </c>
      <c r="AJ199" s="5">
        <f t="shared" si="415"/>
        <v>2.5406783526617906E-3</v>
      </c>
      <c r="AK199" s="5">
        <f t="shared" si="416"/>
        <v>1.2931720708956491E-3</v>
      </c>
      <c r="AL199" s="5">
        <f t="shared" si="417"/>
        <v>2.6259899690294819E-5</v>
      </c>
      <c r="AM199" s="5">
        <f t="shared" si="418"/>
        <v>6.2888236368561119E-3</v>
      </c>
      <c r="AN199" s="5">
        <f t="shared" si="419"/>
        <v>5.4770965187451769E-3</v>
      </c>
      <c r="AO199" s="5">
        <f t="shared" si="420"/>
        <v>2.3850713589614447E-3</v>
      </c>
      <c r="AP199" s="5">
        <f t="shared" si="421"/>
        <v>6.9240644416486863E-4</v>
      </c>
      <c r="AQ199" s="5">
        <f t="shared" si="422"/>
        <v>1.507585974691127E-4</v>
      </c>
      <c r="AR199" s="5">
        <f t="shared" si="423"/>
        <v>3.7960759198354065E-4</v>
      </c>
      <c r="AS199" s="5">
        <f t="shared" si="424"/>
        <v>5.7964590677773195E-4</v>
      </c>
      <c r="AT199" s="5">
        <f t="shared" si="425"/>
        <v>4.4254828451738032E-4</v>
      </c>
      <c r="AU199" s="5">
        <f t="shared" si="426"/>
        <v>2.2525129202643297E-4</v>
      </c>
      <c r="AV199" s="5">
        <f t="shared" si="427"/>
        <v>8.5987472443108169E-5</v>
      </c>
      <c r="AW199" s="5">
        <f t="shared" si="428"/>
        <v>9.7006184843088346E-7</v>
      </c>
      <c r="AX199" s="5">
        <f t="shared" si="429"/>
        <v>1.6004645132372854E-3</v>
      </c>
      <c r="AY199" s="5">
        <f t="shared" si="430"/>
        <v>1.3938852669446696E-3</v>
      </c>
      <c r="AZ199" s="5">
        <f t="shared" si="431"/>
        <v>6.0698507256354099E-4</v>
      </c>
      <c r="BA199" s="5">
        <f t="shared" si="432"/>
        <v>1.7621291462653892E-4</v>
      </c>
      <c r="BB199" s="5">
        <f t="shared" si="433"/>
        <v>3.8367077731466019E-5</v>
      </c>
      <c r="BC199" s="5">
        <f t="shared" si="434"/>
        <v>6.6829728423578678E-6</v>
      </c>
      <c r="BD199" s="5">
        <f t="shared" si="435"/>
        <v>5.5101651771493303E-5</v>
      </c>
      <c r="BE199" s="5">
        <f t="shared" si="436"/>
        <v>8.4138061462751026E-5</v>
      </c>
      <c r="BF199" s="5">
        <f t="shared" si="437"/>
        <v>6.423776020424202E-5</v>
      </c>
      <c r="BG199" s="5">
        <f t="shared" si="438"/>
        <v>3.2696180256736309E-5</v>
      </c>
      <c r="BH199" s="5">
        <f t="shared" si="439"/>
        <v>1.2481446270643764E-5</v>
      </c>
      <c r="BI199" s="5">
        <f t="shared" si="440"/>
        <v>3.8117357999302304E-6</v>
      </c>
      <c r="BJ199" s="8">
        <f t="shared" si="441"/>
        <v>0.52590757392325316</v>
      </c>
      <c r="BK199" s="8">
        <f t="shared" si="442"/>
        <v>0.2598560070934961</v>
      </c>
      <c r="BL199" s="8">
        <f t="shared" si="443"/>
        <v>0.20455963813219338</v>
      </c>
      <c r="BM199" s="8">
        <f t="shared" si="444"/>
        <v>0.42867848221630034</v>
      </c>
      <c r="BN199" s="8">
        <f t="shared" si="445"/>
        <v>0.57026110379043415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1.3548</v>
      </c>
      <c r="F200">
        <f>VLOOKUP(B200,home!$B$2:$E$405,3,FALSE)</f>
        <v>0.4511</v>
      </c>
      <c r="G200">
        <f>VLOOKUP(C200,away!$B$2:$E$405,4,FALSE)</f>
        <v>0.90210000000000001</v>
      </c>
      <c r="H200">
        <f>VLOOKUP(A200,away!$A$2:$E$405,3,FALSE)</f>
        <v>1.1719999999999999</v>
      </c>
      <c r="I200">
        <f>VLOOKUP(C200,away!$B$2:$E$405,3,FALSE)</f>
        <v>1.0903</v>
      </c>
      <c r="J200">
        <f>VLOOKUP(B200,home!$B$2:$E$405,4,FALSE)</f>
        <v>1.5168999999999999</v>
      </c>
      <c r="K200" s="3">
        <f t="shared" si="390"/>
        <v>0.55131866758800008</v>
      </c>
      <c r="L200" s="3">
        <f t="shared" si="391"/>
        <v>1.93834275404</v>
      </c>
      <c r="M200" s="5">
        <f t="shared" si="392"/>
        <v>8.2938042849419677E-2</v>
      </c>
      <c r="N200" s="5">
        <f t="shared" si="393"/>
        <v>4.5725291276098506E-2</v>
      </c>
      <c r="O200" s="5">
        <f t="shared" si="394"/>
        <v>0.16076235439143169</v>
      </c>
      <c r="P200" s="5">
        <f t="shared" si="395"/>
        <v>8.8631287021393973E-2</v>
      </c>
      <c r="Q200" s="5">
        <f t="shared" si="396"/>
        <v>1.2604603330705915E-2</v>
      </c>
      <c r="R200" s="5">
        <f t="shared" si="397"/>
        <v>0.15580627237852113</v>
      </c>
      <c r="S200" s="5">
        <f t="shared" si="398"/>
        <v>2.3678835336550526E-2</v>
      </c>
      <c r="T200" s="5">
        <f t="shared" si="399"/>
        <v>2.4432041533622263E-2</v>
      </c>
      <c r="U200" s="5">
        <f t="shared" si="400"/>
        <v>8.5898906489579277E-2</v>
      </c>
      <c r="V200" s="5">
        <f t="shared" si="401"/>
        <v>2.8115842446879411E-3</v>
      </c>
      <c r="W200" s="5">
        <f t="shared" si="402"/>
        <v>2.3163843712533509E-3</v>
      </c>
      <c r="X200" s="5">
        <f t="shared" si="403"/>
        <v>4.4899468615904343E-3</v>
      </c>
      <c r="Y200" s="5">
        <f t="shared" si="404"/>
        <v>4.3515279825942291E-3</v>
      </c>
      <c r="Z200" s="5">
        <f t="shared" si="405"/>
        <v>0.10066865303296299</v>
      </c>
      <c r="AA200" s="5">
        <f t="shared" si="406"/>
        <v>5.5500507658011837E-2</v>
      </c>
      <c r="AB200" s="5">
        <f t="shared" si="407"/>
        <v>1.5299232966236339E-2</v>
      </c>
      <c r="AC200" s="5">
        <f t="shared" si="408"/>
        <v>1.8778651027806788E-4</v>
      </c>
      <c r="AD200" s="5">
        <f t="shared" si="409"/>
        <v>3.1926648629526617E-4</v>
      </c>
      <c r="AE200" s="5">
        <f t="shared" si="410"/>
        <v>6.1884788031824024E-4</v>
      </c>
      <c r="AF200" s="5">
        <f t="shared" si="411"/>
        <v>5.9976965233393719E-4</v>
      </c>
      <c r="AG200" s="5">
        <f t="shared" si="412"/>
        <v>3.8751971989819234E-4</v>
      </c>
      <c r="AH200" s="5">
        <f t="shared" si="413"/>
        <v>4.878258854135268E-2</v>
      </c>
      <c r="AI200" s="5">
        <f t="shared" si="414"/>
        <v>2.6894751716112195E-2</v>
      </c>
      <c r="AJ200" s="5">
        <f t="shared" si="415"/>
        <v>7.4137893406185261E-3</v>
      </c>
      <c r="AK200" s="5">
        <f t="shared" si="416"/>
        <v>1.3624534870159744E-3</v>
      </c>
      <c r="AL200" s="5">
        <f t="shared" si="417"/>
        <v>8.0270811894702719E-6</v>
      </c>
      <c r="AM200" s="5">
        <f t="shared" si="418"/>
        <v>3.5203514765961744E-5</v>
      </c>
      <c r="AN200" s="5">
        <f t="shared" si="419"/>
        <v>6.8236477763342101E-5</v>
      </c>
      <c r="AO200" s="5">
        <f t="shared" si="420"/>
        <v>6.6132841116892888E-5</v>
      </c>
      <c r="AP200" s="5">
        <f t="shared" si="421"/>
        <v>4.2729371127669297E-5</v>
      </c>
      <c r="AQ200" s="5">
        <f t="shared" si="422"/>
        <v>2.0706041727500945E-5</v>
      </c>
      <c r="AR200" s="5">
        <f t="shared" si="423"/>
        <v>1.8911475404489148E-2</v>
      </c>
      <c r="AS200" s="5">
        <f t="shared" si="424"/>
        <v>1.0426249422126192E-2</v>
      </c>
      <c r="AT200" s="5">
        <f t="shared" si="425"/>
        <v>2.8740929696733837E-3</v>
      </c>
      <c r="AU200" s="5">
        <f t="shared" si="426"/>
        <v>5.2818036885478932E-4</v>
      </c>
      <c r="AV200" s="5">
        <f t="shared" si="427"/>
        <v>7.279892430079022E-5</v>
      </c>
      <c r="AW200" s="5">
        <f t="shared" si="428"/>
        <v>2.3828045892430835E-7</v>
      </c>
      <c r="AX200" s="5">
        <f t="shared" si="429"/>
        <v>3.2347258091974168E-6</v>
      </c>
      <c r="AY200" s="5">
        <f t="shared" si="430"/>
        <v>6.2700073335639888E-6</v>
      </c>
      <c r="AZ200" s="5">
        <f t="shared" si="431"/>
        <v>6.0767116413957109E-6</v>
      </c>
      <c r="BA200" s="5">
        <f t="shared" si="432"/>
        <v>3.9262499928299634E-6</v>
      </c>
      <c r="BB200" s="5">
        <f t="shared" si="433"/>
        <v>1.9026045560378905E-6</v>
      </c>
      <c r="BC200" s="5">
        <f t="shared" si="434"/>
        <v>7.3757995099990762E-7</v>
      </c>
      <c r="BD200" s="5">
        <f t="shared" si="435"/>
        <v>6.1094868864162068E-3</v>
      </c>
      <c r="BE200" s="5">
        <f t="shared" si="436"/>
        <v>3.3682741698653419E-3</v>
      </c>
      <c r="BF200" s="5">
        <f t="shared" si="437"/>
        <v>9.2849621370061852E-4</v>
      </c>
      <c r="BG200" s="5">
        <f t="shared" si="438"/>
        <v>1.7063243179930932E-4</v>
      </c>
      <c r="BH200" s="5">
        <f t="shared" si="439"/>
        <v>2.3518211236723877E-5</v>
      </c>
      <c r="BI200" s="5">
        <f t="shared" si="440"/>
        <v>2.593205776616749E-6</v>
      </c>
      <c r="BJ200" s="8">
        <f t="shared" si="441"/>
        <v>9.6100355220495745E-2</v>
      </c>
      <c r="BK200" s="8">
        <f t="shared" si="442"/>
        <v>0.19826183305085318</v>
      </c>
      <c r="BL200" s="8">
        <f t="shared" si="443"/>
        <v>0.60113665517711878</v>
      </c>
      <c r="BM200" s="8">
        <f t="shared" si="444"/>
        <v>0.44969361350698517</v>
      </c>
      <c r="BN200" s="8">
        <f t="shared" si="445"/>
        <v>0.54646785124757091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1.5941000000000001</v>
      </c>
      <c r="F204">
        <f>VLOOKUP(B204,home!$B$2:$E$405,3,FALSE)</f>
        <v>0.94099999999999995</v>
      </c>
      <c r="G204">
        <f>VLOOKUP(C204,away!$B$2:$E$405,4,FALSE)</f>
        <v>0.69699999999999995</v>
      </c>
      <c r="H204">
        <f>VLOOKUP(A204,away!$A$2:$E$405,3,FALSE)</f>
        <v>1.1647000000000001</v>
      </c>
      <c r="I204">
        <f>VLOOKUP(C204,away!$B$2:$E$405,3,FALSE)</f>
        <v>0.85860000000000003</v>
      </c>
      <c r="J204">
        <f>VLOOKUP(B204,home!$B$2:$E$405,4,FALSE)</f>
        <v>1.0303</v>
      </c>
      <c r="K204" s="3">
        <f t="shared" si="390"/>
        <v>1.0455335256999998</v>
      </c>
      <c r="L204" s="3">
        <f t="shared" si="391"/>
        <v>1.0303117660260002</v>
      </c>
      <c r="M204" s="5">
        <f t="shared" si="392"/>
        <v>0.12545034052742507</v>
      </c>
      <c r="N204" s="5">
        <f t="shared" si="393"/>
        <v>0.13116253683190432</v>
      </c>
      <c r="O204" s="5">
        <f t="shared" si="394"/>
        <v>0.12925296189737442</v>
      </c>
      <c r="P204" s="5">
        <f t="shared" si="395"/>
        <v>0.13513830495972962</v>
      </c>
      <c r="Q204" s="5">
        <f t="shared" si="396"/>
        <v>6.8567414786808473E-2</v>
      </c>
      <c r="R204" s="5">
        <f t="shared" si="397"/>
        <v>6.6585423718287559E-2</v>
      </c>
      <c r="S204" s="5">
        <f t="shared" si="398"/>
        <v>3.6393606806106052E-2</v>
      </c>
      <c r="T204" s="5">
        <f t="shared" si="399"/>
        <v>7.0645814220833922E-2</v>
      </c>
      <c r="U204" s="5">
        <f t="shared" si="400"/>
        <v>6.9617292820409585E-2</v>
      </c>
      <c r="V204" s="5">
        <f t="shared" si="401"/>
        <v>4.3560134494217799E-3</v>
      </c>
      <c r="W204" s="5">
        <f t="shared" si="402"/>
        <v>2.3896510310062059E-2</v>
      </c>
      <c r="X204" s="5">
        <f t="shared" si="403"/>
        <v>2.4620855739418558E-2</v>
      </c>
      <c r="Y204" s="5">
        <f t="shared" si="404"/>
        <v>1.2683578678975857E-2</v>
      </c>
      <c r="Z204" s="5">
        <f t="shared" si="405"/>
        <v>2.2867915167592796E-2</v>
      </c>
      <c r="AA204" s="5">
        <f t="shared" si="406"/>
        <v>2.3909171970581799E-2</v>
      </c>
      <c r="AB204" s="5">
        <f t="shared" si="407"/>
        <v>1.2498920433484998E-2</v>
      </c>
      <c r="AC204" s="5">
        <f t="shared" si="408"/>
        <v>2.932755460555897E-4</v>
      </c>
      <c r="AD204" s="5">
        <f t="shared" si="409"/>
        <v>6.2461506691013956E-3</v>
      </c>
      <c r="AE204" s="5">
        <f t="shared" si="410"/>
        <v>6.4354825267463412E-3</v>
      </c>
      <c r="AF204" s="5">
        <f t="shared" si="411"/>
        <v>3.3152766836807438E-3</v>
      </c>
      <c r="AG204" s="5">
        <f t="shared" si="412"/>
        <v>1.1385895249426429E-3</v>
      </c>
      <c r="AH204" s="5">
        <f t="shared" si="413"/>
        <v>5.8902705154138223E-3</v>
      </c>
      <c r="AI204" s="5">
        <f t="shared" si="414"/>
        <v>6.1584752993073689E-3</v>
      </c>
      <c r="AJ204" s="5">
        <f t="shared" si="415"/>
        <v>3.2194461963105966E-3</v>
      </c>
      <c r="AK204" s="5">
        <f t="shared" si="416"/>
        <v>1.1220129774766907E-3</v>
      </c>
      <c r="AL204" s="5">
        <f t="shared" si="417"/>
        <v>1.2636955790941768E-5</v>
      </c>
      <c r="AM204" s="5">
        <f t="shared" si="418"/>
        <v>1.306111986223799E-3</v>
      </c>
      <c r="AN204" s="5">
        <f t="shared" si="419"/>
        <v>1.3457025471539693E-3</v>
      </c>
      <c r="AO204" s="5">
        <f t="shared" si="420"/>
        <v>6.9324658395194627E-4</v>
      </c>
      <c r="AP204" s="5">
        <f t="shared" si="421"/>
        <v>2.3808670406767388E-4</v>
      </c>
      <c r="AQ204" s="5">
        <f t="shared" si="422"/>
        <v>6.1325883133818678E-5</v>
      </c>
      <c r="AR204" s="5">
        <f t="shared" si="423"/>
        <v>1.2137630034213789E-3</v>
      </c>
      <c r="AS204" s="5">
        <f t="shared" si="424"/>
        <v>1.2690299123313752E-3</v>
      </c>
      <c r="AT204" s="5">
        <f t="shared" si="425"/>
        <v>6.6340665922929199E-4</v>
      </c>
      <c r="AU204" s="5">
        <f t="shared" si="426"/>
        <v>2.3120463446562001E-4</v>
      </c>
      <c r="AV204" s="5">
        <f t="shared" si="427"/>
        <v>6.0433049157754855E-5</v>
      </c>
      <c r="AW204" s="5">
        <f t="shared" si="428"/>
        <v>3.7813474821527647E-7</v>
      </c>
      <c r="AX204" s="5">
        <f t="shared" si="429"/>
        <v>2.2759731165259965E-4</v>
      </c>
      <c r="AY204" s="5">
        <f t="shared" si="430"/>
        <v>2.3449618811155988E-4</v>
      </c>
      <c r="AZ204" s="5">
        <f t="shared" si="431"/>
        <v>1.2080209084979318E-4</v>
      </c>
      <c r="BA204" s="5">
        <f t="shared" si="432"/>
        <v>4.148793852102792E-5</v>
      </c>
      <c r="BB204" s="5">
        <f t="shared" si="433"/>
        <v>1.0686377801594599E-5</v>
      </c>
      <c r="BC204" s="5">
        <f t="shared" si="434"/>
        <v>2.2020601570363956E-6</v>
      </c>
      <c r="BD204" s="5">
        <f t="shared" si="435"/>
        <v>2.084257172653504E-4</v>
      </c>
      <c r="BE204" s="5">
        <f t="shared" si="436"/>
        <v>2.1791607501899313E-4</v>
      </c>
      <c r="BF204" s="5">
        <f t="shared" si="437"/>
        <v>1.1391928111065674E-4</v>
      </c>
      <c r="BG204" s="5">
        <f t="shared" si="438"/>
        <v>3.9702142541611449E-5</v>
      </c>
      <c r="BH204" s="5">
        <f t="shared" si="439"/>
        <v>1.0377480267343743E-5</v>
      </c>
      <c r="BI204" s="5">
        <f t="shared" si="440"/>
        <v>2.1700007063596161E-6</v>
      </c>
      <c r="BJ204" s="8">
        <f t="shared" si="441"/>
        <v>0.3529939556440993</v>
      </c>
      <c r="BK204" s="8">
        <f t="shared" si="442"/>
        <v>0.30187867443264055</v>
      </c>
      <c r="BL204" s="8">
        <f t="shared" si="443"/>
        <v>0.3222843237841625</v>
      </c>
      <c r="BM204" s="8">
        <f t="shared" si="444"/>
        <v>0.34363376825360242</v>
      </c>
      <c r="BN204" s="8">
        <f t="shared" si="445"/>
        <v>0.65615698272152956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1.5941000000000001</v>
      </c>
      <c r="F205">
        <f>VLOOKUP(B205,home!$B$2:$E$405,3,FALSE)</f>
        <v>0.9758</v>
      </c>
      <c r="G205">
        <f>VLOOKUP(C205,away!$B$2:$E$405,4,FALSE)</f>
        <v>1.1919</v>
      </c>
      <c r="H205">
        <f>VLOOKUP(A205,away!$A$2:$E$405,3,FALSE)</f>
        <v>1.1647000000000001</v>
      </c>
      <c r="I205">
        <f>VLOOKUP(C205,away!$B$2:$E$405,3,FALSE)</f>
        <v>0.85860000000000003</v>
      </c>
      <c r="J205">
        <f>VLOOKUP(B205,home!$B$2:$E$405,4,FALSE)</f>
        <v>1.7172000000000001</v>
      </c>
      <c r="K205" s="3">
        <f t="shared" si="390"/>
        <v>1.8540276014819999</v>
      </c>
      <c r="L205" s="3">
        <f t="shared" si="391"/>
        <v>1.7172196104240003</v>
      </c>
      <c r="M205" s="5">
        <f t="shared" si="392"/>
        <v>2.8120759254008809E-2</v>
      </c>
      <c r="N205" s="5">
        <f t="shared" si="393"/>
        <v>5.2136663831562714E-2</v>
      </c>
      <c r="O205" s="5">
        <f t="shared" si="394"/>
        <v>4.8289519250996109E-2</v>
      </c>
      <c r="P205" s="5">
        <f t="shared" si="395"/>
        <v>8.9530101553643188E-2</v>
      </c>
      <c r="Q205" s="5">
        <f t="shared" si="396"/>
        <v>4.833140689645278E-2</v>
      </c>
      <c r="R205" s="5">
        <f t="shared" si="397"/>
        <v>4.1461854717878908E-2</v>
      </c>
      <c r="S205" s="5">
        <f t="shared" si="398"/>
        <v>7.1260870055126435E-2</v>
      </c>
      <c r="T205" s="5">
        <f t="shared" si="399"/>
        <v>8.2995639721970479E-2</v>
      </c>
      <c r="U205" s="5">
        <f t="shared" si="400"/>
        <v>7.6871423055584184E-2</v>
      </c>
      <c r="V205" s="5">
        <f t="shared" si="401"/>
        <v>2.520871137387359E-2</v>
      </c>
      <c r="W205" s="5">
        <f t="shared" si="402"/>
        <v>2.986925413482697E-2</v>
      </c>
      <c r="X205" s="5">
        <f t="shared" si="403"/>
        <v>5.1292068949063026E-2</v>
      </c>
      <c r="Y205" s="5">
        <f t="shared" si="404"/>
        <v>4.4039873329275496E-2</v>
      </c>
      <c r="Z205" s="5">
        <f t="shared" si="405"/>
        <v>2.3733036668697503E-2</v>
      </c>
      <c r="AA205" s="5">
        <f t="shared" si="406"/>
        <v>4.4001705050749587E-2</v>
      </c>
      <c r="AB205" s="5">
        <f t="shared" si="407"/>
        <v>4.079018783817983E-2</v>
      </c>
      <c r="AC205" s="5">
        <f t="shared" si="408"/>
        <v>5.016175214529555E-3</v>
      </c>
      <c r="AD205" s="5">
        <f t="shared" si="409"/>
        <v>1.3844605400412401E-2</v>
      </c>
      <c r="AE205" s="5">
        <f t="shared" si="410"/>
        <v>2.3774227892170194E-2</v>
      </c>
      <c r="AF205" s="5">
        <f t="shared" si="411"/>
        <v>2.0412785179561955E-2</v>
      </c>
      <c r="AG205" s="5">
        <f t="shared" si="412"/>
        <v>1.1684411671238727E-2</v>
      </c>
      <c r="AH205" s="5">
        <f t="shared" si="413"/>
        <v>1.0188708995599814E-2</v>
      </c>
      <c r="AI205" s="5">
        <f t="shared" si="414"/>
        <v>1.8890147701310003E-2</v>
      </c>
      <c r="AJ205" s="5">
        <f t="shared" si="415"/>
        <v>1.7511427617150251E-2</v>
      </c>
      <c r="AK205" s="5">
        <f t="shared" si="416"/>
        <v>1.0822223381183573E-2</v>
      </c>
      <c r="AL205" s="5">
        <f t="shared" si="417"/>
        <v>6.3881443927041336E-4</v>
      </c>
      <c r="AM205" s="5">
        <f t="shared" si="418"/>
        <v>5.1336561087982659E-3</v>
      </c>
      <c r="AN205" s="5">
        <f t="shared" si="419"/>
        <v>8.815614943201348E-3</v>
      </c>
      <c r="AO205" s="5">
        <f t="shared" si="420"/>
        <v>7.5691734292061075E-3</v>
      </c>
      <c r="AP205" s="5">
        <f t="shared" si="421"/>
        <v>4.3326443491110015E-3</v>
      </c>
      <c r="AQ205" s="5">
        <f t="shared" si="422"/>
        <v>1.8600254603215361E-3</v>
      </c>
      <c r="AR205" s="5">
        <f t="shared" si="423"/>
        <v>3.4992501784294806E-3</v>
      </c>
      <c r="AS205" s="5">
        <f t="shared" si="424"/>
        <v>6.4877064152990705E-3</v>
      </c>
      <c r="AT205" s="5">
        <f t="shared" si="425"/>
        <v>6.0141933821381607E-3</v>
      </c>
      <c r="AU205" s="5">
        <f t="shared" si="426"/>
        <v>3.716826843711509E-3</v>
      </c>
      <c r="AV205" s="5">
        <f t="shared" si="427"/>
        <v>1.7227748895425918E-3</v>
      </c>
      <c r="AW205" s="5">
        <f t="shared" si="428"/>
        <v>5.6495552217413093E-5</v>
      </c>
      <c r="AX205" s="5">
        <f t="shared" si="429"/>
        <v>1.5863233537047763E-3</v>
      </c>
      <c r="AY205" s="5">
        <f t="shared" si="430"/>
        <v>2.7240655714554094E-3</v>
      </c>
      <c r="AZ205" s="5">
        <f t="shared" si="431"/>
        <v>2.3389094096920456E-3</v>
      </c>
      <c r="BA205" s="5">
        <f t="shared" si="432"/>
        <v>1.3388070351094674E-3</v>
      </c>
      <c r="BB205" s="5">
        <f t="shared" si="433"/>
        <v>5.747564238158979E-4</v>
      </c>
      <c r="BC205" s="5">
        <f t="shared" si="434"/>
        <v>1.9739660043876535E-4</v>
      </c>
      <c r="BD205" s="5">
        <f t="shared" si="435"/>
        <v>1.0014968380297974E-3</v>
      </c>
      <c r="BE205" s="5">
        <f t="shared" si="436"/>
        <v>1.8568027805041924E-3</v>
      </c>
      <c r="BF205" s="5">
        <f t="shared" si="437"/>
        <v>1.7212818027816481E-3</v>
      </c>
      <c r="BG205" s="5">
        <f t="shared" si="438"/>
        <v>1.063767990761957E-3</v>
      </c>
      <c r="BH205" s="5">
        <f t="shared" si="439"/>
        <v>4.9306380411142975E-4</v>
      </c>
      <c r="BI205" s="5">
        <f t="shared" si="440"/>
        <v>1.8283078042286084E-4</v>
      </c>
      <c r="BJ205" s="8">
        <f t="shared" si="441"/>
        <v>0.41485230969138948</v>
      </c>
      <c r="BK205" s="8">
        <f t="shared" si="442"/>
        <v>0.22249949746190739</v>
      </c>
      <c r="BL205" s="8">
        <f t="shared" si="443"/>
        <v>0.33658719331436487</v>
      </c>
      <c r="BM205" s="8">
        <f t="shared" si="444"/>
        <v>0.68713416161257856</v>
      </c>
      <c r="BN205" s="8">
        <f t="shared" si="445"/>
        <v>0.30787030550454247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1.5941000000000001</v>
      </c>
      <c r="F206">
        <f>VLOOKUP(B206,home!$B$2:$E$405,3,FALSE)</f>
        <v>1.0455000000000001</v>
      </c>
      <c r="G206">
        <f>VLOOKUP(C206,away!$B$2:$E$405,4,FALSE)</f>
        <v>1.1849000000000001</v>
      </c>
      <c r="H206">
        <f>VLOOKUP(A206,away!$A$2:$E$405,3,FALSE)</f>
        <v>1.1647000000000001</v>
      </c>
      <c r="I206">
        <f>VLOOKUP(C206,away!$B$2:$E$405,3,FALSE)</f>
        <v>0.66779999999999995</v>
      </c>
      <c r="J206">
        <f>VLOOKUP(B206,home!$B$2:$E$405,4,FALSE)</f>
        <v>0.76319999999999999</v>
      </c>
      <c r="K206" s="3">
        <f t="shared" si="390"/>
        <v>1.9747917235950003</v>
      </c>
      <c r="L206" s="3">
        <f t="shared" si="391"/>
        <v>0.59360677891199998</v>
      </c>
      <c r="M206" s="5">
        <f t="shared" si="392"/>
        <v>7.6658215109411607E-2</v>
      </c>
      <c r="N206" s="5">
        <f t="shared" si="393"/>
        <v>0.15138400874363123</v>
      </c>
      <c r="O206" s="5">
        <f t="shared" si="394"/>
        <v>4.550483614824103E-2</v>
      </c>
      <c r="P206" s="5">
        <f t="shared" si="395"/>
        <v>8.9862573809092974E-2</v>
      </c>
      <c r="Q206" s="5">
        <f t="shared" si="396"/>
        <v>0.14947594377577811</v>
      </c>
      <c r="R206" s="5">
        <f t="shared" si="397"/>
        <v>1.3505989605437847E-2</v>
      </c>
      <c r="S206" s="5">
        <f t="shared" si="398"/>
        <v>2.6335345011846135E-2</v>
      </c>
      <c r="T206" s="5">
        <f t="shared" si="399"/>
        <v>8.8729933509570841E-2</v>
      </c>
      <c r="U206" s="5">
        <f t="shared" si="400"/>
        <v>2.6671516491778763E-2</v>
      </c>
      <c r="V206" s="5">
        <f t="shared" si="401"/>
        <v>3.4301779681512874E-3</v>
      </c>
      <c r="W206" s="5">
        <f t="shared" si="402"/>
        <v>9.839461888165274E-2</v>
      </c>
      <c r="X206" s="5">
        <f t="shared" si="403"/>
        <v>5.8407712776611734E-2</v>
      </c>
      <c r="Y206" s="5">
        <f t="shared" si="404"/>
        <v>1.7335607122470877E-2</v>
      </c>
      <c r="Z206" s="5">
        <f t="shared" si="405"/>
        <v>2.6724156619009716E-3</v>
      </c>
      <c r="AA206" s="5">
        <f t="shared" si="406"/>
        <v>5.2774643311276929E-3</v>
      </c>
      <c r="AB206" s="5">
        <f t="shared" si="407"/>
        <v>5.2109464413393975E-3</v>
      </c>
      <c r="AC206" s="5">
        <f t="shared" si="408"/>
        <v>2.5131407997284837E-4</v>
      </c>
      <c r="AD206" s="5">
        <f t="shared" si="409"/>
        <v>4.8577219753443063E-2</v>
      </c>
      <c r="AE206" s="5">
        <f t="shared" si="410"/>
        <v>2.8835766946341712E-2</v>
      </c>
      <c r="AF206" s="5">
        <f t="shared" si="411"/>
        <v>8.5585533672375095E-3</v>
      </c>
      <c r="AG206" s="5">
        <f t="shared" si="412"/>
        <v>1.6934717654907699E-3</v>
      </c>
      <c r="AH206" s="5">
        <f t="shared" si="413"/>
        <v>3.9659101324375398E-4</v>
      </c>
      <c r="AI206" s="5">
        <f t="shared" si="414"/>
        <v>7.831846506059204E-4</v>
      </c>
      <c r="AJ206" s="5">
        <f t="shared" si="415"/>
        <v>7.7331328303160713E-4</v>
      </c>
      <c r="AK206" s="5">
        <f t="shared" si="416"/>
        <v>5.0904422369229857E-4</v>
      </c>
      <c r="AL206" s="5">
        <f t="shared" si="417"/>
        <v>1.1784114737652785E-5</v>
      </c>
      <c r="AM206" s="5">
        <f t="shared" si="418"/>
        <v>1.9185978304870961E-2</v>
      </c>
      <c r="AN206" s="5">
        <f t="shared" si="419"/>
        <v>1.1388926781829964E-2</v>
      </c>
      <c r="AO206" s="5">
        <f t="shared" si="420"/>
        <v>3.3802720711133467E-3</v>
      </c>
      <c r="AP206" s="5">
        <f t="shared" si="421"/>
        <v>6.6885080532659634E-4</v>
      </c>
      <c r="AQ206" s="5">
        <f t="shared" si="422"/>
        <v>9.9258593030654495E-5</v>
      </c>
      <c r="AR206" s="5">
        <f t="shared" si="423"/>
        <v>4.7083822783414239E-5</v>
      </c>
      <c r="AS206" s="5">
        <f t="shared" si="424"/>
        <v>9.2980743547900152E-5</v>
      </c>
      <c r="AT206" s="5">
        <f t="shared" si="425"/>
        <v>9.1808801406051248E-5</v>
      </c>
      <c r="AU206" s="5">
        <f t="shared" si="426"/>
        <v>6.0434420389949012E-5</v>
      </c>
      <c r="AV206" s="5">
        <f t="shared" si="427"/>
        <v>2.9836348301583071E-5</v>
      </c>
      <c r="AW206" s="5">
        <f t="shared" si="428"/>
        <v>3.8372015564141134E-7</v>
      </c>
      <c r="AX206" s="5">
        <f t="shared" si="429"/>
        <v>6.3147185275887379E-3</v>
      </c>
      <c r="AY206" s="5">
        <f t="shared" si="430"/>
        <v>3.7484597248978774E-3</v>
      </c>
      <c r="AZ206" s="5">
        <f t="shared" si="431"/>
        <v>1.1125555515889951E-3</v>
      </c>
      <c r="BA206" s="5">
        <f t="shared" si="432"/>
        <v>2.2014017244646899E-4</v>
      </c>
      <c r="BB206" s="5">
        <f t="shared" si="433"/>
        <v>3.2669174668770158E-5</v>
      </c>
      <c r="BC206" s="5">
        <f t="shared" si="434"/>
        <v>3.8785287089684328E-6</v>
      </c>
      <c r="BD206" s="5">
        <f t="shared" si="435"/>
        <v>4.6582127302209917E-6</v>
      </c>
      <c r="BE206" s="5">
        <f t="shared" si="436"/>
        <v>9.1989999463852839E-6</v>
      </c>
      <c r="BF206" s="5">
        <f t="shared" si="437"/>
        <v>9.0830544797362563E-6</v>
      </c>
      <c r="BG206" s="5">
        <f t="shared" si="438"/>
        <v>5.9790469371818844E-6</v>
      </c>
      <c r="BH206" s="5">
        <f t="shared" si="439"/>
        <v>2.9518431016332061E-6</v>
      </c>
      <c r="BI206" s="5">
        <f t="shared" si="440"/>
        <v>1.1658550652912488E-6</v>
      </c>
      <c r="BJ206" s="8">
        <f t="shared" si="441"/>
        <v>0.69754854487829998</v>
      </c>
      <c r="BK206" s="8">
        <f t="shared" si="442"/>
        <v>0.20029786981811037</v>
      </c>
      <c r="BL206" s="8">
        <f t="shared" si="443"/>
        <v>9.898806733718768E-2</v>
      </c>
      <c r="BM206" s="8">
        <f t="shared" si="444"/>
        <v>0.46936725449916389</v>
      </c>
      <c r="BN206" s="8">
        <f t="shared" si="445"/>
        <v>0.52639156719159275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1.1607000000000001</v>
      </c>
      <c r="F207">
        <f>VLOOKUP(B207,home!$B$2:$E$405,3,FALSE)</f>
        <v>1.1748000000000001</v>
      </c>
      <c r="G207">
        <f>VLOOKUP(C207,away!$B$2:$E$405,4,FALSE)</f>
        <v>0.86150000000000004</v>
      </c>
      <c r="H207">
        <f>VLOOKUP(A207,away!$A$2:$E$405,3,FALSE)</f>
        <v>0.89880000000000004</v>
      </c>
      <c r="I207">
        <f>VLOOKUP(C207,away!$B$2:$E$405,3,FALSE)</f>
        <v>1.0013000000000001</v>
      </c>
      <c r="J207">
        <f>VLOOKUP(B207,home!$B$2:$E$405,4,FALSE)</f>
        <v>0.80920000000000003</v>
      </c>
      <c r="K207" s="3">
        <f t="shared" si="390"/>
        <v>1.1747330951400001</v>
      </c>
      <c r="L207" s="3">
        <f t="shared" si="391"/>
        <v>0.72825446164800012</v>
      </c>
      <c r="M207" s="5">
        <f t="shared" si="392"/>
        <v>0.14912244130180585</v>
      </c>
      <c r="N207" s="5">
        <f t="shared" si="393"/>
        <v>0.17517906702530339</v>
      </c>
      <c r="O207" s="5">
        <f t="shared" si="394"/>
        <v>0.10859908320988214</v>
      </c>
      <c r="P207" s="5">
        <f t="shared" si="395"/>
        <v>0.12757493714851126</v>
      </c>
      <c r="Q207" s="5">
        <f t="shared" si="396"/>
        <v>0.10289432380518609</v>
      </c>
      <c r="R207" s="5">
        <f t="shared" si="397"/>
        <v>3.9543883439239529E-2</v>
      </c>
      <c r="S207" s="5">
        <f t="shared" si="398"/>
        <v>2.7285236960926652E-2</v>
      </c>
      <c r="T207" s="5">
        <f t="shared" si="399"/>
        <v>7.4933250389380812E-2</v>
      </c>
      <c r="U207" s="5">
        <f t="shared" si="400"/>
        <v>4.6453508586433247E-2</v>
      </c>
      <c r="V207" s="5">
        <f t="shared" si="401"/>
        <v>2.5936273574809943E-3</v>
      </c>
      <c r="W207" s="5">
        <f t="shared" si="402"/>
        <v>4.0291122492001244E-2</v>
      </c>
      <c r="X207" s="5">
        <f t="shared" si="403"/>
        <v>2.9342189719605994E-2</v>
      </c>
      <c r="Y207" s="5">
        <f t="shared" si="404"/>
        <v>1.0684290288912572E-2</v>
      </c>
      <c r="Z207" s="5">
        <f t="shared" si="405"/>
        <v>9.599336515171553E-3</v>
      </c>
      <c r="AA207" s="5">
        <f t="shared" si="406"/>
        <v>1.1276658295757901E-2</v>
      </c>
      <c r="AB207" s="5">
        <f t="shared" si="407"/>
        <v>6.6235318513059192E-3</v>
      </c>
      <c r="AC207" s="5">
        <f t="shared" si="408"/>
        <v>1.3867876132055127E-4</v>
      </c>
      <c r="AD207" s="5">
        <f t="shared" si="409"/>
        <v>1.1832828757923367E-2</v>
      </c>
      <c r="AE207" s="5">
        <f t="shared" si="410"/>
        <v>8.617310336874455E-3</v>
      </c>
      <c r="AF207" s="5">
        <f t="shared" si="411"/>
        <v>3.1377973501171257E-3</v>
      </c>
      <c r="AG207" s="5">
        <f t="shared" si="412"/>
        <v>7.6170497332335647E-4</v>
      </c>
      <c r="AH207" s="5">
        <f t="shared" si="413"/>
        <v>1.7476899115085617E-3</v>
      </c>
      <c r="AI207" s="5">
        <f t="shared" si="414"/>
        <v>2.0530691790914056E-3</v>
      </c>
      <c r="AJ207" s="5">
        <f t="shared" si="415"/>
        <v>1.2059041556452931E-3</v>
      </c>
      <c r="AK207" s="5">
        <f t="shared" si="416"/>
        <v>4.7220517373446151E-4</v>
      </c>
      <c r="AL207" s="5">
        <f t="shared" si="417"/>
        <v>4.7456128279167285E-6</v>
      </c>
      <c r="AM207" s="5">
        <f t="shared" si="418"/>
        <v>2.7800831102113843E-3</v>
      </c>
      <c r="AN207" s="5">
        <f t="shared" si="419"/>
        <v>2.0246079287636895E-3</v>
      </c>
      <c r="AO207" s="5">
        <f t="shared" si="420"/>
        <v>7.3721487860503641E-4</v>
      </c>
      <c r="AP207" s="5">
        <f t="shared" si="421"/>
        <v>1.7896000817913557E-4</v>
      </c>
      <c r="AQ207" s="5">
        <f t="shared" si="422"/>
        <v>3.2582106103254513E-5</v>
      </c>
      <c r="AR207" s="5">
        <f t="shared" si="423"/>
        <v>2.5455259512666183E-4</v>
      </c>
      <c r="AS207" s="5">
        <f t="shared" si="424"/>
        <v>2.9903135794906276E-4</v>
      </c>
      <c r="AT207" s="5">
        <f t="shared" si="425"/>
        <v>1.7564101633370989E-4</v>
      </c>
      <c r="AU207" s="5">
        <f t="shared" si="426"/>
        <v>6.8777104917078154E-5</v>
      </c>
      <c r="AV207" s="5">
        <f t="shared" si="427"/>
        <v>2.0198685333501922E-5</v>
      </c>
      <c r="AW207" s="5">
        <f t="shared" si="428"/>
        <v>1.1277482468013306E-7</v>
      </c>
      <c r="AX207" s="5">
        <f t="shared" si="429"/>
        <v>5.443092728008431E-4</v>
      </c>
      <c r="AY207" s="5">
        <f t="shared" si="430"/>
        <v>3.9639565643359245E-4</v>
      </c>
      <c r="AZ207" s="5">
        <f t="shared" si="431"/>
        <v>1.4433845268782571E-4</v>
      </c>
      <c r="BA207" s="5">
        <f t="shared" si="432"/>
        <v>3.5038374052425954E-5</v>
      </c>
      <c r="BB207" s="5">
        <f t="shared" si="433"/>
        <v>6.3792130581426789E-6</v>
      </c>
      <c r="BC207" s="5">
        <f t="shared" si="434"/>
        <v>9.2913807427911818E-7</v>
      </c>
      <c r="BD207" s="5">
        <f t="shared" si="435"/>
        <v>3.0896510520844725E-5</v>
      </c>
      <c r="BE207" s="5">
        <f t="shared" si="436"/>
        <v>3.6295153433177497E-5</v>
      </c>
      <c r="BF207" s="5">
        <f t="shared" si="437"/>
        <v>2.1318558965568904E-5</v>
      </c>
      <c r="BG207" s="5">
        <f t="shared" si="438"/>
        <v>8.3478722525157904E-6</v>
      </c>
      <c r="BH207" s="5">
        <f t="shared" si="439"/>
        <v>2.4516304522577982E-6</v>
      </c>
      <c r="BI207" s="5">
        <f t="shared" si="440"/>
        <v>5.760022858640564E-7</v>
      </c>
      <c r="BJ207" s="8">
        <f t="shared" si="441"/>
        <v>0.46455472327759795</v>
      </c>
      <c r="BK207" s="8">
        <f t="shared" si="442"/>
        <v>0.30711606279930681</v>
      </c>
      <c r="BL207" s="8">
        <f t="shared" si="443"/>
        <v>0.21889362029016871</v>
      </c>
      <c r="BM207" s="8">
        <f t="shared" si="444"/>
        <v>0.29685372407070809</v>
      </c>
      <c r="BN207" s="8">
        <f t="shared" si="445"/>
        <v>0.70291373592992834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1.1607000000000001</v>
      </c>
      <c r="F208">
        <f>VLOOKUP(B208,home!$B$2:$E$405,3,FALSE)</f>
        <v>1.4881</v>
      </c>
      <c r="G208">
        <f>VLOOKUP(C208,away!$B$2:$E$405,4,FALSE)</f>
        <v>0.3916</v>
      </c>
      <c r="H208">
        <f>VLOOKUP(A208,away!$A$2:$E$405,3,FALSE)</f>
        <v>0.89880000000000004</v>
      </c>
      <c r="I208">
        <f>VLOOKUP(C208,away!$B$2:$E$405,3,FALSE)</f>
        <v>0.50570000000000004</v>
      </c>
      <c r="J208">
        <f>VLOOKUP(B208,home!$B$2:$E$405,4,FALSE)</f>
        <v>0.40460000000000002</v>
      </c>
      <c r="K208" s="3">
        <f t="shared" si="390"/>
        <v>0.67638627157200004</v>
      </c>
      <c r="L208" s="3">
        <f t="shared" si="391"/>
        <v>0.18390007053600002</v>
      </c>
      <c r="M208" s="5">
        <f t="shared" si="392"/>
        <v>0.42304093054132758</v>
      </c>
      <c r="N208" s="5">
        <f t="shared" si="393"/>
        <v>0.28613907773119795</v>
      </c>
      <c r="O208" s="5">
        <f t="shared" si="394"/>
        <v>7.7797256966165212E-2</v>
      </c>
      <c r="P208" s="5">
        <f t="shared" si="395"/>
        <v>5.2620996577873294E-2</v>
      </c>
      <c r="Q208" s="5">
        <f t="shared" si="396"/>
        <v>9.6770271968827842E-2</v>
      </c>
      <c r="R208" s="5">
        <f t="shared" si="397"/>
        <v>7.1534605217925514E-3</v>
      </c>
      <c r="S208" s="5">
        <f t="shared" si="398"/>
        <v>1.6363483299980876E-3</v>
      </c>
      <c r="T208" s="5">
        <f t="shared" si="399"/>
        <v>1.7796059840855343E-2</v>
      </c>
      <c r="U208" s="5">
        <f t="shared" si="400"/>
        <v>4.8385024911727567E-3</v>
      </c>
      <c r="V208" s="5">
        <f t="shared" si="401"/>
        <v>2.2615694462696712E-5</v>
      </c>
      <c r="W208" s="5">
        <f t="shared" si="402"/>
        <v>2.1818027818667967E-2</v>
      </c>
      <c r="X208" s="5">
        <f t="shared" si="403"/>
        <v>4.0123368548094489E-3</v>
      </c>
      <c r="Y208" s="5">
        <f t="shared" si="404"/>
        <v>3.6893451530682511E-4</v>
      </c>
      <c r="Z208" s="5">
        <f t="shared" si="405"/>
        <v>4.3850729817804739E-4</v>
      </c>
      <c r="AA208" s="5">
        <f t="shared" si="406"/>
        <v>2.9660031647176074E-4</v>
      </c>
      <c r="AB208" s="5">
        <f t="shared" si="407"/>
        <v>1.0030819110270475E-4</v>
      </c>
      <c r="AC208" s="5">
        <f t="shared" si="408"/>
        <v>1.7581933198003113E-7</v>
      </c>
      <c r="AD208" s="5">
        <f t="shared" si="409"/>
        <v>3.6893536223307501E-3</v>
      </c>
      <c r="AE208" s="5">
        <f t="shared" si="410"/>
        <v>6.7847239137887197E-4</v>
      </c>
      <c r="AF208" s="5">
        <f t="shared" si="411"/>
        <v>6.238556031565159E-5</v>
      </c>
      <c r="AG208" s="5">
        <f t="shared" si="412"/>
        <v>3.8242363141587382E-6</v>
      </c>
      <c r="AH208" s="5">
        <f t="shared" si="413"/>
        <v>2.0160380766373421E-5</v>
      </c>
      <c r="AI208" s="5">
        <f t="shared" si="414"/>
        <v>1.3636204780039178E-5</v>
      </c>
      <c r="AJ208" s="5">
        <f t="shared" si="415"/>
        <v>4.6116708547814918E-6</v>
      </c>
      <c r="AK208" s="5">
        <f t="shared" si="416"/>
        <v>1.0397569517276373E-6</v>
      </c>
      <c r="AL208" s="5">
        <f t="shared" si="417"/>
        <v>8.7478896707290373E-10</v>
      </c>
      <c r="AM208" s="5">
        <f t="shared" si="418"/>
        <v>4.9908562822378985E-4</v>
      </c>
      <c r="AN208" s="5">
        <f t="shared" si="419"/>
        <v>9.1781882233858838E-5</v>
      </c>
      <c r="AO208" s="5">
        <f t="shared" si="420"/>
        <v>8.4393473083667431E-6</v>
      </c>
      <c r="AP208" s="5">
        <f t="shared" si="421"/>
        <v>5.173321884288155E-7</v>
      </c>
      <c r="AQ208" s="5">
        <f t="shared" si="422"/>
        <v>2.3784356485650603E-8</v>
      </c>
      <c r="AR208" s="5">
        <f t="shared" si="423"/>
        <v>7.4149908899373873E-7</v>
      </c>
      <c r="AS208" s="5">
        <f t="shared" si="424"/>
        <v>5.015398041785095E-7</v>
      </c>
      <c r="AT208" s="5">
        <f t="shared" si="425"/>
        <v>1.6961731909662652E-7</v>
      </c>
      <c r="AU208" s="5">
        <f t="shared" si="426"/>
        <v>3.8242275352601807E-8</v>
      </c>
      <c r="AV208" s="5">
        <f t="shared" si="427"/>
        <v>6.4666375105440311E-9</v>
      </c>
      <c r="AW208" s="5">
        <f t="shared" si="428"/>
        <v>3.0225777170991974E-12</v>
      </c>
      <c r="AX208" s="5">
        <f t="shared" si="429"/>
        <v>5.6262444544909738E-5</v>
      </c>
      <c r="AY208" s="5">
        <f t="shared" si="430"/>
        <v>1.034666752033669E-5</v>
      </c>
      <c r="AZ208" s="5">
        <f t="shared" si="431"/>
        <v>9.5137644340122881E-7</v>
      </c>
      <c r="BA208" s="5">
        <f t="shared" si="432"/>
        <v>5.8319398349258288E-8</v>
      </c>
      <c r="BB208" s="5">
        <f t="shared" si="433"/>
        <v>2.6812353675114201E-9</v>
      </c>
      <c r="BC208" s="5">
        <f t="shared" si="434"/>
        <v>9.8615874641793696E-11</v>
      </c>
      <c r="BD208" s="5">
        <f t="shared" si="435"/>
        <v>2.2726955794721368E-8</v>
      </c>
      <c r="BE208" s="5">
        <f t="shared" si="436"/>
        <v>1.5372200894173247E-8</v>
      </c>
      <c r="BF208" s="5">
        <f t="shared" si="437"/>
        <v>5.1987728243328035E-9</v>
      </c>
      <c r="BG208" s="5">
        <f t="shared" si="438"/>
        <v>1.1721261891334338E-9</v>
      </c>
      <c r="BH208" s="5">
        <f t="shared" si="439"/>
        <v>1.9820251571996501E-10</v>
      </c>
      <c r="BI208" s="5">
        <f t="shared" si="440"/>
        <v>2.6812292124803583E-11</v>
      </c>
      <c r="BJ208" s="8">
        <f t="shared" si="441"/>
        <v>0.43200621410207402</v>
      </c>
      <c r="BK208" s="8">
        <f t="shared" si="442"/>
        <v>0.47733141450530292</v>
      </c>
      <c r="BL208" s="8">
        <f t="shared" si="443"/>
        <v>9.022707856025354E-2</v>
      </c>
      <c r="BM208" s="8">
        <f t="shared" si="444"/>
        <v>5.6470873494126342E-2</v>
      </c>
      <c r="BN208" s="8">
        <f t="shared" si="445"/>
        <v>0.94352199430718442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1.5417000000000001</v>
      </c>
      <c r="F209">
        <f>VLOOKUP(B209,home!$B$2:$E$405,3,FALSE)</f>
        <v>0.79279999999999995</v>
      </c>
      <c r="G209">
        <f>VLOOKUP(C209,away!$B$2:$E$405,4,FALSE)</f>
        <v>0.97299999999999998</v>
      </c>
      <c r="H209">
        <f>VLOOKUP(A209,away!$A$2:$E$405,3,FALSE)</f>
        <v>1.125</v>
      </c>
      <c r="I209">
        <f>VLOOKUP(C209,away!$B$2:$E$405,3,FALSE)</f>
        <v>1.5556000000000001</v>
      </c>
      <c r="J209">
        <f>VLOOKUP(B209,home!$B$2:$E$405,4,FALSE)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1.5417000000000001</v>
      </c>
      <c r="F210">
        <f>VLOOKUP(B210,home!$B$2:$E$405,3,FALSE)</f>
        <v>0.72070000000000001</v>
      </c>
      <c r="G210">
        <f>VLOOKUP(C210,away!$B$2:$E$405,4,FALSE)</f>
        <v>0.72070000000000001</v>
      </c>
      <c r="H210">
        <f>VLOOKUP(A210,away!$A$2:$E$405,3,FALSE)</f>
        <v>1.125</v>
      </c>
      <c r="I210">
        <f>VLOOKUP(C210,away!$B$2:$E$405,3,FALSE)</f>
        <v>0.98770000000000002</v>
      </c>
      <c r="J210">
        <f>VLOOKUP(B210,home!$B$2:$E$405,4,FALSE)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1.5124</v>
      </c>
      <c r="F211">
        <f>VLOOKUP(B211,home!$B$2:$E$405,3,FALSE)</f>
        <v>1.0138</v>
      </c>
      <c r="G211">
        <f>VLOOKUP(C211,away!$B$2:$E$405,4,FALSE)</f>
        <v>0.92569999999999997</v>
      </c>
      <c r="H211">
        <f>VLOOKUP(A211,away!$A$2:$E$405,3,FALSE)</f>
        <v>1.1446000000000001</v>
      </c>
      <c r="I211">
        <f>VLOOKUP(C211,away!$B$2:$E$405,3,FALSE)</f>
        <v>1.1649</v>
      </c>
      <c r="J211">
        <f>VLOOKUP(B211,home!$B$2:$E$405,4,FALSE)</f>
        <v>1.2814000000000001</v>
      </c>
      <c r="K211" s="3">
        <f t="shared" si="390"/>
        <v>1.4193490757839999</v>
      </c>
      <c r="L211" s="3">
        <f t="shared" si="391"/>
        <v>1.7085476935560002</v>
      </c>
      <c r="M211" s="5">
        <f t="shared" si="392"/>
        <v>4.380984262671607E-2</v>
      </c>
      <c r="N211" s="5">
        <f t="shared" si="393"/>
        <v>6.2181459642471931E-2</v>
      </c>
      <c r="O211" s="5">
        <f t="shared" si="394"/>
        <v>7.4851205574927068E-2</v>
      </c>
      <c r="P211" s="5">
        <f t="shared" si="395"/>
        <v>0.10623998945409091</v>
      </c>
      <c r="Q211" s="5">
        <f t="shared" si="396"/>
        <v>4.4128598637221322E-2</v>
      </c>
      <c r="R211" s="5">
        <f t="shared" si="397"/>
        <v>6.3943427322463844E-2</v>
      </c>
      <c r="S211" s="5">
        <f t="shared" si="398"/>
        <v>6.4408673271074302E-2</v>
      </c>
      <c r="T211" s="5">
        <f t="shared" si="399"/>
        <v>7.5395815421482923E-2</v>
      </c>
      <c r="U211" s="5">
        <f t="shared" si="400"/>
        <v>9.0758044472600427E-2</v>
      </c>
      <c r="V211" s="5">
        <f t="shared" si="401"/>
        <v>1.7354742320692999E-2</v>
      </c>
      <c r="W211" s="5">
        <f t="shared" si="402"/>
        <v>2.0877961897127727E-2</v>
      </c>
      <c r="X211" s="5">
        <f t="shared" si="403"/>
        <v>3.5670993645487627E-2</v>
      </c>
      <c r="Y211" s="5">
        <f t="shared" si="404"/>
        <v>3.047279695992432E-2</v>
      </c>
      <c r="Z211" s="5">
        <f t="shared" si="405"/>
        <v>3.6416798423287121E-2</v>
      </c>
      <c r="AA211" s="5">
        <f t="shared" si="406"/>
        <v>5.1688149185104795E-2</v>
      </c>
      <c r="AB211" s="5">
        <f t="shared" si="407"/>
        <v>3.6681763387432009E-2</v>
      </c>
      <c r="AC211" s="5">
        <f t="shared" si="408"/>
        <v>2.6303558894841326E-3</v>
      </c>
      <c r="AD211" s="5">
        <f t="shared" si="409"/>
        <v>7.4082789807354502E-3</v>
      </c>
      <c r="AE211" s="5">
        <f t="shared" si="410"/>
        <v>1.2657397965754947E-2</v>
      </c>
      <c r="AF211" s="5">
        <f t="shared" si="411"/>
        <v>1.0812884050405515E-2</v>
      </c>
      <c r="AG211" s="5">
        <f t="shared" si="412"/>
        <v>6.1581093683362696E-3</v>
      </c>
      <c r="AH211" s="5">
        <f t="shared" si="413"/>
        <v>1.5554959238200246E-2</v>
      </c>
      <c r="AI211" s="5">
        <f t="shared" si="414"/>
        <v>2.207791701859731E-2</v>
      </c>
      <c r="AJ211" s="5">
        <f t="shared" si="415"/>
        <v>1.5668135557790969E-2</v>
      </c>
      <c r="AK211" s="5">
        <f t="shared" si="416"/>
        <v>7.4128512410696823E-3</v>
      </c>
      <c r="AL211" s="5">
        <f t="shared" si="417"/>
        <v>2.5514721368926984E-4</v>
      </c>
      <c r="AM211" s="5">
        <f t="shared" si="418"/>
        <v>2.10298678489138E-3</v>
      </c>
      <c r="AN211" s="5">
        <f t="shared" si="419"/>
        <v>3.5930532209049147E-3</v>
      </c>
      <c r="AO211" s="5">
        <f t="shared" si="420"/>
        <v>3.0694513967005257E-3</v>
      </c>
      <c r="AP211" s="5">
        <f t="shared" si="421"/>
        <v>1.7481013681049759E-3</v>
      </c>
      <c r="AQ211" s="5">
        <f t="shared" si="422"/>
        <v>7.4667864014446117E-4</v>
      </c>
      <c r="AR211" s="5">
        <f t="shared" si="423"/>
        <v>5.3152779459569232E-3</v>
      </c>
      <c r="AS211" s="5">
        <f t="shared" si="424"/>
        <v>7.5442348401290361E-3</v>
      </c>
      <c r="AT211" s="5">
        <f t="shared" si="425"/>
        <v>5.3539513739173008E-3</v>
      </c>
      <c r="AU211" s="5">
        <f t="shared" si="426"/>
        <v>2.5330419781206667E-3</v>
      </c>
      <c r="AV211" s="5">
        <f t="shared" si="427"/>
        <v>8.9881769764191082E-4</v>
      </c>
      <c r="AW211" s="5">
        <f t="shared" si="428"/>
        <v>1.7187181176609759E-5</v>
      </c>
      <c r="AX211" s="5">
        <f t="shared" si="429"/>
        <v>4.9747872492025694E-4</v>
      </c>
      <c r="AY211" s="5">
        <f t="shared" si="430"/>
        <v>8.4996612805568483E-4</v>
      </c>
      <c r="AZ211" s="5">
        <f t="shared" si="431"/>
        <v>7.2610383384513223E-4</v>
      </c>
      <c r="BA211" s="5">
        <f t="shared" si="432"/>
        <v>4.1352767686609005E-4</v>
      </c>
      <c r="BB211" s="5">
        <f t="shared" si="433"/>
        <v>1.7663293963278228E-4</v>
      </c>
      <c r="BC211" s="5">
        <f t="shared" si="434"/>
        <v>6.0357160323121246E-5</v>
      </c>
      <c r="BD211" s="5">
        <f t="shared" si="435"/>
        <v>1.5135676458622963E-3</v>
      </c>
      <c r="BE211" s="5">
        <f t="shared" si="436"/>
        <v>2.1482808392912149E-3</v>
      </c>
      <c r="BF211" s="5">
        <f t="shared" si="437"/>
        <v>1.524580211886231E-3</v>
      </c>
      <c r="BG211" s="5">
        <f t="shared" si="438"/>
        <v>7.213038382330991E-4</v>
      </c>
      <c r="BH211" s="5">
        <f t="shared" si="439"/>
        <v>2.5594548403890026E-4</v>
      </c>
      <c r="BI211" s="5">
        <f t="shared" si="440"/>
        <v>7.2655197244340342E-5</v>
      </c>
      <c r="BJ211" s="8">
        <f t="shared" si="441"/>
        <v>0.31974863444333734</v>
      </c>
      <c r="BK211" s="8">
        <f t="shared" si="442"/>
        <v>0.23554871690380336</v>
      </c>
      <c r="BL211" s="8">
        <f t="shared" si="443"/>
        <v>0.40651811005050825</v>
      </c>
      <c r="BM211" s="8">
        <f t="shared" si="444"/>
        <v>0.6022449576161657</v>
      </c>
      <c r="BN211" s="8">
        <f t="shared" si="445"/>
        <v>0.39515452325789113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1.7444</v>
      </c>
      <c r="F212">
        <f>VLOOKUP(B212,home!$B$2:$E$405,3,FALSE)</f>
        <v>1.5924</v>
      </c>
      <c r="G212">
        <f>VLOOKUP(C212,away!$B$2:$E$405,4,FALSE)</f>
        <v>1.0190999999999999</v>
      </c>
      <c r="H212">
        <f>VLOOKUP(A212,away!$A$2:$E$405,3,FALSE)</f>
        <v>1.5556000000000001</v>
      </c>
      <c r="I212">
        <f>VLOOKUP(C212,away!$B$2:$E$405,3,FALSE)</f>
        <v>0.57140000000000002</v>
      </c>
      <c r="J212">
        <f>VLOOKUP(B212,home!$B$2:$E$405,4,FALSE)</f>
        <v>0.71430000000000005</v>
      </c>
      <c r="K212" s="3">
        <f t="shared" si="390"/>
        <v>2.8308382068959994</v>
      </c>
      <c r="L212" s="3">
        <f t="shared" si="391"/>
        <v>0.63491972671200014</v>
      </c>
      <c r="M212" s="5">
        <f t="shared" si="392"/>
        <v>3.1249311544825107E-2</v>
      </c>
      <c r="N212" s="5">
        <f t="shared" si="393"/>
        <v>8.8461745060287159E-2</v>
      </c>
      <c r="O212" s="5">
        <f t="shared" si="394"/>
        <v>1.9840804345978506E-2</v>
      </c>
      <c r="P212" s="5">
        <f t="shared" si="395"/>
        <v>5.6166106998144151E-2</v>
      </c>
      <c r="Q212" s="5">
        <f t="shared" si="396"/>
        <v>0.12521044388267719</v>
      </c>
      <c r="R212" s="5">
        <f t="shared" si="397"/>
        <v>6.298659036547468E-3</v>
      </c>
      <c r="S212" s="5">
        <f t="shared" si="398"/>
        <v>2.5237608601407616E-2</v>
      </c>
      <c r="T212" s="5">
        <f t="shared" si="399"/>
        <v>7.9498580811477634E-2</v>
      </c>
      <c r="U212" s="5">
        <f t="shared" si="400"/>
        <v>1.7830484652869318E-2</v>
      </c>
      <c r="V212" s="5">
        <f t="shared" si="401"/>
        <v>5.0401047255451241E-3</v>
      </c>
      <c r="W212" s="5">
        <f t="shared" si="402"/>
        <v>0.11815016948183002</v>
      </c>
      <c r="X212" s="5">
        <f t="shared" si="403"/>
        <v>7.5015873318380014E-2</v>
      </c>
      <c r="Y212" s="5">
        <f t="shared" si="404"/>
        <v>2.3814528893183928E-2</v>
      </c>
      <c r="Z212" s="5">
        <f t="shared" si="405"/>
        <v>1.3330476247122632E-3</v>
      </c>
      <c r="AA212" s="5">
        <f t="shared" si="406"/>
        <v>3.7736421476474344E-3</v>
      </c>
      <c r="AB212" s="5">
        <f t="shared" si="407"/>
        <v>5.3412851853567164E-3</v>
      </c>
      <c r="AC212" s="5">
        <f t="shared" si="408"/>
        <v>5.6617859582833348E-4</v>
      </c>
      <c r="AD212" s="5">
        <f t="shared" si="409"/>
        <v>8.3616003480100523E-2</v>
      </c>
      <c r="AE212" s="5">
        <f t="shared" si="410"/>
        <v>5.3089450078335078E-2</v>
      </c>
      <c r="AF212" s="5">
        <f t="shared" si="411"/>
        <v>1.685376956751344E-2</v>
      </c>
      <c r="AG212" s="5">
        <f t="shared" si="412"/>
        <v>3.5669302559575532E-3</v>
      </c>
      <c r="AH212" s="5">
        <f t="shared" si="413"/>
        <v>2.1159455839409771E-4</v>
      </c>
      <c r="AI212" s="5">
        <f t="shared" si="414"/>
        <v>5.9898996027329845E-4</v>
      </c>
      <c r="AJ212" s="5">
        <f t="shared" si="415"/>
        <v>8.4782183254438522E-4</v>
      </c>
      <c r="AK212" s="5">
        <f t="shared" si="416"/>
        <v>8.0001547873574251E-4</v>
      </c>
      <c r="AL212" s="5">
        <f t="shared" si="417"/>
        <v>4.0704957672732215E-5</v>
      </c>
      <c r="AM212" s="5">
        <f t="shared" si="418"/>
        <v>4.7340675471883482E-2</v>
      </c>
      <c r="AN212" s="5">
        <f t="shared" si="419"/>
        <v>3.0057528732969751E-2</v>
      </c>
      <c r="AO212" s="5">
        <f t="shared" si="420"/>
        <v>9.5420589643876209E-3</v>
      </c>
      <c r="AP212" s="5">
        <f t="shared" si="421"/>
        <v>2.0194804899795935E-3</v>
      </c>
      <c r="AQ212" s="5">
        <f t="shared" si="422"/>
        <v>3.2055200019951487E-4</v>
      </c>
      <c r="AR212" s="5">
        <f t="shared" si="423"/>
        <v>2.6869111837865384E-5</v>
      </c>
      <c r="AS212" s="5">
        <f t="shared" si="424"/>
        <v>7.6062108375990925E-5</v>
      </c>
      <c r="AT212" s="5">
        <f t="shared" si="425"/>
        <v>1.0765976124390967E-4</v>
      </c>
      <c r="AU212" s="5">
        <f t="shared" si="426"/>
        <v>1.0158912182485356E-4</v>
      </c>
      <c r="AV212" s="5">
        <f t="shared" si="427"/>
        <v>7.1895591866701918E-5</v>
      </c>
      <c r="AW212" s="5">
        <f t="shared" si="428"/>
        <v>2.0322572233330516E-6</v>
      </c>
      <c r="AX212" s="5">
        <f t="shared" si="429"/>
        <v>2.2335632144345356E-2</v>
      </c>
      <c r="AY212" s="5">
        <f t="shared" si="430"/>
        <v>1.4181333457027519E-2</v>
      </c>
      <c r="AZ212" s="5">
        <f t="shared" si="431"/>
        <v>4.5020041814738277E-3</v>
      </c>
      <c r="BA212" s="5">
        <f t="shared" si="432"/>
        <v>9.5280375485254831E-4</v>
      </c>
      <c r="BB212" s="5">
        <f t="shared" si="433"/>
        <v>1.5123847491028687E-4</v>
      </c>
      <c r="BC212" s="5">
        <f t="shared" si="434"/>
        <v>1.9204858231675812E-5</v>
      </c>
      <c r="BD212" s="5">
        <f t="shared" si="435"/>
        <v>2.8432881908486089E-6</v>
      </c>
      <c r="BE212" s="5">
        <f t="shared" si="436"/>
        <v>8.0488888438704471E-6</v>
      </c>
      <c r="BF212" s="5">
        <f t="shared" si="437"/>
        <v>1.1392551031143717E-5</v>
      </c>
      <c r="BG212" s="5">
        <f t="shared" si="438"/>
        <v>1.0750156244324682E-5</v>
      </c>
      <c r="BH212" s="5">
        <f t="shared" si="439"/>
        <v>7.6079882566339783E-6</v>
      </c>
      <c r="BI212" s="5">
        <f t="shared" si="440"/>
        <v>4.3073967668991102E-6</v>
      </c>
      <c r="BJ212" s="8">
        <f t="shared" si="441"/>
        <v>0.79870000736000368</v>
      </c>
      <c r="BK212" s="8">
        <f t="shared" si="442"/>
        <v>0.1324813488804506</v>
      </c>
      <c r="BL212" s="8">
        <f t="shared" si="443"/>
        <v>5.5972323162830018E-2</v>
      </c>
      <c r="BM212" s="8">
        <f t="shared" si="444"/>
        <v>0.64708035495973282</v>
      </c>
      <c r="BN212" s="8">
        <f t="shared" si="445"/>
        <v>0.32722707086845959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1.7444</v>
      </c>
      <c r="F213">
        <f>VLOOKUP(B213,home!$B$2:$E$405,3,FALSE)</f>
        <v>1.2101999999999999</v>
      </c>
      <c r="G213">
        <f>VLOOKUP(C213,away!$B$2:$E$405,4,FALSE)</f>
        <v>0.82799999999999996</v>
      </c>
      <c r="H213">
        <f>VLOOKUP(A213,away!$A$2:$E$405,3,FALSE)</f>
        <v>1.5556000000000001</v>
      </c>
      <c r="I213">
        <f>VLOOKUP(C213,away!$B$2:$E$405,3,FALSE)</f>
        <v>1.0713999999999999</v>
      </c>
      <c r="J213">
        <f>VLOOKUP(B213,home!$B$2:$E$405,4,FALSE)</f>
        <v>0.78569999999999995</v>
      </c>
      <c r="K213" s="3">
        <f t="shared" si="390"/>
        <v>1.7479683446399998</v>
      </c>
      <c r="L213" s="3">
        <f t="shared" si="391"/>
        <v>1.3095024932879999</v>
      </c>
      <c r="M213" s="5">
        <f t="shared" si="392"/>
        <v>4.7006431889229414E-2</v>
      </c>
      <c r="N213" s="5">
        <f t="shared" si="393"/>
        <v>8.2165754936849245E-2</v>
      </c>
      <c r="O213" s="5">
        <f t="shared" si="394"/>
        <v>6.1555039759518461E-2</v>
      </c>
      <c r="P213" s="5">
        <f t="shared" si="395"/>
        <v>0.10759626095269487</v>
      </c>
      <c r="Q213" s="5">
        <f t="shared" si="396"/>
        <v>7.1811569321530141E-2</v>
      </c>
      <c r="R213" s="5">
        <f t="shared" si="397"/>
        <v>4.0303239019765701E-2</v>
      </c>
      <c r="S213" s="5">
        <f t="shared" si="398"/>
        <v>6.1571123917049754E-2</v>
      </c>
      <c r="T213" s="5">
        <f t="shared" si="399"/>
        <v>9.4037429073467765E-2</v>
      </c>
      <c r="U213" s="5">
        <f t="shared" si="400"/>
        <v>7.0448785993010118E-2</v>
      </c>
      <c r="V213" s="5">
        <f t="shared" si="401"/>
        <v>1.5659376458053372E-2</v>
      </c>
      <c r="W213" s="5">
        <f t="shared" si="402"/>
        <v>4.1841449984318546E-2</v>
      </c>
      <c r="X213" s="5">
        <f t="shared" si="403"/>
        <v>5.4791483077250278E-2</v>
      </c>
      <c r="Y213" s="5">
        <f t="shared" si="404"/>
        <v>3.5874791850303255E-2</v>
      </c>
      <c r="Z213" s="5">
        <f t="shared" si="405"/>
        <v>1.7592397327988462E-2</v>
      </c>
      <c r="AA213" s="5">
        <f t="shared" si="406"/>
        <v>3.0750953635653149E-2</v>
      </c>
      <c r="AB213" s="5">
        <f t="shared" si="407"/>
        <v>2.6875846761307016E-2</v>
      </c>
      <c r="AC213" s="5">
        <f t="shared" si="408"/>
        <v>2.2402391119948767E-3</v>
      </c>
      <c r="AD213" s="5">
        <f t="shared" si="409"/>
        <v>1.8284382516606672E-2</v>
      </c>
      <c r="AE213" s="5">
        <f t="shared" si="410"/>
        <v>2.3943444493727949E-2</v>
      </c>
      <c r="AF213" s="5">
        <f t="shared" si="411"/>
        <v>1.5677000131219792E-2</v>
      </c>
      <c r="AG213" s="5">
        <f t="shared" si="412"/>
        <v>6.843023586369539E-3</v>
      </c>
      <c r="AH213" s="5">
        <f t="shared" si="413"/>
        <v>5.7593220409785121E-3</v>
      </c>
      <c r="AI213" s="5">
        <f t="shared" si="414"/>
        <v>1.0067112614217876E-2</v>
      </c>
      <c r="AJ213" s="5">
        <f t="shared" si="415"/>
        <v>8.7984970857894421E-3</v>
      </c>
      <c r="AK213" s="5">
        <f t="shared" si="416"/>
        <v>5.1264981287890777E-3</v>
      </c>
      <c r="AL213" s="5">
        <f t="shared" si="417"/>
        <v>2.0511350672916193E-4</v>
      </c>
      <c r="AM213" s="5">
        <f t="shared" si="418"/>
        <v>6.3921043680634912E-3</v>
      </c>
      <c r="AN213" s="5">
        <f t="shared" si="419"/>
        <v>8.3704766073362559E-3</v>
      </c>
      <c r="AO213" s="5">
        <f t="shared" si="420"/>
        <v>5.4805799936578541E-3</v>
      </c>
      <c r="AP213" s="5">
        <f t="shared" si="421"/>
        <v>2.3922777221197632E-3</v>
      </c>
      <c r="AQ213" s="5">
        <f t="shared" si="422"/>
        <v>7.8317341043829204E-4</v>
      </c>
      <c r="AR213" s="5">
        <f t="shared" si="423"/>
        <v>1.5083693144619789E-3</v>
      </c>
      <c r="AS213" s="5">
        <f t="shared" si="424"/>
        <v>2.6365818137058768E-3</v>
      </c>
      <c r="AT213" s="5">
        <f t="shared" si="425"/>
        <v>2.304330774205695E-3</v>
      </c>
      <c r="AU213" s="5">
        <f t="shared" si="426"/>
        <v>1.3426324162971127E-3</v>
      </c>
      <c r="AV213" s="5">
        <f t="shared" si="427"/>
        <v>5.8671974054371715E-4</v>
      </c>
      <c r="AW213" s="5">
        <f t="shared" si="428"/>
        <v>1.3041623305555676E-5</v>
      </c>
      <c r="AX213" s="5">
        <f t="shared" si="429"/>
        <v>1.8621993485016764E-3</v>
      </c>
      <c r="AY213" s="5">
        <f t="shared" si="430"/>
        <v>2.4385546898622341E-3</v>
      </c>
      <c r="AZ213" s="5">
        <f t="shared" si="431"/>
        <v>1.5966467231968708E-3</v>
      </c>
      <c r="BA213" s="5">
        <f t="shared" si="432"/>
        <v>6.9693762164213904E-4</v>
      </c>
      <c r="BB213" s="5">
        <f t="shared" si="433"/>
        <v>2.2816038830164755E-4</v>
      </c>
      <c r="BC213" s="5">
        <f t="shared" si="434"/>
        <v>5.9755319470113137E-5</v>
      </c>
      <c r="BD213" s="5">
        <f t="shared" si="435"/>
        <v>3.2920222968117849E-4</v>
      </c>
      <c r="BE213" s="5">
        <f t="shared" si="436"/>
        <v>5.7543507646760667E-4</v>
      </c>
      <c r="BF213" s="5">
        <f t="shared" si="437"/>
        <v>5.0292114903043711E-4</v>
      </c>
      <c r="BG213" s="5">
        <f t="shared" si="438"/>
        <v>2.9303008278505995E-4</v>
      </c>
      <c r="BH213" s="5">
        <f t="shared" si="439"/>
        <v>1.2805182718388092E-4</v>
      </c>
      <c r="BI213" s="5">
        <f t="shared" si="440"/>
        <v>4.476610807814705E-5</v>
      </c>
      <c r="BJ213" s="8">
        <f t="shared" si="441"/>
        <v>0.47557119516423346</v>
      </c>
      <c r="BK213" s="8">
        <f t="shared" si="442"/>
        <v>0.23671710052561368</v>
      </c>
      <c r="BL213" s="8">
        <f t="shared" si="443"/>
        <v>0.26993733557147009</v>
      </c>
      <c r="BM213" s="8">
        <f t="shared" si="444"/>
        <v>0.58695421964316086</v>
      </c>
      <c r="BN213" s="8">
        <f t="shared" si="445"/>
        <v>0.4104382958795878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1.6292</v>
      </c>
      <c r="F214">
        <f>VLOOKUP(B214,home!$B$2:$E$405,3,FALSE)</f>
        <v>1.3299000000000001</v>
      </c>
      <c r="G214">
        <f>VLOOKUP(C214,away!$B$2:$E$405,4,FALSE)</f>
        <v>0.83040000000000003</v>
      </c>
      <c r="H214">
        <f>VLOOKUP(A214,away!$A$2:$E$405,3,FALSE)</f>
        <v>1.1462000000000001</v>
      </c>
      <c r="I214">
        <f>VLOOKUP(C214,away!$B$2:$E$405,3,FALSE)</f>
        <v>0.66720000000000002</v>
      </c>
      <c r="J214">
        <f>VLOOKUP(B214,home!$B$2:$E$405,4,FALSE)</f>
        <v>0.63009999999999999</v>
      </c>
      <c r="K214" s="3">
        <f t="shared" si="390"/>
        <v>1.7992053256320002</v>
      </c>
      <c r="L214" s="3">
        <f t="shared" si="391"/>
        <v>0.48186559766400006</v>
      </c>
      <c r="M214" s="5">
        <f t="shared" si="392"/>
        <v>0.10217472680850767</v>
      </c>
      <c r="N214" s="5">
        <f t="shared" si="393"/>
        <v>0.18383331261886168</v>
      </c>
      <c r="O214" s="5">
        <f t="shared" si="394"/>
        <v>4.9234485799737472E-2</v>
      </c>
      <c r="P214" s="5">
        <f t="shared" si="395"/>
        <v>8.858294905564075E-2</v>
      </c>
      <c r="Q214" s="5">
        <f t="shared" si="396"/>
        <v>0.16537693754621421</v>
      </c>
      <c r="R214" s="5">
        <f t="shared" si="397"/>
        <v>1.1862202462785111E-2</v>
      </c>
      <c r="S214" s="5">
        <f t="shared" si="398"/>
        <v>1.9199803876404551E-2</v>
      </c>
      <c r="T214" s="5">
        <f t="shared" si="399"/>
        <v>7.9689456850548512E-2</v>
      </c>
      <c r="U214" s="5">
        <f t="shared" si="400"/>
        <v>2.1342537844767997E-2</v>
      </c>
      <c r="V214" s="5">
        <f t="shared" si="401"/>
        <v>1.8495280930211206E-3</v>
      </c>
      <c r="W214" s="5">
        <f t="shared" si="402"/>
        <v>9.91823555899531E-2</v>
      </c>
      <c r="X214" s="5">
        <f t="shared" si="403"/>
        <v>4.7792565054076128E-2</v>
      </c>
      <c r="Y214" s="5">
        <f t="shared" si="404"/>
        <v>1.1514796461838998E-2</v>
      </c>
      <c r="Z214" s="5">
        <f t="shared" si="405"/>
        <v>1.9053290931137737E-3</v>
      </c>
      <c r="AA214" s="5">
        <f t="shared" si="406"/>
        <v>3.4280782514118906E-3</v>
      </c>
      <c r="AB214" s="5">
        <f t="shared" si="407"/>
        <v>3.0839083233117552E-3</v>
      </c>
      <c r="AC214" s="5">
        <f t="shared" si="408"/>
        <v>1.0021843094092831E-4</v>
      </c>
      <c r="AD214" s="5">
        <f t="shared" si="409"/>
        <v>4.4612355596542592E-2</v>
      </c>
      <c r="AE214" s="5">
        <f t="shared" si="410"/>
        <v>2.1497159392726891E-2</v>
      </c>
      <c r="AF214" s="5">
        <f t="shared" si="411"/>
        <v>5.1793707794273083E-3</v>
      </c>
      <c r="AG214" s="5">
        <f t="shared" si="412"/>
        <v>8.3192019871739919E-4</v>
      </c>
      <c r="AH214" s="5">
        <f t="shared" si="413"/>
        <v>2.295281355499689E-4</v>
      </c>
      <c r="AI214" s="5">
        <f t="shared" si="414"/>
        <v>4.1296824386388768E-4</v>
      </c>
      <c r="AJ214" s="5">
        <f t="shared" si="415"/>
        <v>3.7150733183840076E-4</v>
      </c>
      <c r="AK214" s="5">
        <f t="shared" si="416"/>
        <v>2.2280598998499512E-4</v>
      </c>
      <c r="AL214" s="5">
        <f t="shared" si="417"/>
        <v>3.4754755661308231E-6</v>
      </c>
      <c r="AM214" s="5">
        <f t="shared" si="418"/>
        <v>1.6053357555657601E-2</v>
      </c>
      <c r="AN214" s="5">
        <f t="shared" si="419"/>
        <v>7.7355607330708408E-3</v>
      </c>
      <c r="AO214" s="5">
        <f t="shared" si="420"/>
        <v>1.8637502979536756E-3</v>
      </c>
      <c r="AP214" s="5">
        <f t="shared" si="421"/>
        <v>2.9935905040663537E-4</v>
      </c>
      <c r="AQ214" s="5">
        <f t="shared" si="422"/>
        <v>3.6062706935080212E-5</v>
      </c>
      <c r="AR214" s="5">
        <f t="shared" si="423"/>
        <v>2.2120342443497887E-5</v>
      </c>
      <c r="AS214" s="5">
        <f t="shared" si="424"/>
        <v>3.9799037929144969E-5</v>
      </c>
      <c r="AT214" s="5">
        <f t="shared" si="425"/>
        <v>3.5803320498573809E-5</v>
      </c>
      <c r="AU214" s="5">
        <f t="shared" si="426"/>
        <v>2.1472508305447785E-5</v>
      </c>
      <c r="AV214" s="5">
        <f t="shared" si="427"/>
        <v>9.6583628244597512E-6</v>
      </c>
      <c r="AW214" s="5">
        <f t="shared" si="428"/>
        <v>8.369863746456109E-8</v>
      </c>
      <c r="AX214" s="5">
        <f t="shared" si="429"/>
        <v>4.8138810680689783E-3</v>
      </c>
      <c r="AY214" s="5">
        <f t="shared" si="430"/>
        <v>2.3196436779484731E-3</v>
      </c>
      <c r="AZ214" s="5">
        <f t="shared" si="431"/>
        <v>5.5887824362108008E-4</v>
      </c>
      <c r="BA214" s="5">
        <f t="shared" si="432"/>
        <v>8.9768066294626132E-5</v>
      </c>
      <c r="BB214" s="5">
        <f t="shared" si="433"/>
        <v>1.08140357290504E-5</v>
      </c>
      <c r="BC214" s="5">
        <f t="shared" si="434"/>
        <v>1.0421823579477447E-6</v>
      </c>
      <c r="BD214" s="5">
        <f t="shared" si="435"/>
        <v>1.776505338678075E-6</v>
      </c>
      <c r="BE214" s="5">
        <f t="shared" si="436"/>
        <v>3.1962978663632724E-6</v>
      </c>
      <c r="BF214" s="5">
        <f t="shared" si="437"/>
        <v>2.8753980717335004E-6</v>
      </c>
      <c r="BG214" s="5">
        <f t="shared" si="438"/>
        <v>1.7244771746582994E-6</v>
      </c>
      <c r="BH214" s="5">
        <f t="shared" si="439"/>
        <v>7.756721291440091E-7</v>
      </c>
      <c r="BI214" s="5">
        <f t="shared" si="440"/>
        <v>2.7911868514004278E-7</v>
      </c>
      <c r="BJ214" s="8">
        <f t="shared" si="441"/>
        <v>0.69329234770695092</v>
      </c>
      <c r="BK214" s="8">
        <f t="shared" si="442"/>
        <v>0.21423034541802963</v>
      </c>
      <c r="BL214" s="8">
        <f t="shared" si="443"/>
        <v>9.0327503424518299E-2</v>
      </c>
      <c r="BM214" s="8">
        <f t="shared" si="444"/>
        <v>0.3963713513715546</v>
      </c>
      <c r="BN214" s="8">
        <f t="shared" si="445"/>
        <v>0.60106461429174696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1.6292</v>
      </c>
      <c r="F215">
        <f>VLOOKUP(B215,home!$B$2:$E$405,3,FALSE)</f>
        <v>1.0470999999999999</v>
      </c>
      <c r="G215">
        <f>VLOOKUP(C215,away!$B$2:$E$405,4,FALSE)</f>
        <v>0.85250000000000004</v>
      </c>
      <c r="H215">
        <f>VLOOKUP(A215,away!$A$2:$E$405,3,FALSE)</f>
        <v>1.1462000000000001</v>
      </c>
      <c r="I215">
        <f>VLOOKUP(C215,away!$B$2:$E$405,3,FALSE)</f>
        <v>0.96940000000000004</v>
      </c>
      <c r="J215">
        <f>VLOOKUP(B215,home!$B$2:$E$405,4,FALSE)</f>
        <v>0.92379999999999995</v>
      </c>
      <c r="K215" s="3">
        <f t="shared" si="390"/>
        <v>1.4543098603</v>
      </c>
      <c r="L215" s="3">
        <f t="shared" si="391"/>
        <v>1.0264584574640001</v>
      </c>
      <c r="M215" s="5">
        <f t="shared" si="392"/>
        <v>8.367890889535308E-2</v>
      </c>
      <c r="N215" s="5">
        <f t="shared" si="393"/>
        <v>0.12169506230565737</v>
      </c>
      <c r="O215" s="5">
        <f t="shared" si="394"/>
        <v>8.5892923746994712E-2</v>
      </c>
      <c r="P215" s="5">
        <f t="shared" si="395"/>
        <v>0.12491492593525043</v>
      </c>
      <c r="Q215" s="5">
        <f t="shared" si="396"/>
        <v>8.8491164530470193E-2</v>
      </c>
      <c r="R215" s="5">
        <f t="shared" si="397"/>
        <v>4.4082759008206587E-2</v>
      </c>
      <c r="S215" s="5">
        <f t="shared" si="398"/>
        <v>4.661789609650259E-2</v>
      </c>
      <c r="T215" s="5">
        <f t="shared" si="399"/>
        <v>9.0832504243139461E-2</v>
      </c>
      <c r="U215" s="5">
        <f t="shared" si="400"/>
        <v>6.4109991094863483E-2</v>
      </c>
      <c r="V215" s="5">
        <f t="shared" si="401"/>
        <v>7.7322962726409771E-3</v>
      </c>
      <c r="W215" s="5">
        <f t="shared" si="402"/>
        <v>4.289785770869748E-2</v>
      </c>
      <c r="X215" s="5">
        <f t="shared" si="403"/>
        <v>4.4032868852179781E-2</v>
      </c>
      <c r="Y215" s="5">
        <f t="shared" si="404"/>
        <v>2.2598955319861534E-2</v>
      </c>
      <c r="Z215" s="5">
        <f t="shared" si="405"/>
        <v>1.5083040270773663E-2</v>
      </c>
      <c r="AA215" s="5">
        <f t="shared" si="406"/>
        <v>2.193541418908812E-2</v>
      </c>
      <c r="AB215" s="5">
        <f t="shared" si="407"/>
        <v>1.5950444572477695E-2</v>
      </c>
      <c r="AC215" s="5">
        <f t="shared" si="408"/>
        <v>7.2141775998049468E-4</v>
      </c>
      <c r="AD215" s="5">
        <f t="shared" si="409"/>
        <v>1.559669436287627E-2</v>
      </c>
      <c r="AE215" s="5">
        <f t="shared" si="410"/>
        <v>1.600935883725544E-2</v>
      </c>
      <c r="AF215" s="5">
        <f t="shared" si="411"/>
        <v>8.216470888538439E-3</v>
      </c>
      <c r="AG215" s="5">
        <f t="shared" si="412"/>
        <v>2.811288678015676E-3</v>
      </c>
      <c r="AH215" s="5">
        <f t="shared" si="413"/>
        <v>3.8705285625514319E-3</v>
      </c>
      <c r="AI215" s="5">
        <f t="shared" si="414"/>
        <v>5.6289478530913324E-3</v>
      </c>
      <c r="AJ215" s="5">
        <f t="shared" si="415"/>
        <v>4.0931171829326207E-3</v>
      </c>
      <c r="AK215" s="5">
        <f t="shared" si="416"/>
        <v>1.9842202261674234E-3</v>
      </c>
      <c r="AL215" s="5">
        <f t="shared" si="417"/>
        <v>4.3076969929918451E-5</v>
      </c>
      <c r="AM215" s="5">
        <f t="shared" si="418"/>
        <v>4.5364852800032756E-3</v>
      </c>
      <c r="AN215" s="5">
        <f t="shared" si="419"/>
        <v>4.6565136828203039E-3</v>
      </c>
      <c r="AO215" s="5">
        <f t="shared" si="420"/>
        <v>2.3898589260138697E-3</v>
      </c>
      <c r="AP215" s="5">
        <f t="shared" si="421"/>
        <v>8.1769696891758963E-4</v>
      </c>
      <c r="AQ215" s="5">
        <f t="shared" si="422"/>
        <v>2.0983299234703434E-4</v>
      </c>
      <c r="AR215" s="5">
        <f t="shared" si="423"/>
        <v>7.9458735557737942E-4</v>
      </c>
      <c r="AS215" s="5">
        <f t="shared" si="424"/>
        <v>1.1555762260858852E-3</v>
      </c>
      <c r="AT215" s="5">
        <f t="shared" si="425"/>
        <v>8.4028294996248251E-4</v>
      </c>
      <c r="AU215" s="5">
        <f t="shared" si="426"/>
        <v>4.0734392652413672E-4</v>
      </c>
      <c r="AV215" s="5">
        <f t="shared" si="427"/>
        <v>1.481010722193426E-4</v>
      </c>
      <c r="AW215" s="5">
        <f t="shared" si="428"/>
        <v>1.7862447789163774E-6</v>
      </c>
      <c r="AX215" s="5">
        <f t="shared" si="429"/>
        <v>1.0995758789690948E-3</v>
      </c>
      <c r="AY215" s="5">
        <f t="shared" si="430"/>
        <v>1.1286689605912391E-3</v>
      </c>
      <c r="AZ215" s="5">
        <f t="shared" si="431"/>
        <v>5.7926590013798978E-4</v>
      </c>
      <c r="BA215" s="5">
        <f t="shared" si="432"/>
        <v>1.9819746077237886E-4</v>
      </c>
      <c r="BB215" s="5">
        <f t="shared" si="433"/>
        <v>5.0860364964424409E-5</v>
      </c>
      <c r="BC215" s="5">
        <f t="shared" si="434"/>
        <v>1.0441210353487833E-5</v>
      </c>
      <c r="BD215" s="5">
        <f t="shared" si="435"/>
        <v>1.3593515188772593E-4</v>
      </c>
      <c r="BE215" s="5">
        <f t="shared" si="436"/>
        <v>1.9769183175169795E-4</v>
      </c>
      <c r="BF215" s="5">
        <f t="shared" si="437"/>
        <v>1.437525901086315E-4</v>
      </c>
      <c r="BG215" s="5">
        <f t="shared" si="438"/>
        <v>6.9686936412882358E-5</v>
      </c>
      <c r="BH215" s="5">
        <f t="shared" si="439"/>
        <v>2.533659968983847E-5</v>
      </c>
      <c r="BI215" s="5">
        <f t="shared" si="440"/>
        <v>7.3694533510811985E-6</v>
      </c>
      <c r="BJ215" s="8">
        <f t="shared" si="441"/>
        <v>0.46885962335258236</v>
      </c>
      <c r="BK215" s="8">
        <f t="shared" si="442"/>
        <v>0.26483719089024871</v>
      </c>
      <c r="BL215" s="8">
        <f t="shared" si="443"/>
        <v>0.2514740105299445</v>
      </c>
      <c r="BM215" s="8">
        <f t="shared" si="444"/>
        <v>0.45037123790580452</v>
      </c>
      <c r="BN215" s="8">
        <f t="shared" si="445"/>
        <v>0.54875574442193242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1.6292</v>
      </c>
      <c r="F216">
        <f>VLOOKUP(B216,home!$B$2:$E$405,3,FALSE)</f>
        <v>1.0470999999999999</v>
      </c>
      <c r="G216">
        <f>VLOOKUP(C216,away!$B$2:$E$405,4,FALSE)</f>
        <v>1.0229999999999999</v>
      </c>
      <c r="H216">
        <f>VLOOKUP(A216,away!$A$2:$E$405,3,FALSE)</f>
        <v>1.1462000000000001</v>
      </c>
      <c r="I216">
        <f>VLOOKUP(C216,away!$B$2:$E$405,3,FALSE)</f>
        <v>1.0663</v>
      </c>
      <c r="J216">
        <f>VLOOKUP(B216,home!$B$2:$E$405,4,FALSE)</f>
        <v>1.1291</v>
      </c>
      <c r="K216" s="3">
        <f t="shared" si="390"/>
        <v>1.7451718323599996</v>
      </c>
      <c r="L216" s="3">
        <f t="shared" si="391"/>
        <v>1.3799781840460001</v>
      </c>
      <c r="M216" s="5">
        <f t="shared" si="392"/>
        <v>4.3930342856908493E-2</v>
      </c>
      <c r="N216" s="5">
        <f t="shared" si="393"/>
        <v>7.6665996939794021E-2</v>
      </c>
      <c r="O216" s="5">
        <f t="shared" si="394"/>
        <v>6.0622914760194747E-2</v>
      </c>
      <c r="P216" s="5">
        <f t="shared" si="395"/>
        <v>0.10579740323505314</v>
      </c>
      <c r="Q216" s="5">
        <f t="shared" si="396"/>
        <v>6.6897669179563246E-2</v>
      </c>
      <c r="R216" s="5">
        <f t="shared" si="397"/>
        <v>4.1829149911174514E-2</v>
      </c>
      <c r="S216" s="5">
        <f t="shared" si="398"/>
        <v>6.3697946586366169E-2</v>
      </c>
      <c r="T216" s="5">
        <f t="shared" si="399"/>
        <v>9.2317324031323741E-2</v>
      </c>
      <c r="U216" s="5">
        <f t="shared" si="400"/>
        <v>7.2999054196545551E-2</v>
      </c>
      <c r="V216" s="5">
        <f t="shared" si="401"/>
        <v>1.7044856070826658E-2</v>
      </c>
      <c r="W216" s="5">
        <f t="shared" si="402"/>
        <v>3.8915975967570474E-2</v>
      </c>
      <c r="X216" s="5">
        <f t="shared" si="403"/>
        <v>5.3703197846105687E-2</v>
      </c>
      <c r="Y216" s="5">
        <f t="shared" si="404"/>
        <v>3.7054620720566006E-2</v>
      </c>
      <c r="Z216" s="5">
        <f t="shared" si="405"/>
        <v>1.9241104778203507E-2</v>
      </c>
      <c r="AA216" s="5">
        <f t="shared" si="406"/>
        <v>3.3579034082408164E-2</v>
      </c>
      <c r="AB216" s="5">
        <f t="shared" si="407"/>
        <v>2.9300592219237573E-2</v>
      </c>
      <c r="AC216" s="5">
        <f t="shared" si="408"/>
        <v>2.5655694241370807E-3</v>
      </c>
      <c r="AD216" s="5">
        <f t="shared" si="409"/>
        <v>1.697876627185068E-2</v>
      </c>
      <c r="AE216" s="5">
        <f t="shared" si="410"/>
        <v>2.3430327047169974E-2</v>
      </c>
      <c r="AF216" s="5">
        <f t="shared" si="411"/>
        <v>1.6166670085078754E-2</v>
      </c>
      <c r="AG216" s="5">
        <f t="shared" si="412"/>
        <v>7.4365506753592591E-3</v>
      </c>
      <c r="AH216" s="5">
        <f t="shared" si="413"/>
        <v>6.6380762077160212E-3</v>
      </c>
      <c r="AI216" s="5">
        <f t="shared" si="414"/>
        <v>1.1584583618765087E-2</v>
      </c>
      <c r="AJ216" s="5">
        <f t="shared" si="415"/>
        <v>1.0108544510543953E-2</v>
      </c>
      <c r="AK216" s="5">
        <f t="shared" si="416"/>
        <v>5.8803823819862013E-3</v>
      </c>
      <c r="AL216" s="5">
        <f t="shared" si="417"/>
        <v>2.4714633689708912E-4</v>
      </c>
      <c r="AM216" s="5">
        <f t="shared" si="418"/>
        <v>5.9261729291715535E-3</v>
      </c>
      <c r="AN216" s="5">
        <f t="shared" si="419"/>
        <v>8.1779893571407251E-3</v>
      </c>
      <c r="AO216" s="5">
        <f t="shared" si="420"/>
        <v>5.6427234511072883E-3</v>
      </c>
      <c r="AP216" s="5">
        <f t="shared" si="421"/>
        <v>2.5956117537109386E-3</v>
      </c>
      <c r="AQ216" s="5">
        <f t="shared" si="422"/>
        <v>8.9547189859361847E-4</v>
      </c>
      <c r="AR216" s="5">
        <f t="shared" si="423"/>
        <v>1.8320800701365828E-3</v>
      </c>
      <c r="AS216" s="5">
        <f t="shared" si="424"/>
        <v>3.1972945330304967E-3</v>
      </c>
      <c r="AT216" s="5">
        <f t="shared" si="425"/>
        <v>2.7899141794017215E-3</v>
      </c>
      <c r="AU216" s="5">
        <f t="shared" si="426"/>
        <v>1.622959880197882E-3</v>
      </c>
      <c r="AV216" s="5">
        <f t="shared" si="427"/>
        <v>7.0808596699292617E-4</v>
      </c>
      <c r="AW216" s="5">
        <f t="shared" si="428"/>
        <v>1.6533396940556049E-5</v>
      </c>
      <c r="AX216" s="5">
        <f t="shared" si="429"/>
        <v>1.7236983449474242E-3</v>
      </c>
      <c r="AY216" s="5">
        <f t="shared" si="430"/>
        <v>2.3786661119036424E-3</v>
      </c>
      <c r="AZ216" s="5">
        <f t="shared" si="431"/>
        <v>1.6412536707782746E-3</v>
      </c>
      <c r="BA216" s="5">
        <f t="shared" si="432"/>
        <v>7.5496475338647842E-4</v>
      </c>
      <c r="BB216" s="5">
        <f t="shared" si="433"/>
        <v>2.6045872234925212E-4</v>
      </c>
      <c r="BC216" s="5">
        <f t="shared" si="434"/>
        <v>7.1885470937292452E-5</v>
      </c>
      <c r="BD216" s="5">
        <f t="shared" si="435"/>
        <v>4.213717547023247E-4</v>
      </c>
      <c r="BE216" s="5">
        <f t="shared" si="436"/>
        <v>7.3536611725860429E-4</v>
      </c>
      <c r="BF216" s="5">
        <f t="shared" si="437"/>
        <v>6.4167011715582866E-4</v>
      </c>
      <c r="BG216" s="5">
        <f t="shared" si="438"/>
        <v>3.7327487137583091E-4</v>
      </c>
      <c r="BH216" s="5">
        <f t="shared" si="439"/>
        <v>1.628571978132256E-4</v>
      </c>
      <c r="BI216" s="5">
        <f t="shared" si="440"/>
        <v>5.6842758864144289E-5</v>
      </c>
      <c r="BJ216" s="8">
        <f t="shared" si="441"/>
        <v>0.45963599522840831</v>
      </c>
      <c r="BK216" s="8">
        <f t="shared" si="442"/>
        <v>0.23566193062209226</v>
      </c>
      <c r="BL216" s="8">
        <f t="shared" si="443"/>
        <v>0.2850840493355013</v>
      </c>
      <c r="BM216" s="8">
        <f t="shared" si="444"/>
        <v>0.60151747036655445</v>
      </c>
      <c r="BN216" s="8">
        <f t="shared" si="445"/>
        <v>0.39574347688268818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1.6292</v>
      </c>
      <c r="F217">
        <f>VLOOKUP(B217,home!$B$2:$E$405,3,FALSE)</f>
        <v>0.95479999999999998</v>
      </c>
      <c r="G217">
        <f>VLOOKUP(C217,away!$B$2:$E$405,4,FALSE)</f>
        <v>1.0831999999999999</v>
      </c>
      <c r="H217">
        <f>VLOOKUP(A217,away!$A$2:$E$405,3,FALSE)</f>
        <v>1.1462000000000001</v>
      </c>
      <c r="I217">
        <f>VLOOKUP(C217,away!$B$2:$E$405,3,FALSE)</f>
        <v>1.0777000000000001</v>
      </c>
      <c r="J217">
        <f>VLOOKUP(B217,home!$B$2:$E$405,4,FALSE)</f>
        <v>0.72699999999999998</v>
      </c>
      <c r="K217" s="3">
        <f t="shared" si="390"/>
        <v>1.684982765312</v>
      </c>
      <c r="L217" s="3">
        <f t="shared" si="391"/>
        <v>0.89803383098000022</v>
      </c>
      <c r="M217" s="5">
        <f t="shared" si="392"/>
        <v>7.5545768863024082E-2</v>
      </c>
      <c r="N217" s="5">
        <f t="shared" si="393"/>
        <v>0.12729331852643946</v>
      </c>
      <c r="O217" s="5">
        <f t="shared" si="394"/>
        <v>6.7842656226391129E-2</v>
      </c>
      <c r="P217" s="5">
        <f t="shared" si="395"/>
        <v>0.11431370649445587</v>
      </c>
      <c r="Q217" s="5">
        <f t="shared" si="396"/>
        <v>0.10724352392821065</v>
      </c>
      <c r="R217" s="5">
        <f t="shared" si="397"/>
        <v>3.0462500237422589E-2</v>
      </c>
      <c r="S217" s="5">
        <f t="shared" si="398"/>
        <v>4.3244061478129203E-2</v>
      </c>
      <c r="T217" s="5">
        <f t="shared" si="399"/>
        <v>9.6308312641046334E-2</v>
      </c>
      <c r="U217" s="5">
        <f t="shared" si="400"/>
        <v>5.132878788836976E-2</v>
      </c>
      <c r="V217" s="5">
        <f t="shared" si="401"/>
        <v>7.270631397566246E-3</v>
      </c>
      <c r="W217" s="5">
        <f t="shared" si="402"/>
        <v>6.023449650345334E-2</v>
      </c>
      <c r="X217" s="5">
        <f t="shared" si="403"/>
        <v>5.4092615652147624E-2</v>
      </c>
      <c r="Y217" s="5">
        <f t="shared" si="404"/>
        <v>2.4288499430913425E-2</v>
      </c>
      <c r="Z217" s="5">
        <f t="shared" si="405"/>
        <v>9.1187852631472582E-3</v>
      </c>
      <c r="AA217" s="5">
        <f t="shared" si="406"/>
        <v>1.5364996008984179E-2</v>
      </c>
      <c r="AB217" s="5">
        <f t="shared" si="407"/>
        <v>1.2944876732113007E-2</v>
      </c>
      <c r="AC217" s="5">
        <f t="shared" si="408"/>
        <v>6.8760702627645943E-4</v>
      </c>
      <c r="AD217" s="5">
        <f t="shared" si="409"/>
        <v>2.5373522121391205E-2</v>
      </c>
      <c r="AE217" s="5">
        <f t="shared" si="410"/>
        <v>2.2786281276128726E-2</v>
      </c>
      <c r="AF217" s="5">
        <f t="shared" si="411"/>
        <v>1.0231425734094862E-2</v>
      </c>
      <c r="AG217" s="5">
        <f t="shared" si="412"/>
        <v>3.0627221494588571E-3</v>
      </c>
      <c r="AH217" s="5">
        <f t="shared" si="413"/>
        <v>2.047244415937025E-3</v>
      </c>
      <c r="AI217" s="5">
        <f t="shared" si="414"/>
        <v>3.4495715572351181E-3</v>
      </c>
      <c r="AJ217" s="5">
        <f t="shared" si="415"/>
        <v>2.9062343108258266E-3</v>
      </c>
      <c r="AK217" s="5">
        <f t="shared" si="416"/>
        <v>1.6323182418999721E-3</v>
      </c>
      <c r="AL217" s="5">
        <f t="shared" si="417"/>
        <v>4.1618694980952135E-5</v>
      </c>
      <c r="AM217" s="5">
        <f t="shared" si="418"/>
        <v>8.5507894939613836E-3</v>
      </c>
      <c r="AN217" s="5">
        <f t="shared" si="419"/>
        <v>7.6788982471656777E-3</v>
      </c>
      <c r="AO217" s="5">
        <f t="shared" si="420"/>
        <v>3.4479552053039006E-3</v>
      </c>
      <c r="AP217" s="5">
        <f t="shared" si="421"/>
        <v>1.0321268073554984E-3</v>
      </c>
      <c r="AQ217" s="5">
        <f t="shared" si="422"/>
        <v>2.3172119771665368E-4</v>
      </c>
      <c r="AR217" s="5">
        <f t="shared" si="423"/>
        <v>3.6769894915926807E-4</v>
      </c>
      <c r="AS217" s="5">
        <f t="shared" si="424"/>
        <v>6.1956639215669991E-4</v>
      </c>
      <c r="AT217" s="5">
        <f t="shared" si="425"/>
        <v>5.2197934637528782E-4</v>
      </c>
      <c r="AU217" s="5">
        <f t="shared" si="426"/>
        <v>2.9317540083039422E-4</v>
      </c>
      <c r="AV217" s="5">
        <f t="shared" si="427"/>
        <v>1.2349887440316296E-4</v>
      </c>
      <c r="AW217" s="5">
        <f t="shared" si="428"/>
        <v>1.7493395631171296E-6</v>
      </c>
      <c r="AX217" s="5">
        <f t="shared" si="429"/>
        <v>2.4013221545226421E-3</v>
      </c>
      <c r="AY217" s="5">
        <f t="shared" si="430"/>
        <v>2.1564685338431163E-3</v>
      </c>
      <c r="AZ217" s="5">
        <f t="shared" si="431"/>
        <v>9.6829084941747875E-4</v>
      </c>
      <c r="BA217" s="5">
        <f t="shared" si="432"/>
        <v>2.8985264700175236E-4</v>
      </c>
      <c r="BB217" s="5">
        <f t="shared" si="433"/>
        <v>6.5074370751669322E-5</v>
      </c>
      <c r="BC217" s="5">
        <f t="shared" si="434"/>
        <v>1.1687797292946901E-5</v>
      </c>
      <c r="BD217" s="5">
        <f t="shared" si="435"/>
        <v>5.503434932680296E-5</v>
      </c>
      <c r="BE217" s="5">
        <f t="shared" si="436"/>
        <v>9.2731930115823042E-5</v>
      </c>
      <c r="BF217" s="5">
        <f t="shared" si="437"/>
        <v>7.8125852019639345E-5</v>
      </c>
      <c r="BG217" s="5">
        <f t="shared" si="438"/>
        <v>4.3880238059469334E-5</v>
      </c>
      <c r="BH217" s="5">
        <f t="shared" si="439"/>
        <v>1.8484361216998381E-5</v>
      </c>
      <c r="BI217" s="5">
        <f t="shared" si="440"/>
        <v>6.2291660156887569E-6</v>
      </c>
      <c r="BJ217" s="8">
        <f t="shared" si="441"/>
        <v>0.55774890526761745</v>
      </c>
      <c r="BK217" s="8">
        <f t="shared" si="442"/>
        <v>0.24325986248827591</v>
      </c>
      <c r="BL217" s="8">
        <f t="shared" si="443"/>
        <v>0.19019959047885784</v>
      </c>
      <c r="BM217" s="8">
        <f t="shared" si="444"/>
        <v>0.47547095002767431</v>
      </c>
      <c r="BN217" s="8">
        <f t="shared" si="445"/>
        <v>0.52270147427594382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1.6292</v>
      </c>
      <c r="F218" s="15">
        <f>VLOOKUP(B218,home!$B$2:$E$405,3,FALSE)</f>
        <v>0.68600000000000005</v>
      </c>
      <c r="G218" s="15">
        <f>VLOOKUP(C218,away!$B$2:$E$405,4,FALSE)</f>
        <v>0.83040000000000003</v>
      </c>
      <c r="H218" s="15">
        <f>VLOOKUP(A218,away!$A$2:$E$405,3,FALSE)</f>
        <v>1.1462000000000001</v>
      </c>
      <c r="I218" s="15">
        <f>VLOOKUP(C218,away!$B$2:$E$405,3,FALSE)</f>
        <v>1.7448999999999999</v>
      </c>
      <c r="J218" s="15">
        <f>VLOOKUP(B218,home!$B$2:$E$405,4,FALSE)</f>
        <v>0.5645</v>
      </c>
      <c r="K218" s="16">
        <f t="shared" si="390"/>
        <v>0.92808094848000011</v>
      </c>
      <c r="L218" s="16">
        <f t="shared" si="391"/>
        <v>1.1290024725100001</v>
      </c>
      <c r="M218" s="17">
        <f t="shared" si="392"/>
        <v>0.12782624208489257</v>
      </c>
      <c r="N218" s="17">
        <f t="shared" si="393"/>
        <v>0.11863309999478122</v>
      </c>
      <c r="O218" s="17">
        <f t="shared" si="394"/>
        <v>0.14431614336550552</v>
      </c>
      <c r="P218" s="17">
        <f t="shared" si="395"/>
        <v>0.13393706321563406</v>
      </c>
      <c r="Q218" s="17">
        <f t="shared" si="396"/>
        <v>5.5050559982139619E-2</v>
      </c>
      <c r="R218" s="17">
        <f t="shared" si="397"/>
        <v>8.1466641341381721E-2</v>
      </c>
      <c r="S218" s="17">
        <f t="shared" si="398"/>
        <v>3.5085004084910304E-2</v>
      </c>
      <c r="T218" s="17">
        <f t="shared" si="399"/>
        <v>6.2152218332895692E-2</v>
      </c>
      <c r="U218" s="17">
        <f t="shared" si="400"/>
        <v>7.5607637765589542E-2</v>
      </c>
      <c r="V218" s="17">
        <f t="shared" si="401"/>
        <v>4.0846963063087592E-3</v>
      </c>
      <c r="W218" s="17">
        <f t="shared" si="402"/>
        <v>1.7030458640859759E-2</v>
      </c>
      <c r="X218" s="17">
        <f t="shared" si="403"/>
        <v>1.9227429913509963E-2</v>
      </c>
      <c r="Y218" s="17">
        <f t="shared" si="404"/>
        <v>1.0853907956182745E-2</v>
      </c>
      <c r="Z218" s="17">
        <f t="shared" si="405"/>
        <v>3.0658679833835106E-2</v>
      </c>
      <c r="AA218" s="17">
        <f t="shared" si="406"/>
        <v>2.8453736659330341E-2</v>
      </c>
      <c r="AB218" s="17">
        <f t="shared" si="407"/>
        <v>1.3203685453295725E-2</v>
      </c>
      <c r="AC218" s="17">
        <f t="shared" si="408"/>
        <v>2.6749800083665829E-4</v>
      </c>
      <c r="AD218" s="17">
        <f t="shared" si="409"/>
        <v>3.9514110521146339E-3</v>
      </c>
      <c r="AE218" s="17">
        <f t="shared" si="410"/>
        <v>4.4611528477407625E-3</v>
      </c>
      <c r="AF218" s="17">
        <f t="shared" si="411"/>
        <v>2.5183262976721751E-3</v>
      </c>
      <c r="AG218" s="17">
        <f t="shared" si="412"/>
        <v>9.4773220555294637E-4</v>
      </c>
      <c r="AH218" s="17">
        <f t="shared" si="413"/>
        <v>8.6534313340730883E-3</v>
      </c>
      <c r="AI218" s="17">
        <f t="shared" si="414"/>
        <v>8.0310847601331049E-3</v>
      </c>
      <c r="AJ218" s="17">
        <f t="shared" si="415"/>
        <v>3.7267483807538024E-3</v>
      </c>
      <c r="AK218" s="17">
        <f t="shared" si="416"/>
        <v>1.1529080573187648E-3</v>
      </c>
      <c r="AL218" s="17">
        <f t="shared" si="417"/>
        <v>1.1211437045711163E-5</v>
      </c>
      <c r="AM218" s="17">
        <f t="shared" si="418"/>
        <v>7.3344586341618121E-4</v>
      </c>
      <c r="AN218" s="17">
        <f t="shared" si="419"/>
        <v>8.2806219324910028E-4</v>
      </c>
      <c r="AO218" s="17">
        <f t="shared" si="420"/>
        <v>4.6744213178514398E-4</v>
      </c>
      <c r="AP218" s="17">
        <f t="shared" si="421"/>
        <v>1.7591444084692423E-4</v>
      </c>
      <c r="AQ218" s="17">
        <f t="shared" si="422"/>
        <v>4.9651959666597954E-5</v>
      </c>
      <c r="AR218" s="17">
        <f t="shared" si="423"/>
        <v>1.9539490743728022E-3</v>
      </c>
      <c r="AS218" s="17">
        <f t="shared" si="424"/>
        <v>1.8134229102255287E-3</v>
      </c>
      <c r="AT218" s="17">
        <f t="shared" si="425"/>
        <v>8.4150162725873533E-4</v>
      </c>
      <c r="AU218" s="17">
        <f t="shared" si="426"/>
        <v>2.6032720945791692E-4</v>
      </c>
      <c r="AV218" s="17">
        <f t="shared" si="427"/>
        <v>6.0401180867213777E-5</v>
      </c>
      <c r="AW218" s="17">
        <f t="shared" si="428"/>
        <v>3.2631687442731189E-7</v>
      </c>
      <c r="AX218" s="17">
        <f t="shared" si="429"/>
        <v>1.1344952209633698E-4</v>
      </c>
      <c r="AY218" s="17">
        <f t="shared" si="430"/>
        <v>1.2808479095184231E-4</v>
      </c>
      <c r="AZ218" s="17">
        <f t="shared" si="431"/>
        <v>7.2304022837778263E-5</v>
      </c>
      <c r="BA218" s="17">
        <f t="shared" si="432"/>
        <v>2.7210473518757047E-5</v>
      </c>
      <c r="BB218" s="17">
        <f t="shared" si="433"/>
        <v>7.6801729702111549E-6</v>
      </c>
      <c r="BC218" s="17">
        <f t="shared" si="434"/>
        <v>1.7341868545345708E-6</v>
      </c>
      <c r="BD218" s="17">
        <f t="shared" si="435"/>
        <v>3.6766888935425352E-4</v>
      </c>
      <c r="BE218" s="17">
        <f t="shared" si="436"/>
        <v>3.4122649155848389E-4</v>
      </c>
      <c r="BF218" s="17">
        <f t="shared" si="437"/>
        <v>1.5834290296605022E-4</v>
      </c>
      <c r="BG218" s="17">
        <f t="shared" si="438"/>
        <v>4.8985010523269504E-5</v>
      </c>
      <c r="BH218" s="17">
        <f t="shared" si="439"/>
        <v>1.1365513756934685E-5</v>
      </c>
      <c r="BI218" s="17">
        <f t="shared" si="440"/>
        <v>2.1096233574996872E-6</v>
      </c>
      <c r="BJ218" s="18">
        <f t="shared" si="441"/>
        <v>0.29743127698164279</v>
      </c>
      <c r="BK218" s="18">
        <f t="shared" si="442"/>
        <v>0.30133979992057985</v>
      </c>
      <c r="BL218" s="18">
        <f t="shared" si="443"/>
        <v>0.37047131755108015</v>
      </c>
      <c r="BM218" s="18">
        <f t="shared" si="444"/>
        <v>0.3385435658287258</v>
      </c>
      <c r="BN218" s="18">
        <f t="shared" si="445"/>
        <v>0.6612297499843347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1.3937999999999999</v>
      </c>
      <c r="F219" s="10">
        <f>VLOOKUP(B219,home!$B$2:$E$405,3,FALSE)</f>
        <v>0.71750000000000003</v>
      </c>
      <c r="G219" s="10">
        <f>VLOOKUP(C219,away!$B$2:$E$405,4,FALSE)</f>
        <v>0.78920000000000001</v>
      </c>
      <c r="H219" s="10">
        <f>VLOOKUP(A219,away!$A$2:$E$405,3,FALSE)</f>
        <v>1.2</v>
      </c>
      <c r="I219" s="10">
        <f>VLOOKUP(C219,away!$B$2:$E$405,3,FALSE)</f>
        <v>0.75</v>
      </c>
      <c r="J219" s="10">
        <f>VLOOKUP(B219,home!$B$2:$E$405,4,FALSE)</f>
        <v>0.83330000000000004</v>
      </c>
      <c r="K219" s="12">
        <f t="shared" ref="K219:K282" si="446">E219*F219*G219</f>
        <v>0.78924064380000014</v>
      </c>
      <c r="L219" s="12">
        <f t="shared" ref="L219:L282" si="447">H219*I219*J219</f>
        <v>0.74996999999999991</v>
      </c>
      <c r="M219" s="13">
        <f t="shared" ref="M219:M282" si="448">_xlfn.POISSON.DIST(0,K219,FALSE) * _xlfn.POISSON.DIST(0,L219,FALSE)</f>
        <v>0.21455039128476144</v>
      </c>
      <c r="N219" s="13">
        <f t="shared" ref="N219:N282" si="449">_xlfn.POISSON.DIST(1,K219,FALSE) * _xlfn.POISSON.DIST(0,L219,FALSE)</f>
        <v>0.16933188894512705</v>
      </c>
      <c r="O219" s="13">
        <f t="shared" ref="O219:O282" si="450">_xlfn.POISSON.DIST(0,K219,FALSE) * _xlfn.POISSON.DIST(1,L219,FALSE)</f>
        <v>0.1609063569518325</v>
      </c>
      <c r="P219" s="13">
        <f t="shared" ref="P219:P282" si="451">_xlfn.POISSON.DIST(1,K219,FALSE) * _xlfn.POISSON.DIST(1,L219,FALSE)</f>
        <v>0.1269938367521769</v>
      </c>
      <c r="Q219" s="13">
        <f t="shared" ref="Q219:Q282" si="452">_xlfn.POISSON.DIST(2,K219,FALSE) * _xlfn.POISSON.DIST(0,L219,FALSE)</f>
        <v>6.6821804523461106E-2</v>
      </c>
      <c r="R219" s="13">
        <f t="shared" ref="R219:R282" si="453">_xlfn.POISSON.DIST(0,K219,FALSE) * _xlfn.POISSON.DIST(2,L219,FALSE)</f>
        <v>6.0337470261582905E-2</v>
      </c>
      <c r="S219" s="13">
        <f t="shared" ref="S219:S282" si="454">_xlfn.POISSON.DIST(2,K219,FALSE) * _xlfn.POISSON.DIST(2,L219,FALSE)</f>
        <v>1.8792129061691462E-2</v>
      </c>
      <c r="T219" s="13">
        <f t="shared" ref="T219:T282" si="455">_xlfn.POISSON.DIST(2,K219,FALSE) * _xlfn.POISSON.DIST(1,L219,FALSE)</f>
        <v>5.0114348738460116E-2</v>
      </c>
      <c r="U219" s="13">
        <f t="shared" ref="U219:U282" si="456">_xlfn.POISSON.DIST(1,K219,FALSE) * _xlfn.POISSON.DIST(2,L219,FALSE)</f>
        <v>4.7620783874515051E-2</v>
      </c>
      <c r="V219" s="13">
        <f t="shared" ref="V219:V282" si="457">_xlfn.POISSON.DIST(3,K219,FALSE) * _xlfn.POISSON.DIST(3,L219,FALSE)</f>
        <v>1.2359098982117082E-3</v>
      </c>
      <c r="W219" s="13">
        <f t="shared" ref="W219:W282" si="458">_xlfn.POISSON.DIST(3,K219,FALSE) * _xlfn.POISSON.DIST(0,L219,FALSE)</f>
        <v>1.7579494673991398E-2</v>
      </c>
      <c r="X219" s="13">
        <f t="shared" ref="X219:X282" si="459">_xlfn.POISSON.DIST(3,K219,FALSE) * _xlfn.POISSON.DIST(1,L219,FALSE)</f>
        <v>1.3184093620653328E-2</v>
      </c>
      <c r="Y219" s="13">
        <f t="shared" ref="Y219:Y282" si="460">_xlfn.POISSON.DIST(3,K219,FALSE) * _xlfn.POISSON.DIST(2,L219,FALSE)</f>
        <v>4.9438373463406874E-3</v>
      </c>
      <c r="Z219" s="13">
        <f t="shared" ref="Z219:Z282" si="461">_xlfn.POISSON.DIST(0,K219,FALSE) * _xlfn.POISSON.DIST(3,L219,FALSE)</f>
        <v>1.5083764190693108E-2</v>
      </c>
      <c r="AA219" s="13">
        <f t="shared" ref="AA219:AA282" si="462">_xlfn.POISSON.DIST(1,K219,FALSE) * _xlfn.POISSON.DIST(3,L219,FALSE)</f>
        <v>1.1904719760790017E-2</v>
      </c>
      <c r="AB219" s="13">
        <f t="shared" ref="AB219:AB282" si="463">_xlfn.POISSON.DIST(2,K219,FALSE) * _xlfn.POISSON.DIST(3,L219,FALSE)</f>
        <v>4.6978443441322484E-3</v>
      </c>
      <c r="AC219" s="13">
        <f t="shared" ref="AC219:AC282" si="464">_xlfn.POISSON.DIST(4,K219,FALSE) * _xlfn.POISSON.DIST(4,L219,FALSE)</f>
        <v>4.5721467493614897E-5</v>
      </c>
      <c r="AD219" s="13">
        <f t="shared" ref="AD219:AD282" si="465">_xlfn.POISSON.DIST(4,K219,FALSE) * _xlfn.POISSON.DIST(0,L219,FALSE)</f>
        <v>3.4686129235449105E-3</v>
      </c>
      <c r="AE219" s="13">
        <f t="shared" ref="AE219:AE282" si="466">_xlfn.POISSON.DIST(4,K219,FALSE) * _xlfn.POISSON.DIST(1,L219,FALSE)</f>
        <v>2.6013556342709761E-3</v>
      </c>
      <c r="AF219" s="13">
        <f t="shared" ref="AF219:AF282" si="467">_xlfn.POISSON.DIST(4,K219,FALSE) * _xlfn.POISSON.DIST(2,L219,FALSE)</f>
        <v>9.7546934251710189E-4</v>
      </c>
      <c r="AG219" s="13">
        <f t="shared" ref="AG219:AG282" si="468">_xlfn.POISSON.DIST(4,K219,FALSE) * _xlfn.POISSON.DIST(3,L219,FALSE)</f>
        <v>2.4385758093585025E-4</v>
      </c>
      <c r="AH219" s="13">
        <f t="shared" ref="AH219:AH282" si="469">_xlfn.POISSON.DIST(0,K219,FALSE) * _xlfn.POISSON.DIST(4,L219,FALSE)</f>
        <v>2.8280926575235269E-3</v>
      </c>
      <c r="AI219" s="13">
        <f t="shared" ref="AI219:AI282" si="470">_xlfn.POISSON.DIST(1,K219,FALSE) * _xlfn.POISSON.DIST(4,L219,FALSE)</f>
        <v>2.2320456697499215E-3</v>
      </c>
      <c r="AJ219" s="13">
        <f t="shared" ref="AJ219:AJ282" si="471">_xlfn.POISSON.DIST(2,K219,FALSE) * _xlfn.POISSON.DIST(4,L219,FALSE)</f>
        <v>8.8081058069221533E-4</v>
      </c>
      <c r="AK219" s="13">
        <f t="shared" ref="AK219:AK282" si="472">_xlfn.POISSON.DIST(3,K219,FALSE) * _xlfn.POISSON.DIST(4,L219,FALSE)</f>
        <v>2.3172383659045867E-4</v>
      </c>
      <c r="AL219" s="13">
        <f t="shared" ref="AL219:AL282" si="473">_xlfn.POISSON.DIST(5,K219,FALSE) * _xlfn.POISSON.DIST(5,L219,FALSE)</f>
        <v>1.0825139109157143E-6</v>
      </c>
      <c r="AM219" s="13">
        <f t="shared" ref="AM219:AM282" si="474">_xlfn.POISSON.DIST(5,K219,FALSE) * _xlfn.POISSON.DIST(0,L219,FALSE)</f>
        <v>5.4751405937431734E-4</v>
      </c>
      <c r="AN219" s="13">
        <f t="shared" ref="AN219:AN282" si="475">_xlfn.POISSON.DIST(5,K219,FALSE) * _xlfn.POISSON.DIST(1,L219,FALSE)</f>
        <v>4.1061911910895673E-4</v>
      </c>
      <c r="AO219" s="13">
        <f t="shared" ref="AO219:AO282" si="476">_xlfn.POISSON.DIST(5,K219,FALSE) * _xlfn.POISSON.DIST(2,L219,FALSE)</f>
        <v>1.5397601037907212E-4</v>
      </c>
      <c r="AP219" s="13">
        <f t="shared" ref="AP219:AP282" si="477">_xlfn.POISSON.DIST(5,K219,FALSE) * _xlfn.POISSON.DIST(3,L219,FALSE)</f>
        <v>3.8492462834664234E-5</v>
      </c>
      <c r="AQ219" s="13">
        <f t="shared" ref="AQ219:AQ282" si="478">_xlfn.POISSON.DIST(5,K219,FALSE) * _xlfn.POISSON.DIST(4,L219,FALSE)</f>
        <v>7.2170480880282821E-6</v>
      </c>
      <c r="AR219" s="13">
        <f t="shared" ref="AR219:AR282" si="479">_xlfn.POISSON.DIST(0,K219,FALSE) * _xlfn.POISSON.DIST(5,L219,FALSE)</f>
        <v>4.2419693007258395E-4</v>
      </c>
      <c r="AS219" s="13">
        <f t="shared" ref="AS219:AS282" si="480">_xlfn.POISSON.DIST(1,K219,FALSE) * _xlfn.POISSON.DIST(5,L219,FALSE)</f>
        <v>3.3479345818846981E-4</v>
      </c>
      <c r="AT219" s="13">
        <f t="shared" ref="AT219:AT282" si="481">_xlfn.POISSON.DIST(2,K219,FALSE) * _xlfn.POISSON.DIST(5,L219,FALSE)</f>
        <v>1.3211630224034817E-4</v>
      </c>
      <c r="AU219" s="13">
        <f t="shared" ref="AU219:AU282" si="482">_xlfn.POISSON.DIST(3,K219,FALSE) * _xlfn.POISSON.DIST(5,L219,FALSE)</f>
        <v>3.4757185145549262E-5</v>
      </c>
      <c r="AV219" s="13">
        <f t="shared" ref="AV219:AV282" si="483">_xlfn.POISSON.DIST(4,K219,FALSE) * _xlfn.POISSON.DIST(5,L219,FALSE)</f>
        <v>6.8579457952372728E-6</v>
      </c>
      <c r="AW219" s="13">
        <f t="shared" ref="AW219:AW282" si="484">_xlfn.POISSON.DIST(6,K219,FALSE) * _xlfn.POISSON.DIST(6,L219,FALSE)</f>
        <v>1.7798537529469477E-8</v>
      </c>
      <c r="AX219" s="13">
        <f t="shared" ref="AX219:AX282" si="485">_xlfn.POISSON.DIST(6,K219,FALSE) * _xlfn.POISSON.DIST(0,L219,FALSE)</f>
        <v>7.202005811835627E-5</v>
      </c>
      <c r="AY219" s="13">
        <f t="shared" ref="AY219:AY282" si="486">_xlfn.POISSON.DIST(6,K219,FALSE) * _xlfn.POISSON.DIST(1,L219,FALSE)</f>
        <v>5.4012882987023638E-5</v>
      </c>
      <c r="AZ219" s="13">
        <f t="shared" ref="AZ219:AZ282" si="487">_xlfn.POISSON.DIST(6,K219,FALSE) * _xlfn.POISSON.DIST(2,L219,FALSE)</f>
        <v>2.0254020926889056E-5</v>
      </c>
      <c r="BA219" s="13">
        <f t="shared" ref="BA219:BA282" si="488">_xlfn.POISSON.DIST(6,K219,FALSE) * _xlfn.POISSON.DIST(3,L219,FALSE)</f>
        <v>5.0633026915129945E-6</v>
      </c>
      <c r="BB219" s="13">
        <f t="shared" ref="BB219:BB282" si="489">_xlfn.POISSON.DIST(6,K219,FALSE) * _xlfn.POISSON.DIST(4,L219,FALSE)</f>
        <v>9.4933127988849989E-7</v>
      </c>
      <c r="BC219" s="13">
        <f t="shared" ref="BC219:BC282" si="490">_xlfn.POISSON.DIST(6,K219,FALSE) * _xlfn.POISSON.DIST(5,L219,FALSE)</f>
        <v>1.4239399599559568E-7</v>
      </c>
      <c r="BD219" s="13">
        <f t="shared" ref="BD219:BD282" si="491">_xlfn.POISSON.DIST(0,K219,FALSE) * _xlfn.POISSON.DIST(6,L219,FALSE)</f>
        <v>5.3022495274422617E-5</v>
      </c>
      <c r="BE219" s="13">
        <f t="shared" ref="BE219:BE282" si="492">_xlfn.POISSON.DIST(1,K219,FALSE) * _xlfn.POISSON.DIST(6,L219,FALSE)</f>
        <v>4.1847508306267772E-5</v>
      </c>
      <c r="BF219" s="13">
        <f t="shared" ref="BF219:BF282" si="493">_xlfn.POISSON.DIST(2,K219,FALSE) * _xlfn.POISSON.DIST(6,L219,FALSE)</f>
        <v>1.6513877198532314E-5</v>
      </c>
      <c r="BG219" s="13">
        <f t="shared" ref="BG219:BG282" si="494">_xlfn.POISSON.DIST(3,K219,FALSE) * _xlfn.POISSON.DIST(6,L219,FALSE)</f>
        <v>4.3444743572679289E-6</v>
      </c>
      <c r="BH219" s="13">
        <f t="shared" ref="BH219:BH282" si="495">_xlfn.POISSON.DIST(4,K219,FALSE) * _xlfn.POISSON.DIST(6,L219,FALSE)</f>
        <v>8.5720893467568277E-7</v>
      </c>
      <c r="BI219" s="13">
        <f t="shared" ref="BI219:BI282" si="496">_xlfn.POISSON.DIST(5,K219,FALSE) * _xlfn.POISSON.DIST(6,L219,FALSE)</f>
        <v>1.3530882629490968E-7</v>
      </c>
      <c r="BJ219" s="14">
        <f t="shared" ref="BJ219:BJ282" si="497">SUM(N219,Q219,T219,W219,X219,Y219,AD219,AE219,AF219,AG219,AM219,AN219,AO219,AP219,AQ219,AX219,AY219,AZ219,BA219,BB219,BC219)</f>
        <v>0.33057502401908712</v>
      </c>
      <c r="BK219" s="14">
        <f t="shared" ref="BK219:BK282" si="498">SUM(M219,P219,S219,V219,AC219,AL219,AY219)</f>
        <v>0.36167308386123304</v>
      </c>
      <c r="BL219" s="14">
        <f t="shared" ref="BL219:BL282" si="499">SUM(O219,R219,U219,AA219,AB219,AH219,AI219,AJ219,AK219,AR219,AS219,AT219,AU219,AV219,BD219,BE219,BF219,BG219,BH219,BI219)</f>
        <v>0.29268929063174859</v>
      </c>
      <c r="BM219" s="14">
        <f t="shared" ref="BM219:BM282" si="500">SUM(S219:BI219)</f>
        <v>0.20102541889937051</v>
      </c>
      <c r="BN219" s="14">
        <f t="shared" ref="BN219:BN282" si="501">SUM(M219:R219)</f>
        <v>0.79894174871894186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1.3937999999999999</v>
      </c>
      <c r="F220" s="10">
        <f>VLOOKUP(B220,home!$B$2:$E$405,3,FALSE)</f>
        <v>1.4349000000000001</v>
      </c>
      <c r="G220" s="10">
        <f>VLOOKUP(C220,away!$B$2:$E$405,4,FALSE)</f>
        <v>1.2914000000000001</v>
      </c>
      <c r="H220" s="10">
        <f>VLOOKUP(A220,away!$A$2:$E$405,3,FALSE)</f>
        <v>1.2</v>
      </c>
      <c r="I220" s="10">
        <f>VLOOKUP(C220,away!$B$2:$E$405,3,FALSE)</f>
        <v>1.6667000000000001</v>
      </c>
      <c r="J220" s="10">
        <f>VLOOKUP(B220,home!$B$2:$E$405,4,FALSE)</f>
        <v>0.5</v>
      </c>
      <c r="K220" s="12">
        <f t="shared" si="446"/>
        <v>2.5827530188680003</v>
      </c>
      <c r="L220" s="12">
        <f t="shared" si="447"/>
        <v>1.0000199999999999</v>
      </c>
      <c r="M220" s="13">
        <f t="shared" si="448"/>
        <v>2.7798505495980824E-2</v>
      </c>
      <c r="N220" s="13">
        <f t="shared" si="449"/>
        <v>7.1796673989763179E-2</v>
      </c>
      <c r="O220" s="13">
        <f t="shared" si="450"/>
        <v>2.7799061466090739E-2</v>
      </c>
      <c r="P220" s="13">
        <f t="shared" si="451"/>
        <v>7.1798109923242967E-2</v>
      </c>
      <c r="Q220" s="13">
        <f t="shared" si="452"/>
        <v>9.2716538245871269E-2</v>
      </c>
      <c r="R220" s="13">
        <f t="shared" si="453"/>
        <v>1.3899808723660027E-2</v>
      </c>
      <c r="S220" s="13">
        <f t="shared" si="454"/>
        <v>4.6360123472243844E-2</v>
      </c>
      <c r="T220" s="13">
        <f t="shared" si="455"/>
        <v>9.271839257663618E-2</v>
      </c>
      <c r="U220" s="13">
        <f t="shared" si="456"/>
        <v>3.5899772942720704E-2</v>
      </c>
      <c r="V220" s="13">
        <f t="shared" si="457"/>
        <v>1.3304349287556454E-2</v>
      </c>
      <c r="W220" s="13">
        <f t="shared" si="458"/>
        <v>7.9821306351171475E-2</v>
      </c>
      <c r="X220" s="13">
        <f t="shared" si="459"/>
        <v>7.9822902777298491E-2</v>
      </c>
      <c r="Y220" s="13">
        <f t="shared" si="460"/>
        <v>3.9912249617677011E-2</v>
      </c>
      <c r="Z220" s="13">
        <f t="shared" si="461"/>
        <v>4.6333622399448333E-3</v>
      </c>
      <c r="AA220" s="13">
        <f t="shared" si="462"/>
        <v>1.1966830312726521E-2</v>
      </c>
      <c r="AB220" s="13">
        <f t="shared" si="463"/>
        <v>1.5453683558237763E-2</v>
      </c>
      <c r="AC220" s="13">
        <f t="shared" si="464"/>
        <v>2.1476584702172798E-3</v>
      </c>
      <c r="AD220" s="13">
        <f t="shared" si="465"/>
        <v>5.1539679987118892E-2</v>
      </c>
      <c r="AE220" s="13">
        <f t="shared" si="466"/>
        <v>5.1540710780718632E-2</v>
      </c>
      <c r="AF220" s="13">
        <f t="shared" si="467"/>
        <v>2.5770870797467114E-2</v>
      </c>
      <c r="AG220" s="13">
        <f t="shared" si="468"/>
        <v>8.5904620716276883E-3</v>
      </c>
      <c r="AH220" s="13">
        <f t="shared" si="469"/>
        <v>1.158363726797408E-3</v>
      </c>
      <c r="AI220" s="13">
        <f t="shared" si="470"/>
        <v>2.9917674123331934E-3</v>
      </c>
      <c r="AJ220" s="13">
        <f t="shared" si="471"/>
        <v>3.8634981579772311E-3</v>
      </c>
      <c r="AK220" s="13">
        <f t="shared" si="472"/>
        <v>3.3261538436355508E-3</v>
      </c>
      <c r="AL220" s="13">
        <f t="shared" si="473"/>
        <v>2.2187929339516235E-4</v>
      </c>
      <c r="AM220" s="13">
        <f t="shared" si="474"/>
        <v>2.6622852815644388E-2</v>
      </c>
      <c r="AN220" s="13">
        <f t="shared" si="475"/>
        <v>2.6623385272700695E-2</v>
      </c>
      <c r="AO220" s="13">
        <f t="shared" si="476"/>
        <v>1.3311958870203072E-2</v>
      </c>
      <c r="AP220" s="13">
        <f t="shared" si="477"/>
        <v>4.4374083697934922E-3</v>
      </c>
      <c r="AQ220" s="13">
        <f t="shared" si="478"/>
        <v>1.1093742794902218E-3</v>
      </c>
      <c r="AR220" s="13">
        <f t="shared" si="479"/>
        <v>2.316773788143888E-4</v>
      </c>
      <c r="AS220" s="13">
        <f t="shared" si="480"/>
        <v>5.9836544953628808E-4</v>
      </c>
      <c r="AT220" s="13">
        <f t="shared" si="481"/>
        <v>7.7271508558807828E-4</v>
      </c>
      <c r="AU220" s="13">
        <f t="shared" si="482"/>
        <v>6.6524407334248481E-4</v>
      </c>
      <c r="AV220" s="13">
        <f t="shared" si="483"/>
        <v>4.2954028467733689E-4</v>
      </c>
      <c r="AW220" s="13">
        <f t="shared" si="484"/>
        <v>1.5918635445248645E-5</v>
      </c>
      <c r="AX220" s="13">
        <f t="shared" si="485"/>
        <v>1.1460042246747336E-2</v>
      </c>
      <c r="AY220" s="13">
        <f t="shared" si="486"/>
        <v>1.146027144759227E-2</v>
      </c>
      <c r="AZ220" s="13">
        <f t="shared" si="487"/>
        <v>5.7302503265106094E-3</v>
      </c>
      <c r="BA220" s="13">
        <f t="shared" si="488"/>
        <v>1.9101216438390466E-3</v>
      </c>
      <c r="BB220" s="13">
        <f t="shared" si="489"/>
        <v>4.7753996156798081E-4</v>
      </c>
      <c r="BC220" s="13">
        <f t="shared" si="490"/>
        <v>9.5509902473442449E-5</v>
      </c>
      <c r="BD220" s="13">
        <f t="shared" si="491"/>
        <v>3.8613668726994167E-5</v>
      </c>
      <c r="BE220" s="13">
        <f t="shared" si="492"/>
        <v>9.9729569474213086E-5</v>
      </c>
      <c r="BF220" s="13">
        <f t="shared" si="493"/>
        <v>1.2878842331496494E-4</v>
      </c>
      <c r="BG220" s="13">
        <f t="shared" si="494"/>
        <v>1.1087622970399188E-4</v>
      </c>
      <c r="BH220" s="13">
        <f t="shared" si="495"/>
        <v>7.1591479247171705E-5</v>
      </c>
      <c r="BI220" s="13">
        <f t="shared" si="496"/>
        <v>3.6980621830171693E-5</v>
      </c>
      <c r="BJ220" s="14">
        <f t="shared" si="497"/>
        <v>0.69746850233191249</v>
      </c>
      <c r="BK220" s="14">
        <f t="shared" si="498"/>
        <v>0.17309089739022879</v>
      </c>
      <c r="BL220" s="14">
        <f t="shared" si="499"/>
        <v>0.11954306240843521</v>
      </c>
      <c r="BM220" s="14">
        <f t="shared" si="500"/>
        <v>0.67748277371376542</v>
      </c>
      <c r="BN220" s="14">
        <f t="shared" si="501"/>
        <v>0.30580869784460901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1.3937999999999999</v>
      </c>
      <c r="F221" s="10">
        <f>VLOOKUP(B221,home!$B$2:$E$405,3,FALSE)</f>
        <v>0.78920000000000001</v>
      </c>
      <c r="G221" s="10">
        <f>VLOOKUP(C221,away!$B$2:$E$405,4,FALSE)</f>
        <v>1.5066999999999999</v>
      </c>
      <c r="H221" s="10">
        <f>VLOOKUP(A221,away!$A$2:$E$405,3,FALSE)</f>
        <v>1.2</v>
      </c>
      <c r="I221" s="10">
        <f>VLOOKUP(C221,away!$B$2:$E$405,3,FALSE)</f>
        <v>0.41670000000000001</v>
      </c>
      <c r="J221" s="10">
        <f>VLOOKUP(B221,home!$B$2:$E$405,4,FALSE)</f>
        <v>1.3332999999999999</v>
      </c>
      <c r="K221" s="12">
        <f t="shared" si="446"/>
        <v>1.6573503526319999</v>
      </c>
      <c r="L221" s="12">
        <f t="shared" si="447"/>
        <v>0.66670333199999998</v>
      </c>
      <c r="M221" s="13">
        <f t="shared" si="448"/>
        <v>9.78760218241677E-2</v>
      </c>
      <c r="N221" s="13">
        <f t="shared" si="449"/>
        <v>0.16221485928450166</v>
      </c>
      <c r="O221" s="13">
        <f t="shared" si="450"/>
        <v>6.5254269873077322E-2</v>
      </c>
      <c r="P221" s="13">
        <f t="shared" si="451"/>
        <v>0.10814918718488839</v>
      </c>
      <c r="Q221" s="13">
        <f t="shared" si="452"/>
        <v>0.13442342711865957</v>
      </c>
      <c r="R221" s="13">
        <f t="shared" si="453"/>
        <v>2.175261957580393E-2</v>
      </c>
      <c r="S221" s="13">
        <f t="shared" si="454"/>
        <v>2.9875158569900039E-2</v>
      </c>
      <c r="T221" s="13">
        <f t="shared" si="455"/>
        <v>8.962054675886949E-2</v>
      </c>
      <c r="U221" s="13">
        <f t="shared" si="456"/>
        <v>3.6051711724628385E-2</v>
      </c>
      <c r="V221" s="13">
        <f t="shared" si="457"/>
        <v>3.6678761288878536E-3</v>
      </c>
      <c r="W221" s="13">
        <f t="shared" si="458"/>
        <v>7.4262238112370774E-2</v>
      </c>
      <c r="X221" s="13">
        <f t="shared" si="459"/>
        <v>4.9510881591294985E-2</v>
      </c>
      <c r="Y221" s="13">
        <f t="shared" si="460"/>
        <v>1.6504534863586912E-2</v>
      </c>
      <c r="Z221" s="13">
        <f t="shared" si="461"/>
        <v>4.8341813169723025E-3</v>
      </c>
      <c r="AA221" s="13">
        <f t="shared" si="462"/>
        <v>8.011932110371071E-3</v>
      </c>
      <c r="AB221" s="13">
        <f t="shared" si="463"/>
        <v>6.6392892541935712E-3</v>
      </c>
      <c r="AC221" s="13">
        <f t="shared" si="464"/>
        <v>2.5330375525140105E-4</v>
      </c>
      <c r="AD221" s="13">
        <f t="shared" si="465"/>
        <v>3.0769636630694812E-2</v>
      </c>
      <c r="AE221" s="13">
        <f t="shared" si="466"/>
        <v>2.0514219266113482E-2</v>
      </c>
      <c r="AF221" s="13">
        <f t="shared" si="467"/>
        <v>6.8384491690482259E-3</v>
      </c>
      <c r="AG221" s="13">
        <f t="shared" si="468"/>
        <v>1.5197389489056945E-3</v>
      </c>
      <c r="AH221" s="13">
        <f t="shared" si="469"/>
        <v>8.057411978793955E-4</v>
      </c>
      <c r="AI221" s="13">
        <f t="shared" si="470"/>
        <v>1.3353954584355461E-3</v>
      </c>
      <c r="AJ221" s="13">
        <f t="shared" si="471"/>
        <v>1.1066090669706622E-3</v>
      </c>
      <c r="AK221" s="13">
        <f t="shared" si="472"/>
        <v>6.1134630912319831E-4</v>
      </c>
      <c r="AL221" s="13">
        <f t="shared" si="473"/>
        <v>1.1195630852481016E-5</v>
      </c>
      <c r="AM221" s="13">
        <f t="shared" si="474"/>
        <v>1.019921362404811E-2</v>
      </c>
      <c r="AN221" s="13">
        <f t="shared" si="475"/>
        <v>6.7998497069326697E-3</v>
      </c>
      <c r="AO221" s="13">
        <f t="shared" si="476"/>
        <v>2.2667412283556166E-3</v>
      </c>
      <c r="AP221" s="13">
        <f t="shared" si="477"/>
        <v>5.037479765754876E-4</v>
      </c>
      <c r="AQ221" s="13">
        <f t="shared" si="478"/>
        <v>8.396261361778387E-5</v>
      </c>
      <c r="AR221" s="13">
        <f t="shared" si="479"/>
        <v>1.0743806827117286E-4</v>
      </c>
      <c r="AS221" s="13">
        <f t="shared" si="480"/>
        <v>1.7806252033532923E-4</v>
      </c>
      <c r="AT221" s="13">
        <f t="shared" si="481"/>
        <v>1.4755599043415031E-4</v>
      </c>
      <c r="AU221" s="13">
        <f t="shared" si="482"/>
        <v>8.1517324259667659E-5</v>
      </c>
      <c r="AV221" s="13">
        <f t="shared" si="483"/>
        <v>3.377569152684432E-5</v>
      </c>
      <c r="AW221" s="13">
        <f t="shared" si="484"/>
        <v>3.4363154136551308E-7</v>
      </c>
      <c r="AX221" s="13">
        <f t="shared" si="485"/>
        <v>2.8172783827308708E-3</v>
      </c>
      <c r="AY221" s="13">
        <f t="shared" si="486"/>
        <v>1.8782888849382428E-3</v>
      </c>
      <c r="AZ221" s="13">
        <f t="shared" si="487"/>
        <v>6.2613072902344548E-4</v>
      </c>
      <c r="BA221" s="13">
        <f t="shared" si="488"/>
        <v>1.3914781443584009E-4</v>
      </c>
      <c r="BB221" s="13">
        <f t="shared" si="489"/>
        <v>2.3192577881223069E-5</v>
      </c>
      <c r="BC221" s="13">
        <f t="shared" si="490"/>
        <v>3.0925137902161839E-6</v>
      </c>
      <c r="BD221" s="13">
        <f t="shared" si="491"/>
        <v>1.1938219683339069E-5</v>
      </c>
      <c r="BE221" s="13">
        <f t="shared" si="492"/>
        <v>1.9785812601980287E-5</v>
      </c>
      <c r="BF221" s="13">
        <f t="shared" si="493"/>
        <v>1.6396011746501355E-5</v>
      </c>
      <c r="BG221" s="13">
        <f t="shared" si="494"/>
        <v>9.0579786166074749E-6</v>
      </c>
      <c r="BH221" s="13">
        <f t="shared" si="495"/>
        <v>3.7530610135918783E-6</v>
      </c>
      <c r="BI221" s="13">
        <f t="shared" si="496"/>
        <v>1.244027398865182E-6</v>
      </c>
      <c r="BJ221" s="14">
        <f t="shared" si="497"/>
        <v>0.61151917779637488</v>
      </c>
      <c r="BK221" s="14">
        <f t="shared" si="498"/>
        <v>0.24171103197888608</v>
      </c>
      <c r="BL221" s="14">
        <f t="shared" si="499"/>
        <v>0.14217943927637119</v>
      </c>
      <c r="BM221" s="14">
        <f t="shared" si="500"/>
        <v>0.40869550025410917</v>
      </c>
      <c r="BN221" s="14">
        <f t="shared" si="501"/>
        <v>0.58967038486109857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1.3937999999999999</v>
      </c>
      <c r="F222" s="10">
        <f>VLOOKUP(B222,home!$B$2:$E$405,3,FALSE)</f>
        <v>1.6501999999999999</v>
      </c>
      <c r="G222" s="10">
        <f>VLOOKUP(C222,away!$B$2:$E$405,4,FALSE)</f>
        <v>0.71750000000000003</v>
      </c>
      <c r="H222" s="10">
        <f>VLOOKUP(A222,away!$A$2:$E$405,3,FALSE)</f>
        <v>1.2</v>
      </c>
      <c r="I222" s="10">
        <f>VLOOKUP(C222,away!$B$2:$E$405,3,FALSE)</f>
        <v>0.41670000000000001</v>
      </c>
      <c r="J222" s="10">
        <f>VLOOKUP(B222,home!$B$2:$E$405,4,FALSE)</f>
        <v>0.58330000000000004</v>
      </c>
      <c r="K222" s="12">
        <f t="shared" si="446"/>
        <v>1.6502849852999999</v>
      </c>
      <c r="L222" s="12">
        <f t="shared" si="447"/>
        <v>0.29167333200000006</v>
      </c>
      <c r="M222" s="13">
        <f t="shared" si="448"/>
        <v>0.143422807219791</v>
      </c>
      <c r="N222" s="13">
        <f t="shared" si="449"/>
        <v>0.23668850530439753</v>
      </c>
      <c r="O222" s="13">
        <f t="shared" si="450"/>
        <v>4.1832608066590109E-2</v>
      </c>
      <c r="P222" s="13">
        <f t="shared" si="451"/>
        <v>6.9035724988233321E-2</v>
      </c>
      <c r="Q222" s="13">
        <f t="shared" si="452"/>
        <v>0.19530174324847335</v>
      </c>
      <c r="R222" s="13">
        <f t="shared" si="453"/>
        <v>6.1007280905162088E-3</v>
      </c>
      <c r="S222" s="13">
        <f t="shared" si="454"/>
        <v>8.3074850803668571E-3</v>
      </c>
      <c r="T222" s="13">
        <f t="shared" si="455"/>
        <v>5.6964310198690742E-2</v>
      </c>
      <c r="U222" s="13">
        <f t="shared" si="456"/>
        <v>1.0067939967176838E-2</v>
      </c>
      <c r="V222" s="13">
        <f t="shared" si="457"/>
        <v>4.4430656653835345E-4</v>
      </c>
      <c r="W222" s="13">
        <f t="shared" si="458"/>
        <v>0.1074345114952904</v>
      </c>
      <c r="X222" s="13">
        <f t="shared" si="459"/>
        <v>3.1335781939623657E-2</v>
      </c>
      <c r="Y222" s="13">
        <f t="shared" si="460"/>
        <v>4.5699059645777293E-3</v>
      </c>
      <c r="Z222" s="13">
        <f t="shared" si="461"/>
        <v>5.9313989659562014E-4</v>
      </c>
      <c r="AA222" s="13">
        <f t="shared" si="462"/>
        <v>9.7884986553414648E-4</v>
      </c>
      <c r="AB222" s="13">
        <f t="shared" si="463"/>
        <v>8.0769061797696313E-4</v>
      </c>
      <c r="AC222" s="13">
        <f t="shared" si="464"/>
        <v>1.3366522091480583E-5</v>
      </c>
      <c r="AD222" s="13">
        <f t="shared" si="465"/>
        <v>4.4324390305929502E-2</v>
      </c>
      <c r="AE222" s="13">
        <f t="shared" si="466"/>
        <v>1.2928242609398958E-2</v>
      </c>
      <c r="AF222" s="13">
        <f t="shared" si="467"/>
        <v>1.8854117993938849E-3</v>
      </c>
      <c r="AG222" s="13">
        <f t="shared" si="468"/>
        <v>1.8330811390711001E-4</v>
      </c>
      <c r="AH222" s="13">
        <f t="shared" si="469"/>
        <v>4.3250772495545011E-5</v>
      </c>
      <c r="AI222" s="13">
        <f t="shared" si="470"/>
        <v>7.1376100452024129E-5</v>
      </c>
      <c r="AJ222" s="13">
        <f t="shared" si="471"/>
        <v>5.8895453442619998E-5</v>
      </c>
      <c r="AK222" s="13">
        <f t="shared" si="472"/>
        <v>3.2398094172930322E-5</v>
      </c>
      <c r="AL222" s="13">
        <f t="shared" si="473"/>
        <v>2.5735587276366323E-7</v>
      </c>
      <c r="AM222" s="13">
        <f t="shared" si="474"/>
        <v>1.4629575160890453E-2</v>
      </c>
      <c r="AN222" s="13">
        <f t="shared" si="475"/>
        <v>4.2670569329213556E-3</v>
      </c>
      <c r="AO222" s="13">
        <f t="shared" si="476"/>
        <v>6.2229335672943625E-4</v>
      </c>
      <c r="AP222" s="13">
        <f t="shared" si="477"/>
        <v>6.0502125612913108E-5</v>
      </c>
      <c r="AQ222" s="13">
        <f t="shared" si="478"/>
        <v>4.4117141426502277E-6</v>
      </c>
      <c r="AR222" s="13">
        <f t="shared" si="479"/>
        <v>2.5230193850699151E-6</v>
      </c>
      <c r="AS222" s="13">
        <f t="shared" si="480"/>
        <v>4.16370100880172E-6</v>
      </c>
      <c r="AT222" s="13">
        <f t="shared" si="481"/>
        <v>3.4356466290519712E-6</v>
      </c>
      <c r="AU222" s="13">
        <f t="shared" si="482"/>
        <v>1.8899320155736756E-6</v>
      </c>
      <c r="AV222" s="13">
        <f t="shared" si="483"/>
        <v>7.7973160713475057E-7</v>
      </c>
      <c r="AW222" s="13">
        <f t="shared" si="484"/>
        <v>3.4410204502303821E-9</v>
      </c>
      <c r="AX222" s="13">
        <f t="shared" si="485"/>
        <v>4.0238280382225624E-3</v>
      </c>
      <c r="AY222" s="13">
        <f t="shared" si="486"/>
        <v>1.1736433313033982E-3</v>
      </c>
      <c r="AZ222" s="13">
        <f t="shared" si="487"/>
        <v>1.7116023051042106E-4</v>
      </c>
      <c r="BA222" s="13">
        <f t="shared" si="488"/>
        <v>1.6640958246287529E-5</v>
      </c>
      <c r="BB222" s="13">
        <f t="shared" si="489"/>
        <v>1.2134309348418903E-6</v>
      </c>
      <c r="BC222" s="13">
        <f t="shared" si="490"/>
        <v>7.0785088783441853E-8</v>
      </c>
      <c r="BD222" s="13">
        <f t="shared" si="491"/>
        <v>1.226495784573221E-7</v>
      </c>
      <c r="BE222" s="13">
        <f t="shared" si="492"/>
        <v>2.0240675778149299E-7</v>
      </c>
      <c r="BF222" s="13">
        <f t="shared" si="493"/>
        <v>1.6701441664502593E-7</v>
      </c>
      <c r="BG222" s="13">
        <f t="shared" si="494"/>
        <v>9.1873794705974896E-8</v>
      </c>
      <c r="BH222" s="13">
        <f t="shared" si="495"/>
        <v>3.7904485986451247E-8</v>
      </c>
      <c r="BI222" s="13">
        <f t="shared" si="496"/>
        <v>1.251064081979094E-8</v>
      </c>
      <c r="BJ222" s="14">
        <f t="shared" si="497"/>
        <v>0.71658650704428606</v>
      </c>
      <c r="BK222" s="14">
        <f t="shared" si="498"/>
        <v>0.22239759106419715</v>
      </c>
      <c r="BL222" s="14">
        <f t="shared" si="499"/>
        <v>6.0007163418677421E-2</v>
      </c>
      <c r="BM222" s="14">
        <f t="shared" si="500"/>
        <v>0.30602864461547175</v>
      </c>
      <c r="BN222" s="14">
        <f t="shared" si="501"/>
        <v>0.69238211691800156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1.4215</v>
      </c>
      <c r="F223" s="10">
        <f>VLOOKUP(B223,home!$B$2:$E$405,3,FALSE)</f>
        <v>0.86580000000000001</v>
      </c>
      <c r="G223" s="10">
        <f>VLOOKUP(C223,away!$B$2:$E$405,4,FALSE)</f>
        <v>1.2987</v>
      </c>
      <c r="H223" s="10">
        <f>VLOOKUP(A223,away!$A$2:$E$405,3,FALSE)</f>
        <v>1.0277000000000001</v>
      </c>
      <c r="I223" s="10">
        <f>VLOOKUP(C223,away!$B$2:$E$405,3,FALSE)</f>
        <v>1.4220999999999999</v>
      </c>
      <c r="J223" s="10">
        <f>VLOOKUP(B223,home!$B$2:$E$405,4,FALSE)</f>
        <v>1.1976</v>
      </c>
      <c r="K223" s="12">
        <f t="shared" si="446"/>
        <v>1.5983551548899999</v>
      </c>
      <c r="L223" s="12">
        <f t="shared" si="447"/>
        <v>1.7502830227920001</v>
      </c>
      <c r="M223" s="13">
        <f t="shared" si="448"/>
        <v>3.5132165305065591E-2</v>
      </c>
      <c r="N223" s="13">
        <f t="shared" si="449"/>
        <v>5.6153677517799185E-2</v>
      </c>
      <c r="O223" s="13">
        <f t="shared" si="450"/>
        <v>6.1491232487378436E-2</v>
      </c>
      <c r="P223" s="13">
        <f t="shared" si="451"/>
        <v>9.8284828426740731E-2</v>
      </c>
      <c r="Q223" s="13">
        <f t="shared" si="452"/>
        <v>4.4876759963302516E-2</v>
      </c>
      <c r="R223" s="13">
        <f t="shared" si="453"/>
        <v>5.3813530136607189E-2</v>
      </c>
      <c r="S223" s="13">
        <f t="shared" si="454"/>
        <v>6.8739767496490162E-2</v>
      </c>
      <c r="T223" s="13">
        <f t="shared" si="455"/>
        <v>7.8547031081680138E-2</v>
      </c>
      <c r="U223" s="13">
        <f t="shared" si="456"/>
        <v>8.6013133296674454E-2</v>
      </c>
      <c r="V223" s="13">
        <f t="shared" si="457"/>
        <v>2.13671754322288E-2</v>
      </c>
      <c r="W223" s="13">
        <f t="shared" si="458"/>
        <v>2.390966687403525E-2</v>
      </c>
      <c r="X223" s="13">
        <f t="shared" si="459"/>
        <v>4.184868401023617E-2</v>
      </c>
      <c r="Y223" s="13">
        <f t="shared" si="460"/>
        <v>3.6623520574651708E-2</v>
      </c>
      <c r="Z223" s="13">
        <f t="shared" si="461"/>
        <v>3.1396302731536409E-2</v>
      </c>
      <c r="AA223" s="13">
        <f t="shared" si="462"/>
        <v>5.0182442315438197E-2</v>
      </c>
      <c r="AB223" s="13">
        <f t="shared" si="463"/>
        <v>4.0104682679925362E-2</v>
      </c>
      <c r="AC223" s="13">
        <f t="shared" si="464"/>
        <v>3.7360157584314115E-3</v>
      </c>
      <c r="AD223" s="13">
        <f t="shared" si="465"/>
        <v>9.5540348249542259E-3</v>
      </c>
      <c r="AE223" s="13">
        <f t="shared" si="466"/>
        <v>1.672226495328092E-2</v>
      </c>
      <c r="AF223" s="13">
        <f t="shared" si="467"/>
        <v>1.4634348225178629E-2</v>
      </c>
      <c r="AG223" s="13">
        <f t="shared" si="468"/>
        <v>8.5380837493854635E-3</v>
      </c>
      <c r="AH223" s="13">
        <f t="shared" si="469"/>
        <v>1.3738103912361571E-2</v>
      </c>
      <c r="AI223" s="13">
        <f t="shared" si="470"/>
        <v>2.1958369206737591E-2</v>
      </c>
      <c r="AJ223" s="13">
        <f t="shared" si="471"/>
        <v>1.7548636307283434E-2</v>
      </c>
      <c r="AK223" s="13">
        <f t="shared" si="472"/>
        <v>9.3496511010120985E-3</v>
      </c>
      <c r="AL223" s="13">
        <f t="shared" si="473"/>
        <v>4.1807120583494035E-4</v>
      </c>
      <c r="AM223" s="13">
        <f t="shared" si="474"/>
        <v>3.0541481624928326E-3</v>
      </c>
      <c r="AN223" s="13">
        <f t="shared" si="475"/>
        <v>5.3456236779025881E-3</v>
      </c>
      <c r="AO223" s="13">
        <f t="shared" si="476"/>
        <v>4.6781771848339168E-3</v>
      </c>
      <c r="AP223" s="13">
        <f t="shared" si="477"/>
        <v>2.7293780347425588E-3</v>
      </c>
      <c r="AQ223" s="13">
        <f t="shared" si="478"/>
        <v>1.1942960092478239E-3</v>
      </c>
      <c r="AR223" s="13">
        <f t="shared" si="479"/>
        <v>4.8091140086317583E-3</v>
      </c>
      <c r="AS223" s="13">
        <f t="shared" si="480"/>
        <v>7.6866721661502813E-3</v>
      </c>
      <c r="AT223" s="13">
        <f t="shared" si="481"/>
        <v>6.1430160403578927E-3</v>
      </c>
      <c r="AU223" s="13">
        <f t="shared" si="482"/>
        <v>3.2729071182259987E-3</v>
      </c>
      <c r="AV223" s="13">
        <f t="shared" si="483"/>
        <v>1.3078169909731745E-3</v>
      </c>
      <c r="AW223" s="13">
        <f t="shared" si="484"/>
        <v>3.2488474734420413E-5</v>
      </c>
      <c r="AX223" s="13">
        <f t="shared" si="485"/>
        <v>8.136022432197066E-4</v>
      </c>
      <c r="AY223" s="13">
        <f t="shared" si="486"/>
        <v>1.4240341936129402E-3</v>
      </c>
      <c r="AZ223" s="13">
        <f t="shared" si="487"/>
        <v>1.2462314364780128E-3</v>
      </c>
      <c r="BA223" s="13">
        <f t="shared" si="488"/>
        <v>7.2708590857905101E-4</v>
      </c>
      <c r="BB223" s="13">
        <f t="shared" si="489"/>
        <v>3.1815153047430231E-4</v>
      </c>
      <c r="BC223" s="13">
        <f t="shared" si="490"/>
        <v>1.113710444928925E-4</v>
      </c>
      <c r="BD223" s="13">
        <f t="shared" si="491"/>
        <v>1.4028851006632262E-3</v>
      </c>
      <c r="BE223" s="13">
        <f t="shared" si="492"/>
        <v>2.2423086323634439E-3</v>
      </c>
      <c r="BF223" s="13">
        <f t="shared" si="493"/>
        <v>1.7920027806962282E-3</v>
      </c>
      <c r="BG223" s="13">
        <f t="shared" si="494"/>
        <v>9.5475229403434354E-4</v>
      </c>
      <c r="BH223" s="13">
        <f t="shared" si="495"/>
        <v>3.8150831270321138E-4</v>
      </c>
      <c r="BI223" s="13">
        <f t="shared" si="496"/>
        <v>1.2195715564851279E-4</v>
      </c>
      <c r="BJ223" s="14">
        <f t="shared" si="497"/>
        <v>0.3530501712005808</v>
      </c>
      <c r="BK223" s="14">
        <f t="shared" si="498"/>
        <v>0.22910205781840459</v>
      </c>
      <c r="BL223" s="14">
        <f t="shared" si="499"/>
        <v>0.38431472204386641</v>
      </c>
      <c r="BM223" s="14">
        <f t="shared" si="500"/>
        <v>0.64671951423861584</v>
      </c>
      <c r="BN223" s="14">
        <f t="shared" si="501"/>
        <v>0.34975219383689365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1.2710999999999999</v>
      </c>
      <c r="F224" s="10">
        <f>VLOOKUP(B224,home!$B$2:$E$405,3,FALSE)</f>
        <v>0.5383</v>
      </c>
      <c r="G224" s="10">
        <f>VLOOKUP(C224,away!$B$2:$E$405,4,FALSE)</f>
        <v>1.0766</v>
      </c>
      <c r="H224" s="10">
        <f>VLOOKUP(A224,away!$A$2:$E$405,3,FALSE)</f>
        <v>0.94469999999999998</v>
      </c>
      <c r="I224" s="10">
        <f>VLOOKUP(C224,away!$B$2:$E$405,3,FALSE)</f>
        <v>1.5042</v>
      </c>
      <c r="J224" s="10">
        <f>VLOOKUP(B224,home!$B$2:$E$405,4,FALSE)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1.3937999999999999</v>
      </c>
      <c r="F225" s="10">
        <f>VLOOKUP(B225,home!$B$2:$E$405,3,FALSE)</f>
        <v>0.93269999999999997</v>
      </c>
      <c r="G225" s="10">
        <f>VLOOKUP(C225,away!$B$2:$E$405,4,FALSE)</f>
        <v>0.93269999999999997</v>
      </c>
      <c r="H225" s="10">
        <f>VLOOKUP(A225,away!$A$2:$E$405,3,FALSE)</f>
        <v>1.2</v>
      </c>
      <c r="I225" s="10">
        <f>VLOOKUP(C225,away!$B$2:$E$405,3,FALSE)</f>
        <v>0.41670000000000001</v>
      </c>
      <c r="J225" s="10">
        <f>VLOOKUP(B225,home!$B$2:$E$405,4,FALSE)</f>
        <v>1.1667000000000001</v>
      </c>
      <c r="K225" s="12">
        <f t="shared" si="446"/>
        <v>1.2125074444019999</v>
      </c>
      <c r="L225" s="12">
        <f t="shared" si="447"/>
        <v>0.58339666800000012</v>
      </c>
      <c r="M225" s="13">
        <f t="shared" si="448"/>
        <v>0.16597732233428333</v>
      </c>
      <c r="N225" s="13">
        <f t="shared" si="449"/>
        <v>0.20124873893222886</v>
      </c>
      <c r="O225" s="13">
        <f t="shared" si="450"/>
        <v>9.6830616813382897E-2</v>
      </c>
      <c r="P225" s="13">
        <f t="shared" si="451"/>
        <v>0.11740784373226422</v>
      </c>
      <c r="Q225" s="13">
        <f t="shared" si="452"/>
        <v>0.12200779706592108</v>
      </c>
      <c r="R225" s="13">
        <f t="shared" si="453"/>
        <v>2.8245329604656179E-2</v>
      </c>
      <c r="S225" s="13">
        <f t="shared" si="454"/>
        <v>2.0762778878456015E-2</v>
      </c>
      <c r="T225" s="13">
        <f t="shared" si="455"/>
        <v>7.1178942278278548E-2</v>
      </c>
      <c r="U225" s="13">
        <f t="shared" si="456"/>
        <v>3.4247672415233812E-2</v>
      </c>
      <c r="V225" s="13">
        <f t="shared" si="457"/>
        <v>1.6318916770112135E-3</v>
      </c>
      <c r="W225" s="13">
        <f t="shared" si="458"/>
        <v>4.9311787405839233E-2</v>
      </c>
      <c r="X225" s="13">
        <f t="shared" si="459"/>
        <v>2.8768332465690979E-2</v>
      </c>
      <c r="Y225" s="13">
        <f t="shared" si="460"/>
        <v>8.3916746522001706E-3</v>
      </c>
      <c r="Z225" s="13">
        <f t="shared" si="461"/>
        <v>5.4927437259727268E-3</v>
      </c>
      <c r="AA225" s="13">
        <f t="shared" si="462"/>
        <v>6.6599926579343086E-3</v>
      </c>
      <c r="AB225" s="13">
        <f t="shared" si="463"/>
        <v>4.037645338704007E-3</v>
      </c>
      <c r="AC225" s="13">
        <f t="shared" si="464"/>
        <v>7.2147236858897945E-5</v>
      </c>
      <c r="AD225" s="13">
        <f t="shared" si="465"/>
        <v>1.4947727331587213E-2</v>
      </c>
      <c r="AE225" s="13">
        <f t="shared" si="466"/>
        <v>8.7204543194205134E-3</v>
      </c>
      <c r="AF225" s="13">
        <f t="shared" si="467"/>
        <v>2.5437419966980674E-3</v>
      </c>
      <c r="AG225" s="13">
        <f t="shared" si="468"/>
        <v>4.9467020170844E-4</v>
      </c>
      <c r="AH225" s="13">
        <f t="shared" si="469"/>
        <v>8.0111209697759835E-4</v>
      </c>
      <c r="AI225" s="13">
        <f t="shared" si="470"/>
        <v>9.7135438138583482E-4</v>
      </c>
      <c r="AJ225" s="13">
        <f t="shared" si="471"/>
        <v>5.8888720929141218E-4</v>
      </c>
      <c r="AK225" s="13">
        <f t="shared" si="472"/>
        <v>2.3801004172631851E-4</v>
      </c>
      <c r="AL225" s="13">
        <f t="shared" si="473"/>
        <v>2.0413997265925272E-6</v>
      </c>
      <c r="AM225" s="13">
        <f t="shared" si="474"/>
        <v>3.6248461332881476E-3</v>
      </c>
      <c r="AN225" s="13">
        <f t="shared" si="475"/>
        <v>2.1147231561729897E-3</v>
      </c>
      <c r="AO225" s="13">
        <f t="shared" si="476"/>
        <v>6.1686122152688279E-4</v>
      </c>
      <c r="AP225" s="13">
        <f t="shared" si="477"/>
        <v>1.1995826041906449E-4</v>
      </c>
      <c r="AQ225" s="13">
        <f t="shared" si="478"/>
        <v>1.7495812356889627E-5</v>
      </c>
      <c r="AR225" s="13">
        <f t="shared" si="479"/>
        <v>9.347322561424478E-5</v>
      </c>
      <c r="AS225" s="13">
        <f t="shared" si="480"/>
        <v>1.1333698190953948E-4</v>
      </c>
      <c r="AT225" s="13">
        <f t="shared" si="481"/>
        <v>6.8710967145685719E-5</v>
      </c>
      <c r="AU225" s="13">
        <f t="shared" si="482"/>
        <v>2.7770853058735043E-5</v>
      </c>
      <c r="AV225" s="13">
        <f t="shared" si="483"/>
        <v>8.4180915177775715E-6</v>
      </c>
      <c r="AW225" s="13">
        <f t="shared" si="484"/>
        <v>4.011196240614974E-8</v>
      </c>
      <c r="AX225" s="13">
        <f t="shared" si="485"/>
        <v>7.3252548690394656E-4</v>
      </c>
      <c r="AY225" s="13">
        <f t="shared" si="486"/>
        <v>4.2735292828484009E-4</v>
      </c>
      <c r="AZ225" s="13">
        <f t="shared" si="487"/>
        <v>1.2465813721070933E-4</v>
      </c>
      <c r="BA225" s="13">
        <f t="shared" si="488"/>
        <v>2.4241713962604888E-5</v>
      </c>
      <c r="BB225" s="13">
        <f t="shared" si="489"/>
        <v>3.5356337880981921E-6</v>
      </c>
      <c r="BC225" s="13">
        <f t="shared" si="490"/>
        <v>4.1253539424894074E-7</v>
      </c>
      <c r="BD225" s="13">
        <f t="shared" si="491"/>
        <v>9.0886613950937764E-6</v>
      </c>
      <c r="BE225" s="13">
        <f t="shared" si="492"/>
        <v>1.1020069601200271E-5</v>
      </c>
      <c r="BF225" s="13">
        <f t="shared" si="493"/>
        <v>6.6809582146417548E-6</v>
      </c>
      <c r="BG225" s="13">
        <f t="shared" si="494"/>
        <v>2.7002371903306059E-6</v>
      </c>
      <c r="BH225" s="13">
        <f t="shared" si="495"/>
        <v>8.1851442373174985E-7</v>
      </c>
      <c r="BI225" s="13">
        <f t="shared" si="496"/>
        <v>1.9849096642503193E-7</v>
      </c>
      <c r="BJ225" s="14">
        <f t="shared" si="497"/>
        <v>0.51542047766888177</v>
      </c>
      <c r="BK225" s="14">
        <f t="shared" si="498"/>
        <v>0.30628137818688511</v>
      </c>
      <c r="BL225" s="14">
        <f t="shared" si="499"/>
        <v>0.17296283761032982</v>
      </c>
      <c r="BM225" s="14">
        <f t="shared" si="500"/>
        <v>0.26801247589301008</v>
      </c>
      <c r="BN225" s="14">
        <f t="shared" si="501"/>
        <v>0.73171764848273668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1.3937999999999999</v>
      </c>
      <c r="F226" s="10">
        <f>VLOOKUP(B226,home!$B$2:$E$405,3,FALSE)</f>
        <v>1.1478999999999999</v>
      </c>
      <c r="G226" s="10">
        <f>VLOOKUP(C226,away!$B$2:$E$405,4,FALSE)</f>
        <v>0.78920000000000001</v>
      </c>
      <c r="H226" s="10">
        <f>VLOOKUP(A226,away!$A$2:$E$405,3,FALSE)</f>
        <v>1.2</v>
      </c>
      <c r="I226" s="10">
        <f>VLOOKUP(C226,away!$B$2:$E$405,3,FALSE)</f>
        <v>1.3332999999999999</v>
      </c>
      <c r="J226" s="10">
        <f>VLOOKUP(B226,home!$B$2:$E$405,4,FALSE)</f>
        <v>0.66669999999999996</v>
      </c>
      <c r="K226" s="12">
        <f t="shared" si="446"/>
        <v>1.2626750313839998</v>
      </c>
      <c r="L226" s="12">
        <f t="shared" si="447"/>
        <v>1.0666933319999998</v>
      </c>
      <c r="M226" s="13">
        <f t="shared" si="448"/>
        <v>9.7357222058852569E-2</v>
      </c>
      <c r="N226" s="13">
        <f t="shared" si="449"/>
        <v>0.1229305334186207</v>
      </c>
      <c r="O226" s="13">
        <f t="shared" si="450"/>
        <v>0.10385029959222132</v>
      </c>
      <c r="P226" s="13">
        <f t="shared" si="451"/>
        <v>0.13112918029684584</v>
      </c>
      <c r="Q226" s="13">
        <f t="shared" si="452"/>
        <v>7.7610657571204375E-2</v>
      </c>
      <c r="R226" s="13">
        <f t="shared" si="453"/>
        <v>5.5388211050612389E-2</v>
      </c>
      <c r="S226" s="13">
        <f t="shared" si="454"/>
        <v>4.4154048260868592E-2</v>
      </c>
      <c r="T226" s="13">
        <f t="shared" si="455"/>
        <v>8.2786770923338998E-2</v>
      </c>
      <c r="U226" s="13">
        <f t="shared" si="456"/>
        <v>6.9937311126635607E-2</v>
      </c>
      <c r="V226" s="13">
        <f t="shared" si="457"/>
        <v>6.607835023311341E-3</v>
      </c>
      <c r="W226" s="13">
        <f t="shared" si="458"/>
        <v>3.2665679828151106E-2</v>
      </c>
      <c r="X226" s="13">
        <f t="shared" si="459"/>
        <v>3.4844262857935682E-2</v>
      </c>
      <c r="Y226" s="13">
        <f t="shared" si="460"/>
        <v>1.8584071424507628E-2</v>
      </c>
      <c r="Z226" s="13">
        <f t="shared" si="461"/>
        <v>1.9694078466365648E-2</v>
      </c>
      <c r="AA226" s="13">
        <f t="shared" si="462"/>
        <v>2.4867221145597199E-2</v>
      </c>
      <c r="AB226" s="13">
        <f t="shared" si="463"/>
        <v>1.5699609620224906E-2</v>
      </c>
      <c r="AC226" s="13">
        <f t="shared" si="464"/>
        <v>5.5625045824785958E-4</v>
      </c>
      <c r="AD226" s="13">
        <f t="shared" si="465"/>
        <v>1.0311534575547603E-2</v>
      </c>
      <c r="AE226" s="13">
        <f t="shared" si="466"/>
        <v>1.0999245174424075E-2</v>
      </c>
      <c r="AF226" s="13">
        <f t="shared" si="467"/>
        <v>5.8664107422956684E-3</v>
      </c>
      <c r="AG226" s="13">
        <f t="shared" si="468"/>
        <v>2.0858870738599861E-3</v>
      </c>
      <c r="AH226" s="13">
        <f t="shared" si="469"/>
        <v>5.2518855449892547E-3</v>
      </c>
      <c r="AI226" s="13">
        <f t="shared" si="470"/>
        <v>6.6314247453444827E-3</v>
      </c>
      <c r="AJ226" s="13">
        <f t="shared" si="471"/>
        <v>4.1866672242242397E-3</v>
      </c>
      <c r="AK226" s="13">
        <f t="shared" si="472"/>
        <v>1.7621333895805678E-3</v>
      </c>
      <c r="AL226" s="13">
        <f t="shared" si="473"/>
        <v>2.9968261249563563E-5</v>
      </c>
      <c r="AM226" s="13">
        <f t="shared" si="474"/>
        <v>2.6040234487593513E-3</v>
      </c>
      <c r="AN226" s="13">
        <f t="shared" si="475"/>
        <v>2.7776944491632429E-3</v>
      </c>
      <c r="AO226" s="13">
        <f t="shared" si="476"/>
        <v>1.4814740736279219E-3</v>
      </c>
      <c r="AP226" s="13">
        <f t="shared" si="477"/>
        <v>5.26759505289927E-4</v>
      </c>
      <c r="AQ226" s="13">
        <f t="shared" si="478"/>
        <v>1.4047271296509594E-4</v>
      </c>
      <c r="AR226" s="13">
        <f t="shared" si="479"/>
        <v>1.1204302582534448E-3</v>
      </c>
      <c r="AS226" s="13">
        <f t="shared" si="480"/>
        <v>1.4147393115037515E-3</v>
      </c>
      <c r="AT226" s="13">
        <f t="shared" si="481"/>
        <v>8.9317800227658897E-4</v>
      </c>
      <c r="AU226" s="13">
        <f t="shared" si="482"/>
        <v>3.7593118735203002E-4</v>
      </c>
      <c r="AV226" s="13">
        <f t="shared" si="483"/>
        <v>1.1866973094698726E-4</v>
      </c>
      <c r="AW226" s="13">
        <f t="shared" si="484"/>
        <v>1.1212184050636064E-6</v>
      </c>
      <c r="AX226" s="13">
        <f t="shared" si="485"/>
        <v>5.4800589831448146E-4</v>
      </c>
      <c r="AY226" s="13">
        <f t="shared" si="486"/>
        <v>5.8455423762872718E-4</v>
      </c>
      <c r="AZ226" s="13">
        <f t="shared" si="487"/>
        <v>3.1177005373545337E-4</v>
      </c>
      <c r="BA226" s="13">
        <f t="shared" si="488"/>
        <v>1.1085434581229658E-4</v>
      </c>
      <c r="BB226" s="13">
        <f t="shared" si="489"/>
        <v>2.9561897875299718E-5</v>
      </c>
      <c r="BC226" s="13">
        <f t="shared" si="490"/>
        <v>6.3066958689694359E-6</v>
      </c>
      <c r="BD226" s="13">
        <f t="shared" si="491"/>
        <v>1.9919258090833115E-4</v>
      </c>
      <c r="BE226" s="13">
        <f t="shared" si="492"/>
        <v>2.5151549834988697E-4</v>
      </c>
      <c r="BF226" s="13">
        <f t="shared" si="493"/>
        <v>1.5879116988625297E-4</v>
      </c>
      <c r="BG226" s="13">
        <f t="shared" si="494"/>
        <v>6.6833881806542149E-5</v>
      </c>
      <c r="BH226" s="13">
        <f t="shared" si="495"/>
        <v>2.1097368451897547E-5</v>
      </c>
      <c r="BI226" s="13">
        <f t="shared" si="496"/>
        <v>5.3278240744239035E-6</v>
      </c>
      <c r="BJ226" s="14">
        <f t="shared" si="497"/>
        <v>0.40780653090892666</v>
      </c>
      <c r="BK226" s="14">
        <f t="shared" si="498"/>
        <v>0.2804190585970045</v>
      </c>
      <c r="BL226" s="14">
        <f t="shared" si="499"/>
        <v>0.29220047025324014</v>
      </c>
      <c r="BM226" s="14">
        <f t="shared" si="500"/>
        <v>0.41127060121795606</v>
      </c>
      <c r="BN226" s="14">
        <f t="shared" si="501"/>
        <v>0.58826610398835721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1.3937999999999999</v>
      </c>
      <c r="F227" s="10">
        <f>VLOOKUP(B227,home!$B$2:$E$405,3,FALSE)</f>
        <v>0.50219999999999998</v>
      </c>
      <c r="G227" s="10">
        <f>VLOOKUP(C227,away!$B$2:$E$405,4,FALSE)</f>
        <v>0.57399999999999995</v>
      </c>
      <c r="H227" s="10">
        <f>VLOOKUP(A227,away!$A$2:$E$405,3,FALSE)</f>
        <v>1.2</v>
      </c>
      <c r="I227" s="10">
        <f>VLOOKUP(C227,away!$B$2:$E$405,3,FALSE)</f>
        <v>1.5832999999999999</v>
      </c>
      <c r="J227" s="10">
        <f>VLOOKUP(B227,home!$B$2:$E$405,4,FALSE)</f>
        <v>1.4167000000000001</v>
      </c>
      <c r="K227" s="12">
        <f t="shared" si="446"/>
        <v>0.40178069063999994</v>
      </c>
      <c r="L227" s="12">
        <f t="shared" si="447"/>
        <v>2.6916733320000001</v>
      </c>
      <c r="M227" s="13">
        <f t="shared" si="448"/>
        <v>4.5345060737065637E-2</v>
      </c>
      <c r="N227" s="13">
        <f t="shared" si="449"/>
        <v>1.8218769820050974E-2</v>
      </c>
      <c r="O227" s="13">
        <f t="shared" si="450"/>
        <v>0.12205409072387985</v>
      </c>
      <c r="P227" s="13">
        <f t="shared" si="451"/>
        <v>4.9038976866477652E-2</v>
      </c>
      <c r="Q227" s="13">
        <f t="shared" si="452"/>
        <v>3.6599749604556346E-3</v>
      </c>
      <c r="R227" s="13">
        <f t="shared" si="453"/>
        <v>0.164264870531488</v>
      </c>
      <c r="S227" s="13">
        <f t="shared" si="454"/>
        <v>1.3258452039877848E-2</v>
      </c>
      <c r="T227" s="13">
        <f t="shared" si="455"/>
        <v>9.8514569968461869E-3</v>
      </c>
      <c r="U227" s="13">
        <f t="shared" si="456"/>
        <v>6.5998453130031429E-2</v>
      </c>
      <c r="V227" s="13">
        <f t="shared" si="457"/>
        <v>1.5931685521849202E-3</v>
      </c>
      <c r="W227" s="13">
        <f t="shared" si="458"/>
        <v>4.9016908911232379E-4</v>
      </c>
      <c r="X227" s="13">
        <f t="shared" si="459"/>
        <v>1.3193750653343736E-3</v>
      </c>
      <c r="Y227" s="13">
        <f t="shared" si="460"/>
        <v>1.7756633391331459E-3</v>
      </c>
      <c r="Z227" s="13">
        <f t="shared" si="461"/>
        <v>0.14738245713134632</v>
      </c>
      <c r="AA227" s="13">
        <f t="shared" si="462"/>
        <v>5.9215425414452509E-2</v>
      </c>
      <c r="AB227" s="13">
        <f t="shared" si="463"/>
        <v>1.1895807259780069E-2</v>
      </c>
      <c r="AC227" s="13">
        <f t="shared" si="464"/>
        <v>1.0768448992165216E-4</v>
      </c>
      <c r="AD227" s="13">
        <f t="shared" si="465"/>
        <v>4.9235118788482284E-5</v>
      </c>
      <c r="AE227" s="13">
        <f t="shared" si="466"/>
        <v>1.3252485624080991E-4</v>
      </c>
      <c r="AF227" s="13">
        <f t="shared" si="467"/>
        <v>1.7835681068526096E-4</v>
      </c>
      <c r="AG227" s="13">
        <f t="shared" si="468"/>
        <v>1.6002609030069652E-4</v>
      </c>
      <c r="AH227" s="13">
        <f t="shared" si="469"/>
        <v>9.9176357366269521E-2</v>
      </c>
      <c r="AI227" s="13">
        <f t="shared" si="470"/>
        <v>3.9847145357779216E-2</v>
      </c>
      <c r="AJ227" s="13">
        <f t="shared" si="471"/>
        <v>8.0049067909405015E-3</v>
      </c>
      <c r="AK227" s="13">
        <f t="shared" si="472"/>
        <v>1.0720723263243001E-3</v>
      </c>
      <c r="AL227" s="13">
        <f t="shared" si="473"/>
        <v>4.6582689486441037E-6</v>
      </c>
      <c r="AM227" s="13">
        <f t="shared" si="474"/>
        <v>3.9563440061157694E-6</v>
      </c>
      <c r="AN227" s="13">
        <f t="shared" si="475"/>
        <v>1.0649185653479863E-5</v>
      </c>
      <c r="AO227" s="13">
        <f t="shared" si="476"/>
        <v>1.4332064515494373E-5</v>
      </c>
      <c r="AP227" s="13">
        <f t="shared" si="477"/>
        <v>1.2859078616286568E-5</v>
      </c>
      <c r="AQ227" s="13">
        <f t="shared" si="478"/>
        <v>8.6531097463875046E-6</v>
      </c>
      <c r="AR227" s="13">
        <f t="shared" si="479"/>
        <v>5.3390071257537863E-2</v>
      </c>
      <c r="AS227" s="13">
        <f t="shared" si="480"/>
        <v>2.1451099703172372E-2</v>
      </c>
      <c r="AT227" s="13">
        <f t="shared" si="481"/>
        <v>4.3093188268640472E-3</v>
      </c>
      <c r="AU227" s="13">
        <f t="shared" si="482"/>
        <v>5.771336981484637E-4</v>
      </c>
      <c r="AV227" s="13">
        <f t="shared" si="483"/>
        <v>5.7970293958426755E-5</v>
      </c>
      <c r="AW227" s="13">
        <f t="shared" si="484"/>
        <v>1.3993729385371884E-7</v>
      </c>
      <c r="AX227" s="13">
        <f t="shared" si="485"/>
        <v>2.6493043786443622E-7</v>
      </c>
      <c r="AY227" s="13">
        <f t="shared" si="486"/>
        <v>7.1310619443478616E-7</v>
      </c>
      <c r="AZ227" s="13">
        <f t="shared" si="487"/>
        <v>9.597244632220605E-7</v>
      </c>
      <c r="BA227" s="13">
        <f t="shared" si="488"/>
        <v>8.6108824790761172E-7</v>
      </c>
      <c r="BB227" s="13">
        <f t="shared" si="489"/>
        <v>5.7944206834788082E-7</v>
      </c>
      <c r="BC227" s="13">
        <f t="shared" si="490"/>
        <v>3.1193375256218225E-7</v>
      </c>
      <c r="BD227" s="13">
        <f t="shared" si="491"/>
        <v>2.3951438499582405E-2</v>
      </c>
      <c r="BE227" s="13">
        <f t="shared" si="492"/>
        <v>9.6232255021837017E-3</v>
      </c>
      <c r="BF227" s="13">
        <f t="shared" si="493"/>
        <v>1.9332130942259142E-3</v>
      </c>
      <c r="BG227" s="13">
        <f t="shared" si="494"/>
        <v>2.5890923071745972E-4</v>
      </c>
      <c r="BH227" s="13">
        <f t="shared" si="495"/>
        <v>2.6006182382683013E-5</v>
      </c>
      <c r="BI227" s="13">
        <f t="shared" si="496"/>
        <v>2.0897563837248359E-6</v>
      </c>
      <c r="BJ227" s="14">
        <f t="shared" si="497"/>
        <v>3.5889692154649995E-2</v>
      </c>
      <c r="BK227" s="14">
        <f t="shared" si="498"/>
        <v>0.10934871406067079</v>
      </c>
      <c r="BL227" s="14">
        <f t="shared" si="499"/>
        <v>0.68710960494610251</v>
      </c>
      <c r="BM227" s="14">
        <f t="shared" si="500"/>
        <v>0.57714815148445131</v>
      </c>
      <c r="BN227" s="14">
        <f t="shared" si="501"/>
        <v>0.40258174363941779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1.3937999999999999</v>
      </c>
      <c r="F228" s="10">
        <f>VLOOKUP(B228,home!$B$2:$E$405,3,FALSE)</f>
        <v>0.64570000000000005</v>
      </c>
      <c r="G228" s="10">
        <f>VLOOKUP(C228,away!$B$2:$E$405,4,FALSE)</f>
        <v>1.2914000000000001</v>
      </c>
      <c r="H228" s="10">
        <f>VLOOKUP(A228,away!$A$2:$E$405,3,FALSE)</f>
        <v>1.2</v>
      </c>
      <c r="I228" s="10">
        <f>VLOOKUP(C228,away!$B$2:$E$405,3,FALSE)</f>
        <v>0.58330000000000004</v>
      </c>
      <c r="J228" s="10">
        <f>VLOOKUP(B228,home!$B$2:$E$405,4,FALSE)</f>
        <v>1</v>
      </c>
      <c r="K228" s="12">
        <f t="shared" si="446"/>
        <v>1.1622298587240001</v>
      </c>
      <c r="L228" s="12">
        <f t="shared" si="447"/>
        <v>0.69996000000000003</v>
      </c>
      <c r="M228" s="13">
        <f t="shared" si="448"/>
        <v>0.15533210229057146</v>
      </c>
      <c r="N228" s="13">
        <f t="shared" si="449"/>
        <v>0.1805316073004728</v>
      </c>
      <c r="O228" s="13">
        <f t="shared" si="450"/>
        <v>0.10872625831930842</v>
      </c>
      <c r="P228" s="13">
        <f t="shared" si="451"/>
        <v>0.12636490384603896</v>
      </c>
      <c r="Q228" s="13">
        <f t="shared" si="452"/>
        <v>0.10490961222402261</v>
      </c>
      <c r="R228" s="13">
        <f t="shared" si="453"/>
        <v>3.8052015886591559E-2</v>
      </c>
      <c r="S228" s="13">
        <f t="shared" si="454"/>
        <v>2.5699917609670959E-2</v>
      </c>
      <c r="T228" s="13">
        <f t="shared" si="455"/>
        <v>7.3432532172326884E-2</v>
      </c>
      <c r="U228" s="13">
        <f t="shared" si="456"/>
        <v>4.4225189048036712E-2</v>
      </c>
      <c r="V228" s="13">
        <f t="shared" si="457"/>
        <v>2.3230281511588801E-3</v>
      </c>
      <c r="W228" s="13">
        <f t="shared" si="458"/>
        <v>4.0643027931305142E-2</v>
      </c>
      <c r="X228" s="13">
        <f t="shared" si="459"/>
        <v>2.8448493830796354E-2</v>
      </c>
      <c r="Y228" s="13">
        <f t="shared" si="460"/>
        <v>9.9564038709021082E-3</v>
      </c>
      <c r="Z228" s="13">
        <f t="shared" si="461"/>
        <v>8.8782963466595439E-3</v>
      </c>
      <c r="AA228" s="13">
        <f t="shared" si="462"/>
        <v>1.0318621108687927E-2</v>
      </c>
      <c r="AB228" s="13">
        <f t="shared" si="463"/>
        <v>5.9963047766884289E-3</v>
      </c>
      <c r="AC228" s="13">
        <f t="shared" si="464"/>
        <v>1.1811355501538025E-4</v>
      </c>
      <c r="AD228" s="13">
        <f t="shared" si="465"/>
        <v>1.180913515267909E-2</v>
      </c>
      <c r="AE228" s="13">
        <f t="shared" si="466"/>
        <v>8.265922241469258E-3</v>
      </c>
      <c r="AF228" s="13">
        <f t="shared" si="467"/>
        <v>2.8929074660694106E-3</v>
      </c>
      <c r="AG228" s="13">
        <f t="shared" si="468"/>
        <v>6.7497316998331501E-4</v>
      </c>
      <c r="AH228" s="13">
        <f t="shared" si="469"/>
        <v>1.5536130777019531E-3</v>
      </c>
      <c r="AI228" s="13">
        <f t="shared" si="470"/>
        <v>1.8056555078092998E-3</v>
      </c>
      <c r="AJ228" s="13">
        <f t="shared" si="471"/>
        <v>1.0492933728727079E-3</v>
      </c>
      <c r="AK228" s="13">
        <f t="shared" si="472"/>
        <v>4.0650669617129227E-4</v>
      </c>
      <c r="AL228" s="13">
        <f t="shared" si="473"/>
        <v>3.8434831698890398E-6</v>
      </c>
      <c r="AM228" s="13">
        <f t="shared" si="474"/>
        <v>2.7449858960301673E-3</v>
      </c>
      <c r="AN228" s="13">
        <f t="shared" si="475"/>
        <v>1.9213803277852762E-3</v>
      </c>
      <c r="AO228" s="13">
        <f t="shared" si="476"/>
        <v>6.7244468711829088E-4</v>
      </c>
      <c r="AP228" s="13">
        <f t="shared" si="477"/>
        <v>1.5689479439843967E-4</v>
      </c>
      <c r="AQ228" s="13">
        <f t="shared" si="478"/>
        <v>2.7455020071782947E-5</v>
      </c>
      <c r="AR228" s="13">
        <f t="shared" si="479"/>
        <v>2.174934019736519E-4</v>
      </c>
      <c r="AS228" s="13">
        <f t="shared" si="480"/>
        <v>2.5277732584923961E-4</v>
      </c>
      <c r="AT228" s="13">
        <f t="shared" si="481"/>
        <v>1.4689267785519618E-4</v>
      </c>
      <c r="AU228" s="13">
        <f t="shared" si="482"/>
        <v>5.6907685410411576E-5</v>
      </c>
      <c r="AV228" s="13">
        <f t="shared" si="483"/>
        <v>1.653495279371312E-5</v>
      </c>
      <c r="AW228" s="13">
        <f t="shared" si="484"/>
        <v>8.6853581962435674E-8</v>
      </c>
      <c r="AX228" s="13">
        <f t="shared" si="485"/>
        <v>5.3171742835708539E-4</v>
      </c>
      <c r="AY228" s="13">
        <f t="shared" si="486"/>
        <v>3.7218093115282559E-4</v>
      </c>
      <c r="AZ228" s="13">
        <f t="shared" si="487"/>
        <v>1.302558822848659E-4</v>
      </c>
      <c r="BA228" s="13">
        <f t="shared" si="488"/>
        <v>3.0391302454704915E-5</v>
      </c>
      <c r="BB228" s="13">
        <f t="shared" si="489"/>
        <v>5.3181740165488112E-6</v>
      </c>
      <c r="BC228" s="13">
        <f t="shared" si="490"/>
        <v>7.4450181692470147E-7</v>
      </c>
      <c r="BD228" s="13">
        <f t="shared" si="491"/>
        <v>2.5372780274246226E-5</v>
      </c>
      <c r="BE228" s="13">
        <f t="shared" si="492"/>
        <v>2.948900283357229E-5</v>
      </c>
      <c r="BF228" s="13">
        <f t="shared" si="493"/>
        <v>1.7136499798587184E-5</v>
      </c>
      <c r="BG228" s="13">
        <f t="shared" si="494"/>
        <v>6.6388505799786141E-6</v>
      </c>
      <c r="BH228" s="13">
        <f t="shared" si="495"/>
        <v>1.9289675929145722E-6</v>
      </c>
      <c r="BI228" s="13">
        <f t="shared" si="496"/>
        <v>4.4838074659925532E-7</v>
      </c>
      <c r="BJ228" s="14">
        <f t="shared" si="497"/>
        <v>0.46815838430551393</v>
      </c>
      <c r="BK228" s="14">
        <f t="shared" si="498"/>
        <v>0.31021408986677834</v>
      </c>
      <c r="BL228" s="14">
        <f t="shared" si="499"/>
        <v>0.21290507831957642</v>
      </c>
      <c r="BM228" s="14">
        <f t="shared" si="500"/>
        <v>0.28586725489395137</v>
      </c>
      <c r="BN228" s="14">
        <f t="shared" si="501"/>
        <v>0.71391649986700589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1.4705999999999999</v>
      </c>
      <c r="F229" s="10">
        <f>VLOOKUP(B229,home!$B$2:$E$405,3,FALSE)</f>
        <v>0.93500000000000005</v>
      </c>
      <c r="G229" s="10">
        <f>VLOOKUP(C229,away!$B$2:$E$405,4,FALSE)</f>
        <v>1.19</v>
      </c>
      <c r="H229" s="10">
        <f>VLOOKUP(A229,away!$A$2:$E$405,3,FALSE)</f>
        <v>1.2646999999999999</v>
      </c>
      <c r="I229" s="10">
        <f>VLOOKUP(C229,away!$B$2:$E$405,3,FALSE)</f>
        <v>1.5813999999999999</v>
      </c>
      <c r="J229" s="10">
        <f>VLOOKUP(B229,home!$B$2:$E$405,4,FALSE)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1.4705999999999999</v>
      </c>
      <c r="F230" s="10">
        <f>VLOOKUP(B230,home!$B$2:$E$405,3,FALSE)</f>
        <v>1.615</v>
      </c>
      <c r="G230" s="10">
        <f>VLOOKUP(C230,away!$B$2:$E$405,4,FALSE)</f>
        <v>2.125</v>
      </c>
      <c r="H230" s="10">
        <f>VLOOKUP(A230,away!$A$2:$E$405,3,FALSE)</f>
        <v>1.2646999999999999</v>
      </c>
      <c r="I230" s="10">
        <f>VLOOKUP(C230,away!$B$2:$E$405,3,FALSE)</f>
        <v>0.49419999999999997</v>
      </c>
      <c r="J230" s="10">
        <f>VLOOKUP(B230,home!$B$2:$E$405,4,FALSE)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1.3548</v>
      </c>
      <c r="F231" s="10">
        <f>VLOOKUP(B231,home!$B$2:$E$405,3,FALSE)</f>
        <v>1.0662</v>
      </c>
      <c r="G231" s="10">
        <f>VLOOKUP(C231,away!$B$2:$E$405,4,FALSE)</f>
        <v>1.0662</v>
      </c>
      <c r="H231" s="10">
        <f>VLOOKUP(A231,away!$A$2:$E$405,3,FALSE)</f>
        <v>1.1719999999999999</v>
      </c>
      <c r="I231" s="10">
        <f>VLOOKUP(C231,away!$B$2:$E$405,3,FALSE)</f>
        <v>1.0903</v>
      </c>
      <c r="J231" s="10">
        <f>VLOOKUP(B231,home!$B$2:$E$405,4,FALSE)</f>
        <v>0.94799999999999995</v>
      </c>
      <c r="K231" s="12">
        <f t="shared" si="446"/>
        <v>1.5401128497120002</v>
      </c>
      <c r="L231" s="12">
        <f t="shared" si="447"/>
        <v>1.2113843568</v>
      </c>
      <c r="M231" s="13">
        <f t="shared" si="448"/>
        <v>6.383221961208585E-2</v>
      </c>
      <c r="N231" s="13">
        <f t="shared" si="449"/>
        <v>9.8308821650211778E-2</v>
      </c>
      <c r="O231" s="13">
        <f t="shared" si="450"/>
        <v>7.7325352297902966E-2</v>
      </c>
      <c r="P231" s="13">
        <f t="shared" si="451"/>
        <v>0.11908976868250772</v>
      </c>
      <c r="Q231" s="13">
        <f t="shared" si="452"/>
        <v>7.5703339731768238E-2</v>
      </c>
      <c r="R231" s="13">
        <f t="shared" si="453"/>
        <v>4.683536107886431E-2</v>
      </c>
      <c r="S231" s="13">
        <f t="shared" si="454"/>
        <v>5.5545510915336944E-2</v>
      </c>
      <c r="T231" s="13">
        <f t="shared" si="455"/>
        <v>9.1705841508579952E-2</v>
      </c>
      <c r="U231" s="13">
        <f t="shared" si="456"/>
        <v>7.213174141846021E-2</v>
      </c>
      <c r="V231" s="13">
        <f t="shared" si="457"/>
        <v>1.1514390706098202E-2</v>
      </c>
      <c r="W231" s="13">
        <f t="shared" si="458"/>
        <v>3.8863895429003099E-2</v>
      </c>
      <c r="X231" s="13">
        <f t="shared" si="459"/>
        <v>4.7079114967005384E-2</v>
      </c>
      <c r="Y231" s="13">
        <f t="shared" si="460"/>
        <v>2.8515451701509542E-2</v>
      </c>
      <c r="Z231" s="13">
        <f t="shared" si="461"/>
        <v>1.8911874585338599E-2</v>
      </c>
      <c r="AA231" s="13">
        <f t="shared" si="462"/>
        <v>2.9126421061021784E-2</v>
      </c>
      <c r="AB231" s="13">
        <f t="shared" si="463"/>
        <v>2.2428987671100943E-2</v>
      </c>
      <c r="AC231" s="13">
        <f t="shared" si="464"/>
        <v>1.3426273342467547E-3</v>
      </c>
      <c r="AD231" s="13">
        <f t="shared" si="465"/>
        <v>1.4963696185017791E-2</v>
      </c>
      <c r="AE231" s="13">
        <f t="shared" si="466"/>
        <v>1.8126787478438391E-2</v>
      </c>
      <c r="AF231" s="13">
        <f t="shared" si="467"/>
        <v>1.0979253395209197E-2</v>
      </c>
      <c r="AG231" s="13">
        <f t="shared" si="468"/>
        <v>4.4333652707665696E-3</v>
      </c>
      <c r="AH231" s="13">
        <f t="shared" si="469"/>
        <v>5.7273872576106668E-3</v>
      </c>
      <c r="AI231" s="13">
        <f t="shared" si="470"/>
        <v>8.8208227107229621E-3</v>
      </c>
      <c r="AJ231" s="13">
        <f t="shared" si="471"/>
        <v>6.7925312009079371E-3</v>
      </c>
      <c r="AK231" s="13">
        <f t="shared" si="472"/>
        <v>3.487088194862667E-3</v>
      </c>
      <c r="AL231" s="13">
        <f t="shared" si="473"/>
        <v>1.001959071039315E-4</v>
      </c>
      <c r="AM231" s="13">
        <f t="shared" si="474"/>
        <v>4.609156154746467E-3</v>
      </c>
      <c r="AN231" s="13">
        <f t="shared" si="475"/>
        <v>5.5834596639083101E-3</v>
      </c>
      <c r="AO231" s="13">
        <f t="shared" si="476"/>
        <v>3.3818578468411569E-3</v>
      </c>
      <c r="AP231" s="13">
        <f t="shared" si="477"/>
        <v>1.3655765641949029E-3</v>
      </c>
      <c r="AQ231" s="13">
        <f t="shared" si="478"/>
        <v>4.1355952196959908E-4</v>
      </c>
      <c r="AR231" s="13">
        <f t="shared" si="479"/>
        <v>1.3876134658410409E-3</v>
      </c>
      <c r="AS231" s="13">
        <f t="shared" si="480"/>
        <v>2.1370813291751909E-3</v>
      </c>
      <c r="AT231" s="13">
        <f t="shared" si="481"/>
        <v>1.6456732079711564E-3</v>
      </c>
      <c r="AU231" s="13">
        <f t="shared" si="482"/>
        <v>8.4484081800771584E-4</v>
      </c>
      <c r="AV231" s="13">
        <f t="shared" si="483"/>
        <v>3.2528754994372029E-4</v>
      </c>
      <c r="AW231" s="13">
        <f t="shared" si="484"/>
        <v>5.1925655311059338E-6</v>
      </c>
      <c r="AX231" s="13">
        <f t="shared" si="485"/>
        <v>1.1831034367090314E-3</v>
      </c>
      <c r="AY231" s="13">
        <f t="shared" si="486"/>
        <v>1.4331929957056395E-3</v>
      </c>
      <c r="AZ231" s="13">
        <f t="shared" si="487"/>
        <v>8.680737876365709E-4</v>
      </c>
      <c r="BA231" s="13">
        <f t="shared" si="488"/>
        <v>3.5052366896368912E-4</v>
      </c>
      <c r="BB231" s="13">
        <f t="shared" si="489"/>
        <v>1.0615472231768867E-4</v>
      </c>
      <c r="BC231" s="13">
        <f t="shared" si="490"/>
        <v>2.5718834003219143E-5</v>
      </c>
      <c r="BD231" s="13">
        <f t="shared" si="491"/>
        <v>2.8015554096747809E-4</v>
      </c>
      <c r="BE231" s="13">
        <f t="shared" si="492"/>
        <v>4.3147114856202976E-4</v>
      </c>
      <c r="BF231" s="13">
        <f t="shared" si="493"/>
        <v>3.3225713009018881E-4</v>
      </c>
      <c r="BG231" s="13">
        <f t="shared" si="494"/>
        <v>1.705711584867772E-4</v>
      </c>
      <c r="BH231" s="13">
        <f t="shared" si="495"/>
        <v>6.5674708243936936E-5</v>
      </c>
      <c r="BI231" s="13">
        <f t="shared" si="496"/>
        <v>2.0229292413514781E-5</v>
      </c>
      <c r="BJ231" s="14">
        <f t="shared" si="497"/>
        <v>0.4479999445145062</v>
      </c>
      <c r="BK231" s="14">
        <f t="shared" si="498"/>
        <v>0.25285790615308501</v>
      </c>
      <c r="BL231" s="14">
        <f t="shared" si="499"/>
        <v>0.2803165482411572</v>
      </c>
      <c r="BM231" s="14">
        <f t="shared" si="500"/>
        <v>0.51756341001057193</v>
      </c>
      <c r="BN231" s="14">
        <f t="shared" si="501"/>
        <v>0.48109486305334087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1.3052999999999999</v>
      </c>
      <c r="F232" s="10">
        <f>VLOOKUP(B232,home!$B$2:$E$405,3,FALSE)</f>
        <v>0.6855</v>
      </c>
      <c r="G232" s="10">
        <f>VLOOKUP(C232,away!$B$2:$E$405,4,FALSE)</f>
        <v>0.9274</v>
      </c>
      <c r="H232" s="10">
        <f>VLOOKUP(A232,away!$A$2:$E$405,3,FALSE)</f>
        <v>1.1211</v>
      </c>
      <c r="I232" s="10">
        <f>VLOOKUP(C232,away!$B$2:$E$405,3,FALSE)</f>
        <v>1.6900999999999999</v>
      </c>
      <c r="J232" s="10">
        <f>VLOOKUP(B232,home!$B$2:$E$405,4,FALSE)</f>
        <v>1.3145</v>
      </c>
      <c r="K232" s="12">
        <f t="shared" si="446"/>
        <v>0.82982189331</v>
      </c>
      <c r="L232" s="12">
        <f t="shared" si="447"/>
        <v>2.4906766240949998</v>
      </c>
      <c r="M232" s="13">
        <f t="shared" si="448"/>
        <v>3.6134813429774287E-2</v>
      </c>
      <c r="N232" s="13">
        <f t="shared" si="449"/>
        <v>2.9985459294698917E-2</v>
      </c>
      <c r="O232" s="13">
        <f t="shared" si="450"/>
        <v>9.000013512557288E-2</v>
      </c>
      <c r="P232" s="13">
        <f t="shared" si="451"/>
        <v>7.4684082528058721E-2</v>
      </c>
      <c r="Q232" s="13">
        <f t="shared" si="452"/>
        <v>1.2441295301848494E-2</v>
      </c>
      <c r="R232" s="13">
        <f t="shared" si="453"/>
        <v>0.11208061636132784</v>
      </c>
      <c r="S232" s="13">
        <f t="shared" si="454"/>
        <v>3.8589601368067217E-2</v>
      </c>
      <c r="T232" s="13">
        <f t="shared" si="455"/>
        <v>3.098724338177699E-2</v>
      </c>
      <c r="U232" s="13">
        <f t="shared" si="456"/>
        <v>9.3006949272308834E-2</v>
      </c>
      <c r="V232" s="13">
        <f t="shared" si="457"/>
        <v>8.8619647116720615E-3</v>
      </c>
      <c r="W232" s="13">
        <f t="shared" si="458"/>
        <v>3.4413530742029089E-3</v>
      </c>
      <c r="X232" s="13">
        <f t="shared" si="459"/>
        <v>8.5712976571746501E-3</v>
      </c>
      <c r="Y232" s="13">
        <f t="shared" si="460"/>
        <v>1.0674165356442569E-2</v>
      </c>
      <c r="Z232" s="13">
        <f t="shared" si="461"/>
        <v>9.3052190395106288E-2</v>
      </c>
      <c r="AA232" s="13">
        <f t="shared" si="462"/>
        <v>7.7216744810309698E-2</v>
      </c>
      <c r="AB232" s="13">
        <f t="shared" si="463"/>
        <v>3.203807268686315E-2</v>
      </c>
      <c r="AC232" s="13">
        <f t="shared" si="464"/>
        <v>1.1447542568151056E-3</v>
      </c>
      <c r="AD232" s="13">
        <f t="shared" si="465"/>
        <v>7.1392753089581163E-4</v>
      </c>
      <c r="AE232" s="13">
        <f t="shared" si="466"/>
        <v>1.7781626125000585E-3</v>
      </c>
      <c r="AF232" s="13">
        <f t="shared" si="467"/>
        <v>2.2144140263967958E-3</v>
      </c>
      <c r="AG232" s="13">
        <f t="shared" si="468"/>
        <v>1.8384630838715291E-3</v>
      </c>
      <c r="AH232" s="13">
        <f t="shared" si="469"/>
        <v>5.7940728859482121E-2</v>
      </c>
      <c r="AI232" s="13">
        <f t="shared" si="470"/>
        <v>4.808048532193681E-2</v>
      </c>
      <c r="AJ232" s="13">
        <f t="shared" si="471"/>
        <v>1.9949119680556633E-2</v>
      </c>
      <c r="AK232" s="13">
        <f t="shared" si="472"/>
        <v>5.5180720877290963E-3</v>
      </c>
      <c r="AL232" s="13">
        <f t="shared" si="473"/>
        <v>9.4639947768353422E-5</v>
      </c>
      <c r="AM232" s="13">
        <f t="shared" si="474"/>
        <v>1.1848653907481921E-4</v>
      </c>
      <c r="AN232" s="13">
        <f t="shared" si="475"/>
        <v>2.9511165314357094E-4</v>
      </c>
      <c r="AO232" s="13">
        <f t="shared" si="476"/>
        <v>3.6751384799136195E-4</v>
      </c>
      <c r="AP232" s="13">
        <f t="shared" si="477"/>
        <v>3.051193834077628E-4</v>
      </c>
      <c r="AQ232" s="13">
        <f t="shared" si="478"/>
        <v>1.8998842895299865E-4</v>
      </c>
      <c r="AR232" s="13">
        <f t="shared" si="479"/>
        <v>2.8862323790667718E-2</v>
      </c>
      <c r="AS232" s="13">
        <f t="shared" si="480"/>
        <v>2.3950588173298142E-2</v>
      </c>
      <c r="AT232" s="13">
        <f t="shared" si="481"/>
        <v>9.9373612119271777E-3</v>
      </c>
      <c r="AU232" s="13">
        <f t="shared" si="482"/>
        <v>2.7487466317955892E-3</v>
      </c>
      <c r="AV232" s="13">
        <f t="shared" si="483"/>
        <v>5.7024253355652523E-4</v>
      </c>
      <c r="AW232" s="13">
        <f t="shared" si="484"/>
        <v>5.4334318553731718E-6</v>
      </c>
      <c r="AX232" s="13">
        <f t="shared" si="485"/>
        <v>1.6387120697802621E-5</v>
      </c>
      <c r="AY232" s="13">
        <f t="shared" si="486"/>
        <v>4.0815018458240322E-5</v>
      </c>
      <c r="AZ232" s="13">
        <f t="shared" si="487"/>
        <v>5.0828506192972557E-5</v>
      </c>
      <c r="BA232" s="13">
        <f t="shared" si="488"/>
        <v>4.2199124070834898E-5</v>
      </c>
      <c r="BB232" s="13">
        <f t="shared" si="489"/>
        <v>2.6276092970128277E-5</v>
      </c>
      <c r="BC232" s="13">
        <f t="shared" si="490"/>
        <v>1.3089050106649085E-5</v>
      </c>
      <c r="BD232" s="13">
        <f t="shared" si="491"/>
        <v>1.1981119197079507E-2</v>
      </c>
      <c r="BE232" s="13">
        <f t="shared" si="492"/>
        <v>9.9421950160933047E-3</v>
      </c>
      <c r="BF232" s="13">
        <f t="shared" si="493"/>
        <v>4.1251255459558954E-3</v>
      </c>
      <c r="BG232" s="13">
        <f t="shared" si="494"/>
        <v>1.1410398302288563E-3</v>
      </c>
      <c r="BH232" s="13">
        <f t="shared" si="495"/>
        <v>2.3671495806565761E-4</v>
      </c>
      <c r="BI232" s="13">
        <f t="shared" si="496"/>
        <v>3.9286250935368258E-5</v>
      </c>
      <c r="BJ232" s="14">
        <f t="shared" si="497"/>
        <v>0.10411159608487586</v>
      </c>
      <c r="BK232" s="14">
        <f t="shared" si="498"/>
        <v>0.15955067126061395</v>
      </c>
      <c r="BL232" s="14">
        <f t="shared" si="499"/>
        <v>0.62936566734569088</v>
      </c>
      <c r="BM232" s="14">
        <f t="shared" si="500"/>
        <v>0.63071834145840311</v>
      </c>
      <c r="BN232" s="14">
        <f t="shared" si="501"/>
        <v>0.35532640204128113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1.5941000000000001</v>
      </c>
      <c r="F234" s="10">
        <f>VLOOKUP(B234,home!$B$2:$E$405,3,FALSE)</f>
        <v>0.62729999999999997</v>
      </c>
      <c r="G234" s="10">
        <f>VLOOKUP(C234,away!$B$2:$E$405,4,FALSE)</f>
        <v>0.83640000000000003</v>
      </c>
      <c r="H234" s="10">
        <f>VLOOKUP(A234,away!$A$2:$E$405,3,FALSE)</f>
        <v>1.1647000000000001</v>
      </c>
      <c r="I234" s="10">
        <f>VLOOKUP(C234,away!$B$2:$E$405,3,FALSE)</f>
        <v>0.76319999999999999</v>
      </c>
      <c r="J234" s="10">
        <f>VLOOKUP(B234,home!$B$2:$E$405,4,FALSE)</f>
        <v>1.6313</v>
      </c>
      <c r="K234" s="12">
        <f t="shared" si="446"/>
        <v>0.83638237705200003</v>
      </c>
      <c r="L234" s="12">
        <f t="shared" si="447"/>
        <v>1.4500610039520001</v>
      </c>
      <c r="M234" s="13">
        <f t="shared" si="448"/>
        <v>0.10162726932278227</v>
      </c>
      <c r="N234" s="13">
        <f t="shared" si="449"/>
        <v>8.4999257089492436E-2</v>
      </c>
      <c r="O234" s="13">
        <f t="shared" si="450"/>
        <v>0.14736574018309398</v>
      </c>
      <c r="P234" s="13">
        <f t="shared" si="451"/>
        <v>0.12325410807036356</v>
      </c>
      <c r="Q234" s="13">
        <f t="shared" si="452"/>
        <v>3.554594034608187E-2</v>
      </c>
      <c r="R234" s="13">
        <f t="shared" si="453"/>
        <v>0.10684465657901343</v>
      </c>
      <c r="S234" s="13">
        <f t="shared" si="454"/>
        <v>3.7370814097076432E-2</v>
      </c>
      <c r="T234" s="13">
        <f t="shared" si="455"/>
        <v>5.1543781944657384E-2</v>
      </c>
      <c r="U234" s="13">
        <f t="shared" si="456"/>
        <v>8.9362987844859867E-2</v>
      </c>
      <c r="V234" s="13">
        <f t="shared" si="457"/>
        <v>5.0359475256902802E-3</v>
      </c>
      <c r="W234" s="13">
        <f t="shared" si="458"/>
        <v>9.9099993604015169E-3</v>
      </c>
      <c r="X234" s="13">
        <f t="shared" si="459"/>
        <v>1.4370103621707504E-2</v>
      </c>
      <c r="Y234" s="13">
        <f t="shared" si="460"/>
        <v>1.0418763442293729E-2</v>
      </c>
      <c r="Z234" s="13">
        <f t="shared" si="461"/>
        <v>5.164375666195696E-2</v>
      </c>
      <c r="AA234" s="13">
        <f t="shared" si="462"/>
        <v>4.3193927956822621E-2</v>
      </c>
      <c r="AB234" s="13">
        <f t="shared" si="463"/>
        <v>1.8063320069370069E-2</v>
      </c>
      <c r="AC234" s="13">
        <f t="shared" si="464"/>
        <v>3.8172654390911814E-4</v>
      </c>
      <c r="AD234" s="13">
        <f t="shared" si="465"/>
        <v>2.0721372054091046E-3</v>
      </c>
      <c r="AE234" s="13">
        <f t="shared" si="466"/>
        <v>3.0047253564018184E-3</v>
      </c>
      <c r="AF234" s="13">
        <f t="shared" si="467"/>
        <v>2.1785175334520261E-3</v>
      </c>
      <c r="AG234" s="13">
        <f t="shared" si="468"/>
        <v>1.0529944405614933E-3</v>
      </c>
      <c r="AH234" s="13">
        <f t="shared" si="469"/>
        <v>1.8721649408272513E-2</v>
      </c>
      <c r="AI234" s="13">
        <f t="shared" si="470"/>
        <v>1.5658457634425135E-2</v>
      </c>
      <c r="AJ234" s="13">
        <f t="shared" si="471"/>
        <v>6.5482290086242637E-3</v>
      </c>
      <c r="AK234" s="13">
        <f t="shared" si="472"/>
        <v>1.8256077812380082E-3</v>
      </c>
      <c r="AL234" s="13">
        <f t="shared" si="473"/>
        <v>1.8518401610050376E-5</v>
      </c>
      <c r="AM234" s="13">
        <f t="shared" si="474"/>
        <v>3.4661980828759121E-4</v>
      </c>
      <c r="AN234" s="13">
        <f t="shared" si="475"/>
        <v>5.0261986719515428E-4</v>
      </c>
      <c r="AO234" s="13">
        <f t="shared" si="476"/>
        <v>3.6441473461561327E-4</v>
      </c>
      <c r="AP234" s="13">
        <f t="shared" si="477"/>
        <v>1.7614119864387261E-4</v>
      </c>
      <c r="AQ234" s="13">
        <f t="shared" si="478"/>
        <v>6.3853870835710604E-5</v>
      </c>
      <c r="AR234" s="13">
        <f t="shared" si="479"/>
        <v>5.4295067473194032E-3</v>
      </c>
      <c r="AS234" s="13">
        <f t="shared" si="480"/>
        <v>4.5411437595428749E-3</v>
      </c>
      <c r="AT234" s="13">
        <f t="shared" si="481"/>
        <v>1.8990663060706626E-3</v>
      </c>
      <c r="AU234" s="13">
        <f t="shared" si="482"/>
        <v>5.2944853041691402E-4</v>
      </c>
      <c r="AV234" s="13">
        <f t="shared" si="483"/>
        <v>1.1070535509919666E-4</v>
      </c>
      <c r="AW234" s="13">
        <f t="shared" si="484"/>
        <v>6.2386718767766792E-7</v>
      </c>
      <c r="AX234" s="13">
        <f t="shared" si="485"/>
        <v>4.8317783198147319E-5</v>
      </c>
      <c r="AY234" s="13">
        <f t="shared" si="486"/>
        <v>7.0063733213040585E-5</v>
      </c>
      <c r="AZ234" s="13">
        <f t="shared" si="487"/>
        <v>5.0798343661763371E-5</v>
      </c>
      <c r="BA234" s="13">
        <f t="shared" si="488"/>
        <v>2.4553565736425104E-5</v>
      </c>
      <c r="BB234" s="13">
        <f t="shared" si="489"/>
        <v>8.9010420455904979E-6</v>
      </c>
      <c r="BC234" s="13">
        <f t="shared" si="490"/>
        <v>2.5814107929695852E-6</v>
      </c>
      <c r="BD234" s="13">
        <f t="shared" si="491"/>
        <v>1.3121860008303563E-3</v>
      </c>
      <c r="BE234" s="13">
        <f t="shared" si="492"/>
        <v>1.097489246508851E-3</v>
      </c>
      <c r="BF234" s="13">
        <f t="shared" si="493"/>
        <v>4.589603323920405E-4</v>
      </c>
      <c r="BG234" s="13">
        <f t="shared" si="494"/>
        <v>1.2795544459287699E-4</v>
      </c>
      <c r="BH234" s="13">
        <f t="shared" si="495"/>
        <v>2.675491972633398E-5</v>
      </c>
      <c r="BI234" s="13">
        <f t="shared" si="496"/>
        <v>4.4754686717093335E-6</v>
      </c>
      <c r="BJ234" s="14">
        <f t="shared" si="497"/>
        <v>0.21675508569868474</v>
      </c>
      <c r="BK234" s="14">
        <f t="shared" si="498"/>
        <v>0.26775844769464474</v>
      </c>
      <c r="BL234" s="14">
        <f t="shared" si="499"/>
        <v>0.46312226857689126</v>
      </c>
      <c r="BM234" s="14">
        <f t="shared" si="500"/>
        <v>0.39957314717532494</v>
      </c>
      <c r="BN234" s="14">
        <f t="shared" si="501"/>
        <v>0.59963697159082763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1.5941000000000001</v>
      </c>
      <c r="F235" s="10">
        <f>VLOOKUP(B235,home!$B$2:$E$405,3,FALSE)</f>
        <v>1.4428000000000001</v>
      </c>
      <c r="G235" s="10">
        <f>VLOOKUP(C235,away!$B$2:$E$405,4,FALSE)</f>
        <v>0.87819999999999998</v>
      </c>
      <c r="H235" s="10">
        <f>VLOOKUP(A235,away!$A$2:$E$405,3,FALSE)</f>
        <v>1.1647000000000001</v>
      </c>
      <c r="I235" s="10">
        <f>VLOOKUP(C235,away!$B$2:$E$405,3,FALSE)</f>
        <v>1.0303</v>
      </c>
      <c r="J235" s="10">
        <f>VLOOKUP(B235,home!$B$2:$E$405,4,FALSE)</f>
        <v>0.2576</v>
      </c>
      <c r="K235" s="12">
        <f t="shared" si="446"/>
        <v>2.0198314409360001</v>
      </c>
      <c r="L235" s="12">
        <f t="shared" si="447"/>
        <v>0.30911752961600003</v>
      </c>
      <c r="M235" s="13">
        <f t="shared" si="448"/>
        <v>9.7398061543222336E-2</v>
      </c>
      <c r="N235" s="13">
        <f t="shared" si="449"/>
        <v>0.19672766699121999</v>
      </c>
      <c r="O235" s="13">
        <f t="shared" si="450"/>
        <v>3.0107448173628024E-2</v>
      </c>
      <c r="P235" s="13">
        <f t="shared" si="451"/>
        <v>6.0811970427445031E-2</v>
      </c>
      <c r="Q235" s="13">
        <f t="shared" si="452"/>
        <v>0.19867836354542673</v>
      </c>
      <c r="R235" s="13">
        <f t="shared" si="453"/>
        <v>4.6533700012368227E-3</v>
      </c>
      <c r="S235" s="13">
        <f t="shared" si="454"/>
        <v>9.492221119891963E-3</v>
      </c>
      <c r="T235" s="13">
        <f t="shared" si="455"/>
        <v>6.1414964927311869E-2</v>
      </c>
      <c r="U235" s="13">
        <f t="shared" si="456"/>
        <v>9.3990230348065269E-3</v>
      </c>
      <c r="V235" s="13">
        <f t="shared" si="457"/>
        <v>6.5851261523821453E-4</v>
      </c>
      <c r="W235" s="13">
        <f t="shared" si="458"/>
        <v>0.13376560177425525</v>
      </c>
      <c r="X235" s="13">
        <f t="shared" si="459"/>
        <v>4.1349292368055415E-2</v>
      </c>
      <c r="Y235" s="13">
        <f t="shared" si="460"/>
        <v>6.3908955540915059E-3</v>
      </c>
      <c r="Z235" s="13">
        <f t="shared" si="461"/>
        <v>4.7947941305717646E-4</v>
      </c>
      <c r="AA235" s="13">
        <f t="shared" si="462"/>
        <v>9.6846759377442425E-4</v>
      </c>
      <c r="AB235" s="13">
        <f t="shared" si="463"/>
        <v>9.7807064771660815E-4</v>
      </c>
      <c r="AC235" s="13">
        <f t="shared" si="464"/>
        <v>2.5697026877040847E-5</v>
      </c>
      <c r="AD235" s="13">
        <f t="shared" si="465"/>
        <v>6.7545992044841296E-2</v>
      </c>
      <c r="AE235" s="13">
        <f t="shared" si="466"/>
        <v>2.0879650196363331E-2</v>
      </c>
      <c r="AF235" s="13">
        <f t="shared" si="467"/>
        <v>3.227132943973031E-3</v>
      </c>
      <c r="AG235" s="13">
        <f t="shared" si="468"/>
        <v>3.3252112112778419E-4</v>
      </c>
      <c r="AH235" s="13">
        <f t="shared" si="469"/>
        <v>3.7053872916491022E-5</v>
      </c>
      <c r="AI235" s="13">
        <f t="shared" si="470"/>
        <v>7.4842577525175482E-5</v>
      </c>
      <c r="AJ235" s="13">
        <f t="shared" si="471"/>
        <v>7.5584695603019751E-5</v>
      </c>
      <c r="AK235" s="13">
        <f t="shared" si="472"/>
        <v>5.0889448210852114E-5</v>
      </c>
      <c r="AL235" s="13">
        <f t="shared" si="473"/>
        <v>6.4177328121726321E-7</v>
      </c>
      <c r="AM235" s="13">
        <f t="shared" si="474"/>
        <v>2.728630368827667E-2</v>
      </c>
      <c r="AN235" s="13">
        <f t="shared" si="475"/>
        <v>8.4346747884720338E-3</v>
      </c>
      <c r="AO235" s="13">
        <f t="shared" si="476"/>
        <v>1.3036529168634163E-3</v>
      </c>
      <c r="AP235" s="13">
        <f t="shared" si="477"/>
        <v>1.3432732304583729E-4</v>
      </c>
      <c r="AQ235" s="13">
        <f t="shared" si="478"/>
        <v>1.0380732564964904E-5</v>
      </c>
      <c r="AR235" s="13">
        <f t="shared" si="479"/>
        <v>2.2908003317301841E-6</v>
      </c>
      <c r="AS235" s="13">
        <f t="shared" si="480"/>
        <v>4.6270305349352446E-6</v>
      </c>
      <c r="AT235" s="13">
        <f t="shared" si="481"/>
        <v>4.6729108763165631E-6</v>
      </c>
      <c r="AU235" s="13">
        <f t="shared" si="482"/>
        <v>3.1461641028919969E-6</v>
      </c>
      <c r="AV235" s="13">
        <f t="shared" si="483"/>
        <v>1.5886802933413652E-6</v>
      </c>
      <c r="AW235" s="13">
        <f t="shared" si="484"/>
        <v>1.1130582517687916E-8</v>
      </c>
      <c r="AX235" s="13">
        <f t="shared" si="485"/>
        <v>9.1856223494181984E-3</v>
      </c>
      <c r="AY235" s="13">
        <f t="shared" si="486"/>
        <v>2.8394368886376716E-3</v>
      </c>
      <c r="AZ235" s="13">
        <f t="shared" si="487"/>
        <v>4.3885985825810916E-4</v>
      </c>
      <c r="BA235" s="13">
        <f t="shared" si="488"/>
        <v>4.521975841079154E-5</v>
      </c>
      <c r="BB235" s="13">
        <f t="shared" si="489"/>
        <v>3.4945550024440558E-6</v>
      </c>
      <c r="BC235" s="13">
        <f t="shared" si="490"/>
        <v>2.1604564189254836E-7</v>
      </c>
      <c r="BD235" s="13">
        <f t="shared" si="491"/>
        <v>1.1802108989799118E-7</v>
      </c>
      <c r="BE235" s="13">
        <f t="shared" si="492"/>
        <v>2.3838270806949672E-7</v>
      </c>
      <c r="BF235" s="13">
        <f t="shared" si="493"/>
        <v>2.4074644436711874E-7</v>
      </c>
      <c r="BG235" s="13">
        <f t="shared" si="494"/>
        <v>1.62089079208752E-7</v>
      </c>
      <c r="BH235" s="13">
        <f t="shared" si="495"/>
        <v>8.1848154604550756E-8</v>
      </c>
      <c r="BI235" s="13">
        <f t="shared" si="496"/>
        <v>3.3063895210572444E-8</v>
      </c>
      <c r="BJ235" s="14">
        <f t="shared" si="497"/>
        <v>0.77999427037125824</v>
      </c>
      <c r="BK235" s="14">
        <f t="shared" si="498"/>
        <v>0.17122654139459345</v>
      </c>
      <c r="BL235" s="14">
        <f t="shared" si="499"/>
        <v>4.6361949782928513E-2</v>
      </c>
      <c r="BM235" s="14">
        <f t="shared" si="500"/>
        <v>0.40684593452160334</v>
      </c>
      <c r="BN235" s="14">
        <f t="shared" si="501"/>
        <v>0.58837688068217886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1.1607000000000001</v>
      </c>
      <c r="F236" s="10">
        <f>VLOOKUP(B236,home!$B$2:$E$405,3,FALSE)</f>
        <v>0.77539999999999998</v>
      </c>
      <c r="G236" s="10">
        <f>VLOOKUP(C236,away!$B$2:$E$405,4,FALSE)</f>
        <v>0.62660000000000005</v>
      </c>
      <c r="H236" s="10">
        <f>VLOOKUP(A236,away!$A$2:$E$405,3,FALSE)</f>
        <v>0.89880000000000004</v>
      </c>
      <c r="I236" s="10">
        <f>VLOOKUP(C236,away!$B$2:$E$405,3,FALSE)</f>
        <v>1.0114000000000001</v>
      </c>
      <c r="J236" s="10">
        <f>VLOOKUP(B236,home!$B$2:$E$405,4,FALSE)</f>
        <v>1.1126</v>
      </c>
      <c r="K236" s="12">
        <f t="shared" si="446"/>
        <v>0.56394424834800005</v>
      </c>
      <c r="L236" s="12">
        <f t="shared" si="447"/>
        <v>1.0114049356320001</v>
      </c>
      <c r="M236" s="13">
        <f t="shared" si="448"/>
        <v>0.20693528157870725</v>
      </c>
      <c r="N236" s="13">
        <f t="shared" si="449"/>
        <v>0.11669996182658579</v>
      </c>
      <c r="O236" s="13">
        <f t="shared" si="450"/>
        <v>0.20929536514510222</v>
      </c>
      <c r="P236" s="13">
        <f t="shared" si="451"/>
        <v>0.11803091737947488</v>
      </c>
      <c r="Q236" s="13">
        <f t="shared" si="452"/>
        <v>3.2906136127267109E-2</v>
      </c>
      <c r="R236" s="13">
        <f t="shared" si="453"/>
        <v>0.10584118265632901</v>
      </c>
      <c r="S236" s="13">
        <f t="shared" si="454"/>
        <v>1.6830500520692616E-2</v>
      </c>
      <c r="T236" s="13">
        <f t="shared" si="455"/>
        <v>3.3281428491696428E-2</v>
      </c>
      <c r="U236" s="13">
        <f t="shared" si="456"/>
        <v>5.9688526197386849E-2</v>
      </c>
      <c r="V236" s="13">
        <f t="shared" si="457"/>
        <v>1.0666348334491306E-3</v>
      </c>
      <c r="W236" s="13">
        <f t="shared" si="458"/>
        <v>6.1857420681095416E-3</v>
      </c>
      <c r="X236" s="13">
        <f t="shared" si="459"/>
        <v>6.2562900582324868E-3</v>
      </c>
      <c r="Y236" s="13">
        <f t="shared" si="460"/>
        <v>3.1638213218208745E-3</v>
      </c>
      <c r="Z236" s="13">
        <f t="shared" si="461"/>
        <v>3.5682764843913077E-2</v>
      </c>
      <c r="AA236" s="13">
        <f t="shared" si="462"/>
        <v>2.0123089998879001E-2</v>
      </c>
      <c r="AB236" s="13">
        <f t="shared" si="463"/>
        <v>5.6741504319284871E-3</v>
      </c>
      <c r="AC236" s="13">
        <f t="shared" si="464"/>
        <v>3.8023931606915239E-5</v>
      </c>
      <c r="AD236" s="13">
        <f t="shared" si="465"/>
        <v>8.7210341526865946E-4</v>
      </c>
      <c r="AE236" s="13">
        <f t="shared" si="466"/>
        <v>8.8204969858424599E-4</v>
      </c>
      <c r="AF236" s="13">
        <f t="shared" si="467"/>
        <v>4.4605470931041215E-4</v>
      </c>
      <c r="AG236" s="13">
        <f t="shared" si="468"/>
        <v>1.5038064485281598E-4</v>
      </c>
      <c r="AH236" s="13">
        <f t="shared" si="469"/>
        <v>9.0224311200324224E-3</v>
      </c>
      <c r="AI236" s="13">
        <f t="shared" si="470"/>
        <v>5.0881481362582883E-3</v>
      </c>
      <c r="AJ236" s="13">
        <f t="shared" si="471"/>
        <v>1.4347159380927287E-3</v>
      </c>
      <c r="AK236" s="13">
        <f t="shared" si="472"/>
        <v>2.6969993376686665E-4</v>
      </c>
      <c r="AL236" s="13">
        <f t="shared" si="473"/>
        <v>8.6751751479007608E-7</v>
      </c>
      <c r="AM236" s="13">
        <f t="shared" si="474"/>
        <v>9.8363541001081586E-5</v>
      </c>
      <c r="AN236" s="13">
        <f t="shared" si="475"/>
        <v>9.9485370854734522E-5</v>
      </c>
      <c r="AO236" s="13">
        <f t="shared" si="476"/>
        <v>5.0309997552829209E-5</v>
      </c>
      <c r="AP236" s="13">
        <f t="shared" si="477"/>
        <v>1.6961259945521772E-5</v>
      </c>
      <c r="AQ236" s="13">
        <f t="shared" si="478"/>
        <v>4.2886755058595153E-6</v>
      </c>
      <c r="AR236" s="13">
        <f t="shared" si="479"/>
        <v>1.8250662732401098E-3</v>
      </c>
      <c r="AS236" s="13">
        <f t="shared" si="480"/>
        <v>1.0292356276476794E-3</v>
      </c>
      <c r="AT236" s="13">
        <f t="shared" si="481"/>
        <v>2.9021575620337631E-4</v>
      </c>
      <c r="AU236" s="13">
        <f t="shared" si="482"/>
        <v>5.4555168830286511E-5</v>
      </c>
      <c r="AV236" s="13">
        <f t="shared" si="483"/>
        <v>7.6915184198735391E-6</v>
      </c>
      <c r="AW236" s="13">
        <f t="shared" si="484"/>
        <v>1.3744754631103456E-8</v>
      </c>
      <c r="AX236" s="13">
        <f t="shared" si="485"/>
        <v>9.2452588657837744E-6</v>
      </c>
      <c r="AY236" s="13">
        <f t="shared" si="486"/>
        <v>9.350700448049216E-6</v>
      </c>
      <c r="AZ236" s="13">
        <f t="shared" si="487"/>
        <v>4.7286722923866655E-6</v>
      </c>
      <c r="BA236" s="13">
        <f t="shared" si="488"/>
        <v>1.5942008318353861E-6</v>
      </c>
      <c r="BB236" s="13">
        <f t="shared" si="489"/>
        <v>4.030956474267373E-7</v>
      </c>
      <c r="BC236" s="13">
        <f t="shared" si="490"/>
        <v>8.1538585467835755E-8</v>
      </c>
      <c r="BD236" s="13">
        <f t="shared" si="491"/>
        <v>3.0764683943509117E-4</v>
      </c>
      <c r="BE236" s="13">
        <f t="shared" si="492"/>
        <v>1.7349566562186036E-4</v>
      </c>
      <c r="BF236" s="13">
        <f t="shared" si="493"/>
        <v>4.8920941370377997E-5</v>
      </c>
      <c r="BG236" s="13">
        <f t="shared" si="494"/>
        <v>9.196227836531469E-6</v>
      </c>
      <c r="BH236" s="13">
        <f t="shared" si="495"/>
        <v>1.2965399487274231E-6</v>
      </c>
      <c r="BI236" s="13">
        <f t="shared" si="496"/>
        <v>1.4623524936764823E-7</v>
      </c>
      <c r="BJ236" s="14">
        <f t="shared" si="497"/>
        <v>0.20113878067325941</v>
      </c>
      <c r="BK236" s="14">
        <f t="shared" si="498"/>
        <v>0.34291157646189363</v>
      </c>
      <c r="BL236" s="14">
        <f t="shared" si="499"/>
        <v>0.42018477635157914</v>
      </c>
      <c r="BM236" s="14">
        <f t="shared" si="500"/>
        <v>0.2101997166614856</v>
      </c>
      <c r="BN236" s="14">
        <f t="shared" si="501"/>
        <v>0.78970884471346636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1.1607000000000001</v>
      </c>
      <c r="F237" s="10">
        <f>VLOOKUP(B237,home!$B$2:$E$405,3,FALSE)</f>
        <v>0.43080000000000002</v>
      </c>
      <c r="G237" s="10">
        <f>VLOOKUP(C237,away!$B$2:$E$405,4,FALSE)</f>
        <v>0.34460000000000002</v>
      </c>
      <c r="H237" s="10">
        <f>VLOOKUP(A237,away!$A$2:$E$405,3,FALSE)</f>
        <v>0.89880000000000004</v>
      </c>
      <c r="I237" s="10">
        <f>VLOOKUP(C237,away!$B$2:$E$405,3,FALSE)</f>
        <v>1.4463999999999999</v>
      </c>
      <c r="J237" s="10">
        <f>VLOOKUP(B237,home!$B$2:$E$405,4,FALSE)</f>
        <v>0.8901</v>
      </c>
      <c r="K237" s="12">
        <f t="shared" si="446"/>
        <v>0.17231018637600004</v>
      </c>
      <c r="L237" s="12">
        <f t="shared" si="447"/>
        <v>1.1571516472319998</v>
      </c>
      <c r="M237" s="13">
        <f t="shared" si="448"/>
        <v>0.26461963237953273</v>
      </c>
      <c r="N237" s="13">
        <f t="shared" si="449"/>
        <v>4.5596658174065899E-2</v>
      </c>
      <c r="O237" s="13">
        <f t="shared" si="450"/>
        <v>0.30620504349790256</v>
      </c>
      <c r="P237" s="13">
        <f t="shared" si="451"/>
        <v>5.2762248114394783E-2</v>
      </c>
      <c r="Q237" s="13">
        <f t="shared" si="452"/>
        <v>3.9283843340480306E-3</v>
      </c>
      <c r="R237" s="13">
        <f t="shared" si="453"/>
        <v>0.17716283523717211</v>
      </c>
      <c r="S237" s="13">
        <f t="shared" si="454"/>
        <v>2.6300531833671655E-3</v>
      </c>
      <c r="T237" s="13">
        <f t="shared" si="455"/>
        <v>4.5457364031040604E-3</v>
      </c>
      <c r="U237" s="13">
        <f t="shared" si="456"/>
        <v>3.0526961158617711E-2</v>
      </c>
      <c r="V237" s="13">
        <f t="shared" si="457"/>
        <v>5.8267079584314368E-5</v>
      </c>
      <c r="W237" s="13">
        <f t="shared" si="458"/>
        <v>2.2563354558545833E-4</v>
      </c>
      <c r="X237" s="13">
        <f t="shared" si="459"/>
        <v>2.6109222894500964E-4</v>
      </c>
      <c r="Y237" s="13">
        <f t="shared" si="460"/>
        <v>1.5106165140159621E-4</v>
      </c>
      <c r="Z237" s="13">
        <f t="shared" si="461"/>
        <v>6.8334755540994996E-2</v>
      </c>
      <c r="AA237" s="13">
        <f t="shared" si="462"/>
        <v>1.1774774463227248E-2</v>
      </c>
      <c r="AB237" s="13">
        <f t="shared" si="463"/>
        <v>1.0144567911470265E-3</v>
      </c>
      <c r="AC237" s="13">
        <f t="shared" si="464"/>
        <v>7.2611347896880537E-7</v>
      </c>
      <c r="AD237" s="13">
        <f t="shared" si="465"/>
        <v>9.7197395731270064E-6</v>
      </c>
      <c r="AE237" s="13">
        <f t="shared" si="466"/>
        <v>1.1247212657709968E-5</v>
      </c>
      <c r="AF237" s="13">
        <f t="shared" si="467"/>
        <v>6.5073653268188466E-6</v>
      </c>
      <c r="AG237" s="13">
        <f t="shared" si="468"/>
        <v>2.5100028356896088E-6</v>
      </c>
      <c r="AH237" s="13">
        <f t="shared" si="469"/>
        <v>1.97684187343646E-2</v>
      </c>
      <c r="AI237" s="13">
        <f t="shared" si="470"/>
        <v>3.4062999164771748E-3</v>
      </c>
      <c r="AJ237" s="13">
        <f t="shared" si="471"/>
        <v>2.9347008673036767E-4</v>
      </c>
      <c r="AK237" s="13">
        <f t="shared" si="472"/>
        <v>1.6855961780096852E-5</v>
      </c>
      <c r="AL237" s="13">
        <f t="shared" si="473"/>
        <v>5.7911620830324543E-9</v>
      </c>
      <c r="AM237" s="13">
        <f t="shared" si="474"/>
        <v>3.3496202747433922E-7</v>
      </c>
      <c r="AN237" s="13">
        <f t="shared" si="475"/>
        <v>3.8760186185210194E-7</v>
      </c>
      <c r="AO237" s="13">
        <f t="shared" si="476"/>
        <v>2.2425706645617499E-7</v>
      </c>
      <c r="AP237" s="13">
        <f t="shared" si="477"/>
        <v>8.6499811284392943E-8</v>
      </c>
      <c r="AQ237" s="13">
        <f t="shared" si="478"/>
        <v>2.5023349778248109E-8</v>
      </c>
      <c r="AR237" s="13">
        <f t="shared" si="479"/>
        <v>4.5750116603283809E-3</v>
      </c>
      <c r="AS237" s="13">
        <f t="shared" si="480"/>
        <v>7.8832111186355664E-4</v>
      </c>
      <c r="AT237" s="13">
        <f t="shared" si="481"/>
        <v>6.7917878854672502E-5</v>
      </c>
      <c r="AU237" s="13">
        <f t="shared" si="482"/>
        <v>3.9009807879037379E-6</v>
      </c>
      <c r="AV237" s="13">
        <f t="shared" si="483"/>
        <v>1.6804468165322212E-7</v>
      </c>
      <c r="AW237" s="13">
        <f t="shared" si="484"/>
        <v>3.207483636753979E-11</v>
      </c>
      <c r="AX237" s="13">
        <f t="shared" si="485"/>
        <v>9.619561563831045E-9</v>
      </c>
      <c r="AY237" s="13">
        <f t="shared" si="486"/>
        <v>1.1131291509236725E-8</v>
      </c>
      <c r="AZ237" s="13">
        <f t="shared" si="487"/>
        <v>6.4402961528664267E-9</v>
      </c>
      <c r="BA237" s="13">
        <f t="shared" si="488"/>
        <v>2.4841331006504315E-9</v>
      </c>
      <c r="BB237" s="13">
        <f t="shared" si="489"/>
        <v>7.186296773402955E-10</v>
      </c>
      <c r="BC237" s="13">
        <f t="shared" si="490"/>
        <v>1.6631270297682458E-10</v>
      </c>
      <c r="BD237" s="13">
        <f t="shared" si="491"/>
        <v>8.8233037980909798E-4</v>
      </c>
      <c r="BE237" s="13">
        <f t="shared" si="492"/>
        <v>1.5203451219011256E-4</v>
      </c>
      <c r="BF237" s="13">
        <f t="shared" si="493"/>
        <v>1.3098547565531273E-5</v>
      </c>
      <c r="BG237" s="13">
        <f t="shared" si="494"/>
        <v>7.5233772409053186E-7</v>
      </c>
      <c r="BH237" s="13">
        <f t="shared" si="495"/>
        <v>3.2408863363933802E-8</v>
      </c>
      <c r="BI237" s="13">
        <f t="shared" si="496"/>
        <v>1.1168754572947499E-9</v>
      </c>
      <c r="BJ237" s="14">
        <f t="shared" si="497"/>
        <v>5.4739639561884948E-2</v>
      </c>
      <c r="BK237" s="14">
        <f t="shared" si="498"/>
        <v>0.32007094379281159</v>
      </c>
      <c r="BL237" s="14">
        <f t="shared" si="499"/>
        <v>0.55665268482696295</v>
      </c>
      <c r="BM237" s="14">
        <f t="shared" si="500"/>
        <v>0.14952321088632145</v>
      </c>
      <c r="BN237" s="14">
        <f t="shared" si="501"/>
        <v>0.85027480173711623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1.5417000000000001</v>
      </c>
      <c r="F238" s="10">
        <f>VLOOKUP(B238,home!$B$2:$E$405,3,FALSE)</f>
        <v>0.79279999999999995</v>
      </c>
      <c r="G238" s="10">
        <f>VLOOKUP(C238,away!$B$2:$E$405,4,FALSE)</f>
        <v>0.72070000000000001</v>
      </c>
      <c r="H238" s="10">
        <f>VLOOKUP(A238,away!$A$2:$E$405,3,FALSE)</f>
        <v>1.125</v>
      </c>
      <c r="I238" s="10">
        <f>VLOOKUP(C238,away!$B$2:$E$405,3,FALSE)</f>
        <v>0.98770000000000002</v>
      </c>
      <c r="J238" s="10">
        <f>VLOOKUP(B238,home!$B$2:$E$405,4,FALSE)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1.4215</v>
      </c>
      <c r="F239" s="10">
        <f>VLOOKUP(B239,home!$B$2:$E$405,3,FALSE)</f>
        <v>0.81169999999999998</v>
      </c>
      <c r="G239" s="10">
        <f>VLOOKUP(C239,away!$B$2:$E$405,4,FALSE)</f>
        <v>1.1904999999999999</v>
      </c>
      <c r="H239" s="10">
        <f>VLOOKUP(A239,away!$A$2:$E$405,3,FALSE)</f>
        <v>1.0277000000000001</v>
      </c>
      <c r="I239" s="10">
        <f>VLOOKUP(C239,away!$B$2:$E$405,3,FALSE)</f>
        <v>1.4220999999999999</v>
      </c>
      <c r="J239" s="10">
        <f>VLOOKUP(B239,home!$B$2:$E$405,4,FALSE)</f>
        <v>1.0479000000000001</v>
      </c>
      <c r="K239" s="12">
        <f t="shared" si="446"/>
        <v>1.373636460275</v>
      </c>
      <c r="L239" s="12">
        <f t="shared" si="447"/>
        <v>1.5314976449430002</v>
      </c>
      <c r="M239" s="13">
        <f t="shared" si="448"/>
        <v>5.4741448995276276E-2</v>
      </c>
      <c r="N239" s="13">
        <f t="shared" si="449"/>
        <v>7.5194850228195761E-2</v>
      </c>
      <c r="O239" s="13">
        <f t="shared" si="450"/>
        <v>8.383640021703298E-2</v>
      </c>
      <c r="P239" s="13">
        <f t="shared" si="451"/>
        <v>0.11516073603632342</v>
      </c>
      <c r="Q239" s="13">
        <f t="shared" si="452"/>
        <v>5.16451939491838E-2</v>
      </c>
      <c r="R239" s="13">
        <f t="shared" si="453"/>
        <v>6.419762474644243E-2</v>
      </c>
      <c r="S239" s="13">
        <f t="shared" si="454"/>
        <v>6.0566514806596375E-2</v>
      </c>
      <c r="T239" s="13">
        <f t="shared" si="455"/>
        <v>7.9094492905799479E-2</v>
      </c>
      <c r="U239" s="13">
        <f t="shared" si="456"/>
        <v>8.8184198014765916E-2</v>
      </c>
      <c r="V239" s="13">
        <f t="shared" si="457"/>
        <v>1.4157227703645333E-2</v>
      </c>
      <c r="W239" s="13">
        <f t="shared" si="458"/>
        <v>2.3647240468857564E-2</v>
      </c>
      <c r="X239" s="13">
        <f t="shared" si="459"/>
        <v>3.6215693087456167E-2</v>
      </c>
      <c r="Y239" s="13">
        <f t="shared" si="460"/>
        <v>2.773212433670881E-2</v>
      </c>
      <c r="Z239" s="13">
        <f t="shared" si="461"/>
        <v>3.2772837036703681E-2</v>
      </c>
      <c r="AA239" s="13">
        <f t="shared" si="462"/>
        <v>4.501796386026706E-2</v>
      </c>
      <c r="AB239" s="13">
        <f t="shared" si="463"/>
        <v>3.0919158262902563E-2</v>
      </c>
      <c r="AC239" s="13">
        <f t="shared" si="464"/>
        <v>1.8614285798389169E-3</v>
      </c>
      <c r="AD239" s="13">
        <f t="shared" si="465"/>
        <v>8.120677923228313E-3</v>
      </c>
      <c r="AE239" s="13">
        <f t="shared" si="466"/>
        <v>1.2436799114764774E-2</v>
      </c>
      <c r="AF239" s="13">
        <f t="shared" si="467"/>
        <v>9.5234642774457215E-3</v>
      </c>
      <c r="AG239" s="13">
        <f t="shared" si="468"/>
        <v>4.8617210375356372E-3</v>
      </c>
      <c r="AH239" s="13">
        <f t="shared" si="469"/>
        <v>1.2547880684953102E-2</v>
      </c>
      <c r="AI239" s="13">
        <f t="shared" si="470"/>
        <v>1.7236226408032022E-2</v>
      </c>
      <c r="AJ239" s="13">
        <f t="shared" si="471"/>
        <v>1.1838154515813793E-2</v>
      </c>
      <c r="AK239" s="13">
        <f t="shared" si="472"/>
        <v>5.4204402217636555E-3</v>
      </c>
      <c r="AL239" s="13">
        <f t="shared" si="473"/>
        <v>1.5663705602808988E-4</v>
      </c>
      <c r="AM239" s="13">
        <f t="shared" si="474"/>
        <v>2.230971855499335E-3</v>
      </c>
      <c r="AN239" s="13">
        <f t="shared" si="475"/>
        <v>3.4167281426313468E-3</v>
      </c>
      <c r="AO239" s="13">
        <f t="shared" si="476"/>
        <v>2.6163555519251899E-3</v>
      </c>
      <c r="AP239" s="13">
        <f t="shared" si="477"/>
        <v>1.3356474553689905E-3</v>
      </c>
      <c r="AQ239" s="13">
        <f t="shared" si="478"/>
        <v>5.1138523309292988E-4</v>
      </c>
      <c r="AR239" s="13">
        <f t="shared" si="479"/>
        <v>3.843409943606288E-3</v>
      </c>
      <c r="AS239" s="13">
        <f t="shared" si="480"/>
        <v>5.2794480303210789E-3</v>
      </c>
      <c r="AT239" s="13">
        <f t="shared" si="481"/>
        <v>3.6260211522880339E-3</v>
      </c>
      <c r="AU239" s="13">
        <f t="shared" si="482"/>
        <v>1.6602782868370706E-3</v>
      </c>
      <c r="AV239" s="13">
        <f t="shared" si="483"/>
        <v>5.7015469725057901E-4</v>
      </c>
      <c r="AW239" s="13">
        <f t="shared" si="484"/>
        <v>9.1533517988424989E-6</v>
      </c>
      <c r="AX239" s="13">
        <f t="shared" si="485"/>
        <v>5.107573804268759E-4</v>
      </c>
      <c r="AY239" s="13">
        <f t="shared" si="486"/>
        <v>7.8222372526101647E-4</v>
      </c>
      <c r="AZ239" s="13">
        <f t="shared" si="487"/>
        <v>5.9898689652789362E-4</v>
      </c>
      <c r="BA239" s="13">
        <f t="shared" si="488"/>
        <v>3.0578234046139518E-4</v>
      </c>
      <c r="BB239" s="13">
        <f t="shared" si="489"/>
        <v>1.1707623357044634E-4</v>
      </c>
      <c r="BC239" s="13">
        <f t="shared" si="490"/>
        <v>3.5860395198387042E-5</v>
      </c>
      <c r="BD239" s="13">
        <f t="shared" si="491"/>
        <v>9.8102887953058909E-4</v>
      </c>
      <c r="BE239" s="13">
        <f t="shared" si="492"/>
        <v>1.347577037505948E-3</v>
      </c>
      <c r="BF239" s="13">
        <f t="shared" si="493"/>
        <v>9.255404758737706E-4</v>
      </c>
      <c r="BG239" s="13">
        <f t="shared" si="494"/>
        <v>4.2378538104016181E-4</v>
      </c>
      <c r="BH239" s="13">
        <f t="shared" si="495"/>
        <v>1.4553176268207506E-4</v>
      </c>
      <c r="BI239" s="13">
        <f t="shared" si="496"/>
        <v>3.9981547069637376E-5</v>
      </c>
      <c r="BJ239" s="14">
        <f t="shared" si="497"/>
        <v>0.34093403253913973</v>
      </c>
      <c r="BK239" s="14">
        <f t="shared" si="498"/>
        <v>0.24742621690296943</v>
      </c>
      <c r="BL239" s="14">
        <f t="shared" si="499"/>
        <v>0.37804080412597874</v>
      </c>
      <c r="BM239" s="14">
        <f t="shared" si="500"/>
        <v>0.553624566058875</v>
      </c>
      <c r="BN239" s="14">
        <f t="shared" si="501"/>
        <v>0.4447762541724547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1.4215</v>
      </c>
      <c r="F240" s="10">
        <f>VLOOKUP(B240,home!$B$2:$E$405,3,FALSE)</f>
        <v>0.7621</v>
      </c>
      <c r="G240" s="10">
        <f>VLOOKUP(C240,away!$B$2:$E$405,4,FALSE)</f>
        <v>1.1364000000000001</v>
      </c>
      <c r="H240" s="10">
        <f>VLOOKUP(A240,away!$A$2:$E$405,3,FALSE)</f>
        <v>1.0277000000000001</v>
      </c>
      <c r="I240" s="10">
        <f>VLOOKUP(C240,away!$B$2:$E$405,3,FALSE)</f>
        <v>1.4220999999999999</v>
      </c>
      <c r="J240" s="10">
        <f>VLOOKUP(B240,home!$B$2:$E$405,4,FALSE)</f>
        <v>1.3785000000000001</v>
      </c>
      <c r="K240" s="12">
        <f t="shared" si="446"/>
        <v>1.2310907004600002</v>
      </c>
      <c r="L240" s="12">
        <f t="shared" si="447"/>
        <v>2.0146669563450001</v>
      </c>
      <c r="M240" s="13">
        <f t="shared" si="448"/>
        <v>3.8939050741326704E-2</v>
      </c>
      <c r="N240" s="13">
        <f t="shared" si="449"/>
        <v>4.7937503252387381E-2</v>
      </c>
      <c r="O240" s="13">
        <f t="shared" si="450"/>
        <v>7.8449218839992188E-2</v>
      </c>
      <c r="P240" s="13">
        <f t="shared" si="451"/>
        <v>9.6578103772265819E-2</v>
      </c>
      <c r="Q240" s="13">
        <f t="shared" si="452"/>
        <v>2.9507707228642571E-2</v>
      </c>
      <c r="R240" s="13">
        <f t="shared" si="453"/>
        <v>7.9024524474004987E-2</v>
      </c>
      <c r="S240" s="13">
        <f t="shared" si="454"/>
        <v>5.988416480802454E-2</v>
      </c>
      <c r="T240" s="13">
        <f t="shared" si="455"/>
        <v>5.9448202711048677E-2</v>
      </c>
      <c r="U240" s="13">
        <f t="shared" si="456"/>
        <v>9.728635718822122E-2</v>
      </c>
      <c r="V240" s="13">
        <f t="shared" si="457"/>
        <v>1.6502996272487545E-2</v>
      </c>
      <c r="W240" s="13">
        <f t="shared" si="458"/>
        <v>1.2108887987026062E-2</v>
      </c>
      <c r="X240" s="13">
        <f t="shared" si="459"/>
        <v>2.4395376505544328E-2</v>
      </c>
      <c r="Y240" s="13">
        <f t="shared" si="460"/>
        <v>2.4574279466657668E-2</v>
      </c>
      <c r="Z240" s="13">
        <f t="shared" si="461"/>
        <v>5.306936606621819E-2</v>
      </c>
      <c r="AA240" s="13">
        <f t="shared" si="462"/>
        <v>6.5333203043428711E-2</v>
      </c>
      <c r="AB240" s="13">
        <f t="shared" si="463"/>
        <v>4.0215549349015049E-2</v>
      </c>
      <c r="AC240" s="13">
        <f t="shared" si="464"/>
        <v>2.5582096510670424E-3</v>
      </c>
      <c r="AD240" s="13">
        <f t="shared" si="465"/>
        <v>3.7267848484349021E-3</v>
      </c>
      <c r="AE240" s="13">
        <f t="shared" si="466"/>
        <v>7.5082302875490057E-3</v>
      </c>
      <c r="AF240" s="13">
        <f t="shared" si="467"/>
        <v>7.5632917304768532E-3</v>
      </c>
      <c r="AG240" s="13">
        <f t="shared" si="468"/>
        <v>5.0791713101963698E-3</v>
      </c>
      <c r="AH240" s="13">
        <f t="shared" si="469"/>
        <v>2.6729274551946614E-2</v>
      </c>
      <c r="AI240" s="13">
        <f t="shared" si="470"/>
        <v>3.2906161330943609E-2</v>
      </c>
      <c r="AJ240" s="13">
        <f t="shared" si="471"/>
        <v>2.0255234601180578E-2</v>
      </c>
      <c r="AK240" s="13">
        <f t="shared" si="472"/>
        <v>8.312010317716341E-3</v>
      </c>
      <c r="AL240" s="13">
        <f t="shared" si="473"/>
        <v>2.5379872641810211E-4</v>
      </c>
      <c r="AM240" s="13">
        <f t="shared" si="474"/>
        <v>9.1760203390468646E-4</v>
      </c>
      <c r="AN240" s="13">
        <f t="shared" si="475"/>
        <v>1.8486624967827361E-3</v>
      </c>
      <c r="AO240" s="13">
        <f t="shared" si="476"/>
        <v>1.8622196228512125E-3</v>
      </c>
      <c r="AP240" s="13">
        <f t="shared" si="477"/>
        <v>1.2505841132051953E-3</v>
      </c>
      <c r="AQ240" s="13">
        <f t="shared" si="478"/>
        <v>6.2987762225113055E-4</v>
      </c>
      <c r="AR240" s="13">
        <f t="shared" si="479"/>
        <v>1.0770117241376026E-2</v>
      </c>
      <c r="AS240" s="13">
        <f t="shared" si="480"/>
        <v>1.3258991178721936E-2</v>
      </c>
      <c r="AT240" s="13">
        <f t="shared" si="481"/>
        <v>8.1615103688028792E-3</v>
      </c>
      <c r="AU240" s="13">
        <f t="shared" si="482"/>
        <v>3.3491865055803628E-3</v>
      </c>
      <c r="AV240" s="13">
        <f t="shared" si="483"/>
        <v>1.0307880902815283E-3</v>
      </c>
      <c r="AW240" s="13">
        <f t="shared" si="484"/>
        <v>1.7485588425033755E-5</v>
      </c>
      <c r="AX240" s="13">
        <f t="shared" si="485"/>
        <v>1.8827522177720712E-4</v>
      </c>
      <c r="AY240" s="13">
        <f t="shared" si="486"/>
        <v>3.7931186801306568E-4</v>
      </c>
      <c r="AZ240" s="13">
        <f t="shared" si="487"/>
        <v>3.820935433177099E-4</v>
      </c>
      <c r="BA240" s="13">
        <f t="shared" si="488"/>
        <v>2.5659707865165567E-4</v>
      </c>
      <c r="BB240" s="13">
        <f t="shared" si="489"/>
        <v>1.2923941386353745E-4</v>
      </c>
      <c r="BC240" s="13">
        <f t="shared" si="490"/>
        <v>5.2074875313652943E-5</v>
      </c>
      <c r="BD240" s="13">
        <f t="shared" si="491"/>
        <v>3.6163665536936402E-3</v>
      </c>
      <c r="BE240" s="13">
        <f t="shared" si="492"/>
        <v>4.4520752337068202E-3</v>
      </c>
      <c r="BF240" s="13">
        <f t="shared" si="493"/>
        <v>2.740454208982375E-3</v>
      </c>
      <c r="BG240" s="13">
        <f t="shared" si="494"/>
        <v>1.124582563904889E-3</v>
      </c>
      <c r="BH240" s="13">
        <f t="shared" si="495"/>
        <v>3.4611578408069352E-4</v>
      </c>
      <c r="BI240" s="13">
        <f t="shared" si="496"/>
        <v>8.5219984612832495E-5</v>
      </c>
      <c r="BJ240" s="14">
        <f t="shared" si="497"/>
        <v>0.22974597321789553</v>
      </c>
      <c r="BK240" s="14">
        <f t="shared" si="498"/>
        <v>0.21509563583960284</v>
      </c>
      <c r="BL240" s="14">
        <f t="shared" si="499"/>
        <v>0.49744694141019313</v>
      </c>
      <c r="BM240" s="14">
        <f t="shared" si="500"/>
        <v>0.6245599819457025</v>
      </c>
      <c r="BN240" s="14">
        <f t="shared" si="501"/>
        <v>0.37043610830861962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1.4215</v>
      </c>
      <c r="F241" s="10">
        <f>VLOOKUP(B241,home!$B$2:$E$405,3,FALSE)</f>
        <v>1.1904999999999999</v>
      </c>
      <c r="G241" s="10">
        <f>VLOOKUP(C241,away!$B$2:$E$405,4,FALSE)</f>
        <v>1.1364000000000001</v>
      </c>
      <c r="H241" s="10">
        <f>VLOOKUP(A241,away!$A$2:$E$405,3,FALSE)</f>
        <v>1.0277000000000001</v>
      </c>
      <c r="I241" s="10">
        <f>VLOOKUP(C241,away!$B$2:$E$405,3,FALSE)</f>
        <v>0.5988</v>
      </c>
      <c r="J241" s="10">
        <f>VLOOKUP(B241,home!$B$2:$E$405,4,FALSE)</f>
        <v>0.97299999999999998</v>
      </c>
      <c r="K241" s="12">
        <f t="shared" si="446"/>
        <v>1.9231248902999998</v>
      </c>
      <c r="L241" s="12">
        <f t="shared" si="447"/>
        <v>0.59877131748000001</v>
      </c>
      <c r="M241" s="13">
        <f t="shared" si="448"/>
        <v>8.030718317629218E-2</v>
      </c>
      <c r="N241" s="13">
        <f t="shared" si="449"/>
        <v>0.1544407428362089</v>
      </c>
      <c r="O241" s="13">
        <f t="shared" si="450"/>
        <v>4.8085637873576163E-2</v>
      </c>
      <c r="P241" s="13">
        <f t="shared" si="451"/>
        <v>9.2474687060626684E-2</v>
      </c>
      <c r="Q241" s="13">
        <f t="shared" si="452"/>
        <v>0.14850441831236738</v>
      </c>
      <c r="R241" s="13">
        <f t="shared" si="453"/>
        <v>1.4396150370713692E-2</v>
      </c>
      <c r="S241" s="13">
        <f t="shared" si="454"/>
        <v>2.662142852211687E-2</v>
      </c>
      <c r="T241" s="13">
        <f t="shared" si="455"/>
        <v>8.8920186204497251E-2</v>
      </c>
      <c r="U241" s="13">
        <f t="shared" si="456"/>
        <v>2.7685595102421072E-2</v>
      </c>
      <c r="V241" s="13">
        <f t="shared" si="457"/>
        <v>3.4060994495285287E-3</v>
      </c>
      <c r="W241" s="13">
        <f t="shared" si="458"/>
        <v>9.5197514392012295E-2</v>
      </c>
      <c r="X241" s="13">
        <f t="shared" si="459"/>
        <v>5.7001541113326462E-2</v>
      </c>
      <c r="Y241" s="13">
        <f t="shared" si="460"/>
        <v>1.7065443935408434E-2</v>
      </c>
      <c r="Z241" s="13">
        <f t="shared" si="461"/>
        <v>2.873333974704143E-3</v>
      </c>
      <c r="AA241" s="13">
        <f t="shared" si="462"/>
        <v>5.5257800848981676E-3</v>
      </c>
      <c r="AB241" s="13">
        <f t="shared" si="463"/>
        <v>5.3133826097958563E-3</v>
      </c>
      <c r="AC241" s="13">
        <f t="shared" si="464"/>
        <v>2.4513527949383146E-4</v>
      </c>
      <c r="AD241" s="13">
        <f t="shared" si="465"/>
        <v>4.576917735549281E-2</v>
      </c>
      <c r="AE241" s="13">
        <f t="shared" si="466"/>
        <v>2.7405270625124212E-2</v>
      </c>
      <c r="AF241" s="13">
        <f t="shared" si="467"/>
        <v>8.2047449990507847E-3</v>
      </c>
      <c r="AG241" s="13">
        <f t="shared" si="468"/>
        <v>1.63758865755636E-3</v>
      </c>
      <c r="AH241" s="13">
        <f t="shared" si="469"/>
        <v>4.3011749239841099E-4</v>
      </c>
      <c r="AI241" s="13">
        <f t="shared" si="470"/>
        <v>8.2716965538480523E-4</v>
      </c>
      <c r="AJ241" s="13">
        <f t="shared" si="471"/>
        <v>7.9537527638569609E-4</v>
      </c>
      <c r="AK241" s="13">
        <f t="shared" si="472"/>
        <v>5.0986866371552472E-4</v>
      </c>
      <c r="AL241" s="13">
        <f t="shared" si="473"/>
        <v>1.129104887613764E-5</v>
      </c>
      <c r="AM241" s="13">
        <f t="shared" si="474"/>
        <v>1.7603968836180678E-2</v>
      </c>
      <c r="AN241" s="13">
        <f t="shared" si="475"/>
        <v>1.0540751612916767E-2</v>
      </c>
      <c r="AO241" s="13">
        <f t="shared" si="476"/>
        <v>3.1557498652478038E-3</v>
      </c>
      <c r="AP241" s="13">
        <f t="shared" si="477"/>
        <v>6.2985750148391998E-4</v>
      </c>
      <c r="AQ241" s="13">
        <f t="shared" si="478"/>
        <v>9.4285151497046932E-5</v>
      </c>
      <c r="AR241" s="13">
        <f t="shared" si="479"/>
        <v>5.1508403518918104E-5</v>
      </c>
      <c r="AS241" s="13">
        <f t="shared" si="480"/>
        <v>9.905709286684751E-5</v>
      </c>
      <c r="AT241" s="13">
        <f t="shared" si="481"/>
        <v>9.5249580426496507E-5</v>
      </c>
      <c r="AU241" s="13">
        <f t="shared" si="482"/>
        <v>6.1058946302942389E-5</v>
      </c>
      <c r="AV241" s="13">
        <f t="shared" si="483"/>
        <v>2.9355994852669909E-5</v>
      </c>
      <c r="AW241" s="13">
        <f t="shared" si="484"/>
        <v>3.6116051519982429E-7</v>
      </c>
      <c r="AX241" s="13">
        <f t="shared" si="485"/>
        <v>5.6424384394874313E-3</v>
      </c>
      <c r="AY241" s="13">
        <f t="shared" si="486"/>
        <v>3.3785302982116843E-3</v>
      </c>
      <c r="AZ241" s="13">
        <f t="shared" si="487"/>
        <v>1.0114835189031538E-3</v>
      </c>
      <c r="BA241" s="13">
        <f t="shared" si="488"/>
        <v>2.0188243974098263E-4</v>
      </c>
      <c r="BB241" s="13">
        <f t="shared" si="489"/>
        <v>3.0220353604946209E-5</v>
      </c>
      <c r="BC241" s="13">
        <f t="shared" si="490"/>
        <v>3.6190161885490229E-6</v>
      </c>
      <c r="BD241" s="13">
        <f t="shared" si="491"/>
        <v>5.1402924393856752E-6</v>
      </c>
      <c r="BE241" s="13">
        <f t="shared" si="492"/>
        <v>9.8854243336034952E-6</v>
      </c>
      <c r="BF241" s="13">
        <f t="shared" si="493"/>
        <v>9.5054527935650862E-6</v>
      </c>
      <c r="BG241" s="13">
        <f t="shared" si="494"/>
        <v>6.0933909536255623E-6</v>
      </c>
      <c r="BH241" s="13">
        <f t="shared" si="495"/>
        <v>2.9295879523115423E-6</v>
      </c>
      <c r="BI241" s="13">
        <f t="shared" si="496"/>
        <v>1.1267927018826677E-6</v>
      </c>
      <c r="BJ241" s="14">
        <f t="shared" si="497"/>
        <v>0.6864394154645076</v>
      </c>
      <c r="BK241" s="14">
        <f t="shared" si="498"/>
        <v>0.20644435483514595</v>
      </c>
      <c r="BL241" s="14">
        <f t="shared" si="499"/>
        <v>0.10393998808843161</v>
      </c>
      <c r="BM241" s="14">
        <f t="shared" si="500"/>
        <v>0.45811010359530813</v>
      </c>
      <c r="BN241" s="14">
        <f t="shared" si="501"/>
        <v>0.53820881962978495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1.4215</v>
      </c>
      <c r="F242" s="10">
        <f>VLOOKUP(B242,home!$B$2:$E$405,3,FALSE)</f>
        <v>0.64939999999999998</v>
      </c>
      <c r="G242" s="10">
        <f>VLOOKUP(C242,away!$B$2:$E$405,4,FALSE)</f>
        <v>1.2897000000000001</v>
      </c>
      <c r="H242" s="10">
        <f>VLOOKUP(A242,away!$A$2:$E$405,3,FALSE)</f>
        <v>1.0277000000000001</v>
      </c>
      <c r="I242" s="10">
        <f>VLOOKUP(C242,away!$B$2:$E$405,3,FALSE)</f>
        <v>1.6216999999999999</v>
      </c>
      <c r="J242" s="10">
        <f>VLOOKUP(B242,home!$B$2:$E$405,4,FALSE)</f>
        <v>0.74850000000000005</v>
      </c>
      <c r="K242" s="12">
        <f t="shared" si="446"/>
        <v>1.1905505723700001</v>
      </c>
      <c r="L242" s="12">
        <f t="shared" si="447"/>
        <v>1.2474658858650001</v>
      </c>
      <c r="M242" s="13">
        <f t="shared" si="448"/>
        <v>8.7333910229034473E-2</v>
      </c>
      <c r="N242" s="13">
        <f t="shared" si="449"/>
        <v>0.10397543681048718</v>
      </c>
      <c r="O242" s="13">
        <f t="shared" si="450"/>
        <v>0.10894607368991686</v>
      </c>
      <c r="P242" s="13">
        <f t="shared" si="451"/>
        <v>0.12970581038899473</v>
      </c>
      <c r="Q242" s="13">
        <f t="shared" si="452"/>
        <v>6.1894007903573162E-2</v>
      </c>
      <c r="R242" s="13">
        <f t="shared" si="453"/>
        <v>6.7953255163552884E-2</v>
      </c>
      <c r="S242" s="13">
        <f t="shared" si="454"/>
        <v>4.8158834307732615E-2</v>
      </c>
      <c r="T242" s="13">
        <f t="shared" si="455"/>
        <v>7.7210663399166199E-2</v>
      </c>
      <c r="U242" s="13">
        <f t="shared" si="456"/>
        <v>8.0901786829372532E-2</v>
      </c>
      <c r="V242" s="13">
        <f t="shared" si="457"/>
        <v>7.9471238795411694E-3</v>
      </c>
      <c r="W242" s="13">
        <f t="shared" si="458"/>
        <v>2.4562648845290781E-2</v>
      </c>
      <c r="X242" s="13">
        <f t="shared" si="459"/>
        <v>3.0641066500981584E-2</v>
      </c>
      <c r="Y242" s="13">
        <f t="shared" si="460"/>
        <v>1.911184258324769E-2</v>
      </c>
      <c r="Z242" s="13">
        <f t="shared" si="461"/>
        <v>2.8256455883337288E-2</v>
      </c>
      <c r="AA242" s="13">
        <f t="shared" si="462"/>
        <v>3.3640739725054859E-2</v>
      </c>
      <c r="AB242" s="13">
        <f t="shared" si="463"/>
        <v>2.0025500967307139E-2</v>
      </c>
      <c r="AC242" s="13">
        <f t="shared" si="464"/>
        <v>7.3767748142900761E-4</v>
      </c>
      <c r="AD242" s="13">
        <f t="shared" si="465"/>
        <v>7.3107689104210637E-3</v>
      </c>
      <c r="AE242" s="13">
        <f t="shared" si="466"/>
        <v>9.1199348151927134E-3</v>
      </c>
      <c r="AF242" s="13">
        <f t="shared" si="467"/>
        <v>5.6884037816327185E-3</v>
      </c>
      <c r="AG242" s="13">
        <f t="shared" si="468"/>
        <v>2.365363220870758E-3</v>
      </c>
      <c r="AH242" s="13">
        <f t="shared" si="469"/>
        <v>8.8122411924781621E-3</v>
      </c>
      <c r="AI242" s="13">
        <f t="shared" si="470"/>
        <v>1.0491418795567366E-2</v>
      </c>
      <c r="AJ242" s="13">
        <f t="shared" si="471"/>
        <v>6.2452823260180541E-3</v>
      </c>
      <c r="AK242" s="13">
        <f t="shared" si="472"/>
        <v>2.4784414826176803E-3</v>
      </c>
      <c r="AL242" s="13">
        <f t="shared" si="473"/>
        <v>4.3823094733093647E-5</v>
      </c>
      <c r="AM242" s="13">
        <f t="shared" si="474"/>
        <v>1.7407680221533173E-3</v>
      </c>
      <c r="AN242" s="13">
        <f t="shared" si="475"/>
        <v>2.1715487228409517E-3</v>
      </c>
      <c r="AO242" s="13">
        <f t="shared" si="476"/>
        <v>1.3544664756188992E-3</v>
      </c>
      <c r="AP242" s="13">
        <f t="shared" si="477"/>
        <v>5.6321690729412477E-4</v>
      </c>
      <c r="AQ242" s="13">
        <f t="shared" si="478"/>
        <v>1.7564846954795275E-4</v>
      </c>
      <c r="AR242" s="13">
        <f t="shared" si="479"/>
        <v>2.1985940531261614E-3</v>
      </c>
      <c r="AS242" s="13">
        <f t="shared" si="480"/>
        <v>2.6175374083586295E-3</v>
      </c>
      <c r="AT242" s="13">
        <f t="shared" si="481"/>
        <v>1.558155329860627E-3</v>
      </c>
      <c r="AU242" s="13">
        <f t="shared" si="482"/>
        <v>6.1835423993564535E-4</v>
      </c>
      <c r="AV242" s="13">
        <f t="shared" si="483"/>
        <v>1.840454985706997E-4</v>
      </c>
      <c r="AW242" s="13">
        <f t="shared" si="484"/>
        <v>1.8079110906388973E-6</v>
      </c>
      <c r="AX242" s="13">
        <f t="shared" si="485"/>
        <v>3.4541206085633762E-4</v>
      </c>
      <c r="AY242" s="13">
        <f t="shared" si="486"/>
        <v>4.3088976248460649E-4</v>
      </c>
      <c r="AZ242" s="13">
        <f t="shared" si="487"/>
        <v>2.6876013963400965E-4</v>
      </c>
      <c r="BA242" s="13">
        <f t="shared" si="488"/>
        <v>1.1175636855791363E-4</v>
      </c>
      <c r="BB242" s="13">
        <f t="shared" si="489"/>
        <v>3.4853064326038297E-5</v>
      </c>
      <c r="BC242" s="13">
        <f t="shared" si="490"/>
        <v>8.6956017529182335E-6</v>
      </c>
      <c r="BD242" s="13">
        <f t="shared" si="491"/>
        <v>4.5711184635675774E-4</v>
      </c>
      <c r="BE242" s="13">
        <f t="shared" si="492"/>
        <v>5.4421477031714536E-4</v>
      </c>
      <c r="BF242" s="13">
        <f t="shared" si="493"/>
        <v>3.2395760314664286E-4</v>
      </c>
      <c r="BG242" s="13">
        <f t="shared" si="494"/>
        <v>1.2856263661661636E-4</v>
      </c>
      <c r="BH242" s="13">
        <f t="shared" si="495"/>
        <v>3.8265080152327226E-5</v>
      </c>
      <c r="BI242" s="13">
        <f t="shared" si="496"/>
        <v>9.1113026154274079E-6</v>
      </c>
      <c r="BJ242" s="14">
        <f t="shared" si="497"/>
        <v>0.34908615236593094</v>
      </c>
      <c r="BK242" s="14">
        <f t="shared" si="498"/>
        <v>0.27435806914394972</v>
      </c>
      <c r="BL242" s="14">
        <f t="shared" si="499"/>
        <v>0.34817264994094227</v>
      </c>
      <c r="BM242" s="14">
        <f t="shared" si="500"/>
        <v>0.43963575129720689</v>
      </c>
      <c r="BN242" s="14">
        <f t="shared" si="501"/>
        <v>0.55980849418555922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1.6204000000000001</v>
      </c>
      <c r="F243" s="10">
        <f>VLOOKUP(B243,home!$B$2:$E$405,3,FALSE)</f>
        <v>0.96</v>
      </c>
      <c r="G243" s="10">
        <f>VLOOKUP(C243,away!$B$2:$E$405,4,FALSE)</f>
        <v>0.82279999999999998</v>
      </c>
      <c r="H243" s="10">
        <f>VLOOKUP(A243,away!$A$2:$E$405,3,FALSE)</f>
        <v>1.3241000000000001</v>
      </c>
      <c r="I243" s="10">
        <f>VLOOKUP(C243,away!$B$2:$E$405,3,FALSE)</f>
        <v>1.2586999999999999</v>
      </c>
      <c r="J243" s="10">
        <f>VLOOKUP(B243,home!$B$2:$E$405,4,FALSE)</f>
        <v>1.1748000000000001</v>
      </c>
      <c r="K243" s="12">
        <f t="shared" si="446"/>
        <v>1.2799345152000001</v>
      </c>
      <c r="L243" s="12">
        <f t="shared" si="447"/>
        <v>1.957974158316</v>
      </c>
      <c r="M243" s="13">
        <f t="shared" si="448"/>
        <v>3.9245885294274585E-2</v>
      </c>
      <c r="N243" s="13">
        <f t="shared" si="449"/>
        <v>5.0232163167722152E-2</v>
      </c>
      <c r="O243" s="13">
        <f t="shared" si="450"/>
        <v>7.6842429226423564E-2</v>
      </c>
      <c r="P243" s="13">
        <f t="shared" si="451"/>
        <v>9.835327739871276E-2</v>
      </c>
      <c r="Q243" s="13">
        <f t="shared" si="452"/>
        <v>3.2146939705762885E-2</v>
      </c>
      <c r="R243" s="13">
        <f t="shared" si="453"/>
        <v>7.5227745343781752E-2</v>
      </c>
      <c r="S243" s="13">
        <f t="shared" si="454"/>
        <v>6.162026351638545E-2</v>
      </c>
      <c r="T243" s="13">
        <f t="shared" si="455"/>
        <v>6.2942877212826279E-2</v>
      </c>
      <c r="U243" s="13">
        <f t="shared" si="456"/>
        <v>9.628658776618236E-2</v>
      </c>
      <c r="V243" s="13">
        <f t="shared" si="457"/>
        <v>1.7158358911217822E-2</v>
      </c>
      <c r="W243" s="13">
        <f t="shared" si="458"/>
        <v>1.371532589581975E-2</v>
      </c>
      <c r="X243" s="13">
        <f t="shared" si="459"/>
        <v>2.6854253676897314E-2</v>
      </c>
      <c r="Y243" s="13">
        <f t="shared" si="460"/>
        <v>2.6289967370113691E-2</v>
      </c>
      <c r="Z243" s="13">
        <f t="shared" si="461"/>
        <v>4.9097993790500498E-2</v>
      </c>
      <c r="AA243" s="13">
        <f t="shared" si="462"/>
        <v>6.2842216879536866E-2</v>
      </c>
      <c r="AB243" s="13">
        <f t="shared" si="463"/>
        <v>4.0216961197901649E-2</v>
      </c>
      <c r="AC243" s="13">
        <f t="shared" si="464"/>
        <v>2.6875123676148097E-3</v>
      </c>
      <c r="AD243" s="13">
        <f t="shared" si="465"/>
        <v>4.3886797503190174E-3</v>
      </c>
      <c r="AE243" s="13">
        <f t="shared" si="466"/>
        <v>8.5929215402493504E-3</v>
      </c>
      <c r="AF243" s="13">
        <f t="shared" si="467"/>
        <v>8.4123591601225761E-3</v>
      </c>
      <c r="AG243" s="13">
        <f t="shared" si="468"/>
        <v>5.4903939486642987E-3</v>
      </c>
      <c r="AH243" s="13">
        <f t="shared" si="469"/>
        <v>2.4033150766739852E-2</v>
      </c>
      <c r="AI243" s="13">
        <f t="shared" si="470"/>
        <v>3.0760859175355683E-2</v>
      </c>
      <c r="AJ243" s="13">
        <f t="shared" si="471"/>
        <v>1.9685942687872177E-2</v>
      </c>
      <c r="AK243" s="13">
        <f t="shared" si="472"/>
        <v>8.3989058368188884E-3</v>
      </c>
      <c r="AL243" s="13">
        <f t="shared" si="473"/>
        <v>2.6940470056671309E-4</v>
      </c>
      <c r="AM243" s="13">
        <f t="shared" si="474"/>
        <v>1.1234445377185246E-3</v>
      </c>
      <c r="AN243" s="13">
        <f t="shared" si="475"/>
        <v>2.1996753731541355E-3</v>
      </c>
      <c r="AO243" s="13">
        <f t="shared" si="476"/>
        <v>2.1534537686599513E-3</v>
      </c>
      <c r="AP243" s="13">
        <f t="shared" si="477"/>
        <v>1.4054689433881291E-3</v>
      </c>
      <c r="AQ243" s="13">
        <f t="shared" si="478"/>
        <v>6.8796796786741246E-4</v>
      </c>
      <c r="AR243" s="13">
        <f t="shared" si="479"/>
        <v>9.4112576288377953E-3</v>
      </c>
      <c r="AS243" s="13">
        <f t="shared" si="480"/>
        <v>1.2045793470588805E-2</v>
      </c>
      <c r="AT243" s="13">
        <f t="shared" si="481"/>
        <v>7.7089134129887053E-3</v>
      </c>
      <c r="AU243" s="13">
        <f t="shared" si="482"/>
        <v>3.2889681173241593E-3</v>
      </c>
      <c r="AV243" s="13">
        <f t="shared" si="483"/>
        <v>1.0524159531888893E-3</v>
      </c>
      <c r="AW243" s="13">
        <f t="shared" si="484"/>
        <v>1.8754149531767499E-5</v>
      </c>
      <c r="AX243" s="13">
        <f t="shared" si="485"/>
        <v>2.3965590662314168E-4</v>
      </c>
      <c r="AY243" s="13">
        <f t="shared" si="486"/>
        <v>4.6924007205590372E-4</v>
      </c>
      <c r="AZ243" s="13">
        <f t="shared" si="487"/>
        <v>4.5937996756589871E-4</v>
      </c>
      <c r="BA243" s="13">
        <f t="shared" si="488"/>
        <v>2.9981803511402403E-4</v>
      </c>
      <c r="BB243" s="13">
        <f t="shared" si="489"/>
        <v>1.4675899123758453E-4</v>
      </c>
      <c r="BC243" s="13">
        <f t="shared" si="490"/>
        <v>5.7470062468742944E-5</v>
      </c>
      <c r="BD243" s="13">
        <f t="shared" si="491"/>
        <v>3.0711665390864553E-3</v>
      </c>
      <c r="BE243" s="13">
        <f t="shared" si="492"/>
        <v>3.9308920553040843E-3</v>
      </c>
      <c r="BF243" s="13">
        <f t="shared" si="493"/>
        <v>2.5156422085545827E-3</v>
      </c>
      <c r="BG243" s="13">
        <f t="shared" si="494"/>
        <v>1.0732857635409893E-3</v>
      </c>
      <c r="BH243" s="13">
        <f t="shared" si="495"/>
        <v>3.4343387335722468E-4</v>
      </c>
      <c r="BI243" s="13">
        <f t="shared" si="496"/>
        <v>8.7914573639747424E-5</v>
      </c>
      <c r="BJ243" s="14">
        <f t="shared" si="497"/>
        <v>0.24830821505435074</v>
      </c>
      <c r="BK243" s="14">
        <f t="shared" si="498"/>
        <v>0.219803942260828</v>
      </c>
      <c r="BL243" s="14">
        <f t="shared" si="499"/>
        <v>0.47882448247702425</v>
      </c>
      <c r="BM243" s="14">
        <f t="shared" si="500"/>
        <v>0.62353570752350163</v>
      </c>
      <c r="BN243" s="14">
        <f t="shared" si="501"/>
        <v>0.37204844013667765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1.6204000000000001</v>
      </c>
      <c r="F244" s="10">
        <f>VLOOKUP(B244,home!$B$2:$E$405,3,FALSE)</f>
        <v>1.0971</v>
      </c>
      <c r="G244" s="10">
        <f>VLOOKUP(C244,away!$B$2:$E$405,4,FALSE)</f>
        <v>1.0971</v>
      </c>
      <c r="H244" s="10">
        <f>VLOOKUP(A244,away!$A$2:$E$405,3,FALSE)</f>
        <v>1.3241000000000001</v>
      </c>
      <c r="I244" s="10">
        <f>VLOOKUP(C244,away!$B$2:$E$405,3,FALSE)</f>
        <v>0.92310000000000003</v>
      </c>
      <c r="J244" s="10">
        <f>VLOOKUP(B244,home!$B$2:$E$405,4,FALSE)</f>
        <v>0.92310000000000003</v>
      </c>
      <c r="K244" s="12">
        <f t="shared" si="446"/>
        <v>1.9503594755640001</v>
      </c>
      <c r="L244" s="12">
        <f t="shared" si="447"/>
        <v>1.128283631001</v>
      </c>
      <c r="M244" s="13">
        <f t="shared" si="448"/>
        <v>4.6021660790979357E-2</v>
      </c>
      <c r="N244" s="13">
        <f t="shared" si="449"/>
        <v>8.9758782204878804E-2</v>
      </c>
      <c r="O244" s="13">
        <f t="shared" si="450"/>
        <v>5.1925486541942539E-2</v>
      </c>
      <c r="P244" s="13">
        <f t="shared" si="451"/>
        <v>0.10127336470034859</v>
      </c>
      <c r="Q244" s="13">
        <f t="shared" si="452"/>
        <v>8.7530945694185375E-2</v>
      </c>
      <c r="R244" s="13">
        <f t="shared" si="453"/>
        <v>2.929333824851826E-2</v>
      </c>
      <c r="S244" s="13">
        <f t="shared" si="454"/>
        <v>5.5714495204289449E-2</v>
      </c>
      <c r="T244" s="13">
        <f t="shared" si="455"/>
        <v>9.875973323278682E-2</v>
      </c>
      <c r="U244" s="13">
        <f t="shared" si="456"/>
        <v>5.7132539823898931E-2</v>
      </c>
      <c r="V244" s="13">
        <f t="shared" si="457"/>
        <v>1.3622557279293106E-2</v>
      </c>
      <c r="W244" s="13">
        <f t="shared" si="458"/>
        <v>5.6905603113244121E-2</v>
      </c>
      <c r="X244" s="13">
        <f t="shared" si="459"/>
        <v>6.4205660504912887E-2</v>
      </c>
      <c r="Y244" s="13">
        <f t="shared" si="460"/>
        <v>3.6221097882650322E-2</v>
      </c>
      <c r="Z244" s="13">
        <f t="shared" si="461"/>
        <v>1.1017064681059547E-2</v>
      </c>
      <c r="AA244" s="13">
        <f t="shared" si="462"/>
        <v>2.1487236493605965E-2</v>
      </c>
      <c r="AB244" s="13">
        <f t="shared" si="463"/>
        <v>2.0953917649494492E-2</v>
      </c>
      <c r="AC244" s="13">
        <f t="shared" si="464"/>
        <v>1.87357728375327E-3</v>
      </c>
      <c r="AD244" s="13">
        <f t="shared" si="465"/>
        <v>2.774659556114998E-2</v>
      </c>
      <c r="AE244" s="13">
        <f t="shared" si="466"/>
        <v>3.1306029587650525E-2</v>
      </c>
      <c r="AF244" s="13">
        <f t="shared" si="467"/>
        <v>1.7661040367689548E-2</v>
      </c>
      <c r="AG244" s="13">
        <f t="shared" si="468"/>
        <v>6.6422209177706632E-3</v>
      </c>
      <c r="AH244" s="13">
        <f t="shared" si="469"/>
        <v>3.107593435329686E-3</v>
      </c>
      <c r="AI244" s="13">
        <f t="shared" si="470"/>
        <v>6.0609243027957352E-3</v>
      </c>
      <c r="AJ244" s="13">
        <f t="shared" si="471"/>
        <v>5.910490572316897E-3</v>
      </c>
      <c r="AK244" s="13">
        <f t="shared" si="472"/>
        <v>3.8425270976499837E-3</v>
      </c>
      <c r="AL244" s="13">
        <f t="shared" si="473"/>
        <v>1.6491666949057594E-4</v>
      </c>
      <c r="AM244" s="13">
        <f t="shared" si="474"/>
        <v>1.0823167113466179E-2</v>
      </c>
      <c r="AN244" s="13">
        <f t="shared" si="475"/>
        <v>1.2211602289712232E-2</v>
      </c>
      <c r="AO244" s="13">
        <f t="shared" si="476"/>
        <v>6.8890754858883249E-3</v>
      </c>
      <c r="AP244" s="13">
        <f t="shared" si="477"/>
        <v>2.590943701152685E-3</v>
      </c>
      <c r="AQ244" s="13">
        <f t="shared" si="478"/>
        <v>7.3082984171393044E-4</v>
      </c>
      <c r="AR244" s="13">
        <f t="shared" si="479"/>
        <v>7.0124936097772995E-4</v>
      </c>
      <c r="AS244" s="13">
        <f t="shared" si="480"/>
        <v>1.3676883359161156E-3</v>
      </c>
      <c r="AT244" s="13">
        <f t="shared" si="481"/>
        <v>1.3337419527861779E-3</v>
      </c>
      <c r="AU244" s="13">
        <f t="shared" si="482"/>
        <v>8.670920851912517E-4</v>
      </c>
      <c r="AV244" s="13">
        <f t="shared" si="483"/>
        <v>4.2278531613482617E-4</v>
      </c>
      <c r="AW244" s="13">
        <f t="shared" si="484"/>
        <v>1.0080800194850599E-5</v>
      </c>
      <c r="AX244" s="13">
        <f t="shared" si="485"/>
        <v>3.5181777558935677E-3</v>
      </c>
      <c r="AY244" s="13">
        <f t="shared" si="486"/>
        <v>3.9695023729265444E-3</v>
      </c>
      <c r="AZ244" s="13">
        <f t="shared" si="487"/>
        <v>2.2393622752963247E-3</v>
      </c>
      <c r="BA244" s="13">
        <f t="shared" si="488"/>
        <v>8.4221193303266571E-4</v>
      </c>
      <c r="BB244" s="13">
        <f t="shared" si="489"/>
        <v>2.3756348446861682E-4</v>
      </c>
      <c r="BC244" s="13">
        <f t="shared" si="490"/>
        <v>5.3607798169900145E-5</v>
      </c>
      <c r="BD244" s="13">
        <f t="shared" si="491"/>
        <v>1.3186802920684711E-4</v>
      </c>
      <c r="BE244" s="13">
        <f t="shared" si="492"/>
        <v>2.5719006028752456E-4</v>
      </c>
      <c r="BF244" s="13">
        <f t="shared" si="493"/>
        <v>2.5080653555132503E-4</v>
      </c>
      <c r="BG244" s="13">
        <f t="shared" si="494"/>
        <v>1.6305430104863536E-4</v>
      </c>
      <c r="BH244" s="13">
        <f t="shared" si="495"/>
        <v>7.9503625270417746E-5</v>
      </c>
      <c r="BI244" s="13">
        <f t="shared" si="496"/>
        <v>3.1012129777569754E-5</v>
      </c>
      <c r="BJ244" s="14">
        <f t="shared" si="497"/>
        <v>0.56084375311863999</v>
      </c>
      <c r="BK244" s="14">
        <f t="shared" si="498"/>
        <v>0.22264007430108088</v>
      </c>
      <c r="BL244" s="14">
        <f t="shared" si="499"/>
        <v>0.20532004589770089</v>
      </c>
      <c r="BM244" s="14">
        <f t="shared" si="500"/>
        <v>0.59005793824489661</v>
      </c>
      <c r="BN244" s="14">
        <f t="shared" si="501"/>
        <v>0.40580357818085294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1.6204000000000001</v>
      </c>
      <c r="F245" s="10">
        <f>VLOOKUP(B245,home!$B$2:$E$405,3,FALSE)</f>
        <v>1.2343</v>
      </c>
      <c r="G245" s="10">
        <f>VLOOKUP(C245,away!$B$2:$E$405,4,FALSE)</f>
        <v>0.82279999999999998</v>
      </c>
      <c r="H245" s="10">
        <f>VLOOKUP(A245,away!$A$2:$E$405,3,FALSE)</f>
        <v>1.3241000000000001</v>
      </c>
      <c r="I245" s="10">
        <f>VLOOKUP(C245,away!$B$2:$E$405,3,FALSE)</f>
        <v>0.41959999999999997</v>
      </c>
      <c r="J245" s="10">
        <f>VLOOKUP(B245,home!$B$2:$E$405,4,FALSE)</f>
        <v>1.1748000000000001</v>
      </c>
      <c r="K245" s="12">
        <f t="shared" si="446"/>
        <v>1.6456491376159998</v>
      </c>
      <c r="L245" s="12">
        <f t="shared" si="447"/>
        <v>0.65270990452800004</v>
      </c>
      <c r="M245" s="13">
        <f t="shared" si="448"/>
        <v>0.10042349931954374</v>
      </c>
      <c r="N245" s="13">
        <f t="shared" si="449"/>
        <v>0.16526184505158809</v>
      </c>
      <c r="O245" s="13">
        <f t="shared" si="450"/>
        <v>6.5547412653227069E-2</v>
      </c>
      <c r="P245" s="13">
        <f t="shared" si="451"/>
        <v>0.1078680431057432</v>
      </c>
      <c r="Q245" s="13">
        <f t="shared" si="452"/>
        <v>0.13598150639498752</v>
      </c>
      <c r="R245" s="13">
        <f t="shared" si="453"/>
        <v>2.1391722727472629E-2</v>
      </c>
      <c r="S245" s="13">
        <f t="shared" si="454"/>
        <v>2.8966115506587536E-2</v>
      </c>
      <c r="T245" s="13">
        <f t="shared" si="455"/>
        <v>8.8756476056645925E-2</v>
      </c>
      <c r="U245" s="13">
        <f t="shared" si="456"/>
        <v>3.5203270058585916E-2</v>
      </c>
      <c r="V245" s="13">
        <f t="shared" si="457"/>
        <v>3.4570463168944418E-3</v>
      </c>
      <c r="W245" s="13">
        <f t="shared" si="458"/>
        <v>7.4592616243545254E-2</v>
      </c>
      <c r="X245" s="13">
        <f t="shared" si="459"/>
        <v>4.8687339426818167E-2</v>
      </c>
      <c r="Y245" s="13">
        <f t="shared" si="460"/>
        <v>1.5889354334500404E-2</v>
      </c>
      <c r="Z245" s="13">
        <f t="shared" si="461"/>
        <v>4.6541964330460367E-3</v>
      </c>
      <c r="AA245" s="13">
        <f t="shared" si="462"/>
        <v>7.6591743463376724E-3</v>
      </c>
      <c r="AB245" s="13">
        <f t="shared" si="463"/>
        <v>6.3021568289505919E-3</v>
      </c>
      <c r="AC245" s="13">
        <f t="shared" si="464"/>
        <v>2.3208264478438413E-4</v>
      </c>
      <c r="AD245" s="13">
        <f t="shared" si="465"/>
        <v>3.0688318648427849E-2</v>
      </c>
      <c r="AE245" s="13">
        <f t="shared" si="466"/>
        <v>2.0030569535140184E-2</v>
      </c>
      <c r="AF245" s="13">
        <f t="shared" si="467"/>
        <v>6.5370755644614063E-3</v>
      </c>
      <c r="AG245" s="13">
        <f t="shared" si="468"/>
        <v>1.422271322523976E-3</v>
      </c>
      <c r="AH245" s="13">
        <f t="shared" si="469"/>
        <v>7.5946002736700926E-4</v>
      </c>
      <c r="AI245" s="13">
        <f t="shared" si="470"/>
        <v>1.2498047390903423E-3</v>
      </c>
      <c r="AJ245" s="13">
        <f t="shared" si="471"/>
        <v>1.0283700455362061E-3</v>
      </c>
      <c r="AK245" s="13">
        <f t="shared" si="472"/>
        <v>5.6411209286226125E-4</v>
      </c>
      <c r="AL245" s="13">
        <f t="shared" si="473"/>
        <v>9.971491095739922E-6</v>
      </c>
      <c r="AM245" s="13">
        <f t="shared" si="474"/>
        <v>1.0100441023734067E-2</v>
      </c>
      <c r="AN245" s="13">
        <f t="shared" si="475"/>
        <v>6.5926578962921577E-3</v>
      </c>
      <c r="AO245" s="13">
        <f t="shared" si="476"/>
        <v>2.1515465530373094E-3</v>
      </c>
      <c r="AP245" s="13">
        <f t="shared" si="477"/>
        <v>4.6811191507351003E-4</v>
      </c>
      <c r="AQ245" s="13">
        <f t="shared" si="478"/>
        <v>7.6385320849012487E-5</v>
      </c>
      <c r="AR245" s="13">
        <f t="shared" si="479"/>
        <v>9.9141416391110602E-5</v>
      </c>
      <c r="AS245" s="13">
        <f t="shared" si="480"/>
        <v>1.6315198638605991E-4</v>
      </c>
      <c r="AT245" s="13">
        <f t="shared" si="481"/>
        <v>1.3424546284827843E-4</v>
      </c>
      <c r="AU245" s="13">
        <f t="shared" si="482"/>
        <v>7.3640310055043387E-5</v>
      </c>
      <c r="AV245" s="13">
        <f t="shared" si="483"/>
        <v>3.029652818396423E-5</v>
      </c>
      <c r="AW245" s="13">
        <f t="shared" si="484"/>
        <v>2.9751923897625907E-7</v>
      </c>
      <c r="AX245" s="13">
        <f t="shared" si="485"/>
        <v>2.7702970100415359E-3</v>
      </c>
      <c r="AY245" s="13">
        <f t="shared" si="486"/>
        <v>1.8082002969384149E-3</v>
      </c>
      <c r="AZ245" s="13">
        <f t="shared" si="487"/>
        <v>5.9011512159108691E-4</v>
      </c>
      <c r="BA245" s="13">
        <f t="shared" si="488"/>
        <v>1.2839132822474919E-4</v>
      </c>
      <c r="BB245" s="13">
        <f t="shared" si="489"/>
        <v>2.095057289694979E-5</v>
      </c>
      <c r="BC245" s="13">
        <f t="shared" si="490"/>
        <v>2.7349292870750009E-6</v>
      </c>
      <c r="BD245" s="13">
        <f t="shared" si="491"/>
        <v>1.0785097404568744E-5</v>
      </c>
      <c r="BE245" s="13">
        <f t="shared" si="492"/>
        <v>1.7748486242933111E-5</v>
      </c>
      <c r="BF245" s="13">
        <f t="shared" si="493"/>
        <v>1.4603890539836161E-5</v>
      </c>
      <c r="BG245" s="13">
        <f t="shared" si="494"/>
        <v>8.0109599575732773E-6</v>
      </c>
      <c r="BH245" s="13">
        <f t="shared" si="495"/>
        <v>3.2958073364141908E-6</v>
      </c>
      <c r="BI245" s="13">
        <f t="shared" si="496"/>
        <v>1.0847485001837006E-6</v>
      </c>
      <c r="BJ245" s="14">
        <f t="shared" si="497"/>
        <v>0.61255720454660434</v>
      </c>
      <c r="BK245" s="14">
        <f t="shared" si="498"/>
        <v>0.24276495868158748</v>
      </c>
      <c r="BL245" s="14">
        <f t="shared" si="499"/>
        <v>0.14026148821327564</v>
      </c>
      <c r="BM245" s="14">
        <f t="shared" si="500"/>
        <v>0.40195591584425211</v>
      </c>
      <c r="BN245" s="14">
        <f t="shared" si="501"/>
        <v>0.59647402925256221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1.2710999999999999</v>
      </c>
      <c r="F246" s="10">
        <f>VLOOKUP(B246,home!$B$2:$E$405,3,FALSE)</f>
        <v>0.95230000000000004</v>
      </c>
      <c r="G246" s="10">
        <f>VLOOKUP(C246,away!$B$2:$E$405,4,FALSE)</f>
        <v>0.99380000000000002</v>
      </c>
      <c r="H246" s="10">
        <f>VLOOKUP(A246,away!$A$2:$E$405,3,FALSE)</f>
        <v>0.94469999999999998</v>
      </c>
      <c r="I246" s="10">
        <f>VLOOKUP(C246,away!$B$2:$E$405,3,FALSE)</f>
        <v>0.72430000000000005</v>
      </c>
      <c r="J246" s="10">
        <f>VLOOKUP(B246,home!$B$2:$E$405,4,FALSE)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1.3231999999999999</v>
      </c>
      <c r="F247" s="10">
        <f>VLOOKUP(B247,home!$B$2:$E$405,3,FALSE)</f>
        <v>0.70179999999999998</v>
      </c>
      <c r="G247" s="10">
        <f>VLOOKUP(C247,away!$B$2:$E$405,4,FALSE)</f>
        <v>1.0257000000000001</v>
      </c>
      <c r="H247" s="10">
        <f>VLOOKUP(A247,away!$A$2:$E$405,3,FALSE)</f>
        <v>1.1951000000000001</v>
      </c>
      <c r="I247" s="10">
        <f>VLOOKUP(C247,away!$B$2:$E$405,3,FALSE)</f>
        <v>0.83679999999999999</v>
      </c>
      <c r="J247" s="10">
        <f>VLOOKUP(B247,home!$B$2:$E$405,4,FALSE)</f>
        <v>1.0161</v>
      </c>
      <c r="K247" s="12">
        <f t="shared" si="446"/>
        <v>0.95248733923200002</v>
      </c>
      <c r="L247" s="12">
        <f t="shared" si="447"/>
        <v>1.0161606408480002</v>
      </c>
      <c r="M247" s="13">
        <f t="shared" si="448"/>
        <v>0.13964553218072526</v>
      </c>
      <c r="N247" s="13">
        <f t="shared" si="449"/>
        <v>0.13301060138245563</v>
      </c>
      <c r="O247" s="13">
        <f t="shared" si="450"/>
        <v>0.1419022934723258</v>
      </c>
      <c r="P247" s="13">
        <f t="shared" si="451"/>
        <v>0.13516013794037401</v>
      </c>
      <c r="Q247" s="13">
        <f t="shared" si="452"/>
        <v>6.3345456900211677E-2</v>
      </c>
      <c r="R247" s="13">
        <f t="shared" si="453"/>
        <v>7.2097762736319793E-2</v>
      </c>
      <c r="S247" s="13">
        <f t="shared" si="454"/>
        <v>3.2704703478122495E-2</v>
      </c>
      <c r="T247" s="13">
        <f t="shared" si="455"/>
        <v>6.436916007852847E-2</v>
      </c>
      <c r="U247" s="13">
        <f t="shared" si="456"/>
        <v>6.8672206193297267E-2</v>
      </c>
      <c r="V247" s="13">
        <f t="shared" si="457"/>
        <v>3.5171370161873271E-3</v>
      </c>
      <c r="W247" s="13">
        <f t="shared" si="458"/>
        <v>2.0111915231772654E-2</v>
      </c>
      <c r="X247" s="13">
        <f t="shared" si="459"/>
        <v>2.0436936670598753E-2</v>
      </c>
      <c r="Y247" s="13">
        <f t="shared" si="460"/>
        <v>1.0383605332082812E-2</v>
      </c>
      <c r="Z247" s="13">
        <f t="shared" si="461"/>
        <v>2.4420969595281925E-2</v>
      </c>
      <c r="AA247" s="13">
        <f t="shared" si="462"/>
        <v>2.3260664351275651E-2</v>
      </c>
      <c r="AB247" s="13">
        <f t="shared" si="463"/>
        <v>1.1077744148357591E-2</v>
      </c>
      <c r="AC247" s="13">
        <f t="shared" si="464"/>
        <v>2.1276044283315105E-4</v>
      </c>
      <c r="AD247" s="13">
        <f t="shared" si="465"/>
        <v>4.7890861564926657E-3</v>
      </c>
      <c r="AE247" s="13">
        <f t="shared" si="466"/>
        <v>4.8664808578578727E-3</v>
      </c>
      <c r="AF247" s="13">
        <f t="shared" si="467"/>
        <v>2.4725631535976907E-3</v>
      </c>
      <c r="AG247" s="13">
        <f t="shared" si="468"/>
        <v>8.3750711956566046E-4</v>
      </c>
      <c r="AH247" s="13">
        <f t="shared" si="469"/>
        <v>6.2039070285178017E-3</v>
      </c>
      <c r="AI247" s="13">
        <f t="shared" si="470"/>
        <v>5.9091428984356245E-3</v>
      </c>
      <c r="AJ247" s="13">
        <f t="shared" si="471"/>
        <v>2.814191898236308E-3</v>
      </c>
      <c r="AK247" s="13">
        <f t="shared" si="472"/>
        <v>8.9349405107978428E-4</v>
      </c>
      <c r="AL247" s="13">
        <f t="shared" si="473"/>
        <v>8.2370643306704997E-6</v>
      </c>
      <c r="AM247" s="13">
        <f t="shared" si="474"/>
        <v>9.1230878611010151E-4</v>
      </c>
      <c r="AN247" s="13">
        <f t="shared" si="475"/>
        <v>9.2705228074490176E-4</v>
      </c>
      <c r="AO247" s="13">
        <f t="shared" si="476"/>
        <v>4.7101701985066973E-4</v>
      </c>
      <c r="AP247" s="13">
        <f t="shared" si="477"/>
        <v>1.5954298558059059E-4</v>
      </c>
      <c r="AQ247" s="13">
        <f t="shared" si="478"/>
        <v>4.0530325617594045E-5</v>
      </c>
      <c r="AR247" s="13">
        <f t="shared" si="479"/>
        <v>1.260833228372013E-3</v>
      </c>
      <c r="AS247" s="13">
        <f t="shared" si="480"/>
        <v>1.2009276869073512E-3</v>
      </c>
      <c r="AT247" s="13">
        <f t="shared" si="481"/>
        <v>5.7193420855621165E-4</v>
      </c>
      <c r="AU247" s="13">
        <f t="shared" si="482"/>
        <v>1.8158669750782195E-4</v>
      </c>
      <c r="AV247" s="13">
        <f t="shared" si="483"/>
        <v>4.3239757587287829E-5</v>
      </c>
      <c r="AW247" s="13">
        <f t="shared" si="484"/>
        <v>2.2145808386167813E-7</v>
      </c>
      <c r="AX247" s="13">
        <f t="shared" si="485"/>
        <v>1.4482709470666432E-4</v>
      </c>
      <c r="AY247" s="13">
        <f t="shared" si="486"/>
        <v>1.4716759336927802E-4</v>
      </c>
      <c r="AZ247" s="13">
        <f t="shared" si="487"/>
        <v>7.4772957995091724E-5</v>
      </c>
      <c r="BA247" s="13">
        <f t="shared" si="488"/>
        <v>2.5327112304797667E-5</v>
      </c>
      <c r="BB247" s="13">
        <f t="shared" si="489"/>
        <v>6.4341036676181162E-6</v>
      </c>
      <c r="BC247" s="13">
        <f t="shared" si="490"/>
        <v>1.3076165812338591E-6</v>
      </c>
      <c r="BD247" s="13">
        <f t="shared" si="491"/>
        <v>2.135348502241595E-4</v>
      </c>
      <c r="BE247" s="13">
        <f t="shared" si="492"/>
        <v>2.033892413233133E-4</v>
      </c>
      <c r="BF247" s="13">
        <f t="shared" si="493"/>
        <v>9.6862838648228915E-5</v>
      </c>
      <c r="BG247" s="13">
        <f t="shared" si="494"/>
        <v>3.0753542484836703E-5</v>
      </c>
      <c r="BH247" s="13">
        <f t="shared" si="495"/>
        <v>7.3230899633350934E-6</v>
      </c>
      <c r="BI247" s="13">
        <f t="shared" si="496"/>
        <v>1.3950300948267223E-6</v>
      </c>
      <c r="BJ247" s="14">
        <f t="shared" si="497"/>
        <v>0.32753360075969234</v>
      </c>
      <c r="BK247" s="14">
        <f t="shared" si="498"/>
        <v>0.31139567571594218</v>
      </c>
      <c r="BL247" s="14">
        <f t="shared" si="499"/>
        <v>0.33664318694951506</v>
      </c>
      <c r="BM247" s="14">
        <f t="shared" si="500"/>
        <v>0.31468470227273393</v>
      </c>
      <c r="BN247" s="14">
        <f t="shared" si="501"/>
        <v>0.68516178461241206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1.3231999999999999</v>
      </c>
      <c r="F248" s="10">
        <f>VLOOKUP(B248,home!$B$2:$E$405,3,FALSE)</f>
        <v>0.63949999999999996</v>
      </c>
      <c r="G248" s="10">
        <f>VLOOKUP(C248,away!$B$2:$E$405,4,FALSE)</f>
        <v>0.40689999999999998</v>
      </c>
      <c r="H248" s="10">
        <f>VLOOKUP(A248,away!$A$2:$E$405,3,FALSE)</f>
        <v>1.1951000000000001</v>
      </c>
      <c r="I248" s="10">
        <f>VLOOKUP(C248,away!$B$2:$E$405,3,FALSE)</f>
        <v>1.2229000000000001</v>
      </c>
      <c r="J248" s="10">
        <f>VLOOKUP(B248,home!$B$2:$E$405,4,FALSE)</f>
        <v>1.6091</v>
      </c>
      <c r="K248" s="12">
        <f t="shared" si="446"/>
        <v>0.34431324615999992</v>
      </c>
      <c r="L248" s="12">
        <f t="shared" si="447"/>
        <v>2.3516800028890006</v>
      </c>
      <c r="M248" s="13">
        <f t="shared" si="448"/>
        <v>6.7475328673486865E-2</v>
      </c>
      <c r="N248" s="13">
        <f t="shared" si="449"/>
        <v>2.3232649451281184E-2</v>
      </c>
      <c r="O248" s="13">
        <f t="shared" si="450"/>
        <v>0.15868038112980187</v>
      </c>
      <c r="P248" s="13">
        <f t="shared" si="451"/>
        <v>5.4635757128708072E-2</v>
      </c>
      <c r="Q248" s="13">
        <f t="shared" si="452"/>
        <v>3.9996544747339813E-3</v>
      </c>
      <c r="R248" s="13">
        <f t="shared" si="453"/>
        <v>0.1865827395768801</v>
      </c>
      <c r="S248" s="13">
        <f t="shared" si="454"/>
        <v>1.1059842225711524E-2</v>
      </c>
      <c r="T248" s="13">
        <f t="shared" si="455"/>
        <v>9.405907446697415E-3</v>
      </c>
      <c r="U248" s="13">
        <f t="shared" si="456"/>
        <v>6.4242908741141469E-2</v>
      </c>
      <c r="V248" s="13">
        <f t="shared" si="457"/>
        <v>9.9503505059659659E-4</v>
      </c>
      <c r="W248" s="13">
        <f t="shared" si="458"/>
        <v>4.5904467190467543E-4</v>
      </c>
      <c r="X248" s="13">
        <f t="shared" si="459"/>
        <v>1.0795261753509676E-3</v>
      </c>
      <c r="Y248" s="13">
        <f t="shared" si="460"/>
        <v>1.2693500595840576E-3</v>
      </c>
      <c r="Z248" s="13">
        <f t="shared" si="461"/>
        <v>0.14626096584906501</v>
      </c>
      <c r="AA248" s="13">
        <f t="shared" si="462"/>
        <v>5.0359587937988462E-2</v>
      </c>
      <c r="AB248" s="13">
        <f t="shared" si="463"/>
        <v>8.6697365991043902E-3</v>
      </c>
      <c r="AC248" s="13">
        <f t="shared" si="464"/>
        <v>5.0355898989037531E-5</v>
      </c>
      <c r="AD248" s="13">
        <f t="shared" si="465"/>
        <v>3.951379027898773E-5</v>
      </c>
      <c r="AE248" s="13">
        <f t="shared" si="466"/>
        <v>9.2923790437445252E-5</v>
      </c>
      <c r="AF248" s="13">
        <f t="shared" si="467"/>
        <v>1.0926350988219406E-4</v>
      </c>
      <c r="AG248" s="13">
        <f t="shared" si="468"/>
        <v>8.5650937078473501E-5</v>
      </c>
      <c r="AH248" s="13">
        <f t="shared" si="469"/>
        <v>8.5989747147619297E-2</v>
      </c>
      <c r="AI248" s="13">
        <f t="shared" si="470"/>
        <v>2.9607408976874392E-2</v>
      </c>
      <c r="AJ248" s="13">
        <f t="shared" si="471"/>
        <v>5.0971115476071711E-3</v>
      </c>
      <c r="AK248" s="13">
        <f t="shared" si="472"/>
        <v>5.8500100766541521E-4</v>
      </c>
      <c r="AL248" s="13">
        <f t="shared" si="473"/>
        <v>1.6309562154049091E-6</v>
      </c>
      <c r="AM248" s="13">
        <f t="shared" si="474"/>
        <v>2.721024279808744E-6</v>
      </c>
      <c r="AN248" s="13">
        <f t="shared" si="475"/>
        <v>6.3989783862016686E-6</v>
      </c>
      <c r="AO248" s="13">
        <f t="shared" si="476"/>
        <v>7.5241747548746966E-6</v>
      </c>
      <c r="AP248" s="13">
        <f t="shared" si="477"/>
        <v>5.8981504364270239E-6</v>
      </c>
      <c r="AQ248" s="13">
        <f t="shared" si="478"/>
        <v>3.4676406088441157E-6</v>
      </c>
      <c r="AR248" s="13">
        <f t="shared" si="479"/>
        <v>4.0444073764107552E-2</v>
      </c>
      <c r="AS248" s="13">
        <f t="shared" si="480"/>
        <v>1.3925430325654358E-2</v>
      </c>
      <c r="AT248" s="13">
        <f t="shared" si="481"/>
        <v>2.3973550598004778E-3</v>
      </c>
      <c r="AU248" s="13">
        <f t="shared" si="482"/>
        <v>2.7514703427933436E-4</v>
      </c>
      <c r="AV248" s="13">
        <f t="shared" si="483"/>
        <v>2.3684192136003602E-5</v>
      </c>
      <c r="AW248" s="13">
        <f t="shared" si="484"/>
        <v>3.6683583888373498E-8</v>
      </c>
      <c r="AX248" s="13">
        <f t="shared" si="485"/>
        <v>1.5614745044352061E-7</v>
      </c>
      <c r="AY248" s="13">
        <f t="shared" si="486"/>
        <v>3.6720883671012863E-7</v>
      </c>
      <c r="AZ248" s="13">
        <f t="shared" si="487"/>
        <v>4.3177883908767097E-7</v>
      </c>
      <c r="BA248" s="13">
        <f t="shared" si="488"/>
        <v>3.3846855385103447E-7</v>
      </c>
      <c r="BB248" s="13">
        <f t="shared" si="489"/>
        <v>1.9899243242455911E-7</v>
      </c>
      <c r="BC248" s="13">
        <f t="shared" si="490"/>
        <v>9.359330481181529E-8</v>
      </c>
      <c r="BD248" s="13">
        <f t="shared" si="491"/>
        <v>1.5851919917736577E-2</v>
      </c>
      <c r="BE248" s="13">
        <f t="shared" si="492"/>
        <v>5.4580260047442392E-3</v>
      </c>
      <c r="BF248" s="13">
        <f t="shared" si="493"/>
        <v>9.3963532565959182E-4</v>
      </c>
      <c r="BG248" s="13">
        <f t="shared" si="494"/>
        <v>1.0784296306148756E-4</v>
      </c>
      <c r="BH248" s="13">
        <f t="shared" si="495"/>
        <v>9.2829401718034368E-6</v>
      </c>
      <c r="BI248" s="13">
        <f t="shared" si="496"/>
        <v>6.3924785289254202E-7</v>
      </c>
      <c r="BJ248" s="14">
        <f t="shared" si="497"/>
        <v>3.9801080465112874E-2</v>
      </c>
      <c r="BK248" s="14">
        <f t="shared" si="498"/>
        <v>0.13421831714254417</v>
      </c>
      <c r="BL248" s="14">
        <f t="shared" si="499"/>
        <v>0.66924765943988684</v>
      </c>
      <c r="BM248" s="14">
        <f t="shared" si="500"/>
        <v>0.49492118193646428</v>
      </c>
      <c r="BN248" s="14">
        <f t="shared" si="501"/>
        <v>0.49460651043489207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1.3548</v>
      </c>
      <c r="F249" s="10">
        <f>VLOOKUP(B249,home!$B$2:$E$405,3,FALSE)</f>
        <v>0.81579999999999997</v>
      </c>
      <c r="G249" s="10" t="e">
        <f>VLOOKUP(C249,away!$B$2:$E$405,4,FALSE)</f>
        <v>#N/A</v>
      </c>
      <c r="H249" s="10">
        <f>VLOOKUP(A249,away!$A$2:$E$405,3,FALSE)</f>
        <v>1.1719999999999999</v>
      </c>
      <c r="I249" s="10" t="e">
        <f>VLOOKUP(C249,away!$B$2:$E$405,3,FALSE)</f>
        <v>#N/A</v>
      </c>
      <c r="J249" s="10">
        <f>VLOOKUP(B249,home!$B$2:$E$405,4,FALSE)</f>
        <v>1.3920999999999999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1.3548</v>
      </c>
      <c r="F250" s="10">
        <f>VLOOKUP(B250,home!$B$2:$E$405,3,FALSE)</f>
        <v>0.98419999999999996</v>
      </c>
      <c r="G250" s="10">
        <f>VLOOKUP(C250,away!$B$2:$E$405,4,FALSE)</f>
        <v>1.2302</v>
      </c>
      <c r="H250" s="10">
        <f>VLOOKUP(A250,away!$A$2:$E$405,3,FALSE)</f>
        <v>1.1719999999999999</v>
      </c>
      <c r="I250" s="10">
        <f>VLOOKUP(C250,away!$B$2:$E$405,3,FALSE)</f>
        <v>0.99539999999999995</v>
      </c>
      <c r="J250" s="10">
        <f>VLOOKUP(B250,home!$B$2:$E$405,4,FALSE)</f>
        <v>0.61619999999999997</v>
      </c>
      <c r="K250" s="12">
        <f t="shared" si="446"/>
        <v>1.6403414956319997</v>
      </c>
      <c r="L250" s="12">
        <f t="shared" si="447"/>
        <v>0.71886434255999987</v>
      </c>
      <c r="M250" s="13">
        <f t="shared" si="448"/>
        <v>9.4495237914437202E-2</v>
      </c>
      <c r="N250" s="13">
        <f t="shared" si="449"/>
        <v>0.15500445989066955</v>
      </c>
      <c r="O250" s="13">
        <f t="shared" si="450"/>
        <v>6.7929257078412672E-2</v>
      </c>
      <c r="P250" s="13">
        <f t="shared" si="451"/>
        <v>0.11142717915317403</v>
      </c>
      <c r="Q250" s="13">
        <f t="shared" si="452"/>
        <v>0.12713012378334562</v>
      </c>
      <c r="R250" s="13">
        <f t="shared" si="453"/>
        <v>2.4415960365131165E-2</v>
      </c>
      <c r="S250" s="13">
        <f t="shared" si="454"/>
        <v>3.2848259150571955E-2</v>
      </c>
      <c r="T250" s="13">
        <f t="shared" si="455"/>
        <v>9.1389312853086171E-2</v>
      </c>
      <c r="U250" s="13">
        <f t="shared" si="456"/>
        <v>4.0050512942630873E-2</v>
      </c>
      <c r="V250" s="13">
        <f t="shared" si="457"/>
        <v>4.3037899028601119E-3</v>
      </c>
      <c r="W250" s="13">
        <f t="shared" si="458"/>
        <v>6.9512272462218111E-2</v>
      </c>
      <c r="X250" s="13">
        <f t="shared" si="459"/>
        <v>4.996989404340401E-2</v>
      </c>
      <c r="Y250" s="13">
        <f t="shared" si="460"/>
        <v>1.7960787514652233E-2</v>
      </c>
      <c r="Z250" s="13">
        <f t="shared" si="461"/>
        <v>5.8505877652836784E-3</v>
      </c>
      <c r="AA250" s="13">
        <f t="shared" si="462"/>
        <v>9.5969618852317067E-3</v>
      </c>
      <c r="AB250" s="13">
        <f t="shared" si="463"/>
        <v>7.8711474061721395E-3</v>
      </c>
      <c r="AC250" s="13">
        <f t="shared" si="464"/>
        <v>3.1718474597751883E-4</v>
      </c>
      <c r="AD250" s="13">
        <f t="shared" si="465"/>
        <v>2.8505966243863503E-2</v>
      </c>
      <c r="AE250" s="13">
        <f t="shared" si="466"/>
        <v>2.0491922682932488E-2</v>
      </c>
      <c r="AF250" s="13">
        <f t="shared" si="467"/>
        <v>7.3654562636283035E-3</v>
      </c>
      <c r="AG250" s="13">
        <f t="shared" si="468"/>
        <v>1.7649212915358649E-3</v>
      </c>
      <c r="AH250" s="13">
        <f t="shared" si="469"/>
        <v>1.0514447318700573E-3</v>
      </c>
      <c r="AI250" s="13">
        <f t="shared" si="470"/>
        <v>1.7247284240501164E-3</v>
      </c>
      <c r="AJ250" s="13">
        <f t="shared" si="471"/>
        <v>1.4145718013326956E-3</v>
      </c>
      <c r="AK250" s="13">
        <f t="shared" si="472"/>
        <v>7.7346027475897491E-4</v>
      </c>
      <c r="AL250" s="13">
        <f t="shared" si="473"/>
        <v>1.4960754550062334E-5</v>
      </c>
      <c r="AM250" s="13">
        <f t="shared" si="474"/>
        <v>9.3519038605788651E-3</v>
      </c>
      <c r="AN250" s="13">
        <f t="shared" si="475"/>
        <v>6.7227502204193507E-3</v>
      </c>
      <c r="AO250" s="13">
        <f t="shared" si="476"/>
        <v>2.4163727086984246E-3</v>
      </c>
      <c r="AP250" s="13">
        <f t="shared" si="477"/>
        <v>5.7901472620613991E-4</v>
      </c>
      <c r="AQ250" s="13">
        <f t="shared" si="478"/>
        <v>1.0405826012168375E-4</v>
      </c>
      <c r="AR250" s="13">
        <f t="shared" si="479"/>
        <v>1.5116922518278888E-4</v>
      </c>
      <c r="AS250" s="13">
        <f t="shared" si="480"/>
        <v>2.4796915292986643E-4</v>
      </c>
      <c r="AT250" s="13">
        <f t="shared" si="481"/>
        <v>2.0337704559378865E-4</v>
      </c>
      <c r="AU250" s="13">
        <f t="shared" si="482"/>
        <v>1.112026023821775E-4</v>
      </c>
      <c r="AV250" s="13">
        <f t="shared" si="483"/>
        <v>4.5602560777437942E-5</v>
      </c>
      <c r="AW250" s="13">
        <f t="shared" si="484"/>
        <v>4.9004076651810638E-7</v>
      </c>
      <c r="AX250" s="13">
        <f t="shared" si="485"/>
        <v>2.5567193276114348E-3</v>
      </c>
      <c r="AY250" s="13">
        <f t="shared" si="486"/>
        <v>1.8379343585538392E-3</v>
      </c>
      <c r="AZ250" s="13">
        <f t="shared" si="487"/>
        <v>6.6061273716512016E-4</v>
      </c>
      <c r="BA250" s="13">
        <f t="shared" si="488"/>
        <v>1.5829698032965542E-4</v>
      </c>
      <c r="BB250" s="13">
        <f t="shared" si="489"/>
        <v>2.8448513673477739E-5</v>
      </c>
      <c r="BC250" s="13">
        <f t="shared" si="490"/>
        <v>4.0901244157387493E-6</v>
      </c>
      <c r="BD250" s="13">
        <f t="shared" si="491"/>
        <v>1.8111694279388341E-5</v>
      </c>
      <c r="BE250" s="13">
        <f t="shared" si="492"/>
        <v>2.9709363682681399E-5</v>
      </c>
      <c r="BF250" s="13">
        <f t="shared" si="493"/>
        <v>2.436675102876232E-5</v>
      </c>
      <c r="BG250" s="13">
        <f t="shared" si="494"/>
        <v>1.3323264275404177E-5</v>
      </c>
      <c r="BH250" s="13">
        <f t="shared" si="495"/>
        <v>5.4636758120542243E-6</v>
      </c>
      <c r="BI250" s="13">
        <f t="shared" si="496"/>
        <v>1.7924588306386801E-6</v>
      </c>
      <c r="BJ250" s="14">
        <f t="shared" si="497"/>
        <v>0.59351531884710951</v>
      </c>
      <c r="BK250" s="14">
        <f t="shared" si="498"/>
        <v>0.24524454598012474</v>
      </c>
      <c r="BL250" s="14">
        <f t="shared" si="499"/>
        <v>0.1556801327043654</v>
      </c>
      <c r="BM250" s="14">
        <f t="shared" si="500"/>
        <v>0.41805092279392569</v>
      </c>
      <c r="BN250" s="14">
        <f t="shared" si="501"/>
        <v>0.58040221818517024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1.5941000000000001</v>
      </c>
      <c r="F255" s="10">
        <f>VLOOKUP(B255,home!$B$2:$E$405,3,FALSE)</f>
        <v>1.0037</v>
      </c>
      <c r="G255" s="10">
        <f>VLOOKUP(C255,away!$B$2:$E$405,4,FALSE)</f>
        <v>0.9758</v>
      </c>
      <c r="H255" s="10">
        <f>VLOOKUP(A255,away!$A$2:$E$405,3,FALSE)</f>
        <v>1.1647000000000001</v>
      </c>
      <c r="I255" s="10">
        <f>VLOOKUP(C255,away!$B$2:$E$405,3,FALSE)</f>
        <v>0.57240000000000002</v>
      </c>
      <c r="J255" s="10">
        <f>VLOOKUP(B255,home!$B$2:$E$405,4,FALSE)</f>
        <v>1.0303</v>
      </c>
      <c r="K255" s="12">
        <f t="shared" si="446"/>
        <v>1.561278214286</v>
      </c>
      <c r="L255" s="12">
        <f t="shared" si="447"/>
        <v>0.68687451068400007</v>
      </c>
      <c r="M255" s="13">
        <f t="shared" si="448"/>
        <v>0.10559410586184031</v>
      </c>
      <c r="N255" s="13">
        <f t="shared" si="449"/>
        <v>0.1648617770391009</v>
      </c>
      <c r="O255" s="13">
        <f t="shared" si="450"/>
        <v>7.252989979496606E-2</v>
      </c>
      <c r="P255" s="13">
        <f t="shared" si="451"/>
        <v>0.11323935243422714</v>
      </c>
      <c r="Q255" s="13">
        <f t="shared" si="452"/>
        <v>0.12869755042981207</v>
      </c>
      <c r="R255" s="13">
        <f t="shared" si="453"/>
        <v>2.4909469715813429E-2</v>
      </c>
      <c r="S255" s="13">
        <f t="shared" si="454"/>
        <v>3.035953293761717E-2</v>
      </c>
      <c r="T255" s="13">
        <f t="shared" si="455"/>
        <v>8.8399066977706567E-2</v>
      </c>
      <c r="U255" s="13">
        <f t="shared" si="456"/>
        <v>3.8890612396716394E-2</v>
      </c>
      <c r="V255" s="13">
        <f t="shared" si="457"/>
        <v>3.6175144667844232E-3</v>
      </c>
      <c r="W255" s="13">
        <f t="shared" si="458"/>
        <v>6.6977560572679812E-2</v>
      </c>
      <c r="X255" s="13">
        <f t="shared" si="459"/>
        <v>4.6005179145167413E-2</v>
      </c>
      <c r="Y255" s="13">
        <f t="shared" si="460"/>
        <v>1.5799892457133313E-2</v>
      </c>
      <c r="Z255" s="13">
        <f t="shared" si="461"/>
        <v>5.7032266074824233E-3</v>
      </c>
      <c r="AA255" s="13">
        <f t="shared" si="462"/>
        <v>8.9043234533985605E-3</v>
      </c>
      <c r="AB255" s="13">
        <f t="shared" si="463"/>
        <v>6.9510631103735267E-3</v>
      </c>
      <c r="AC255" s="13">
        <f t="shared" si="464"/>
        <v>2.4246440668768086E-4</v>
      </c>
      <c r="AD255" s="13">
        <f t="shared" si="465"/>
        <v>2.6142651542036481E-2</v>
      </c>
      <c r="AE255" s="13">
        <f t="shared" si="466"/>
        <v>1.7956720985918627E-2</v>
      </c>
      <c r="AF255" s="13">
        <f t="shared" si="467"/>
        <v>6.167006970345985E-3</v>
      </c>
      <c r="AG255" s="13">
        <f t="shared" si="468"/>
        <v>1.4119866317137389E-3</v>
      </c>
      <c r="AH255" s="13">
        <f t="shared" si="469"/>
        <v>9.7935024633361446E-4</v>
      </c>
      <c r="AI255" s="13">
        <f t="shared" si="470"/>
        <v>1.5290382037563E-3</v>
      </c>
      <c r="AJ255" s="13">
        <f t="shared" si="471"/>
        <v>1.1936270181678544E-3</v>
      </c>
      <c r="AK255" s="13">
        <f t="shared" si="472"/>
        <v>6.2119461981621034E-4</v>
      </c>
      <c r="AL255" s="13">
        <f t="shared" si="473"/>
        <v>1.0400774618078137E-5</v>
      </c>
      <c r="AM255" s="13">
        <f t="shared" si="474"/>
        <v>8.163190463250378E-3</v>
      </c>
      <c r="AN255" s="13">
        <f t="shared" si="475"/>
        <v>5.6070874550653987E-3</v>
      </c>
      <c r="AO255" s="13">
        <f t="shared" si="476"/>
        <v>1.9256827260302203E-3</v>
      </c>
      <c r="AP255" s="13">
        <f t="shared" si="477"/>
        <v>4.4090079339154635E-4</v>
      </c>
      <c r="AQ255" s="13">
        <f t="shared" si="478"/>
        <v>7.5710879180251433E-5</v>
      </c>
      <c r="AR255" s="13">
        <f t="shared" si="479"/>
        <v>1.3453814424773137E-4</v>
      </c>
      <c r="AS255" s="13">
        <f t="shared" si="480"/>
        <v>2.1005147360445033E-4</v>
      </c>
      <c r="AT255" s="13">
        <f t="shared" si="481"/>
        <v>1.6397439480864953E-4</v>
      </c>
      <c r="AU255" s="13">
        <f t="shared" si="482"/>
        <v>8.5336550105158634E-5</v>
      </c>
      <c r="AV255" s="13">
        <f t="shared" si="483"/>
        <v>3.3308524140377463E-5</v>
      </c>
      <c r="AW255" s="13">
        <f t="shared" si="484"/>
        <v>3.0982815779786205E-7</v>
      </c>
      <c r="AX255" s="13">
        <f t="shared" si="485"/>
        <v>2.1241685715566714E-3</v>
      </c>
      <c r="AY255" s="13">
        <f t="shared" si="486"/>
        <v>1.4590372481983198E-3</v>
      </c>
      <c r="AZ255" s="13">
        <f t="shared" si="487"/>
        <v>5.0108774796297541E-4</v>
      </c>
      <c r="BA255" s="13">
        <f t="shared" si="488"/>
        <v>1.147281338972721E-4</v>
      </c>
      <c r="BB255" s="13">
        <f t="shared" si="489"/>
        <v>1.9700957708094298E-5</v>
      </c>
      <c r="BC255" s="13">
        <f t="shared" si="490"/>
        <v>2.7064171371506921E-6</v>
      </c>
      <c r="BD255" s="13">
        <f t="shared" si="491"/>
        <v>1.5401803666415637E-5</v>
      </c>
      <c r="BE255" s="13">
        <f t="shared" si="492"/>
        <v>2.4046500525084978E-5</v>
      </c>
      <c r="BF255" s="13">
        <f t="shared" si="493"/>
        <v>1.8771638699816018E-5</v>
      </c>
      <c r="BG255" s="13">
        <f t="shared" si="494"/>
        <v>9.7692501828235741E-6</v>
      </c>
      <c r="BH255" s="13">
        <f t="shared" si="495"/>
        <v>3.8131293700879923E-6</v>
      </c>
      <c r="BI255" s="13">
        <f t="shared" si="496"/>
        <v>1.190671162754497E-6</v>
      </c>
      <c r="BJ255" s="14">
        <f t="shared" si="497"/>
        <v>0.58285339414499315</v>
      </c>
      <c r="BK255" s="14">
        <f t="shared" si="498"/>
        <v>0.25452240812997312</v>
      </c>
      <c r="BL255" s="14">
        <f t="shared" si="499"/>
        <v>0.15720878063985527</v>
      </c>
      <c r="BM255" s="14">
        <f t="shared" si="500"/>
        <v>0.38899692682650361</v>
      </c>
      <c r="BN255" s="14">
        <f t="shared" si="501"/>
        <v>0.60983215527575996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1.5941000000000001</v>
      </c>
      <c r="F256" s="10">
        <f>VLOOKUP(B256,home!$B$2:$E$405,3,FALSE)</f>
        <v>0.94099999999999995</v>
      </c>
      <c r="G256" s="10">
        <f>VLOOKUP(C256,away!$B$2:$E$405,4,FALSE)</f>
        <v>0.9758</v>
      </c>
      <c r="H256" s="10">
        <f>VLOOKUP(A256,away!$A$2:$E$405,3,FALSE)</f>
        <v>1.1647000000000001</v>
      </c>
      <c r="I256" s="10">
        <f>VLOOKUP(C256,away!$B$2:$E$405,3,FALSE)</f>
        <v>1.0494000000000001</v>
      </c>
      <c r="J256" s="10">
        <f>VLOOKUP(B256,home!$B$2:$E$405,4,FALSE)</f>
        <v>1.0303</v>
      </c>
      <c r="K256" s="12">
        <f t="shared" si="446"/>
        <v>1.4637469359799999</v>
      </c>
      <c r="L256" s="12">
        <f t="shared" si="447"/>
        <v>1.2592699362540001</v>
      </c>
      <c r="M256" s="13">
        <f t="shared" si="448"/>
        <v>6.5676318187747579E-2</v>
      </c>
      <c r="N256" s="13">
        <f t="shared" si="449"/>
        <v>9.6133509513763052E-2</v>
      </c>
      <c r="O256" s="13">
        <f t="shared" si="450"/>
        <v>8.2704213017682326E-2</v>
      </c>
      <c r="P256" s="13">
        <f t="shared" si="451"/>
        <v>0.12105803839726971</v>
      </c>
      <c r="Q256" s="13">
        <f t="shared" si="452"/>
        <v>7.0357564997887451E-2</v>
      </c>
      <c r="R256" s="13">
        <f t="shared" si="453"/>
        <v>5.2073464527357054E-2</v>
      </c>
      <c r="S256" s="13">
        <f t="shared" si="454"/>
        <v>5.5785133305968612E-2</v>
      </c>
      <c r="T256" s="13">
        <f t="shared" si="455"/>
        <v>8.8599166389876388E-2</v>
      </c>
      <c r="U256" s="13">
        <f t="shared" si="456"/>
        <v>7.6222374147782088E-2</v>
      </c>
      <c r="V256" s="13">
        <f t="shared" si="457"/>
        <v>1.1425120781056052E-2</v>
      </c>
      <c r="W256" s="13">
        <f t="shared" si="458"/>
        <v>3.4328556729557147E-2</v>
      </c>
      <c r="X256" s="13">
        <f t="shared" si="459"/>
        <v>4.3228919444521258E-2</v>
      </c>
      <c r="Y256" s="13">
        <f t="shared" si="460"/>
        <v>2.7218439316615804E-2</v>
      </c>
      <c r="Z256" s="13">
        <f t="shared" si="461"/>
        <v>2.185818278529662E-2</v>
      </c>
      <c r="AA256" s="13">
        <f t="shared" si="462"/>
        <v>3.1994848078068704E-2</v>
      </c>
      <c r="AB256" s="13">
        <f t="shared" si="463"/>
        <v>2.3416180420709334E-2</v>
      </c>
      <c r="AC256" s="13">
        <f t="shared" si="464"/>
        <v>1.3162114103411292E-3</v>
      </c>
      <c r="AD256" s="13">
        <f t="shared" si="465"/>
        <v>1.2562079932376222E-2</v>
      </c>
      <c r="AE256" s="13">
        <f t="shared" si="466"/>
        <v>1.5819049595661057E-2</v>
      </c>
      <c r="AF256" s="13">
        <f t="shared" si="467"/>
        <v>9.960226787963487E-3</v>
      </c>
      <c r="AG256" s="13">
        <f t="shared" si="468"/>
        <v>4.1808713841180551E-3</v>
      </c>
      <c r="AH256" s="13">
        <f t="shared" si="469"/>
        <v>6.8813381106671888E-3</v>
      </c>
      <c r="AI256" s="13">
        <f t="shared" si="470"/>
        <v>1.0072537574931498E-2</v>
      </c>
      <c r="AJ256" s="13">
        <f t="shared" si="471"/>
        <v>7.3718230064247024E-3</v>
      </c>
      <c r="AK256" s="13">
        <f t="shared" si="472"/>
        <v>3.5968277794136768E-3</v>
      </c>
      <c r="AL256" s="13">
        <f t="shared" si="473"/>
        <v>9.7044399472275179E-5</v>
      </c>
      <c r="AM256" s="13">
        <f t="shared" si="474"/>
        <v>3.6775412021103058E-3</v>
      </c>
      <c r="AN256" s="13">
        <f t="shared" si="475"/>
        <v>4.6310170751529033E-3</v>
      </c>
      <c r="AO256" s="13">
        <f t="shared" si="476"/>
        <v>2.9158502885094926E-3</v>
      </c>
      <c r="AP256" s="13">
        <f t="shared" si="477"/>
        <v>1.2239475356458523E-3</v>
      </c>
      <c r="AQ256" s="13">
        <f t="shared" si="478"/>
        <v>3.8532008379774823E-4</v>
      </c>
      <c r="AR256" s="13">
        <f t="shared" si="479"/>
        <v>1.7330924407924168E-3</v>
      </c>
      <c r="AS256" s="13">
        <f t="shared" si="480"/>
        <v>2.5368087499799993E-3</v>
      </c>
      <c r="AT256" s="13">
        <f t="shared" si="481"/>
        <v>1.8566230174752393E-3</v>
      </c>
      <c r="AU256" s="13">
        <f t="shared" si="482"/>
        <v>9.0587541769977461E-4</v>
      </c>
      <c r="AV256" s="13">
        <f t="shared" si="483"/>
        <v>3.314930917594119E-4</v>
      </c>
      <c r="AW256" s="13">
        <f t="shared" si="484"/>
        <v>4.9688148050780515E-6</v>
      </c>
      <c r="AX256" s="13">
        <f t="shared" si="485"/>
        <v>8.9716494442152871E-4</v>
      </c>
      <c r="AY256" s="13">
        <f t="shared" si="486"/>
        <v>1.1297728423710219E-3</v>
      </c>
      <c r="AZ256" s="13">
        <f t="shared" si="487"/>
        <v>7.1134448759702887E-4</v>
      </c>
      <c r="BA256" s="13">
        <f t="shared" si="488"/>
        <v>2.9859157585031504E-4</v>
      </c>
      <c r="BB256" s="13">
        <f t="shared" si="489"/>
        <v>9.4001848671751916E-5</v>
      </c>
      <c r="BC256" s="13">
        <f t="shared" si="490"/>
        <v>2.3674740396927013E-5</v>
      </c>
      <c r="BD256" s="13">
        <f t="shared" si="491"/>
        <v>3.6373853457315972E-4</v>
      </c>
      <c r="BE256" s="13">
        <f t="shared" si="492"/>
        <v>5.3242116547931768E-4</v>
      </c>
      <c r="BF256" s="13">
        <f t="shared" si="493"/>
        <v>3.8966492481062604E-4</v>
      </c>
      <c r="BG256" s="13">
        <f t="shared" si="494"/>
        <v>1.9012361325014364E-4</v>
      </c>
      <c r="BH256" s="13">
        <f t="shared" si="495"/>
        <v>6.9573214088086078E-5</v>
      </c>
      <c r="BI256" s="13">
        <f t="shared" si="496"/>
        <v>2.0367515789543302E-5</v>
      </c>
      <c r="BJ256" s="14">
        <f t="shared" si="497"/>
        <v>0.41837661071686483</v>
      </c>
      <c r="BK256" s="14">
        <f t="shared" si="498"/>
        <v>0.25648763932422641</v>
      </c>
      <c r="BL256" s="14">
        <f t="shared" si="499"/>
        <v>0.30326338834873429</v>
      </c>
      <c r="BM256" s="14">
        <f t="shared" si="500"/>
        <v>0.51085790850584867</v>
      </c>
      <c r="BN256" s="14">
        <f t="shared" si="501"/>
        <v>0.48800310864170715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1.1607000000000001</v>
      </c>
      <c r="F257" s="10">
        <f>VLOOKUP(B257,home!$B$2:$E$405,3,FALSE)</f>
        <v>0.54830000000000001</v>
      </c>
      <c r="G257" s="10">
        <f>VLOOKUP(C257,away!$B$2:$E$405,4,FALSE)</f>
        <v>0.86150000000000004</v>
      </c>
      <c r="H257" s="10">
        <f>VLOOKUP(A257,away!$A$2:$E$405,3,FALSE)</f>
        <v>0.89880000000000004</v>
      </c>
      <c r="I257" s="10">
        <f>VLOOKUP(C257,away!$B$2:$E$405,3,FALSE)</f>
        <v>1.0013000000000001</v>
      </c>
      <c r="J257" s="10">
        <f>VLOOKUP(B257,home!$B$2:$E$405,4,FALSE)</f>
        <v>1.6183000000000001</v>
      </c>
      <c r="K257" s="12">
        <f t="shared" si="446"/>
        <v>0.5482687743150001</v>
      </c>
      <c r="L257" s="12">
        <f t="shared" si="447"/>
        <v>1.4564189264520002</v>
      </c>
      <c r="M257" s="13">
        <f t="shared" si="448"/>
        <v>0.13470235657001464</v>
      </c>
      <c r="N257" s="13">
        <f t="shared" si="449"/>
        <v>7.3853095933984023E-2</v>
      </c>
      <c r="O257" s="13">
        <f t="shared" si="450"/>
        <v>0.19618306154625526</v>
      </c>
      <c r="P257" s="13">
        <f t="shared" si="451"/>
        <v>0.10756104669532958</v>
      </c>
      <c r="Q257" s="13">
        <f t="shared" si="452"/>
        <v>2.0245673193546768E-2</v>
      </c>
      <c r="R257" s="13">
        <f t="shared" si="453"/>
        <v>0.14286236194263191</v>
      </c>
      <c r="S257" s="13">
        <f t="shared" si="454"/>
        <v>2.1472116488514117E-2</v>
      </c>
      <c r="T257" s="13">
        <f t="shared" si="455"/>
        <v>2.9486181617843422E-2</v>
      </c>
      <c r="U257" s="13">
        <f t="shared" si="456"/>
        <v>7.8326972078032714E-2</v>
      </c>
      <c r="V257" s="13">
        <f t="shared" si="457"/>
        <v>1.905075409780043E-3</v>
      </c>
      <c r="W257" s="13">
        <f t="shared" si="458"/>
        <v>3.7000234756693132E-3</v>
      </c>
      <c r="X257" s="13">
        <f t="shared" si="459"/>
        <v>5.3887842182814994E-3</v>
      </c>
      <c r="Y257" s="13">
        <f t="shared" si="460"/>
        <v>3.9241636630355124E-3</v>
      </c>
      <c r="Z257" s="13">
        <f t="shared" si="461"/>
        <v>6.9355815936961676E-2</v>
      </c>
      <c r="AA257" s="13">
        <f t="shared" si="462"/>
        <v>3.8025628195374729E-2</v>
      </c>
      <c r="AB257" s="13">
        <f t="shared" si="463"/>
        <v>1.0424132281618006E-2</v>
      </c>
      <c r="AC257" s="13">
        <f t="shared" si="464"/>
        <v>9.5076243619282824E-5</v>
      </c>
      <c r="AD257" s="13">
        <f t="shared" si="465"/>
        <v>5.0715183398548523E-4</v>
      </c>
      <c r="AE257" s="13">
        <f t="shared" si="466"/>
        <v>7.3862552960130337E-4</v>
      </c>
      <c r="AF257" s="13">
        <f t="shared" si="467"/>
        <v>5.378741004359853E-4</v>
      </c>
      <c r="AG257" s="13">
        <f t="shared" si="468"/>
        <v>2.6112333997443769E-4</v>
      </c>
      <c r="AH257" s="13">
        <f t="shared" si="469"/>
        <v>2.525278074752807E-2</v>
      </c>
      <c r="AI257" s="13">
        <f t="shared" si="470"/>
        <v>1.3845311148492646E-2</v>
      </c>
      <c r="AJ257" s="13">
        <f t="shared" si="471"/>
        <v>3.7954758866969346E-3</v>
      </c>
      <c r="AK257" s="13">
        <f t="shared" si="472"/>
        <v>6.9364697078048878E-4</v>
      </c>
      <c r="AL257" s="13">
        <f t="shared" si="473"/>
        <v>3.0367695235486859E-6</v>
      </c>
      <c r="AM257" s="13">
        <f t="shared" si="474"/>
        <v>5.5611102882165305E-5</v>
      </c>
      <c r="AN257" s="13">
        <f t="shared" si="475"/>
        <v>8.0993062758454929E-5</v>
      </c>
      <c r="AO257" s="13">
        <f t="shared" si="476"/>
        <v>5.8979914756364215E-5</v>
      </c>
      <c r="AP257" s="13">
        <f t="shared" si="477"/>
        <v>2.8633154710564816E-5</v>
      </c>
      <c r="AQ257" s="13">
        <f t="shared" si="478"/>
        <v>1.0425467111123713E-5</v>
      </c>
      <c r="AR257" s="13">
        <f t="shared" si="479"/>
        <v>7.3557255652485125E-3</v>
      </c>
      <c r="AS257" s="13">
        <f t="shared" si="480"/>
        <v>4.0329146398563132E-3</v>
      </c>
      <c r="AT257" s="13">
        <f t="shared" si="481"/>
        <v>1.1055605832555203E-3</v>
      </c>
      <c r="AU257" s="13">
        <f t="shared" si="482"/>
        <v>2.0204811530416024E-4</v>
      </c>
      <c r="AV257" s="13">
        <f t="shared" si="483"/>
        <v>2.7694168132616936E-5</v>
      </c>
      <c r="AW257" s="13">
        <f t="shared" si="484"/>
        <v>6.7357995980236907E-8</v>
      </c>
      <c r="AX257" s="13">
        <f t="shared" si="485"/>
        <v>5.0816385359183534E-6</v>
      </c>
      <c r="AY257" s="13">
        <f t="shared" si="486"/>
        <v>7.4009945410993218E-6</v>
      </c>
      <c r="AZ257" s="13">
        <f t="shared" si="487"/>
        <v>5.389474262112496E-6</v>
      </c>
      <c r="BA257" s="13">
        <f t="shared" si="488"/>
        <v>2.6164441063221886E-6</v>
      </c>
      <c r="BB257" s="13">
        <f t="shared" si="489"/>
        <v>9.5265967911285651E-7</v>
      </c>
      <c r="BC257" s="13">
        <f t="shared" si="490"/>
        <v>2.7749431742553063E-7</v>
      </c>
      <c r="BD257" s="13">
        <f t="shared" si="491"/>
        <v>1.78550298850246E-3</v>
      </c>
      <c r="BE257" s="13">
        <f t="shared" si="492"/>
        <v>9.789355350420133E-4</v>
      </c>
      <c r="BF257" s="13">
        <f t="shared" si="493"/>
        <v>2.6835989296544174E-4</v>
      </c>
      <c r="BG257" s="13">
        <f t="shared" si="494"/>
        <v>4.904444986382245E-5</v>
      </c>
      <c r="BH257" s="13">
        <f t="shared" si="495"/>
        <v>6.7223851034478518E-6</v>
      </c>
      <c r="BI257" s="13">
        <f t="shared" si="496"/>
        <v>7.3713476822815417E-7</v>
      </c>
      <c r="BJ257" s="14">
        <f t="shared" si="497"/>
        <v>0.13889905831401844</v>
      </c>
      <c r="BK257" s="14">
        <f t="shared" si="498"/>
        <v>0.2657461091713223</v>
      </c>
      <c r="BL257" s="14">
        <f t="shared" si="499"/>
        <v>0.5252226162554533</v>
      </c>
      <c r="BM257" s="14">
        <f t="shared" si="500"/>
        <v>0.32380867015944825</v>
      </c>
      <c r="BN257" s="14">
        <f t="shared" si="501"/>
        <v>0.67540759588176214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1.1607000000000001</v>
      </c>
      <c r="F258" s="10">
        <f>VLOOKUP(B258,home!$B$2:$E$405,3,FALSE)</f>
        <v>0.68920000000000003</v>
      </c>
      <c r="G258" s="10">
        <f>VLOOKUP(C258,away!$B$2:$E$405,4,FALSE)</f>
        <v>1.2061999999999999</v>
      </c>
      <c r="H258" s="10">
        <f>VLOOKUP(A258,away!$A$2:$E$405,3,FALSE)</f>
        <v>0.89880000000000004</v>
      </c>
      <c r="I258" s="10">
        <f>VLOOKUP(C258,away!$B$2:$E$405,3,FALSE)</f>
        <v>1.7802</v>
      </c>
      <c r="J258" s="10">
        <f>VLOOKUP(B258,home!$B$2:$E$405,4,FALSE)</f>
        <v>1.1126</v>
      </c>
      <c r="K258" s="12">
        <f t="shared" si="446"/>
        <v>0.96490504552800005</v>
      </c>
      <c r="L258" s="12">
        <f t="shared" si="447"/>
        <v>1.7802086873760001</v>
      </c>
      <c r="M258" s="13">
        <f t="shared" si="448"/>
        <v>6.4240994214175298E-2</v>
      </c>
      <c r="N258" s="13">
        <f t="shared" si="449"/>
        <v>6.1986459446992791E-2</v>
      </c>
      <c r="O258" s="13">
        <f t="shared" si="450"/>
        <v>0.11436237598574624</v>
      </c>
      <c r="P258" s="13">
        <f t="shared" si="451"/>
        <v>0.11034883360721671</v>
      </c>
      <c r="Q258" s="13">
        <f t="shared" si="452"/>
        <v>2.9905523737410056E-2</v>
      </c>
      <c r="R258" s="13">
        <f t="shared" si="453"/>
        <v>0.10179444761939298</v>
      </c>
      <c r="S258" s="13">
        <f t="shared" si="454"/>
        <v>4.7387440167396572E-2</v>
      </c>
      <c r="T258" s="13">
        <f t="shared" si="455"/>
        <v>5.3238073157866578E-2</v>
      </c>
      <c r="U258" s="13">
        <f t="shared" si="456"/>
        <v>9.8221976114687984E-2</v>
      </c>
      <c r="V258" s="13">
        <f t="shared" si="457"/>
        <v>9.0443265222866897E-3</v>
      </c>
      <c r="W258" s="13">
        <f t="shared" si="458"/>
        <v>9.6186635811281122E-3</v>
      </c>
      <c r="X258" s="13">
        <f t="shared" si="459"/>
        <v>1.7123228468071416E-2</v>
      </c>
      <c r="Y258" s="13">
        <f t="shared" si="460"/>
        <v>1.524146003739239E-2</v>
      </c>
      <c r="Z258" s="13">
        <f t="shared" si="461"/>
        <v>6.0405119992894857E-2</v>
      </c>
      <c r="AA258" s="13">
        <f t="shared" si="462"/>
        <v>5.828520505686851E-2</v>
      </c>
      <c r="AB258" s="13">
        <f t="shared" si="463"/>
        <v>2.8119844219503264E-2</v>
      </c>
      <c r="AC258" s="13">
        <f t="shared" si="464"/>
        <v>9.7098326262061365E-4</v>
      </c>
      <c r="AD258" s="13">
        <f t="shared" si="465"/>
        <v>2.3202742551667339E-3</v>
      </c>
      <c r="AE258" s="13">
        <f t="shared" si="466"/>
        <v>4.1305723861426984E-3</v>
      </c>
      <c r="AF258" s="13">
        <f t="shared" si="467"/>
        <v>3.6766404228233238E-3</v>
      </c>
      <c r="AG258" s="13">
        <f t="shared" si="468"/>
        <v>2.1817290736892837E-3</v>
      </c>
      <c r="AH258" s="13">
        <f t="shared" si="469"/>
        <v>2.688342984333527E-2</v>
      </c>
      <c r="AI258" s="13">
        <f t="shared" si="470"/>
        <v>2.5939957096932212E-2</v>
      </c>
      <c r="AJ258" s="13">
        <f t="shared" si="471"/>
        <v>1.2514797741804872E-2</v>
      </c>
      <c r="AK258" s="13">
        <f t="shared" si="472"/>
        <v>4.0251971616099809E-3</v>
      </c>
      <c r="AL258" s="13">
        <f t="shared" si="473"/>
        <v>6.6715574248489269E-5</v>
      </c>
      <c r="AM258" s="13">
        <f t="shared" si="474"/>
        <v>4.4776886716382087E-4</v>
      </c>
      <c r="AN258" s="13">
        <f t="shared" si="475"/>
        <v>7.9712202726154419E-4</v>
      </c>
      <c r="AO258" s="13">
        <f t="shared" si="476"/>
        <v>7.0952177891488502E-4</v>
      </c>
      <c r="AP258" s="13">
        <f t="shared" si="477"/>
        <v>4.2103227823558404E-4</v>
      </c>
      <c r="AQ258" s="13">
        <f t="shared" si="478"/>
        <v>1.8738132984517388E-4</v>
      </c>
      <c r="AR258" s="13">
        <f t="shared" si="479"/>
        <v>9.5716230707137348E-3</v>
      </c>
      <c r="AS258" s="13">
        <f t="shared" si="480"/>
        <v>9.2357073948238898E-3</v>
      </c>
      <c r="AT258" s="13">
        <f t="shared" si="481"/>
        <v>4.4557903321429159E-3</v>
      </c>
      <c r="AU258" s="13">
        <f t="shared" si="482"/>
        <v>1.433138191099861E-3</v>
      </c>
      <c r="AV258" s="13">
        <f t="shared" si="483"/>
        <v>3.457105678827817E-4</v>
      </c>
      <c r="AW258" s="13">
        <f t="shared" si="484"/>
        <v>3.1833194380920971E-6</v>
      </c>
      <c r="AX258" s="13">
        <f t="shared" si="485"/>
        <v>7.2009073192787912E-5</v>
      </c>
      <c r="AY258" s="13">
        <f t="shared" si="486"/>
        <v>1.281911776676953E-4</v>
      </c>
      <c r="AZ258" s="13">
        <f t="shared" si="487"/>
        <v>1.1410352406449575E-4</v>
      </c>
      <c r="BA258" s="13">
        <f t="shared" si="488"/>
        <v>6.7709361599943942E-5</v>
      </c>
      <c r="BB258" s="13">
        <f t="shared" si="489"/>
        <v>3.0134198434225774E-5</v>
      </c>
      <c r="BC258" s="13">
        <f t="shared" si="490"/>
        <v>1.0729032367944196E-5</v>
      </c>
      <c r="BD258" s="13">
        <f t="shared" si="491"/>
        <v>2.8399144237955267E-3</v>
      </c>
      <c r="BE258" s="13">
        <f t="shared" si="492"/>
        <v>2.7402477563880463E-3</v>
      </c>
      <c r="BF258" s="13">
        <f t="shared" si="493"/>
        <v>1.3220394430678039E-3</v>
      </c>
      <c r="BG258" s="13">
        <f t="shared" si="494"/>
        <v>4.2521417633438371E-4</v>
      </c>
      <c r="BH258" s="13">
        <f t="shared" si="495"/>
        <v>1.0257282604376988E-4</v>
      </c>
      <c r="BI258" s="13">
        <f t="shared" si="496"/>
        <v>1.9794607476739885E-5</v>
      </c>
      <c r="BJ258" s="14">
        <f t="shared" si="497"/>
        <v>0.20240832721543148</v>
      </c>
      <c r="BK258" s="14">
        <f t="shared" si="498"/>
        <v>0.23218748452561203</v>
      </c>
      <c r="BL258" s="14">
        <f t="shared" si="499"/>
        <v>0.50263898362965076</v>
      </c>
      <c r="BM258" s="14">
        <f t="shared" si="500"/>
        <v>0.5148762728944255</v>
      </c>
      <c r="BN258" s="14">
        <f t="shared" si="501"/>
        <v>0.48263863461093409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1.5417000000000001</v>
      </c>
      <c r="F259" s="10">
        <f>VLOOKUP(B259,home!$B$2:$E$405,3,FALSE)</f>
        <v>2.0179999999999998</v>
      </c>
      <c r="G259" s="10">
        <f>VLOOKUP(C259,away!$B$2:$E$405,4,FALSE)</f>
        <v>0.77839999999999998</v>
      </c>
      <c r="H259" s="10">
        <f>VLOOKUP(A259,away!$A$2:$E$405,3,FALSE)</f>
        <v>1.125</v>
      </c>
      <c r="I259" s="10">
        <f>VLOOKUP(C259,away!$B$2:$E$405,3,FALSE)</f>
        <v>1.6</v>
      </c>
      <c r="J259" s="10">
        <f>VLOOKUP(B259,home!$B$2:$E$405,4,FALSE)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1.5417000000000001</v>
      </c>
      <c r="F260" s="10">
        <f>VLOOKUP(B260,home!$B$2:$E$405,3,FALSE)</f>
        <v>0.79279999999999995</v>
      </c>
      <c r="G260" s="10">
        <f>VLOOKUP(C260,away!$B$2:$E$405,4,FALSE)</f>
        <v>0.79279999999999995</v>
      </c>
      <c r="H260" s="10">
        <f>VLOOKUP(A260,away!$A$2:$E$405,3,FALSE)</f>
        <v>1.125</v>
      </c>
      <c r="I260" s="10">
        <f>VLOOKUP(C260,away!$B$2:$E$405,3,FALSE)</f>
        <v>0.79010000000000002</v>
      </c>
      <c r="J260" s="10">
        <f>VLOOKUP(B260,home!$B$2:$E$405,4,FALSE)</f>
        <v>1.0864</v>
      </c>
      <c r="K260" s="12">
        <f t="shared" si="446"/>
        <v>0.96900753772799997</v>
      </c>
      <c r="L260" s="12">
        <f t="shared" si="447"/>
        <v>0.96566022000000007</v>
      </c>
      <c r="M260" s="13">
        <f t="shared" si="448"/>
        <v>0.14447226064276192</v>
      </c>
      <c r="N260" s="13">
        <f t="shared" si="449"/>
        <v>0.13999470955544055</v>
      </c>
      <c r="O260" s="13">
        <f t="shared" si="450"/>
        <v>0.13951111499618682</v>
      </c>
      <c r="P260" s="13">
        <f t="shared" si="451"/>
        <v>0.13518732202814282</v>
      </c>
      <c r="Q260" s="13">
        <f t="shared" si="452"/>
        <v>6.7827964400631977E-2</v>
      </c>
      <c r="R260" s="13">
        <f t="shared" si="453"/>
        <v>6.7360166999831522E-2</v>
      </c>
      <c r="S260" s="13">
        <f t="shared" si="454"/>
        <v>3.1624776887673768E-2</v>
      </c>
      <c r="T260" s="13">
        <f t="shared" si="455"/>
        <v>6.5498767025266441E-2</v>
      </c>
      <c r="U260" s="13">
        <f t="shared" si="456"/>
        <v>6.5272509565453621E-2</v>
      </c>
      <c r="V260" s="13">
        <f t="shared" si="457"/>
        <v>3.288035193408455E-3</v>
      </c>
      <c r="W260" s="13">
        <f t="shared" si="458"/>
        <v>2.190860292431961E-2</v>
      </c>
      <c r="X260" s="13">
        <f t="shared" si="459"/>
        <v>2.1156266319791121E-2</v>
      </c>
      <c r="Y260" s="13">
        <f t="shared" si="460"/>
        <v>1.0214882394374042E-2</v>
      </c>
      <c r="Z260" s="13">
        <f t="shared" si="461"/>
        <v>2.1682344561431355E-2</v>
      </c>
      <c r="AA260" s="13">
        <f t="shared" si="462"/>
        <v>2.1010355315642687E-2</v>
      </c>
      <c r="AB260" s="13">
        <f t="shared" si="463"/>
        <v>1.0179596335600657E-2</v>
      </c>
      <c r="AC260" s="13">
        <f t="shared" si="464"/>
        <v>1.9229499081414367E-4</v>
      </c>
      <c r="AD260" s="13">
        <f t="shared" si="465"/>
        <v>5.3074003436888503E-3</v>
      </c>
      <c r="AE260" s="13">
        <f t="shared" si="466"/>
        <v>5.1251453835146517E-3</v>
      </c>
      <c r="AF260" s="13">
        <f t="shared" si="467"/>
        <v>2.4745745092883712E-3</v>
      </c>
      <c r="AG260" s="13">
        <f t="shared" si="468"/>
        <v>7.9653272168193369E-4</v>
      </c>
      <c r="AH260" s="13">
        <f t="shared" si="469"/>
        <v>5.2344444048269007E-3</v>
      </c>
      <c r="AI260" s="13">
        <f t="shared" si="470"/>
        <v>5.0722160840954208E-3</v>
      </c>
      <c r="AJ260" s="13">
        <f t="shared" si="471"/>
        <v>2.4575078092368306E-3</v>
      </c>
      <c r="AK260" s="13">
        <f t="shared" si="472"/>
        <v>7.9378119705863777E-4</v>
      </c>
      <c r="AL260" s="13">
        <f t="shared" si="473"/>
        <v>7.1974633004104861E-6</v>
      </c>
      <c r="AM260" s="13">
        <f t="shared" si="474"/>
        <v>1.028582187754935E-3</v>
      </c>
      <c r="AN260" s="13">
        <f t="shared" si="475"/>
        <v>9.9326090171551187E-4</v>
      </c>
      <c r="AO260" s="13">
        <f t="shared" si="476"/>
        <v>4.795762704339998E-4</v>
      </c>
      <c r="AP260" s="13">
        <f t="shared" si="477"/>
        <v>1.5436924227135861E-4</v>
      </c>
      <c r="AQ260" s="13">
        <f t="shared" si="478"/>
        <v>3.7267059113248361E-5</v>
      </c>
      <c r="AR260" s="13">
        <f t="shared" si="479"/>
        <v>1.0109389471085833E-3</v>
      </c>
      <c r="AS260" s="13">
        <f t="shared" si="480"/>
        <v>9.7960745993102487E-4</v>
      </c>
      <c r="AT260" s="13">
        <f t="shared" si="481"/>
        <v>4.7462350634387137E-4</v>
      </c>
      <c r="AU260" s="13">
        <f t="shared" si="482"/>
        <v>1.5330458507670155E-4</v>
      </c>
      <c r="AV260" s="13">
        <f t="shared" si="483"/>
        <v>3.7138324626896811E-5</v>
      </c>
      <c r="AW260" s="13">
        <f t="shared" si="484"/>
        <v>1.8708047110554808E-7</v>
      </c>
      <c r="AX260" s="13">
        <f t="shared" si="485"/>
        <v>1.6611731551788143E-4</v>
      </c>
      <c r="AY260" s="13">
        <f t="shared" si="486"/>
        <v>1.6041288344880681E-4</v>
      </c>
      <c r="AZ260" s="13">
        <f t="shared" si="487"/>
        <v>7.7452170161004566E-5</v>
      </c>
      <c r="BA260" s="13">
        <f t="shared" si="488"/>
        <v>2.4930826559051042E-5</v>
      </c>
      <c r="BB260" s="13">
        <f t="shared" si="489"/>
        <v>6.0186768649487671E-6</v>
      </c>
      <c r="BC260" s="13">
        <f t="shared" si="490"/>
        <v>1.1623993651030678E-6</v>
      </c>
      <c r="BD260" s="13">
        <f t="shared" si="491"/>
        <v>1.6270392101190711E-4</v>
      </c>
      <c r="BE260" s="13">
        <f t="shared" si="492"/>
        <v>1.5766132587843908E-4</v>
      </c>
      <c r="BF260" s="13">
        <f t="shared" si="493"/>
        <v>7.6387506592199029E-5</v>
      </c>
      <c r="BG260" s="13">
        <f t="shared" si="494"/>
        <v>2.467335655869605E-5</v>
      </c>
      <c r="BH260" s="13">
        <f t="shared" si="495"/>
        <v>5.9771671216067642E-6</v>
      </c>
      <c r="BI260" s="13">
        <f t="shared" si="496"/>
        <v>1.1583839990193857E-6</v>
      </c>
      <c r="BJ260" s="14">
        <f t="shared" si="497"/>
        <v>0.3434339955112034</v>
      </c>
      <c r="BK260" s="14">
        <f t="shared" si="498"/>
        <v>0.31493230008955037</v>
      </c>
      <c r="BL260" s="14">
        <f t="shared" si="499"/>
        <v>0.31997586719218196</v>
      </c>
      <c r="BM260" s="14">
        <f t="shared" si="500"/>
        <v>0.30551074292839381</v>
      </c>
      <c r="BN260" s="14">
        <f t="shared" si="501"/>
        <v>0.69435353862299554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1.5417000000000001</v>
      </c>
      <c r="F261" s="10">
        <f>VLOOKUP(B261,home!$B$2:$E$405,3,FALSE)</f>
        <v>1.0089999999999999</v>
      </c>
      <c r="G261" s="10">
        <f>VLOOKUP(C261,away!$B$2:$E$405,4,FALSE)</f>
        <v>1.0089999999999999</v>
      </c>
      <c r="H261" s="10">
        <f>VLOOKUP(A261,away!$A$2:$E$405,3,FALSE)</f>
        <v>1.125</v>
      </c>
      <c r="I261" s="10">
        <f>VLOOKUP(C261,away!$B$2:$E$405,3,FALSE)</f>
        <v>0.88890000000000002</v>
      </c>
      <c r="J261" s="10">
        <f>VLOOKUP(B261,home!$B$2:$E$405,4,FALSE)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1.5124</v>
      </c>
      <c r="F262" s="10">
        <f>VLOOKUP(B262,home!$B$2:$E$405,3,FALSE)</f>
        <v>0.4546</v>
      </c>
      <c r="G262" s="10">
        <f>VLOOKUP(C262,away!$B$2:$E$405,4,FALSE)</f>
        <v>0.61709999999999998</v>
      </c>
      <c r="H262" s="10">
        <f>VLOOKUP(A262,away!$A$2:$E$405,3,FALSE)</f>
        <v>1.1446000000000001</v>
      </c>
      <c r="I262" s="10">
        <f>VLOOKUP(C262,away!$B$2:$E$405,3,FALSE)</f>
        <v>1.5726</v>
      </c>
      <c r="J262" s="10">
        <f>VLOOKUP(B262,home!$B$2:$E$405,4,FALSE)</f>
        <v>0.65529999999999999</v>
      </c>
      <c r="K262" s="12">
        <f t="shared" si="446"/>
        <v>0.42427910738399999</v>
      </c>
      <c r="L262" s="12">
        <f t="shared" si="447"/>
        <v>1.179538663188</v>
      </c>
      <c r="M262" s="13">
        <f t="shared" si="448"/>
        <v>0.20112719289745742</v>
      </c>
      <c r="N262" s="13">
        <f t="shared" si="449"/>
        <v>8.5334065873182804E-2</v>
      </c>
      <c r="O262" s="13">
        <f t="shared" si="450"/>
        <v>0.23723730024102191</v>
      </c>
      <c r="P262" s="13">
        <f t="shared" si="451"/>
        <v>0.10065482998445077</v>
      </c>
      <c r="Q262" s="13">
        <f t="shared" si="452"/>
        <v>1.810273064906073E-2</v>
      </c>
      <c r="R262" s="13">
        <f t="shared" si="453"/>
        <v>0.13991528399231262</v>
      </c>
      <c r="S262" s="13">
        <f t="shared" si="454"/>
        <v>1.2593268286158699E-2</v>
      </c>
      <c r="T262" s="13">
        <f t="shared" si="455"/>
        <v>2.1352870709845526E-2</v>
      </c>
      <c r="U262" s="13">
        <f t="shared" si="456"/>
        <v>5.9363131801637256E-2</v>
      </c>
      <c r="V262" s="13">
        <f t="shared" si="457"/>
        <v>7.0026073221024347E-4</v>
      </c>
      <c r="W262" s="13">
        <f t="shared" si="458"/>
        <v>2.560203466998822E-3</v>
      </c>
      <c r="X262" s="13">
        <f t="shared" si="459"/>
        <v>3.019858974953073E-3</v>
      </c>
      <c r="Y262" s="13">
        <f t="shared" si="460"/>
        <v>1.7810202091662162E-3</v>
      </c>
      <c r="Z262" s="13">
        <f t="shared" si="461"/>
        <v>5.5011829013287251E-2</v>
      </c>
      <c r="AA262" s="13">
        <f t="shared" si="462"/>
        <v>2.3340369709318746E-2</v>
      </c>
      <c r="AB262" s="13">
        <f t="shared" si="463"/>
        <v>4.951415613141154E-3</v>
      </c>
      <c r="AC262" s="13">
        <f t="shared" si="464"/>
        <v>2.1903000760986401E-5</v>
      </c>
      <c r="AD262" s="13">
        <f t="shared" si="465"/>
        <v>2.7156021042492055E-4</v>
      </c>
      <c r="AE262" s="13">
        <f t="shared" si="466"/>
        <v>3.203157675796627E-4</v>
      </c>
      <c r="AF262" s="13">
        <f t="shared" si="467"/>
        <v>1.8891241614447677E-4</v>
      </c>
      <c r="AG262" s="13">
        <f t="shared" si="468"/>
        <v>7.4276499599557069E-5</v>
      </c>
      <c r="AH262" s="13">
        <f t="shared" si="469"/>
        <v>1.6222144813464925E-2</v>
      </c>
      <c r="AI262" s="13">
        <f t="shared" si="470"/>
        <v>6.8827171213108832E-3</v>
      </c>
      <c r="AJ262" s="13">
        <f t="shared" si="471"/>
        <v>1.4600965383031778E-3</v>
      </c>
      <c r="AK262" s="13">
        <f t="shared" si="472"/>
        <v>2.0649615198858022E-4</v>
      </c>
      <c r="AL262" s="13">
        <f t="shared" si="473"/>
        <v>4.3845743302754623E-7</v>
      </c>
      <c r="AM262" s="13">
        <f t="shared" si="474"/>
        <v>2.30434647360193E-5</v>
      </c>
      <c r="AN262" s="13">
        <f t="shared" si="475"/>
        <v>2.7180657589944022E-5</v>
      </c>
      <c r="AO262" s="13">
        <f t="shared" si="476"/>
        <v>1.6030318259106671E-5</v>
      </c>
      <c r="AP262" s="13">
        <f t="shared" si="477"/>
        <v>6.3027933899416225E-6</v>
      </c>
      <c r="AQ262" s="13">
        <f t="shared" si="478"/>
        <v>1.8585971223804768E-6</v>
      </c>
      <c r="AR262" s="13">
        <f t="shared" si="479"/>
        <v>3.8269294014633133E-3</v>
      </c>
      <c r="AS262" s="13">
        <f t="shared" si="480"/>
        <v>1.6236861904744397E-3</v>
      </c>
      <c r="AT262" s="13">
        <f t="shared" si="481"/>
        <v>3.4444806378311135E-4</v>
      </c>
      <c r="AU262" s="13">
        <f t="shared" si="482"/>
        <v>4.8714039014015198E-5</v>
      </c>
      <c r="AV262" s="13">
        <f t="shared" si="483"/>
        <v>5.1670872474839295E-6</v>
      </c>
      <c r="AW262" s="13">
        <f t="shared" si="484"/>
        <v>6.0952112691896659E-9</v>
      </c>
      <c r="AX262" s="13">
        <f t="shared" si="485"/>
        <v>1.6294767748721585E-6</v>
      </c>
      <c r="AY262" s="13">
        <f t="shared" si="486"/>
        <v>1.9220308567285992E-6</v>
      </c>
      <c r="AZ262" s="13">
        <f t="shared" si="487"/>
        <v>1.1335548536758695E-6</v>
      </c>
      <c r="BA262" s="13">
        <f t="shared" si="488"/>
        <v>4.4569059225170123E-7</v>
      </c>
      <c r="BB262" s="13">
        <f t="shared" si="489"/>
        <v>1.3142732134500997E-7</v>
      </c>
      <c r="BC262" s="13">
        <f t="shared" si="490"/>
        <v>3.1004721385134551E-8</v>
      </c>
      <c r="BD262" s="13">
        <f t="shared" si="491"/>
        <v>7.5233519838614814E-4</v>
      </c>
      <c r="BE262" s="13">
        <f t="shared" si="492"/>
        <v>3.1920010642483943E-4</v>
      </c>
      <c r="BF262" s="13">
        <f t="shared" si="493"/>
        <v>6.771496811540434E-5</v>
      </c>
      <c r="BG262" s="13">
        <f t="shared" si="494"/>
        <v>9.5766820761799258E-6</v>
      </c>
      <c r="BH262" s="13">
        <f t="shared" si="495"/>
        <v>1.0157965307454925E-6</v>
      </c>
      <c r="BI262" s="13">
        <f t="shared" si="496"/>
        <v>8.6196249069692299E-8</v>
      </c>
      <c r="BJ262" s="14">
        <f t="shared" si="497"/>
        <v>0.1330855237931734</v>
      </c>
      <c r="BK262" s="14">
        <f t="shared" si="498"/>
        <v>0.31509981538932791</v>
      </c>
      <c r="BL262" s="14">
        <f t="shared" si="499"/>
        <v>0.49657782971226394</v>
      </c>
      <c r="BM262" s="14">
        <f t="shared" si="500"/>
        <v>0.21740167833492091</v>
      </c>
      <c r="BN262" s="14">
        <f t="shared" si="501"/>
        <v>0.78237140363748625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1.5124</v>
      </c>
      <c r="F263" s="10">
        <f>VLOOKUP(B263,home!$B$2:$E$405,3,FALSE)</f>
        <v>0.57299999999999995</v>
      </c>
      <c r="G263" s="10">
        <f>VLOOKUP(C263,away!$B$2:$E$405,4,FALSE)</f>
        <v>0.70530000000000004</v>
      </c>
      <c r="H263" s="10">
        <f>VLOOKUP(A263,away!$A$2:$E$405,3,FALSE)</f>
        <v>1.1446000000000001</v>
      </c>
      <c r="I263" s="10">
        <f>VLOOKUP(C263,away!$B$2:$E$405,3,FALSE)</f>
        <v>1.0484</v>
      </c>
      <c r="J263" s="10">
        <f>VLOOKUP(B263,home!$B$2:$E$405,4,FALSE)</f>
        <v>1.3978999999999999</v>
      </c>
      <c r="K263" s="12">
        <f t="shared" si="446"/>
        <v>0.61121664756000005</v>
      </c>
      <c r="L263" s="12">
        <f t="shared" si="447"/>
        <v>1.6774780988559999</v>
      </c>
      <c r="M263" s="13">
        <f t="shared" si="448"/>
        <v>0.10139872656687439</v>
      </c>
      <c r="N263" s="13">
        <f t="shared" si="449"/>
        <v>6.1976589719058089E-2</v>
      </c>
      <c r="O263" s="13">
        <f t="shared" si="450"/>
        <v>0.17009414306781978</v>
      </c>
      <c r="P263" s="13">
        <f t="shared" si="451"/>
        <v>0.10396437189550384</v>
      </c>
      <c r="Q263" s="13">
        <f t="shared" si="452"/>
        <v>1.8940561697642119E-2</v>
      </c>
      <c r="R263" s="13">
        <f t="shared" si="453"/>
        <v>0.14266459986997343</v>
      </c>
      <c r="S263" s="13">
        <f t="shared" si="454"/>
        <v>2.6648733641881982E-2</v>
      </c>
      <c r="T263" s="13">
        <f t="shared" si="455"/>
        <v>3.1772377427825467E-2</v>
      </c>
      <c r="U263" s="13">
        <f t="shared" si="456"/>
        <v>8.7198978458013998E-2</v>
      </c>
      <c r="V263" s="13">
        <f t="shared" si="457"/>
        <v>3.0358904765727932E-3</v>
      </c>
      <c r="W263" s="13">
        <f t="shared" si="458"/>
        <v>3.8589288745787208E-3</v>
      </c>
      <c r="X263" s="13">
        <f t="shared" si="459"/>
        <v>6.4732686721488348E-3</v>
      </c>
      <c r="Y263" s="13">
        <f t="shared" si="460"/>
        <v>5.4293832127701664E-3</v>
      </c>
      <c r="Z263" s="13">
        <f t="shared" si="461"/>
        <v>7.977224725464499E-2</v>
      </c>
      <c r="AA263" s="13">
        <f t="shared" si="462"/>
        <v>4.8758125535311538E-2</v>
      </c>
      <c r="AB263" s="13">
        <f t="shared" si="463"/>
        <v>1.4900889015501372E-2</v>
      </c>
      <c r="AC263" s="13">
        <f t="shared" si="464"/>
        <v>1.9454413853774589E-4</v>
      </c>
      <c r="AD263" s="13">
        <f t="shared" si="465"/>
        <v>5.8966039247312235E-4</v>
      </c>
      <c r="AE263" s="13">
        <f t="shared" si="466"/>
        <v>9.8914239413649572E-4</v>
      </c>
      <c r="AF263" s="13">
        <f t="shared" si="467"/>
        <v>8.2963235140698073E-4</v>
      </c>
      <c r="AG263" s="13">
        <f t="shared" si="468"/>
        <v>4.638966998625383E-4</v>
      </c>
      <c r="AH263" s="13">
        <f t="shared" si="469"/>
        <v>3.3454049416548177E-2</v>
      </c>
      <c r="AI263" s="13">
        <f t="shared" si="470"/>
        <v>2.0447671931689154E-2</v>
      </c>
      <c r="AJ263" s="13">
        <f t="shared" si="471"/>
        <v>6.2489787442468765E-3</v>
      </c>
      <c r="AK263" s="13">
        <f t="shared" si="472"/>
        <v>1.2731599462440918E-3</v>
      </c>
      <c r="AL263" s="13">
        <f t="shared" si="473"/>
        <v>7.9786639749127122E-6</v>
      </c>
      <c r="AM263" s="13">
        <f t="shared" si="474"/>
        <v>7.2082049657267168E-5</v>
      </c>
      <c r="AN263" s="13">
        <f t="shared" si="475"/>
        <v>1.2091605962071629E-4</v>
      </c>
      <c r="AO263" s="13">
        <f t="shared" si="476"/>
        <v>1.0141702090685898E-4</v>
      </c>
      <c r="AP263" s="13">
        <f t="shared" si="477"/>
        <v>5.6708277140825662E-5</v>
      </c>
      <c r="AQ263" s="13">
        <f t="shared" si="478"/>
        <v>2.3781723231897861E-5</v>
      </c>
      <c r="AR263" s="13">
        <f t="shared" si="479"/>
        <v>1.1223687042861174E-2</v>
      </c>
      <c r="AS263" s="13">
        <f t="shared" si="480"/>
        <v>6.8601043676002182E-3</v>
      </c>
      <c r="AT263" s="13">
        <f t="shared" si="481"/>
        <v>2.0965049967381594E-3</v>
      </c>
      <c r="AU263" s="13">
        <f t="shared" si="482"/>
        <v>4.2713958523302897E-4</v>
      </c>
      <c r="AV263" s="13">
        <f t="shared" si="483"/>
        <v>6.5268706331575205E-5</v>
      </c>
      <c r="AW263" s="13">
        <f t="shared" si="484"/>
        <v>2.2723734552195864E-7</v>
      </c>
      <c r="AX263" s="13">
        <f t="shared" si="485"/>
        <v>7.3429581234613776E-6</v>
      </c>
      <c r="AY263" s="13">
        <f t="shared" si="486"/>
        <v>1.231765143292321E-5</v>
      </c>
      <c r="AZ263" s="13">
        <f t="shared" si="487"/>
        <v>1.0331295254035457E-5</v>
      </c>
      <c r="BA263" s="13">
        <f t="shared" si="488"/>
        <v>5.7768405071531376E-6</v>
      </c>
      <c r="BB263" s="13">
        <f t="shared" si="489"/>
        <v>2.4226308578333952E-6</v>
      </c>
      <c r="BC263" s="13">
        <f t="shared" si="490"/>
        <v>8.1278204112564828E-7</v>
      </c>
      <c r="BD263" s="13">
        <f t="shared" si="491"/>
        <v>3.1379148671355807E-3</v>
      </c>
      <c r="BE263" s="13">
        <f t="shared" si="492"/>
        <v>1.917945805419293E-3</v>
      </c>
      <c r="BF263" s="13">
        <f t="shared" si="493"/>
        <v>5.8614020269507207E-4</v>
      </c>
      <c r="BG263" s="13">
        <f t="shared" si="494"/>
        <v>1.1941954989714032E-4</v>
      </c>
      <c r="BH263" s="13">
        <f t="shared" si="495"/>
        <v>1.8247804235313558E-5</v>
      </c>
      <c r="BI263" s="13">
        <f t="shared" si="496"/>
        <v>2.2306723460079057E-6</v>
      </c>
      <c r="BJ263" s="14">
        <f t="shared" si="497"/>
        <v>0.13173735073067669</v>
      </c>
      <c r="BK263" s="14">
        <f t="shared" si="498"/>
        <v>0.23526256303477858</v>
      </c>
      <c r="BL263" s="14">
        <f t="shared" si="499"/>
        <v>0.55149519958584103</v>
      </c>
      <c r="BM263" s="14">
        <f t="shared" si="500"/>
        <v>0.39921627737498216</v>
      </c>
      <c r="BN263" s="14">
        <f t="shared" si="501"/>
        <v>0.59903899281687167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1.7444</v>
      </c>
      <c r="F264" s="10">
        <f>VLOOKUP(B264,home!$B$2:$E$405,3,FALSE)</f>
        <v>0.76439999999999997</v>
      </c>
      <c r="G264" s="10">
        <f>VLOOKUP(C264,away!$B$2:$E$405,4,FALSE)</f>
        <v>0.70069999999999999</v>
      </c>
      <c r="H264" s="10">
        <f>VLOOKUP(A264,away!$A$2:$E$405,3,FALSE)</f>
        <v>1.5556000000000001</v>
      </c>
      <c r="I264" s="10">
        <f>VLOOKUP(C264,away!$B$2:$E$405,3,FALSE)</f>
        <v>1.7141999999999999</v>
      </c>
      <c r="J264" s="10">
        <f>VLOOKUP(B264,home!$B$2:$E$405,4,FALSE)</f>
        <v>0.78569999999999995</v>
      </c>
      <c r="K264" s="12">
        <f t="shared" si="446"/>
        <v>0.93432694555199991</v>
      </c>
      <c r="L264" s="12">
        <f t="shared" si="447"/>
        <v>2.0951550998639998</v>
      </c>
      <c r="M264" s="13">
        <f t="shared" si="448"/>
        <v>4.834066991441921E-2</v>
      </c>
      <c r="N264" s="13">
        <f t="shared" si="449"/>
        <v>4.5165990467076762E-2</v>
      </c>
      <c r="O264" s="13">
        <f t="shared" si="450"/>
        <v>0.10128120110203763</v>
      </c>
      <c r="P264" s="13">
        <f t="shared" si="451"/>
        <v>9.4629755267504667E-2</v>
      </c>
      <c r="Q264" s="13">
        <f t="shared" si="452"/>
        <v>2.109990095796728E-2</v>
      </c>
      <c r="R264" s="13">
        <f t="shared" si="453"/>
        <v>0.10609991250464278</v>
      </c>
      <c r="S264" s="13">
        <f t="shared" si="454"/>
        <v>4.6310852734566491E-2</v>
      </c>
      <c r="T264" s="13">
        <f t="shared" si="455"/>
        <v>4.420756509871044E-2</v>
      </c>
      <c r="U264" s="13">
        <f t="shared" si="456"/>
        <v>9.9132007173797332E-2</v>
      </c>
      <c r="V264" s="13">
        <f t="shared" si="457"/>
        <v>1.0072918513679202E-2</v>
      </c>
      <c r="W264" s="13">
        <f t="shared" si="458"/>
        <v>6.5714020045024302E-3</v>
      </c>
      <c r="X264" s="13">
        <f t="shared" si="459"/>
        <v>1.3768106422989776E-2</v>
      </c>
      <c r="Y264" s="13">
        <f t="shared" si="460"/>
        <v>1.4423159193798664E-2</v>
      </c>
      <c r="Z264" s="13">
        <f t="shared" si="461"/>
        <v>7.4098590926408817E-2</v>
      </c>
      <c r="AA264" s="13">
        <f t="shared" si="462"/>
        <v>6.9232310129978686E-2</v>
      </c>
      <c r="AB264" s="13">
        <f t="shared" si="463"/>
        <v>3.2342806428625873E-2</v>
      </c>
      <c r="AC264" s="13">
        <f t="shared" si="464"/>
        <v>1.2323963128077391E-3</v>
      </c>
      <c r="AD264" s="13">
        <f t="shared" si="465"/>
        <v>1.5349594907152612E-3</v>
      </c>
      <c r="AE264" s="13">
        <f t="shared" si="466"/>
        <v>3.2159782050567272E-3</v>
      </c>
      <c r="AF264" s="13">
        <f t="shared" si="467"/>
        <v>3.3689865686880381E-3</v>
      </c>
      <c r="AG264" s="13">
        <f t="shared" si="468"/>
        <v>2.3528497969200202E-3</v>
      </c>
      <c r="AH264" s="13">
        <f t="shared" si="469"/>
        <v>3.8812010168050436E-2</v>
      </c>
      <c r="AI264" s="13">
        <f t="shared" si="470"/>
        <v>3.6263106911047727E-2</v>
      </c>
      <c r="AJ264" s="13">
        <f t="shared" si="471"/>
        <v>1.6940798958212416E-2</v>
      </c>
      <c r="AK264" s="13">
        <f t="shared" si="472"/>
        <v>5.2760816486123706E-3</v>
      </c>
      <c r="AL264" s="13">
        <f t="shared" si="473"/>
        <v>9.6499582384798724E-5</v>
      </c>
      <c r="AM264" s="13">
        <f t="shared" si="474"/>
        <v>2.8683080250120868E-4</v>
      </c>
      <c r="AN264" s="13">
        <f t="shared" si="475"/>
        <v>6.0095501865849101E-4</v>
      </c>
      <c r="AO264" s="13">
        <f t="shared" si="476"/>
        <v>6.2954698606560149E-4</v>
      </c>
      <c r="AP264" s="13">
        <f t="shared" si="477"/>
        <v>4.3966619281978511E-4</v>
      </c>
      <c r="AQ264" s="13">
        <f t="shared" si="478"/>
        <v>2.3029221653104038E-4</v>
      </c>
      <c r="AR264" s="13">
        <f t="shared" si="479"/>
        <v>1.6263436207912853E-2</v>
      </c>
      <c r="AS264" s="13">
        <f t="shared" si="480"/>
        <v>1.5195366676319018E-2</v>
      </c>
      <c r="AT264" s="13">
        <f t="shared" si="481"/>
        <v>7.0987202666138944E-3</v>
      </c>
      <c r="AU264" s="13">
        <f t="shared" si="482"/>
        <v>2.2108418746778131E-3</v>
      </c>
      <c r="AV264" s="13">
        <f t="shared" si="483"/>
        <v>5.1641228396654467E-4</v>
      </c>
      <c r="AW264" s="13">
        <f t="shared" si="484"/>
        <v>5.2473252627057742E-6</v>
      </c>
      <c r="AX264" s="13">
        <f t="shared" si="485"/>
        <v>4.4665624598530537E-5</v>
      </c>
      <c r="AY264" s="13">
        <f t="shared" si="486"/>
        <v>9.3581411166222161E-5</v>
      </c>
      <c r="AZ264" s="13">
        <f t="shared" si="487"/>
        <v>9.8033785428690133E-5</v>
      </c>
      <c r="BA264" s="13">
        <f t="shared" si="488"/>
        <v>6.8465328499964402E-5</v>
      </c>
      <c r="BB264" s="13">
        <f t="shared" si="489"/>
        <v>3.586137054264112E-5</v>
      </c>
      <c r="BC264" s="13">
        <f t="shared" si="490"/>
        <v>1.5027026676105427E-5</v>
      </c>
      <c r="BD264" s="13">
        <f t="shared" si="491"/>
        <v>5.6790702187202386E-3</v>
      </c>
      <c r="BE264" s="13">
        <f t="shared" si="492"/>
        <v>5.3061083310322089E-3</v>
      </c>
      <c r="BF264" s="13">
        <f t="shared" si="493"/>
        <v>2.4788199948506712E-3</v>
      </c>
      <c r="BG264" s="13">
        <f t="shared" si="494"/>
        <v>7.7200943812068409E-4</v>
      </c>
      <c r="BH264" s="13">
        <f t="shared" si="495"/>
        <v>1.8032730506415361E-4</v>
      </c>
      <c r="BI264" s="13">
        <f t="shared" si="496"/>
        <v>3.3696932028042862E-5</v>
      </c>
      <c r="BJ264" s="14">
        <f t="shared" si="497"/>
        <v>0.15825182396991369</v>
      </c>
      <c r="BK264" s="14">
        <f t="shared" si="498"/>
        <v>0.20077667373652833</v>
      </c>
      <c r="BL264" s="14">
        <f t="shared" si="499"/>
        <v>0.56111504455431127</v>
      </c>
      <c r="BM264" s="14">
        <f t="shared" si="500"/>
        <v>0.5775363688876104</v>
      </c>
      <c r="BN264" s="14">
        <f t="shared" si="501"/>
        <v>0.41661743021364833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1.7444</v>
      </c>
      <c r="F265" s="10">
        <f>VLOOKUP(B265,home!$B$2:$E$405,3,FALSE)</f>
        <v>1.0828</v>
      </c>
      <c r="G265" s="10">
        <f>VLOOKUP(C265,away!$B$2:$E$405,4,FALSE)</f>
        <v>1.0190999999999999</v>
      </c>
      <c r="H265" s="10">
        <f>VLOOKUP(A265,away!$A$2:$E$405,3,FALSE)</f>
        <v>1.5556000000000001</v>
      </c>
      <c r="I265" s="10">
        <f>VLOOKUP(C265,away!$B$2:$E$405,3,FALSE)</f>
        <v>0.57140000000000002</v>
      </c>
      <c r="J265" s="10">
        <f>VLOOKUP(B265,home!$B$2:$E$405,4,FALSE)</f>
        <v>0.92849999999999999</v>
      </c>
      <c r="K265" s="12">
        <f t="shared" si="446"/>
        <v>1.9249130937119998</v>
      </c>
      <c r="L265" s="12">
        <f t="shared" si="447"/>
        <v>0.82531564644000011</v>
      </c>
      <c r="M265" s="13">
        <f t="shared" si="448"/>
        <v>6.3913240010309208E-2</v>
      </c>
      <c r="N265" s="13">
        <f t="shared" si="449"/>
        <v>0.12302743255740187</v>
      </c>
      <c r="O265" s="13">
        <f t="shared" si="450"/>
        <v>5.2748596995183222E-2</v>
      </c>
      <c r="P265" s="13">
        <f t="shared" si="451"/>
        <v>0.10153646503096564</v>
      </c>
      <c r="Q265" s="13">
        <f t="shared" si="452"/>
        <v>0.11840855790775645</v>
      </c>
      <c r="R265" s="13">
        <f t="shared" si="453"/>
        <v>2.1767121213941341E-2</v>
      </c>
      <c r="S265" s="13">
        <f t="shared" si="454"/>
        <v>4.0326752834473581E-2</v>
      </c>
      <c r="T265" s="13">
        <f t="shared" si="455"/>
        <v>9.7724435513668204E-2</v>
      </c>
      <c r="U265" s="13">
        <f t="shared" si="456"/>
        <v>4.189981663713193E-2</v>
      </c>
      <c r="V265" s="13">
        <f t="shared" si="457"/>
        <v>7.1183928023702426E-3</v>
      </c>
      <c r="W265" s="13">
        <f t="shared" si="458"/>
        <v>7.5975394508065341E-2</v>
      </c>
      <c r="X265" s="13">
        <f t="shared" si="459"/>
        <v>6.2703681831957972E-2</v>
      </c>
      <c r="Y265" s="13">
        <f t="shared" si="460"/>
        <v>2.5875164852655237E-2</v>
      </c>
      <c r="Z265" s="13">
        <f t="shared" si="461"/>
        <v>5.9882485719406128E-3</v>
      </c>
      <c r="AA265" s="13">
        <f t="shared" si="462"/>
        <v>1.152685808453067E-2</v>
      </c>
      <c r="AB265" s="13">
        <f t="shared" si="463"/>
        <v>1.1094100028136556E-2</v>
      </c>
      <c r="AC265" s="13">
        <f t="shared" si="464"/>
        <v>7.0679451720210824E-4</v>
      </c>
      <c r="AD265" s="13">
        <f t="shared" si="465"/>
        <v>3.6561507922127423E-2</v>
      </c>
      <c r="AE265" s="13">
        <f t="shared" si="466"/>
        <v>3.0174784545571778E-2</v>
      </c>
      <c r="AF265" s="13">
        <f t="shared" si="467"/>
        <v>1.2451860906708146E-2</v>
      </c>
      <c r="AG265" s="13">
        <f t="shared" si="468"/>
        <v>3.4255718778669333E-3</v>
      </c>
      <c r="AH265" s="13">
        <f t="shared" si="469"/>
        <v>1.2355488102986434E-3</v>
      </c>
      <c r="AI265" s="13">
        <f t="shared" si="470"/>
        <v>2.3783240828641424E-3</v>
      </c>
      <c r="AJ265" s="13">
        <f t="shared" si="471"/>
        <v>2.2890335840978862E-3</v>
      </c>
      <c r="AK265" s="13">
        <f t="shared" si="472"/>
        <v>1.4687302393255101E-3</v>
      </c>
      <c r="AL265" s="13">
        <f t="shared" si="473"/>
        <v>4.4914272390756168E-5</v>
      </c>
      <c r="AM265" s="13">
        <f t="shared" si="474"/>
        <v>1.4075545065031609E-2</v>
      </c>
      <c r="AN265" s="13">
        <f t="shared" si="475"/>
        <v>1.1616767574341914E-2</v>
      </c>
      <c r="AO265" s="13">
        <f t="shared" si="476"/>
        <v>4.7937500200806145E-3</v>
      </c>
      <c r="AP265" s="13">
        <f t="shared" si="477"/>
        <v>1.3187856322315319E-3</v>
      </c>
      <c r="AQ265" s="13">
        <f t="shared" si="478"/>
        <v>2.7210360414523768E-4</v>
      </c>
      <c r="AR265" s="13">
        <f t="shared" si="479"/>
        <v>2.0394355301595968E-4</v>
      </c>
      <c r="AS265" s="13">
        <f t="shared" si="480"/>
        <v>3.9257361557856822E-4</v>
      </c>
      <c r="AT265" s="13">
        <f t="shared" si="481"/>
        <v>3.778350464365236E-4</v>
      </c>
      <c r="AU265" s="13">
        <f t="shared" si="482"/>
        <v>2.4243320938298197E-4</v>
      </c>
      <c r="AV265" s="13">
        <f t="shared" si="483"/>
        <v>1.166657147729812E-4</v>
      </c>
      <c r="AW265" s="13">
        <f t="shared" si="484"/>
        <v>1.9820430039481311E-6</v>
      </c>
      <c r="AX265" s="13">
        <f t="shared" si="485"/>
        <v>4.5157001661354492E-3</v>
      </c>
      <c r="AY265" s="13">
        <f t="shared" si="486"/>
        <v>3.7268780017432938E-3</v>
      </c>
      <c r="AZ265" s="13">
        <f t="shared" si="487"/>
        <v>1.5379253636058909E-3</v>
      </c>
      <c r="BA265" s="13">
        <f t="shared" si="488"/>
        <v>4.2309128854695603E-4</v>
      </c>
      <c r="BB265" s="13">
        <f t="shared" si="489"/>
        <v>8.72959650775659E-5</v>
      </c>
      <c r="BC265" s="13">
        <f t="shared" si="490"/>
        <v>1.4409345169919001E-5</v>
      </c>
      <c r="BD265" s="13">
        <f t="shared" si="491"/>
        <v>2.8052967549106181E-5</v>
      </c>
      <c r="BE265" s="13">
        <f t="shared" si="492"/>
        <v>5.3999524552752318E-5</v>
      </c>
      <c r="BF265" s="13">
        <f t="shared" si="493"/>
        <v>5.1972195932907793E-5</v>
      </c>
      <c r="BG265" s="13">
        <f t="shared" si="494"/>
        <v>3.3347320153406591E-5</v>
      </c>
      <c r="BH265" s="13">
        <f t="shared" si="495"/>
        <v>1.6047673300874599E-5</v>
      </c>
      <c r="BI265" s="13">
        <f t="shared" si="496"/>
        <v>6.1780752920931922E-6</v>
      </c>
      <c r="BJ265" s="14">
        <f t="shared" si="497"/>
        <v>0.62871064444988944</v>
      </c>
      <c r="BK265" s="14">
        <f t="shared" si="498"/>
        <v>0.21737343746945484</v>
      </c>
      <c r="BL265" s="14">
        <f t="shared" si="499"/>
        <v>0.147931178571478</v>
      </c>
      <c r="BM265" s="14">
        <f t="shared" si="500"/>
        <v>0.51487719938846599</v>
      </c>
      <c r="BN265" s="14">
        <f t="shared" si="501"/>
        <v>0.48140141371555778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1.4215</v>
      </c>
      <c r="F266" s="10">
        <f>VLOOKUP(B266,home!$B$2:$E$405,3,FALSE)</f>
        <v>1.0282</v>
      </c>
      <c r="G266" s="10">
        <f>VLOOKUP(C266,away!$B$2:$E$405,4,FALSE)</f>
        <v>0.58620000000000005</v>
      </c>
      <c r="H266" s="10">
        <f>VLOOKUP(A266,away!$A$2:$E$405,3,FALSE)</f>
        <v>1.0277000000000001</v>
      </c>
      <c r="I266" s="10">
        <f>VLOOKUP(C266,away!$B$2:$E$405,3,FALSE)</f>
        <v>1.7839</v>
      </c>
      <c r="J266" s="10">
        <f>VLOOKUP(B266,home!$B$2:$E$405,4,FALSE)</f>
        <v>1.3472999999999999</v>
      </c>
      <c r="K266" s="12">
        <f t="shared" si="446"/>
        <v>0.85678188906000008</v>
      </c>
      <c r="L266" s="12">
        <f t="shared" si="447"/>
        <v>2.4700239926190002</v>
      </c>
      <c r="M266" s="13">
        <f t="shared" si="448"/>
        <v>3.5907615262516568E-2</v>
      </c>
      <c r="N266" s="13">
        <f t="shared" si="449"/>
        <v>3.0764994436258634E-2</v>
      </c>
      <c r="O266" s="13">
        <f t="shared" si="450"/>
        <v>8.8692671216148128E-2</v>
      </c>
      <c r="P266" s="13">
        <f t="shared" si="451"/>
        <v>7.5990274390348889E-2</v>
      </c>
      <c r="Q266" s="13">
        <f t="shared" si="452"/>
        <v>1.3179445025009031E-2</v>
      </c>
      <c r="R266" s="13">
        <f t="shared" si="453"/>
        <v>0.10953651293667727</v>
      </c>
      <c r="S266" s="13">
        <f t="shared" si="454"/>
        <v>4.020401911755786E-2</v>
      </c>
      <c r="T266" s="13">
        <f t="shared" si="455"/>
        <v>3.2553545421175431E-2</v>
      </c>
      <c r="U266" s="13">
        <f t="shared" si="456"/>
        <v>9.3848900474931482E-2</v>
      </c>
      <c r="V266" s="13">
        <f t="shared" si="457"/>
        <v>9.4536258673897609E-3</v>
      </c>
      <c r="W266" s="13">
        <f t="shared" si="458"/>
        <v>3.763969935096553E-3</v>
      </c>
      <c r="X266" s="13">
        <f t="shared" si="459"/>
        <v>9.2970960471850678E-3</v>
      </c>
      <c r="Y266" s="13">
        <f t="shared" si="460"/>
        <v>1.1482025149115196E-2</v>
      </c>
      <c r="Z266" s="13">
        <f t="shared" si="461"/>
        <v>9.0185938340471436E-2</v>
      </c>
      <c r="AA266" s="13">
        <f t="shared" si="462"/>
        <v>7.72696786179978E-2</v>
      </c>
      <c r="AB266" s="13">
        <f t="shared" si="463"/>
        <v>3.3101630606693626E-2</v>
      </c>
      <c r="AC266" s="13">
        <f t="shared" si="464"/>
        <v>1.2504026276783933E-3</v>
      </c>
      <c r="AD266" s="13">
        <f t="shared" si="465"/>
        <v>8.0622531783926742E-4</v>
      </c>
      <c r="AE266" s="13">
        <f t="shared" si="466"/>
        <v>1.9913958785198701E-3</v>
      </c>
      <c r="AF266" s="13">
        <f t="shared" si="467"/>
        <v>2.4593977993733361E-3</v>
      </c>
      <c r="AG266" s="13">
        <f t="shared" si="468"/>
        <v>2.0249238572821698E-3</v>
      </c>
      <c r="AH266" s="13">
        <f t="shared" si="469"/>
        <v>5.5690357874455573E-2</v>
      </c>
      <c r="AI266" s="13">
        <f t="shared" si="470"/>
        <v>4.7714490022103491E-2</v>
      </c>
      <c r="AJ266" s="13">
        <f t="shared" si="471"/>
        <v>2.0440455448336177E-2</v>
      </c>
      <c r="AK266" s="13">
        <f t="shared" si="472"/>
        <v>5.83767067742408E-3</v>
      </c>
      <c r="AL266" s="13">
        <f t="shared" si="473"/>
        <v>1.0584767390540994E-4</v>
      </c>
      <c r="AM266" s="13">
        <f t="shared" si="474"/>
        <v>1.3815185016526538E-4</v>
      </c>
      <c r="AN266" s="13">
        <f t="shared" si="475"/>
        <v>3.4123838453291072E-4</v>
      </c>
      <c r="AO266" s="13">
        <f t="shared" si="476"/>
        <v>4.2143349849941896E-4</v>
      </c>
      <c r="AP266" s="13">
        <f t="shared" si="477"/>
        <v>3.4698361752897607E-4</v>
      </c>
      <c r="AQ266" s="13">
        <f t="shared" si="478"/>
        <v>2.1426446508557645E-4</v>
      </c>
      <c r="AR266" s="13">
        <f t="shared" si="479"/>
        <v>2.7511304021488738E-2</v>
      </c>
      <c r="AS266" s="13">
        <f t="shared" si="480"/>
        <v>2.3571187030035096E-2</v>
      </c>
      <c r="AT266" s="13">
        <f t="shared" si="481"/>
        <v>1.009768307549002E-2</v>
      </c>
      <c r="AU266" s="13">
        <f t="shared" si="482"/>
        <v>2.8838373268491773E-3</v>
      </c>
      <c r="AV266" s="13">
        <f t="shared" si="483"/>
        <v>6.1770489815989461E-4</v>
      </c>
      <c r="AW266" s="13">
        <f t="shared" si="484"/>
        <v>6.222290270963346E-6</v>
      </c>
      <c r="AX266" s="13">
        <f t="shared" si="485"/>
        <v>1.972766719362168E-5</v>
      </c>
      <c r="AY266" s="13">
        <f t="shared" si="486"/>
        <v>4.8727811286648297E-5</v>
      </c>
      <c r="AZ266" s="13">
        <f t="shared" si="487"/>
        <v>6.0179431492916112E-5</v>
      </c>
      <c r="BA266" s="13">
        <f t="shared" si="488"/>
        <v>4.9548213216558078E-5</v>
      </c>
      <c r="BB266" s="13">
        <f t="shared" si="489"/>
        <v>3.0596318859075086E-5</v>
      </c>
      <c r="BC266" s="13">
        <f t="shared" si="490"/>
        <v>1.5114728333547325E-5</v>
      </c>
      <c r="BD266" s="13">
        <f t="shared" si="491"/>
        <v>1.1325596833552123E-2</v>
      </c>
      <c r="BE266" s="13">
        <f t="shared" si="492"/>
        <v>9.7035662497827434E-3</v>
      </c>
      <c r="BF266" s="13">
        <f t="shared" si="493"/>
        <v>4.1569199110538593E-3</v>
      </c>
      <c r="BG266" s="13">
        <f t="shared" si="494"/>
        <v>1.1871912313546177E-3</v>
      </c>
      <c r="BH266" s="13">
        <f t="shared" si="495"/>
        <v>2.5429098646886922E-4</v>
      </c>
      <c r="BI266" s="13">
        <f t="shared" si="496"/>
        <v>4.3574382351545756E-5</v>
      </c>
      <c r="BJ266" s="14">
        <f t="shared" si="497"/>
        <v>0.11000898485304905</v>
      </c>
      <c r="BK266" s="14">
        <f t="shared" si="498"/>
        <v>0.16296051275068354</v>
      </c>
      <c r="BL266" s="14">
        <f t="shared" si="499"/>
        <v>0.62348522382135441</v>
      </c>
      <c r="BM266" s="14">
        <f t="shared" si="500"/>
        <v>0.63252664097758426</v>
      </c>
      <c r="BN266" s="14">
        <f t="shared" si="501"/>
        <v>0.35407151326695852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1.4215</v>
      </c>
      <c r="F267" s="10">
        <f>VLOOKUP(B267,home!$B$2:$E$405,3,FALSE)</f>
        <v>0.97409999999999997</v>
      </c>
      <c r="G267" s="10">
        <f>VLOOKUP(C267,away!$B$2:$E$405,4,FALSE)</f>
        <v>1.6234</v>
      </c>
      <c r="H267" s="10">
        <f>VLOOKUP(A267,away!$A$2:$E$405,3,FALSE)</f>
        <v>1.0277000000000001</v>
      </c>
      <c r="I267" s="10">
        <f>VLOOKUP(C267,away!$B$2:$E$405,3,FALSE)</f>
        <v>0.67359999999999998</v>
      </c>
      <c r="J267" s="10">
        <f>VLOOKUP(B267,home!$B$2:$E$405,4,FALSE)</f>
        <v>0.97299999999999998</v>
      </c>
      <c r="K267" s="12">
        <f t="shared" si="446"/>
        <v>2.2478946257099999</v>
      </c>
      <c r="L267" s="12">
        <f t="shared" si="447"/>
        <v>0.67356773455999996</v>
      </c>
      <c r="M267" s="13">
        <f t="shared" si="448"/>
        <v>5.385487445926225E-2</v>
      </c>
      <c r="N267" s="13">
        <f t="shared" si="449"/>
        <v>0.12106008286526236</v>
      </c>
      <c r="O267" s="13">
        <f t="shared" si="450"/>
        <v>3.6274905784538479E-2</v>
      </c>
      <c r="P267" s="13">
        <f t="shared" si="451"/>
        <v>8.1542165761200644E-2</v>
      </c>
      <c r="Q267" s="13">
        <f t="shared" si="452"/>
        <v>0.13606515483041529</v>
      </c>
      <c r="R267" s="13">
        <f t="shared" si="453"/>
        <v>1.221680305533451E-2</v>
      </c>
      <c r="S267" s="13">
        <f t="shared" si="454"/>
        <v>3.0865937688039538E-2</v>
      </c>
      <c r="T267" s="13">
        <f t="shared" si="455"/>
        <v>9.1649098091678469E-2</v>
      </c>
      <c r="U267" s="13">
        <f t="shared" si="456"/>
        <v>2.746208593144395E-2</v>
      </c>
      <c r="V267" s="13">
        <f t="shared" si="457"/>
        <v>5.1927114461763424E-3</v>
      </c>
      <c r="W267" s="13">
        <f t="shared" si="458"/>
        <v>0.10195337676322984</v>
      </c>
      <c r="X267" s="13">
        <f t="shared" si="459"/>
        <v>6.8672505017150859E-2</v>
      </c>
      <c r="Y267" s="13">
        <f t="shared" si="460"/>
        <v>2.3127791815481268E-2</v>
      </c>
      <c r="Z267" s="13">
        <f t="shared" si="461"/>
        <v>2.7429481191824506E-3</v>
      </c>
      <c r="AA267" s="13">
        <f t="shared" si="462"/>
        <v>6.1658583357115842E-3</v>
      </c>
      <c r="AB267" s="13">
        <f t="shared" si="463"/>
        <v>6.930099907867639E-3</v>
      </c>
      <c r="AC267" s="13">
        <f t="shared" si="464"/>
        <v>4.9139579024375124E-4</v>
      </c>
      <c r="AD267" s="13">
        <f t="shared" si="465"/>
        <v>5.7295111924762776E-2</v>
      </c>
      <c r="AE267" s="13">
        <f t="shared" si="466"/>
        <v>3.8592138740524105E-2</v>
      </c>
      <c r="AF267" s="13">
        <f t="shared" si="467"/>
        <v>1.2997209731640013E-2</v>
      </c>
      <c r="AG267" s="13">
        <f t="shared" si="468"/>
        <v>2.9181670381806502E-3</v>
      </c>
      <c r="AH267" s="13">
        <f t="shared" si="469"/>
        <v>4.6189033766333399E-4</v>
      </c>
      <c r="AI267" s="13">
        <f t="shared" si="470"/>
        <v>1.0382808077007857E-3</v>
      </c>
      <c r="AJ267" s="13">
        <f t="shared" si="471"/>
        <v>1.1669729238042172E-3</v>
      </c>
      <c r="AK267" s="13">
        <f t="shared" si="472"/>
        <v>8.744107212561949E-4</v>
      </c>
      <c r="AL267" s="13">
        <f t="shared" si="473"/>
        <v>2.9761077254184002E-5</v>
      </c>
      <c r="AM267" s="13">
        <f t="shared" si="474"/>
        <v>2.5758674835025416E-2</v>
      </c>
      <c r="AN267" s="13">
        <f t="shared" si="475"/>
        <v>1.7350212253895748E-2</v>
      </c>
      <c r="AO267" s="13">
        <f t="shared" si="476"/>
        <v>5.8432715809958544E-3</v>
      </c>
      <c r="AP267" s="13">
        <f t="shared" si="477"/>
        <v>1.3119464004100693E-3</v>
      </c>
      <c r="AQ267" s="13">
        <f t="shared" si="478"/>
        <v>2.209211911970892E-4</v>
      </c>
      <c r="AR267" s="13">
        <f t="shared" si="479"/>
        <v>6.2222885671009068E-5</v>
      </c>
      <c r="AS267" s="13">
        <f t="shared" si="480"/>
        <v>1.3987049029602906E-4</v>
      </c>
      <c r="AT267" s="13">
        <f t="shared" si="481"/>
        <v>1.5720706171593325E-4</v>
      </c>
      <c r="AU267" s="13">
        <f t="shared" si="482"/>
        <v>1.1779496971830219E-4</v>
      </c>
      <c r="AV267" s="13">
        <f t="shared" si="483"/>
        <v>6.6197669841360916E-5</v>
      </c>
      <c r="AW267" s="13">
        <f t="shared" si="484"/>
        <v>1.2517089879973408E-6</v>
      </c>
      <c r="AX267" s="13">
        <f t="shared" si="485"/>
        <v>9.6504644545108501E-3</v>
      </c>
      <c r="AY267" s="13">
        <f t="shared" si="486"/>
        <v>6.5002414800766784E-3</v>
      </c>
      <c r="AZ267" s="13">
        <f t="shared" si="487"/>
        <v>2.1891764639140948E-3</v>
      </c>
      <c r="BA267" s="13">
        <f t="shared" si="488"/>
        <v>4.9151954378356282E-4</v>
      </c>
      <c r="BB267" s="13">
        <f t="shared" si="489"/>
        <v>8.2767926399564769E-5</v>
      </c>
      <c r="BC267" s="13">
        <f t="shared" si="490"/>
        <v>1.1149960935836732E-5</v>
      </c>
      <c r="BD267" s="13">
        <f t="shared" si="491"/>
        <v>6.9852213565345765E-6</v>
      </c>
      <c r="BE267" s="13">
        <f t="shared" si="492"/>
        <v>1.5702041546748788E-5</v>
      </c>
      <c r="BF267" s="13">
        <f t="shared" si="493"/>
        <v>1.7648267402805876E-5</v>
      </c>
      <c r="BG267" s="13">
        <f t="shared" si="494"/>
        <v>1.3223815149286765E-5</v>
      </c>
      <c r="BH267" s="13">
        <f t="shared" si="495"/>
        <v>7.431435751366049E-6</v>
      </c>
      <c r="BI267" s="13">
        <f t="shared" si="496"/>
        <v>3.3410168973609767E-6</v>
      </c>
      <c r="BJ267" s="14">
        <f t="shared" si="497"/>
        <v>0.72374098290947053</v>
      </c>
      <c r="BK267" s="14">
        <f t="shared" si="498"/>
        <v>0.1784770877022534</v>
      </c>
      <c r="BL267" s="14">
        <f t="shared" si="499"/>
        <v>9.319893268066741E-2</v>
      </c>
      <c r="BM267" s="14">
        <f t="shared" si="500"/>
        <v>0.55064697488447178</v>
      </c>
      <c r="BN267" s="14">
        <f t="shared" si="501"/>
        <v>0.4410139867560135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1.4215</v>
      </c>
      <c r="F268" s="10">
        <f>VLOOKUP(B268,home!$B$2:$E$405,3,FALSE)</f>
        <v>1.2987</v>
      </c>
      <c r="G268" s="10">
        <f>VLOOKUP(C268,away!$B$2:$E$405,4,FALSE)</f>
        <v>1.0823</v>
      </c>
      <c r="H268" s="10">
        <f>VLOOKUP(A268,away!$A$2:$E$405,3,FALSE)</f>
        <v>1.0277000000000001</v>
      </c>
      <c r="I268" s="10">
        <f>VLOOKUP(C268,away!$B$2:$E$405,3,FALSE)</f>
        <v>0.74850000000000005</v>
      </c>
      <c r="J268" s="10">
        <f>VLOOKUP(B268,home!$B$2:$E$405,4,FALSE)</f>
        <v>0.5988</v>
      </c>
      <c r="K268" s="12">
        <f t="shared" si="446"/>
        <v>1.9980362487149999</v>
      </c>
      <c r="L268" s="12">
        <f t="shared" si="447"/>
        <v>0.46061698986000005</v>
      </c>
      <c r="M268" s="13">
        <f t="shared" si="448"/>
        <v>8.5550088977943639E-2</v>
      </c>
      <c r="N268" s="13">
        <f t="shared" si="449"/>
        <v>0.17093217885872494</v>
      </c>
      <c r="O268" s="13">
        <f t="shared" si="450"/>
        <v>3.9405824467275571E-2</v>
      </c>
      <c r="P268" s="13">
        <f t="shared" si="451"/>
        <v>7.8734265696117037E-2</v>
      </c>
      <c r="Q268" s="13">
        <f t="shared" si="452"/>
        <v>0.17076434471578411</v>
      </c>
      <c r="R268" s="13">
        <f t="shared" si="453"/>
        <v>9.0754961245340052E-3</v>
      </c>
      <c r="S268" s="13">
        <f t="shared" si="454"/>
        <v>1.8115365713719439E-2</v>
      </c>
      <c r="T268" s="13">
        <f t="shared" si="455"/>
        <v>7.8656958438399899E-2</v>
      </c>
      <c r="U268" s="13">
        <f t="shared" si="456"/>
        <v>1.8133170231891441E-2</v>
      </c>
      <c r="V268" s="13">
        <f t="shared" si="457"/>
        <v>1.8524560475832806E-3</v>
      </c>
      <c r="W268" s="13">
        <f t="shared" si="458"/>
        <v>0.11373111691006679</v>
      </c>
      <c r="X268" s="13">
        <f t="shared" si="459"/>
        <v>5.2386484724530724E-2</v>
      </c>
      <c r="Y268" s="13">
        <f t="shared" si="460"/>
        <v>1.2065052451580105E-2</v>
      </c>
      <c r="Z268" s="13">
        <f t="shared" si="461"/>
        <v>1.3934425687896499E-3</v>
      </c>
      <c r="AA268" s="13">
        <f t="shared" si="462"/>
        <v>2.7841487629442648E-3</v>
      </c>
      <c r="AB268" s="13">
        <f t="shared" si="463"/>
        <v>2.7814150750888333E-3</v>
      </c>
      <c r="AC268" s="13">
        <f t="shared" si="464"/>
        <v>1.0655436509715675E-4</v>
      </c>
      <c r="AD268" s="13">
        <f t="shared" si="465"/>
        <v>5.6809723548289247E-2</v>
      </c>
      <c r="AE268" s="13">
        <f t="shared" si="466"/>
        <v>2.6167523855591755E-2</v>
      </c>
      <c r="AF268" s="13">
        <f t="shared" si="467"/>
        <v>6.0266030352262075E-3</v>
      </c>
      <c r="AG268" s="13">
        <f t="shared" si="468"/>
        <v>9.2531858305567845E-4</v>
      </c>
      <c r="AH268" s="13">
        <f t="shared" si="469"/>
        <v>1.6046083039466863E-4</v>
      </c>
      <c r="AI268" s="13">
        <f t="shared" si="470"/>
        <v>3.2060655562745748E-4</v>
      </c>
      <c r="AJ268" s="13">
        <f t="shared" si="471"/>
        <v>3.2029175985966109E-4</v>
      </c>
      <c r="AK268" s="13">
        <f t="shared" si="472"/>
        <v>2.1331818212144091E-4</v>
      </c>
      <c r="AL268" s="13">
        <f t="shared" si="473"/>
        <v>3.9226047770931306E-6</v>
      </c>
      <c r="AM268" s="13">
        <f t="shared" si="474"/>
        <v>2.2701577385792007E-2</v>
      </c>
      <c r="AN268" s="13">
        <f t="shared" si="475"/>
        <v>1.0456732240517363E-2</v>
      </c>
      <c r="AO268" s="13">
        <f t="shared" si="476"/>
        <v>2.4082742641995604E-3</v>
      </c>
      <c r="AP268" s="13">
        <f t="shared" si="477"/>
        <v>3.6976401411096936E-4</v>
      </c>
      <c r="AQ268" s="13">
        <f t="shared" si="478"/>
        <v>4.2579896784586315E-5</v>
      </c>
      <c r="AR268" s="13">
        <f t="shared" si="479"/>
        <v>1.478219693736566E-5</v>
      </c>
      <c r="AS268" s="13">
        <f t="shared" si="480"/>
        <v>2.953536531650044E-5</v>
      </c>
      <c r="AT268" s="13">
        <f t="shared" si="481"/>
        <v>2.9506365260703829E-5</v>
      </c>
      <c r="AU268" s="13">
        <f t="shared" si="482"/>
        <v>1.9651595786237086E-5</v>
      </c>
      <c r="AV268" s="13">
        <f t="shared" si="483"/>
        <v>9.8161501814991647E-6</v>
      </c>
      <c r="AW268" s="13">
        <f t="shared" si="484"/>
        <v>1.0028024076960914E-7</v>
      </c>
      <c r="AX268" s="13">
        <f t="shared" si="485"/>
        <v>7.5597624199701874E-3</v>
      </c>
      <c r="AY268" s="13">
        <f t="shared" si="486"/>
        <v>3.4821550099434174E-3</v>
      </c>
      <c r="AZ268" s="13">
        <f t="shared" si="487"/>
        <v>8.0196987945302758E-4</v>
      </c>
      <c r="BA268" s="13">
        <f t="shared" si="488"/>
        <v>1.2313365061068023E-4</v>
      </c>
      <c r="BB268" s="13">
        <f t="shared" si="489"/>
        <v>1.4179362873691118E-5</v>
      </c>
      <c r="BC268" s="13">
        <f t="shared" si="490"/>
        <v>1.3062510890024492E-6</v>
      </c>
      <c r="BD268" s="13">
        <f t="shared" si="491"/>
        <v>1.1348218428011796E-6</v>
      </c>
      <c r="BE268" s="13">
        <f t="shared" si="492"/>
        <v>2.2674151777503119E-6</v>
      </c>
      <c r="BF268" s="13">
        <f t="shared" si="493"/>
        <v>2.2651888580158441E-6</v>
      </c>
      <c r="BG268" s="13">
        <f t="shared" si="494"/>
        <v>1.5086431495003305E-6</v>
      </c>
      <c r="BH268" s="13">
        <f t="shared" si="495"/>
        <v>7.5358092476930594E-7</v>
      </c>
      <c r="BI268" s="13">
        <f t="shared" si="496"/>
        <v>3.0113640080584885E-7</v>
      </c>
      <c r="BJ268" s="14">
        <f t="shared" si="497"/>
        <v>0.73642673949659376</v>
      </c>
      <c r="BK268" s="14">
        <f t="shared" si="498"/>
        <v>0.18784480841518106</v>
      </c>
      <c r="BL268" s="14">
        <f t="shared" si="499"/>
        <v>7.330625444957331E-2</v>
      </c>
      <c r="BM268" s="14">
        <f t="shared" si="500"/>
        <v>0.44102699136005596</v>
      </c>
      <c r="BN268" s="14">
        <f t="shared" si="501"/>
        <v>0.55446219884037928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1.4215</v>
      </c>
      <c r="F269" s="10">
        <f>VLOOKUP(B269,home!$B$2:$E$405,3,FALSE)</f>
        <v>1.1137999999999999</v>
      </c>
      <c r="G269" s="10">
        <f>VLOOKUP(C269,away!$B$2:$E$405,4,FALSE)</f>
        <v>0.91990000000000005</v>
      </c>
      <c r="H269" s="10">
        <f>VLOOKUP(A269,away!$A$2:$E$405,3,FALSE)</f>
        <v>1.0277000000000001</v>
      </c>
      <c r="I269" s="10">
        <f>VLOOKUP(C269,away!$B$2:$E$405,3,FALSE)</f>
        <v>0.74850000000000005</v>
      </c>
      <c r="J269" s="10">
        <f>VLOOKUP(B269,home!$B$2:$E$405,4,FALSE)</f>
        <v>0.64870000000000005</v>
      </c>
      <c r="K269" s="12">
        <f t="shared" si="446"/>
        <v>1.4564470373299998</v>
      </c>
      <c r="L269" s="12">
        <f t="shared" si="447"/>
        <v>0.49900173901500011</v>
      </c>
      <c r="M269" s="13">
        <f t="shared" si="448"/>
        <v>0.14150096015912664</v>
      </c>
      <c r="N269" s="13">
        <f t="shared" si="449"/>
        <v>0.20608865420311032</v>
      </c>
      <c r="O269" s="13">
        <f t="shared" si="450"/>
        <v>7.0609225191696448E-2</v>
      </c>
      <c r="P269" s="13">
        <f t="shared" si="451"/>
        <v>0.10283859683861306</v>
      </c>
      <c r="Q269" s="13">
        <f t="shared" si="452"/>
        <v>0.15007860492072347</v>
      </c>
      <c r="R269" s="13">
        <f t="shared" si="453"/>
        <v>1.7617063080579139E-2</v>
      </c>
      <c r="S269" s="13">
        <f t="shared" si="454"/>
        <v>1.8684991585643095E-2</v>
      </c>
      <c r="T269" s="13">
        <f t="shared" si="455"/>
        <v>7.4889484844386164E-2</v>
      </c>
      <c r="U269" s="13">
        <f t="shared" si="456"/>
        <v>2.5658319330165203E-2</v>
      </c>
      <c r="V269" s="13">
        <f t="shared" si="457"/>
        <v>1.5088537714576771E-3</v>
      </c>
      <c r="W269" s="13">
        <f t="shared" si="458"/>
        <v>7.2860513167802371E-2</v>
      </c>
      <c r="X269" s="13">
        <f t="shared" si="459"/>
        <v>3.6357522776258699E-2</v>
      </c>
      <c r="Y269" s="13">
        <f t="shared" si="460"/>
        <v>9.0712335458152816E-3</v>
      </c>
      <c r="Z269" s="13">
        <f t="shared" si="461"/>
        <v>2.9303150378486484E-3</v>
      </c>
      <c r="AA269" s="13">
        <f t="shared" si="462"/>
        <v>4.2678486553182097E-3</v>
      </c>
      <c r="AB269" s="13">
        <f t="shared" si="463"/>
        <v>3.1079477649055163E-3</v>
      </c>
      <c r="AC269" s="13">
        <f t="shared" si="464"/>
        <v>6.8536816162263284E-5</v>
      </c>
      <c r="AD269" s="13">
        <f t="shared" si="465"/>
        <v>2.6529369635397305E-2</v>
      </c>
      <c r="AE269" s="13">
        <f t="shared" si="466"/>
        <v>1.3238201583034995E-2</v>
      </c>
      <c r="AF269" s="13">
        <f t="shared" si="467"/>
        <v>3.3029428056827949E-3</v>
      </c>
      <c r="AG269" s="13">
        <f t="shared" si="468"/>
        <v>5.4939140130093268E-4</v>
      </c>
      <c r="AH269" s="13">
        <f t="shared" si="469"/>
        <v>3.6555807493707026E-4</v>
      </c>
      <c r="AI269" s="13">
        <f t="shared" si="470"/>
        <v>5.3241597521415396E-4</v>
      </c>
      <c r="AJ269" s="13">
        <f t="shared" si="471"/>
        <v>3.8771783486390873E-4</v>
      </c>
      <c r="AK269" s="13">
        <f t="shared" si="472"/>
        <v>1.8823016396918055E-4</v>
      </c>
      <c r="AL269" s="13">
        <f t="shared" si="473"/>
        <v>1.9924189907932669E-6</v>
      </c>
      <c r="AM269" s="13">
        <f t="shared" si="474"/>
        <v>7.7277243615413689E-3</v>
      </c>
      <c r="AN269" s="13">
        <f t="shared" si="475"/>
        <v>3.8561478950377248E-3</v>
      </c>
      <c r="AO269" s="13">
        <f t="shared" si="476"/>
        <v>9.6211225276142832E-4</v>
      </c>
      <c r="AP269" s="13">
        <f t="shared" si="477"/>
        <v>1.6003189575186403E-4</v>
      </c>
      <c r="AQ269" s="13">
        <f t="shared" si="478"/>
        <v>1.9964048569511833E-5</v>
      </c>
      <c r="AR269" s="13">
        <f t="shared" si="479"/>
        <v>3.6482823020914767E-5</v>
      </c>
      <c r="AS269" s="13">
        <f t="shared" si="480"/>
        <v>5.3135299502246028E-5</v>
      </c>
      <c r="AT269" s="13">
        <f t="shared" si="481"/>
        <v>3.8694374768844233E-5</v>
      </c>
      <c r="AU269" s="13">
        <f t="shared" si="482"/>
        <v>1.878543583113995E-5</v>
      </c>
      <c r="AV269" s="13">
        <f t="shared" si="483"/>
        <v>6.839998090304152E-6</v>
      </c>
      <c r="AW269" s="13">
        <f t="shared" si="484"/>
        <v>4.0223043382211533E-8</v>
      </c>
      <c r="AX269" s="13">
        <f t="shared" si="485"/>
        <v>1.8758368752782978E-3</v>
      </c>
      <c r="AY269" s="13">
        <f t="shared" si="486"/>
        <v>9.360458628723345E-4</v>
      </c>
      <c r="AZ269" s="13">
        <f t="shared" si="487"/>
        <v>2.3354425668554559E-4</v>
      </c>
      <c r="BA269" s="13">
        <f t="shared" si="488"/>
        <v>3.8846330074350943E-5</v>
      </c>
      <c r="BB269" s="13">
        <f t="shared" si="489"/>
        <v>4.846096565362953E-6</v>
      </c>
      <c r="BC269" s="13">
        <f t="shared" si="490"/>
        <v>4.8364212271014674E-7</v>
      </c>
      <c r="BD269" s="13">
        <f t="shared" si="491"/>
        <v>3.0341653552688236E-6</v>
      </c>
      <c r="BE269" s="13">
        <f t="shared" si="492"/>
        <v>4.4191011424506036E-6</v>
      </c>
      <c r="BF269" s="13">
        <f t="shared" si="493"/>
        <v>3.2180933832919011E-6</v>
      </c>
      <c r="BG269" s="13">
        <f t="shared" si="494"/>
        <v>1.5623275246489208E-6</v>
      </c>
      <c r="BH269" s="13">
        <f t="shared" si="495"/>
        <v>5.6886182365350833E-7</v>
      </c>
      <c r="BI269" s="13">
        <f t="shared" si="496"/>
        <v>1.6570342354205853E-7</v>
      </c>
      <c r="BJ269" s="14">
        <f t="shared" si="497"/>
        <v>0.60878150240077278</v>
      </c>
      <c r="BK269" s="14">
        <f t="shared" si="498"/>
        <v>0.26553997745286578</v>
      </c>
      <c r="BL269" s="14">
        <f t="shared" si="499"/>
        <v>0.12290123225551514</v>
      </c>
      <c r="BM269" s="14">
        <f t="shared" si="500"/>
        <v>0.31048391711332435</v>
      </c>
      <c r="BN269" s="14">
        <f t="shared" si="501"/>
        <v>0.68873310439384894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1.6204000000000001</v>
      </c>
      <c r="F270" s="10">
        <f>VLOOKUP(B270,home!$B$2:$E$405,3,FALSE)</f>
        <v>1.1657</v>
      </c>
      <c r="G270" s="10">
        <f>VLOOKUP(C270,away!$B$2:$E$405,4,FALSE)</f>
        <v>0.82279999999999998</v>
      </c>
      <c r="H270" s="10">
        <f>VLOOKUP(A270,away!$A$2:$E$405,3,FALSE)</f>
        <v>1.3241000000000001</v>
      </c>
      <c r="I270" s="10">
        <f>VLOOKUP(C270,away!$B$2:$E$405,3,FALSE)</f>
        <v>1.2586999999999999</v>
      </c>
      <c r="J270" s="10">
        <f>VLOOKUP(B270,home!$B$2:$E$405,4,FALSE)</f>
        <v>1.0069999999999999</v>
      </c>
      <c r="K270" s="12">
        <f t="shared" si="446"/>
        <v>1.5541871503840001</v>
      </c>
      <c r="L270" s="12">
        <f t="shared" si="447"/>
        <v>1.6783111826899997</v>
      </c>
      <c r="M270" s="13">
        <f t="shared" si="448"/>
        <v>3.9458794330496857E-2</v>
      </c>
      <c r="N270" s="13">
        <f t="shared" si="449"/>
        <v>6.1326351118103244E-2</v>
      </c>
      <c r="O270" s="13">
        <f t="shared" si="450"/>
        <v>6.6224135780337631E-2</v>
      </c>
      <c r="P270" s="13">
        <f t="shared" si="451"/>
        <v>0.10292470087508603</v>
      </c>
      <c r="Q270" s="13">
        <f t="shared" si="452"/>
        <v>4.7656313443846771E-2</v>
      </c>
      <c r="R270" s="13">
        <f t="shared" si="453"/>
        <v>5.5572353822060799E-2</v>
      </c>
      <c r="S270" s="13">
        <f t="shared" si="454"/>
        <v>6.7117446376449827E-2</v>
      </c>
      <c r="T270" s="13">
        <f t="shared" si="455"/>
        <v>7.9982123778587794E-2</v>
      </c>
      <c r="U270" s="13">
        <f t="shared" si="456"/>
        <v>8.6369838226840065E-2</v>
      </c>
      <c r="V270" s="13">
        <f t="shared" si="457"/>
        <v>1.9452199606099667E-2</v>
      </c>
      <c r="W270" s="13">
        <f t="shared" si="458"/>
        <v>2.4688943329699644E-2</v>
      </c>
      <c r="X270" s="13">
        <f t="shared" si="459"/>
        <v>4.1435729679034583E-2</v>
      </c>
      <c r="Y270" s="13">
        <f t="shared" si="460"/>
        <v>3.4771024241621838E-2</v>
      </c>
      <c r="Z270" s="13">
        <f t="shared" si="461"/>
        <v>3.1089234289323329E-2</v>
      </c>
      <c r="AA270" s="13">
        <f t="shared" si="462"/>
        <v>4.8318488447743967E-2</v>
      </c>
      <c r="AB270" s="13">
        <f t="shared" si="463"/>
        <v>3.7547986935730721E-2</v>
      </c>
      <c r="AC270" s="13">
        <f t="shared" si="464"/>
        <v>3.171206602657275E-3</v>
      </c>
      <c r="AD270" s="13">
        <f t="shared" si="465"/>
        <v>9.5928096198944872E-3</v>
      </c>
      <c r="AE270" s="13">
        <f t="shared" si="466"/>
        <v>1.6099719658485123E-2</v>
      </c>
      <c r="AF270" s="13">
        <f t="shared" si="467"/>
        <v>1.3510169770504805E-2</v>
      </c>
      <c r="AG270" s="13">
        <f t="shared" si="468"/>
        <v>7.5580896686262E-3</v>
      </c>
      <c r="AH270" s="13">
        <f t="shared" si="469"/>
        <v>1.3044352392260176E-2</v>
      </c>
      <c r="AI270" s="13">
        <f t="shared" si="470"/>
        <v>2.0273364873131555E-2</v>
      </c>
      <c r="AJ270" s="13">
        <f t="shared" si="471"/>
        <v>1.5754301590433714E-2</v>
      </c>
      <c r="AK270" s="13">
        <f t="shared" si="472"/>
        <v>8.1617110317087644E-3</v>
      </c>
      <c r="AL270" s="13">
        <f t="shared" si="473"/>
        <v>3.3087223928616934E-4</v>
      </c>
      <c r="AM270" s="13">
        <f t="shared" si="474"/>
        <v>2.9818042894640059E-3</v>
      </c>
      <c r="AN270" s="13">
        <f t="shared" si="475"/>
        <v>5.0043954836004496E-3</v>
      </c>
      <c r="AO270" s="13">
        <f t="shared" si="476"/>
        <v>4.1994664513649825E-3</v>
      </c>
      <c r="AP270" s="13">
        <f t="shared" si="477"/>
        <v>2.3493371688857803E-3</v>
      </c>
      <c r="AQ270" s="13">
        <f t="shared" si="478"/>
        <v>9.8572971061256691E-4</v>
      </c>
      <c r="AR270" s="13">
        <f t="shared" si="479"/>
        <v>4.3784964981758564E-3</v>
      </c>
      <c r="AS270" s="13">
        <f t="shared" si="480"/>
        <v>6.8050029954662564E-3</v>
      </c>
      <c r="AT270" s="13">
        <f t="shared" si="481"/>
        <v>5.2881241069391441E-3</v>
      </c>
      <c r="AU270" s="13">
        <f t="shared" si="482"/>
        <v>2.7395781788802282E-3</v>
      </c>
      <c r="AV270" s="13">
        <f t="shared" si="483"/>
        <v>1.0644543007720124E-3</v>
      </c>
      <c r="AW270" s="13">
        <f t="shared" si="484"/>
        <v>2.3973620832548838E-5</v>
      </c>
      <c r="AX270" s="13">
        <f t="shared" si="485"/>
        <v>7.7238031860747604E-4</v>
      </c>
      <c r="AY270" s="13">
        <f t="shared" si="486"/>
        <v>1.2962945260085919E-3</v>
      </c>
      <c r="AZ270" s="13">
        <f t="shared" si="487"/>
        <v>1.0877927995300264E-3</v>
      </c>
      <c r="BA270" s="13">
        <f t="shared" si="488"/>
        <v>6.0855160663363485E-4</v>
      </c>
      <c r="BB270" s="13">
        <f t="shared" si="489"/>
        <v>2.5533474166429863E-4</v>
      </c>
      <c r="BC270" s="13">
        <f t="shared" si="490"/>
        <v>8.5706230452890843E-5</v>
      </c>
      <c r="BD270" s="13">
        <f t="shared" si="491"/>
        <v>1.2247466060429251E-3</v>
      </c>
      <c r="BE270" s="13">
        <f t="shared" si="492"/>
        <v>1.9034854375883292E-3</v>
      </c>
      <c r="BF270" s="13">
        <f t="shared" si="493"/>
        <v>1.4791863040214237E-3</v>
      </c>
      <c r="BG270" s="13">
        <f t="shared" si="494"/>
        <v>7.6631078224469933E-4</v>
      </c>
      <c r="BH270" s="13">
        <f t="shared" si="495"/>
        <v>2.9774759274135573E-4</v>
      </c>
      <c r="BI270" s="13">
        <f t="shared" si="496"/>
        <v>9.2551096539276656E-5</v>
      </c>
      <c r="BJ270" s="14">
        <f t="shared" si="497"/>
        <v>0.35624806763522915</v>
      </c>
      <c r="BK270" s="14">
        <f t="shared" si="498"/>
        <v>0.23375151455608439</v>
      </c>
      <c r="BL270" s="14">
        <f t="shared" si="499"/>
        <v>0.37730621699965888</v>
      </c>
      <c r="BM270" s="14">
        <f t="shared" si="500"/>
        <v>0.62396006320518849</v>
      </c>
      <c r="BN270" s="14">
        <f t="shared" si="501"/>
        <v>0.37316264936993138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1.6204000000000001</v>
      </c>
      <c r="F271" s="10">
        <f>VLOOKUP(B271,home!$B$2:$E$405,3,FALSE)</f>
        <v>1.8513999999999999</v>
      </c>
      <c r="G271" s="10">
        <f>VLOOKUP(C271,away!$B$2:$E$405,4,FALSE)</f>
        <v>0.75429999999999997</v>
      </c>
      <c r="H271" s="10">
        <f>VLOOKUP(A271,away!$A$2:$E$405,3,FALSE)</f>
        <v>1.3241000000000001</v>
      </c>
      <c r="I271" s="10">
        <f>VLOOKUP(C271,away!$B$2:$E$405,3,FALSE)</f>
        <v>0.92310000000000003</v>
      </c>
      <c r="J271" s="10">
        <f>VLOOKUP(B271,home!$B$2:$E$405,4,FALSE)</f>
        <v>0.41959999999999997</v>
      </c>
      <c r="K271" s="12">
        <f t="shared" si="446"/>
        <v>2.262906456808</v>
      </c>
      <c r="L271" s="12">
        <f t="shared" si="447"/>
        <v>0.51286730751599996</v>
      </c>
      <c r="M271" s="13">
        <f t="shared" si="448"/>
        <v>6.2301251548843715E-2</v>
      </c>
      <c r="N271" s="13">
        <f t="shared" si="449"/>
        <v>0.14098190439709785</v>
      </c>
      <c r="O271" s="13">
        <f t="shared" si="450"/>
        <v>3.1952275136732496E-2</v>
      </c>
      <c r="P271" s="13">
        <f t="shared" si="451"/>
        <v>7.2305009716617685E-2</v>
      </c>
      <c r="Q271" s="13">
        <f t="shared" si="452"/>
        <v>0.15951443087664047</v>
      </c>
      <c r="R271" s="13">
        <f t="shared" si="453"/>
        <v>8.1936386591932118E-3</v>
      </c>
      <c r="S271" s="13">
        <f t="shared" si="454"/>
        <v>2.0978769688203832E-2</v>
      </c>
      <c r="T271" s="13">
        <f t="shared" si="455"/>
        <v>8.1809736673649686E-2</v>
      </c>
      <c r="U271" s="13">
        <f t="shared" si="456"/>
        <v>1.8541437826639962E-2</v>
      </c>
      <c r="V271" s="13">
        <f t="shared" si="457"/>
        <v>2.7052606995811635E-3</v>
      </c>
      <c r="W271" s="13">
        <f t="shared" si="458"/>
        <v>0.12032207852826772</v>
      </c>
      <c r="X271" s="13">
        <f t="shared" si="459"/>
        <v>6.1709260449521373E-2</v>
      </c>
      <c r="Y271" s="13">
        <f t="shared" si="460"/>
        <v>1.5824331127774805E-2</v>
      </c>
      <c r="Z271" s="13">
        <f t="shared" si="461"/>
        <v>1.4007497992998101E-3</v>
      </c>
      <c r="AA271" s="13">
        <f t="shared" si="462"/>
        <v>3.1697657652080503E-3</v>
      </c>
      <c r="AB271" s="13">
        <f t="shared" si="463"/>
        <v>3.5864417083291242E-3</v>
      </c>
      <c r="AC271" s="13">
        <f t="shared" si="464"/>
        <v>1.9622790103165908E-4</v>
      </c>
      <c r="AD271" s="13">
        <f t="shared" si="465"/>
        <v>6.8069402099544069E-2</v>
      </c>
      <c r="AE271" s="13">
        <f t="shared" si="466"/>
        <v>3.4910570979017119E-2</v>
      </c>
      <c r="AF271" s="13">
        <f t="shared" si="467"/>
        <v>8.952245270927358E-3</v>
      </c>
      <c r="AG271" s="13">
        <f t="shared" si="468"/>
        <v>1.5304379761077857E-3</v>
      </c>
      <c r="AH271" s="13">
        <f t="shared" si="469"/>
        <v>1.7959969451761772E-4</v>
      </c>
      <c r="AI271" s="13">
        <f t="shared" si="470"/>
        <v>4.0641730836466145E-4</v>
      </c>
      <c r="AJ271" s="13">
        <f t="shared" si="471"/>
        <v>4.5984217562846025E-4</v>
      </c>
      <c r="AK271" s="13">
        <f t="shared" si="472"/>
        <v>3.468599427807604E-4</v>
      </c>
      <c r="AL271" s="13">
        <f t="shared" si="473"/>
        <v>9.1094544254168723E-6</v>
      </c>
      <c r="AM271" s="13">
        <f t="shared" si="474"/>
        <v>3.0806937904423643E-2</v>
      </c>
      <c r="AN271" s="13">
        <f t="shared" si="475"/>
        <v>1.5799871295854355E-2</v>
      </c>
      <c r="AO271" s="13">
        <f t="shared" si="476"/>
        <v>4.0516187253020778E-3</v>
      </c>
      <c r="AP271" s="13">
        <f t="shared" si="477"/>
        <v>6.9264759557569478E-4</v>
      </c>
      <c r="AQ271" s="13">
        <f t="shared" si="478"/>
        <v>8.8809076850084439E-5</v>
      </c>
      <c r="AR271" s="13">
        <f t="shared" si="479"/>
        <v>1.842216235158935E-5</v>
      </c>
      <c r="AS271" s="13">
        <f t="shared" si="480"/>
        <v>4.1687630133776785E-5</v>
      </c>
      <c r="AT271" s="13">
        <f t="shared" si="481"/>
        <v>4.7167603699373624E-5</v>
      </c>
      <c r="AU271" s="13">
        <f t="shared" si="482"/>
        <v>3.5578624987824498E-5</v>
      </c>
      <c r="AV271" s="13">
        <f t="shared" si="483"/>
        <v>2.0127775052324633E-5</v>
      </c>
      <c r="AW271" s="13">
        <f t="shared" si="484"/>
        <v>2.9367128551826776E-7</v>
      </c>
      <c r="AX271" s="13">
        <f t="shared" si="485"/>
        <v>1.1618869783067233E-2</v>
      </c>
      <c r="AY271" s="13">
        <f t="shared" si="486"/>
        <v>5.9589384620207016E-3</v>
      </c>
      <c r="AZ271" s="13">
        <f t="shared" si="487"/>
        <v>1.5280723623350455E-3</v>
      </c>
      <c r="BA271" s="13">
        <f t="shared" si="488"/>
        <v>2.6123278605346274E-4</v>
      </c>
      <c r="BB271" s="13">
        <f t="shared" si="489"/>
        <v>3.3494438904535669E-5</v>
      </c>
      <c r="BC271" s="13">
        <f t="shared" si="490"/>
        <v>3.435640539545676E-6</v>
      </c>
      <c r="BD271" s="13">
        <f t="shared" si="491"/>
        <v>1.5746874673137074E-6</v>
      </c>
      <c r="BE271" s="13">
        <f t="shared" si="492"/>
        <v>3.5633704372388246E-6</v>
      </c>
      <c r="BF271" s="13">
        <f t="shared" si="493"/>
        <v>4.031786985213242E-6</v>
      </c>
      <c r="BG271" s="13">
        <f t="shared" si="494"/>
        <v>3.0411856004378356E-6</v>
      </c>
      <c r="BH271" s="13">
        <f t="shared" si="495"/>
        <v>1.7204796328955733E-6</v>
      </c>
      <c r="BI271" s="13">
        <f t="shared" si="496"/>
        <v>7.7865689401720956E-7</v>
      </c>
      <c r="BJ271" s="14">
        <f t="shared" si="497"/>
        <v>0.76446832644947471</v>
      </c>
      <c r="BK271" s="14">
        <f t="shared" si="498"/>
        <v>0.16445456747072418</v>
      </c>
      <c r="BL271" s="14">
        <f t="shared" si="499"/>
        <v>6.7013972180636316E-2</v>
      </c>
      <c r="BM271" s="14">
        <f t="shared" si="500"/>
        <v>0.51613046077427427</v>
      </c>
      <c r="BN271" s="14">
        <f t="shared" si="501"/>
        <v>0.47524851033512544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1.6204000000000001</v>
      </c>
      <c r="F272" s="10">
        <f>VLOOKUP(B272,home!$B$2:$E$405,3,FALSE)</f>
        <v>1.0286</v>
      </c>
      <c r="G272" s="10">
        <f>VLOOKUP(C272,away!$B$2:$E$405,4,FALSE)</f>
        <v>1.0971</v>
      </c>
      <c r="H272" s="10">
        <f>VLOOKUP(A272,away!$A$2:$E$405,3,FALSE)</f>
        <v>1.3241000000000001</v>
      </c>
      <c r="I272" s="10">
        <f>VLOOKUP(C272,away!$B$2:$E$405,3,FALSE)</f>
        <v>1.0909</v>
      </c>
      <c r="J272" s="10">
        <f>VLOOKUP(B272,home!$B$2:$E$405,4,FALSE)</f>
        <v>1.0069999999999999</v>
      </c>
      <c r="K272" s="12">
        <f t="shared" si="446"/>
        <v>1.8285842280240001</v>
      </c>
      <c r="L272" s="12">
        <f t="shared" si="447"/>
        <v>1.45457191483</v>
      </c>
      <c r="M272" s="13">
        <f t="shared" si="448"/>
        <v>3.7509683868340304E-2</v>
      </c>
      <c r="N272" s="13">
        <f t="shared" si="449"/>
        <v>6.8589616319813348E-2</v>
      </c>
      <c r="O272" s="13">
        <f t="shared" si="450"/>
        <v>5.4560532689039716E-2</v>
      </c>
      <c r="P272" s="13">
        <f t="shared" si="451"/>
        <v>9.9768529547765911E-2</v>
      </c>
      <c r="Q272" s="13">
        <f t="shared" si="452"/>
        <v>6.2710945304314133E-2</v>
      </c>
      <c r="R272" s="13">
        <f t="shared" si="453"/>
        <v>3.9681109253820665E-2</v>
      </c>
      <c r="S272" s="13">
        <f t="shared" si="454"/>
        <v>6.6341264852173426E-2</v>
      </c>
      <c r="T272" s="13">
        <f t="shared" si="455"/>
        <v>9.1217579792095604E-2</v>
      </c>
      <c r="U272" s="13">
        <f t="shared" si="456"/>
        <v>7.2560250532033674E-2</v>
      </c>
      <c r="V272" s="13">
        <f t="shared" si="457"/>
        <v>1.9606108669229814E-2</v>
      </c>
      <c r="W272" s="13">
        <f t="shared" si="458"/>
        <v>3.822408183598152E-2</v>
      </c>
      <c r="X272" s="13">
        <f t="shared" si="459"/>
        <v>5.5599675908782259E-2</v>
      </c>
      <c r="Y272" s="13">
        <f t="shared" si="460"/>
        <v>4.0436863525282425E-2</v>
      </c>
      <c r="Z272" s="13">
        <f t="shared" si="461"/>
        <v>1.9239675689969454E-2</v>
      </c>
      <c r="AA272" s="13">
        <f t="shared" si="462"/>
        <v>3.5181367518974917E-2</v>
      </c>
      <c r="AB272" s="13">
        <f t="shared" si="463"/>
        <v>3.2166046882756698E-2</v>
      </c>
      <c r="AC272" s="13">
        <f t="shared" si="464"/>
        <v>3.25927938860505E-3</v>
      </c>
      <c r="AD272" s="13">
        <f t="shared" si="465"/>
        <v>1.7473988293993627E-2</v>
      </c>
      <c r="AE272" s="13">
        <f t="shared" si="466"/>
        <v>2.5417172612511314E-2</v>
      </c>
      <c r="AF272" s="13">
        <f t="shared" si="467"/>
        <v>1.8485552718272614E-2</v>
      </c>
      <c r="AG272" s="13">
        <f t="shared" si="468"/>
        <v>8.9628552713695697E-3</v>
      </c>
      <c r="AH272" s="13">
        <f t="shared" si="469"/>
        <v>6.9963729772667699E-3</v>
      </c>
      <c r="AI272" s="13">
        <f t="shared" si="470"/>
        <v>1.2793457279603333E-2</v>
      </c>
      <c r="AJ272" s="13">
        <f t="shared" si="471"/>
        <v>1.1696957101690745E-2</v>
      </c>
      <c r="AK272" s="13">
        <f t="shared" si="472"/>
        <v>7.1296237573416719E-3</v>
      </c>
      <c r="AL272" s="13">
        <f t="shared" si="473"/>
        <v>3.4676219946596466E-4</v>
      </c>
      <c r="AM272" s="13">
        <f t="shared" si="474"/>
        <v>6.3905318790145509E-3</v>
      </c>
      <c r="AN272" s="13">
        <f t="shared" si="475"/>
        <v>9.2954881920403517E-3</v>
      </c>
      <c r="AO272" s="13">
        <f t="shared" si="476"/>
        <v>6.760478029387897E-3</v>
      </c>
      <c r="AP272" s="13">
        <f t="shared" si="477"/>
        <v>3.2778671574576332E-3</v>
      </c>
      <c r="AQ272" s="13">
        <f t="shared" si="478"/>
        <v>1.1919733769453801E-3</v>
      </c>
      <c r="AR272" s="13">
        <f t="shared" si="479"/>
        <v>2.0353455276815595E-3</v>
      </c>
      <c r="AS272" s="13">
        <f t="shared" si="480"/>
        <v>3.7218007304976857E-3</v>
      </c>
      <c r="AT272" s="13">
        <f t="shared" si="481"/>
        <v>3.4028130578181359E-3</v>
      </c>
      <c r="AU272" s="13">
        <f t="shared" si="482"/>
        <v>2.0741100961467877E-3</v>
      </c>
      <c r="AV272" s="13">
        <f t="shared" si="483"/>
        <v>9.481712522498402E-4</v>
      </c>
      <c r="AW272" s="13">
        <f t="shared" si="484"/>
        <v>2.5620017120038763E-5</v>
      </c>
      <c r="AX272" s="13">
        <f t="shared" si="485"/>
        <v>1.9476043004417621E-3</v>
      </c>
      <c r="AY272" s="13">
        <f t="shared" si="486"/>
        <v>2.8329305166247165E-3</v>
      </c>
      <c r="AZ272" s="13">
        <f t="shared" si="487"/>
        <v>2.060350583073578E-3</v>
      </c>
      <c r="BA272" s="13">
        <f t="shared" si="488"/>
        <v>9.9897603094748063E-4</v>
      </c>
      <c r="BB272" s="13">
        <f t="shared" si="489"/>
        <v>3.6327061955113767E-4</v>
      </c>
      <c r="BC272" s="13">
        <f t="shared" si="490"/>
        <v>1.0568064813639579E-4</v>
      </c>
      <c r="BD272" s="13">
        <f t="shared" si="491"/>
        <v>4.9342607359007342E-4</v>
      </c>
      <c r="BE272" s="13">
        <f t="shared" si="492"/>
        <v>9.0227113586261788E-4</v>
      </c>
      <c r="BF272" s="13">
        <f t="shared" si="493"/>
        <v>8.2493938421984161E-4</v>
      </c>
      <c r="BG272" s="13">
        <f t="shared" si="494"/>
        <v>5.0282371568674436E-4</v>
      </c>
      <c r="BH272" s="13">
        <f t="shared" si="495"/>
        <v>2.2986387899530131E-4</v>
      </c>
      <c r="BI272" s="13">
        <f t="shared" si="496"/>
        <v>8.4065092744645042E-5</v>
      </c>
      <c r="BJ272" s="14">
        <f t="shared" si="497"/>
        <v>0.46234348291603733</v>
      </c>
      <c r="BK272" s="14">
        <f t="shared" si="498"/>
        <v>0.2296645590422052</v>
      </c>
      <c r="BL272" s="14">
        <f t="shared" si="499"/>
        <v>0.28798534793802144</v>
      </c>
      <c r="BM272" s="14">
        <f t="shared" si="500"/>
        <v>0.63360533810363429</v>
      </c>
      <c r="BN272" s="14">
        <f t="shared" si="501"/>
        <v>0.36282041698309409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1.2710999999999999</v>
      </c>
      <c r="F273" s="10">
        <f>VLOOKUP(B273,home!$B$2:$E$405,3,FALSE)</f>
        <v>0.74529999999999996</v>
      </c>
      <c r="G273" s="10">
        <f>VLOOKUP(C273,away!$B$2:$E$405,4,FALSE)</f>
        <v>1.2008000000000001</v>
      </c>
      <c r="H273" s="10">
        <f>VLOOKUP(A273,away!$A$2:$E$405,3,FALSE)</f>
        <v>0.94469999999999998</v>
      </c>
      <c r="I273" s="10">
        <f>VLOOKUP(C273,away!$B$2:$E$405,3,FALSE)</f>
        <v>0.8357</v>
      </c>
      <c r="J273" s="10">
        <f>VLOOKUP(B273,home!$B$2:$E$405,4,FALSE)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1.2710999999999999</v>
      </c>
      <c r="F274" s="10">
        <f>VLOOKUP(B274,home!$B$2:$E$405,3,FALSE)</f>
        <v>1.3664000000000001</v>
      </c>
      <c r="G274" s="10">
        <f>VLOOKUP(C274,away!$B$2:$E$405,4,FALSE)</f>
        <v>1.0766</v>
      </c>
      <c r="H274" s="10">
        <f>VLOOKUP(A274,away!$A$2:$E$405,3,FALSE)</f>
        <v>0.94469999999999998</v>
      </c>
      <c r="I274" s="10">
        <f>VLOOKUP(C274,away!$B$2:$E$405,3,FALSE)</f>
        <v>1.0027999999999999</v>
      </c>
      <c r="J274" s="10">
        <f>VLOOKUP(B274,home!$B$2:$E$405,4,FALSE)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1.2710999999999999</v>
      </c>
      <c r="F275" s="10">
        <f>VLOOKUP(B275,home!$B$2:$E$405,3,FALSE)</f>
        <v>0.91090000000000004</v>
      </c>
      <c r="G275" s="10">
        <f>VLOOKUP(C275,away!$B$2:$E$405,4,FALSE)</f>
        <v>0.99380000000000002</v>
      </c>
      <c r="H275" s="10">
        <f>VLOOKUP(A275,away!$A$2:$E$405,3,FALSE)</f>
        <v>0.94469999999999998</v>
      </c>
      <c r="I275" s="10">
        <f>VLOOKUP(C275,away!$B$2:$E$405,3,FALSE)</f>
        <v>0.78</v>
      </c>
      <c r="J275" s="10">
        <f>VLOOKUP(B275,home!$B$2:$E$405,4,FALSE)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1.2710999999999999</v>
      </c>
      <c r="F276" s="10">
        <f>VLOOKUP(B276,home!$B$2:$E$405,3,FALSE)</f>
        <v>0.78669999999999995</v>
      </c>
      <c r="G276" s="10">
        <f>VLOOKUP(C276,away!$B$2:$E$405,4,FALSE)</f>
        <v>0.86950000000000005</v>
      </c>
      <c r="H276" s="10">
        <f>VLOOKUP(A276,away!$A$2:$E$405,3,FALSE)</f>
        <v>0.94469999999999998</v>
      </c>
      <c r="I276" s="10">
        <f>VLOOKUP(C276,away!$B$2:$E$405,3,FALSE)</f>
        <v>1.3928</v>
      </c>
      <c r="J276" s="10">
        <f>VLOOKUP(B276,home!$B$2:$E$405,4,FALSE)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1.2710999999999999</v>
      </c>
      <c r="F277" s="10">
        <f>VLOOKUP(B277,home!$B$2:$E$405,3,FALSE)</f>
        <v>0.86950000000000005</v>
      </c>
      <c r="G277" s="10">
        <f>VLOOKUP(C277,away!$B$2:$E$405,4,FALSE)</f>
        <v>0.74529999999999996</v>
      </c>
      <c r="H277" s="10">
        <f>VLOOKUP(A277,away!$A$2:$E$405,3,FALSE)</f>
        <v>0.94469999999999998</v>
      </c>
      <c r="I277" s="10">
        <f>VLOOKUP(C277,away!$B$2:$E$405,3,FALSE)</f>
        <v>0.78</v>
      </c>
      <c r="J277" s="10">
        <f>VLOOKUP(B277,home!$B$2:$E$405,4,FALSE)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1.2710999999999999</v>
      </c>
      <c r="F278" s="10">
        <f>VLOOKUP(B278,home!$B$2:$E$405,3,FALSE)</f>
        <v>0.99380000000000002</v>
      </c>
      <c r="G278" s="10">
        <f>VLOOKUP(C278,away!$B$2:$E$405,4,FALSE)</f>
        <v>0.91090000000000004</v>
      </c>
      <c r="H278" s="10">
        <f>VLOOKUP(A278,away!$A$2:$E$405,3,FALSE)</f>
        <v>0.94469999999999998</v>
      </c>
      <c r="I278" s="10">
        <f>VLOOKUP(C278,away!$B$2:$E$405,3,FALSE)</f>
        <v>0.89139999999999997</v>
      </c>
      <c r="J278" s="10">
        <f>VLOOKUP(B278,home!$B$2:$E$405,4,FALSE)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1.2710999999999999</v>
      </c>
      <c r="F279" s="10">
        <f>VLOOKUP(B279,home!$B$2:$E$405,3,FALSE)</f>
        <v>1.2836000000000001</v>
      </c>
      <c r="G279" s="10">
        <f>VLOOKUP(C279,away!$B$2:$E$405,4,FALSE)</f>
        <v>0.82809999999999995</v>
      </c>
      <c r="H279" s="10">
        <f>VLOOKUP(A279,away!$A$2:$E$405,3,FALSE)</f>
        <v>0.94469999999999998</v>
      </c>
      <c r="I279" s="10">
        <f>VLOOKUP(C279,away!$B$2:$E$405,3,FALSE)</f>
        <v>0.8357</v>
      </c>
      <c r="J279" s="10">
        <f>VLOOKUP(B279,home!$B$2:$E$405,4,FALSE)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1.4705999999999999</v>
      </c>
      <c r="F280" s="10">
        <f>VLOOKUP(B280,home!$B$2:$E$405,3,FALSE)</f>
        <v>0.98219999999999996</v>
      </c>
      <c r="G280" s="10">
        <f>VLOOKUP(C280,away!$B$2:$E$405,4,FALSE)</f>
        <v>1.2844</v>
      </c>
      <c r="H280" s="10">
        <f>VLOOKUP(A280,away!$A$2:$E$405,3,FALSE)</f>
        <v>1.2646999999999999</v>
      </c>
      <c r="I280" s="10">
        <f>VLOOKUP(C280,away!$B$2:$E$405,3,FALSE)</f>
        <v>0.43930000000000002</v>
      </c>
      <c r="J280" s="10">
        <f>VLOOKUP(B280,home!$B$2:$E$405,4,FALSE)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1.4705999999999999</v>
      </c>
      <c r="F281" s="10">
        <f>VLOOKUP(B281,home!$B$2:$E$405,3,FALSE)</f>
        <v>1.105</v>
      </c>
      <c r="G281" s="10">
        <f>VLOOKUP(C281,away!$B$2:$E$405,4,FALSE)</f>
        <v>1.02</v>
      </c>
      <c r="H281" s="10">
        <f>VLOOKUP(A281,away!$A$2:$E$405,3,FALSE)</f>
        <v>1.2646999999999999</v>
      </c>
      <c r="I281" s="10">
        <f>VLOOKUP(C281,away!$B$2:$E$405,3,FALSE)</f>
        <v>1.0871999999999999</v>
      </c>
      <c r="J281" s="10">
        <f>VLOOKUP(B281,home!$B$2:$E$405,4,FALSE)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1.4705999999999999</v>
      </c>
      <c r="F282" s="10">
        <f>VLOOKUP(B282,home!$B$2:$E$405,3,FALSE)</f>
        <v>1.19</v>
      </c>
      <c r="G282" s="10">
        <f>VLOOKUP(C282,away!$B$2:$E$405,4,FALSE)</f>
        <v>0.85</v>
      </c>
      <c r="H282" s="10">
        <f>VLOOKUP(A282,away!$A$2:$E$405,3,FALSE)</f>
        <v>1.2646999999999999</v>
      </c>
      <c r="I282" s="10">
        <f>VLOOKUP(C282,away!$B$2:$E$405,3,FALSE)</f>
        <v>0.29649999999999999</v>
      </c>
      <c r="J282" s="10">
        <f>VLOOKUP(B282,home!$B$2:$E$405,4,FALSE)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1.3231999999999999</v>
      </c>
      <c r="F283" s="10">
        <f>VLOOKUP(B283,home!$B$2:$E$405,3,FALSE)</f>
        <v>0.75570000000000004</v>
      </c>
      <c r="G283" s="10">
        <f>VLOOKUP(C283,away!$B$2:$E$405,4,FALSE)</f>
        <v>0.872</v>
      </c>
      <c r="H283" s="10">
        <f>VLOOKUP(A283,away!$A$2:$E$405,3,FALSE)</f>
        <v>1.1951000000000001</v>
      </c>
      <c r="I283" s="10">
        <f>VLOOKUP(C283,away!$B$2:$E$405,3,FALSE)</f>
        <v>1.2229000000000001</v>
      </c>
      <c r="J283" s="10">
        <f>VLOOKUP(B283,home!$B$2:$E$405,4,FALSE)</f>
        <v>0.77700000000000002</v>
      </c>
      <c r="K283" s="12">
        <f t="shared" ref="K283:K346" si="502">E283*F283*G283</f>
        <v>0.87194963327999997</v>
      </c>
      <c r="L283" s="12">
        <f t="shared" ref="L283:L346" si="503">H283*I283*J283</f>
        <v>1.1355760128300003</v>
      </c>
      <c r="M283" s="13">
        <f t="shared" ref="M283:M346" si="504">_xlfn.POISSON.DIST(0,K283,FALSE) * _xlfn.POISSON.DIST(0,L283,FALSE)</f>
        <v>0.13432062057364857</v>
      </c>
      <c r="N283" s="13">
        <f t="shared" ref="N283:N346" si="505">_xlfn.POISSON.DIST(1,K283,FALSE) * _xlfn.POISSON.DIST(0,L283,FALSE)</f>
        <v>0.11712081585113487</v>
      </c>
      <c r="O283" s="13">
        <f t="shared" ref="O283:O346" si="506">_xlfn.POISSON.DIST(0,K283,FALSE) * _xlfn.POISSON.DIST(1,L283,FALSE)</f>
        <v>0.15253127475187514</v>
      </c>
      <c r="P283" s="13">
        <f t="shared" ref="P283:P346" si="507">_xlfn.POISSON.DIST(1,K283,FALSE) * _xlfn.POISSON.DIST(1,L283,FALSE)</f>
        <v>0.13299958908362844</v>
      </c>
      <c r="Q283" s="13">
        <f t="shared" ref="Q283:Q346" si="508">_xlfn.POISSON.DIST(2,K283,FALSE) * _xlfn.POISSON.DIST(0,L283,FALSE)</f>
        <v>5.1061726215425721E-2</v>
      </c>
      <c r="R283" s="13">
        <f t="shared" ref="R283:R346" si="509">_xlfn.POISSON.DIST(0,K283,FALSE) * _xlfn.POISSON.DIST(2,L283,FALSE)</f>
        <v>8.6605428407305854E-2</v>
      </c>
      <c r="S283" s="13">
        <f t="shared" ref="S283:S346" si="510">_xlfn.POISSON.DIST(2,K283,FALSE) * _xlfn.POISSON.DIST(2,L283,FALSE)</f>
        <v>3.2922887455532429E-2</v>
      </c>
      <c r="T283" s="13">
        <f t="shared" ref="T283:T346" si="511">_xlfn.POISSON.DIST(2,K283,FALSE) * _xlfn.POISSON.DIST(1,L283,FALSE)</f>
        <v>5.7984471463930244E-2</v>
      </c>
      <c r="U283" s="13">
        <f t="shared" ref="U283:U346" si="512">_xlfn.POISSON.DIST(1,K283,FALSE) * _xlfn.POISSON.DIST(2,L283,FALSE)</f>
        <v>7.5515571539807633E-2</v>
      </c>
      <c r="V283" s="13">
        <f t="shared" ref="V283:V346" si="513">_xlfn.POISSON.DIST(3,K283,FALSE) * _xlfn.POISSON.DIST(3,L283,FALSE)</f>
        <v>3.6221215281035408E-3</v>
      </c>
      <c r="W283" s="13">
        <f t="shared" ref="W283:W346" si="514">_xlfn.POISSON.DIST(3,K283,FALSE) * _xlfn.POISSON.DIST(0,L283,FALSE)</f>
        <v>1.4841084482728074E-2</v>
      </c>
      <c r="X283" s="13">
        <f t="shared" ref="X283:X346" si="515">_xlfn.POISSON.DIST(3,K283,FALSE) * _xlfn.POISSON.DIST(1,L283,FALSE)</f>
        <v>1.6853179542969533E-2</v>
      </c>
      <c r="Y283" s="13">
        <f t="shared" ref="Y283:Y346" si="516">_xlfn.POISSON.DIST(3,K283,FALSE) * _xlfn.POISSON.DIST(2,L283,FALSE)</f>
        <v>9.5690332144567382E-3</v>
      </c>
      <c r="Z283" s="13">
        <f t="shared" ref="Z283:Z346" si="517">_xlfn.POISSON.DIST(0,K283,FALSE) * _xlfn.POISSON.DIST(3,L283,FALSE)</f>
        <v>3.2782349026734138E-2</v>
      </c>
      <c r="AA283" s="13">
        <f t="shared" ref="AA283:AA346" si="518">_xlfn.POISSON.DIST(1,K283,FALSE) * _xlfn.POISSON.DIST(3,L283,FALSE)</f>
        <v>2.8584557211917796E-2</v>
      </c>
      <c r="AB283" s="13">
        <f t="shared" ref="AB283:AB346" si="519">_xlfn.POISSON.DIST(2,K283,FALSE) * _xlfn.POISSON.DIST(3,L283,FALSE)</f>
        <v>1.2462147089201448E-2</v>
      </c>
      <c r="AC283" s="13">
        <f t="shared" ref="AC283:AC346" si="520">_xlfn.POISSON.DIST(4,K283,FALSE) * _xlfn.POISSON.DIST(4,L283,FALSE)</f>
        <v>2.2415614258971625E-4</v>
      </c>
      <c r="AD283" s="13">
        <f t="shared" ref="AD283:AD346" si="521">_xlfn.POISSON.DIST(4,K283,FALSE) * _xlfn.POISSON.DIST(0,L283,FALSE)</f>
        <v>3.2351695430480605E-3</v>
      </c>
      <c r="AE283" s="13">
        <f t="shared" ref="AE283:AE346" si="522">_xlfn.POISSON.DIST(4,K283,FALSE) * _xlfn.POISSON.DIST(1,L283,FALSE)</f>
        <v>3.6737809305235707E-3</v>
      </c>
      <c r="AF283" s="13">
        <f t="shared" ref="AF283:AF346" si="523">_xlfn.POISSON.DIST(4,K283,FALSE) * _xlfn.POISSON.DIST(2,L283,FALSE)</f>
        <v>2.0859287505474232E-3</v>
      </c>
      <c r="AG283" s="13">
        <f t="shared" ref="AG283:AG346" si="524">_xlfn.POISSON.DIST(4,K283,FALSE) * _xlfn.POISSON.DIST(3,L283,FALSE)</f>
        <v>7.8957688453136889E-4</v>
      </c>
      <c r="AH283" s="13">
        <f t="shared" ref="AH283:AH346" si="525">_xlfn.POISSON.DIST(0,K283,FALSE) * _xlfn.POISSON.DIST(4,L283,FALSE)</f>
        <v>9.3067122997450447E-3</v>
      </c>
      <c r="AI283" s="13">
        <f t="shared" ref="AI283:AI346" si="526">_xlfn.POISSON.DIST(1,K283,FALSE) * _xlfn.POISSON.DIST(4,L283,FALSE)</f>
        <v>8.114984376805157E-3</v>
      </c>
      <c r="AJ283" s="13">
        <f t="shared" ref="AJ283:AJ346" si="527">_xlfn.POISSON.DIST(2,K283,FALSE) * _xlfn.POISSON.DIST(4,L283,FALSE)</f>
        <v>3.5379288257140922E-3</v>
      </c>
      <c r="AK283" s="13">
        <f t="shared" ref="AK283:AK346" si="528">_xlfn.POISSON.DIST(3,K283,FALSE) * _xlfn.POISSON.DIST(4,L283,FALSE)</f>
        <v>1.0282985807173813E-3</v>
      </c>
      <c r="AL283" s="13">
        <f t="shared" ref="AL283:AL346" si="529">_xlfn.POISSON.DIST(5,K283,FALSE) * _xlfn.POISSON.DIST(5,L283,FALSE)</f>
        <v>8.8780634656633586E-6</v>
      </c>
      <c r="AM283" s="13">
        <f t="shared" ref="AM283:AM346" si="530">_xlfn.POISSON.DIST(5,K283,FALSE) * _xlfn.POISSON.DIST(0,L283,FALSE)</f>
        <v>5.6418097933187651E-4</v>
      </c>
      <c r="AN283" s="13">
        <f t="shared" ref="AN283:AN346" si="531">_xlfn.POISSON.DIST(5,K283,FALSE) * _xlfn.POISSON.DIST(1,L283,FALSE)</f>
        <v>6.4067038702421712E-4</v>
      </c>
      <c r="AO283" s="13">
        <f t="shared" ref="AO283:AO346" si="532">_xlfn.POISSON.DIST(5,K283,FALSE) * _xlfn.POISSON.DIST(2,L283,FALSE)</f>
        <v>3.6376496181760693E-4</v>
      </c>
      <c r="AP283" s="13">
        <f t="shared" ref="AP283:AP346" si="533">_xlfn.POISSON.DIST(5,K283,FALSE) * _xlfn.POISSON.DIST(3,L283,FALSE)</f>
        <v>1.3769425498269845E-4</v>
      </c>
      <c r="AQ283" s="13">
        <f t="shared" ref="AQ283:AQ346" si="534">_xlfn.POISSON.DIST(5,K283,FALSE) * _xlfn.POISSON.DIST(4,L283,FALSE)</f>
        <v>3.9090573265712509E-5</v>
      </c>
      <c r="AR283" s="13">
        <f t="shared" ref="AR283:AR346" si="535">_xlfn.POISSON.DIST(0,K283,FALSE) * _xlfn.POISSON.DIST(5,L283,FALSE)</f>
        <v>2.1136958491800792E-3</v>
      </c>
      <c r="AS283" s="13">
        <f t="shared" ref="AS283:AS346" si="536">_xlfn.POISSON.DIST(1,K283,FALSE) * _xlfn.POISSON.DIST(5,L283,FALSE)</f>
        <v>1.8430363205580282E-3</v>
      </c>
      <c r="AT283" s="13">
        <f t="shared" ref="AT283:AT346" si="537">_xlfn.POISSON.DIST(2,K283,FALSE) * _xlfn.POISSON.DIST(5,L283,FALSE)</f>
        <v>8.0351742191614645E-4</v>
      </c>
      <c r="AU283" s="13">
        <f t="shared" ref="AU283:AU346" si="538">_xlfn.POISSON.DIST(3,K283,FALSE) * _xlfn.POISSON.DIST(5,L283,FALSE)</f>
        <v>2.3354224045795831E-4</v>
      </c>
      <c r="AV283" s="13">
        <f t="shared" ref="AV283:AV346" si="539">_xlfn.POISSON.DIST(4,K283,FALSE) * _xlfn.POISSON.DIST(5,L283,FALSE)</f>
        <v>5.0909267730676581E-5</v>
      </c>
      <c r="AW283" s="13">
        <f t="shared" ref="AW283:AW346" si="540">_xlfn.POISSON.DIST(6,K283,FALSE) * _xlfn.POISSON.DIST(6,L283,FALSE)</f>
        <v>2.4418745811923715E-7</v>
      </c>
      <c r="AX283" s="13">
        <f t="shared" ref="AX283:AX346" si="541">_xlfn.POISSON.DIST(6,K283,FALSE) * _xlfn.POISSON.DIST(0,L283,FALSE)</f>
        <v>8.1989566338663456E-5</v>
      </c>
      <c r="AY283" s="13">
        <f t="shared" ref="AY283:AY346" si="542">_xlfn.POISSON.DIST(6,K283,FALSE) * _xlfn.POISSON.DIST(1,L283,FALSE)</f>
        <v>9.3105384836520246E-5</v>
      </c>
      <c r="AZ283" s="13">
        <f t="shared" ref="AZ283:AZ346" si="543">_xlfn.POISSON.DIST(6,K283,FALSE) * _xlfn.POISSON.DIST(2,L283,FALSE)</f>
        <v>5.2864120842829234E-5</v>
      </c>
      <c r="BA283" s="13">
        <f t="shared" ref="BA283:BA346" si="544">_xlfn.POISSON.DIST(6,K283,FALSE) * _xlfn.POISSON.DIST(3,L283,FALSE)</f>
        <v>2.0010409189487778E-5</v>
      </c>
      <c r="BB283" s="13">
        <f t="shared" ref="BB283:BB346" si="545">_xlfn.POISSON.DIST(6,K283,FALSE) * _xlfn.POISSON.DIST(4,L283,FALSE)</f>
        <v>5.6808351706238298E-6</v>
      </c>
      <c r="BC283" s="13">
        <f t="shared" ref="BC283:BC346" si="546">_xlfn.POISSON.DIST(6,K283,FALSE) * _xlfn.POISSON.DIST(5,L283,FALSE)</f>
        <v>1.290204030520288E-6</v>
      </c>
      <c r="BD283" s="13">
        <f t="shared" ref="BD283:BD346" si="547">_xlfn.POISSON.DIST(0,K283,FALSE) * _xlfn.POISSON.DIST(6,L283,FALSE)</f>
        <v>4.0004371745787218E-4</v>
      </c>
      <c r="BE283" s="13">
        <f t="shared" ref="BE283:BE346" si="548">_xlfn.POISSON.DIST(1,K283,FALSE) * _xlfn.POISSON.DIST(6,L283,FALSE)</f>
        <v>3.4881797273335959E-4</v>
      </c>
      <c r="BF283" s="13">
        <f t="shared" ref="BF283:BF346" si="549">_xlfn.POISSON.DIST(2,K283,FALSE) * _xlfn.POISSON.DIST(6,L283,FALSE)</f>
        <v>1.5207585170316294E-4</v>
      </c>
      <c r="BG283" s="13">
        <f t="shared" ref="BG283:BG346" si="550">_xlfn.POISSON.DIST(3,K283,FALSE) * _xlfn.POISSON.DIST(6,L283,FALSE)</f>
        <v>4.4200827707772192E-5</v>
      </c>
      <c r="BH283" s="13">
        <f t="shared" ref="BH283:BH346" si="551">_xlfn.POISSON.DIST(4,K283,FALSE) * _xlfn.POISSON.DIST(6,L283,FALSE)</f>
        <v>9.635223877616107E-6</v>
      </c>
      <c r="BI283" s="13">
        <f t="shared" ref="BI283:BI346" si="552">_xlfn.POISSON.DIST(5,K283,FALSE) * _xlfn.POISSON.DIST(6,L283,FALSE)</f>
        <v>1.6802859853316133E-6</v>
      </c>
      <c r="BJ283" s="14">
        <f t="shared" ref="BJ283:BJ346" si="553">SUM(N283,Q283,T283,W283,X283,Y283,AD283,AE283,AF283,AG283,AM283,AN283,AO283,AP283,AQ283,AX283,AY283,AZ283,BA283,BB283,BC283)</f>
        <v>0.27921510855612625</v>
      </c>
      <c r="BK283" s="14">
        <f t="shared" ref="BK283:BK346" si="554">SUM(M283,P283,S283,V283,AC283,AL283,AY283)</f>
        <v>0.30419135823180482</v>
      </c>
      <c r="BL283" s="14">
        <f t="shared" ref="BL283:BL346" si="555">SUM(O283,R283,U283,AA283,AB283,AH283,AI283,AJ283,AK283,AR283,AS283,AT283,AU283,AV283,BD283,BE283,BF283,BG283,BH283,BI283)</f>
        <v>0.38368805806239759</v>
      </c>
      <c r="BM283" s="14">
        <f t="shared" ref="BM283:BM346" si="556">SUM(S283:BI283)</f>
        <v>0.32514455779666585</v>
      </c>
      <c r="BN283" s="14">
        <f t="shared" ref="BN283:BN346" si="557">SUM(M283:R283)</f>
        <v>0.67463945488301857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1.3231999999999999</v>
      </c>
      <c r="F284" s="10">
        <f>VLOOKUP(B284,home!$B$2:$E$405,3,FALSE)</f>
        <v>1.0257000000000001</v>
      </c>
      <c r="G284" s="10">
        <f>VLOOKUP(C284,away!$B$2:$E$405,4,FALSE)</f>
        <v>1.1876</v>
      </c>
      <c r="H284" s="10">
        <f>VLOOKUP(A284,away!$A$2:$E$405,3,FALSE)</f>
        <v>1.1951000000000001</v>
      </c>
      <c r="I284" s="10">
        <f>VLOOKUP(C284,away!$B$2:$E$405,3,FALSE)</f>
        <v>0.83679999999999999</v>
      </c>
      <c r="J284" s="10">
        <f>VLOOKUP(B284,home!$B$2:$E$405,4,FALSE)</f>
        <v>1.0161</v>
      </c>
      <c r="K284" s="12">
        <f t="shared" si="502"/>
        <v>1.611818130624</v>
      </c>
      <c r="L284" s="12">
        <f t="shared" si="503"/>
        <v>1.0161606408480002</v>
      </c>
      <c r="M284" s="13">
        <f t="shared" si="504"/>
        <v>7.2224296615549924E-2</v>
      </c>
      <c r="N284" s="13">
        <f t="shared" si="505"/>
        <v>0.11641243075650898</v>
      </c>
      <c r="O284" s="13">
        <f t="shared" si="506"/>
        <v>7.3391487533653252E-2</v>
      </c>
      <c r="P284" s="13">
        <f t="shared" si="507"/>
        <v>0.1182937302402076</v>
      </c>
      <c r="Q284" s="13">
        <f t="shared" si="508"/>
        <v>9.3817833261676087E-2</v>
      </c>
      <c r="R284" s="13">
        <f t="shared" si="509"/>
        <v>3.7288770502492553E-2</v>
      </c>
      <c r="S284" s="13">
        <f t="shared" si="510"/>
        <v>4.8437323968102929E-2</v>
      </c>
      <c r="T284" s="13">
        <f t="shared" si="511"/>
        <v>9.5333989570155597E-2</v>
      </c>
      <c r="U284" s="13">
        <f t="shared" si="512"/>
        <v>6.0102716364594903E-2</v>
      </c>
      <c r="V284" s="13">
        <f t="shared" si="513"/>
        <v>8.8148725621920946E-3</v>
      </c>
      <c r="W284" s="13">
        <f t="shared" si="514"/>
        <v>5.0405761542342956E-2</v>
      </c>
      <c r="X284" s="13">
        <f t="shared" si="515"/>
        <v>5.1220350951298697E-2</v>
      </c>
      <c r="Y284" s="13">
        <f t="shared" si="516"/>
        <v>2.6024052323565576E-2</v>
      </c>
      <c r="Z284" s="13">
        <f t="shared" si="517"/>
        <v>1.2630460310082279E-2</v>
      </c>
      <c r="AA284" s="13">
        <f t="shared" si="518"/>
        <v>2.0358004925917446E-2</v>
      </c>
      <c r="AB284" s="13">
        <f t="shared" si="519"/>
        <v>1.6406700721463222E-2</v>
      </c>
      <c r="AC284" s="13">
        <f t="shared" si="520"/>
        <v>9.0234883363098789E-4</v>
      </c>
      <c r="AD284" s="13">
        <f t="shared" si="521"/>
        <v>2.0311230085464593E-2</v>
      </c>
      <c r="AE284" s="13">
        <f t="shared" si="522"/>
        <v>2.0639472580056883E-2</v>
      </c>
      <c r="AF284" s="13">
        <f t="shared" si="523"/>
        <v>1.0486509841857663E-2</v>
      </c>
      <c r="AG284" s="13">
        <f t="shared" si="524"/>
        <v>3.5519928537203148E-3</v>
      </c>
      <c r="AH284" s="13">
        <f t="shared" si="525"/>
        <v>3.2086441607246095E-3</v>
      </c>
      <c r="AI284" s="13">
        <f t="shared" si="526"/>
        <v>5.1717508329767537E-3</v>
      </c>
      <c r="AJ284" s="13">
        <f t="shared" si="527"/>
        <v>4.1679608798308541E-3</v>
      </c>
      <c r="AK284" s="13">
        <f t="shared" si="528"/>
        <v>2.2393316379476428E-3</v>
      </c>
      <c r="AL284" s="13">
        <f t="shared" si="529"/>
        <v>5.9117064206965709E-5</v>
      </c>
      <c r="AM284" s="13">
        <f t="shared" si="530"/>
        <v>6.5476017814054942E-3</v>
      </c>
      <c r="AN284" s="13">
        <f t="shared" si="531"/>
        <v>6.6534152222105141E-3</v>
      </c>
      <c r="AO284" s="13">
        <f t="shared" si="532"/>
        <v>3.3804693380146372E-3</v>
      </c>
      <c r="AP284" s="13">
        <f t="shared" si="533"/>
        <v>1.1450332962946563E-3</v>
      </c>
      <c r="AQ284" s="13">
        <f t="shared" si="534"/>
        <v>2.9088444203876897E-4</v>
      </c>
      <c r="AR284" s="13">
        <f t="shared" si="535"/>
        <v>6.5209958132302276E-4</v>
      </c>
      <c r="AS284" s="13">
        <f t="shared" si="536"/>
        <v>1.0510659281487678E-3</v>
      </c>
      <c r="AT284" s="13">
        <f t="shared" si="537"/>
        <v>8.4706355973566331E-4</v>
      </c>
      <c r="AU284" s="13">
        <f t="shared" si="538"/>
        <v>4.551041344576159E-4</v>
      </c>
      <c r="AV284" s="13">
        <f t="shared" si="539"/>
        <v>1.8338627381018211E-4</v>
      </c>
      <c r="AW284" s="13">
        <f t="shared" si="540"/>
        <v>2.6896066119305665E-6</v>
      </c>
      <c r="AX284" s="13">
        <f t="shared" si="541"/>
        <v>1.7589238772292293E-3</v>
      </c>
      <c r="AY284" s="13">
        <f t="shared" si="542"/>
        <v>1.7873492142881028E-3</v>
      </c>
      <c r="AZ284" s="13">
        <f t="shared" si="543"/>
        <v>9.0811696150508393E-4</v>
      </c>
      <c r="BA284" s="13">
        <f t="shared" si="544"/>
        <v>3.0759757118931492E-4</v>
      </c>
      <c r="BB284" s="13">
        <f t="shared" si="545"/>
        <v>7.8142136265755649E-5</v>
      </c>
      <c r="BC284" s="13">
        <f t="shared" si="546"/>
        <v>1.588099265300841E-5</v>
      </c>
      <c r="BD284" s="13">
        <f t="shared" si="547"/>
        <v>1.1043965474231919E-4</v>
      </c>
      <c r="BE284" s="13">
        <f t="shared" si="548"/>
        <v>1.7800863785352489E-4</v>
      </c>
      <c r="BF284" s="13">
        <f t="shared" si="549"/>
        <v>1.4345877494999657E-4</v>
      </c>
      <c r="BG284" s="13">
        <f t="shared" si="550"/>
        <v>7.7076484820504196E-5</v>
      </c>
      <c r="BH284" s="13">
        <f t="shared" si="551"/>
        <v>3.1058318919613564E-5</v>
      </c>
      <c r="BI284" s="13">
        <f t="shared" si="552"/>
        <v>1.0012072308267103E-5</v>
      </c>
      <c r="BJ284" s="14">
        <f t="shared" si="553"/>
        <v>0.51107703859974196</v>
      </c>
      <c r="BK284" s="14">
        <f t="shared" si="554"/>
        <v>0.25051903849817864</v>
      </c>
      <c r="BL284" s="14">
        <f t="shared" si="555"/>
        <v>0.22607414098067072</v>
      </c>
      <c r="BM284" s="14">
        <f t="shared" si="556"/>
        <v>0.48708746987090901</v>
      </c>
      <c r="BN284" s="14">
        <f t="shared" si="557"/>
        <v>0.51142854891008838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1.3231999999999999</v>
      </c>
      <c r="F285" s="10">
        <f>VLOOKUP(B285,home!$B$2:$E$405,3,FALSE)</f>
        <v>1.1335999999999999</v>
      </c>
      <c r="G285" s="10">
        <f>VLOOKUP(C285,away!$B$2:$E$405,4,FALSE)</f>
        <v>0.872</v>
      </c>
      <c r="H285" s="10">
        <f>VLOOKUP(A285,away!$A$2:$E$405,3,FALSE)</f>
        <v>1.1951000000000001</v>
      </c>
      <c r="I285" s="10">
        <f>VLOOKUP(C285,away!$B$2:$E$405,3,FALSE)</f>
        <v>1.0942000000000001</v>
      </c>
      <c r="J285" s="10">
        <f>VLOOKUP(B285,home!$B$2:$E$405,4,FALSE)</f>
        <v>0.41839999999999999</v>
      </c>
      <c r="K285" s="12">
        <f t="shared" si="502"/>
        <v>1.3079821414399999</v>
      </c>
      <c r="L285" s="12">
        <f t="shared" si="503"/>
        <v>0.54713265092800012</v>
      </c>
      <c r="M285" s="13">
        <f t="shared" si="504"/>
        <v>0.1564349841019578</v>
      </c>
      <c r="N285" s="13">
        <f t="shared" si="505"/>
        <v>0.20461416550181108</v>
      </c>
      <c r="O285" s="13">
        <f t="shared" si="506"/>
        <v>8.5590687549583711E-2</v>
      </c>
      <c r="P285" s="13">
        <f t="shared" si="507"/>
        <v>0.11195109078842641</v>
      </c>
      <c r="Q285" s="13">
        <f t="shared" si="508"/>
        <v>0.13381583718100876</v>
      </c>
      <c r="R285" s="13">
        <f t="shared" si="509"/>
        <v>2.3414729886876956E-2</v>
      </c>
      <c r="S285" s="13">
        <f t="shared" si="510"/>
        <v>2.0029162275731729E-2</v>
      </c>
      <c r="T285" s="13">
        <f t="shared" si="511"/>
        <v>7.3215013732994938E-2</v>
      </c>
      <c r="U285" s="13">
        <f t="shared" si="512"/>
        <v>3.0626048538676481E-2</v>
      </c>
      <c r="V285" s="13">
        <f t="shared" si="513"/>
        <v>1.5926293790632037E-3</v>
      </c>
      <c r="W285" s="13">
        <f t="shared" si="514"/>
        <v>5.8342908424867383E-2</v>
      </c>
      <c r="X285" s="13">
        <f t="shared" si="515"/>
        <v>3.1921310149347237E-2</v>
      </c>
      <c r="Y285" s="13">
        <f t="shared" si="516"/>
        <v>8.7325955215536138E-3</v>
      </c>
      <c r="Z285" s="13">
        <f t="shared" si="517"/>
        <v>4.2703210779233532E-3</v>
      </c>
      <c r="AA285" s="13">
        <f t="shared" si="518"/>
        <v>5.5855037081385559E-3</v>
      </c>
      <c r="AB285" s="13">
        <f t="shared" si="519"/>
        <v>3.6528695505960657E-3</v>
      </c>
      <c r="AC285" s="13">
        <f t="shared" si="520"/>
        <v>7.123430431472956E-5</v>
      </c>
      <c r="AD285" s="13">
        <f t="shared" si="521"/>
        <v>1.9077870574848957E-2</v>
      </c>
      <c r="AE285" s="13">
        <f t="shared" si="522"/>
        <v>1.0438125901678398E-2</v>
      </c>
      <c r="AF285" s="13">
        <f t="shared" si="523"/>
        <v>2.8555197476527617E-3</v>
      </c>
      <c r="AG285" s="13">
        <f t="shared" si="524"/>
        <v>5.2078269643683649E-4</v>
      </c>
      <c r="AH285" s="13">
        <f t="shared" si="525"/>
        <v>5.8410802291947975E-4</v>
      </c>
      <c r="AI285" s="13">
        <f t="shared" si="526"/>
        <v>7.6400286265050556E-4</v>
      </c>
      <c r="AJ285" s="13">
        <f t="shared" si="527"/>
        <v>4.9965105017794941E-4</v>
      </c>
      <c r="AK285" s="13">
        <f t="shared" si="528"/>
        <v>2.1784488352816632E-4</v>
      </c>
      <c r="AL285" s="13">
        <f t="shared" si="529"/>
        <v>2.0391239505329772E-6</v>
      </c>
      <c r="AM285" s="13">
        <f t="shared" si="530"/>
        <v>4.9907028017212194E-3</v>
      </c>
      <c r="AN285" s="13">
        <f t="shared" si="531"/>
        <v>2.7305764538995275E-3</v>
      </c>
      <c r="AO285" s="13">
        <f t="shared" si="532"/>
        <v>7.4699376689181334E-4</v>
      </c>
      <c r="AP285" s="13">
        <f t="shared" si="533"/>
        <v>1.3623489330207014E-4</v>
      </c>
      <c r="AQ285" s="13">
        <f t="shared" si="534"/>
        <v>1.8634639580313717E-5</v>
      </c>
      <c r="AR285" s="13">
        <f t="shared" si="535"/>
        <v>6.3916914201649633E-5</v>
      </c>
      <c r="AS285" s="13">
        <f t="shared" si="536"/>
        <v>8.3602182311710423E-5</v>
      </c>
      <c r="AT285" s="13">
        <f t="shared" si="537"/>
        <v>5.467508072456416E-5</v>
      </c>
      <c r="AU285" s="13">
        <f t="shared" si="538"/>
        <v>2.3838009723173426E-5</v>
      </c>
      <c r="AV285" s="13">
        <f t="shared" si="539"/>
        <v>7.7949227513459771E-6</v>
      </c>
      <c r="AW285" s="13">
        <f t="shared" si="540"/>
        <v>4.0535503513109309E-8</v>
      </c>
      <c r="AX285" s="13">
        <f t="shared" si="541"/>
        <v>1.0879583563143211E-3</v>
      </c>
      <c r="AY285" s="13">
        <f t="shared" si="542"/>
        <v>5.9525753958952418E-4</v>
      </c>
      <c r="AZ285" s="13">
        <f t="shared" si="543"/>
        <v>1.6284241781024767E-4</v>
      </c>
      <c r="BA285" s="13">
        <f t="shared" si="544"/>
        <v>2.9698801246681927E-5</v>
      </c>
      <c r="BB285" s="13">
        <f t="shared" si="545"/>
        <v>4.0622959638702187E-6</v>
      </c>
      <c r="BC285" s="13">
        <f t="shared" si="546"/>
        <v>4.4452295191328588E-7</v>
      </c>
      <c r="BD285" s="13">
        <f t="shared" si="547"/>
        <v>5.8285051177143461E-6</v>
      </c>
      <c r="BE285" s="13">
        <f t="shared" si="548"/>
        <v>7.6235806052620076E-6</v>
      </c>
      <c r="BF285" s="13">
        <f t="shared" si="549"/>
        <v>4.9857536427555279E-6</v>
      </c>
      <c r="BG285" s="13">
        <f t="shared" si="550"/>
        <v>2.1737589087812179E-6</v>
      </c>
      <c r="BH285" s="13">
        <f t="shared" si="551"/>
        <v>7.108094581204836E-7</v>
      </c>
      <c r="BI285" s="13">
        <f t="shared" si="552"/>
        <v>1.8594521543764718E-7</v>
      </c>
      <c r="BJ285" s="14">
        <f t="shared" si="553"/>
        <v>0.55403753592147142</v>
      </c>
      <c r="BK285" s="14">
        <f t="shared" si="554"/>
        <v>0.29067639751303387</v>
      </c>
      <c r="BL285" s="14">
        <f t="shared" si="555"/>
        <v>0.15119078151580842</v>
      </c>
      <c r="BM285" s="14">
        <f t="shared" si="556"/>
        <v>0.28375832401448631</v>
      </c>
      <c r="BN285" s="14">
        <f t="shared" si="557"/>
        <v>0.71582149500966474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1.3548</v>
      </c>
      <c r="F286" s="10">
        <f>VLOOKUP(B286,home!$B$2:$E$405,3,FALSE)</f>
        <v>0.98419999999999996</v>
      </c>
      <c r="G286" s="10">
        <f>VLOOKUP(C286,away!$B$2:$E$405,4,FALSE)</f>
        <v>0.98419999999999996</v>
      </c>
      <c r="H286" s="10">
        <f>VLOOKUP(A286,away!$A$2:$E$405,3,FALSE)</f>
        <v>1.1719999999999999</v>
      </c>
      <c r="I286" s="10">
        <f>VLOOKUP(C286,away!$B$2:$E$405,3,FALSE)</f>
        <v>1.2324999999999999</v>
      </c>
      <c r="J286" s="10">
        <f>VLOOKUP(B286,home!$B$2:$E$405,4,FALSE)</f>
        <v>1.0428999999999999</v>
      </c>
      <c r="K286" s="12">
        <f t="shared" si="502"/>
        <v>1.3123265322719999</v>
      </c>
      <c r="L286" s="12">
        <f t="shared" si="503"/>
        <v>1.5064586209999997</v>
      </c>
      <c r="M286" s="13">
        <f t="shared" si="504"/>
        <v>5.9678398796017634E-2</v>
      </c>
      <c r="N286" s="13">
        <f t="shared" si="505"/>
        <v>7.8317546143523306E-2</v>
      </c>
      <c r="O286" s="13">
        <f t="shared" si="506"/>
        <v>8.9903038353736767E-2</v>
      </c>
      <c r="P286" s="13">
        <f t="shared" si="507"/>
        <v>0.11798214256347597</v>
      </c>
      <c r="Q286" s="13">
        <f t="shared" si="508"/>
        <v>5.1389096873291164E-2</v>
      </c>
      <c r="R286" s="13">
        <f t="shared" si="509"/>
        <v>6.7717603591040204E-2</v>
      </c>
      <c r="S286" s="13">
        <f t="shared" si="510"/>
        <v>5.8311659849682708E-2</v>
      </c>
      <c r="T286" s="13">
        <f t="shared" si="511"/>
        <v>7.7415548010173599E-2</v>
      </c>
      <c r="U286" s="13">
        <f t="shared" si="512"/>
        <v>8.8867607894399708E-2</v>
      </c>
      <c r="V286" s="13">
        <f t="shared" si="513"/>
        <v>1.2808905184182491E-2</v>
      </c>
      <c r="W286" s="13">
        <f t="shared" si="514"/>
        <v>2.2479758432105354E-2</v>
      </c>
      <c r="X286" s="13">
        <f t="shared" si="515"/>
        <v>3.386482588804255E-2</v>
      </c>
      <c r="Y286" s="13">
        <f t="shared" si="516"/>
        <v>2.5507979453852841E-2</v>
      </c>
      <c r="Z286" s="13">
        <f t="shared" si="517"/>
        <v>3.400458924106102E-2</v>
      </c>
      <c r="AA286" s="13">
        <f t="shared" si="518"/>
        <v>4.4625124680055361E-2</v>
      </c>
      <c r="AB286" s="13">
        <f t="shared" si="519"/>
        <v>2.9281367561791356E-2</v>
      </c>
      <c r="AC286" s="13">
        <f t="shared" si="520"/>
        <v>1.5826728221710333E-3</v>
      </c>
      <c r="AD286" s="13">
        <f t="shared" si="521"/>
        <v>7.3751958573792676E-3</v>
      </c>
      <c r="AE286" s="13">
        <f t="shared" si="522"/>
        <v>1.1110427380912481E-2</v>
      </c>
      <c r="AF286" s="13">
        <f t="shared" si="523"/>
        <v>8.3686995554850298E-3</v>
      </c>
      <c r="AG286" s="13">
        <f t="shared" si="524"/>
        <v>4.2023665306397629E-3</v>
      </c>
      <c r="AH286" s="13">
        <f t="shared" si="525"/>
        <v>1.2806626653940058E-2</v>
      </c>
      <c r="AI286" s="13">
        <f t="shared" si="526"/>
        <v>1.6806475946867322E-2</v>
      </c>
      <c r="AJ286" s="13">
        <f t="shared" si="527"/>
        <v>1.1027792149532588E-2</v>
      </c>
      <c r="AK286" s="13">
        <f t="shared" si="528"/>
        <v>4.8240214100708284E-3</v>
      </c>
      <c r="AL286" s="13">
        <f t="shared" si="529"/>
        <v>1.251555901658554E-4</v>
      </c>
      <c r="AM286" s="13">
        <f t="shared" si="530"/>
        <v>1.9357330408682706E-3</v>
      </c>
      <c r="AN286" s="13">
        <f t="shared" si="531"/>
        <v>2.9161017273705509E-3</v>
      </c>
      <c r="AO286" s="13">
        <f t="shared" si="532"/>
        <v>2.1964932934551793E-3</v>
      </c>
      <c r="AP286" s="13">
        <f t="shared" si="533"/>
        <v>1.1029754192980791E-3</v>
      </c>
      <c r="AQ286" s="13">
        <f t="shared" si="534"/>
        <v>4.1539670728817031E-4</v>
      </c>
      <c r="AR286" s="13">
        <f t="shared" si="535"/>
        <v>3.8585306257512722E-3</v>
      </c>
      <c r="AS286" s="13">
        <f t="shared" si="536"/>
        <v>5.0636521157574766E-3</v>
      </c>
      <c r="AT286" s="13">
        <f t="shared" si="537"/>
        <v>3.322582510851893E-3</v>
      </c>
      <c r="AU286" s="13">
        <f t="shared" si="538"/>
        <v>1.4534377282179533E-3</v>
      </c>
      <c r="AV286" s="13">
        <f t="shared" si="539"/>
        <v>4.7684622343639E-4</v>
      </c>
      <c r="AW286" s="13">
        <f t="shared" si="540"/>
        <v>6.8730082964426498E-6</v>
      </c>
      <c r="AX286" s="13">
        <f t="shared" si="541"/>
        <v>4.2338563815449873E-4</v>
      </c>
      <c r="AY286" s="13">
        <f t="shared" si="542"/>
        <v>6.3781294460543096E-4</v>
      </c>
      <c r="AZ286" s="13">
        <f t="shared" si="543"/>
        <v>4.8041940449312351E-4</v>
      </c>
      <c r="BA286" s="13">
        <f t="shared" si="544"/>
        <v>2.4124398453145062E-4</v>
      </c>
      <c r="BB286" s="13">
        <f t="shared" si="545"/>
        <v>9.0856020065448637E-5</v>
      </c>
      <c r="BC286" s="13">
        <f t="shared" si="546"/>
        <v>2.7374166939468782E-5</v>
      </c>
      <c r="BD286" s="13">
        <f t="shared" si="547"/>
        <v>9.6878612092592055E-4</v>
      </c>
      <c r="BE286" s="13">
        <f t="shared" si="548"/>
        <v>1.2713637305879555E-3</v>
      </c>
      <c r="BF286" s="13">
        <f t="shared" si="549"/>
        <v>8.3422217790944274E-4</v>
      </c>
      <c r="BG286" s="13">
        <f t="shared" si="550"/>
        <v>3.6492396596009817E-4</v>
      </c>
      <c r="BH286" s="13">
        <f t="shared" si="551"/>
        <v>1.1972485069784024E-4</v>
      </c>
      <c r="BI286" s="13">
        <f t="shared" si="552"/>
        <v>3.1423619628615921E-5</v>
      </c>
      <c r="BJ286" s="14">
        <f t="shared" si="553"/>
        <v>0.33049923647247509</v>
      </c>
      <c r="BK286" s="14">
        <f t="shared" si="554"/>
        <v>0.25112674775030108</v>
      </c>
      <c r="BL286" s="14">
        <f t="shared" si="555"/>
        <v>0.38362515191115903</v>
      </c>
      <c r="BM286" s="14">
        <f t="shared" si="556"/>
        <v>0.53363695911760212</v>
      </c>
      <c r="BN286" s="14">
        <f t="shared" si="557"/>
        <v>0.46498782632108504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1.3548</v>
      </c>
      <c r="F287" s="10">
        <f>VLOOKUP(B287,home!$B$2:$E$405,3,FALSE)</f>
        <v>1.3122</v>
      </c>
      <c r="G287" s="10">
        <f>VLOOKUP(C287,away!$B$2:$E$405,4,FALSE)</f>
        <v>1.5992999999999999</v>
      </c>
      <c r="H287" s="10">
        <f>VLOOKUP(A287,away!$A$2:$E$405,3,FALSE)</f>
        <v>1.1719999999999999</v>
      </c>
      <c r="I287" s="10">
        <f>VLOOKUP(C287,away!$B$2:$E$405,3,FALSE)</f>
        <v>0.52139999999999997</v>
      </c>
      <c r="J287" s="10">
        <f>VLOOKUP(B287,home!$B$2:$E$405,4,FALSE)</f>
        <v>0.61619999999999997</v>
      </c>
      <c r="K287" s="12">
        <f t="shared" si="502"/>
        <v>2.8431852580079999</v>
      </c>
      <c r="L287" s="12">
        <f t="shared" si="503"/>
        <v>0.37654798895999997</v>
      </c>
      <c r="M287" s="13">
        <f t="shared" si="504"/>
        <v>3.9965717815259726E-2</v>
      </c>
      <c r="N287" s="13">
        <f t="shared" si="505"/>
        <v>0.11362993971805414</v>
      </c>
      <c r="O287" s="13">
        <f t="shared" si="506"/>
        <v>1.5049010670678891E-2</v>
      </c>
      <c r="P287" s="13">
        <f t="shared" si="507"/>
        <v>4.2787125286479308E-2</v>
      </c>
      <c r="Q287" s="13">
        <f t="shared" si="508"/>
        <v>0.16153548473735468</v>
      </c>
      <c r="R287" s="13">
        <f t="shared" si="509"/>
        <v>2.8333373519408584E-3</v>
      </c>
      <c r="S287" s="13">
        <f t="shared" si="510"/>
        <v>1.1451927992031864E-2</v>
      </c>
      <c r="T287" s="13">
        <f t="shared" si="511"/>
        <v>6.0825861923529657E-2</v>
      </c>
      <c r="U287" s="13">
        <f t="shared" si="512"/>
        <v>8.0557029900016723E-3</v>
      </c>
      <c r="V287" s="13">
        <f t="shared" si="513"/>
        <v>1.3622649737284943E-3</v>
      </c>
      <c r="W287" s="13">
        <f t="shared" si="514"/>
        <v>0.15309176961680768</v>
      </c>
      <c r="X287" s="13">
        <f t="shared" si="515"/>
        <v>5.7646397975536542E-2</v>
      </c>
      <c r="Y287" s="13">
        <f t="shared" si="516"/>
        <v>1.0853317614238049E-2</v>
      </c>
      <c r="Z287" s="13">
        <f t="shared" si="517"/>
        <v>3.5562916063952733E-4</v>
      </c>
      <c r="AA287" s="13">
        <f t="shared" si="518"/>
        <v>1.011119586848063E-3</v>
      </c>
      <c r="AB287" s="13">
        <f t="shared" si="519"/>
        <v>1.4374001517047767E-3</v>
      </c>
      <c r="AC287" s="13">
        <f t="shared" si="520"/>
        <v>9.1152188191851124E-5</v>
      </c>
      <c r="AD287" s="13">
        <f t="shared" si="521"/>
        <v>0.10881706562421618</v>
      </c>
      <c r="AE287" s="13">
        <f t="shared" si="522"/>
        <v>4.0974847225326939E-2</v>
      </c>
      <c r="AF287" s="13">
        <f t="shared" si="523"/>
        <v>7.7144981603200465E-3</v>
      </c>
      <c r="AG287" s="13">
        <f t="shared" si="524"/>
        <v>9.6829292270137781E-4</v>
      </c>
      <c r="AH287" s="13">
        <f t="shared" si="525"/>
        <v>3.3477861313586701E-5</v>
      </c>
      <c r="AI287" s="13">
        <f t="shared" si="526"/>
        <v>9.5183761756426045E-5</v>
      </c>
      <c r="AJ287" s="13">
        <f t="shared" si="527"/>
        <v>1.3531253411380812E-4</v>
      </c>
      <c r="AK287" s="13">
        <f t="shared" si="528"/>
        <v>1.2823953407202791E-4</v>
      </c>
      <c r="AL287" s="13">
        <f t="shared" si="529"/>
        <v>3.9034855966603679E-6</v>
      </c>
      <c r="AM287" s="13">
        <f t="shared" si="530"/>
        <v>6.1877415360492065E-2</v>
      </c>
      <c r="AN287" s="13">
        <f t="shared" si="531"/>
        <v>2.3299816316035893E-2</v>
      </c>
      <c r="AO287" s="13">
        <f t="shared" si="532"/>
        <v>4.3867494884703559E-3</v>
      </c>
      <c r="AP287" s="13">
        <f t="shared" si="533"/>
        <v>5.5060723265160712E-4</v>
      </c>
      <c r="AQ287" s="13">
        <f t="shared" si="534"/>
        <v>5.1832511540448368E-5</v>
      </c>
      <c r="AR287" s="13">
        <f t="shared" si="535"/>
        <v>2.5212042704625729E-6</v>
      </c>
      <c r="AS287" s="13">
        <f t="shared" si="536"/>
        <v>7.1682508142060019E-6</v>
      </c>
      <c r="AT287" s="13">
        <f t="shared" si="537"/>
        <v>1.0190332520327177E-5</v>
      </c>
      <c r="AU287" s="13">
        <f t="shared" si="538"/>
        <v>9.6576677319979097E-6</v>
      </c>
      <c r="AV287" s="13">
        <f t="shared" si="539"/>
        <v>6.8646346305890055E-6</v>
      </c>
      <c r="AW287" s="13">
        <f t="shared" si="540"/>
        <v>1.1608485722849481E-7</v>
      </c>
      <c r="AX287" s="13">
        <f t="shared" si="541"/>
        <v>2.9321492526098138E-2</v>
      </c>
      <c r="AY287" s="13">
        <f t="shared" si="542"/>
        <v>1.1040949044007922E-2</v>
      </c>
      <c r="AZ287" s="13">
        <f t="shared" si="543"/>
        <v>2.0787235793655085E-3</v>
      </c>
      <c r="BA287" s="13">
        <f t="shared" si="544"/>
        <v>2.6091306113793845E-4</v>
      </c>
      <c r="BB287" s="13">
        <f t="shared" si="545"/>
        <v>2.4561572116222057E-5</v>
      </c>
      <c r="BC287" s="13">
        <f t="shared" si="546"/>
        <v>1.8497221172118869E-6</v>
      </c>
      <c r="BD287" s="13">
        <f t="shared" si="547"/>
        <v>1.5822573296667416E-7</v>
      </c>
      <c r="BE287" s="13">
        <f t="shared" si="548"/>
        <v>4.498650714083584E-7</v>
      </c>
      <c r="BF287" s="13">
        <f t="shared" si="549"/>
        <v>6.3952486956048062E-7</v>
      </c>
      <c r="BG287" s="13">
        <f t="shared" si="550"/>
        <v>6.0609589375461576E-7</v>
      </c>
      <c r="BH287" s="13">
        <f t="shared" si="551"/>
        <v>4.3081072751557675E-7</v>
      </c>
      <c r="BI287" s="13">
        <f t="shared" si="552"/>
        <v>2.4497494189279769E-7</v>
      </c>
      <c r="BJ287" s="14">
        <f t="shared" si="553"/>
        <v>0.84895238593211886</v>
      </c>
      <c r="BK287" s="14">
        <f t="shared" si="554"/>
        <v>0.1067030407852958</v>
      </c>
      <c r="BL287" s="14">
        <f t="shared" si="555"/>
        <v>2.8817716029634798E-2</v>
      </c>
      <c r="BM287" s="14">
        <f t="shared" si="556"/>
        <v>0.59798732336877081</v>
      </c>
      <c r="BN287" s="14">
        <f t="shared" si="557"/>
        <v>0.37580061557976763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1.8042</v>
      </c>
      <c r="F291" s="10">
        <f>VLOOKUP(B291,home!$B$2:$E$405,3,FALSE)</f>
        <v>0.70209999999999995</v>
      </c>
      <c r="G291" s="10">
        <f>VLOOKUP(C291,away!$B$2:$E$405,4,FALSE)</f>
        <v>0.84989999999999999</v>
      </c>
      <c r="H291" s="10">
        <f>VLOOKUP(A291,away!$A$2:$E$405,3,FALSE)</f>
        <v>1.2458</v>
      </c>
      <c r="I291" s="10">
        <f>VLOOKUP(C291,away!$B$2:$E$405,3,FALSE)</f>
        <v>0.90969999999999995</v>
      </c>
      <c r="J291" s="10">
        <f>VLOOKUP(B291,home!$B$2:$E$405,4,FALSE)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1.8042</v>
      </c>
      <c r="F292" s="10">
        <f>VLOOKUP(B292,home!$B$2:$E$405,3,FALSE)</f>
        <v>1.6997</v>
      </c>
      <c r="G292" s="10">
        <f>VLOOKUP(C292,away!$B$2:$E$405,4,FALSE)</f>
        <v>1.0346</v>
      </c>
      <c r="H292" s="10">
        <f>VLOOKUP(A292,away!$A$2:$E$405,3,FALSE)</f>
        <v>1.2458</v>
      </c>
      <c r="I292" s="10">
        <f>VLOOKUP(C292,away!$B$2:$E$405,3,FALSE)</f>
        <v>0.85619999999999996</v>
      </c>
      <c r="J292" s="10">
        <f>VLOOKUP(B292,home!$B$2:$E$405,4,FALSE)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1.8042</v>
      </c>
      <c r="F293" s="10">
        <f>VLOOKUP(B293,home!$B$2:$E$405,3,FALSE)</f>
        <v>0.77600000000000002</v>
      </c>
      <c r="G293" s="10">
        <f>VLOOKUP(C293,away!$B$2:$E$405,4,FALSE)</f>
        <v>0.99770000000000003</v>
      </c>
      <c r="H293" s="10">
        <f>VLOOKUP(A293,away!$A$2:$E$405,3,FALSE)</f>
        <v>1.2458</v>
      </c>
      <c r="I293" s="10">
        <f>VLOOKUP(C293,away!$B$2:$E$405,3,FALSE)</f>
        <v>1.3913</v>
      </c>
      <c r="J293" s="10">
        <f>VLOOKUP(B293,home!$B$2:$E$405,4,FALSE)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1.8042</v>
      </c>
      <c r="F294" s="10">
        <f>VLOOKUP(B294,home!$B$2:$E$405,3,FALSE)</f>
        <v>1.2563</v>
      </c>
      <c r="G294" s="10">
        <f>VLOOKUP(C294,away!$B$2:$E$405,4,FALSE)</f>
        <v>1.1085</v>
      </c>
      <c r="H294" s="10">
        <f>VLOOKUP(A294,away!$A$2:$E$405,3,FALSE)</f>
        <v>1.2458</v>
      </c>
      <c r="I294" s="10">
        <f>VLOOKUP(C294,away!$B$2:$E$405,3,FALSE)</f>
        <v>0.74919999999999998</v>
      </c>
      <c r="J294" s="10">
        <f>VLOOKUP(B294,home!$B$2:$E$405,4,FALSE)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1.8042</v>
      </c>
      <c r="F295" s="10">
        <f>VLOOKUP(B295,home!$B$2:$E$405,3,FALSE)</f>
        <v>0.62819999999999998</v>
      </c>
      <c r="G295" s="10">
        <f>VLOOKUP(C295,away!$B$2:$E$405,4,FALSE)</f>
        <v>1.1085</v>
      </c>
      <c r="H295" s="10">
        <f>VLOOKUP(A295,away!$A$2:$E$405,3,FALSE)</f>
        <v>1.2458</v>
      </c>
      <c r="I295" s="10">
        <f>VLOOKUP(C295,away!$B$2:$E$405,3,FALSE)</f>
        <v>0.96319999999999995</v>
      </c>
      <c r="J295" s="10">
        <f>VLOOKUP(B295,home!$B$2:$E$405,4,FALSE)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1.5941000000000001</v>
      </c>
      <c r="F296" s="10">
        <f>VLOOKUP(B296,home!$B$2:$E$405,3,FALSE)</f>
        <v>1.6728000000000001</v>
      </c>
      <c r="G296" s="10">
        <f>VLOOKUP(C296,away!$B$2:$E$405,4,FALSE)</f>
        <v>0.69699999999999995</v>
      </c>
      <c r="H296" s="10">
        <f>VLOOKUP(A296,away!$A$2:$E$405,3,FALSE)</f>
        <v>1.1647000000000001</v>
      </c>
      <c r="I296" s="10">
        <f>VLOOKUP(C296,away!$B$2:$E$405,3,FALSE)</f>
        <v>0.85860000000000003</v>
      </c>
      <c r="J296" s="10">
        <f>VLOOKUP(B296,home!$B$2:$E$405,4,FALSE)</f>
        <v>0.66779999999999995</v>
      </c>
      <c r="K296" s="12">
        <f t="shared" si="502"/>
        <v>1.85862750456</v>
      </c>
      <c r="L296" s="12">
        <f t="shared" si="503"/>
        <v>0.66780762627599999</v>
      </c>
      <c r="M296" s="13">
        <f t="shared" si="504"/>
        <v>7.9943501038008166E-2</v>
      </c>
      <c r="N296" s="13">
        <f t="shared" si="505"/>
        <v>0.14858518984006289</v>
      </c>
      <c r="O296" s="13">
        <f t="shared" si="506"/>
        <v>5.338687966438517E-2</v>
      </c>
      <c r="P296" s="13">
        <f t="shared" si="507"/>
        <v>9.9226322926861232E-2</v>
      </c>
      <c r="Q296" s="13">
        <f t="shared" si="508"/>
        <v>0.13808226030350498</v>
      </c>
      <c r="R296" s="13">
        <f t="shared" si="509"/>
        <v>1.7826082691477757E-2</v>
      </c>
      <c r="S296" s="13">
        <f t="shared" si="510"/>
        <v>3.0790067465598769E-2</v>
      </c>
      <c r="T296" s="13">
        <f t="shared" si="511"/>
        <v>9.2212386484108413E-2</v>
      </c>
      <c r="U296" s="13">
        <f t="shared" si="512"/>
        <v>3.3132047588941511E-2</v>
      </c>
      <c r="V296" s="13">
        <f t="shared" si="513"/>
        <v>4.246311648729682E-3</v>
      </c>
      <c r="W296" s="13">
        <f t="shared" si="514"/>
        <v>8.5547828963969272E-2</v>
      </c>
      <c r="X296" s="13">
        <f t="shared" si="515"/>
        <v>5.7129492593493557E-2</v>
      </c>
      <c r="Y296" s="13">
        <f t="shared" si="516"/>
        <v>1.9075755419606627E-2</v>
      </c>
      <c r="Z296" s="13">
        <f t="shared" si="517"/>
        <v>3.9681313226651504E-3</v>
      </c>
      <c r="AA296" s="13">
        <f t="shared" si="518"/>
        <v>7.375278018011501E-3</v>
      </c>
      <c r="AB296" s="13">
        <f t="shared" si="519"/>
        <v>6.8539472890264703E-3</v>
      </c>
      <c r="AC296" s="13">
        <f t="shared" si="520"/>
        <v>3.2940911818508869E-4</v>
      </c>
      <c r="AD296" s="13">
        <f t="shared" si="521"/>
        <v>3.9750386966956978E-2</v>
      </c>
      <c r="AE296" s="13">
        <f t="shared" si="522"/>
        <v>2.654561156395599E-2</v>
      </c>
      <c r="AF296" s="13">
        <f t="shared" si="523"/>
        <v>8.8636809232850913E-3</v>
      </c>
      <c r="AG296" s="13">
        <f t="shared" si="524"/>
        <v>1.9730779058156271E-3</v>
      </c>
      <c r="AH296" s="13">
        <f t="shared" si="525"/>
        <v>6.6248708983511441E-4</v>
      </c>
      <c r="AI296" s="13">
        <f t="shared" si="526"/>
        <v>1.2313167265834554E-3</v>
      </c>
      <c r="AJ296" s="13">
        <f t="shared" si="527"/>
        <v>1.1442795674263978E-3</v>
      </c>
      <c r="AK296" s="13">
        <f t="shared" si="528"/>
        <v>7.0892982564157406E-4</v>
      </c>
      <c r="AL296" s="13">
        <f t="shared" si="529"/>
        <v>1.6354577976536707E-5</v>
      </c>
      <c r="AM296" s="13">
        <f t="shared" si="530"/>
        <v>1.4776232506737912E-2</v>
      </c>
      <c r="AN296" s="13">
        <f t="shared" si="531"/>
        <v>9.8676807556269137E-3</v>
      </c>
      <c r="AO296" s="13">
        <f t="shared" si="532"/>
        <v>3.2948562311322874E-3</v>
      </c>
      <c r="AP296" s="13">
        <f t="shared" si="533"/>
        <v>7.3344337287771359E-4</v>
      </c>
      <c r="AQ296" s="13">
        <f t="shared" si="534"/>
        <v>1.2244976946233224E-4</v>
      </c>
      <c r="AR296" s="13">
        <f t="shared" si="535"/>
        <v>8.8482786180256608E-5</v>
      </c>
      <c r="AS296" s="13">
        <f t="shared" si="536"/>
        <v>1.6445654007472639E-4</v>
      </c>
      <c r="AT296" s="13">
        <f t="shared" si="537"/>
        <v>1.528317243438302E-4</v>
      </c>
      <c r="AU296" s="13">
        <f t="shared" si="538"/>
        <v>9.4685748811591637E-5</v>
      </c>
      <c r="AV296" s="13">
        <f t="shared" si="539"/>
        <v>4.3996384257770897E-5</v>
      </c>
      <c r="AW296" s="13">
        <f t="shared" si="540"/>
        <v>5.6387205914226467E-7</v>
      </c>
      <c r="AX296" s="13">
        <f t="shared" si="541"/>
        <v>4.577252025132773E-3</v>
      </c>
      <c r="AY296" s="13">
        <f t="shared" si="542"/>
        <v>3.0567238097709312E-3</v>
      </c>
      <c r="AZ296" s="13">
        <f t="shared" si="543"/>
        <v>1.0206517357922284E-3</v>
      </c>
      <c r="BA296" s="13">
        <f t="shared" si="544"/>
        <v>2.271996709779624E-4</v>
      </c>
      <c r="BB296" s="13">
        <f t="shared" si="545"/>
        <v>3.7931418241620312E-5</v>
      </c>
      <c r="BC296" s="13">
        <f t="shared" si="546"/>
        <v>5.0661780754437259E-6</v>
      </c>
      <c r="BD296" s="13">
        <f t="shared" si="547"/>
        <v>9.8482465675540019E-6</v>
      </c>
      <c r="BE296" s="13">
        <f t="shared" si="548"/>
        <v>1.8304221942144482E-5</v>
      </c>
      <c r="BF296" s="13">
        <f t="shared" si="549"/>
        <v>1.7010365175620199E-5</v>
      </c>
      <c r="BG296" s="13">
        <f t="shared" si="550"/>
        <v>1.0538644192672431E-5</v>
      </c>
      <c r="BH296" s="13">
        <f t="shared" si="551"/>
        <v>4.8968534893181251E-6</v>
      </c>
      <c r="BI296" s="13">
        <f t="shared" si="552"/>
        <v>1.8202853162094539E-6</v>
      </c>
      <c r="BJ296" s="14">
        <f t="shared" si="553"/>
        <v>0.65548515843858746</v>
      </c>
      <c r="BK296" s="14">
        <f t="shared" si="554"/>
        <v>0.21760869058513038</v>
      </c>
      <c r="BL296" s="14">
        <f t="shared" si="555"/>
        <v>0.12292812026168065</v>
      </c>
      <c r="BM296" s="14">
        <f t="shared" si="556"/>
        <v>0.4598837042060519</v>
      </c>
      <c r="BN296" s="14">
        <f t="shared" si="557"/>
        <v>0.53705023646430017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1.5941000000000001</v>
      </c>
      <c r="F297" s="10">
        <f>VLOOKUP(B297,home!$B$2:$E$405,3,FALSE)</f>
        <v>0.76670000000000005</v>
      </c>
      <c r="G297" s="10">
        <f>VLOOKUP(C297,away!$B$2:$E$405,4,FALSE)</f>
        <v>0.87819999999999998</v>
      </c>
      <c r="H297" s="10">
        <f>VLOOKUP(A297,away!$A$2:$E$405,3,FALSE)</f>
        <v>1.1647000000000001</v>
      </c>
      <c r="I297" s="10">
        <f>VLOOKUP(C297,away!$B$2:$E$405,3,FALSE)</f>
        <v>1.2879</v>
      </c>
      <c r="J297" s="10">
        <f>VLOOKUP(B297,home!$B$2:$E$405,4,FALSE)</f>
        <v>1.0494000000000001</v>
      </c>
      <c r="K297" s="12">
        <f t="shared" si="502"/>
        <v>1.0733329399540001</v>
      </c>
      <c r="L297" s="12">
        <f t="shared" si="503"/>
        <v>1.5741179762220001</v>
      </c>
      <c r="M297" s="13">
        <f t="shared" si="504"/>
        <v>7.0831538659678214E-2</v>
      </c>
      <c r="N297" s="13">
        <f t="shared" si="505"/>
        <v>7.6025823631057837E-2</v>
      </c>
      <c r="O297" s="13">
        <f t="shared" si="506"/>
        <v>0.11149719828766304</v>
      </c>
      <c r="P297" s="13">
        <f t="shared" si="507"/>
        <v>0.11967361563473149</v>
      </c>
      <c r="Q297" s="13">
        <f t="shared" si="508"/>
        <v>4.0800510395173795E-2</v>
      </c>
      <c r="R297" s="13">
        <f t="shared" si="509"/>
        <v>8.7754872061499609E-2</v>
      </c>
      <c r="S297" s="13">
        <f t="shared" si="510"/>
        <v>5.0548719363208983E-2</v>
      </c>
      <c r="T297" s="13">
        <f t="shared" si="511"/>
        <v>6.4224816852075664E-2</v>
      </c>
      <c r="U297" s="13">
        <f t="shared" si="512"/>
        <v>9.4190194825056528E-2</v>
      </c>
      <c r="V297" s="13">
        <f t="shared" si="513"/>
        <v>9.4894137811903038E-3</v>
      </c>
      <c r="W297" s="13">
        <f t="shared" si="514"/>
        <v>1.4597510591358547E-2</v>
      </c>
      <c r="X297" s="13">
        <f t="shared" si="515"/>
        <v>2.2978203829948529E-2</v>
      </c>
      <c r="Y297" s="13">
        <f t="shared" si="516"/>
        <v>1.8085201855007598E-2</v>
      </c>
      <c r="Z297" s="13">
        <f t="shared" si="517"/>
        <v>4.6045507204356087E-2</v>
      </c>
      <c r="AA297" s="13">
        <f t="shared" si="518"/>
        <v>4.9422159619324613E-2</v>
      </c>
      <c r="AB297" s="13">
        <f t="shared" si="519"/>
        <v>2.6523215941542777E-2</v>
      </c>
      <c r="AC297" s="13">
        <f t="shared" si="520"/>
        <v>1.0020540275369292E-3</v>
      </c>
      <c r="AD297" s="13">
        <f t="shared" si="521"/>
        <v>3.9169972397581302E-3</v>
      </c>
      <c r="AE297" s="13">
        <f t="shared" si="522"/>
        <v>6.1658157679152295E-3</v>
      </c>
      <c r="AF297" s="13">
        <f t="shared" si="523"/>
        <v>4.8528607191742103E-3</v>
      </c>
      <c r="AG297" s="13">
        <f t="shared" si="524"/>
        <v>2.5463250980512484E-3</v>
      </c>
      <c r="AH297" s="13">
        <f t="shared" si="525"/>
        <v>1.8120265153659131E-2</v>
      </c>
      <c r="AI297" s="13">
        <f t="shared" si="526"/>
        <v>1.9449077470122977E-2</v>
      </c>
      <c r="AJ297" s="13">
        <f t="shared" si="527"/>
        <v>1.0437667750200099E-2</v>
      </c>
      <c r="AK297" s="13">
        <f t="shared" si="528"/>
        <v>3.7343642041951092E-3</v>
      </c>
      <c r="AL297" s="13">
        <f t="shared" si="529"/>
        <v>6.7720922518914499E-5</v>
      </c>
      <c r="AM297" s="13">
        <f t="shared" si="530"/>
        <v>8.4084843262825987E-4</v>
      </c>
      <c r="AN297" s="13">
        <f t="shared" si="531"/>
        <v>1.3235946330782374E-3</v>
      </c>
      <c r="AO297" s="13">
        <f t="shared" si="532"/>
        <v>1.0417470525797079E-3</v>
      </c>
      <c r="AP297" s="13">
        <f t="shared" si="533"/>
        <v>5.4661092071400103E-4</v>
      </c>
      <c r="AQ297" s="13">
        <f t="shared" si="534"/>
        <v>2.1510751907379181E-4</v>
      </c>
      <c r="AR297" s="13">
        <f t="shared" si="535"/>
        <v>5.704687022456789E-3</v>
      </c>
      <c r="AS297" s="13">
        <f t="shared" si="536"/>
        <v>6.1230284933309767E-3</v>
      </c>
      <c r="AT297" s="13">
        <f t="shared" si="537"/>
        <v>3.2860240870845239E-3</v>
      </c>
      <c r="AU297" s="13">
        <f t="shared" si="538"/>
        <v>1.1756659647166974E-3</v>
      </c>
      <c r="AV297" s="13">
        <f t="shared" si="539"/>
        <v>3.1547025157830711E-4</v>
      </c>
      <c r="AW297" s="13">
        <f t="shared" si="540"/>
        <v>3.178279605900547E-6</v>
      </c>
      <c r="AX297" s="13">
        <f t="shared" si="541"/>
        <v>1.5041838670810047E-4</v>
      </c>
      <c r="AY297" s="13">
        <f t="shared" si="542"/>
        <v>2.3677628647153333E-4</v>
      </c>
      <c r="AZ297" s="13">
        <f t="shared" si="543"/>
        <v>1.8635690443896531E-4</v>
      </c>
      <c r="BA297" s="13">
        <f t="shared" si="544"/>
        <v>9.7782584423486893E-5</v>
      </c>
      <c r="BB297" s="13">
        <f t="shared" si="545"/>
        <v>3.8480330975614006E-5</v>
      </c>
      <c r="BC297" s="13">
        <f t="shared" si="546"/>
        <v>1.2114516143937255E-5</v>
      </c>
      <c r="BD297" s="13">
        <f t="shared" si="547"/>
        <v>1.496641731794933E-3</v>
      </c>
      <c r="BE297" s="13">
        <f t="shared" si="548"/>
        <v>1.6063948700453018E-3</v>
      </c>
      <c r="BF297" s="13">
        <f t="shared" si="549"/>
        <v>8.6209826429637368E-4</v>
      </c>
      <c r="BG297" s="13">
        <f t="shared" si="550"/>
        <v>3.0843948818215587E-4</v>
      </c>
      <c r="BH297" s="13">
        <f t="shared" si="551"/>
        <v>8.2764565662115099E-5</v>
      </c>
      <c r="BI297" s="13">
        <f t="shared" si="552"/>
        <v>1.7766786917226784E-5</v>
      </c>
      <c r="BJ297" s="14">
        <f t="shared" si="553"/>
        <v>0.25888390354675639</v>
      </c>
      <c r="BK297" s="14">
        <f t="shared" si="554"/>
        <v>0.25184983867533633</v>
      </c>
      <c r="BL297" s="14">
        <f t="shared" si="555"/>
        <v>0.44210799683932928</v>
      </c>
      <c r="BM297" s="14">
        <f t="shared" si="556"/>
        <v>0.49207008958910853</v>
      </c>
      <c r="BN297" s="14">
        <f t="shared" si="557"/>
        <v>0.50658355866980398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1.5941000000000001</v>
      </c>
      <c r="F298" s="10">
        <f>VLOOKUP(B298,home!$B$2:$E$405,3,FALSE)</f>
        <v>0.83640000000000003</v>
      </c>
      <c r="G298" s="10">
        <f>VLOOKUP(C298,away!$B$2:$E$405,4,FALSE)</f>
        <v>0.94099999999999995</v>
      </c>
      <c r="H298" s="10">
        <f>VLOOKUP(A298,away!$A$2:$E$405,3,FALSE)</f>
        <v>1.1647000000000001</v>
      </c>
      <c r="I298" s="10">
        <f>VLOOKUP(C298,away!$B$2:$E$405,3,FALSE)</f>
        <v>1.3736999999999999</v>
      </c>
      <c r="J298" s="10">
        <f>VLOOKUP(B298,home!$B$2:$E$405,4,FALSE)</f>
        <v>1.0494000000000001</v>
      </c>
      <c r="K298" s="12">
        <f t="shared" si="502"/>
        <v>1.25464023084</v>
      </c>
      <c r="L298" s="12">
        <f t="shared" si="503"/>
        <v>1.6789858404660001</v>
      </c>
      <c r="M298" s="13">
        <f t="shared" si="504"/>
        <v>5.3203767296060286E-2</v>
      </c>
      <c r="N298" s="13">
        <f t="shared" si="505"/>
        <v>6.6751586881886718E-2</v>
      </c>
      <c r="O298" s="13">
        <f t="shared" si="506"/>
        <v>8.9328371949533275E-2</v>
      </c>
      <c r="P298" s="13">
        <f t="shared" si="507"/>
        <v>0.1120749692033238</v>
      </c>
      <c r="Q298" s="13">
        <f t="shared" si="508"/>
        <v>4.187461318721334E-2</v>
      </c>
      <c r="R298" s="13">
        <f t="shared" si="509"/>
        <v>7.4990535827573299E-2</v>
      </c>
      <c r="S298" s="13">
        <f t="shared" si="510"/>
        <v>5.9022130200054944E-2</v>
      </c>
      <c r="T298" s="13">
        <f t="shared" si="511"/>
        <v>7.0306882616322036E-2</v>
      </c>
      <c r="U298" s="13">
        <f t="shared" si="512"/>
        <v>9.4086143181521836E-2</v>
      </c>
      <c r="V298" s="13">
        <f t="shared" si="513"/>
        <v>1.3814609504950011E-2</v>
      </c>
      <c r="W298" s="13">
        <f t="shared" si="514"/>
        <v>1.7512524785180356E-2</v>
      </c>
      <c r="X298" s="13">
        <f t="shared" si="515"/>
        <v>2.9403281145127698E-2</v>
      </c>
      <c r="Y298" s="13">
        <f t="shared" si="516"/>
        <v>2.468384635295516E-2</v>
      </c>
      <c r="Z298" s="13">
        <f t="shared" si="517"/>
        <v>4.1969349274484612E-2</v>
      </c>
      <c r="AA298" s="13">
        <f t="shared" si="518"/>
        <v>5.2656434061943959E-2</v>
      </c>
      <c r="AB298" s="13">
        <f t="shared" si="519"/>
        <v>3.303244029334431E-2</v>
      </c>
      <c r="AC298" s="13">
        <f t="shared" si="520"/>
        <v>1.8187996986750341E-3</v>
      </c>
      <c r="AD298" s="13">
        <f t="shared" si="521"/>
        <v>5.4929795347674745E-3</v>
      </c>
      <c r="AE298" s="13">
        <f t="shared" si="522"/>
        <v>9.2226348608441065E-3</v>
      </c>
      <c r="AF298" s="13">
        <f t="shared" si="523"/>
        <v>7.7423366715726879E-3</v>
      </c>
      <c r="AG298" s="13">
        <f t="shared" si="524"/>
        <v>4.3330912145637347E-3</v>
      </c>
      <c r="AH298" s="13">
        <f t="shared" si="525"/>
        <v>1.7616485791357925E-2</v>
      </c>
      <c r="AI298" s="13">
        <f t="shared" si="526"/>
        <v>2.2102351799858883E-2</v>
      </c>
      <c r="AJ298" s="13">
        <f t="shared" si="527"/>
        <v>1.3865249882140922E-2</v>
      </c>
      <c r="AK298" s="13">
        <f t="shared" si="528"/>
        <v>5.7986334375945249E-3</v>
      </c>
      <c r="AL298" s="13">
        <f t="shared" si="529"/>
        <v>1.5325374918036185E-4</v>
      </c>
      <c r="AM298" s="13">
        <f t="shared" si="530"/>
        <v>1.3783426223000117E-3</v>
      </c>
      <c r="AN298" s="13">
        <f t="shared" si="531"/>
        <v>2.314217746152496E-3</v>
      </c>
      <c r="AO298" s="13">
        <f t="shared" si="532"/>
        <v>1.9427694137725904E-3</v>
      </c>
      <c r="AP298" s="13">
        <f t="shared" si="533"/>
        <v>1.0872941123382038E-3</v>
      </c>
      <c r="AQ298" s="13">
        <f t="shared" si="534"/>
        <v>4.5638785475947332E-4</v>
      </c>
      <c r="AR298" s="13">
        <f t="shared" si="535"/>
        <v>5.9155660404920877E-3</v>
      </c>
      <c r="AS298" s="13">
        <f t="shared" si="536"/>
        <v>7.4219071425922576E-3</v>
      </c>
      <c r="AT298" s="13">
        <f t="shared" si="537"/>
        <v>4.6559116453274985E-3</v>
      </c>
      <c r="AU298" s="13">
        <f t="shared" si="538"/>
        <v>1.9471646871547794E-3</v>
      </c>
      <c r="AV298" s="13">
        <f t="shared" si="539"/>
        <v>6.107477881438421E-4</v>
      </c>
      <c r="AW298" s="13">
        <f t="shared" si="540"/>
        <v>8.9675715402012025E-6</v>
      </c>
      <c r="AX298" s="13">
        <f t="shared" si="541"/>
        <v>2.8822068430318291E-4</v>
      </c>
      <c r="AY298" s="13">
        <f t="shared" si="542"/>
        <v>4.8391844787446528E-4</v>
      </c>
      <c r="AZ298" s="13">
        <f t="shared" si="543"/>
        <v>4.0624611096075569E-4</v>
      </c>
      <c r="BA298" s="13">
        <f t="shared" si="544"/>
        <v>2.2736048934916277E-4</v>
      </c>
      <c r="BB298" s="13">
        <f t="shared" si="545"/>
        <v>9.5433760574666323E-5</v>
      </c>
      <c r="BC298" s="13">
        <f t="shared" si="546"/>
        <v>3.2046386541457436E-5</v>
      </c>
      <c r="BD298" s="13">
        <f t="shared" si="547"/>
        <v>1.6553586033879555E-3</v>
      </c>
      <c r="BE298" s="13">
        <f t="shared" si="548"/>
        <v>2.0768795002776446E-3</v>
      </c>
      <c r="BF298" s="13">
        <f t="shared" si="549"/>
        <v>1.3028682878276042E-3</v>
      </c>
      <c r="BG298" s="13">
        <f t="shared" si="550"/>
        <v>5.4487698979804704E-4</v>
      </c>
      <c r="BH298" s="13">
        <f t="shared" si="551"/>
        <v>1.7090614806490649E-4</v>
      </c>
      <c r="BI298" s="13">
        <f t="shared" si="552"/>
        <v>4.2885145812025892E-5</v>
      </c>
      <c r="BJ298" s="14">
        <f t="shared" si="553"/>
        <v>0.28603601487935987</v>
      </c>
      <c r="BK298" s="14">
        <f t="shared" si="554"/>
        <v>0.24057144810011888</v>
      </c>
      <c r="BL298" s="14">
        <f t="shared" si="555"/>
        <v>0.42982171820374765</v>
      </c>
      <c r="BM298" s="14">
        <f t="shared" si="556"/>
        <v>0.55969973523578587</v>
      </c>
      <c r="BN298" s="14">
        <f t="shared" si="557"/>
        <v>0.43822384434559075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1.1607000000000001</v>
      </c>
      <c r="F299" s="10">
        <f>VLOOKUP(B299,home!$B$2:$E$405,3,FALSE)</f>
        <v>0.68920000000000003</v>
      </c>
      <c r="G299" s="10">
        <f>VLOOKUP(C299,away!$B$2:$E$405,4,FALSE)</f>
        <v>2.3262</v>
      </c>
      <c r="H299" s="10">
        <f>VLOOKUP(A299,away!$A$2:$E$405,3,FALSE)</f>
        <v>0.89880000000000004</v>
      </c>
      <c r="I299" s="10">
        <f>VLOOKUP(C299,away!$B$2:$E$405,3,FALSE)</f>
        <v>0.44500000000000001</v>
      </c>
      <c r="J299" s="10">
        <f>VLOOKUP(B299,home!$B$2:$E$405,4,FALSE)</f>
        <v>1.3351</v>
      </c>
      <c r="K299" s="12">
        <f t="shared" si="502"/>
        <v>1.8608540183280002</v>
      </c>
      <c r="L299" s="12">
        <f t="shared" si="503"/>
        <v>0.53399460660000009</v>
      </c>
      <c r="M299" s="13">
        <f t="shared" si="504"/>
        <v>9.1186481238071049E-2</v>
      </c>
      <c r="N299" s="13">
        <f t="shared" si="505"/>
        <v>0.16968473002905532</v>
      </c>
      <c r="O299" s="13">
        <f t="shared" si="506"/>
        <v>4.8693089175962039E-2</v>
      </c>
      <c r="P299" s="13">
        <f t="shared" si="507"/>
        <v>9.0610730657892616E-2</v>
      </c>
      <c r="Q299" s="13">
        <f t="shared" si="508"/>
        <v>0.15787925586173476</v>
      </c>
      <c r="R299" s="13">
        <f t="shared" si="509"/>
        <v>1.3000923499328283E-2</v>
      </c>
      <c r="S299" s="13">
        <f t="shared" si="510"/>
        <v>2.2509653840358128E-2</v>
      </c>
      <c r="T299" s="13">
        <f t="shared" si="511"/>
        <v>8.4306671124187813E-2</v>
      </c>
      <c r="U299" s="13">
        <f t="shared" si="512"/>
        <v>2.4192820735699967E-2</v>
      </c>
      <c r="V299" s="13">
        <f t="shared" si="513"/>
        <v>2.4852808998762142E-3</v>
      </c>
      <c r="W299" s="13">
        <f t="shared" si="514"/>
        <v>9.7930082560314533E-2</v>
      </c>
      <c r="X299" s="13">
        <f t="shared" si="515"/>
        <v>5.2294135911100686E-2</v>
      </c>
      <c r="Y299" s="13">
        <f t="shared" si="516"/>
        <v>1.3962393266667572E-2</v>
      </c>
      <c r="Z299" s="13">
        <f t="shared" si="517"/>
        <v>2.3141410098201681E-3</v>
      </c>
      <c r="AA299" s="13">
        <f t="shared" si="518"/>
        <v>4.306278597101477E-3</v>
      </c>
      <c r="AB299" s="13">
        <f t="shared" si="519"/>
        <v>4.0066779157280743E-3</v>
      </c>
      <c r="AC299" s="13">
        <f t="shared" si="520"/>
        <v>1.5434930373611999E-4</v>
      </c>
      <c r="AD299" s="13">
        <f t="shared" si="521"/>
        <v>4.5558396911888531E-2</v>
      </c>
      <c r="AE299" s="13">
        <f t="shared" si="522"/>
        <v>2.4327938236290574E-2</v>
      </c>
      <c r="AF299" s="13">
        <f t="shared" si="523"/>
        <v>6.4954939039385418E-3</v>
      </c>
      <c r="AG299" s="13">
        <f t="shared" si="524"/>
        <v>1.1561862373021205E-3</v>
      </c>
      <c r="AH299" s="13">
        <f t="shared" si="525"/>
        <v>3.0893470453896181E-4</v>
      </c>
      <c r="AI299" s="13">
        <f t="shared" si="526"/>
        <v>5.7488238634230068E-4</v>
      </c>
      <c r="AJ299" s="13">
        <f t="shared" si="527"/>
        <v>5.3488609934553011E-4</v>
      </c>
      <c r="AK299" s="13">
        <f t="shared" si="528"/>
        <v>3.3178164910497318E-4</v>
      </c>
      <c r="AL299" s="13">
        <f t="shared" si="529"/>
        <v>6.1349897476810161E-6</v>
      </c>
      <c r="AM299" s="13">
        <f t="shared" si="530"/>
        <v>1.6955505192413949E-2</v>
      </c>
      <c r="AN299" s="13">
        <f t="shared" si="531"/>
        <v>9.0541483249273452E-3</v>
      </c>
      <c r="AO299" s="13">
        <f t="shared" si="532"/>
        <v>2.4174331864338133E-3</v>
      </c>
      <c r="AP299" s="13">
        <f t="shared" si="533"/>
        <v>4.3029876112383634E-4</v>
      </c>
      <c r="AQ299" s="13">
        <f t="shared" si="534"/>
        <v>5.744430441669758E-5</v>
      </c>
      <c r="AR299" s="13">
        <f t="shared" si="535"/>
        <v>3.2993893203074045E-5</v>
      </c>
      <c r="AS299" s="13">
        <f t="shared" si="536"/>
        <v>6.139681874722523E-5</v>
      </c>
      <c r="AT299" s="13">
        <f t="shared" si="537"/>
        <v>5.7125258439164999E-5</v>
      </c>
      <c r="AU299" s="13">
        <f t="shared" si="538"/>
        <v>3.543392223818189E-5</v>
      </c>
      <c r="AV299" s="13">
        <f t="shared" si="539"/>
        <v>1.6484339145510666E-5</v>
      </c>
      <c r="AW299" s="13">
        <f t="shared" si="540"/>
        <v>1.6934037445648049E-7</v>
      </c>
      <c r="AX299" s="13">
        <f t="shared" si="541"/>
        <v>5.2586199950141214E-3</v>
      </c>
      <c r="AY299" s="13">
        <f t="shared" si="542"/>
        <v>2.8080747154964601E-3</v>
      </c>
      <c r="AZ299" s="13">
        <f t="shared" si="543"/>
        <v>7.4974837650246956E-4</v>
      </c>
      <c r="BA299" s="13">
        <f t="shared" si="544"/>
        <v>1.3345386311980836E-4</v>
      </c>
      <c r="BB299" s="13">
        <f t="shared" si="545"/>
        <v>1.7815910783978074E-5</v>
      </c>
      <c r="BC299" s="13">
        <f t="shared" si="546"/>
        <v>1.9027200540622147E-6</v>
      </c>
      <c r="BD299" s="13">
        <f t="shared" si="547"/>
        <v>2.9364268368629892E-6</v>
      </c>
      <c r="BE299" s="13">
        <f t="shared" si="548"/>
        <v>5.4642616789026733E-6</v>
      </c>
      <c r="BF299" s="13">
        <f t="shared" si="549"/>
        <v>5.0840966511908738E-6</v>
      </c>
      <c r="BG299" s="13">
        <f t="shared" si="550"/>
        <v>3.1535872276454883E-6</v>
      </c>
      <c r="BH299" s="13">
        <f t="shared" si="551"/>
        <v>1.4670913661779914E-6</v>
      </c>
      <c r="BI299" s="13">
        <f t="shared" si="552"/>
        <v>5.4600857280132621E-7</v>
      </c>
      <c r="BJ299" s="14">
        <f t="shared" si="553"/>
        <v>0.69147972939276692</v>
      </c>
      <c r="BK299" s="14">
        <f t="shared" si="554"/>
        <v>0.20976070564517826</v>
      </c>
      <c r="BL299" s="14">
        <f t="shared" si="555"/>
        <v>9.6172360467258355E-2</v>
      </c>
      <c r="BM299" s="14">
        <f t="shared" si="556"/>
        <v>0.42586382067785772</v>
      </c>
      <c r="BN299" s="14">
        <f t="shared" si="557"/>
        <v>0.57105521046204399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1.1607000000000001</v>
      </c>
      <c r="F300" s="10">
        <f>VLOOKUP(B300,home!$B$2:$E$405,3,FALSE)</f>
        <v>2.4984999999999999</v>
      </c>
      <c r="G300" s="10">
        <f>VLOOKUP(C300,away!$B$2:$E$405,4,FALSE)</f>
        <v>1.2061999999999999</v>
      </c>
      <c r="H300" s="10">
        <f>VLOOKUP(A300,away!$A$2:$E$405,3,FALSE)</f>
        <v>0.89880000000000004</v>
      </c>
      <c r="I300" s="10">
        <f>VLOOKUP(C300,away!$B$2:$E$405,3,FALSE)</f>
        <v>0.8901</v>
      </c>
      <c r="J300" s="10">
        <f>VLOOKUP(B300,home!$B$2:$E$405,4,FALSE)</f>
        <v>1.0013000000000001</v>
      </c>
      <c r="K300" s="12">
        <f t="shared" si="502"/>
        <v>3.4979907954899998</v>
      </c>
      <c r="L300" s="12">
        <f t="shared" si="503"/>
        <v>0.80106190844400016</v>
      </c>
      <c r="M300" s="13">
        <f t="shared" si="504"/>
        <v>1.3581418544705109E-2</v>
      </c>
      <c r="N300" s="13">
        <f t="shared" si="505"/>
        <v>4.7507677059075659E-2</v>
      </c>
      <c r="O300" s="13">
        <f t="shared" si="506"/>
        <v>1.0879557058798211E-2</v>
      </c>
      <c r="P300" s="13">
        <f t="shared" si="507"/>
        <v>3.8056590450684401E-2</v>
      </c>
      <c r="Q300" s="13">
        <f t="shared" si="508"/>
        <v>8.3090708533879051E-2</v>
      </c>
      <c r="R300" s="13">
        <f t="shared" si="509"/>
        <v>4.3575993702731422E-3</v>
      </c>
      <c r="S300" s="13">
        <f t="shared" si="510"/>
        <v>2.6659661359449128E-2</v>
      </c>
      <c r="T300" s="13">
        <f t="shared" si="511"/>
        <v>6.656080155211333E-2</v>
      </c>
      <c r="U300" s="13">
        <f t="shared" si="512"/>
        <v>1.5242842487648473E-2</v>
      </c>
      <c r="V300" s="13">
        <f t="shared" si="513"/>
        <v>8.3003587304953576E-3</v>
      </c>
      <c r="W300" s="13">
        <f t="shared" si="514"/>
        <v>9.688351121408377E-2</v>
      </c>
      <c r="X300" s="13">
        <f t="shared" si="515"/>
        <v>7.7609690389909641E-2</v>
      </c>
      <c r="Y300" s="13">
        <f t="shared" si="516"/>
        <v>3.1085083348744491E-2</v>
      </c>
      <c r="Z300" s="13">
        <f t="shared" si="517"/>
        <v>1.163568955928459E-3</v>
      </c>
      <c r="AA300" s="13">
        <f t="shared" si="518"/>
        <v>4.0701534977556596E-3</v>
      </c>
      <c r="AB300" s="13">
        <f t="shared" si="519"/>
        <v>7.1186797356903621E-3</v>
      </c>
      <c r="AC300" s="13">
        <f t="shared" si="520"/>
        <v>1.4536559259276331E-3</v>
      </c>
      <c r="AD300" s="13">
        <f t="shared" si="521"/>
        <v>8.4724407615404312E-2</v>
      </c>
      <c r="AE300" s="13">
        <f t="shared" si="522"/>
        <v>6.7869495656183165E-2</v>
      </c>
      <c r="AF300" s="13">
        <f t="shared" si="523"/>
        <v>2.7183833857736924E-2</v>
      </c>
      <c r="AG300" s="13">
        <f t="shared" si="524"/>
        <v>7.2586446096344565E-3</v>
      </c>
      <c r="AH300" s="13">
        <f t="shared" si="525"/>
        <v>2.3302269211056102E-4</v>
      </c>
      <c r="AI300" s="13">
        <f t="shared" si="526"/>
        <v>8.1511123214304273E-4</v>
      </c>
      <c r="AJ300" s="13">
        <f t="shared" si="527"/>
        <v>1.4256257936684379E-3</v>
      </c>
      <c r="AK300" s="13">
        <f t="shared" si="528"/>
        <v>1.6622753013551075E-3</v>
      </c>
      <c r="AL300" s="13">
        <f t="shared" si="529"/>
        <v>1.6293198842857545E-4</v>
      </c>
      <c r="AM300" s="13">
        <f t="shared" si="530"/>
        <v>5.9273039598405401E-2</v>
      </c>
      <c r="AN300" s="13">
        <f t="shared" si="531"/>
        <v>4.7481374219975427E-2</v>
      </c>
      <c r="AO300" s="13">
        <f t="shared" si="532"/>
        <v>1.9017760124098625E-2</v>
      </c>
      <c r="AP300" s="13">
        <f t="shared" si="533"/>
        <v>5.0781344064468837E-3</v>
      </c>
      <c r="AQ300" s="13">
        <f t="shared" si="534"/>
        <v>1.0169750097408703E-3</v>
      </c>
      <c r="AR300" s="13">
        <f t="shared" si="535"/>
        <v>3.7333120490568942E-5</v>
      </c>
      <c r="AS300" s="13">
        <f t="shared" si="536"/>
        <v>1.3059091184292927E-4</v>
      </c>
      <c r="AT300" s="13">
        <f t="shared" si="537"/>
        <v>2.2840290380060632E-4</v>
      </c>
      <c r="AU300" s="13">
        <f t="shared" si="538"/>
        <v>2.6631708505256961E-4</v>
      </c>
      <c r="AV300" s="13">
        <f t="shared" si="539"/>
        <v>2.3289367804890402E-4</v>
      </c>
      <c r="AW300" s="13">
        <f t="shared" si="540"/>
        <v>1.2682024861418183E-5</v>
      </c>
      <c r="AX300" s="13">
        <f t="shared" si="541"/>
        <v>3.4556091155989392E-2</v>
      </c>
      <c r="AY300" s="13">
        <f t="shared" si="542"/>
        <v>2.7681568329781699E-2</v>
      </c>
      <c r="AZ300" s="13">
        <f t="shared" si="543"/>
        <v>1.1087324977488957E-2</v>
      </c>
      <c r="BA300" s="13">
        <f t="shared" si="544"/>
        <v>2.9605445686687118E-3</v>
      </c>
      <c r="BB300" s="13">
        <f t="shared" si="545"/>
        <v>5.9289487055281945E-4</v>
      </c>
      <c r="BC300" s="13">
        <f t="shared" si="546"/>
        <v>9.4989099302340014E-5</v>
      </c>
      <c r="BD300" s="13">
        <f t="shared" si="547"/>
        <v>4.984356791390825E-6</v>
      </c>
      <c r="BE300" s="13">
        <f t="shared" si="548"/>
        <v>1.7435234177723177E-5</v>
      </c>
      <c r="BF300" s="13">
        <f t="shared" si="549"/>
        <v>3.0494144335444167E-5</v>
      </c>
      <c r="BG300" s="13">
        <f t="shared" si="550"/>
        <v>3.5556078733909071E-5</v>
      </c>
      <c r="BH300" s="13">
        <f t="shared" si="551"/>
        <v>3.1093709033732919E-5</v>
      </c>
      <c r="BI300" s="13">
        <f t="shared" si="552"/>
        <v>2.1753101599528392E-5</v>
      </c>
      <c r="BJ300" s="14">
        <f t="shared" si="553"/>
        <v>0.79861455019721594</v>
      </c>
      <c r="BK300" s="14">
        <f t="shared" si="554"/>
        <v>0.11589618532947191</v>
      </c>
      <c r="BL300" s="14">
        <f t="shared" si="555"/>
        <v>4.6841721493350287E-2</v>
      </c>
      <c r="BM300" s="14">
        <f t="shared" si="556"/>
        <v>0.73737358865363078</v>
      </c>
      <c r="BN300" s="14">
        <f t="shared" si="557"/>
        <v>0.19747355101741559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1.5417000000000001</v>
      </c>
      <c r="F301" s="10">
        <f>VLOOKUP(B301,home!$B$2:$E$405,3,FALSE)</f>
        <v>0.72070000000000001</v>
      </c>
      <c r="G301" s="10">
        <f>VLOOKUP(C301,away!$B$2:$E$405,4,FALSE)</f>
        <v>1.1531</v>
      </c>
      <c r="H301" s="10">
        <f>VLOOKUP(A301,away!$A$2:$E$405,3,FALSE)</f>
        <v>1.125</v>
      </c>
      <c r="I301" s="10">
        <f>VLOOKUP(C301,away!$B$2:$E$405,3,FALSE)</f>
        <v>1.284</v>
      </c>
      <c r="J301" s="10">
        <f>VLOOKUP(B301,home!$B$2:$E$405,4,FALSE)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1.5417000000000001</v>
      </c>
      <c r="F302" s="10">
        <f>VLOOKUP(B302,home!$B$2:$E$405,3,FALSE)</f>
        <v>1.2323999999999999</v>
      </c>
      <c r="G302" s="10">
        <f>VLOOKUP(C302,away!$B$2:$E$405,4,FALSE)</f>
        <v>0.79279999999999995</v>
      </c>
      <c r="H302" s="10">
        <f>VLOOKUP(A302,away!$A$2:$E$405,3,FALSE)</f>
        <v>1.125</v>
      </c>
      <c r="I302" s="10">
        <f>VLOOKUP(C302,away!$B$2:$E$405,3,FALSE)</f>
        <v>1.0864</v>
      </c>
      <c r="J302" s="10">
        <f>VLOOKUP(B302,home!$B$2:$E$405,4,FALSE)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1.5417000000000001</v>
      </c>
      <c r="F303" s="10">
        <f>VLOOKUP(B303,home!$B$2:$E$405,3,FALSE)</f>
        <v>1.0089999999999999</v>
      </c>
      <c r="G303" s="10">
        <f>VLOOKUP(C303,away!$B$2:$E$405,4,FALSE)</f>
        <v>1.0810999999999999</v>
      </c>
      <c r="H303" s="10">
        <f>VLOOKUP(A303,away!$A$2:$E$405,3,FALSE)</f>
        <v>1.125</v>
      </c>
      <c r="I303" s="10">
        <f>VLOOKUP(C303,away!$B$2:$E$405,3,FALSE)</f>
        <v>0.88890000000000002</v>
      </c>
      <c r="J303" s="10">
        <f>VLOOKUP(B303,home!$B$2:$E$405,4,FALSE)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1.5124</v>
      </c>
      <c r="F304" s="10">
        <f>VLOOKUP(B304,home!$B$2:$E$405,3,FALSE)</f>
        <v>1.3224</v>
      </c>
      <c r="G304" s="10">
        <f>VLOOKUP(C304,away!$B$2:$E$405,4,FALSE)</f>
        <v>0.74939999999999996</v>
      </c>
      <c r="H304" s="10">
        <f>VLOOKUP(A304,away!$A$2:$E$405,3,FALSE)</f>
        <v>1.1446000000000001</v>
      </c>
      <c r="I304" s="10">
        <f>VLOOKUP(C304,away!$B$2:$E$405,3,FALSE)</f>
        <v>0.93189999999999995</v>
      </c>
      <c r="J304" s="10">
        <f>VLOOKUP(B304,home!$B$2:$E$405,4,FALSE)</f>
        <v>1.0484</v>
      </c>
      <c r="K304" s="12">
        <f t="shared" si="502"/>
        <v>1.4987983213439999</v>
      </c>
      <c r="L304" s="12">
        <f t="shared" si="503"/>
        <v>1.1182787326160002</v>
      </c>
      <c r="M304" s="13">
        <f t="shared" si="504"/>
        <v>7.3015972970033871E-2</v>
      </c>
      <c r="N304" s="13">
        <f t="shared" si="505"/>
        <v>0.10943621771878562</v>
      </c>
      <c r="O304" s="13">
        <f t="shared" si="506"/>
        <v>8.1652209713653598E-2</v>
      </c>
      <c r="P304" s="13">
        <f t="shared" si="507"/>
        <v>0.12238019485285226</v>
      </c>
      <c r="Q304" s="13">
        <f t="shared" si="508"/>
        <v>8.2011409705576216E-2</v>
      </c>
      <c r="R304" s="13">
        <f t="shared" si="509"/>
        <v>4.5654964796940221E-2</v>
      </c>
      <c r="S304" s="13">
        <f t="shared" si="510"/>
        <v>5.1279574465058132E-2</v>
      </c>
      <c r="T304" s="13">
        <f t="shared" si="511"/>
        <v>9.1711615305603317E-2</v>
      </c>
      <c r="U304" s="13">
        <f t="shared" si="512"/>
        <v>6.8427584598673402E-2</v>
      </c>
      <c r="V304" s="13">
        <f t="shared" si="513"/>
        <v>9.5498195801633403E-3</v>
      </c>
      <c r="W304" s="13">
        <f t="shared" si="514"/>
        <v>4.097285439925754E-2</v>
      </c>
      <c r="X304" s="13">
        <f t="shared" si="515"/>
        <v>4.581907168926163E-2</v>
      </c>
      <c r="Y304" s="13">
        <f t="shared" si="516"/>
        <v>2.5619246709154584E-2</v>
      </c>
      <c r="Z304" s="13">
        <f t="shared" si="517"/>
        <v>1.7018325390250139E-2</v>
      </c>
      <c r="AA304" s="13">
        <f t="shared" si="518"/>
        <v>2.550703752699288E-2</v>
      </c>
      <c r="AB304" s="13">
        <f t="shared" si="519"/>
        <v>1.9114952513957673E-2</v>
      </c>
      <c r="AC304" s="13">
        <f t="shared" si="520"/>
        <v>1.0003879403805403E-3</v>
      </c>
      <c r="AD304" s="13">
        <f t="shared" si="521"/>
        <v>1.5352511348569835E-2</v>
      </c>
      <c r="AE304" s="13">
        <f t="shared" si="522"/>
        <v>1.7168386933351439E-2</v>
      </c>
      <c r="AF304" s="13">
        <f t="shared" si="523"/>
        <v>9.5995209904446745E-3</v>
      </c>
      <c r="AG304" s="13">
        <f t="shared" si="524"/>
        <v>3.5783133889717208E-3</v>
      </c>
      <c r="AH304" s="13">
        <f t="shared" si="525"/>
        <v>4.757807837163907E-3</v>
      </c>
      <c r="AI304" s="13">
        <f t="shared" si="526"/>
        <v>7.1309943996185898E-3</v>
      </c>
      <c r="AJ304" s="13">
        <f t="shared" si="527"/>
        <v>5.3439612178309047E-3</v>
      </c>
      <c r="AK304" s="13">
        <f t="shared" si="528"/>
        <v>2.6698400342041319E-3</v>
      </c>
      <c r="AL304" s="13">
        <f t="shared" si="529"/>
        <v>6.7068980165454405E-5</v>
      </c>
      <c r="AM304" s="13">
        <f t="shared" si="530"/>
        <v>4.6020636475302334E-3</v>
      </c>
      <c r="AN304" s="13">
        <f t="shared" si="531"/>
        <v>5.1463899031782764E-3</v>
      </c>
      <c r="AO304" s="13">
        <f t="shared" si="532"/>
        <v>2.8775491892369925E-3</v>
      </c>
      <c r="AP304" s="13">
        <f t="shared" si="533"/>
        <v>1.0726340201267144E-3</v>
      </c>
      <c r="AQ304" s="13">
        <f t="shared" si="534"/>
        <v>2.9987595314702692E-4</v>
      </c>
      <c r="AR304" s="13">
        <f t="shared" si="535"/>
        <v>1.0641110636348244E-3</v>
      </c>
      <c r="AS304" s="13">
        <f t="shared" si="536"/>
        <v>1.5948878758994529E-3</v>
      </c>
      <c r="AT304" s="13">
        <f t="shared" si="537"/>
        <v>1.1952076355649991E-3</v>
      </c>
      <c r="AU304" s="13">
        <f t="shared" si="538"/>
        <v>5.9712506594745041E-4</v>
      </c>
      <c r="AV304" s="13">
        <f t="shared" si="539"/>
        <v>2.2374251161861607E-4</v>
      </c>
      <c r="AW304" s="13">
        <f t="shared" si="540"/>
        <v>3.1225720312971674E-6</v>
      </c>
      <c r="AX304" s="13">
        <f t="shared" si="541"/>
        <v>1.1495942116060928E-3</v>
      </c>
      <c r="AY304" s="13">
        <f t="shared" si="542"/>
        <v>1.2855667579775515E-3</v>
      </c>
      <c r="AZ304" s="13">
        <f t="shared" si="543"/>
        <v>7.188109824021985E-4</v>
      </c>
      <c r="BA304" s="13">
        <f t="shared" si="544"/>
        <v>2.6794367813039752E-4</v>
      </c>
      <c r="BB304" s="13">
        <f t="shared" si="545"/>
        <v>7.4908929198032627E-5</v>
      </c>
      <c r="BC304" s="13">
        <f t="shared" si="546"/>
        <v>1.6753812481039509E-5</v>
      </c>
      <c r="BD304" s="13">
        <f t="shared" si="547"/>
        <v>1.983287952673694E-4</v>
      </c>
      <c r="BE304" s="13">
        <f t="shared" si="548"/>
        <v>2.9725486542091109E-4</v>
      </c>
      <c r="BF304" s="13">
        <f t="shared" si="549"/>
        <v>2.2276254665209912E-4</v>
      </c>
      <c r="BG304" s="13">
        <f t="shared" si="550"/>
        <v>1.1129204366016018E-4</v>
      </c>
      <c r="BH304" s="13">
        <f t="shared" si="551"/>
        <v>4.170108205419782E-5</v>
      </c>
      <c r="BI304" s="13">
        <f t="shared" si="552"/>
        <v>1.2500302356212012E-5</v>
      </c>
      <c r="BJ304" s="14">
        <f t="shared" si="553"/>
        <v>0.45878123927399117</v>
      </c>
      <c r="BK304" s="14">
        <f t="shared" si="554"/>
        <v>0.2585785855466311</v>
      </c>
      <c r="BL304" s="14">
        <f t="shared" si="555"/>
        <v>0.26581826642711159</v>
      </c>
      <c r="BM304" s="14">
        <f t="shared" si="556"/>
        <v>0.48476300269419609</v>
      </c>
      <c r="BN304" s="14">
        <f t="shared" si="557"/>
        <v>0.51415096975784169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1.5124</v>
      </c>
      <c r="F305" s="10">
        <f>VLOOKUP(B305,home!$B$2:$E$405,3,FALSE)</f>
        <v>1.2783</v>
      </c>
      <c r="G305" s="10">
        <f>VLOOKUP(C305,away!$B$2:$E$405,4,FALSE)</f>
        <v>1.5869</v>
      </c>
      <c r="H305" s="10">
        <f>VLOOKUP(A305,away!$A$2:$E$405,3,FALSE)</f>
        <v>1.1446000000000001</v>
      </c>
      <c r="I305" s="10">
        <f>VLOOKUP(C305,away!$B$2:$E$405,3,FALSE)</f>
        <v>0.34949999999999998</v>
      </c>
      <c r="J305" s="10">
        <f>VLOOKUP(B305,home!$B$2:$E$405,4,FALSE)</f>
        <v>1.2231000000000001</v>
      </c>
      <c r="K305" s="12">
        <f t="shared" si="502"/>
        <v>3.0679552299479997</v>
      </c>
      <c r="L305" s="12">
        <f t="shared" si="503"/>
        <v>0.48928611087000001</v>
      </c>
      <c r="M305" s="13">
        <f t="shared" si="504"/>
        <v>2.851738605126224E-2</v>
      </c>
      <c r="N305" s="13">
        <f t="shared" si="505"/>
        <v>8.7490063680416133E-2</v>
      </c>
      <c r="O305" s="13">
        <f t="shared" si="506"/>
        <v>1.3953160913200487E-2</v>
      </c>
      <c r="P305" s="13">
        <f t="shared" si="507"/>
        <v>4.2807672997959442E-2</v>
      </c>
      <c r="Q305" s="13">
        <f t="shared" si="508"/>
        <v>0.13420779921840811</v>
      </c>
      <c r="R305" s="13">
        <f t="shared" si="509"/>
        <v>3.4135439187815819E-3</v>
      </c>
      <c r="S305" s="13">
        <f t="shared" si="510"/>
        <v>1.6064733845224884E-2</v>
      </c>
      <c r="T305" s="13">
        <f t="shared" si="511"/>
        <v>6.566601212799672E-2</v>
      </c>
      <c r="U305" s="13">
        <f t="shared" si="512"/>
        <v>1.0472599918283145E-2</v>
      </c>
      <c r="V305" s="13">
        <f t="shared" si="513"/>
        <v>2.6794331788780636E-3</v>
      </c>
      <c r="W305" s="13">
        <f t="shared" si="514"/>
        <v>0.13724783983730876</v>
      </c>
      <c r="X305" s="13">
        <f t="shared" si="515"/>
        <v>6.7153461779305451E-2</v>
      </c>
      <c r="Y305" s="13">
        <f t="shared" si="516"/>
        <v>1.6428628072726777E-2</v>
      </c>
      <c r="Z305" s="13">
        <f t="shared" si="517"/>
        <v>5.5673320943485998E-4</v>
      </c>
      <c r="AA305" s="13">
        <f t="shared" si="518"/>
        <v>1.7080325615714137E-3</v>
      </c>
      <c r="AB305" s="13">
        <f t="shared" si="519"/>
        <v>2.6200837150972488E-3</v>
      </c>
      <c r="AC305" s="13">
        <f t="shared" si="520"/>
        <v>2.5138239163801751E-4</v>
      </c>
      <c r="AD305" s="13">
        <f t="shared" si="521"/>
        <v>0.1052675570069842</v>
      </c>
      <c r="AE305" s="13">
        <f t="shared" si="522"/>
        <v>5.1505953568733311E-2</v>
      </c>
      <c r="AF305" s="13">
        <f t="shared" si="523"/>
        <v>1.2600573854148161E-2</v>
      </c>
      <c r="AG305" s="13">
        <f t="shared" si="524"/>
        <v>2.0550952586087874E-3</v>
      </c>
      <c r="AH305" s="13">
        <f t="shared" si="525"/>
        <v>6.810045670913892E-5</v>
      </c>
      <c r="AI305" s="13">
        <f t="shared" si="526"/>
        <v>2.089291523226501E-4</v>
      </c>
      <c r="AJ305" s="13">
        <f t="shared" si="527"/>
        <v>3.2049264277843835E-4</v>
      </c>
      <c r="AK305" s="13">
        <f t="shared" si="528"/>
        <v>3.2775235985732206E-4</v>
      </c>
      <c r="AL305" s="13">
        <f t="shared" si="529"/>
        <v>1.5094083587242272E-5</v>
      </c>
      <c r="AM305" s="13">
        <f t="shared" si="530"/>
        <v>6.459123041268526E-2</v>
      </c>
      <c r="AN305" s="13">
        <f t="shared" si="531"/>
        <v>3.1603591924930834E-2</v>
      </c>
      <c r="AO305" s="13">
        <f t="shared" si="532"/>
        <v>7.7315992912359733E-3</v>
      </c>
      <c r="AP305" s="13">
        <f t="shared" si="533"/>
        <v>1.2609880493380328E-3</v>
      </c>
      <c r="AQ305" s="13">
        <f t="shared" si="534"/>
        <v>1.5424598462853838E-4</v>
      </c>
      <c r="AR305" s="13">
        <f t="shared" si="535"/>
        <v>6.6641215223370778E-6</v>
      </c>
      <c r="AS305" s="13">
        <f t="shared" si="536"/>
        <v>2.0445226477463063E-5</v>
      </c>
      <c r="AT305" s="13">
        <f t="shared" si="537"/>
        <v>3.1362519749502066E-5</v>
      </c>
      <c r="AU305" s="13">
        <f t="shared" si="538"/>
        <v>3.2072935496610767E-5</v>
      </c>
      <c r="AV305" s="13">
        <f t="shared" si="539"/>
        <v>2.4599582549152962E-5</v>
      </c>
      <c r="AW305" s="13">
        <f t="shared" si="540"/>
        <v>6.2938466267272279E-7</v>
      </c>
      <c r="AX305" s="13">
        <f t="shared" si="541"/>
        <v>3.3027167192229007E-2</v>
      </c>
      <c r="AY305" s="13">
        <f t="shared" si="542"/>
        <v>1.6159734188538985E-2</v>
      </c>
      <c r="AZ305" s="13">
        <f t="shared" si="543"/>
        <v>3.9533667469016081E-3</v>
      </c>
      <c r="BA305" s="13">
        <f t="shared" si="544"/>
        <v>6.4477581347809065E-4</v>
      </c>
      <c r="BB305" s="13">
        <f t="shared" si="545"/>
        <v>7.8869962539933846E-5</v>
      </c>
      <c r="BC305" s="13">
        <f t="shared" si="546"/>
        <v>7.7179954471253648E-6</v>
      </c>
      <c r="BD305" s="13">
        <f t="shared" si="547"/>
        <v>5.4344368367156215E-7</v>
      </c>
      <c r="BE305" s="13">
        <f t="shared" si="548"/>
        <v>1.6672608915023755E-6</v>
      </c>
      <c r="BF305" s="13">
        <f t="shared" si="549"/>
        <v>2.5575408858862388E-6</v>
      </c>
      <c r="BG305" s="13">
        <f t="shared" si="550"/>
        <v>2.6154736455535091E-6</v>
      </c>
      <c r="BH305" s="13">
        <f t="shared" si="551"/>
        <v>2.0060390124167622E-6</v>
      </c>
      <c r="BI305" s="13">
        <f t="shared" si="552"/>
        <v>1.2308875759247449E-6</v>
      </c>
      <c r="BJ305" s="14">
        <f t="shared" si="553"/>
        <v>0.83883627196658983</v>
      </c>
      <c r="BK305" s="14">
        <f t="shared" si="554"/>
        <v>0.10649543673708887</v>
      </c>
      <c r="BL305" s="14">
        <f t="shared" si="555"/>
        <v>3.3218460670091446E-2</v>
      </c>
      <c r="BM305" s="14">
        <f t="shared" si="556"/>
        <v>0.65255817099930069</v>
      </c>
      <c r="BN305" s="14">
        <f t="shared" si="557"/>
        <v>0.31038962678002802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1.5124</v>
      </c>
      <c r="F306" s="10">
        <f>VLOOKUP(B306,home!$B$2:$E$405,3,FALSE)</f>
        <v>1.1460999999999999</v>
      </c>
      <c r="G306" s="10">
        <f>VLOOKUP(C306,away!$B$2:$E$405,4,FALSE)</f>
        <v>1.2783</v>
      </c>
      <c r="H306" s="10">
        <f>VLOOKUP(A306,away!$A$2:$E$405,3,FALSE)</f>
        <v>1.1446000000000001</v>
      </c>
      <c r="I306" s="10">
        <f>VLOOKUP(C306,away!$B$2:$E$405,3,FALSE)</f>
        <v>0.64070000000000005</v>
      </c>
      <c r="J306" s="10">
        <f>VLOOKUP(B306,home!$B$2:$E$405,4,FALSE)</f>
        <v>0.99019999999999997</v>
      </c>
      <c r="K306" s="12">
        <f t="shared" si="502"/>
        <v>2.2157561844119997</v>
      </c>
      <c r="L306" s="12">
        <f t="shared" si="503"/>
        <v>0.72615843684400005</v>
      </c>
      <c r="M306" s="13">
        <f t="shared" si="504"/>
        <v>5.2764607725504876E-2</v>
      </c>
      <c r="N306" s="13">
        <f t="shared" si="505"/>
        <v>0.11691350588586061</v>
      </c>
      <c r="O306" s="13">
        <f t="shared" si="506"/>
        <v>3.8315465066639479E-2</v>
      </c>
      <c r="P306" s="13">
        <f t="shared" si="507"/>
        <v>8.4897728680028345E-2</v>
      </c>
      <c r="Q306" s="13">
        <f t="shared" si="508"/>
        <v>0.12952591185394219</v>
      </c>
      <c r="R306" s="13">
        <f t="shared" si="509"/>
        <v>1.3911549109870905E-2</v>
      </c>
      <c r="S306" s="13">
        <f t="shared" si="510"/>
        <v>3.4149900121136272E-2</v>
      </c>
      <c r="T306" s="13">
        <f t="shared" si="511"/>
        <v>9.4056333682652413E-2</v>
      </c>
      <c r="U306" s="13">
        <f t="shared" si="512"/>
        <v>3.0824600974947707E-2</v>
      </c>
      <c r="V306" s="13">
        <f t="shared" si="513"/>
        <v>6.105205490133203E-3</v>
      </c>
      <c r="W306" s="13">
        <f t="shared" si="514"/>
        <v>9.5665946743991995E-2</v>
      </c>
      <c r="X306" s="13">
        <f t="shared" si="515"/>
        <v>6.9468634346818589E-2</v>
      </c>
      <c r="Y306" s="13">
        <f t="shared" si="516"/>
        <v>2.5222617463486599E-2</v>
      </c>
      <c r="Z306" s="13">
        <f t="shared" si="517"/>
        <v>3.3673295852341329E-3</v>
      </c>
      <c r="AA306" s="13">
        <f t="shared" si="518"/>
        <v>7.4611813534360234E-3</v>
      </c>
      <c r="AB306" s="13">
        <f t="shared" si="519"/>
        <v>8.2660793634476825E-3</v>
      </c>
      <c r="AC306" s="13">
        <f t="shared" si="520"/>
        <v>6.1395092939661895E-4</v>
      </c>
      <c r="AD306" s="13">
        <f t="shared" si="521"/>
        <v>5.2993103283907307E-2</v>
      </c>
      <c r="AE306" s="13">
        <f t="shared" si="522"/>
        <v>3.8481389044154782E-2</v>
      </c>
      <c r="AF306" s="13">
        <f t="shared" si="523"/>
        <v>1.3971792657944631E-2</v>
      </c>
      <c r="AG306" s="13">
        <f t="shared" si="524"/>
        <v>3.3819117054671838E-3</v>
      </c>
      <c r="AH306" s="13">
        <f t="shared" si="525"/>
        <v>6.1130369698804302E-4</v>
      </c>
      <c r="AI306" s="13">
        <f t="shared" si="526"/>
        <v>1.3544999471551756E-3</v>
      </c>
      <c r="AJ306" s="13">
        <f t="shared" si="527"/>
        <v>1.5006208173474036E-3</v>
      </c>
      <c r="AK306" s="13">
        <f t="shared" si="528"/>
        <v>1.1083366188316332E-3</v>
      </c>
      <c r="AL306" s="13">
        <f t="shared" si="529"/>
        <v>3.9513637397190847E-5</v>
      </c>
      <c r="AM306" s="13">
        <f t="shared" si="530"/>
        <v>2.3483959266500272E-2</v>
      </c>
      <c r="AN306" s="13">
        <f t="shared" si="531"/>
        <v>1.705307515187001E-2</v>
      </c>
      <c r="AO306" s="13">
        <f t="shared" si="532"/>
        <v>6.1916171978325914E-3</v>
      </c>
      <c r="AP306" s="13">
        <f t="shared" si="533"/>
        <v>1.4986983553048477E-3</v>
      </c>
      <c r="AQ306" s="13">
        <f t="shared" si="534"/>
        <v>2.7207311374721044E-4</v>
      </c>
      <c r="AR306" s="13">
        <f t="shared" si="535"/>
        <v>8.8780667408359156E-5</v>
      </c>
      <c r="AS306" s="13">
        <f t="shared" si="536"/>
        <v>1.9671631286629666E-4</v>
      </c>
      <c r="AT306" s="13">
        <f t="shared" si="537"/>
        <v>2.1793769340411133E-4</v>
      </c>
      <c r="AU306" s="13">
        <f t="shared" si="538"/>
        <v>1.6096559732554867E-4</v>
      </c>
      <c r="AV306" s="13">
        <f t="shared" si="539"/>
        <v>8.9165129437914005E-5</v>
      </c>
      <c r="AW306" s="13">
        <f t="shared" si="540"/>
        <v>1.766029147352859E-6</v>
      </c>
      <c r="AX306" s="13">
        <f t="shared" si="541"/>
        <v>8.6724546632045863E-3</v>
      </c>
      <c r="AY306" s="13">
        <f t="shared" si="542"/>
        <v>6.2975761218331018E-3</v>
      </c>
      <c r="AZ306" s="13">
        <f t="shared" si="543"/>
        <v>2.2865190162682123E-3</v>
      </c>
      <c r="BA306" s="13">
        <f t="shared" si="544"/>
        <v>5.5345835822246867E-4</v>
      </c>
      <c r="BB306" s="13">
        <f t="shared" si="545"/>
        <v>1.0047461406626861E-4</v>
      </c>
      <c r="BC306" s="13">
        <f t="shared" si="546"/>
        <v>1.4592097738573162E-5</v>
      </c>
      <c r="BD306" s="13">
        <f t="shared" si="547"/>
        <v>1.0744805111203521E-5</v>
      </c>
      <c r="BE306" s="13">
        <f t="shared" si="548"/>
        <v>2.3807868375450866E-5</v>
      </c>
      <c r="BF306" s="13">
        <f t="shared" si="549"/>
        <v>2.6376215795286066E-5</v>
      </c>
      <c r="BG306" s="13">
        <f t="shared" si="550"/>
        <v>1.9481087756596859E-5</v>
      </c>
      <c r="BH306" s="13">
        <f t="shared" si="551"/>
        <v>1.0791335168938092E-5</v>
      </c>
      <c r="BI306" s="13">
        <f t="shared" si="552"/>
        <v>4.7821935277274536E-6</v>
      </c>
      <c r="BJ306" s="14">
        <f t="shared" si="553"/>
        <v>0.7061056446248144</v>
      </c>
      <c r="BK306" s="14">
        <f t="shared" si="554"/>
        <v>0.1848684827054296</v>
      </c>
      <c r="BL306" s="14">
        <f t="shared" si="555"/>
        <v>0.10420318585484153</v>
      </c>
      <c r="BM306" s="14">
        <f t="shared" si="556"/>
        <v>0.55592006435578756</v>
      </c>
      <c r="BN306" s="14">
        <f t="shared" si="557"/>
        <v>0.43632876832184636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1.5124</v>
      </c>
      <c r="F307" s="10">
        <f>VLOOKUP(B307,home!$B$2:$E$405,3,FALSE)</f>
        <v>1.0138</v>
      </c>
      <c r="G307" s="10">
        <f>VLOOKUP(C307,away!$B$2:$E$405,4,FALSE)</f>
        <v>0.9698</v>
      </c>
      <c r="H307" s="10">
        <f>VLOOKUP(A307,away!$A$2:$E$405,3,FALSE)</f>
        <v>1.1446000000000001</v>
      </c>
      <c r="I307" s="10">
        <f>VLOOKUP(C307,away!$B$2:$E$405,3,FALSE)</f>
        <v>1.1066</v>
      </c>
      <c r="J307" s="10">
        <f>VLOOKUP(B307,home!$B$2:$E$405,4,FALSE)</f>
        <v>0.99019999999999997</v>
      </c>
      <c r="K307" s="12">
        <f t="shared" si="502"/>
        <v>1.486966332176</v>
      </c>
      <c r="L307" s="12">
        <f t="shared" si="503"/>
        <v>1.2542015392720001</v>
      </c>
      <c r="M307" s="13">
        <f t="shared" si="504"/>
        <v>6.449498104602111E-2</v>
      </c>
      <c r="N307" s="13">
        <f t="shared" si="505"/>
        <v>9.5901865409762657E-2</v>
      </c>
      <c r="O307" s="13">
        <f t="shared" si="506"/>
        <v>8.0889704503238152E-2</v>
      </c>
      <c r="P307" s="13">
        <f t="shared" si="507"/>
        <v>0.12028026721598052</v>
      </c>
      <c r="Q307" s="13">
        <f t="shared" si="508"/>
        <v>7.1301422528595615E-2</v>
      </c>
      <c r="R307" s="13">
        <f t="shared" si="509"/>
        <v>5.0725995949609283E-2</v>
      </c>
      <c r="S307" s="13">
        <f t="shared" si="510"/>
        <v>5.6079335348685311E-2</v>
      </c>
      <c r="T307" s="13">
        <f t="shared" si="511"/>
        <v>8.9426353887647886E-2</v>
      </c>
      <c r="U307" s="13">
        <f t="shared" si="512"/>
        <v>7.5427848143165152E-2</v>
      </c>
      <c r="V307" s="13">
        <f t="shared" si="513"/>
        <v>1.1620606977879595E-2</v>
      </c>
      <c r="W307" s="13">
        <f t="shared" si="514"/>
        <v>3.5340938245425661E-2</v>
      </c>
      <c r="X307" s="13">
        <f t="shared" si="515"/>
        <v>4.4324659146729561E-2</v>
      </c>
      <c r="Y307" s="13">
        <f t="shared" si="516"/>
        <v>2.7796027864767488E-2</v>
      </c>
      <c r="Z307" s="13">
        <f t="shared" si="517"/>
        <v>2.1206874067035066E-2</v>
      </c>
      <c r="AA307" s="13">
        <f t="shared" si="518"/>
        <v>3.1533907748377464E-2</v>
      </c>
      <c r="AB307" s="13">
        <f t="shared" si="519"/>
        <v>2.3444929571890597E-2</v>
      </c>
      <c r="AC307" s="13">
        <f t="shared" si="520"/>
        <v>1.3544946539269082E-3</v>
      </c>
      <c r="AD307" s="13">
        <f t="shared" si="521"/>
        <v>1.3137696329614782E-2</v>
      </c>
      <c r="AE307" s="13">
        <f t="shared" si="522"/>
        <v>1.6477318959090968E-2</v>
      </c>
      <c r="AF307" s="13">
        <f t="shared" si="523"/>
        <v>1.0332939400783803E-2</v>
      </c>
      <c r="AG307" s="13">
        <f t="shared" si="524"/>
        <v>4.3198628338891138E-3</v>
      </c>
      <c r="AH307" s="13">
        <f t="shared" si="525"/>
        <v>6.6494235245057112E-3</v>
      </c>
      <c r="AI307" s="13">
        <f t="shared" si="526"/>
        <v>9.8874689093190696E-3</v>
      </c>
      <c r="AJ307" s="13">
        <f t="shared" si="527"/>
        <v>7.3511666892972071E-3</v>
      </c>
      <c r="AK307" s="13">
        <f t="shared" si="528"/>
        <v>3.6436457897328842E-3</v>
      </c>
      <c r="AL307" s="13">
        <f t="shared" si="529"/>
        <v>1.0104288815943223E-4</v>
      </c>
      <c r="AM307" s="13">
        <f t="shared" si="530"/>
        <v>3.907062424897874E-3</v>
      </c>
      <c r="AN307" s="13">
        <f t="shared" si="531"/>
        <v>4.900243707338707E-3</v>
      </c>
      <c r="AO307" s="13">
        <f t="shared" si="532"/>
        <v>3.0729466002760702E-3</v>
      </c>
      <c r="AP307" s="13">
        <f t="shared" si="533"/>
        <v>1.2846981187223021E-3</v>
      </c>
      <c r="AQ307" s="13">
        <f t="shared" si="534"/>
        <v>4.028175895003386E-4</v>
      </c>
      <c r="AR307" s="13">
        <f t="shared" si="535"/>
        <v>1.6679434439413015E-3</v>
      </c>
      <c r="AS307" s="13">
        <f t="shared" si="536"/>
        <v>2.4801757451144027E-3</v>
      </c>
      <c r="AT307" s="13">
        <f t="shared" si="537"/>
        <v>1.8439689154323212E-3</v>
      </c>
      <c r="AU307" s="13">
        <f t="shared" si="538"/>
        <v>9.139732316089847E-4</v>
      </c>
      <c r="AV307" s="13">
        <f t="shared" si="539"/>
        <v>3.3976185597816454E-4</v>
      </c>
      <c r="AW307" s="13">
        <f t="shared" si="540"/>
        <v>5.2344579509987642E-6</v>
      </c>
      <c r="AX307" s="13">
        <f t="shared" si="541"/>
        <v>9.6827838058884314E-4</v>
      </c>
      <c r="AY307" s="13">
        <f t="shared" si="542"/>
        <v>1.2144162353783267E-3</v>
      </c>
      <c r="AZ307" s="13">
        <f t="shared" si="543"/>
        <v>7.615613558642027E-4</v>
      </c>
      <c r="BA307" s="13">
        <f t="shared" si="544"/>
        <v>3.1838380825831812E-4</v>
      </c>
      <c r="BB307" s="13">
        <f t="shared" si="545"/>
        <v>9.9829365599216004E-5</v>
      </c>
      <c r="BC307" s="13">
        <f t="shared" si="546"/>
        <v>2.5041228799816783E-5</v>
      </c>
      <c r="BD307" s="13">
        <f t="shared" si="547"/>
        <v>3.4865620580163732E-4</v>
      </c>
      <c r="BE307" s="13">
        <f t="shared" si="548"/>
        <v>5.184400395312613E-4</v>
      </c>
      <c r="BF307" s="13">
        <f t="shared" si="549"/>
        <v>3.8545144201749008E-4</v>
      </c>
      <c r="BG307" s="13">
        <f t="shared" si="550"/>
        <v>1.9105110565623238E-4</v>
      </c>
      <c r="BH307" s="13">
        <f t="shared" si="551"/>
        <v>7.102164045895434E-5</v>
      </c>
      <c r="BI307" s="13">
        <f t="shared" si="552"/>
        <v>2.1121357643674766E-5</v>
      </c>
      <c r="BJ307" s="14">
        <f t="shared" si="553"/>
        <v>0.42531436342153145</v>
      </c>
      <c r="BK307" s="14">
        <f t="shared" si="554"/>
        <v>0.2551451443660312</v>
      </c>
      <c r="BL307" s="14">
        <f t="shared" si="555"/>
        <v>0.29833565581231997</v>
      </c>
      <c r="BM307" s="14">
        <f t="shared" si="556"/>
        <v>0.51519861923628318</v>
      </c>
      <c r="BN307" s="14">
        <f t="shared" si="557"/>
        <v>0.48359423665320739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1.7444</v>
      </c>
      <c r="F308" s="10">
        <f>VLOOKUP(B308,home!$B$2:$E$405,3,FALSE)</f>
        <v>0.82799999999999996</v>
      </c>
      <c r="G308" s="10">
        <f>VLOOKUP(C308,away!$B$2:$E$405,4,FALSE)</f>
        <v>1.4650000000000001</v>
      </c>
      <c r="H308" s="10">
        <f>VLOOKUP(A308,away!$A$2:$E$405,3,FALSE)</f>
        <v>1.5556000000000001</v>
      </c>
      <c r="I308" s="10">
        <f>VLOOKUP(C308,away!$B$2:$E$405,3,FALSE)</f>
        <v>0.71430000000000005</v>
      </c>
      <c r="J308" s="10">
        <f>VLOOKUP(B308,home!$B$2:$E$405,4,FALSE)</f>
        <v>0.85709999999999997</v>
      </c>
      <c r="K308" s="12">
        <f t="shared" si="502"/>
        <v>2.115992088</v>
      </c>
      <c r="L308" s="12">
        <f t="shared" si="503"/>
        <v>0.9523795900680001</v>
      </c>
      <c r="M308" s="13">
        <f t="shared" si="504"/>
        <v>4.6496805016686009E-2</v>
      </c>
      <c r="N308" s="13">
        <f t="shared" si="505"/>
        <v>9.8386871532586323E-2</v>
      </c>
      <c r="O308" s="13">
        <f t="shared" si="506"/>
        <v>4.4282608101263159E-2</v>
      </c>
      <c r="P308" s="13">
        <f t="shared" si="507"/>
        <v>9.3701648378277561E-2</v>
      </c>
      <c r="Q308" s="13">
        <f t="shared" si="508"/>
        <v>0.10409292086301254</v>
      </c>
      <c r="R308" s="13">
        <f t="shared" si="509"/>
        <v>2.1086926075311447E-2</v>
      </c>
      <c r="S308" s="13">
        <f t="shared" si="510"/>
        <v>4.7207538806459601E-2</v>
      </c>
      <c r="T308" s="13">
        <f t="shared" si="511"/>
        <v>9.9135973300496671E-2</v>
      </c>
      <c r="U308" s="13">
        <f t="shared" si="512"/>
        <v>4.4619768735599918E-2</v>
      </c>
      <c r="V308" s="13">
        <f t="shared" si="513"/>
        <v>1.0570437642517982E-2</v>
      </c>
      <c r="W308" s="13">
        <f t="shared" si="514"/>
        <v>7.3419932320981582E-2</v>
      </c>
      <c r="X308" s="13">
        <f t="shared" si="515"/>
        <v>6.9923645046676752E-2</v>
      </c>
      <c r="Y308" s="13">
        <f t="shared" si="516"/>
        <v>3.3296926202807171E-2</v>
      </c>
      <c r="Z308" s="13">
        <f t="shared" si="517"/>
        <v>6.6942526704664466E-3</v>
      </c>
      <c r="AA308" s="13">
        <f t="shared" si="518"/>
        <v>1.4164985685779875E-2</v>
      </c>
      <c r="AB308" s="13">
        <f t="shared" si="519"/>
        <v>1.4986498818871735E-2</v>
      </c>
      <c r="AC308" s="13">
        <f t="shared" si="520"/>
        <v>1.3313649061858742E-3</v>
      </c>
      <c r="AD308" s="13">
        <f t="shared" si="521"/>
        <v>3.8838998973173132E-2</v>
      </c>
      <c r="AE308" s="13">
        <f t="shared" si="522"/>
        <v>3.6989469920722107E-2</v>
      </c>
      <c r="AF308" s="13">
        <f t="shared" si="523"/>
        <v>1.7614008099964964E-2</v>
      </c>
      <c r="AG308" s="13">
        <f t="shared" si="524"/>
        <v>5.5917406045663557E-3</v>
      </c>
      <c r="AH308" s="13">
        <f t="shared" si="525"/>
        <v>1.5938674035276123E-3</v>
      </c>
      <c r="AI308" s="13">
        <f t="shared" si="526"/>
        <v>3.3726108151855313E-3</v>
      </c>
      <c r="AJ308" s="13">
        <f t="shared" si="527"/>
        <v>3.5682089004179071E-3</v>
      </c>
      <c r="AK308" s="13">
        <f t="shared" si="528"/>
        <v>2.5167672672051582E-3</v>
      </c>
      <c r="AL308" s="13">
        <f t="shared" si="529"/>
        <v>1.0732013630428033E-4</v>
      </c>
      <c r="AM308" s="13">
        <f t="shared" si="530"/>
        <v>1.6436602906614882E-2</v>
      </c>
      <c r="AN308" s="13">
        <f t="shared" si="531"/>
        <v>1.5653885138312382E-2</v>
      </c>
      <c r="AO308" s="13">
        <f t="shared" si="532"/>
        <v>7.4542203554987503E-3</v>
      </c>
      <c r="AP308" s="13">
        <f t="shared" si="533"/>
        <v>2.3664157754821474E-3</v>
      </c>
      <c r="AQ308" s="13">
        <f t="shared" si="534"/>
        <v>5.6343152154603399E-4</v>
      </c>
      <c r="AR308" s="13">
        <f t="shared" si="535"/>
        <v>3.0359335687887514E-4</v>
      </c>
      <c r="AS308" s="13">
        <f t="shared" si="536"/>
        <v>6.4240114112506022E-4</v>
      </c>
      <c r="AT308" s="13">
        <f t="shared" si="537"/>
        <v>6.7965786597139948E-4</v>
      </c>
      <c r="AU308" s="13">
        <f t="shared" si="538"/>
        <v>4.7938355564748207E-4</v>
      </c>
      <c r="AV308" s="13">
        <f t="shared" si="539"/>
        <v>2.5359295271684494E-4</v>
      </c>
      <c r="AW308" s="13">
        <f t="shared" si="540"/>
        <v>6.0076252505018151E-6</v>
      </c>
      <c r="AX308" s="13">
        <f t="shared" si="541"/>
        <v>5.796620283999146E-3</v>
      </c>
      <c r="AY308" s="13">
        <f t="shared" si="542"/>
        <v>5.5205828498549612E-3</v>
      </c>
      <c r="AZ308" s="13">
        <f t="shared" si="543"/>
        <v>2.6288452157406492E-3</v>
      </c>
      <c r="BA308" s="13">
        <f t="shared" si="544"/>
        <v>8.3455284297310106E-4</v>
      </c>
      <c r="BB308" s="13">
        <f t="shared" si="545"/>
        <v>1.9870277362020149E-4</v>
      </c>
      <c r="BC308" s="13">
        <f t="shared" si="546"/>
        <v>3.7848093217156434E-5</v>
      </c>
      <c r="BD308" s="13">
        <f t="shared" si="547"/>
        <v>4.8189352795278514E-5</v>
      </c>
      <c r="BE308" s="13">
        <f t="shared" si="548"/>
        <v>1.0196828924065002E-4</v>
      </c>
      <c r="BF308" s="13">
        <f t="shared" si="549"/>
        <v>1.078820466300555E-4</v>
      </c>
      <c r="BG308" s="13">
        <f t="shared" si="550"/>
        <v>7.6092519035481521E-5</v>
      </c>
      <c r="BH308" s="13">
        <f t="shared" si="551"/>
        <v>4.0252792058767078E-5</v>
      </c>
      <c r="BI308" s="13">
        <f t="shared" si="552"/>
        <v>1.703491790325206E-5</v>
      </c>
      <c r="BJ308" s="14">
        <f t="shared" si="553"/>
        <v>0.63478219462184704</v>
      </c>
      <c r="BK308" s="14">
        <f t="shared" si="554"/>
        <v>0.20493569773628625</v>
      </c>
      <c r="BL308" s="14">
        <f t="shared" si="555"/>
        <v>0.15294229059316547</v>
      </c>
      <c r="BM308" s="14">
        <f t="shared" si="556"/>
        <v>0.58579208043002384</v>
      </c>
      <c r="BN308" s="14">
        <f t="shared" si="557"/>
        <v>0.40804777996713704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1.7444</v>
      </c>
      <c r="F309" s="10">
        <f>VLOOKUP(B309,home!$B$2:$E$405,3,FALSE)</f>
        <v>1.3375999999999999</v>
      </c>
      <c r="G309" s="10">
        <f>VLOOKUP(C309,away!$B$2:$E$405,4,FALSE)</f>
        <v>0.89170000000000005</v>
      </c>
      <c r="H309" s="10">
        <f>VLOOKUP(A309,away!$A$2:$E$405,3,FALSE)</f>
        <v>1.5556000000000001</v>
      </c>
      <c r="I309" s="10">
        <f>VLOOKUP(C309,away!$B$2:$E$405,3,FALSE)</f>
        <v>1.0713999999999999</v>
      </c>
      <c r="J309" s="10">
        <f>VLOOKUP(B309,home!$B$2:$E$405,4,FALSE)</f>
        <v>0.64280000000000004</v>
      </c>
      <c r="K309" s="12">
        <f t="shared" si="502"/>
        <v>2.0806120276479998</v>
      </c>
      <c r="L309" s="12">
        <f t="shared" si="503"/>
        <v>1.0713353731520001</v>
      </c>
      <c r="M309" s="13">
        <f t="shared" si="504"/>
        <v>4.2768757803735083E-2</v>
      </c>
      <c r="N309" s="13">
        <f t="shared" si="505"/>
        <v>8.8985191894015464E-2</v>
      </c>
      <c r="O309" s="13">
        <f t="shared" si="506"/>
        <v>4.5819683100912043E-2</v>
      </c>
      <c r="P309" s="13">
        <f t="shared" si="507"/>
        <v>9.5332983762777379E-2</v>
      </c>
      <c r="Q309" s="13">
        <f t="shared" si="508"/>
        <v>9.2571830268626962E-2</v>
      </c>
      <c r="R309" s="13">
        <f t="shared" si="509"/>
        <v>2.4544123646310999E-2</v>
      </c>
      <c r="S309" s="13">
        <f t="shared" si="510"/>
        <v>5.3125097967658734E-2</v>
      </c>
      <c r="T309" s="13">
        <f t="shared" si="511"/>
        <v>9.917547632420308E-2</v>
      </c>
      <c r="U309" s="13">
        <f t="shared" si="512"/>
        <v>5.1066798866594335E-2</v>
      </c>
      <c r="V309" s="13">
        <f t="shared" si="513"/>
        <v>1.3157512274595887E-2</v>
      </c>
      <c r="W309" s="13">
        <f t="shared" si="514"/>
        <v>6.4202021159431466E-2</v>
      </c>
      <c r="X309" s="13">
        <f t="shared" si="515"/>
        <v>6.8781896295952119E-2</v>
      </c>
      <c r="Y309" s="13">
        <f t="shared" si="516"/>
        <v>3.6844239267163015E-2</v>
      </c>
      <c r="Z309" s="13">
        <f t="shared" si="517"/>
        <v>8.7649959551031401E-3</v>
      </c>
      <c r="AA309" s="13">
        <f t="shared" si="518"/>
        <v>1.8236556006473659E-2</v>
      </c>
      <c r="AB309" s="13">
        <f t="shared" si="519"/>
        <v>1.8971598884972744E-2</v>
      </c>
      <c r="AC309" s="13">
        <f t="shared" si="520"/>
        <v>1.833033282420717E-3</v>
      </c>
      <c r="AD309" s="13">
        <f t="shared" si="521"/>
        <v>3.3394874355906143E-2</v>
      </c>
      <c r="AE309" s="13">
        <f t="shared" si="522"/>
        <v>3.5777110179448866E-2</v>
      </c>
      <c r="AF309" s="13">
        <f t="shared" si="523"/>
        <v>1.9164641842200035E-2</v>
      </c>
      <c r="AG309" s="13">
        <f t="shared" si="524"/>
        <v>6.8439195731126029E-3</v>
      </c>
      <c r="AH309" s="13">
        <f t="shared" si="525"/>
        <v>2.3475625530590487E-3</v>
      </c>
      <c r="AI309" s="13">
        <f t="shared" si="526"/>
        <v>4.8843668835507016E-3</v>
      </c>
      <c r="AJ309" s="13">
        <f t="shared" si="527"/>
        <v>5.081236242680586E-3</v>
      </c>
      <c r="AK309" s="13">
        <f t="shared" si="528"/>
        <v>3.5240270806140518E-3</v>
      </c>
      <c r="AL309" s="13">
        <f t="shared" si="529"/>
        <v>1.6343568634989307E-4</v>
      </c>
      <c r="AM309" s="13">
        <f t="shared" si="530"/>
        <v>1.3896355449338408E-2</v>
      </c>
      <c r="AN309" s="13">
        <f t="shared" si="531"/>
        <v>1.4887657150769793E-2</v>
      </c>
      <c r="AO309" s="13">
        <f t="shared" si="532"/>
        <v>7.9748368644894981E-3</v>
      </c>
      <c r="AP309" s="13">
        <f t="shared" si="533"/>
        <v>2.8479082760147277E-3</v>
      </c>
      <c r="AQ309" s="13">
        <f t="shared" si="534"/>
        <v>7.6276621889672703E-4</v>
      </c>
      <c r="AR309" s="13">
        <f t="shared" si="535"/>
        <v>5.0300536075583574E-4</v>
      </c>
      <c r="AS309" s="13">
        <f t="shared" si="536"/>
        <v>1.0465590035600128E-3</v>
      </c>
      <c r="AT309" s="13">
        <f t="shared" si="537"/>
        <v>1.0887416252251347E-3</v>
      </c>
      <c r="AU309" s="13">
        <f t="shared" si="538"/>
        <v>7.5508297348148186E-4</v>
      </c>
      <c r="AV309" s="13">
        <f t="shared" si="539"/>
        <v>3.9275867912444694E-4</v>
      </c>
      <c r="AW309" s="13">
        <f t="shared" si="540"/>
        <v>1.0119543923311149E-5</v>
      </c>
      <c r="AX309" s="13">
        <f t="shared" si="541"/>
        <v>4.8188207147275529E-3</v>
      </c>
      <c r="AY309" s="13">
        <f t="shared" si="542"/>
        <v>5.1625730885652308E-3</v>
      </c>
      <c r="AZ309" s="13">
        <f t="shared" si="543"/>
        <v>2.7654235831312524E-3</v>
      </c>
      <c r="BA309" s="13">
        <f t="shared" si="544"/>
        <v>9.8756536878575382E-4</v>
      </c>
      <c r="BB309" s="13">
        <f t="shared" si="545"/>
        <v>2.6450342822001953E-4</v>
      </c>
      <c r="BC309" s="13">
        <f t="shared" si="546"/>
        <v>5.6674375794415598E-5</v>
      </c>
      <c r="BD309" s="13">
        <f t="shared" si="547"/>
        <v>8.981457264380159E-5</v>
      </c>
      <c r="BE309" s="13">
        <f t="shared" si="548"/>
        <v>1.8686928010075858E-4</v>
      </c>
      <c r="BF309" s="13">
        <f t="shared" si="549"/>
        <v>1.9440123588778071E-4</v>
      </c>
      <c r="BG309" s="13">
        <f t="shared" si="550"/>
        <v>1.3482451652591749E-4</v>
      </c>
      <c r="BH309" s="13">
        <f t="shared" si="551"/>
        <v>7.0129377676412651E-5</v>
      </c>
      <c r="BI309" s="13">
        <f t="shared" si="552"/>
        <v>2.9182405337002647E-5</v>
      </c>
      <c r="BJ309" s="14">
        <f t="shared" si="553"/>
        <v>0.60016628567879315</v>
      </c>
      <c r="BK309" s="14">
        <f t="shared" si="554"/>
        <v>0.21154339386610291</v>
      </c>
      <c r="BL309" s="14">
        <f t="shared" si="555"/>
        <v>0.17896732229548676</v>
      </c>
      <c r="BM309" s="14">
        <f t="shared" si="556"/>
        <v>0.60426697377446592</v>
      </c>
      <c r="BN309" s="14">
        <f t="shared" si="557"/>
        <v>0.39002257047637795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1.7444</v>
      </c>
      <c r="F310" s="10">
        <f>VLOOKUP(B310,home!$B$2:$E$405,3,FALSE)</f>
        <v>0.70069999999999999</v>
      </c>
      <c r="G310" s="10">
        <f>VLOOKUP(C310,away!$B$2:$E$405,4,FALSE)</f>
        <v>1.0190999999999999</v>
      </c>
      <c r="H310" s="10">
        <f>VLOOKUP(A310,away!$A$2:$E$405,3,FALSE)</f>
        <v>1.5556000000000001</v>
      </c>
      <c r="I310" s="10">
        <f>VLOOKUP(C310,away!$B$2:$E$405,3,FALSE)</f>
        <v>1.2857000000000001</v>
      </c>
      <c r="J310" s="10">
        <f>VLOOKUP(B310,home!$B$2:$E$405,4,FALSE)</f>
        <v>1.2857000000000001</v>
      </c>
      <c r="K310" s="12">
        <f t="shared" si="502"/>
        <v>1.2456470306279999</v>
      </c>
      <c r="L310" s="12">
        <f t="shared" si="503"/>
        <v>2.571444896644</v>
      </c>
      <c r="M310" s="13">
        <f t="shared" si="504"/>
        <v>2.199166134443897E-2</v>
      </c>
      <c r="N310" s="13">
        <f t="shared" si="505"/>
        <v>2.7393847652276974E-2</v>
      </c>
      <c r="O310" s="13">
        <f t="shared" si="506"/>
        <v>5.6550345332880711E-2</v>
      </c>
      <c r="P310" s="13">
        <f t="shared" si="507"/>
        <v>7.0441769744890845E-2</v>
      </c>
      <c r="Q310" s="13">
        <f t="shared" si="508"/>
        <v>1.706153249276731E-2</v>
      </c>
      <c r="R310" s="13">
        <f t="shared" si="509"/>
        <v>7.2708048454845992E-2</v>
      </c>
      <c r="S310" s="13">
        <f t="shared" si="510"/>
        <v>5.6408231818818128E-2</v>
      </c>
      <c r="T310" s="13">
        <f t="shared" si="511"/>
        <v>4.3872790657452282E-2</v>
      </c>
      <c r="U310" s="13">
        <f t="shared" si="512"/>
        <v>9.0568564660535658E-2</v>
      </c>
      <c r="V310" s="13">
        <f t="shared" si="513"/>
        <v>2.0075769302149545E-2</v>
      </c>
      <c r="W310" s="13">
        <f t="shared" si="514"/>
        <v>7.084215762526244E-3</v>
      </c>
      <c r="X310" s="13">
        <f t="shared" si="515"/>
        <v>1.8216670469273093E-2</v>
      </c>
      <c r="Y310" s="13">
        <f t="shared" si="516"/>
        <v>2.3421582156028881E-2</v>
      </c>
      <c r="Z310" s="13">
        <f t="shared" si="517"/>
        <v>6.2321580048052799E-2</v>
      </c>
      <c r="AA310" s="13">
        <f t="shared" si="518"/>
        <v>7.763069113090218E-2</v>
      </c>
      <c r="AB310" s="13">
        <f t="shared" si="519"/>
        <v>4.8350219946403851E-2</v>
      </c>
      <c r="AC310" s="13">
        <f t="shared" si="520"/>
        <v>4.0190594757839003E-3</v>
      </c>
      <c r="AD310" s="13">
        <f t="shared" si="521"/>
        <v>2.2061080822297239E-3</v>
      </c>
      <c r="AE310" s="13">
        <f t="shared" si="522"/>
        <v>5.6728853694947056E-3</v>
      </c>
      <c r="AF310" s="13">
        <f t="shared" si="523"/>
        <v>7.2937560663167873E-3</v>
      </c>
      <c r="AG310" s="13">
        <f t="shared" si="524"/>
        <v>6.2518306046988395E-3</v>
      </c>
      <c r="AH310" s="13">
        <f t="shared" si="525"/>
        <v>4.0064127241338968E-2</v>
      </c>
      <c r="AI310" s="13">
        <f t="shared" si="526"/>
        <v>4.9905761132876252E-2</v>
      </c>
      <c r="AJ310" s="13">
        <f t="shared" si="527"/>
        <v>3.1082481583198776E-2</v>
      </c>
      <c r="AK310" s="13">
        <f t="shared" si="528"/>
        <v>1.290593362955368E-2</v>
      </c>
      <c r="AL310" s="13">
        <f t="shared" si="529"/>
        <v>5.1494001794599503E-4</v>
      </c>
      <c r="AM310" s="13">
        <f t="shared" si="530"/>
        <v>5.4960639637477741E-4</v>
      </c>
      <c r="AN310" s="13">
        <f t="shared" si="531"/>
        <v>1.4132825631208207E-3</v>
      </c>
      <c r="AO310" s="13">
        <f t="shared" si="532"/>
        <v>1.8170891172264933E-3</v>
      </c>
      <c r="AP310" s="13">
        <f t="shared" si="533"/>
        <v>1.5575148457464725E-3</v>
      </c>
      <c r="AQ310" s="13">
        <f t="shared" si="534"/>
        <v>1.0012659003855082E-3</v>
      </c>
      <c r="AR310" s="13">
        <f t="shared" si="535"/>
        <v>2.0604539106647394E-2</v>
      </c>
      <c r="AS310" s="13">
        <f t="shared" si="536"/>
        <v>2.5665982955653831E-2</v>
      </c>
      <c r="AT310" s="13">
        <f t="shared" si="537"/>
        <v>1.5985377728429524E-2</v>
      </c>
      <c r="AU310" s="13">
        <f t="shared" si="538"/>
        <v>6.6373794336283985E-3</v>
      </c>
      <c r="AV310" s="13">
        <f t="shared" si="539"/>
        <v>2.0669579956626447E-3</v>
      </c>
      <c r="AW310" s="13">
        <f t="shared" si="540"/>
        <v>4.5816969755111957E-5</v>
      </c>
      <c r="AX310" s="13">
        <f t="shared" si="541"/>
        <v>1.1410259594306616E-4</v>
      </c>
      <c r="AY310" s="13">
        <f t="shared" si="542"/>
        <v>2.9340853803162982E-4</v>
      </c>
      <c r="AZ310" s="13">
        <f t="shared" si="543"/>
        <v>3.7724194387660584E-4</v>
      </c>
      <c r="BA310" s="13">
        <f t="shared" si="544"/>
        <v>3.2335229046052011E-4</v>
      </c>
      <c r="BB310" s="13">
        <f t="shared" si="545"/>
        <v>2.0787064928071318E-4</v>
      </c>
      <c r="BC310" s="13">
        <f t="shared" si="546"/>
        <v>1.0690558405099295E-4</v>
      </c>
      <c r="BD310" s="13">
        <f t="shared" si="547"/>
        <v>8.8305728222483528E-3</v>
      </c>
      <c r="BE310" s="13">
        <f t="shared" si="548"/>
        <v>1.0999776814777977E-2</v>
      </c>
      <c r="BF310" s="13">
        <f t="shared" si="549"/>
        <v>6.8509196634494538E-3</v>
      </c>
      <c r="BG310" s="13">
        <f t="shared" si="550"/>
        <v>2.8446092452822621E-3</v>
      </c>
      <c r="BH310" s="13">
        <f t="shared" si="551"/>
        <v>8.8584476492070219E-4</v>
      </c>
      <c r="BI310" s="13">
        <f t="shared" si="552"/>
        <v>2.2068998020416625E-4</v>
      </c>
      <c r="BJ310" s="14">
        <f t="shared" si="553"/>
        <v>0.1662368597375625</v>
      </c>
      <c r="BK310" s="14">
        <f t="shared" si="554"/>
        <v>0.17374484024205902</v>
      </c>
      <c r="BL310" s="14">
        <f t="shared" si="555"/>
        <v>0.58135882362344082</v>
      </c>
      <c r="BM310" s="14">
        <f t="shared" si="556"/>
        <v>0.71726730706073771</v>
      </c>
      <c r="BN310" s="14">
        <f t="shared" si="557"/>
        <v>0.26614720502210076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1.6292</v>
      </c>
      <c r="F311" s="10">
        <f>VLOOKUP(B311,home!$B$2:$E$405,3,FALSE)</f>
        <v>1.1915</v>
      </c>
      <c r="G311" s="10">
        <f>VLOOKUP(C311,away!$B$2:$E$405,4,FALSE)</f>
        <v>0.85250000000000004</v>
      </c>
      <c r="H311" s="10">
        <f>VLOOKUP(A311,away!$A$2:$E$405,3,FALSE)</f>
        <v>1.1462000000000001</v>
      </c>
      <c r="I311" s="10">
        <f>VLOOKUP(C311,away!$B$2:$E$405,3,FALSE)</f>
        <v>0.96940000000000004</v>
      </c>
      <c r="J311" s="10">
        <f>VLOOKUP(B311,home!$B$2:$E$405,4,FALSE)</f>
        <v>1.1291</v>
      </c>
      <c r="K311" s="12">
        <f t="shared" si="502"/>
        <v>1.6548660095000001</v>
      </c>
      <c r="L311" s="12">
        <f t="shared" si="503"/>
        <v>1.2545726827480002</v>
      </c>
      <c r="M311" s="13">
        <f t="shared" si="504"/>
        <v>5.4506316102003023E-2</v>
      </c>
      <c r="N311" s="13">
        <f t="shared" si="505"/>
        <v>9.0200649820267334E-2</v>
      </c>
      <c r="O311" s="13">
        <f t="shared" si="506"/>
        <v>6.8382135218800447E-2</v>
      </c>
      <c r="P311" s="13">
        <f t="shared" si="507"/>
        <v>0.11316327123062569</v>
      </c>
      <c r="Q311" s="13">
        <f t="shared" si="508"/>
        <v>7.463499471118637E-2</v>
      </c>
      <c r="R311" s="13">
        <f t="shared" si="509"/>
        <v>4.2895179416743506E-2</v>
      </c>
      <c r="S311" s="13">
        <f t="shared" si="510"/>
        <v>5.8735972596511483E-2</v>
      </c>
      <c r="T311" s="13">
        <f t="shared" si="511"/>
        <v>9.3635025541695879E-2</v>
      </c>
      <c r="U311" s="13">
        <f t="shared" si="512"/>
        <v>7.0985774388172856E-2</v>
      </c>
      <c r="V311" s="13">
        <f t="shared" si="513"/>
        <v>1.3549407916312551E-2</v>
      </c>
      <c r="W311" s="13">
        <f t="shared" si="514"/>
        <v>4.1170305288918185E-2</v>
      </c>
      <c r="X311" s="13">
        <f t="shared" si="515"/>
        <v>5.1651140355872267E-2</v>
      </c>
      <c r="Y311" s="13">
        <f t="shared" si="516"/>
        <v>3.2400054861630091E-2</v>
      </c>
      <c r="Z311" s="13">
        <f t="shared" si="517"/>
        <v>1.7938373439273566E-2</v>
      </c>
      <c r="AA311" s="13">
        <f t="shared" si="518"/>
        <v>2.9685604470371437E-2</v>
      </c>
      <c r="AB311" s="13">
        <f t="shared" si="519"/>
        <v>2.4562848904739479E-2</v>
      </c>
      <c r="AC311" s="13">
        <f t="shared" si="520"/>
        <v>1.7581624395816107E-3</v>
      </c>
      <c r="AD311" s="13">
        <f t="shared" si="521"/>
        <v>1.7032834705842197E-2</v>
      </c>
      <c r="AE311" s="13">
        <f t="shared" si="522"/>
        <v>2.1368929131711692E-2</v>
      </c>
      <c r="AF311" s="13">
        <f t="shared" si="523"/>
        <v>1.3404437374111719E-2</v>
      </c>
      <c r="AG311" s="13">
        <f t="shared" si="524"/>
        <v>5.6056136523889664E-3</v>
      </c>
      <c r="AH311" s="13">
        <f t="shared" si="525"/>
        <v>5.6262483224612282E-3</v>
      </c>
      <c r="AI311" s="13">
        <f t="shared" si="526"/>
        <v>9.3106871098474816E-3</v>
      </c>
      <c r="AJ311" s="13">
        <f t="shared" si="527"/>
        <v>7.7039698115881983E-3</v>
      </c>
      <c r="AK311" s="13">
        <f t="shared" si="528"/>
        <v>4.2496792598038079E-3</v>
      </c>
      <c r="AL311" s="13">
        <f t="shared" si="529"/>
        <v>1.4600833609487745E-4</v>
      </c>
      <c r="AM311" s="13">
        <f t="shared" si="530"/>
        <v>5.6374118400260341E-3</v>
      </c>
      <c r="AN311" s="13">
        <f t="shared" si="531"/>
        <v>7.0725428958968014E-3</v>
      </c>
      <c r="AO311" s="13">
        <f t="shared" si="532"/>
        <v>4.4365095573777819E-3</v>
      </c>
      <c r="AP311" s="13">
        <f t="shared" si="533"/>
        <v>1.8553078991455289E-3</v>
      </c>
      <c r="AQ311" s="13">
        <f t="shared" si="534"/>
        <v>5.8190465208864074E-4</v>
      </c>
      <c r="AR311" s="13">
        <f t="shared" si="535"/>
        <v>1.4117074903433229E-3</v>
      </c>
      <c r="AS311" s="13">
        <f t="shared" si="536"/>
        <v>2.3361867411257147E-3</v>
      </c>
      <c r="AT311" s="13">
        <f t="shared" si="537"/>
        <v>1.933038014866761E-3</v>
      </c>
      <c r="AU311" s="13">
        <f t="shared" si="538"/>
        <v>1.0663063019581193E-3</v>
      </c>
      <c r="AV311" s="13">
        <f t="shared" si="539"/>
        <v>4.4114851370653373E-4</v>
      </c>
      <c r="AW311" s="13">
        <f t="shared" si="540"/>
        <v>8.42042115536986E-6</v>
      </c>
      <c r="AX311" s="13">
        <f t="shared" si="541"/>
        <v>1.5548602059353249E-3</v>
      </c>
      <c r="AY311" s="13">
        <f t="shared" si="542"/>
        <v>1.9506851398583885E-3</v>
      </c>
      <c r="AZ311" s="13">
        <f t="shared" si="543"/>
        <v>1.2236381445543986E-3</v>
      </c>
      <c r="BA311" s="13">
        <f t="shared" si="544"/>
        <v>5.1171432990879909E-4</v>
      </c>
      <c r="BB311" s="13">
        <f t="shared" si="545"/>
        <v>1.6049570491856935E-4</v>
      </c>
      <c r="BC311" s="13">
        <f t="shared" si="546"/>
        <v>4.0270705417844166E-5</v>
      </c>
      <c r="BD311" s="13">
        <f t="shared" si="547"/>
        <v>2.9518160890257804E-4</v>
      </c>
      <c r="BE311" s="13">
        <f t="shared" si="548"/>
        <v>4.8848601120239903E-4</v>
      </c>
      <c r="BF311" s="13">
        <f t="shared" si="549"/>
        <v>4.0418944802754329E-4</v>
      </c>
      <c r="BG311" s="13">
        <f t="shared" si="550"/>
        <v>2.229597929797827E-4</v>
      </c>
      <c r="BH311" s="13">
        <f t="shared" si="551"/>
        <v>9.2242145721849791E-5</v>
      </c>
      <c r="BI311" s="13">
        <f t="shared" si="552"/>
        <v>3.0529678319686992E-5</v>
      </c>
      <c r="BJ311" s="14">
        <f t="shared" si="553"/>
        <v>0.46612932651875288</v>
      </c>
      <c r="BK311" s="14">
        <f t="shared" si="554"/>
        <v>0.24380982376098759</v>
      </c>
      <c r="BL311" s="14">
        <f t="shared" si="555"/>
        <v>0.27212410264968273</v>
      </c>
      <c r="BM311" s="14">
        <f t="shared" si="556"/>
        <v>0.55427681515036775</v>
      </c>
      <c r="BN311" s="14">
        <f t="shared" si="557"/>
        <v>0.44378254649962634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1.6292</v>
      </c>
      <c r="F312" s="10">
        <f>VLOOKUP(B312,home!$B$2:$E$405,3,FALSE)</f>
        <v>0.61380000000000001</v>
      </c>
      <c r="G312" s="10">
        <f>VLOOKUP(C312,away!$B$2:$E$405,4,FALSE)</f>
        <v>1.1253</v>
      </c>
      <c r="H312" s="10">
        <f>VLOOKUP(A312,away!$A$2:$E$405,3,FALSE)</f>
        <v>1.1462000000000001</v>
      </c>
      <c r="I312" s="10">
        <f>VLOOKUP(C312,away!$B$2:$E$405,3,FALSE)</f>
        <v>1.0663</v>
      </c>
      <c r="J312" s="10">
        <f>VLOOKUP(B312,home!$B$2:$E$405,4,FALSE)</f>
        <v>1.4883</v>
      </c>
      <c r="K312" s="12">
        <f t="shared" si="502"/>
        <v>1.1253033308880001</v>
      </c>
      <c r="L312" s="12">
        <f t="shared" si="503"/>
        <v>1.8189899311980002</v>
      </c>
      <c r="M312" s="13">
        <f t="shared" si="504"/>
        <v>5.2639248826194196E-2</v>
      </c>
      <c r="N312" s="13">
        <f t="shared" si="505"/>
        <v>5.9235122039558566E-2</v>
      </c>
      <c r="O312" s="13">
        <f t="shared" si="506"/>
        <v>9.5750263600673388E-2</v>
      </c>
      <c r="P312" s="13">
        <f t="shared" si="507"/>
        <v>0.10774809056324179</v>
      </c>
      <c r="Q312" s="13">
        <f t="shared" si="508"/>
        <v>3.3328740068336228E-2</v>
      </c>
      <c r="R312" s="13">
        <f t="shared" si="509"/>
        <v>8.7084382699589652E-2</v>
      </c>
      <c r="S312" s="13">
        <f t="shared" si="510"/>
        <v>5.5137807239412001E-2</v>
      </c>
      <c r="T312" s="13">
        <f t="shared" si="511"/>
        <v>6.0624642603818953E-2</v>
      </c>
      <c r="U312" s="13">
        <f t="shared" si="512"/>
        <v>9.7996345920173547E-2</v>
      </c>
      <c r="V312" s="13">
        <f t="shared" si="513"/>
        <v>1.2540269814232003E-2</v>
      </c>
      <c r="W312" s="13">
        <f t="shared" si="514"/>
        <v>1.2501647404399702E-2</v>
      </c>
      <c r="X312" s="13">
        <f t="shared" si="515"/>
        <v>2.274037075199067E-2</v>
      </c>
      <c r="Y312" s="13">
        <f t="shared" si="516"/>
        <v>2.0682252714790267E-2</v>
      </c>
      <c r="Z312" s="13">
        <f t="shared" si="517"/>
        <v>5.2801871765048976E-2</v>
      </c>
      <c r="AA312" s="13">
        <f t="shared" si="518"/>
        <v>5.9418122174330651E-2</v>
      </c>
      <c r="AB312" s="13">
        <f t="shared" si="519"/>
        <v>3.3431705398942219E-2</v>
      </c>
      <c r="AC312" s="13">
        <f t="shared" si="520"/>
        <v>1.6043044849632494E-3</v>
      </c>
      <c r="AD312" s="13">
        <f t="shared" si="521"/>
        <v>3.517036366439576E-3</v>
      </c>
      <c r="AE312" s="13">
        <f t="shared" si="522"/>
        <v>6.3974537382107894E-3</v>
      </c>
      <c r="AF312" s="13">
        <f t="shared" si="523"/>
        <v>5.818451967555217E-3</v>
      </c>
      <c r="AG312" s="13">
        <f t="shared" si="524"/>
        <v>3.5279018480473784E-3</v>
      </c>
      <c r="AH312" s="13">
        <f t="shared" si="525"/>
        <v>2.4011518272258014E-2</v>
      </c>
      <c r="AI312" s="13">
        <f t="shared" si="526"/>
        <v>2.7020241491450016E-2</v>
      </c>
      <c r="AJ312" s="13">
        <f t="shared" si="527"/>
        <v>1.5202983875863427E-2</v>
      </c>
      <c r="AK312" s="13">
        <f t="shared" si="528"/>
        <v>5.7026561316485562E-3</v>
      </c>
      <c r="AL312" s="13">
        <f t="shared" si="529"/>
        <v>1.3135502408675458E-4</v>
      </c>
      <c r="AM312" s="13">
        <f t="shared" si="530"/>
        <v>7.9154654760173692E-4</v>
      </c>
      <c r="AN312" s="13">
        <f t="shared" si="531"/>
        <v>1.4398152001620982E-3</v>
      </c>
      <c r="AO312" s="13">
        <f t="shared" si="532"/>
        <v>1.3095046759403451E-3</v>
      </c>
      <c r="AP312" s="13">
        <f t="shared" si="533"/>
        <v>7.9399194013072942E-4</v>
      </c>
      <c r="AQ312" s="13">
        <f t="shared" si="534"/>
        <v>3.6106583613754048E-4</v>
      </c>
      <c r="AR312" s="13">
        <f t="shared" si="535"/>
        <v>8.7353419940028217E-3</v>
      </c>
      <c r="AS312" s="13">
        <f t="shared" si="536"/>
        <v>9.8299094422971984E-3</v>
      </c>
      <c r="AT312" s="13">
        <f t="shared" si="537"/>
        <v>5.5308149188722216E-3</v>
      </c>
      <c r="AU312" s="13">
        <f t="shared" si="538"/>
        <v>2.0746148169106513E-3</v>
      </c>
      <c r="AV312" s="13">
        <f t="shared" si="539"/>
        <v>5.8364274094478859E-4</v>
      </c>
      <c r="AW312" s="13">
        <f t="shared" si="540"/>
        <v>7.4686840390227712E-6</v>
      </c>
      <c r="AX312" s="13">
        <f t="shared" si="541"/>
        <v>1.4845499442818838E-4</v>
      </c>
      <c r="AY312" s="13">
        <f t="shared" si="542"/>
        <v>2.7003814010092989E-4</v>
      </c>
      <c r="AZ312" s="13">
        <f t="shared" si="543"/>
        <v>2.4559832894151322E-4</v>
      </c>
      <c r="BA312" s="13">
        <f t="shared" si="544"/>
        <v>1.4891362915455569E-4</v>
      </c>
      <c r="BB312" s="13">
        <f t="shared" si="545"/>
        <v>6.7718098012572428E-5</v>
      </c>
      <c r="BC312" s="13">
        <f t="shared" si="546"/>
        <v>2.4635707688949702E-5</v>
      </c>
      <c r="BD312" s="13">
        <f t="shared" si="547"/>
        <v>2.6482498554436973E-3</v>
      </c>
      <c r="BE312" s="13">
        <f t="shared" si="548"/>
        <v>2.9800843833544567E-3</v>
      </c>
      <c r="BF312" s="13">
        <f t="shared" si="549"/>
        <v>1.6767494414580415E-3</v>
      </c>
      <c r="BG312" s="13">
        <f t="shared" si="550"/>
        <v>6.2895057717910917E-4</v>
      </c>
      <c r="BH312" s="13">
        <f t="shared" si="551"/>
        <v>1.7694004486589542E-4</v>
      </c>
      <c r="BI312" s="13">
        <f t="shared" si="552"/>
        <v>3.9822244371012865E-5</v>
      </c>
      <c r="BJ312" s="14">
        <f t="shared" si="553"/>
        <v>0.23397490260144654</v>
      </c>
      <c r="BK312" s="14">
        <f t="shared" si="554"/>
        <v>0.23007111409223094</v>
      </c>
      <c r="BL312" s="14">
        <f t="shared" si="555"/>
        <v>0.48052334002462932</v>
      </c>
      <c r="BM312" s="14">
        <f t="shared" si="556"/>
        <v>0.56132281122970007</v>
      </c>
      <c r="BN312" s="14">
        <f t="shared" si="557"/>
        <v>0.43578584779759388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1.6292</v>
      </c>
      <c r="F313" s="10">
        <f>VLOOKUP(B313,home!$B$2:$E$405,3,FALSE)</f>
        <v>0.86650000000000005</v>
      </c>
      <c r="G313" s="10">
        <f>VLOOKUP(C313,away!$B$2:$E$405,4,FALSE)</f>
        <v>1.1554</v>
      </c>
      <c r="H313" s="10">
        <f>VLOOKUP(A313,away!$A$2:$E$405,3,FALSE)</f>
        <v>1.1462000000000001</v>
      </c>
      <c r="I313" s="10">
        <f>VLOOKUP(C313,away!$B$2:$E$405,3,FALSE)</f>
        <v>0.76980000000000004</v>
      </c>
      <c r="J313" s="10">
        <f>VLOOKUP(B313,home!$B$2:$E$405,4,FALSE)</f>
        <v>0.71850000000000003</v>
      </c>
      <c r="K313" s="12">
        <f t="shared" si="502"/>
        <v>1.63108025972</v>
      </c>
      <c r="L313" s="12">
        <f t="shared" si="503"/>
        <v>0.6339647100600001</v>
      </c>
      <c r="M313" s="13">
        <f t="shared" si="504"/>
        <v>0.10382536543197142</v>
      </c>
      <c r="N313" s="13">
        <f t="shared" si="505"/>
        <v>0.16934750401430385</v>
      </c>
      <c r="O313" s="13">
        <f t="shared" si="506"/>
        <v>6.5821617692953319E-2</v>
      </c>
      <c r="P313" s="13">
        <f t="shared" si="507"/>
        <v>0.10736034128181283</v>
      </c>
      <c r="Q313" s="13">
        <f t="shared" si="508"/>
        <v>0.13810968541529225</v>
      </c>
      <c r="R313" s="13">
        <f t="shared" si="509"/>
        <v>2.0864291388196659E-2</v>
      </c>
      <c r="S313" s="13">
        <f t="shared" si="510"/>
        <v>2.7753918399881693E-2</v>
      </c>
      <c r="T313" s="13">
        <f t="shared" si="511"/>
        <v>8.7556666670783573E-2</v>
      </c>
      <c r="U313" s="13">
        <f t="shared" si="512"/>
        <v>3.4031333816333567E-2</v>
      </c>
      <c r="V313" s="13">
        <f t="shared" si="513"/>
        <v>3.1887627833545235E-3</v>
      </c>
      <c r="W313" s="13">
        <f t="shared" si="514"/>
        <v>7.5089327185674126E-2</v>
      </c>
      <c r="X313" s="13">
        <f t="shared" si="515"/>
        <v>4.7603983537866379E-2</v>
      </c>
      <c r="Y313" s="13">
        <f t="shared" si="516"/>
        <v>1.5089622810642238E-2</v>
      </c>
      <c r="Z313" s="13">
        <f t="shared" si="517"/>
        <v>4.4090748135084843E-3</v>
      </c>
      <c r="AA313" s="13">
        <f t="shared" si="518"/>
        <v>7.1915548919423292E-3</v>
      </c>
      <c r="AB313" s="13">
        <f t="shared" si="519"/>
        <v>5.8650016104699661E-3</v>
      </c>
      <c r="AC313" s="13">
        <f t="shared" si="520"/>
        <v>2.0608322642504803E-4</v>
      </c>
      <c r="AD313" s="13">
        <f t="shared" si="521"/>
        <v>3.0619179822052367E-2</v>
      </c>
      <c r="AE313" s="13">
        <f t="shared" si="522"/>
        <v>1.9411479458162434E-2</v>
      </c>
      <c r="AF313" s="13">
        <f t="shared" si="523"/>
        <v>6.1530964732647974E-3</v>
      </c>
      <c r="AG313" s="13">
        <f t="shared" si="524"/>
        <v>1.300282007214842E-3</v>
      </c>
      <c r="AH313" s="13">
        <f t="shared" si="525"/>
        <v>6.9879945894468873E-4</v>
      </c>
      <c r="AI313" s="13">
        <f t="shared" si="526"/>
        <v>1.1397980029876982E-3</v>
      </c>
      <c r="AJ313" s="13">
        <f t="shared" si="527"/>
        <v>9.2955101137075626E-4</v>
      </c>
      <c r="AK313" s="13">
        <f t="shared" si="528"/>
        <v>5.0539076834986722E-4</v>
      </c>
      <c r="AL313" s="13">
        <f t="shared" si="529"/>
        <v>8.5239923517330265E-6</v>
      </c>
      <c r="AM313" s="13">
        <f t="shared" si="530"/>
        <v>9.988467955313312E-3</v>
      </c>
      <c r="AN313" s="13">
        <f t="shared" si="531"/>
        <v>6.3323361912338057E-3</v>
      </c>
      <c r="AO313" s="13">
        <f t="shared" si="532"/>
        <v>2.0072388387389925E-3</v>
      </c>
      <c r="AP313" s="13">
        <f t="shared" si="533"/>
        <v>4.2417286280744556E-4</v>
      </c>
      <c r="AQ313" s="13">
        <f t="shared" si="534"/>
        <v>6.7227656496260591E-5</v>
      </c>
      <c r="AR313" s="13">
        <f t="shared" si="535"/>
        <v>8.8602839275990912E-5</v>
      </c>
      <c r="AS313" s="13">
        <f t="shared" si="536"/>
        <v>1.4451834209821266E-4</v>
      </c>
      <c r="AT313" s="13">
        <f t="shared" si="537"/>
        <v>1.1786050748192828E-4</v>
      </c>
      <c r="AU313" s="13">
        <f t="shared" si="538"/>
        <v>6.4079982384784856E-5</v>
      </c>
      <c r="AV313" s="13">
        <f t="shared" si="539"/>
        <v>2.6129898577756989E-5</v>
      </c>
      <c r="AW313" s="13">
        <f t="shared" si="540"/>
        <v>2.4483920779381492E-7</v>
      </c>
      <c r="AX313" s="13">
        <f t="shared" si="541"/>
        <v>2.7153321511262218E-3</v>
      </c>
      <c r="AY313" s="13">
        <f t="shared" si="542"/>
        <v>1.7214247599053314E-3</v>
      </c>
      <c r="AZ313" s="13">
        <f t="shared" si="543"/>
        <v>5.456612744017444E-4</v>
      </c>
      <c r="BA313" s="13">
        <f t="shared" si="544"/>
        <v>1.1530999720569068E-4</v>
      </c>
      <c r="BB313" s="13">
        <f t="shared" si="545"/>
        <v>1.8275617236381276E-5</v>
      </c>
      <c r="BC313" s="13">
        <f t="shared" si="546"/>
        <v>2.3172192764859992E-6</v>
      </c>
      <c r="BD313" s="13">
        <f t="shared" si="547"/>
        <v>9.3618455520160597E-6</v>
      </c>
      <c r="BE313" s="13">
        <f t="shared" si="548"/>
        <v>1.5269921474440882E-5</v>
      </c>
      <c r="BF313" s="13">
        <f t="shared" si="549"/>
        <v>1.2453233742217523E-5</v>
      </c>
      <c r="BG313" s="13">
        <f t="shared" si="550"/>
        <v>6.770741242203341E-6</v>
      </c>
      <c r="BH313" s="13">
        <f t="shared" si="551"/>
        <v>2.7609055959574862E-6</v>
      </c>
      <c r="BI313" s="13">
        <f t="shared" si="552"/>
        <v>9.0065172330334771E-7</v>
      </c>
      <c r="BJ313" s="14">
        <f t="shared" si="553"/>
        <v>0.61421859191899841</v>
      </c>
      <c r="BK313" s="14">
        <f t="shared" si="554"/>
        <v>0.2440644198757026</v>
      </c>
      <c r="BL313" s="14">
        <f t="shared" si="555"/>
        <v>0.13753604751069765</v>
      </c>
      <c r="BM313" s="14">
        <f t="shared" si="556"/>
        <v>0.39317814897367942</v>
      </c>
      <c r="BN313" s="14">
        <f t="shared" si="557"/>
        <v>0.60532880522453036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1.6292</v>
      </c>
      <c r="F314" s="10">
        <f>VLOOKUP(B314,home!$B$2:$E$405,3,FALSE)</f>
        <v>0.86650000000000005</v>
      </c>
      <c r="G314" s="10">
        <f>VLOOKUP(C314,away!$B$2:$E$405,4,FALSE)</f>
        <v>0.79790000000000005</v>
      </c>
      <c r="H314" s="10">
        <f>VLOOKUP(A314,away!$A$2:$E$405,3,FALSE)</f>
        <v>1.1462000000000001</v>
      </c>
      <c r="I314" s="10">
        <f>VLOOKUP(C314,away!$B$2:$E$405,3,FALSE)</f>
        <v>1.0033000000000001</v>
      </c>
      <c r="J314" s="10">
        <f>VLOOKUP(B314,home!$B$2:$E$405,4,FALSE)</f>
        <v>1.3856999999999999</v>
      </c>
      <c r="K314" s="12">
        <f t="shared" si="502"/>
        <v>1.1263968662200001</v>
      </c>
      <c r="L314" s="12">
        <f t="shared" si="503"/>
        <v>1.593530694822</v>
      </c>
      <c r="M314" s="13">
        <f t="shared" si="504"/>
        <v>6.5879526497811966E-2</v>
      </c>
      <c r="N314" s="13">
        <f t="shared" si="505"/>
        <v>7.4206492195192847E-2</v>
      </c>
      <c r="O314" s="13">
        <f t="shared" si="506"/>
        <v>0.10498104763460263</v>
      </c>
      <c r="P314" s="13">
        <f t="shared" si="507"/>
        <v>0.11825032306810897</v>
      </c>
      <c r="Q314" s="13">
        <f t="shared" si="508"/>
        <v>4.1792980130922065E-2</v>
      </c>
      <c r="R314" s="13">
        <f t="shared" si="509"/>
        <v>8.3645260890154949E-2</v>
      </c>
      <c r="S314" s="13">
        <f t="shared" si="510"/>
        <v>5.3063294657167019E-2</v>
      </c>
      <c r="T314" s="13">
        <f t="shared" si="511"/>
        <v>6.6598396666710274E-2</v>
      </c>
      <c r="U314" s="13">
        <f t="shared" si="512"/>
        <v>9.4217759740824872E-2</v>
      </c>
      <c r="V314" s="13">
        <f t="shared" si="513"/>
        <v>1.0582872622593846E-2</v>
      </c>
      <c r="W314" s="13">
        <f t="shared" si="514"/>
        <v>1.5691827283155116E-2</v>
      </c>
      <c r="X314" s="13">
        <f t="shared" si="515"/>
        <v>2.5005408433552985E-2</v>
      </c>
      <c r="Y314" s="13">
        <f t="shared" si="516"/>
        <v>1.9923442937713802E-2</v>
      </c>
      <c r="Z314" s="13">
        <f t="shared" si="517"/>
        <v>4.4430430234952016E-2</v>
      </c>
      <c r="AA314" s="13">
        <f t="shared" si="518"/>
        <v>5.0046297381456294E-2</v>
      </c>
      <c r="AB314" s="13">
        <f t="shared" si="519"/>
        <v>2.8185996268193288E-2</v>
      </c>
      <c r="AC314" s="13">
        <f t="shared" si="520"/>
        <v>1.1872316153599817E-3</v>
      </c>
      <c r="AD314" s="13">
        <f t="shared" si="521"/>
        <v>4.4188062692528543E-3</v>
      </c>
      <c r="AE314" s="13">
        <f t="shared" si="522"/>
        <v>7.0415034245263101E-3</v>
      </c>
      <c r="AF314" s="13">
        <f t="shared" si="523"/>
        <v>5.6104259223384535E-3</v>
      </c>
      <c r="AG314" s="13">
        <f t="shared" si="524"/>
        <v>2.980128639423785E-3</v>
      </c>
      <c r="AH314" s="13">
        <f t="shared" si="525"/>
        <v>1.7700313590885874E-2</v>
      </c>
      <c r="AI314" s="13">
        <f t="shared" si="526"/>
        <v>1.9937577759885125E-2</v>
      </c>
      <c r="AJ314" s="13">
        <f t="shared" si="527"/>
        <v>1.1228812554376088E-2</v>
      </c>
      <c r="AK314" s="13">
        <f t="shared" si="528"/>
        <v>4.2160330908736733E-3</v>
      </c>
      <c r="AL314" s="13">
        <f t="shared" si="529"/>
        <v>8.5240759632753703E-5</v>
      </c>
      <c r="AM314" s="13">
        <f t="shared" si="530"/>
        <v>9.9546590682394001E-4</v>
      </c>
      <c r="AN314" s="13">
        <f t="shared" si="531"/>
        <v>1.5863054781727654E-3</v>
      </c>
      <c r="AO314" s="13">
        <f t="shared" si="532"/>
        <v>1.2639132354162965E-3</v>
      </c>
      <c r="AP314" s="13">
        <f t="shared" si="533"/>
        <v>6.7136151207588418E-4</v>
      </c>
      <c r="AQ314" s="13">
        <f t="shared" si="534"/>
        <v>2.6745879420375808E-4</v>
      </c>
      <c r="AR314" s="13">
        <f t="shared" si="535"/>
        <v>5.6411986030103257E-3</v>
      </c>
      <c r="AS314" s="13">
        <f t="shared" si="536"/>
        <v>6.3542284281554737E-3</v>
      </c>
      <c r="AT314" s="13">
        <f t="shared" si="537"/>
        <v>3.5786914943601819E-3</v>
      </c>
      <c r="AU314" s="13">
        <f t="shared" si="538"/>
        <v>1.3436756281384927E-3</v>
      </c>
      <c r="AV314" s="13">
        <f t="shared" si="539"/>
        <v>3.7837800418784702E-4</v>
      </c>
      <c r="AW314" s="13">
        <f t="shared" si="540"/>
        <v>4.2500758164133857E-6</v>
      </c>
      <c r="AX314" s="13">
        <f t="shared" si="541"/>
        <v>1.8688161297922295E-4</v>
      </c>
      <c r="AY314" s="13">
        <f t="shared" si="542"/>
        <v>2.9780158658023717E-4</v>
      </c>
      <c r="AZ314" s="13">
        <f t="shared" si="543"/>
        <v>2.3727798459114978E-4</v>
      </c>
      <c r="BA314" s="13">
        <f t="shared" si="544"/>
        <v>1.2603658388383288E-4</v>
      </c>
      <c r="BB314" s="13">
        <f t="shared" si="545"/>
        <v>5.0210791272348881E-5</v>
      </c>
      <c r="BC314" s="13">
        <f t="shared" si="546"/>
        <v>1.600248742075769E-5</v>
      </c>
      <c r="BD314" s="13">
        <f t="shared" si="547"/>
        <v>1.498237188247323E-3</v>
      </c>
      <c r="BE314" s="13">
        <f t="shared" si="548"/>
        <v>1.6876096736960491E-3</v>
      </c>
      <c r="BF314" s="13">
        <f t="shared" si="549"/>
        <v>9.5045912392689345E-4</v>
      </c>
      <c r="BG314" s="13">
        <f t="shared" si="550"/>
        <v>3.568647262204865E-4</v>
      </c>
      <c r="BH314" s="13">
        <f t="shared" si="551"/>
        <v>1.0049282731980357E-4</v>
      </c>
      <c r="BI314" s="13">
        <f t="shared" si="552"/>
        <v>2.2638961154122847E-5</v>
      </c>
      <c r="BJ314" s="14">
        <f t="shared" si="553"/>
        <v>0.26896812787620877</v>
      </c>
      <c r="BK314" s="14">
        <f t="shared" si="554"/>
        <v>0.24934629080725479</v>
      </c>
      <c r="BL314" s="14">
        <f t="shared" si="555"/>
        <v>0.43607157356966969</v>
      </c>
      <c r="BM314" s="14">
        <f t="shared" si="556"/>
        <v>0.50976724056052813</v>
      </c>
      <c r="BN314" s="14">
        <f t="shared" si="557"/>
        <v>0.48875563041679343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1.6292</v>
      </c>
      <c r="F315" s="10">
        <f>VLOOKUP(B315,home!$B$2:$E$405,3,FALSE)</f>
        <v>0.90259999999999996</v>
      </c>
      <c r="G315" s="10">
        <f>VLOOKUP(C315,away!$B$2:$E$405,4,FALSE)</f>
        <v>1.1193</v>
      </c>
      <c r="H315" s="10">
        <f>VLOOKUP(A315,away!$A$2:$E$405,3,FALSE)</f>
        <v>1.1462000000000001</v>
      </c>
      <c r="I315" s="10">
        <f>VLOOKUP(C315,away!$B$2:$E$405,3,FALSE)</f>
        <v>0.41060000000000002</v>
      </c>
      <c r="J315" s="10">
        <f>VLOOKUP(B315,home!$B$2:$E$405,4,FALSE)</f>
        <v>1.0777000000000001</v>
      </c>
      <c r="K315" s="12">
        <f t="shared" si="502"/>
        <v>1.645948469256</v>
      </c>
      <c r="L315" s="12">
        <f t="shared" si="503"/>
        <v>0.50719764924400013</v>
      </c>
      <c r="M315" s="13">
        <f t="shared" si="504"/>
        <v>0.11611826068936749</v>
      </c>
      <c r="N315" s="13">
        <f t="shared" si="505"/>
        <v>0.19112467343433359</v>
      </c>
      <c r="O315" s="13">
        <f t="shared" si="506"/>
        <v>5.8894908855949175E-2</v>
      </c>
      <c r="P315" s="13">
        <f t="shared" si="507"/>
        <v>9.693798507842119E-2</v>
      </c>
      <c r="Q315" s="13">
        <f t="shared" si="508"/>
        <v>0.15729068183814718</v>
      </c>
      <c r="R315" s="13">
        <f t="shared" si="509"/>
        <v>1.493567966208853E-2</v>
      </c>
      <c r="S315" s="13">
        <f t="shared" si="510"/>
        <v>2.0231471121072035E-2</v>
      </c>
      <c r="T315" s="13">
        <f t="shared" si="511"/>
        <v>7.9777464076294186E-2</v>
      </c>
      <c r="U315" s="13">
        <f t="shared" si="512"/>
        <v>2.458335907711259E-2</v>
      </c>
      <c r="V315" s="13">
        <f t="shared" si="513"/>
        <v>1.8766289872696323E-3</v>
      </c>
      <c r="W315" s="13">
        <f t="shared" si="514"/>
        <v>8.629745233324361E-2</v>
      </c>
      <c r="X315" s="13">
        <f t="shared" si="515"/>
        <v>4.3769864959167307E-2</v>
      </c>
      <c r="Y315" s="13">
        <f t="shared" si="516"/>
        <v>1.1099986307508494E-2</v>
      </c>
      <c r="Z315" s="13">
        <f t="shared" si="517"/>
        <v>2.5251138714909084E-3</v>
      </c>
      <c r="AA315" s="13">
        <f t="shared" si="518"/>
        <v>4.1562073114775533E-3</v>
      </c>
      <c r="AB315" s="13">
        <f t="shared" si="519"/>
        <v>3.4204515311185373E-3</v>
      </c>
      <c r="AC315" s="13">
        <f t="shared" si="520"/>
        <v>9.7915603285434521E-5</v>
      </c>
      <c r="AD315" s="13">
        <f t="shared" si="521"/>
        <v>3.5510289892148751E-2</v>
      </c>
      <c r="AE315" s="13">
        <f t="shared" si="522"/>
        <v>1.8010735557270823E-2</v>
      </c>
      <c r="AF315" s="13">
        <f t="shared" si="523"/>
        <v>4.5675013679015433E-3</v>
      </c>
      <c r="AG315" s="13">
        <f t="shared" si="524"/>
        <v>7.7220865223947264E-4</v>
      </c>
      <c r="AH315" s="13">
        <f t="shared" si="525"/>
        <v>3.2018295492340122E-4</v>
      </c>
      <c r="AI315" s="13">
        <f t="shared" si="526"/>
        <v>5.2700464453803511E-4</v>
      </c>
      <c r="AJ315" s="13">
        <f t="shared" si="527"/>
        <v>4.3371124398409072E-4</v>
      </c>
      <c r="AK315" s="13">
        <f t="shared" si="528"/>
        <v>2.3795545271157654E-4</v>
      </c>
      <c r="AL315" s="13">
        <f t="shared" si="529"/>
        <v>3.2696808353407171E-6</v>
      </c>
      <c r="AM315" s="13">
        <f t="shared" si="530"/>
        <v>1.1689621458163801E-2</v>
      </c>
      <c r="AN315" s="13">
        <f t="shared" si="531"/>
        <v>5.9289485241329001E-3</v>
      </c>
      <c r="AO315" s="13">
        <f t="shared" si="532"/>
        <v>1.5035743769644453E-3</v>
      </c>
      <c r="AP315" s="13">
        <f t="shared" si="533"/>
        <v>2.5420312981995957E-4</v>
      </c>
      <c r="AQ315" s="13">
        <f t="shared" si="534"/>
        <v>3.2232807468787722E-5</v>
      </c>
      <c r="AR315" s="13">
        <f t="shared" si="535"/>
        <v>3.247920841302936E-5</v>
      </c>
      <c r="AS315" s="13">
        <f t="shared" si="536"/>
        <v>5.3459103370072279E-5</v>
      </c>
      <c r="AT315" s="13">
        <f t="shared" si="537"/>
        <v>4.3995464679884376E-5</v>
      </c>
      <c r="AU315" s="13">
        <f t="shared" si="538"/>
        <v>2.4138089248020698E-5</v>
      </c>
      <c r="AV315" s="13">
        <f t="shared" si="539"/>
        <v>9.9325127621361001E-6</v>
      </c>
      <c r="AW315" s="13">
        <f t="shared" si="540"/>
        <v>7.582219056143508E-8</v>
      </c>
      <c r="AX315" s="13">
        <f t="shared" si="541"/>
        <v>3.2067524242078023E-3</v>
      </c>
      <c r="AY315" s="13">
        <f t="shared" si="542"/>
        <v>1.6264572912656958E-3</v>
      </c>
      <c r="AZ315" s="13">
        <f t="shared" si="543"/>
        <v>4.1246765736286241E-4</v>
      </c>
      <c r="BA315" s="13">
        <f t="shared" si="544"/>
        <v>6.9734208734541174E-5</v>
      </c>
      <c r="BB315" s="13">
        <f t="shared" si="545"/>
        <v>8.8422566855124256E-6</v>
      </c>
      <c r="BC315" s="13">
        <f t="shared" si="546"/>
        <v>8.9695436098078949E-7</v>
      </c>
      <c r="BD315" s="13">
        <f t="shared" si="547"/>
        <v>2.745563026065739E-6</v>
      </c>
      <c r="BE315" s="13">
        <f t="shared" si="548"/>
        <v>4.5190552599987747E-6</v>
      </c>
      <c r="BF315" s="13">
        <f t="shared" si="549"/>
        <v>3.7190660438391296E-6</v>
      </c>
      <c r="BG315" s="13">
        <f t="shared" si="550"/>
        <v>2.0404636873063276E-6</v>
      </c>
      <c r="BH315" s="13">
        <f t="shared" si="551"/>
        <v>8.3962452067357615E-7</v>
      </c>
      <c r="BI315" s="13">
        <f t="shared" si="552"/>
        <v>2.7639573891049489E-7</v>
      </c>
      <c r="BJ315" s="14">
        <f t="shared" si="553"/>
        <v>0.65295458950742236</v>
      </c>
      <c r="BK315" s="14">
        <f t="shared" si="554"/>
        <v>0.23689198845151685</v>
      </c>
      <c r="BL315" s="14">
        <f t="shared" si="555"/>
        <v>0.10768760528065341</v>
      </c>
      <c r="BM315" s="14">
        <f t="shared" si="556"/>
        <v>0.36313072608370117</v>
      </c>
      <c r="BN315" s="14">
        <f t="shared" si="557"/>
        <v>0.6353021895583072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1.6292</v>
      </c>
      <c r="F316" s="10">
        <f>VLOOKUP(B316,home!$B$2:$E$405,3,FALSE)</f>
        <v>1.0570999999999999</v>
      </c>
      <c r="G316" s="10">
        <f>VLOOKUP(C316,away!$B$2:$E$405,4,FALSE)</f>
        <v>0.83040000000000003</v>
      </c>
      <c r="H316" s="10">
        <f>VLOOKUP(A316,away!$A$2:$E$405,3,FALSE)</f>
        <v>1.1462000000000001</v>
      </c>
      <c r="I316" s="10">
        <f>VLOOKUP(C316,away!$B$2:$E$405,3,FALSE)</f>
        <v>1.3343</v>
      </c>
      <c r="J316" s="10">
        <f>VLOOKUP(B316,home!$B$2:$E$405,4,FALSE)</f>
        <v>0.72699999999999998</v>
      </c>
      <c r="K316" s="12">
        <f t="shared" si="502"/>
        <v>1.4301375665279998</v>
      </c>
      <c r="L316" s="12">
        <f t="shared" si="503"/>
        <v>1.1118553778200002</v>
      </c>
      <c r="M316" s="13">
        <f t="shared" si="504"/>
        <v>7.8709379962825524E-2</v>
      </c>
      <c r="N316" s="13">
        <f t="shared" si="505"/>
        <v>0.112565241122963</v>
      </c>
      <c r="O316" s="13">
        <f t="shared" si="506"/>
        <v>8.7513447396545332E-2</v>
      </c>
      <c r="P316" s="13">
        <f t="shared" si="507"/>
        <v>0.12515626869817145</v>
      </c>
      <c r="Q316" s="13">
        <f t="shared" si="508"/>
        <v>8.0491890007615932E-2</v>
      </c>
      <c r="R316" s="13">
        <f t="shared" si="509"/>
        <v>4.865114855970832E-2</v>
      </c>
      <c r="S316" s="13">
        <f t="shared" si="510"/>
        <v>4.9752937965738826E-2</v>
      </c>
      <c r="T316" s="13">
        <f t="shared" si="511"/>
        <v>8.9495340775863727E-2</v>
      </c>
      <c r="U316" s="13">
        <f t="shared" si="512"/>
        <v>6.957783520997346E-2</v>
      </c>
      <c r="V316" s="13">
        <f t="shared" si="513"/>
        <v>8.7902724844010956E-3</v>
      </c>
      <c r="W316" s="13">
        <f t="shared" si="514"/>
        <v>3.8371491900243769E-2</v>
      </c>
      <c r="X316" s="13">
        <f t="shared" si="515"/>
        <v>4.2663549624262616E-2</v>
      </c>
      <c r="Y316" s="13">
        <f t="shared" si="516"/>
        <v>2.3717848543313425E-2</v>
      </c>
      <c r="Z316" s="13">
        <f t="shared" si="517"/>
        <v>1.8031013721077148E-2</v>
      </c>
      <c r="AA316" s="13">
        <f t="shared" si="518"/>
        <v>2.5786830085094248E-2</v>
      </c>
      <c r="AB316" s="13">
        <f t="shared" si="519"/>
        <v>1.8439357213183856E-2</v>
      </c>
      <c r="AC316" s="13">
        <f t="shared" si="520"/>
        <v>8.7359164300640859E-4</v>
      </c>
      <c r="AD316" s="13">
        <f t="shared" si="521"/>
        <v>1.3719128012565876E-2</v>
      </c>
      <c r="AE316" s="13">
        <f t="shared" si="522"/>
        <v>1.5253686259772381E-2</v>
      </c>
      <c r="AF316" s="13">
        <f t="shared" si="523"/>
        <v>8.4799465497534844E-3</v>
      </c>
      <c r="AG316" s="13">
        <f t="shared" si="524"/>
        <v>3.1428247249898557E-3</v>
      </c>
      <c r="AH316" s="13">
        <f t="shared" si="525"/>
        <v>5.0119698933314598E-3</v>
      </c>
      <c r="AI316" s="13">
        <f t="shared" si="526"/>
        <v>7.1678064267606534E-3</v>
      </c>
      <c r="AJ316" s="13">
        <f t="shared" si="527"/>
        <v>5.12547462025562E-3</v>
      </c>
      <c r="AK316" s="13">
        <f t="shared" si="528"/>
        <v>2.4433779335711328E-3</v>
      </c>
      <c r="AL316" s="13">
        <f t="shared" si="529"/>
        <v>5.556413756847074E-5</v>
      </c>
      <c r="AM316" s="13">
        <f t="shared" si="530"/>
        <v>3.9240480701554087E-3</v>
      </c>
      <c r="AN316" s="13">
        <f t="shared" si="531"/>
        <v>4.3629739496264851E-3</v>
      </c>
      <c r="AO316" s="13">
        <f t="shared" si="532"/>
        <v>2.4254980245903878E-3</v>
      </c>
      <c r="AP316" s="13">
        <f t="shared" si="533"/>
        <v>8.9893434084420301E-4</v>
      </c>
      <c r="AQ316" s="13">
        <f t="shared" si="534"/>
        <v>2.4987124529367608E-4</v>
      </c>
      <c r="AR316" s="13">
        <f t="shared" si="535"/>
        <v>1.1145171358745015E-3</v>
      </c>
      <c r="AS316" s="13">
        <f t="shared" si="536"/>
        <v>1.5939128245533159E-3</v>
      </c>
      <c r="AT316" s="13">
        <f t="shared" si="537"/>
        <v>1.1397573040822253E-3</v>
      </c>
      <c r="AU316" s="13">
        <f t="shared" si="538"/>
        <v>5.4333657909755577E-4</v>
      </c>
      <c r="AV316" s="13">
        <f t="shared" si="539"/>
        <v>1.9426151325905672E-4</v>
      </c>
      <c r="AW316" s="13">
        <f t="shared" si="540"/>
        <v>2.4542465709459612E-6</v>
      </c>
      <c r="AX316" s="13">
        <f t="shared" si="541"/>
        <v>9.353214263318261E-4</v>
      </c>
      <c r="AY316" s="13">
        <f t="shared" si="542"/>
        <v>1.0399421578573141E-3</v>
      </c>
      <c r="AZ316" s="13">
        <f t="shared" si="543"/>
        <v>5.781326404176953E-4</v>
      </c>
      <c r="BA316" s="13">
        <f t="shared" si="544"/>
        <v>2.1426662844723027E-4</v>
      </c>
      <c r="BB316" s="13">
        <f t="shared" si="545"/>
        <v>5.9558375781603203E-5</v>
      </c>
      <c r="BC316" s="13">
        <f t="shared" si="546"/>
        <v>1.3244060081399974E-5</v>
      </c>
      <c r="BD316" s="13">
        <f t="shared" si="547"/>
        <v>2.0653031186576828E-4</v>
      </c>
      <c r="BE316" s="13">
        <f t="shared" si="548"/>
        <v>2.9536675762597875E-4</v>
      </c>
      <c r="BF316" s="13">
        <f t="shared" si="549"/>
        <v>2.1120754799224144E-4</v>
      </c>
      <c r="BG316" s="13">
        <f t="shared" si="550"/>
        <v>1.0068528290598999E-4</v>
      </c>
      <c r="BH316" s="13">
        <f t="shared" si="551"/>
        <v>3.5998451370088953E-5</v>
      </c>
      <c r="BI316" s="13">
        <f t="shared" si="552"/>
        <v>1.0296547528239095E-5</v>
      </c>
      <c r="BJ316" s="14">
        <f t="shared" si="553"/>
        <v>0.44260273844077125</v>
      </c>
      <c r="BK316" s="14">
        <f t="shared" si="554"/>
        <v>0.26437795704956912</v>
      </c>
      <c r="BL316" s="14">
        <f t="shared" si="555"/>
        <v>0.27516311759457907</v>
      </c>
      <c r="BM316" s="14">
        <f t="shared" si="556"/>
        <v>0.46604996314688069</v>
      </c>
      <c r="BN316" s="14">
        <f t="shared" si="557"/>
        <v>0.53308737574782949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1.6292</v>
      </c>
      <c r="F317" s="10">
        <f>VLOOKUP(B317,home!$B$2:$E$405,3,FALSE)</f>
        <v>1.2583</v>
      </c>
      <c r="G317" s="10">
        <f>VLOOKUP(C317,away!$B$2:$E$405,4,FALSE)</f>
        <v>1.1048</v>
      </c>
      <c r="H317" s="10">
        <f>VLOOKUP(A317,away!$A$2:$E$405,3,FALSE)</f>
        <v>1.1462000000000001</v>
      </c>
      <c r="I317" s="10">
        <f>VLOOKUP(C317,away!$B$2:$E$405,3,FALSE)</f>
        <v>1.1778</v>
      </c>
      <c r="J317" s="10">
        <f>VLOOKUP(B317,home!$B$2:$E$405,4,FALSE)</f>
        <v>1.0468999999999999</v>
      </c>
      <c r="K317" s="12">
        <f t="shared" si="502"/>
        <v>2.2648647033279996</v>
      </c>
      <c r="L317" s="12">
        <f t="shared" si="503"/>
        <v>1.4133090954840002</v>
      </c>
      <c r="M317" s="13">
        <f t="shared" si="504"/>
        <v>2.526907914689738E-2</v>
      </c>
      <c r="N317" s="13">
        <f t="shared" si="505"/>
        <v>5.7231045445409481E-2</v>
      </c>
      <c r="O317" s="13">
        <f t="shared" si="506"/>
        <v>3.5713019392815147E-2</v>
      </c>
      <c r="P317" s="13">
        <f t="shared" si="507"/>
        <v>8.0885157072055389E-2</v>
      </c>
      <c r="Q317" s="13">
        <f t="shared" si="508"/>
        <v>6.4810287381934312E-2</v>
      </c>
      <c r="R317" s="13">
        <f t="shared" si="509"/>
        <v>2.5236767567531074E-2</v>
      </c>
      <c r="S317" s="13">
        <f t="shared" si="510"/>
        <v>6.4727414447296655E-2</v>
      </c>
      <c r="T317" s="13">
        <f t="shared" si="511"/>
        <v>9.1596968637819701E-2</v>
      </c>
      <c r="U317" s="13">
        <f t="shared" si="512"/>
        <v>5.7157864089793953E-2</v>
      </c>
      <c r="V317" s="13">
        <f t="shared" si="513"/>
        <v>2.3021052084169873E-2</v>
      </c>
      <c r="W317" s="13">
        <f t="shared" si="514"/>
        <v>4.8928844101295686E-2</v>
      </c>
      <c r="X317" s="13">
        <f t="shared" si="515"/>
        <v>6.9151580399879856E-2</v>
      </c>
      <c r="Y317" s="13">
        <f t="shared" si="516"/>
        <v>4.886627877312167E-2</v>
      </c>
      <c r="Z317" s="13">
        <f t="shared" si="517"/>
        <v>1.1889117714602437E-2</v>
      </c>
      <c r="AA317" s="13">
        <f t="shared" si="518"/>
        <v>2.6927243065514715E-2</v>
      </c>
      <c r="AB317" s="13">
        <f t="shared" si="519"/>
        <v>3.0493281188508962E-2</v>
      </c>
      <c r="AC317" s="13">
        <f t="shared" si="520"/>
        <v>4.6055828819663329E-3</v>
      </c>
      <c r="AD317" s="13">
        <f t="shared" si="521"/>
        <v>2.7704302994915758E-2</v>
      </c>
      <c r="AE317" s="13">
        <f t="shared" si="522"/>
        <v>3.9154743406759063E-2</v>
      </c>
      <c r="AF317" s="13">
        <f t="shared" si="523"/>
        <v>2.7668877494057394E-2</v>
      </c>
      <c r="AG317" s="13">
        <f t="shared" si="524"/>
        <v>1.3034892074727961E-2</v>
      </c>
      <c r="AH317" s="13">
        <f t="shared" si="525"/>
        <v>4.2007495508318915E-3</v>
      </c>
      <c r="AI317" s="13">
        <f t="shared" si="526"/>
        <v>9.5141293852001006E-3</v>
      </c>
      <c r="AJ317" s="13">
        <f t="shared" si="527"/>
        <v>1.0774107913717716E-2</v>
      </c>
      <c r="AK317" s="13">
        <f t="shared" si="528"/>
        <v>8.1339655745420424E-3</v>
      </c>
      <c r="AL317" s="13">
        <f t="shared" si="529"/>
        <v>5.8969033679560142E-4</v>
      </c>
      <c r="AM317" s="13">
        <f t="shared" si="530"/>
        <v>1.2549299596697767E-2</v>
      </c>
      <c r="AN317" s="13">
        <f t="shared" si="531"/>
        <v>1.7736039261966652E-2</v>
      </c>
      <c r="AO317" s="13">
        <f t="shared" si="532"/>
        <v>1.2533252803399404E-2</v>
      </c>
      <c r="AP317" s="13">
        <f t="shared" si="533"/>
        <v>5.9044533943482429E-3</v>
      </c>
      <c r="AQ317" s="13">
        <f t="shared" si="534"/>
        <v>2.0862044215234367E-3</v>
      </c>
      <c r="AR317" s="13">
        <f t="shared" si="535"/>
        <v>1.1873915096082069E-3</v>
      </c>
      <c r="AS317" s="13">
        <f t="shared" si="536"/>
        <v>2.6892811191429776E-3</v>
      </c>
      <c r="AT317" s="13">
        <f t="shared" si="537"/>
        <v>3.0454289420366754E-3</v>
      </c>
      <c r="AU317" s="13">
        <f t="shared" si="538"/>
        <v>2.2991615057707995E-3</v>
      </c>
      <c r="AV317" s="13">
        <f t="shared" si="539"/>
        <v>1.3018224354176852E-3</v>
      </c>
      <c r="AW317" s="13">
        <f t="shared" si="540"/>
        <v>5.2432543740630587E-5</v>
      </c>
      <c r="AX317" s="13">
        <f t="shared" si="541"/>
        <v>4.7370776180081795E-3</v>
      </c>
      <c r="AY317" s="13">
        <f t="shared" si="542"/>
        <v>6.6949548835446423E-3</v>
      </c>
      <c r="AZ317" s="13">
        <f t="shared" si="543"/>
        <v>4.7310203153843348E-3</v>
      </c>
      <c r="BA317" s="13">
        <f t="shared" si="544"/>
        <v>2.2287980142174225E-3</v>
      </c>
      <c r="BB317" s="13">
        <f t="shared" si="545"/>
        <v>7.8749512637253996E-4</v>
      </c>
      <c r="BC317" s="13">
        <f t="shared" si="546"/>
        <v>2.2259480495032634E-4</v>
      </c>
      <c r="BD317" s="13">
        <f t="shared" si="547"/>
        <v>2.7969187007162639E-4</v>
      </c>
      <c r="BE317" s="13">
        <f t="shared" si="548"/>
        <v>6.3346424433302758E-4</v>
      </c>
      <c r="BF317" s="13">
        <f t="shared" si="549"/>
        <v>7.1735540390510904E-4</v>
      </c>
      <c r="BG317" s="13">
        <f t="shared" si="550"/>
        <v>5.4157097801542733E-4</v>
      </c>
      <c r="BH317" s="13">
        <f t="shared" si="551"/>
        <v>3.0664624811349149E-4</v>
      </c>
      <c r="BI317" s="13">
        <f t="shared" si="552"/>
        <v>1.3890245275204131E-4</v>
      </c>
      <c r="BJ317" s="14">
        <f t="shared" si="553"/>
        <v>0.5583590109503338</v>
      </c>
      <c r="BK317" s="14">
        <f t="shared" si="554"/>
        <v>0.20579293085272587</v>
      </c>
      <c r="BL317" s="14">
        <f t="shared" si="555"/>
        <v>0.22129184443762273</v>
      </c>
      <c r="BM317" s="14">
        <f t="shared" si="556"/>
        <v>0.70154502560883825</v>
      </c>
      <c r="BN317" s="14">
        <f t="shared" si="557"/>
        <v>0.28914535600664276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1.6292</v>
      </c>
      <c r="F318" s="10">
        <f>VLOOKUP(B318,home!$B$2:$E$405,3,FALSE)</f>
        <v>0.83040000000000003</v>
      </c>
      <c r="G318" s="10">
        <f>VLOOKUP(C318,away!$B$2:$E$405,4,FALSE)</f>
        <v>0.75019999999999998</v>
      </c>
      <c r="H318" s="10">
        <f>VLOOKUP(A318,away!$A$2:$E$405,3,FALSE)</f>
        <v>1.1462000000000001</v>
      </c>
      <c r="I318" s="10">
        <f>VLOOKUP(C318,away!$B$2:$E$405,3,FALSE)</f>
        <v>0.96940000000000004</v>
      </c>
      <c r="J318" s="10">
        <f>VLOOKUP(B318,home!$B$2:$E$405,4,FALSE)</f>
        <v>0.92379999999999995</v>
      </c>
      <c r="K318" s="12">
        <f t="shared" si="502"/>
        <v>1.0149363375360001</v>
      </c>
      <c r="L318" s="12">
        <f t="shared" si="503"/>
        <v>1.0264584574640001</v>
      </c>
      <c r="M318" s="13">
        <f t="shared" si="504"/>
        <v>0.12984747390622986</v>
      </c>
      <c r="N318" s="13">
        <f t="shared" si="505"/>
        <v>0.13178691960469027</v>
      </c>
      <c r="O318" s="13">
        <f t="shared" si="506"/>
        <v>0.1332830377713857</v>
      </c>
      <c r="P318" s="13">
        <f t="shared" si="507"/>
        <v>0.13527379821136257</v>
      </c>
      <c r="Q318" s="13">
        <f t="shared" si="508"/>
        <v>6.6877666759367821E-2</v>
      </c>
      <c r="R318" s="13">
        <f t="shared" si="509"/>
        <v>6.8404750678466311E-2</v>
      </c>
      <c r="S318" s="13">
        <f t="shared" si="510"/>
        <v>3.5231722135278448E-2</v>
      </c>
      <c r="T318" s="13">
        <f t="shared" si="511"/>
        <v>6.8647146660612127E-2</v>
      </c>
      <c r="U318" s="13">
        <f t="shared" si="512"/>
        <v>6.9426467123665819E-2</v>
      </c>
      <c r="V318" s="13">
        <f t="shared" si="513"/>
        <v>4.0782283734668561E-3</v>
      </c>
      <c r="W318" s="13">
        <f t="shared" si="514"/>
        <v>2.2625524721235295E-2</v>
      </c>
      <c r="X318" s="13">
        <f t="shared" si="515"/>
        <v>2.3224161204672779E-2</v>
      </c>
      <c r="Y318" s="13">
        <f t="shared" si="516"/>
        <v>1.1919318343021847E-2</v>
      </c>
      <c r="Z318" s="13">
        <f t="shared" si="517"/>
        <v>2.3404878288209349E-2</v>
      </c>
      <c r="AA318" s="13">
        <f t="shared" si="518"/>
        <v>2.3754461450311046E-2</v>
      </c>
      <c r="AB318" s="13">
        <f t="shared" si="519"/>
        <v>1.2054633052259397E-2</v>
      </c>
      <c r="AC318" s="13">
        <f t="shared" si="520"/>
        <v>2.6554109287611457E-4</v>
      </c>
      <c r="AD318" s="13">
        <f t="shared" si="521"/>
        <v>5.7408667988501942E-3</v>
      </c>
      <c r="AE318" s="13">
        <f t="shared" si="522"/>
        <v>5.8927612788540621E-3</v>
      </c>
      <c r="AF318" s="13">
        <f t="shared" si="523"/>
        <v>3.0243373262480644E-3</v>
      </c>
      <c r="AG318" s="13">
        <f t="shared" si="524"/>
        <v>1.0347855422504623E-3</v>
      </c>
      <c r="AH318" s="13">
        <f t="shared" si="525"/>
        <v>6.0060338162120086E-3</v>
      </c>
      <c r="AI318" s="13">
        <f t="shared" si="526"/>
        <v>6.0957419645435822E-3</v>
      </c>
      <c r="AJ318" s="13">
        <f t="shared" si="527"/>
        <v>3.0933950120291824E-3</v>
      </c>
      <c r="AK318" s="13">
        <f t="shared" si="528"/>
        <v>1.0465330013536766E-3</v>
      </c>
      <c r="AL318" s="13">
        <f t="shared" si="529"/>
        <v>1.1065522072609165E-5</v>
      </c>
      <c r="AM318" s="13">
        <f t="shared" si="530"/>
        <v>1.1653228646214076E-3</v>
      </c>
      <c r="AN318" s="13">
        <f t="shared" si="531"/>
        <v>1.1961555100668199E-3</v>
      </c>
      <c r="AO318" s="13">
        <f t="shared" si="532"/>
        <v>6.1390196987512599E-4</v>
      </c>
      <c r="AP318" s="13">
        <f t="shared" si="533"/>
        <v>2.1004828967737766E-4</v>
      </c>
      <c r="AQ318" s="13">
        <f t="shared" si="534"/>
        <v>5.3901460853798128E-5</v>
      </c>
      <c r="AR318" s="13">
        <f t="shared" si="535"/>
        <v>1.2329888412931202E-3</v>
      </c>
      <c r="AS318" s="13">
        <f t="shared" si="536"/>
        <v>1.251405178804796E-3</v>
      </c>
      <c r="AT318" s="13">
        <f t="shared" si="537"/>
        <v>6.3504829447486142E-4</v>
      </c>
      <c r="AU318" s="13">
        <f t="shared" si="538"/>
        <v>2.1484453005093308E-4</v>
      </c>
      <c r="AV318" s="13">
        <f t="shared" si="539"/>
        <v>5.4513380117384283E-5</v>
      </c>
      <c r="AW318" s="13">
        <f t="shared" si="540"/>
        <v>3.2022083614350798E-7</v>
      </c>
      <c r="AX318" s="13">
        <f t="shared" si="541"/>
        <v>1.9712142004430183E-4</v>
      </c>
      <c r="AY318" s="13">
        <f t="shared" si="542"/>
        <v>2.0233694875178727E-4</v>
      </c>
      <c r="AZ318" s="13">
        <f t="shared" si="543"/>
        <v>1.0384523615186599E-4</v>
      </c>
      <c r="BA318" s="13">
        <f t="shared" si="544"/>
        <v>3.5530940305143062E-5</v>
      </c>
      <c r="BB318" s="13">
        <f t="shared" si="545"/>
        <v>9.1177585444656527E-6</v>
      </c>
      <c r="BC318" s="13">
        <f t="shared" si="546"/>
        <v>1.8718000742162846E-6</v>
      </c>
      <c r="BD318" s="13">
        <f t="shared" si="547"/>
        <v>2.1093530401734343E-4</v>
      </c>
      <c r="BE318" s="13">
        <f t="shared" si="548"/>
        <v>2.1408590491640527E-4</v>
      </c>
      <c r="BF318" s="13">
        <f t="shared" si="549"/>
        <v>1.0864178212696835E-4</v>
      </c>
      <c r="BG318" s="13">
        <f t="shared" si="550"/>
        <v>3.6754830818443117E-5</v>
      </c>
      <c r="BH318" s="13">
        <f t="shared" si="551"/>
        <v>9.3259533444064897E-6</v>
      </c>
      <c r="BI318" s="13">
        <f t="shared" si="552"/>
        <v>1.8930497862807072E-6</v>
      </c>
      <c r="BJ318" s="14">
        <f t="shared" si="553"/>
        <v>0.34456264243876922</v>
      </c>
      <c r="BK318" s="14">
        <f t="shared" si="554"/>
        <v>0.30491016619003819</v>
      </c>
      <c r="BL318" s="14">
        <f t="shared" si="555"/>
        <v>0.32713549091997773</v>
      </c>
      <c r="BM318" s="14">
        <f t="shared" si="556"/>
        <v>0.33433751417757629</v>
      </c>
      <c r="BN318" s="14">
        <f t="shared" si="557"/>
        <v>0.66547364693150246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1.6292</v>
      </c>
      <c r="F319" s="10">
        <f>VLOOKUP(B319,home!$B$2:$E$405,3,FALSE)</f>
        <v>0.93879999999999997</v>
      </c>
      <c r="G319" s="10">
        <f>VLOOKUP(C319,away!$B$2:$E$405,4,FALSE)</f>
        <v>0.54559999999999997</v>
      </c>
      <c r="H319" s="10">
        <f>VLOOKUP(A319,away!$A$2:$E$405,3,FALSE)</f>
        <v>1.1462000000000001</v>
      </c>
      <c r="I319" s="10">
        <f>VLOOKUP(C319,away!$B$2:$E$405,3,FALSE)</f>
        <v>1.0179</v>
      </c>
      <c r="J319" s="10">
        <f>VLOOKUP(B319,home!$B$2:$E$405,4,FALSE)</f>
        <v>1.7962</v>
      </c>
      <c r="K319" s="12">
        <f t="shared" si="502"/>
        <v>0.83449135897600002</v>
      </c>
      <c r="L319" s="12">
        <f t="shared" si="503"/>
        <v>2.0956570394760003</v>
      </c>
      <c r="M319" s="13">
        <f t="shared" si="504"/>
        <v>5.3389114695323328E-2</v>
      </c>
      <c r="N319" s="13">
        <f t="shared" si="505"/>
        <v>4.455275487662589E-2</v>
      </c>
      <c r="O319" s="13">
        <f t="shared" si="506"/>
        <v>0.11188527404264589</v>
      </c>
      <c r="P319" s="13">
        <f t="shared" si="507"/>
        <v>9.3367294385249752E-2</v>
      </c>
      <c r="Q319" s="13">
        <f t="shared" si="508"/>
        <v>1.8589444481560077E-2</v>
      </c>
      <c r="R319" s="13">
        <f t="shared" si="509"/>
        <v>0.11723658108058617</v>
      </c>
      <c r="S319" s="13">
        <f t="shared" si="510"/>
        <v>4.0820360622993747E-2</v>
      </c>
      <c r="T319" s="13">
        <f t="shared" si="511"/>
        <v>3.895710018772966E-2</v>
      </c>
      <c r="U319" s="13">
        <f t="shared" si="512"/>
        <v>9.7832913867638358E-2</v>
      </c>
      <c r="V319" s="13">
        <f t="shared" si="513"/>
        <v>7.9318845110594727E-3</v>
      </c>
      <c r="W319" s="13">
        <f t="shared" si="514"/>
        <v>5.1709102626753241E-3</v>
      </c>
      <c r="X319" s="13">
        <f t="shared" si="515"/>
        <v>1.0836454492474237E-2</v>
      </c>
      <c r="Y319" s="13">
        <f t="shared" si="516"/>
        <v>1.1354746070057485E-2</v>
      </c>
      <c r="Z319" s="13">
        <f t="shared" si="517"/>
        <v>8.1895888808543094E-2</v>
      </c>
      <c r="AA319" s="13">
        <f t="shared" si="518"/>
        <v>6.8341411546388522E-2</v>
      </c>
      <c r="AB319" s="13">
        <f t="shared" si="519"/>
        <v>2.8515158697841925E-2</v>
      </c>
      <c r="AC319" s="13">
        <f t="shared" si="520"/>
        <v>8.6695878972727688E-4</v>
      </c>
      <c r="AD319" s="13">
        <f t="shared" si="521"/>
        <v>1.078769983060719E-3</v>
      </c>
      <c r="AE319" s="13">
        <f t="shared" si="522"/>
        <v>2.2607319089766012E-3</v>
      </c>
      <c r="AF319" s="13">
        <f t="shared" si="523"/>
        <v>2.3688593697074158E-3</v>
      </c>
      <c r="AG319" s="13">
        <f t="shared" si="524"/>
        <v>1.6547722712186759E-3</v>
      </c>
      <c r="AH319" s="13">
        <f t="shared" si="525"/>
        <v>4.2906423971441787E-2</v>
      </c>
      <c r="AI319" s="13">
        <f t="shared" si="526"/>
        <v>3.5805040048728878E-2</v>
      </c>
      <c r="AJ319" s="13">
        <f t="shared" si="527"/>
        <v>1.4939498264226934E-2</v>
      </c>
      <c r="AK319" s="13">
        <f t="shared" si="528"/>
        <v>4.1556274029781095E-3</v>
      </c>
      <c r="AL319" s="13">
        <f t="shared" si="529"/>
        <v>6.0645767963960626E-5</v>
      </c>
      <c r="AM319" s="13">
        <f t="shared" si="530"/>
        <v>1.8004484583737128E-4</v>
      </c>
      <c r="AN319" s="13">
        <f t="shared" si="531"/>
        <v>3.7731224860045834E-4</v>
      </c>
      <c r="AO319" s="13">
        <f t="shared" si="532"/>
        <v>3.9535853493003468E-4</v>
      </c>
      <c r="AP319" s="13">
        <f t="shared" si="533"/>
        <v>2.7617863228101511E-4</v>
      </c>
      <c r="AQ319" s="13">
        <f t="shared" si="534"/>
        <v>1.4469392372314078E-4</v>
      </c>
      <c r="AR319" s="13">
        <f t="shared" si="535"/>
        <v>1.7983429886898741E-2</v>
      </c>
      <c r="AS319" s="13">
        <f t="shared" si="536"/>
        <v>1.5007016845367743E-2</v>
      </c>
      <c r="AT319" s="13">
        <f t="shared" si="537"/>
        <v>6.261612940733326E-3</v>
      </c>
      <c r="AU319" s="13">
        <f t="shared" si="538"/>
        <v>1.7417539640980874E-3</v>
      </c>
      <c r="AV319" s="13">
        <f t="shared" si="539"/>
        <v>3.6336965812551193E-4</v>
      </c>
      <c r="AW319" s="13">
        <f t="shared" si="540"/>
        <v>2.9460495953071183E-6</v>
      </c>
      <c r="AX319" s="13">
        <f t="shared" si="541"/>
        <v>2.5040978013242042E-5</v>
      </c>
      <c r="AY319" s="13">
        <f t="shared" si="542"/>
        <v>5.247730184881443E-5</v>
      </c>
      <c r="AZ319" s="13">
        <f t="shared" si="543"/>
        <v>5.4987213516087454E-5</v>
      </c>
      <c r="BA319" s="13">
        <f t="shared" si="544"/>
        <v>3.8411447028719518E-5</v>
      </c>
      <c r="BB319" s="13">
        <f t="shared" si="545"/>
        <v>2.012430484054889E-5</v>
      </c>
      <c r="BC319" s="13">
        <f t="shared" si="546"/>
        <v>8.4347282207314386E-6</v>
      </c>
      <c r="BD319" s="13">
        <f t="shared" si="547"/>
        <v>6.2811835727337373E-3</v>
      </c>
      <c r="BE319" s="13">
        <f t="shared" si="548"/>
        <v>5.2415934155883035E-3</v>
      </c>
      <c r="BF319" s="13">
        <f t="shared" si="549"/>
        <v>2.1870322062869682E-3</v>
      </c>
      <c r="BG319" s="13">
        <f t="shared" si="550"/>
        <v>6.0835315931623063E-4</v>
      </c>
      <c r="BH319" s="13">
        <f t="shared" si="551"/>
        <v>1.2691636366378607E-4</v>
      </c>
      <c r="BI319" s="13">
        <f t="shared" si="552"/>
        <v>2.1182121758017024E-5</v>
      </c>
      <c r="BJ319" s="14">
        <f t="shared" si="553"/>
        <v>0.13839760806292623</v>
      </c>
      <c r="BK319" s="14">
        <f t="shared" si="554"/>
        <v>0.19648873607416636</v>
      </c>
      <c r="BL319" s="14">
        <f t="shared" si="555"/>
        <v>0.57744137305704712</v>
      </c>
      <c r="BM319" s="14">
        <f t="shared" si="556"/>
        <v>0.55515361118843809</v>
      </c>
      <c r="BN319" s="14">
        <f t="shared" si="557"/>
        <v>0.43902046356199109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1.6292</v>
      </c>
      <c r="F320" s="10">
        <f>VLOOKUP(B320,home!$B$2:$E$405,3,FALSE)</f>
        <v>1.0911999999999999</v>
      </c>
      <c r="G320" s="10">
        <f>VLOOKUP(C320,away!$B$2:$E$405,4,FALSE)</f>
        <v>0.90259999999999996</v>
      </c>
      <c r="H320" s="10">
        <f>VLOOKUP(A320,away!$A$2:$E$405,3,FALSE)</f>
        <v>1.1462000000000001</v>
      </c>
      <c r="I320" s="10">
        <f>VLOOKUP(C320,away!$B$2:$E$405,3,FALSE)</f>
        <v>1.1803999999999999</v>
      </c>
      <c r="J320" s="10">
        <f>VLOOKUP(B320,home!$B$2:$E$405,4,FALSE)</f>
        <v>0.92090000000000005</v>
      </c>
      <c r="K320" s="12">
        <f t="shared" si="502"/>
        <v>1.6046269719039998</v>
      </c>
      <c r="L320" s="12">
        <f t="shared" si="503"/>
        <v>1.2459541986320002</v>
      </c>
      <c r="M320" s="13">
        <f t="shared" si="504"/>
        <v>5.7810713226704454E-2</v>
      </c>
      <c r="N320" s="13">
        <f t="shared" si="505"/>
        <v>9.2764629708577268E-2</v>
      </c>
      <c r="O320" s="13">
        <f t="shared" si="506"/>
        <v>7.2029500870722921E-2</v>
      </c>
      <c r="P320" s="13">
        <f t="shared" si="507"/>
        <v>0.11558047986994463</v>
      </c>
      <c r="Q320" s="13">
        <f t="shared" si="508"/>
        <v>7.4426313434535096E-2</v>
      </c>
      <c r="R320" s="13">
        <f t="shared" si="509"/>
        <v>4.4872729517622278E-2</v>
      </c>
      <c r="S320" s="13">
        <f t="shared" si="510"/>
        <v>5.7769773893724605E-2</v>
      </c>
      <c r="T320" s="13">
        <f t="shared" si="511"/>
        <v>9.2731777712460245E-2</v>
      </c>
      <c r="U320" s="13">
        <f t="shared" si="512"/>
        <v>7.2003992086929466E-2</v>
      </c>
      <c r="V320" s="13">
        <f t="shared" si="513"/>
        <v>1.2833181133420794E-2</v>
      </c>
      <c r="W320" s="13">
        <f t="shared" si="514"/>
        <v>3.9808823318812019E-2</v>
      </c>
      <c r="X320" s="13">
        <f t="shared" si="515"/>
        <v>4.9599970556673312E-2</v>
      </c>
      <c r="Y320" s="13">
        <f t="shared" si="516"/>
        <v>3.0899645783555356E-2</v>
      </c>
      <c r="Z320" s="13">
        <f t="shared" si="517"/>
        <v>1.8636455248853191E-2</v>
      </c>
      <c r="AA320" s="13">
        <f t="shared" si="518"/>
        <v>2.9904558752991698E-2</v>
      </c>
      <c r="AB320" s="13">
        <f t="shared" si="519"/>
        <v>2.3992830778969163E-2</v>
      </c>
      <c r="AC320" s="13">
        <f t="shared" si="520"/>
        <v>1.6035795431225675E-3</v>
      </c>
      <c r="AD320" s="13">
        <f t="shared" si="521"/>
        <v>1.5969577904281673E-2</v>
      </c>
      <c r="AE320" s="13">
        <f t="shared" si="522"/>
        <v>1.9897362640220569E-2</v>
      </c>
      <c r="AF320" s="13">
        <f t="shared" si="523"/>
        <v>1.2395601261643161E-2</v>
      </c>
      <c r="AG320" s="13">
        <f t="shared" si="524"/>
        <v>5.1481171455041389E-3</v>
      </c>
      <c r="AH320" s="13">
        <f t="shared" si="525"/>
        <v>5.8050424162315022E-3</v>
      </c>
      <c r="AI320" s="13">
        <f t="shared" si="526"/>
        <v>9.3149276341318345E-3</v>
      </c>
      <c r="AJ320" s="13">
        <f t="shared" si="527"/>
        <v>7.4734920615309288E-3</v>
      </c>
      <c r="AK320" s="13">
        <f t="shared" si="528"/>
        <v>3.9973889787476525E-3</v>
      </c>
      <c r="AL320" s="13">
        <f t="shared" si="529"/>
        <v>1.2824093166047821E-4</v>
      </c>
      <c r="AM320" s="13">
        <f t="shared" si="530"/>
        <v>5.1250430870265007E-3</v>
      </c>
      <c r="AN320" s="13">
        <f t="shared" si="531"/>
        <v>6.3855689524505762E-3</v>
      </c>
      <c r="AO320" s="13">
        <f t="shared" si="532"/>
        <v>3.9780632234799702E-3</v>
      </c>
      <c r="AP320" s="13">
        <f t="shared" si="533"/>
        <v>1.6521615252394729E-3</v>
      </c>
      <c r="AQ320" s="13">
        <f t="shared" si="534"/>
        <v>5.1462939729759257E-4</v>
      </c>
      <c r="AR320" s="13">
        <f t="shared" si="535"/>
        <v>1.4465633943480977E-3</v>
      </c>
      <c r="AS320" s="13">
        <f t="shared" si="536"/>
        <v>2.3211946391399597E-3</v>
      </c>
      <c r="AT320" s="13">
        <f t="shared" si="537"/>
        <v>1.8623257625014758E-3</v>
      </c>
      <c r="AU320" s="13">
        <f t="shared" si="538"/>
        <v>9.9611271632718372E-4</v>
      </c>
      <c r="AV320" s="13">
        <f t="shared" si="539"/>
        <v>3.9959733291878934E-4</v>
      </c>
      <c r="AW320" s="13">
        <f t="shared" si="540"/>
        <v>7.1219731089181626E-6</v>
      </c>
      <c r="AX320" s="13">
        <f t="shared" si="541"/>
        <v>1.3706303949354785E-3</v>
      </c>
      <c r="AY320" s="13">
        <f t="shared" si="542"/>
        <v>1.7077426953424962E-3</v>
      </c>
      <c r="AZ320" s="13">
        <f t="shared" si="543"/>
        <v>1.0638845907225561E-3</v>
      </c>
      <c r="BA320" s="13">
        <f t="shared" si="544"/>
        <v>4.418504908902187E-4</v>
      </c>
      <c r="BB320" s="13">
        <f t="shared" si="545"/>
        <v>1.3763136857306959E-4</v>
      </c>
      <c r="BC320" s="13">
        <f t="shared" si="546"/>
        <v>3.429647630741686E-5</v>
      </c>
      <c r="BD320" s="13">
        <f t="shared" si="547"/>
        <v>3.0039195579589518E-4</v>
      </c>
      <c r="BE320" s="13">
        <f t="shared" si="548"/>
        <v>4.8201703441308745E-4</v>
      </c>
      <c r="BF320" s="13">
        <f t="shared" si="549"/>
        <v>3.8672876716820936E-4</v>
      </c>
      <c r="BG320" s="13">
        <f t="shared" si="550"/>
        <v>2.0685180353643029E-4</v>
      </c>
      <c r="BH320" s="13">
        <f t="shared" si="551"/>
        <v>8.2979995785385837E-5</v>
      </c>
      <c r="BI320" s="13">
        <f t="shared" si="552"/>
        <v>2.6630387873142046E-5</v>
      </c>
      <c r="BJ320" s="14">
        <f t="shared" si="553"/>
        <v>0.45605332166852819</v>
      </c>
      <c r="BK320" s="14">
        <f t="shared" si="554"/>
        <v>0.24743371129392003</v>
      </c>
      <c r="BL320" s="14">
        <f t="shared" si="555"/>
        <v>0.27790585688768499</v>
      </c>
      <c r="BM320" s="14">
        <f t="shared" si="556"/>
        <v>0.54084435774864625</v>
      </c>
      <c r="BN320" s="14">
        <f t="shared" si="557"/>
        <v>0.45748436662810665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1.4215</v>
      </c>
      <c r="F321" s="10">
        <f>VLOOKUP(B321,home!$B$2:$E$405,3,FALSE)</f>
        <v>0.81169999999999998</v>
      </c>
      <c r="G321" s="10">
        <f>VLOOKUP(C321,away!$B$2:$E$405,4,FALSE)</f>
        <v>0.70350000000000001</v>
      </c>
      <c r="H321" s="10">
        <f>VLOOKUP(A321,away!$A$2:$E$405,3,FALSE)</f>
        <v>1.0277000000000001</v>
      </c>
      <c r="I321" s="10">
        <f>VLOOKUP(C321,away!$B$2:$E$405,3,FALSE)</f>
        <v>0.8982</v>
      </c>
      <c r="J321" s="10">
        <f>VLOOKUP(B321,home!$B$2:$E$405,4,FALSE)</f>
        <v>0.5988</v>
      </c>
      <c r="K321" s="12">
        <f t="shared" si="502"/>
        <v>0.81172049542500002</v>
      </c>
      <c r="L321" s="12">
        <f t="shared" si="503"/>
        <v>0.55274038783200008</v>
      </c>
      <c r="M321" s="13">
        <f t="shared" si="504"/>
        <v>0.25551839310580787</v>
      </c>
      <c r="N321" s="13">
        <f t="shared" si="505"/>
        <v>0.20740951664204629</v>
      </c>
      <c r="O321" s="13">
        <f t="shared" si="506"/>
        <v>0.14123533570351371</v>
      </c>
      <c r="P321" s="13">
        <f t="shared" si="507"/>
        <v>0.11464361666877236</v>
      </c>
      <c r="Q321" s="13">
        <f t="shared" si="508"/>
        <v>8.4179277802270802E-2</v>
      </c>
      <c r="R321" s="13">
        <f t="shared" si="509"/>
        <v>3.9033237116171446E-2</v>
      </c>
      <c r="S321" s="13">
        <f t="shared" si="510"/>
        <v>1.2859307976954473E-2</v>
      </c>
      <c r="T321" s="13">
        <f t="shared" si="511"/>
        <v>4.6529286659844842E-2</v>
      </c>
      <c r="U321" s="13">
        <f t="shared" si="512"/>
        <v>3.1684078569980186E-2</v>
      </c>
      <c r="V321" s="13">
        <f t="shared" si="513"/>
        <v>6.4106608113473091E-4</v>
      </c>
      <c r="W321" s="13">
        <f t="shared" si="514"/>
        <v>2.277668169405932E-2</v>
      </c>
      <c r="X321" s="13">
        <f t="shared" si="515"/>
        <v>1.2589591873100367E-2</v>
      </c>
      <c r="Y321" s="13">
        <f t="shared" si="516"/>
        <v>3.4793879472920465E-3</v>
      </c>
      <c r="Z321" s="13">
        <f t="shared" si="517"/>
        <v>7.1917488739770101E-3</v>
      </c>
      <c r="AA321" s="13">
        <f t="shared" si="518"/>
        <v>5.8376899589568055E-3</v>
      </c>
      <c r="AB321" s="13">
        <f t="shared" si="519"/>
        <v>2.3692862928109829E-3</v>
      </c>
      <c r="AC321" s="13">
        <f t="shared" si="520"/>
        <v>1.7976723018753709E-5</v>
      </c>
      <c r="AD321" s="13">
        <f t="shared" si="521"/>
        <v>4.6220748372098391E-3</v>
      </c>
      <c r="AE321" s="13">
        <f t="shared" si="522"/>
        <v>2.5548074381078955E-3</v>
      </c>
      <c r="AF321" s="13">
        <f t="shared" si="523"/>
        <v>7.0607262708791835E-4</v>
      </c>
      <c r="AG321" s="13">
        <f t="shared" si="524"/>
        <v>1.3009161924471175E-4</v>
      </c>
      <c r="AH321" s="13">
        <f t="shared" si="525"/>
        <v>9.9379251544810029E-4</v>
      </c>
      <c r="AI321" s="13">
        <f t="shared" si="526"/>
        <v>8.0668175298918908E-4</v>
      </c>
      <c r="AJ321" s="13">
        <f t="shared" si="527"/>
        <v>3.2740005609334599E-4</v>
      </c>
      <c r="AK321" s="13">
        <f t="shared" si="528"/>
        <v>8.8585778578087872E-5</v>
      </c>
      <c r="AL321" s="13">
        <f t="shared" si="529"/>
        <v>3.2262515706558781E-7</v>
      </c>
      <c r="AM321" s="13">
        <f t="shared" si="530"/>
        <v>7.503665753502796E-4</v>
      </c>
      <c r="AN321" s="13">
        <f t="shared" si="531"/>
        <v>4.1475791187528332E-4</v>
      </c>
      <c r="AO321" s="13">
        <f t="shared" si="532"/>
        <v>1.146267245331673E-4</v>
      </c>
      <c r="AP321" s="13">
        <f t="shared" si="533"/>
        <v>2.1119606724791582E-5</v>
      </c>
      <c r="AQ321" s="13">
        <f t="shared" si="534"/>
        <v>2.9184149029801534E-6</v>
      </c>
      <c r="AR321" s="13">
        <f t="shared" si="535"/>
        <v>1.0986185208266441E-4</v>
      </c>
      <c r="AS321" s="13">
        <f t="shared" si="536"/>
        <v>8.9177117000848426E-5</v>
      </c>
      <c r="AT321" s="13">
        <f t="shared" si="537"/>
        <v>3.6193446796250934E-5</v>
      </c>
      <c r="AU321" s="13">
        <f t="shared" si="538"/>
        <v>9.7929875215303968E-6</v>
      </c>
      <c r="AV321" s="13">
        <f t="shared" si="539"/>
        <v>1.9872921706668739E-6</v>
      </c>
      <c r="AW321" s="13">
        <f t="shared" si="540"/>
        <v>4.020901542411312E-9</v>
      </c>
      <c r="AX321" s="13">
        <f t="shared" si="541"/>
        <v>1.0151465471561491E-4</v>
      </c>
      <c r="AY321" s="13">
        <f t="shared" si="542"/>
        <v>5.6111249618140569E-5</v>
      </c>
      <c r="AZ321" s="13">
        <f t="shared" si="543"/>
        <v>1.5507476937834589E-5</v>
      </c>
      <c r="BA321" s="13">
        <f t="shared" si="544"/>
        <v>2.857202938971497E-6</v>
      </c>
      <c r="BB321" s="13">
        <f t="shared" si="545"/>
        <v>3.9482286515045878E-7</v>
      </c>
      <c r="BC321" s="13">
        <f t="shared" si="546"/>
        <v>4.3646908721641218E-8</v>
      </c>
      <c r="BD321" s="13">
        <f t="shared" si="547"/>
        <v>1.0120847121352289E-5</v>
      </c>
      <c r="BE321" s="13">
        <f t="shared" si="548"/>
        <v>8.2152990394647656E-6</v>
      </c>
      <c r="BF321" s="13">
        <f t="shared" si="549"/>
        <v>3.3342633031894334E-6</v>
      </c>
      <c r="BG321" s="13">
        <f t="shared" si="550"/>
        <v>9.0216328678077468E-7</v>
      </c>
      <c r="BH321" s="13">
        <f t="shared" si="551"/>
        <v>1.8307610752498417E-7</v>
      </c>
      <c r="BI321" s="13">
        <f t="shared" si="552"/>
        <v>2.9721325740132155E-8</v>
      </c>
      <c r="BJ321" s="14">
        <f t="shared" si="553"/>
        <v>0.38645700742763489</v>
      </c>
      <c r="BK321" s="14">
        <f t="shared" si="554"/>
        <v>0.38373679443046338</v>
      </c>
      <c r="BL321" s="14">
        <f t="shared" si="555"/>
        <v>0.22264588581029787</v>
      </c>
      <c r="BM321" s="14">
        <f t="shared" si="556"/>
        <v>0.15795595227507417</v>
      </c>
      <c r="BN321" s="14">
        <f t="shared" si="557"/>
        <v>0.84201937703858243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1.4215</v>
      </c>
      <c r="F322" s="10">
        <f>VLOOKUP(B322,home!$B$2:$E$405,3,FALSE)</f>
        <v>0.91990000000000005</v>
      </c>
      <c r="G322" s="10">
        <f>VLOOKUP(C322,away!$B$2:$E$405,4,FALSE)</f>
        <v>0.70350000000000001</v>
      </c>
      <c r="H322" s="10">
        <f>VLOOKUP(A322,away!$A$2:$E$405,3,FALSE)</f>
        <v>1.0277000000000001</v>
      </c>
      <c r="I322" s="10">
        <f>VLOOKUP(C322,away!$B$2:$E$405,3,FALSE)</f>
        <v>1.4220999999999999</v>
      </c>
      <c r="J322" s="10">
        <f>VLOOKUP(B322,home!$B$2:$E$405,4,FALSE)</f>
        <v>1.6467000000000001</v>
      </c>
      <c r="K322" s="12">
        <f t="shared" si="502"/>
        <v>0.9199232274750001</v>
      </c>
      <c r="L322" s="12">
        <f t="shared" si="503"/>
        <v>2.4066391563390002</v>
      </c>
      <c r="M322" s="13">
        <f t="shared" si="504"/>
        <v>3.5916359754759618E-2</v>
      </c>
      <c r="N322" s="13">
        <f t="shared" si="505"/>
        <v>3.3040293584751676E-2</v>
      </c>
      <c r="O322" s="13">
        <f t="shared" si="506"/>
        <v>8.6437717738962722E-2</v>
      </c>
      <c r="P322" s="13">
        <f t="shared" si="507"/>
        <v>7.9516064277999648E-2</v>
      </c>
      <c r="Q322" s="13">
        <f t="shared" si="508"/>
        <v>1.5197266755603145E-2</v>
      </c>
      <c r="R322" s="13">
        <f t="shared" si="509"/>
        <v>0.10401219804758294</v>
      </c>
      <c r="S322" s="13">
        <f t="shared" si="510"/>
        <v>4.4010616063513197E-2</v>
      </c>
      <c r="T322" s="13">
        <f t="shared" si="511"/>
        <v>3.6574337243363494E-2</v>
      </c>
      <c r="U322" s="13">
        <f t="shared" si="512"/>
        <v>9.5683236924701404E-2</v>
      </c>
      <c r="V322" s="13">
        <f t="shared" si="513"/>
        <v>1.0826236288099329E-2</v>
      </c>
      <c r="W322" s="13">
        <f t="shared" si="514"/>
        <v>4.6601062275376569E-3</v>
      </c>
      <c r="X322" s="13">
        <f t="shared" si="515"/>
        <v>1.121519411989135E-2</v>
      </c>
      <c r="Y322" s="13">
        <f t="shared" si="516"/>
        <v>1.3495462657436718E-2</v>
      </c>
      <c r="Z322" s="13">
        <f t="shared" si="517"/>
        <v>8.3439942852733345E-2</v>
      </c>
      <c r="AA322" s="13">
        <f t="shared" si="518"/>
        <v>7.6758341529416019E-2</v>
      </c>
      <c r="AB322" s="13">
        <f t="shared" si="519"/>
        <v>3.5305890637684356E-2</v>
      </c>
      <c r="AC322" s="13">
        <f t="shared" si="520"/>
        <v>1.4980285210753393E-3</v>
      </c>
      <c r="AD322" s="13">
        <f t="shared" si="521"/>
        <v>1.0717349903031971E-3</v>
      </c>
      <c r="AE322" s="13">
        <f t="shared" si="522"/>
        <v>2.579279392882273E-3</v>
      </c>
      <c r="AF322" s="13">
        <f t="shared" si="523"/>
        <v>3.1036973910243816E-3</v>
      </c>
      <c r="AG322" s="13">
        <f t="shared" si="524"/>
        <v>2.4898265568888247E-3</v>
      </c>
      <c r="AH322" s="13">
        <f t="shared" si="525"/>
        <v>5.0202458418019132E-2</v>
      </c>
      <c r="AI322" s="13">
        <f t="shared" si="526"/>
        <v>4.6182407575083649E-2</v>
      </c>
      <c r="AJ322" s="13">
        <f t="shared" si="527"/>
        <v>2.1242134714518416E-2</v>
      </c>
      <c r="AK322" s="13">
        <f t="shared" si="528"/>
        <v>6.5137110416795081E-3</v>
      </c>
      <c r="AL322" s="13">
        <f t="shared" si="529"/>
        <v>1.3266080748210356E-4</v>
      </c>
      <c r="AM322" s="13">
        <f t="shared" si="530"/>
        <v>1.9718278225552106E-4</v>
      </c>
      <c r="AN322" s="13">
        <f t="shared" si="531"/>
        <v>4.7454780473200404E-4</v>
      </c>
      <c r="AO322" s="13">
        <f t="shared" si="532"/>
        <v>5.7103266421137749E-4</v>
      </c>
      <c r="AP322" s="13">
        <f t="shared" si="533"/>
        <v>4.5808985641322702E-4</v>
      </c>
      <c r="AQ322" s="13">
        <f t="shared" si="534"/>
        <v>2.7561424639144558E-4</v>
      </c>
      <c r="AR322" s="13">
        <f t="shared" si="535"/>
        <v>2.4163840434657059E-2</v>
      </c>
      <c r="AS322" s="13">
        <f t="shared" si="536"/>
        <v>2.222887808084063E-2</v>
      </c>
      <c r="AT322" s="13">
        <f t="shared" si="537"/>
        <v>1.0224430633637597E-2</v>
      </c>
      <c r="AU322" s="13">
        <f t="shared" si="538"/>
        <v>3.13523040919672E-3</v>
      </c>
      <c r="AV322" s="13">
        <f t="shared" si="539"/>
        <v>7.210428192265029E-4</v>
      </c>
      <c r="AW322" s="13">
        <f t="shared" si="540"/>
        <v>8.1583568717752872E-6</v>
      </c>
      <c r="AX322" s="13">
        <f t="shared" si="541"/>
        <v>3.0232170242499837E-5</v>
      </c>
      <c r="AY322" s="13">
        <f t="shared" si="542"/>
        <v>7.2757924686706838E-5</v>
      </c>
      <c r="AZ322" s="13">
        <f t="shared" si="543"/>
        <v>8.7551035242496342E-5</v>
      </c>
      <c r="BA322" s="13">
        <f t="shared" si="544"/>
        <v>7.0234583197535829E-5</v>
      </c>
      <c r="BB322" s="13">
        <f t="shared" si="545"/>
        <v>4.2257324513084731E-5</v>
      </c>
      <c r="BC322" s="13">
        <f t="shared" si="546"/>
        <v>2.0339626363062714E-5</v>
      </c>
      <c r="BD322" s="13">
        <f t="shared" si="547"/>
        <v>9.6922740929288771E-3</v>
      </c>
      <c r="BE322" s="13">
        <f t="shared" si="548"/>
        <v>8.916148065139462E-3</v>
      </c>
      <c r="BF322" s="13">
        <f t="shared" si="549"/>
        <v>4.1010858523640344E-3</v>
      </c>
      <c r="BG322" s="13">
        <f t="shared" si="550"/>
        <v>1.257561377819595E-3</v>
      </c>
      <c r="BH322" s="13">
        <f t="shared" si="551"/>
        <v>2.8921498035792742E-4</v>
      </c>
      <c r="BI322" s="13">
        <f t="shared" si="552"/>
        <v>5.321111563299669E-5</v>
      </c>
      <c r="BJ322" s="14">
        <f t="shared" si="553"/>
        <v>0.12572703893793166</v>
      </c>
      <c r="BK322" s="14">
        <f t="shared" si="554"/>
        <v>0.17197272363761595</v>
      </c>
      <c r="BL322" s="14">
        <f t="shared" si="555"/>
        <v>0.60712101448944955</v>
      </c>
      <c r="BM322" s="14">
        <f t="shared" si="556"/>
        <v>0.63407622019025578</v>
      </c>
      <c r="BN322" s="14">
        <f t="shared" si="557"/>
        <v>0.35411990015965972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1.4215</v>
      </c>
      <c r="F323" s="10">
        <f>VLOOKUP(B323,home!$B$2:$E$405,3,FALSE)</f>
        <v>0.54110000000000003</v>
      </c>
      <c r="G323" s="10">
        <f>VLOOKUP(C323,away!$B$2:$E$405,4,FALSE)</f>
        <v>1.1904999999999999</v>
      </c>
      <c r="H323" s="10">
        <f>VLOOKUP(A323,away!$A$2:$E$405,3,FALSE)</f>
        <v>1.0277000000000001</v>
      </c>
      <c r="I323" s="10">
        <f>VLOOKUP(C323,away!$B$2:$E$405,3,FALSE)</f>
        <v>0.67359999999999998</v>
      </c>
      <c r="J323" s="10">
        <f>VLOOKUP(B323,home!$B$2:$E$405,4,FALSE)</f>
        <v>0.74850000000000005</v>
      </c>
      <c r="K323" s="12">
        <f t="shared" si="502"/>
        <v>0.91570123032499995</v>
      </c>
      <c r="L323" s="12">
        <f t="shared" si="503"/>
        <v>0.51815565192000002</v>
      </c>
      <c r="M323" s="13">
        <f t="shared" si="504"/>
        <v>0.23838771354916777</v>
      </c>
      <c r="N323" s="13">
        <f t="shared" si="505"/>
        <v>0.21829192259133653</v>
      </c>
      <c r="O323" s="13">
        <f t="shared" si="506"/>
        <v>0.12352194112378721</v>
      </c>
      <c r="P323" s="13">
        <f t="shared" si="507"/>
        <v>0.11310919345918415</v>
      </c>
      <c r="Q323" s="13">
        <f t="shared" si="508"/>
        <v>9.9945091043448259E-2</v>
      </c>
      <c r="R323" s="13">
        <f t="shared" si="509"/>
        <v>3.2001795964709909E-2</v>
      </c>
      <c r="S323" s="13">
        <f t="shared" si="510"/>
        <v>1.3416892857555381E-2</v>
      </c>
      <c r="T323" s="13">
        <f t="shared" si="511"/>
        <v>5.1787113805821676E-2</v>
      </c>
      <c r="U323" s="13">
        <f t="shared" si="512"/>
        <v>2.9304083937494476E-2</v>
      </c>
      <c r="V323" s="13">
        <f t="shared" si="513"/>
        <v>7.0733228247398135E-4</v>
      </c>
      <c r="W323" s="13">
        <f t="shared" si="514"/>
        <v>3.0506614277809901E-2</v>
      </c>
      <c r="X323" s="13">
        <f t="shared" si="515"/>
        <v>1.5807174608990567E-2</v>
      </c>
      <c r="Y323" s="13">
        <f t="shared" si="516"/>
        <v>4.0952884322673884E-3</v>
      </c>
      <c r="Z323" s="13">
        <f t="shared" si="517"/>
        <v>5.5273038169016972E-3</v>
      </c>
      <c r="AA323" s="13">
        <f t="shared" si="518"/>
        <v>5.0613589055169515E-3</v>
      </c>
      <c r="AB323" s="13">
        <f t="shared" si="519"/>
        <v>2.317346288449134E-3</v>
      </c>
      <c r="AC323" s="13">
        <f t="shared" si="520"/>
        <v>2.0975751745741335E-5</v>
      </c>
      <c r="AD323" s="13">
        <f t="shared" si="521"/>
        <v>6.9837360568101841E-3</v>
      </c>
      <c r="AE323" s="13">
        <f t="shared" si="522"/>
        <v>3.6186623093536906E-3</v>
      </c>
      <c r="AF323" s="13">
        <f t="shared" si="523"/>
        <v>9.3751516399074696E-4</v>
      </c>
      <c r="AG323" s="13">
        <f t="shared" si="524"/>
        <v>1.6192626032750378E-4</v>
      </c>
      <c r="AH323" s="13">
        <f t="shared" si="525"/>
        <v>7.1600092815165075E-4</v>
      </c>
      <c r="AI323" s="13">
        <f t="shared" si="526"/>
        <v>6.5564293082230835E-4</v>
      </c>
      <c r="AJ323" s="13">
        <f t="shared" si="527"/>
        <v>3.0018651920393828E-4</v>
      </c>
      <c r="AK323" s="13">
        <f t="shared" si="528"/>
        <v>9.1627054987341837E-5</v>
      </c>
      <c r="AL323" s="13">
        <f t="shared" si="529"/>
        <v>3.9809943672647159E-7</v>
      </c>
      <c r="AM323" s="13">
        <f t="shared" si="530"/>
        <v>1.2790031398972302E-3</v>
      </c>
      <c r="AN323" s="13">
        <f t="shared" si="531"/>
        <v>6.627227057611762E-4</v>
      </c>
      <c r="AO323" s="13">
        <f t="shared" si="532"/>
        <v>1.7169675782293425E-4</v>
      </c>
      <c r="AP323" s="13">
        <f t="shared" si="533"/>
        <v>2.9655215160764297E-5</v>
      </c>
      <c r="AQ323" s="13">
        <f t="shared" si="534"/>
        <v>3.841504336113422E-6</v>
      </c>
      <c r="AR323" s="13">
        <f t="shared" si="535"/>
        <v>7.4199985540348765E-5</v>
      </c>
      <c r="AS323" s="13">
        <f t="shared" si="536"/>
        <v>6.7945018049394554E-5</v>
      </c>
      <c r="AT323" s="13">
        <f t="shared" si="537"/>
        <v>3.1108668311142464E-5</v>
      </c>
      <c r="AU323" s="13">
        <f t="shared" si="538"/>
        <v>9.4954152820951632E-6</v>
      </c>
      <c r="AV323" s="13">
        <f t="shared" si="539"/>
        <v>2.1737408640653368E-6</v>
      </c>
      <c r="AW323" s="13">
        <f t="shared" si="540"/>
        <v>5.2469037768452407E-9</v>
      </c>
      <c r="AX323" s="13">
        <f t="shared" si="541"/>
        <v>1.9519745813223853E-4</v>
      </c>
      <c r="AY323" s="13">
        <f t="shared" si="542"/>
        <v>1.0114266617163695E-4</v>
      </c>
      <c r="AZ323" s="13">
        <f t="shared" si="543"/>
        <v>2.6203822063545731E-5</v>
      </c>
      <c r="BA323" s="13">
        <f t="shared" si="544"/>
        <v>4.5258861680440745E-6</v>
      </c>
      <c r="BB323" s="13">
        <f t="shared" si="545"/>
        <v>5.8627837447964692E-7</v>
      </c>
      <c r="BC323" s="13">
        <f t="shared" si="546"/>
        <v>6.0756690667019897E-8</v>
      </c>
      <c r="BD323" s="13">
        <f t="shared" si="547"/>
        <v>6.4078569800189925E-6</v>
      </c>
      <c r="BE323" s="13">
        <f t="shared" si="548"/>
        <v>5.8676825203500294E-6</v>
      </c>
      <c r="BF323" s="13">
        <f t="shared" si="549"/>
        <v>2.686522051520509E-6</v>
      </c>
      <c r="BG323" s="13">
        <f t="shared" si="550"/>
        <v>8.2001718262419102E-7</v>
      </c>
      <c r="BH323" s="13">
        <f t="shared" si="551"/>
        <v>1.8772268575415297E-7</v>
      </c>
      <c r="BI323" s="13">
        <f t="shared" si="552"/>
        <v>3.4379578860998249E-8</v>
      </c>
      <c r="BJ323" s="14">
        <f t="shared" si="553"/>
        <v>0.43460968074073525</v>
      </c>
      <c r="BK323" s="14">
        <f t="shared" si="554"/>
        <v>0.36574364866573539</v>
      </c>
      <c r="BL323" s="14">
        <f t="shared" si="555"/>
        <v>0.19417091066216904</v>
      </c>
      <c r="BM323" s="14">
        <f t="shared" si="556"/>
        <v>0.17469274873463975</v>
      </c>
      <c r="BN323" s="14">
        <f t="shared" si="557"/>
        <v>0.82525765773163384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1.4705999999999999</v>
      </c>
      <c r="F324" s="10">
        <f>VLOOKUP(B324,home!$B$2:$E$405,3,FALSE)</f>
        <v>0.93500000000000005</v>
      </c>
      <c r="G324" s="10">
        <f>VLOOKUP(C324,away!$B$2:$E$405,4,FALSE)</f>
        <v>1.105</v>
      </c>
      <c r="H324" s="10">
        <f>VLOOKUP(A324,away!$A$2:$E$405,3,FALSE)</f>
        <v>1.2646999999999999</v>
      </c>
      <c r="I324" s="10">
        <f>VLOOKUP(C324,away!$B$2:$E$405,3,FALSE)</f>
        <v>0.88949999999999996</v>
      </c>
      <c r="J324" s="10">
        <f>VLOOKUP(B324,home!$B$2:$E$405,4,FALSE)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1.3052999999999999</v>
      </c>
      <c r="F325" s="10">
        <f>VLOOKUP(B325,home!$B$2:$E$405,3,FALSE)</f>
        <v>1.0887</v>
      </c>
      <c r="G325" s="10">
        <f>VLOOKUP(C325,away!$B$2:$E$405,4,FALSE)</f>
        <v>0.8468</v>
      </c>
      <c r="H325" s="10">
        <f>VLOOKUP(A325,away!$A$2:$E$405,3,FALSE)</f>
        <v>1.1211</v>
      </c>
      <c r="I325" s="10">
        <f>VLOOKUP(C325,away!$B$2:$E$405,3,FALSE)</f>
        <v>0.79810000000000003</v>
      </c>
      <c r="J325" s="10">
        <f>VLOOKUP(B325,home!$B$2:$E$405,4,FALSE)</f>
        <v>1.2676000000000001</v>
      </c>
      <c r="K325" s="12">
        <f t="shared" si="502"/>
        <v>1.203370637148</v>
      </c>
      <c r="L325" s="12">
        <f t="shared" si="503"/>
        <v>1.134184985916</v>
      </c>
      <c r="M325" s="13">
        <f t="shared" si="504"/>
        <v>9.6563387300094228E-2</v>
      </c>
      <c r="N325" s="13">
        <f t="shared" si="505"/>
        <v>0.11620154490048347</v>
      </c>
      <c r="O325" s="13">
        <f t="shared" si="506"/>
        <v>0.10952074406495864</v>
      </c>
      <c r="P325" s="13">
        <f t="shared" si="507"/>
        <v>0.13179404756637231</v>
      </c>
      <c r="Q325" s="13">
        <f t="shared" si="508"/>
        <v>6.991676356223836E-2</v>
      </c>
      <c r="R325" s="13">
        <f t="shared" si="509"/>
        <v>6.2108391782412502E-2</v>
      </c>
      <c r="S325" s="13">
        <f t="shared" si="510"/>
        <v>4.4969608719158567E-2</v>
      </c>
      <c r="T325" s="13">
        <f t="shared" si="511"/>
        <v>7.9298543496129623E-2</v>
      </c>
      <c r="U325" s="13">
        <f t="shared" si="512"/>
        <v>7.4739414991439337E-2</v>
      </c>
      <c r="V325" s="13">
        <f t="shared" si="513"/>
        <v>6.8196157251783976E-3</v>
      </c>
      <c r="W325" s="13">
        <f t="shared" si="514"/>
        <v>2.8045260105072276E-2</v>
      </c>
      <c r="X325" s="13">
        <f t="shared" si="515"/>
        <v>3.1808512937281957E-2</v>
      </c>
      <c r="Y325" s="13">
        <f t="shared" si="516"/>
        <v>1.8038368898890027E-2</v>
      </c>
      <c r="Z325" s="13">
        <f t="shared" si="517"/>
        <v>2.3480801819666969E-2</v>
      </c>
      <c r="AA325" s="13">
        <f t="shared" si="518"/>
        <v>2.8256107446478555E-2</v>
      </c>
      <c r="AB325" s="13">
        <f t="shared" si="519"/>
        <v>1.7001285010595623E-2</v>
      </c>
      <c r="AC325" s="13">
        <f t="shared" si="520"/>
        <v>5.8173236280236753E-4</v>
      </c>
      <c r="AD325" s="13">
        <f t="shared" si="521"/>
        <v>8.4372106304055547E-3</v>
      </c>
      <c r="AE325" s="13">
        <f t="shared" si="522"/>
        <v>9.5693576200168509E-3</v>
      </c>
      <c r="AF325" s="13">
        <f t="shared" si="523"/>
        <v>5.4267108687419919E-3</v>
      </c>
      <c r="AG325" s="13">
        <f t="shared" si="524"/>
        <v>2.0516313300781128E-3</v>
      </c>
      <c r="AH325" s="13">
        <f t="shared" si="525"/>
        <v>6.6578932202838474E-3</v>
      </c>
      <c r="AI325" s="13">
        <f t="shared" si="526"/>
        <v>8.0119132065563214E-3</v>
      </c>
      <c r="AJ325" s="13">
        <f t="shared" si="527"/>
        <v>4.8206505500740784E-3</v>
      </c>
      <c r="AK325" s="13">
        <f t="shared" si="528"/>
        <v>1.9336764413034997E-3</v>
      </c>
      <c r="AL325" s="13">
        <f t="shared" si="529"/>
        <v>3.1758978154238193E-5</v>
      </c>
      <c r="AM325" s="13">
        <f t="shared" si="530"/>
        <v>2.0306183064126024E-3</v>
      </c>
      <c r="AN325" s="13">
        <f t="shared" si="531"/>
        <v>2.3030967952593494E-3</v>
      </c>
      <c r="AO325" s="13">
        <f t="shared" si="532"/>
        <v>1.3060689031472053E-3</v>
      </c>
      <c r="AP325" s="13">
        <f t="shared" si="533"/>
        <v>4.9377458017377945E-4</v>
      </c>
      <c r="AQ325" s="13">
        <f t="shared" si="534"/>
        <v>1.400079288150193E-4</v>
      </c>
      <c r="AR325" s="13">
        <f t="shared" si="535"/>
        <v>1.5102565056555729E-3</v>
      </c>
      <c r="AS325" s="13">
        <f t="shared" si="536"/>
        <v>1.8173983334676587E-3</v>
      </c>
      <c r="AT325" s="13">
        <f t="shared" si="537"/>
        <v>1.0935018952483448E-3</v>
      </c>
      <c r="AU325" s="13">
        <f t="shared" si="538"/>
        <v>4.3862935746918203E-4</v>
      </c>
      <c r="AV325" s="13">
        <f t="shared" si="539"/>
        <v>1.3195842234237689E-4</v>
      </c>
      <c r="AW325" s="13">
        <f t="shared" si="540"/>
        <v>1.2040577681520256E-6</v>
      </c>
      <c r="AX325" s="13">
        <f t="shared" si="541"/>
        <v>4.0726440753202073E-4</v>
      </c>
      <c r="AY325" s="13">
        <f t="shared" si="542"/>
        <v>4.6191317632079303E-4</v>
      </c>
      <c r="AZ325" s="13">
        <f t="shared" si="543"/>
        <v>2.6194749468990683E-4</v>
      </c>
      <c r="BA325" s="13">
        <f t="shared" si="544"/>
        <v>9.9032305191867786E-5</v>
      </c>
      <c r="BB325" s="13">
        <f t="shared" si="545"/>
        <v>2.8080238417316914E-5</v>
      </c>
      <c r="BC325" s="13">
        <f t="shared" si="546"/>
        <v>6.3696369627725E-6</v>
      </c>
      <c r="BD325" s="13">
        <f t="shared" si="547"/>
        <v>2.8548504226608531E-4</v>
      </c>
      <c r="BE325" s="13">
        <f t="shared" si="548"/>
        <v>3.4354431720796274E-4</v>
      </c>
      <c r="BF325" s="13">
        <f t="shared" si="549"/>
        <v>2.0670557194356036E-4</v>
      </c>
      <c r="BG325" s="13">
        <f t="shared" si="550"/>
        <v>8.2914471937254642E-5</v>
      </c>
      <c r="BH325" s="13">
        <f t="shared" si="551"/>
        <v>2.4944210230981028E-5</v>
      </c>
      <c r="BI325" s="13">
        <f t="shared" si="552"/>
        <v>6.0034260317618596E-6</v>
      </c>
      <c r="BJ325" s="14">
        <f t="shared" si="553"/>
        <v>0.37633207812226094</v>
      </c>
      <c r="BK325" s="14">
        <f t="shared" si="554"/>
        <v>0.28122206382808085</v>
      </c>
      <c r="BL325" s="14">
        <f t="shared" si="555"/>
        <v>0.31899141826790317</v>
      </c>
      <c r="BM325" s="14">
        <f t="shared" si="556"/>
        <v>0.41346077374279971</v>
      </c>
      <c r="BN325" s="14">
        <f t="shared" si="557"/>
        <v>0.5861048791765594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1.3052999999999999</v>
      </c>
      <c r="F326" s="10">
        <f>VLOOKUP(B326,home!$B$2:$E$405,3,FALSE)</f>
        <v>0.6855</v>
      </c>
      <c r="G326" s="10">
        <f>VLOOKUP(C326,away!$B$2:$E$405,4,FALSE)</f>
        <v>0.9274</v>
      </c>
      <c r="H326" s="10">
        <f>VLOOKUP(A326,away!$A$2:$E$405,3,FALSE)</f>
        <v>1.1211</v>
      </c>
      <c r="I326" s="10">
        <f>VLOOKUP(C326,away!$B$2:$E$405,3,FALSE)</f>
        <v>1.6900999999999999</v>
      </c>
      <c r="J326" s="10">
        <f>VLOOKUP(B326,home!$B$2:$E$405,4,FALSE)</f>
        <v>1.3145</v>
      </c>
      <c r="K326" s="12">
        <f t="shared" si="502"/>
        <v>0.82982189331</v>
      </c>
      <c r="L326" s="12">
        <f t="shared" si="503"/>
        <v>2.4906766240949998</v>
      </c>
      <c r="M326" s="13">
        <f t="shared" si="504"/>
        <v>3.6134813429774287E-2</v>
      </c>
      <c r="N326" s="13">
        <f t="shared" si="505"/>
        <v>2.9985459294698917E-2</v>
      </c>
      <c r="O326" s="13">
        <f t="shared" si="506"/>
        <v>9.000013512557288E-2</v>
      </c>
      <c r="P326" s="13">
        <f t="shared" si="507"/>
        <v>7.4684082528058721E-2</v>
      </c>
      <c r="Q326" s="13">
        <f t="shared" si="508"/>
        <v>1.2441295301848494E-2</v>
      </c>
      <c r="R326" s="13">
        <f t="shared" si="509"/>
        <v>0.11208061636132784</v>
      </c>
      <c r="S326" s="13">
        <f t="shared" si="510"/>
        <v>3.8589601368067217E-2</v>
      </c>
      <c r="T326" s="13">
        <f t="shared" si="511"/>
        <v>3.098724338177699E-2</v>
      </c>
      <c r="U326" s="13">
        <f t="shared" si="512"/>
        <v>9.3006949272308834E-2</v>
      </c>
      <c r="V326" s="13">
        <f t="shared" si="513"/>
        <v>8.8619647116720615E-3</v>
      </c>
      <c r="W326" s="13">
        <f t="shared" si="514"/>
        <v>3.4413530742029089E-3</v>
      </c>
      <c r="X326" s="13">
        <f t="shared" si="515"/>
        <v>8.5712976571746501E-3</v>
      </c>
      <c r="Y326" s="13">
        <f t="shared" si="516"/>
        <v>1.0674165356442569E-2</v>
      </c>
      <c r="Z326" s="13">
        <f t="shared" si="517"/>
        <v>9.3052190395106288E-2</v>
      </c>
      <c r="AA326" s="13">
        <f t="shared" si="518"/>
        <v>7.7216744810309698E-2</v>
      </c>
      <c r="AB326" s="13">
        <f t="shared" si="519"/>
        <v>3.203807268686315E-2</v>
      </c>
      <c r="AC326" s="13">
        <f t="shared" si="520"/>
        <v>1.1447542568151056E-3</v>
      </c>
      <c r="AD326" s="13">
        <f t="shared" si="521"/>
        <v>7.1392753089581163E-4</v>
      </c>
      <c r="AE326" s="13">
        <f t="shared" si="522"/>
        <v>1.7781626125000585E-3</v>
      </c>
      <c r="AF326" s="13">
        <f t="shared" si="523"/>
        <v>2.2144140263967958E-3</v>
      </c>
      <c r="AG326" s="13">
        <f t="shared" si="524"/>
        <v>1.8384630838715291E-3</v>
      </c>
      <c r="AH326" s="13">
        <f t="shared" si="525"/>
        <v>5.7940728859482121E-2</v>
      </c>
      <c r="AI326" s="13">
        <f t="shared" si="526"/>
        <v>4.808048532193681E-2</v>
      </c>
      <c r="AJ326" s="13">
        <f t="shared" si="527"/>
        <v>1.9949119680556633E-2</v>
      </c>
      <c r="AK326" s="13">
        <f t="shared" si="528"/>
        <v>5.5180720877290963E-3</v>
      </c>
      <c r="AL326" s="13">
        <f t="shared" si="529"/>
        <v>9.4639947768353422E-5</v>
      </c>
      <c r="AM326" s="13">
        <f t="shared" si="530"/>
        <v>1.1848653907481921E-4</v>
      </c>
      <c r="AN326" s="13">
        <f t="shared" si="531"/>
        <v>2.9511165314357094E-4</v>
      </c>
      <c r="AO326" s="13">
        <f t="shared" si="532"/>
        <v>3.6751384799136195E-4</v>
      </c>
      <c r="AP326" s="13">
        <f t="shared" si="533"/>
        <v>3.051193834077628E-4</v>
      </c>
      <c r="AQ326" s="13">
        <f t="shared" si="534"/>
        <v>1.8998842895299865E-4</v>
      </c>
      <c r="AR326" s="13">
        <f t="shared" si="535"/>
        <v>2.8862323790667718E-2</v>
      </c>
      <c r="AS326" s="13">
        <f t="shared" si="536"/>
        <v>2.3950588173298142E-2</v>
      </c>
      <c r="AT326" s="13">
        <f t="shared" si="537"/>
        <v>9.9373612119271777E-3</v>
      </c>
      <c r="AU326" s="13">
        <f t="shared" si="538"/>
        <v>2.7487466317955892E-3</v>
      </c>
      <c r="AV326" s="13">
        <f t="shared" si="539"/>
        <v>5.7024253355652523E-4</v>
      </c>
      <c r="AW326" s="13">
        <f t="shared" si="540"/>
        <v>5.4334318553731718E-6</v>
      </c>
      <c r="AX326" s="13">
        <f t="shared" si="541"/>
        <v>1.6387120697802621E-5</v>
      </c>
      <c r="AY326" s="13">
        <f t="shared" si="542"/>
        <v>4.0815018458240322E-5</v>
      </c>
      <c r="AZ326" s="13">
        <f t="shared" si="543"/>
        <v>5.0828506192972557E-5</v>
      </c>
      <c r="BA326" s="13">
        <f t="shared" si="544"/>
        <v>4.2199124070834898E-5</v>
      </c>
      <c r="BB326" s="13">
        <f t="shared" si="545"/>
        <v>2.6276092970128277E-5</v>
      </c>
      <c r="BC326" s="13">
        <f t="shared" si="546"/>
        <v>1.3089050106649085E-5</v>
      </c>
      <c r="BD326" s="13">
        <f t="shared" si="547"/>
        <v>1.1981119197079507E-2</v>
      </c>
      <c r="BE326" s="13">
        <f t="shared" si="548"/>
        <v>9.9421950160933047E-3</v>
      </c>
      <c r="BF326" s="13">
        <f t="shared" si="549"/>
        <v>4.1251255459558954E-3</v>
      </c>
      <c r="BG326" s="13">
        <f t="shared" si="550"/>
        <v>1.1410398302288563E-3</v>
      </c>
      <c r="BH326" s="13">
        <f t="shared" si="551"/>
        <v>2.3671495806565761E-4</v>
      </c>
      <c r="BI326" s="13">
        <f t="shared" si="552"/>
        <v>3.9286250935368258E-5</v>
      </c>
      <c r="BJ326" s="14">
        <f t="shared" si="553"/>
        <v>0.10411159608487586</v>
      </c>
      <c r="BK326" s="14">
        <f t="shared" si="554"/>
        <v>0.15955067126061395</v>
      </c>
      <c r="BL326" s="14">
        <f t="shared" si="555"/>
        <v>0.62936566734569088</v>
      </c>
      <c r="BM326" s="14">
        <f t="shared" si="556"/>
        <v>0.63071834145840311</v>
      </c>
      <c r="BN326" s="14">
        <f t="shared" si="557"/>
        <v>0.35532640204128113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1.3052999999999999</v>
      </c>
      <c r="F327" s="10">
        <f>VLOOKUP(B327,home!$B$2:$E$405,3,FALSE)</f>
        <v>1.25</v>
      </c>
      <c r="G327" s="10">
        <f>VLOOKUP(C327,away!$B$2:$E$405,4,FALSE)</f>
        <v>1.0887</v>
      </c>
      <c r="H327" s="10">
        <f>VLOOKUP(A327,away!$A$2:$E$405,3,FALSE)</f>
        <v>1.1211</v>
      </c>
      <c r="I327" s="10">
        <f>VLOOKUP(C327,away!$B$2:$E$405,3,FALSE)</f>
        <v>0.75109999999999999</v>
      </c>
      <c r="J327" s="10">
        <f>VLOOKUP(B327,home!$B$2:$E$405,4,FALSE)</f>
        <v>0.65720000000000001</v>
      </c>
      <c r="K327" s="12">
        <f t="shared" si="502"/>
        <v>1.7763501374999999</v>
      </c>
      <c r="L327" s="12">
        <f t="shared" si="503"/>
        <v>0.55340065561200003</v>
      </c>
      <c r="M327" s="13">
        <f t="shared" si="504"/>
        <v>9.7319996881362655E-2</v>
      </c>
      <c r="N327" s="13">
        <f t="shared" si="505"/>
        <v>0.17287438984170811</v>
      </c>
      <c r="O327" s="13">
        <f t="shared" si="506"/>
        <v>5.3856950078303892E-2</v>
      </c>
      <c r="P327" s="13">
        <f t="shared" si="507"/>
        <v>9.5668800676925736E-2</v>
      </c>
      <c r="Q327" s="13">
        <f t="shared" si="508"/>
        <v>0.15354272308277345</v>
      </c>
      <c r="R327" s="13">
        <f t="shared" si="509"/>
        <v>1.4902235741298063E-2</v>
      </c>
      <c r="S327" s="13">
        <f t="shared" si="510"/>
        <v>2.3511404943114295E-2</v>
      </c>
      <c r="T327" s="13">
        <f t="shared" si="511"/>
        <v>8.4970643618458602E-2</v>
      </c>
      <c r="U327" s="13">
        <f t="shared" si="512"/>
        <v>2.6471588508112223E-2</v>
      </c>
      <c r="V327" s="13">
        <f t="shared" si="513"/>
        <v>2.5680549678229634E-3</v>
      </c>
      <c r="W327" s="13">
        <f t="shared" si="514"/>
        <v>9.0915212420069696E-2</v>
      </c>
      <c r="X327" s="13">
        <f t="shared" si="515"/>
        <v>5.0312538158370813E-2</v>
      </c>
      <c r="Y327" s="13">
        <f t="shared" si="516"/>
        <v>1.3921495801173087E-2</v>
      </c>
      <c r="Z327" s="13">
        <f t="shared" si="517"/>
        <v>2.7489690097729754E-3</v>
      </c>
      <c r="AA327" s="13">
        <f t="shared" si="518"/>
        <v>4.8831314784934634E-3</v>
      </c>
      <c r="AB327" s="13">
        <f t="shared" si="519"/>
        <v>4.3370756366262224E-3</v>
      </c>
      <c r="AC327" s="13">
        <f t="shared" si="520"/>
        <v>1.5778022677570962E-4</v>
      </c>
      <c r="AD327" s="13">
        <f t="shared" si="521"/>
        <v>4.0374312520808121E-2</v>
      </c>
      <c r="AE327" s="13">
        <f t="shared" si="522"/>
        <v>2.2343171018898995E-2</v>
      </c>
      <c r="AF327" s="13">
        <f t="shared" si="523"/>
        <v>6.1823627451548704E-3</v>
      </c>
      <c r="AG327" s="13">
        <f t="shared" si="524"/>
        <v>1.1404411987999698E-3</v>
      </c>
      <c r="AH327" s="13">
        <f t="shared" si="525"/>
        <v>3.8032031306635872E-4</v>
      </c>
      <c r="AI327" s="13">
        <f t="shared" si="526"/>
        <v>6.7558204040946927E-4</v>
      </c>
      <c r="AJ327" s="13">
        <f t="shared" si="527"/>
        <v>6.0003512518694584E-4</v>
      </c>
      <c r="AK327" s="13">
        <f t="shared" si="528"/>
        <v>3.5529082571022033E-4</v>
      </c>
      <c r="AL327" s="13">
        <f t="shared" si="529"/>
        <v>6.2041288737674496E-6</v>
      </c>
      <c r="AM327" s="13">
        <f t="shared" si="530"/>
        <v>1.4343783119561091E-2</v>
      </c>
      <c r="AN327" s="13">
        <f t="shared" si="531"/>
        <v>7.9378589823214454E-3</v>
      </c>
      <c r="AO327" s="13">
        <f t="shared" si="532"/>
        <v>2.1964081824861455E-3</v>
      </c>
      <c r="AP327" s="13">
        <f t="shared" si="533"/>
        <v>4.0516457605979807E-4</v>
      </c>
      <c r="AQ327" s="13">
        <f t="shared" si="534"/>
        <v>5.6054585505562561E-5</v>
      </c>
      <c r="AR327" s="13">
        <f t="shared" si="535"/>
        <v>4.209390211869682E-5</v>
      </c>
      <c r="AS327" s="13">
        <f t="shared" si="536"/>
        <v>7.4773508816458622E-5</v>
      </c>
      <c r="AT327" s="13">
        <f t="shared" si="537"/>
        <v>6.6411966333736891E-5</v>
      </c>
      <c r="AU327" s="13">
        <f t="shared" si="538"/>
        <v>3.932363517619297E-5</v>
      </c>
      <c r="AV327" s="13">
        <f t="shared" si="539"/>
        <v>1.7463136188057554E-5</v>
      </c>
      <c r="AW327" s="13">
        <f t="shared" si="540"/>
        <v>1.6941292974453319E-7</v>
      </c>
      <c r="AX327" s="13">
        <f t="shared" si="541"/>
        <v>4.2465968527837517E-3</v>
      </c>
      <c r="AY327" s="13">
        <f t="shared" si="542"/>
        <v>2.3500694824503841E-3</v>
      </c>
      <c r="AZ327" s="13">
        <f t="shared" si="543"/>
        <v>6.5026499616089803E-4</v>
      </c>
      <c r="BA327" s="13">
        <f t="shared" si="544"/>
        <v>1.1995235839899187E-4</v>
      </c>
      <c r="BB327" s="13">
        <f t="shared" si="545"/>
        <v>1.6595428445051921E-5</v>
      </c>
      <c r="BC327" s="13">
        <f t="shared" si="546"/>
        <v>1.8367841963307543E-6</v>
      </c>
      <c r="BD327" s="13">
        <f t="shared" si="547"/>
        <v>3.8824655049590267E-6</v>
      </c>
      <c r="BE327" s="13">
        <f t="shared" si="548"/>
        <v>6.8966181335729727E-6</v>
      </c>
      <c r="BF327" s="13">
        <f t="shared" si="549"/>
        <v>6.1254042849286739E-6</v>
      </c>
      <c r="BG327" s="13">
        <f t="shared" si="550"/>
        <v>3.62695424792538E-6</v>
      </c>
      <c r="BH327" s="13">
        <f t="shared" si="551"/>
        <v>1.6106851692521145E-6</v>
      </c>
      <c r="BI327" s="13">
        <f t="shared" si="552"/>
        <v>5.7222816437404053E-7</v>
      </c>
      <c r="BJ327" s="14">
        <f t="shared" si="553"/>
        <v>0.66890187575458515</v>
      </c>
      <c r="BK327" s="14">
        <f t="shared" si="554"/>
        <v>0.22158231130732553</v>
      </c>
      <c r="BL327" s="14">
        <f t="shared" si="555"/>
        <v>0.10672499025134503</v>
      </c>
      <c r="BM327" s="14">
        <f t="shared" si="556"/>
        <v>0.40944314995113601</v>
      </c>
      <c r="BN327" s="14">
        <f t="shared" si="557"/>
        <v>0.5881650963023719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1.3052999999999999</v>
      </c>
      <c r="F328" s="10">
        <f>VLOOKUP(B328,home!$B$2:$E$405,3,FALSE)</f>
        <v>0.8468</v>
      </c>
      <c r="G328" s="10">
        <f>VLOOKUP(C328,away!$B$2:$E$405,4,FALSE)</f>
        <v>0.6855</v>
      </c>
      <c r="H328" s="10">
        <f>VLOOKUP(A328,away!$A$2:$E$405,3,FALSE)</f>
        <v>1.1211</v>
      </c>
      <c r="I328" s="10">
        <f>VLOOKUP(C328,away!$B$2:$E$405,3,FALSE)</f>
        <v>1.0327999999999999</v>
      </c>
      <c r="J328" s="10">
        <f>VLOOKUP(B328,home!$B$2:$E$405,4,FALSE)</f>
        <v>1.4553</v>
      </c>
      <c r="K328" s="12">
        <f t="shared" si="502"/>
        <v>0.75770237141999985</v>
      </c>
      <c r="L328" s="12">
        <f t="shared" si="503"/>
        <v>1.6850512380239999</v>
      </c>
      <c r="M328" s="13">
        <f t="shared" si="504"/>
        <v>8.692117465784728E-2</v>
      </c>
      <c r="N328" s="13">
        <f t="shared" si="505"/>
        <v>6.586038016486287E-2</v>
      </c>
      <c r="O328" s="13">
        <f t="shared" si="506"/>
        <v>0.1464666329677059</v>
      </c>
      <c r="P328" s="13">
        <f t="shared" si="507"/>
        <v>0.11097811513353346</v>
      </c>
      <c r="Q328" s="13">
        <f t="shared" si="508"/>
        <v>2.4951283116769658E-2</v>
      </c>
      <c r="R328" s="13">
        <f t="shared" si="509"/>
        <v>0.12340189060571984</v>
      </c>
      <c r="S328" s="13">
        <f t="shared" si="510"/>
        <v>3.5423307632094649E-2</v>
      </c>
      <c r="T328" s="13">
        <f t="shared" si="511"/>
        <v>4.2044190506200042E-2</v>
      </c>
      <c r="U328" s="13">
        <f t="shared" si="512"/>
        <v>9.3501905149665304E-2</v>
      </c>
      <c r="V328" s="13">
        <f t="shared" si="513"/>
        <v>5.0252579462303068E-3</v>
      </c>
      <c r="W328" s="13">
        <f t="shared" si="514"/>
        <v>6.3018821291827253E-3</v>
      </c>
      <c r="X328" s="13">
        <f t="shared" si="515"/>
        <v>1.0618994283660673E-2</v>
      </c>
      <c r="Y328" s="13">
        <f t="shared" si="516"/>
        <v>8.9467747321260987E-3</v>
      </c>
      <c r="Z328" s="13">
        <f t="shared" si="517"/>
        <v>6.9312836179890119E-2</v>
      </c>
      <c r="AA328" s="13">
        <f t="shared" si="518"/>
        <v>5.2518500343348699E-2</v>
      </c>
      <c r="AB328" s="13">
        <f t="shared" si="519"/>
        <v>1.9896696126788693E-2</v>
      </c>
      <c r="AC328" s="13">
        <f t="shared" si="520"/>
        <v>4.0100531971045284E-4</v>
      </c>
      <c r="AD328" s="13">
        <f t="shared" si="521"/>
        <v>1.1937377584227669E-3</v>
      </c>
      <c r="AE328" s="13">
        <f t="shared" si="522"/>
        <v>2.0115092877062779E-3</v>
      </c>
      <c r="AF328" s="13">
        <f t="shared" si="523"/>
        <v>1.6947481077731195E-3</v>
      </c>
      <c r="AG328" s="13">
        <f t="shared" si="524"/>
        <v>9.5191246571397516E-4</v>
      </c>
      <c r="AH328" s="13">
        <f t="shared" si="525"/>
        <v>2.9198920103969617E-2</v>
      </c>
      <c r="AI328" s="13">
        <f t="shared" si="526"/>
        <v>2.2124091005680885E-2</v>
      </c>
      <c r="AJ328" s="13">
        <f t="shared" si="527"/>
        <v>8.3817381102581478E-3</v>
      </c>
      <c r="AK328" s="13">
        <f t="shared" si="528"/>
        <v>2.1169542809213291E-3</v>
      </c>
      <c r="AL328" s="13">
        <f t="shared" si="529"/>
        <v>2.0479619478298585E-5</v>
      </c>
      <c r="AM328" s="13">
        <f t="shared" si="530"/>
        <v>1.808995860821052E-4</v>
      </c>
      <c r="AN328" s="13">
        <f t="shared" si="531"/>
        <v>3.0482507148568054E-4</v>
      </c>
      <c r="AO328" s="13">
        <f t="shared" si="532"/>
        <v>2.5682293204385017E-4</v>
      </c>
      <c r="AP328" s="13">
        <f t="shared" si="533"/>
        <v>1.4425326653114774E-4</v>
      </c>
      <c r="AQ328" s="13">
        <f t="shared" si="534"/>
        <v>6.0768536339329101E-5</v>
      </c>
      <c r="AR328" s="13">
        <f t="shared" si="535"/>
        <v>9.8403352940315738E-3</v>
      </c>
      <c r="AS328" s="13">
        <f t="shared" si="536"/>
        <v>7.456045387855644E-3</v>
      </c>
      <c r="AT328" s="13">
        <f t="shared" si="537"/>
        <v>2.8247316358966869E-3</v>
      </c>
      <c r="AU328" s="13">
        <f t="shared" si="538"/>
        <v>7.1343528638133846E-4</v>
      </c>
      <c r="AV328" s="13">
        <f t="shared" si="539"/>
        <v>1.351429020864617E-4</v>
      </c>
      <c r="AW328" s="13">
        <f t="shared" si="540"/>
        <v>7.2632524599317972E-7</v>
      </c>
      <c r="AX328" s="13">
        <f t="shared" si="541"/>
        <v>2.2844674227217907E-5</v>
      </c>
      <c r="AY328" s="13">
        <f t="shared" si="542"/>
        <v>3.8494446588828493E-5</v>
      </c>
      <c r="AZ328" s="13">
        <f t="shared" si="543"/>
        <v>3.2432557440777109E-5</v>
      </c>
      <c r="BA328" s="13">
        <f t="shared" si="544"/>
        <v>1.8216840355955314E-5</v>
      </c>
      <c r="BB328" s="13">
        <f t="shared" si="545"/>
        <v>7.6740773486720109E-6</v>
      </c>
      <c r="BC328" s="13">
        <f t="shared" si="546"/>
        <v>2.5862427074143418E-6</v>
      </c>
      <c r="BD328" s="13">
        <f t="shared" si="547"/>
        <v>2.7635781949631945E-3</v>
      </c>
      <c r="BE328" s="13">
        <f t="shared" si="548"/>
        <v>2.0939697519282148E-3</v>
      </c>
      <c r="BF328" s="13">
        <f t="shared" si="549"/>
        <v>7.9330292335887868E-4</v>
      </c>
      <c r="BG328" s="13">
        <f t="shared" si="550"/>
        <v>2.0036250209448024E-4</v>
      </c>
      <c r="BH328" s="13">
        <f t="shared" si="551"/>
        <v>3.7953785745158087E-5</v>
      </c>
      <c r="BI328" s="13">
        <f t="shared" si="552"/>
        <v>5.7515346926945771E-6</v>
      </c>
      <c r="BJ328" s="14">
        <f t="shared" si="553"/>
        <v>0.16564523078356919</v>
      </c>
      <c r="BK328" s="14">
        <f t="shared" si="554"/>
        <v>0.23880783475548326</v>
      </c>
      <c r="BL328" s="14">
        <f t="shared" si="555"/>
        <v>0.52447193789309277</v>
      </c>
      <c r="BM328" s="14">
        <f t="shared" si="556"/>
        <v>0.43962059484425353</v>
      </c>
      <c r="BN328" s="14">
        <f t="shared" si="557"/>
        <v>0.55857947664643903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1.3052999999999999</v>
      </c>
      <c r="F329" s="10">
        <f>VLOOKUP(B329,home!$B$2:$E$405,3,FALSE)</f>
        <v>1.0484</v>
      </c>
      <c r="G329" s="10">
        <f>VLOOKUP(C329,away!$B$2:$E$405,4,FALSE)</f>
        <v>0.7661</v>
      </c>
      <c r="H329" s="10">
        <f>VLOOKUP(A329,away!$A$2:$E$405,3,FALSE)</f>
        <v>1.1211</v>
      </c>
      <c r="I329" s="10">
        <f>VLOOKUP(C329,away!$B$2:$E$405,3,FALSE)</f>
        <v>1.1737</v>
      </c>
      <c r="J329" s="10">
        <f>VLOOKUP(B329,home!$B$2:$E$405,4,FALSE)</f>
        <v>0.84499999999999997</v>
      </c>
      <c r="K329" s="12">
        <f t="shared" si="502"/>
        <v>1.048389861972</v>
      </c>
      <c r="L329" s="12">
        <f t="shared" si="503"/>
        <v>1.1118806341499998</v>
      </c>
      <c r="M329" s="13">
        <f t="shared" si="504"/>
        <v>0.11529393025873519</v>
      </c>
      <c r="N329" s="13">
        <f t="shared" si="505"/>
        <v>0.12087298763016478</v>
      </c>
      <c r="O329" s="13">
        <f t="shared" si="506"/>
        <v>0.12819308828972831</v>
      </c>
      <c r="P329" s="13">
        <f t="shared" si="507"/>
        <v>0.13439633413783267</v>
      </c>
      <c r="Q329" s="13">
        <f t="shared" si="508"/>
        <v>6.3361007408865855E-2</v>
      </c>
      <c r="R329" s="13">
        <f t="shared" si="509"/>
        <v>7.1267706150615048E-2</v>
      </c>
      <c r="S329" s="13">
        <f t="shared" si="510"/>
        <v>3.9165927011841746E-2</v>
      </c>
      <c r="T329" s="13">
        <f t="shared" si="511"/>
        <v>7.0449877098152591E-2</v>
      </c>
      <c r="U329" s="13">
        <f t="shared" si="512"/>
        <v>7.4716340614304363E-2</v>
      </c>
      <c r="V329" s="13">
        <f t="shared" si="513"/>
        <v>5.0727899471944482E-3</v>
      </c>
      <c r="W329" s="13">
        <f t="shared" si="514"/>
        <v>2.2142345937262577E-2</v>
      </c>
      <c r="X329" s="13">
        <f t="shared" si="515"/>
        <v>2.4619645642292184E-2</v>
      </c>
      <c r="Y329" s="13">
        <f t="shared" si="516"/>
        <v>1.3687053604650064E-2</v>
      </c>
      <c r="Z329" s="13">
        <f t="shared" si="517"/>
        <v>2.6413727436387219E-2</v>
      </c>
      <c r="AA329" s="13">
        <f t="shared" si="518"/>
        <v>2.7691884061200024E-2</v>
      </c>
      <c r="AB329" s="13">
        <f t="shared" si="519"/>
        <v>1.4515945254333059E-2</v>
      </c>
      <c r="AC329" s="13">
        <f t="shared" si="520"/>
        <v>3.6957950172670216E-4</v>
      </c>
      <c r="AD329" s="13">
        <f t="shared" si="521"/>
        <v>5.8034527502257476E-3</v>
      </c>
      <c r="AE329" s="13">
        <f t="shared" si="522"/>
        <v>6.4527467241805641E-3</v>
      </c>
      <c r="AF329" s="13">
        <f t="shared" si="523"/>
        <v>3.5873420598456114E-3</v>
      </c>
      <c r="AG329" s="13">
        <f t="shared" si="524"/>
        <v>1.3295653881380343E-3</v>
      </c>
      <c r="AH329" s="13">
        <f t="shared" si="525"/>
        <v>7.3422280030588701E-3</v>
      </c>
      <c r="AI329" s="13">
        <f t="shared" si="526"/>
        <v>7.6975174026938419E-3</v>
      </c>
      <c r="AJ329" s="13">
        <f t="shared" si="527"/>
        <v>4.0349996036686325E-3</v>
      </c>
      <c r="AK329" s="13">
        <f t="shared" si="528"/>
        <v>1.4100842258490773E-3</v>
      </c>
      <c r="AL329" s="13">
        <f t="shared" si="529"/>
        <v>1.7232522160737893E-5</v>
      </c>
      <c r="AM329" s="13">
        <f t="shared" si="530"/>
        <v>1.2168562055540394E-3</v>
      </c>
      <c r="AN329" s="13">
        <f t="shared" si="531"/>
        <v>1.3529988495007876E-3</v>
      </c>
      <c r="AO329" s="13">
        <f t="shared" si="532"/>
        <v>7.5218660939357831E-4</v>
      </c>
      <c r="AP329" s="13">
        <f t="shared" si="533"/>
        <v>2.7878057475055651E-4</v>
      </c>
      <c r="AQ329" s="13">
        <f t="shared" si="534"/>
        <v>7.7492680560587576E-5</v>
      </c>
      <c r="AR329" s="13">
        <f t="shared" si="535"/>
        <v>1.6327362256229963E-3</v>
      </c>
      <c r="AS329" s="13">
        <f t="shared" si="536"/>
        <v>1.7117441062175773E-3</v>
      </c>
      <c r="AT329" s="13">
        <f t="shared" si="537"/>
        <v>8.9728758362441516E-4</v>
      </c>
      <c r="AU329" s="13">
        <f t="shared" si="538"/>
        <v>3.1356906864839662E-4</v>
      </c>
      <c r="AV329" s="13">
        <f t="shared" si="539"/>
        <v>8.2185658149745288E-5</v>
      </c>
      <c r="AW329" s="13">
        <f t="shared" si="540"/>
        <v>5.5799116637381325E-7</v>
      </c>
      <c r="AX329" s="13">
        <f t="shared" si="541"/>
        <v>2.1262328489676178E-4</v>
      </c>
      <c r="AY329" s="13">
        <f t="shared" si="542"/>
        <v>2.3641171284606753E-4</v>
      </c>
      <c r="AZ329" s="13">
        <f t="shared" si="543"/>
        <v>1.3143080259988668E-4</v>
      </c>
      <c r="BA329" s="13">
        <f t="shared" si="544"/>
        <v>4.8711788047201789E-5</v>
      </c>
      <c r="BB329" s="13">
        <f t="shared" si="545"/>
        <v>1.3540423446125782E-5</v>
      </c>
      <c r="BC329" s="13">
        <f t="shared" si="546"/>
        <v>3.0110669215875711E-6</v>
      </c>
      <c r="BD329" s="13">
        <f t="shared" si="547"/>
        <v>3.0256796499089601E-4</v>
      </c>
      <c r="BE329" s="13">
        <f t="shared" si="548"/>
        <v>3.172091870539544E-4</v>
      </c>
      <c r="BF329" s="13">
        <f t="shared" si="549"/>
        <v>1.6627944791587277E-4</v>
      </c>
      <c r="BG329" s="13">
        <f t="shared" si="550"/>
        <v>5.8108562483100733E-5</v>
      </c>
      <c r="BH329" s="13">
        <f t="shared" si="551"/>
        <v>1.523010695026233E-5</v>
      </c>
      <c r="BI329" s="13">
        <f t="shared" si="552"/>
        <v>3.1934179446808651E-6</v>
      </c>
      <c r="BJ329" s="14">
        <f t="shared" si="553"/>
        <v>0.33663006824229519</v>
      </c>
      <c r="BK329" s="14">
        <f t="shared" si="554"/>
        <v>0.29455220509233759</v>
      </c>
      <c r="BL329" s="14">
        <f t="shared" si="555"/>
        <v>0.34236990493505326</v>
      </c>
      <c r="BM329" s="14">
        <f t="shared" si="556"/>
        <v>0.36634499810845172</v>
      </c>
      <c r="BN329" s="14">
        <f t="shared" si="557"/>
        <v>0.63338505387594191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1.3052999999999999</v>
      </c>
      <c r="F330" s="10">
        <f>VLOOKUP(B330,home!$B$2:$E$405,3,FALSE)</f>
        <v>1.0484</v>
      </c>
      <c r="G330" s="10">
        <f>VLOOKUP(C330,away!$B$2:$E$405,4,FALSE)</f>
        <v>1.5725</v>
      </c>
      <c r="H330" s="10">
        <f>VLOOKUP(A330,away!$A$2:$E$405,3,FALSE)</f>
        <v>1.1211</v>
      </c>
      <c r="I330" s="10">
        <f>VLOOKUP(C330,away!$B$2:$E$405,3,FALSE)</f>
        <v>0.89200000000000002</v>
      </c>
      <c r="J330" s="10">
        <f>VLOOKUP(B330,home!$B$2:$E$405,4,FALSE)</f>
        <v>1.3145</v>
      </c>
      <c r="K330" s="12">
        <f t="shared" si="502"/>
        <v>2.1519293277</v>
      </c>
      <c r="L330" s="12">
        <f t="shared" si="503"/>
        <v>1.3145278673999998</v>
      </c>
      <c r="M330" s="13">
        <f t="shared" si="504"/>
        <v>3.1227467742765178E-2</v>
      </c>
      <c r="N330" s="13">
        <f t="shared" si="505"/>
        <v>6.7199303665462104E-2</v>
      </c>
      <c r="O330" s="13">
        <f t="shared" si="506"/>
        <v>4.1049376576199392E-2</v>
      </c>
      <c r="P330" s="13">
        <f t="shared" si="507"/>
        <v>8.8335357338124879E-2</v>
      </c>
      <c r="Q330" s="13">
        <f t="shared" si="508"/>
        <v>7.2304076179363033E-2</v>
      </c>
      <c r="R330" s="13">
        <f t="shared" si="509"/>
        <v>2.6980274724405447E-2</v>
      </c>
      <c r="S330" s="13">
        <f t="shared" si="510"/>
        <v>6.247012582265863E-2</v>
      </c>
      <c r="T330" s="13">
        <f t="shared" si="511"/>
        <v>9.5045723064385204E-2</v>
      </c>
      <c r="U330" s="13">
        <f t="shared" si="512"/>
        <v>5.8059644448851117E-2</v>
      </c>
      <c r="V330" s="13">
        <f t="shared" si="513"/>
        <v>1.963485385138453E-2</v>
      </c>
      <c r="W330" s="13">
        <f t="shared" si="514"/>
        <v>5.1864420680875406E-2</v>
      </c>
      <c r="X330" s="13">
        <f t="shared" si="515"/>
        <v>6.8177226311567585E-2</v>
      </c>
      <c r="Y330" s="13">
        <f t="shared" si="516"/>
        <v>4.4810431954296057E-2</v>
      </c>
      <c r="Z330" s="13">
        <f t="shared" si="517"/>
        <v>1.1822107665112935E-2</v>
      </c>
      <c r="AA330" s="13">
        <f t="shared" si="518"/>
        <v>2.5440340199783494E-2</v>
      </c>
      <c r="AB330" s="13">
        <f t="shared" si="519"/>
        <v>2.73729070912897E-2</v>
      </c>
      <c r="AC330" s="13">
        <f t="shared" si="520"/>
        <v>3.4714066585773509E-3</v>
      </c>
      <c r="AD330" s="13">
        <f t="shared" si="521"/>
        <v>2.7902141981836558E-2</v>
      </c>
      <c r="AE330" s="13">
        <f t="shared" si="522"/>
        <v>3.6678143195275612E-2</v>
      </c>
      <c r="AF330" s="13">
        <f t="shared" si="523"/>
        <v>2.4107220677338736E-2</v>
      </c>
      <c r="AG330" s="13">
        <f t="shared" si="524"/>
        <v>1.056320446197442E-2</v>
      </c>
      <c r="AH330" s="13">
        <f t="shared" si="525"/>
        <v>3.8851224942985261E-3</v>
      </c>
      <c r="AI330" s="13">
        <f t="shared" si="526"/>
        <v>8.3605090371879735E-3</v>
      </c>
      <c r="AJ330" s="13">
        <f t="shared" si="527"/>
        <v>8.9956122958128482E-3</v>
      </c>
      <c r="AK330" s="13">
        <f t="shared" si="528"/>
        <v>6.4526406399927974E-3</v>
      </c>
      <c r="AL330" s="13">
        <f t="shared" si="529"/>
        <v>3.9279258911081042E-4</v>
      </c>
      <c r="AM330" s="13">
        <f t="shared" si="530"/>
        <v>1.2008687527272691E-2</v>
      </c>
      <c r="AN330" s="13">
        <f t="shared" si="531"/>
        <v>1.5785754405498745E-2</v>
      </c>
      <c r="AO330" s="13">
        <f t="shared" si="532"/>
        <v>1.037540703698021E-2</v>
      </c>
      <c r="AP330" s="13">
        <f t="shared" si="533"/>
        <v>4.5462538952428487E-3</v>
      </c>
      <c r="AQ330" s="13">
        <f t="shared" si="534"/>
        <v>1.4940443593931315E-3</v>
      </c>
      <c r="AR330" s="13">
        <f t="shared" si="535"/>
        <v>1.021420357403602E-3</v>
      </c>
      <c r="AS330" s="13">
        <f t="shared" si="536"/>
        <v>2.1980244230066269E-3</v>
      </c>
      <c r="AT330" s="13">
        <f t="shared" si="537"/>
        <v>2.3649966094344164E-3</v>
      </c>
      <c r="AU330" s="13">
        <f t="shared" si="538"/>
        <v>1.6964351879176604E-3</v>
      </c>
      <c r="AV330" s="13">
        <f t="shared" si="539"/>
        <v>9.1265215835556891E-4</v>
      </c>
      <c r="AW330" s="13">
        <f t="shared" si="540"/>
        <v>3.0864453126730814E-5</v>
      </c>
      <c r="AX330" s="13">
        <f t="shared" si="541"/>
        <v>4.3069744795205481E-3</v>
      </c>
      <c r="AY330" s="13">
        <f t="shared" si="542"/>
        <v>5.6616379775103701E-3</v>
      </c>
      <c r="AZ330" s="13">
        <f t="shared" si="543"/>
        <v>3.7211904482837778E-3</v>
      </c>
      <c r="BA330" s="13">
        <f t="shared" si="544"/>
        <v>1.6305361813905744E-3</v>
      </c>
      <c r="BB330" s="13">
        <f t="shared" si="545"/>
        <v>5.3584631231047293E-4</v>
      </c>
      <c r="BC330" s="13">
        <f t="shared" si="546"/>
        <v>1.4087698203512806E-4</v>
      </c>
      <c r="BD330" s="13">
        <f t="shared" si="547"/>
        <v>2.2378092068945027E-4</v>
      </c>
      <c r="BE330" s="13">
        <f t="shared" si="548"/>
        <v>4.8156072621133571E-4</v>
      </c>
      <c r="BF330" s="13">
        <f t="shared" si="549"/>
        <v>5.1814232490134191E-4</v>
      </c>
      <c r="BG330" s="13">
        <f t="shared" si="550"/>
        <v>3.7166855495928644E-4</v>
      </c>
      <c r="BH330" s="13">
        <f t="shared" si="551"/>
        <v>1.9995111590019203E-4</v>
      </c>
      <c r="BI330" s="13">
        <f t="shared" si="552"/>
        <v>8.6056134082392952E-5</v>
      </c>
      <c r="BJ330" s="14">
        <f t="shared" si="553"/>
        <v>0.55885910177781339</v>
      </c>
      <c r="BK330" s="14">
        <f t="shared" si="554"/>
        <v>0.21119364198013174</v>
      </c>
      <c r="BL330" s="14">
        <f t="shared" si="555"/>
        <v>0.21667111602068317</v>
      </c>
      <c r="BM330" s="14">
        <f t="shared" si="556"/>
        <v>0.66581933769303758</v>
      </c>
      <c r="BN330" s="14">
        <f t="shared" si="557"/>
        <v>0.32709585622632004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1.3052999999999999</v>
      </c>
      <c r="F331" s="10">
        <f>VLOOKUP(B331,home!$B$2:$E$405,3,FALSE)</f>
        <v>0.7661</v>
      </c>
      <c r="G331" s="10">
        <f>VLOOKUP(C331,away!$B$2:$E$405,4,FALSE)</f>
        <v>0.5645</v>
      </c>
      <c r="H331" s="10">
        <f>VLOOKUP(A331,away!$A$2:$E$405,3,FALSE)</f>
        <v>1.1211</v>
      </c>
      <c r="I331" s="10">
        <f>VLOOKUP(C331,away!$B$2:$E$405,3,FALSE)</f>
        <v>1.9717</v>
      </c>
      <c r="J331" s="10">
        <f>VLOOKUP(B331,home!$B$2:$E$405,4,FALSE)</f>
        <v>0.9859</v>
      </c>
      <c r="K331" s="12">
        <f t="shared" si="502"/>
        <v>0.56449454128499998</v>
      </c>
      <c r="L331" s="12">
        <f t="shared" si="503"/>
        <v>2.179305202533</v>
      </c>
      <c r="M331" s="13">
        <f t="shared" si="504"/>
        <v>6.4325461661945554E-2</v>
      </c>
      <c r="N331" s="13">
        <f t="shared" si="505"/>
        <v>3.6311371973805802E-2</v>
      </c>
      <c r="O331" s="13">
        <f t="shared" si="506"/>
        <v>0.14018481325521495</v>
      </c>
      <c r="P331" s="13">
        <f t="shared" si="507"/>
        <v>7.9133561853625953E-2</v>
      </c>
      <c r="Q331" s="13">
        <f t="shared" si="508"/>
        <v>1.0248785632891255E-2</v>
      </c>
      <c r="R331" s="13">
        <f t="shared" si="509"/>
        <v>0.15275274642160352</v>
      </c>
      <c r="S331" s="13">
        <f t="shared" si="510"/>
        <v>2.433764348459495E-2</v>
      </c>
      <c r="T331" s="13">
        <f t="shared" si="511"/>
        <v>2.2335231849405373E-2</v>
      </c>
      <c r="U331" s="13">
        <f t="shared" si="512"/>
        <v>8.6228091521287006E-2</v>
      </c>
      <c r="V331" s="13">
        <f t="shared" si="513"/>
        <v>3.326701375405844E-3</v>
      </c>
      <c r="W331" s="13">
        <f t="shared" si="514"/>
        <v>1.9284611815224158E-3</v>
      </c>
      <c r="X331" s="13">
        <f t="shared" si="515"/>
        <v>4.2027054857747366E-3</v>
      </c>
      <c r="Y331" s="13">
        <f t="shared" si="516"/>
        <v>4.5794889649314321E-3</v>
      </c>
      <c r="Z331" s="13">
        <f t="shared" si="517"/>
        <v>0.11096495165926822</v>
      </c>
      <c r="AA331" s="13">
        <f t="shared" si="518"/>
        <v>6.2639109485610814E-2</v>
      </c>
      <c r="AB331" s="13">
        <f t="shared" si="519"/>
        <v>1.7679717687790378E-2</v>
      </c>
      <c r="AC331" s="13">
        <f t="shared" si="520"/>
        <v>2.5578297677317712E-4</v>
      </c>
      <c r="AD331" s="13">
        <f t="shared" si="521"/>
        <v>2.721514525123563E-4</v>
      </c>
      <c r="AE331" s="13">
        <f t="shared" si="522"/>
        <v>5.931010763370908E-4</v>
      </c>
      <c r="AF331" s="13">
        <f t="shared" si="523"/>
        <v>6.4627413064467201E-4</v>
      </c>
      <c r="AG331" s="13">
        <f t="shared" si="524"/>
        <v>4.694761917254751E-4</v>
      </c>
      <c r="AH331" s="13">
        <f t="shared" si="525"/>
        <v>6.0456624112466543E-2</v>
      </c>
      <c r="AI331" s="13">
        <f t="shared" si="526"/>
        <v>3.4127434296006467E-2</v>
      </c>
      <c r="AJ331" s="13">
        <f t="shared" si="527"/>
        <v>9.6323751840790717E-3</v>
      </c>
      <c r="AK331" s="13">
        <f t="shared" si="528"/>
        <v>1.8124744036739115E-3</v>
      </c>
      <c r="AL331" s="13">
        <f t="shared" si="529"/>
        <v>1.2586628989906942E-5</v>
      </c>
      <c r="AM331" s="13">
        <f t="shared" si="530"/>
        <v>3.0725601869201818E-5</v>
      </c>
      <c r="AN331" s="13">
        <f t="shared" si="531"/>
        <v>6.6960464004509195E-5</v>
      </c>
      <c r="AO331" s="13">
        <f t="shared" si="532"/>
        <v>7.2963643784525282E-5</v>
      </c>
      <c r="AP331" s="13">
        <f t="shared" si="533"/>
        <v>5.3003349498460175E-5</v>
      </c>
      <c r="AQ331" s="13">
        <f t="shared" si="534"/>
        <v>2.8877618828417296E-5</v>
      </c>
      <c r="AR331" s="13">
        <f t="shared" si="535"/>
        <v>2.6350687091176061E-2</v>
      </c>
      <c r="AS331" s="13">
        <f t="shared" si="536"/>
        <v>1.4874819022078E-2</v>
      </c>
      <c r="AT331" s="13">
        <f t="shared" si="537"/>
        <v>4.1983770702826561E-3</v>
      </c>
      <c r="AU331" s="13">
        <f t="shared" si="538"/>
        <v>7.8998697947689012E-4</v>
      </c>
      <c r="AV331" s="13">
        <f t="shared" si="539"/>
        <v>1.1148583440023244E-4</v>
      </c>
      <c r="AW331" s="13">
        <f t="shared" si="540"/>
        <v>4.3011514240224445E-7</v>
      </c>
      <c r="AX331" s="13">
        <f t="shared" si="541"/>
        <v>2.8907390888101015E-6</v>
      </c>
      <c r="AY331" s="13">
        <f t="shared" si="542"/>
        <v>6.2998027354093571E-6</v>
      </c>
      <c r="AZ331" s="13">
        <f t="shared" si="543"/>
        <v>6.8645964381046199E-6</v>
      </c>
      <c r="BA331" s="13">
        <f t="shared" si="544"/>
        <v>4.9866835769502987E-6</v>
      </c>
      <c r="BB331" s="13">
        <f t="shared" si="545"/>
        <v>2.7168763656584151E-6</v>
      </c>
      <c r="BC331" s="13">
        <f t="shared" si="546"/>
        <v>1.1841805596636661E-6</v>
      </c>
      <c r="BD331" s="13">
        <f t="shared" si="547"/>
        <v>9.5710315780198549E-3</v>
      </c>
      <c r="BE331" s="13">
        <f t="shared" si="548"/>
        <v>5.4027950802585682E-3</v>
      </c>
      <c r="BF331" s="13">
        <f t="shared" si="549"/>
        <v>1.5249241652437072E-3</v>
      </c>
      <c r="BG331" s="13">
        <f t="shared" si="550"/>
        <v>2.8693712238455271E-4</v>
      </c>
      <c r="BH331" s="13">
        <f t="shared" si="551"/>
        <v>4.04936098195265E-5</v>
      </c>
      <c r="BI331" s="13">
        <f t="shared" si="552"/>
        <v>4.5716843400094776E-6</v>
      </c>
      <c r="BJ331" s="14">
        <f t="shared" si="553"/>
        <v>8.1864521496300316E-2</v>
      </c>
      <c r="BK331" s="14">
        <f t="shared" si="554"/>
        <v>0.17139803778407076</v>
      </c>
      <c r="BL331" s="14">
        <f t="shared" si="555"/>
        <v>0.62866949560521279</v>
      </c>
      <c r="BM331" s="14">
        <f t="shared" si="556"/>
        <v>0.50993439605817192</v>
      </c>
      <c r="BN331" s="14">
        <f t="shared" si="557"/>
        <v>0.48295674079908707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1.3052999999999999</v>
      </c>
      <c r="F332" s="10">
        <f>VLOOKUP(B332,home!$B$2:$E$405,3,FALSE)</f>
        <v>1.2096</v>
      </c>
      <c r="G332" s="10">
        <f>VLOOKUP(C332,away!$B$2:$E$405,4,FALSE)</f>
        <v>1.0887</v>
      </c>
      <c r="H332" s="10">
        <f>VLOOKUP(A332,away!$A$2:$E$405,3,FALSE)</f>
        <v>1.1211</v>
      </c>
      <c r="I332" s="10">
        <f>VLOOKUP(C332,away!$B$2:$E$405,3,FALSE)</f>
        <v>0.89200000000000002</v>
      </c>
      <c r="J332" s="10">
        <f>VLOOKUP(B332,home!$B$2:$E$405,4,FALSE)</f>
        <v>0.70420000000000005</v>
      </c>
      <c r="K332" s="12">
        <f t="shared" si="502"/>
        <v>1.7189385010559999</v>
      </c>
      <c r="L332" s="12">
        <f t="shared" si="503"/>
        <v>0.70421492904000005</v>
      </c>
      <c r="M332" s="13">
        <f t="shared" si="504"/>
        <v>8.8641651014013917E-2</v>
      </c>
      <c r="N332" s="13">
        <f t="shared" si="505"/>
        <v>0.15236954672515812</v>
      </c>
      <c r="O332" s="13">
        <f t="shared" si="506"/>
        <v>6.242277397882226E-2</v>
      </c>
      <c r="P332" s="13">
        <f t="shared" si="507"/>
        <v>0.1073009095349142</v>
      </c>
      <c r="Q332" s="13">
        <f t="shared" si="508"/>
        <v>0.13095694012716275</v>
      </c>
      <c r="R332" s="13">
        <f t="shared" si="509"/>
        <v>2.1979524673988136E-2</v>
      </c>
      <c r="S332" s="13">
        <f t="shared" si="510"/>
        <v>3.2471995544170323E-2</v>
      </c>
      <c r="T332" s="13">
        <f t="shared" si="511"/>
        <v>9.2221832298945455E-2</v>
      </c>
      <c r="U332" s="13">
        <f t="shared" si="512"/>
        <v>3.7781451197028526E-2</v>
      </c>
      <c r="V332" s="13">
        <f t="shared" si="513"/>
        <v>4.3674911742891944E-3</v>
      </c>
      <c r="W332" s="13">
        <f t="shared" si="514"/>
        <v>7.5035642121688478E-2</v>
      </c>
      <c r="X332" s="13">
        <f t="shared" si="515"/>
        <v>5.2841219392195694E-2</v>
      </c>
      <c r="Y332" s="13">
        <f t="shared" si="516"/>
        <v>1.860578778233108E-2</v>
      </c>
      <c r="Z332" s="13">
        <f t="shared" si="517"/>
        <v>5.1594364695418298E-3</v>
      </c>
      <c r="AA332" s="13">
        <f t="shared" si="518"/>
        <v>8.8687539912478911E-3</v>
      </c>
      <c r="AB332" s="13">
        <f t="shared" si="519"/>
        <v>7.6224213459750358E-3</v>
      </c>
      <c r="AC332" s="13">
        <f t="shared" si="520"/>
        <v>3.3042859227715876E-4</v>
      </c>
      <c r="AD332" s="13">
        <f t="shared" si="521"/>
        <v>3.2245413548607403E-2</v>
      </c>
      <c r="AE332" s="13">
        <f t="shared" si="522"/>
        <v>2.2707701613998019E-2</v>
      </c>
      <c r="AF332" s="13">
        <f t="shared" si="523"/>
        <v>7.9955512403815533E-3</v>
      </c>
      <c r="AG332" s="13">
        <f t="shared" si="524"/>
        <v>1.8768621831269938E-3</v>
      </c>
      <c r="AH332" s="13">
        <f t="shared" si="525"/>
        <v>9.0833804682119662E-4</v>
      </c>
      <c r="AI332" s="13">
        <f t="shared" si="526"/>
        <v>1.5613772406549622E-3</v>
      </c>
      <c r="AJ332" s="13">
        <f t="shared" si="527"/>
        <v>1.3419557268171973E-3</v>
      </c>
      <c r="AK332" s="13">
        <f t="shared" si="528"/>
        <v>7.6891312184622265E-4</v>
      </c>
      <c r="AL332" s="13">
        <f t="shared" si="529"/>
        <v>1.5999380914994537E-5</v>
      </c>
      <c r="AM332" s="13">
        <f t="shared" si="530"/>
        <v>1.1085576566234821E-2</v>
      </c>
      <c r="AN332" s="13">
        <f t="shared" si="531"/>
        <v>7.8066285149585423E-3</v>
      </c>
      <c r="AO332" s="13">
        <f t="shared" si="532"/>
        <v>2.7487721728515846E-3</v>
      </c>
      <c r="AP332" s="13">
        <f t="shared" si="533"/>
        <v>6.4524213355060197E-4</v>
      </c>
      <c r="AQ332" s="13">
        <f t="shared" si="534"/>
        <v>1.1359728582298882E-4</v>
      </c>
      <c r="AR332" s="13">
        <f t="shared" si="535"/>
        <v>1.2793304263730427E-4</v>
      </c>
      <c r="AS332" s="13">
        <f t="shared" si="536"/>
        <v>2.1990903254650112E-4</v>
      </c>
      <c r="AT332" s="13">
        <f t="shared" si="537"/>
        <v>1.890050513870789E-4</v>
      </c>
      <c r="AU332" s="13">
        <f t="shared" si="538"/>
        <v>1.0829601990777254E-4</v>
      </c>
      <c r="AV332" s="13">
        <f t="shared" si="539"/>
        <v>4.6538549532649306E-5</v>
      </c>
      <c r="AW332" s="13">
        <f t="shared" si="540"/>
        <v>5.3798014080531756E-7</v>
      </c>
      <c r="AX332" s="13">
        <f t="shared" si="541"/>
        <v>3.1759040610175324E-3</v>
      </c>
      <c r="AY332" s="13">
        <f t="shared" si="542"/>
        <v>2.2365190529673095E-3</v>
      </c>
      <c r="AZ332" s="13">
        <f t="shared" si="543"/>
        <v>7.8749505309099095E-4</v>
      </c>
      <c r="BA332" s="13">
        <f t="shared" si="544"/>
        <v>1.8485525764394114E-4</v>
      </c>
      <c r="BB332" s="13">
        <f t="shared" si="545"/>
        <v>3.2544458036099723E-5</v>
      </c>
      <c r="BC332" s="13">
        <f t="shared" si="546"/>
        <v>4.5836586413074459E-6</v>
      </c>
      <c r="BD332" s="13">
        <f t="shared" si="547"/>
        <v>1.5015393090450087E-5</v>
      </c>
      <c r="BE332" s="13">
        <f t="shared" si="548"/>
        <v>2.5810537291664886E-5</v>
      </c>
      <c r="BF332" s="13">
        <f t="shared" si="549"/>
        <v>2.2183363141792218E-5</v>
      </c>
      <c r="BG332" s="13">
        <f t="shared" si="550"/>
        <v>1.2710612329111078E-5</v>
      </c>
      <c r="BH332" s="13">
        <f t="shared" si="551"/>
        <v>5.4621902261265254E-6</v>
      </c>
      <c r="BI332" s="13">
        <f t="shared" si="552"/>
        <v>1.8778338159561348E-6</v>
      </c>
      <c r="BJ332" s="14">
        <f t="shared" si="553"/>
        <v>0.61567821524841104</v>
      </c>
      <c r="BK332" s="14">
        <f t="shared" si="554"/>
        <v>0.2353649942935471</v>
      </c>
      <c r="BL332" s="14">
        <f t="shared" si="555"/>
        <v>0.14403025094910787</v>
      </c>
      <c r="BM332" s="14">
        <f t="shared" si="556"/>
        <v>0.43432556983372211</v>
      </c>
      <c r="BN332" s="14">
        <f t="shared" si="557"/>
        <v>0.56367134605405933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1.3052999999999999</v>
      </c>
      <c r="F333" s="10">
        <f>VLOOKUP(B333,home!$B$2:$E$405,3,FALSE)</f>
        <v>0.5242</v>
      </c>
      <c r="G333" s="10">
        <f>VLOOKUP(C333,away!$B$2:$E$405,4,FALSE)</f>
        <v>0.64510000000000001</v>
      </c>
      <c r="H333" s="10">
        <f>VLOOKUP(A333,away!$A$2:$E$405,3,FALSE)</f>
        <v>1.1211</v>
      </c>
      <c r="I333" s="10">
        <f>VLOOKUP(C333,away!$B$2:$E$405,3,FALSE)</f>
        <v>1.4084000000000001</v>
      </c>
      <c r="J333" s="10">
        <f>VLOOKUP(B333,home!$B$2:$E$405,4,FALSE)</f>
        <v>0.70420000000000005</v>
      </c>
      <c r="K333" s="12">
        <f t="shared" si="502"/>
        <v>0.44140210152600001</v>
      </c>
      <c r="L333" s="12">
        <f t="shared" si="503"/>
        <v>1.1119016884080002</v>
      </c>
      <c r="M333" s="13">
        <f t="shared" si="504"/>
        <v>0.21154790817899194</v>
      </c>
      <c r="N333" s="13">
        <f t="shared" si="505"/>
        <v>9.3377691243636332E-2</v>
      </c>
      <c r="O333" s="13">
        <f t="shared" si="506"/>
        <v>0.23522047628340176</v>
      </c>
      <c r="P333" s="13">
        <f t="shared" si="507"/>
        <v>0.10382681255344017</v>
      </c>
      <c r="Q333" s="13">
        <f t="shared" si="508"/>
        <v>2.0608554575293519E-2</v>
      </c>
      <c r="R333" s="13">
        <f t="shared" si="509"/>
        <v>0.13077102236382421</v>
      </c>
      <c r="S333" s="13">
        <f t="shared" si="510"/>
        <v>1.2739439375460728E-2</v>
      </c>
      <c r="T333" s="13">
        <f t="shared" si="511"/>
        <v>2.2914686627917281E-2</v>
      </c>
      <c r="U333" s="13">
        <f t="shared" si="512"/>
        <v>5.7722604090095553E-2</v>
      </c>
      <c r="V333" s="13">
        <f t="shared" si="513"/>
        <v>6.9471806670579322E-4</v>
      </c>
      <c r="W333" s="13">
        <f t="shared" si="514"/>
        <v>3.0322197663159405E-3</v>
      </c>
      <c r="X333" s="13">
        <f t="shared" si="515"/>
        <v>3.3715302777908062E-3</v>
      </c>
      <c r="Y333" s="13">
        <f t="shared" si="516"/>
        <v>1.8744051041971461E-3</v>
      </c>
      <c r="Z333" s="13">
        <f t="shared" si="517"/>
        <v>4.8468173520392149E-2</v>
      </c>
      <c r="AA333" s="13">
        <f t="shared" si="518"/>
        <v>2.1393953649027922E-2</v>
      </c>
      <c r="AB333" s="13">
        <f t="shared" si="519"/>
        <v>4.7216680503153795E-3</v>
      </c>
      <c r="AC333" s="13">
        <f t="shared" si="520"/>
        <v>2.1310291812339989E-5</v>
      </c>
      <c r="AD333" s="13">
        <f t="shared" si="521"/>
        <v>3.3460704428513324E-4</v>
      </c>
      <c r="AE333" s="13">
        <f t="shared" si="522"/>
        <v>3.7205013749385014E-4</v>
      </c>
      <c r="AF333" s="13">
        <f t="shared" si="523"/>
        <v>2.0684158802592036E-4</v>
      </c>
      <c r="AG333" s="13">
        <f t="shared" si="524"/>
        <v>7.666250365300425E-5</v>
      </c>
      <c r="AH333" s="13">
        <f t="shared" si="525"/>
        <v>1.3472960992843997E-2</v>
      </c>
      <c r="AI333" s="13">
        <f t="shared" si="526"/>
        <v>5.9469932960191643E-3</v>
      </c>
      <c r="AJ333" s="13">
        <f t="shared" si="527"/>
        <v>1.312507669311946E-3</v>
      </c>
      <c r="AK333" s="13">
        <f t="shared" si="528"/>
        <v>1.9311454783442841E-4</v>
      </c>
      <c r="AL333" s="13">
        <f t="shared" si="529"/>
        <v>4.1836001925140442E-7</v>
      </c>
      <c r="AM333" s="13">
        <f t="shared" si="530"/>
        <v>2.9539250506572249E-5</v>
      </c>
      <c r="AN333" s="13">
        <f t="shared" si="531"/>
        <v>3.2844742512564555E-5</v>
      </c>
      <c r="AO333" s="13">
        <f t="shared" si="532"/>
        <v>1.8260062327523281E-5</v>
      </c>
      <c r="AP333" s="13">
        <f t="shared" si="533"/>
        <v>6.7677980441361495E-6</v>
      </c>
      <c r="AQ333" s="13">
        <f t="shared" si="534"/>
        <v>1.8812815180198377E-6</v>
      </c>
      <c r="AR333" s="13">
        <f t="shared" si="535"/>
        <v>2.9961216151596719E-3</v>
      </c>
      <c r="AS333" s="13">
        <f t="shared" si="536"/>
        <v>1.3224943773589527E-3</v>
      </c>
      <c r="AT333" s="13">
        <f t="shared" si="537"/>
        <v>2.9187589871128023E-4</v>
      </c>
      <c r="AU333" s="13">
        <f t="shared" si="538"/>
        <v>4.294487835864967E-5</v>
      </c>
      <c r="AV333" s="13">
        <f t="shared" si="539"/>
        <v>4.7389898893216014E-6</v>
      </c>
      <c r="AW333" s="13">
        <f t="shared" si="540"/>
        <v>5.7035921125615218E-9</v>
      </c>
      <c r="AX333" s="13">
        <f t="shared" si="541"/>
        <v>2.1731145418506563E-6</v>
      </c>
      <c r="AY333" s="13">
        <f t="shared" si="542"/>
        <v>2.4162897281877225E-6</v>
      </c>
      <c r="AZ333" s="13">
        <f t="shared" si="543"/>
        <v>1.3433383142274186E-6</v>
      </c>
      <c r="BA333" s="13">
        <f t="shared" si="544"/>
        <v>4.978867132308743E-7</v>
      </c>
      <c r="BB333" s="13">
        <f t="shared" si="545"/>
        <v>1.3840026926932984E-7</v>
      </c>
      <c r="BC333" s="13">
        <f t="shared" si="546"/>
        <v>3.0777498615337922E-8</v>
      </c>
      <c r="BD333" s="13">
        <f t="shared" si="547"/>
        <v>5.5523211376195744E-4</v>
      </c>
      <c r="BE333" s="13">
        <f t="shared" si="548"/>
        <v>2.4508062184925108E-4</v>
      </c>
      <c r="BF333" s="13">
        <f t="shared" si="549"/>
        <v>5.4089550763779164E-5</v>
      </c>
      <c r="BG333" s="13">
        <f t="shared" si="550"/>
        <v>7.9584137925764609E-6</v>
      </c>
      <c r="BH333" s="13">
        <f t="shared" si="551"/>
        <v>8.7821514321418848E-7</v>
      </c>
      <c r="BI333" s="13">
        <f t="shared" si="552"/>
        <v>7.7529201961340011E-8</v>
      </c>
      <c r="BJ333" s="14">
        <f t="shared" si="553"/>
        <v>0.14626514181058314</v>
      </c>
      <c r="BK333" s="14">
        <f t="shared" si="554"/>
        <v>0.32883302311615842</v>
      </c>
      <c r="BL333" s="14">
        <f t="shared" si="555"/>
        <v>0.47627679314666499</v>
      </c>
      <c r="BM333" s="14">
        <f t="shared" si="556"/>
        <v>0.20448825580907468</v>
      </c>
      <c r="BN333" s="14">
        <f t="shared" si="557"/>
        <v>0.79535246519858793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1.3052999999999999</v>
      </c>
      <c r="F334" s="10">
        <f>VLOOKUP(B334,home!$B$2:$E$405,3,FALSE)</f>
        <v>0.7258</v>
      </c>
      <c r="G334" s="10">
        <f>VLOOKUP(C334,away!$B$2:$E$405,4,FALSE)</f>
        <v>0.8468</v>
      </c>
      <c r="H334" s="10">
        <f>VLOOKUP(A334,away!$A$2:$E$405,3,FALSE)</f>
        <v>1.1211</v>
      </c>
      <c r="I334" s="10">
        <f>VLOOKUP(C334,away!$B$2:$E$405,3,FALSE)</f>
        <v>0.75109999999999999</v>
      </c>
      <c r="J334" s="10">
        <f>VLOOKUP(B334,home!$B$2:$E$405,4,FALSE)</f>
        <v>1.1267</v>
      </c>
      <c r="K334" s="12">
        <f t="shared" si="502"/>
        <v>0.8022470914319999</v>
      </c>
      <c r="L334" s="12">
        <f t="shared" si="503"/>
        <v>0.94874698520700007</v>
      </c>
      <c r="M334" s="13">
        <f t="shared" si="504"/>
        <v>0.17360128466504499</v>
      </c>
      <c r="N334" s="13">
        <f t="shared" si="505"/>
        <v>0.13927112569139097</v>
      </c>
      <c r="O334" s="13">
        <f t="shared" si="506"/>
        <v>0.16470369545402361</v>
      </c>
      <c r="P334" s="13">
        <f t="shared" si="507"/>
        <v>0.13213306062609231</v>
      </c>
      <c r="Q334" s="13">
        <f t="shared" si="508"/>
        <v>5.5864927753189436E-2</v>
      </c>
      <c r="R334" s="13">
        <f t="shared" si="509"/>
        <v>7.813106725722839E-2</v>
      </c>
      <c r="S334" s="13">
        <f t="shared" si="510"/>
        <v>2.5142592902041516E-2</v>
      </c>
      <c r="T334" s="13">
        <f t="shared" si="511"/>
        <v>5.3001681784645337E-2</v>
      </c>
      <c r="U334" s="13">
        <f t="shared" si="512"/>
        <v>6.2680421457589425E-2</v>
      </c>
      <c r="V334" s="13">
        <f t="shared" si="513"/>
        <v>2.1263077111392027E-3</v>
      </c>
      <c r="W334" s="13">
        <f t="shared" si="514"/>
        <v>1.4939158601018347E-2</v>
      </c>
      <c r="X334" s="13">
        <f t="shared" si="515"/>
        <v>1.4173481684245379E-2</v>
      </c>
      <c r="Y334" s="13">
        <f t="shared" si="516"/>
        <v>6.7235240089072185E-3</v>
      </c>
      <c r="Z334" s="13">
        <f t="shared" si="517"/>
        <v>2.4708871503766935E-2</v>
      </c>
      <c r="AA334" s="13">
        <f t="shared" si="518"/>
        <v>1.9822620296464047E-2</v>
      </c>
      <c r="AB334" s="13">
        <f t="shared" si="519"/>
        <v>7.9513197386996051E-3</v>
      </c>
      <c r="AC334" s="13">
        <f t="shared" si="520"/>
        <v>1.0114972156159932E-4</v>
      </c>
      <c r="AD334" s="13">
        <f t="shared" si="521"/>
        <v>2.9962241340270781E-3</v>
      </c>
      <c r="AE334" s="13">
        <f t="shared" si="522"/>
        <v>2.8426586141626444E-3</v>
      </c>
      <c r="AF334" s="13">
        <f t="shared" si="523"/>
        <v>1.3484818950797589E-3</v>
      </c>
      <c r="AG334" s="13">
        <f t="shared" si="524"/>
        <v>4.2645604418771455E-4</v>
      </c>
      <c r="AH334" s="13">
        <f t="shared" si="525"/>
        <v>5.8606168367665076E-3</v>
      </c>
      <c r="AI334" s="13">
        <f t="shared" si="526"/>
        <v>4.7016628112933377E-3</v>
      </c>
      <c r="AJ334" s="13">
        <f t="shared" si="527"/>
        <v>1.8859476576270399E-3</v>
      </c>
      <c r="AK334" s="13">
        <f t="shared" si="528"/>
        <v>5.0433200764142874E-4</v>
      </c>
      <c r="AL334" s="13">
        <f t="shared" si="529"/>
        <v>3.0795215178732583E-6</v>
      </c>
      <c r="AM334" s="13">
        <f t="shared" si="530"/>
        <v>4.8074241936031735E-4</v>
      </c>
      <c r="AN334" s="13">
        <f t="shared" si="531"/>
        <v>4.5610292102922034E-4</v>
      </c>
      <c r="AO334" s="13">
        <f t="shared" si="532"/>
        <v>2.1636313563528961E-4</v>
      </c>
      <c r="AP334" s="13">
        <f t="shared" si="533"/>
        <v>6.8424624214638103E-5</v>
      </c>
      <c r="AQ334" s="13">
        <f t="shared" si="534"/>
        <v>1.6229413984389944E-5</v>
      </c>
      <c r="AR334" s="13">
        <f t="shared" si="535"/>
        <v>1.1120485110671222E-3</v>
      </c>
      <c r="AS334" s="13">
        <f t="shared" si="536"/>
        <v>8.9213768353488482E-4</v>
      </c>
      <c r="AT334" s="13">
        <f t="shared" si="537"/>
        <v>3.5785743088637167E-4</v>
      </c>
      <c r="AU334" s="13">
        <f t="shared" si="538"/>
        <v>9.5696694358639881E-5</v>
      </c>
      <c r="AV334" s="13">
        <f t="shared" si="539"/>
        <v>1.9193098677218974E-5</v>
      </c>
      <c r="AW334" s="13">
        <f t="shared" si="540"/>
        <v>6.5108741723505002E-8</v>
      </c>
      <c r="AX334" s="13">
        <f t="shared" si="541"/>
        <v>6.4279034609966205E-5</v>
      </c>
      <c r="AY334" s="13">
        <f t="shared" si="542"/>
        <v>6.0984540298221844E-5</v>
      </c>
      <c r="AZ334" s="13">
        <f t="shared" si="543"/>
        <v>2.8929449376086388E-5</v>
      </c>
      <c r="BA334" s="13">
        <f t="shared" si="544"/>
        <v>9.1489092930868314E-6</v>
      </c>
      <c r="BB334" s="13">
        <f t="shared" si="545"/>
        <v>2.170000027437109E-6</v>
      </c>
      <c r="BC334" s="13">
        <f t="shared" si="546"/>
        <v>4.1175619678601306E-7</v>
      </c>
      <c r="BD334" s="13">
        <f t="shared" si="547"/>
        <v>1.7584211204647751E-4</v>
      </c>
      <c r="BE334" s="13">
        <f t="shared" si="548"/>
        <v>1.4106882294054638E-4</v>
      </c>
      <c r="BF334" s="13">
        <f t="shared" si="549"/>
        <v>5.6586026447894564E-5</v>
      </c>
      <c r="BG334" s="13">
        <f t="shared" si="550"/>
        <v>1.5131991711172546E-5</v>
      </c>
      <c r="BH334" s="13">
        <f t="shared" si="551"/>
        <v>3.034899084465326E-6</v>
      </c>
      <c r="BI334" s="13">
        <f t="shared" si="552"/>
        <v>4.8694779266038965E-7</v>
      </c>
      <c r="BJ334" s="14">
        <f t="shared" si="553"/>
        <v>0.29299150641487937</v>
      </c>
      <c r="BK334" s="14">
        <f t="shared" si="554"/>
        <v>0.33316845968769571</v>
      </c>
      <c r="BL334" s="14">
        <f t="shared" si="555"/>
        <v>0.3491107677358809</v>
      </c>
      <c r="BM334" s="14">
        <f t="shared" si="556"/>
        <v>0.25621352446369666</v>
      </c>
      <c r="BN334" s="14">
        <f t="shared" si="557"/>
        <v>0.74370516144696974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1.5941000000000001</v>
      </c>
      <c r="F335" s="10">
        <f>VLOOKUP(B335,home!$B$2:$E$405,3,FALSE)</f>
        <v>1.0664</v>
      </c>
      <c r="G335" s="10">
        <f>VLOOKUP(C335,away!$B$2:$E$405,4,FALSE)</f>
        <v>0.50190000000000001</v>
      </c>
      <c r="H335" s="10">
        <f>VLOOKUP(A335,away!$A$2:$E$405,3,FALSE)</f>
        <v>1.1647000000000001</v>
      </c>
      <c r="I335" s="10">
        <f>VLOOKUP(C335,away!$B$2:$E$405,3,FALSE)</f>
        <v>1.1162000000000001</v>
      </c>
      <c r="J335" s="10">
        <f>VLOOKUP(B335,home!$B$2:$E$405,4,FALSE)</f>
        <v>0.2576</v>
      </c>
      <c r="K335" s="12">
        <f t="shared" si="502"/>
        <v>0.85320402165600007</v>
      </c>
      <c r="L335" s="12">
        <f t="shared" si="503"/>
        <v>0.33488982486399999</v>
      </c>
      <c r="M335" s="13">
        <f t="shared" si="504"/>
        <v>0.30480170952120611</v>
      </c>
      <c r="N335" s="13">
        <f t="shared" si="505"/>
        <v>0.26005804437111696</v>
      </c>
      <c r="O335" s="13">
        <f t="shared" si="506"/>
        <v>0.1020749911198045</v>
      </c>
      <c r="P335" s="13">
        <f t="shared" si="507"/>
        <v>8.7090792933917693E-2</v>
      </c>
      <c r="Q335" s="13">
        <f t="shared" si="508"/>
        <v>0.11094128466071573</v>
      </c>
      <c r="R335" s="13">
        <f t="shared" si="509"/>
        <v>1.7091937949552837E-2</v>
      </c>
      <c r="S335" s="13">
        <f t="shared" si="510"/>
        <v>6.2210988135311162E-3</v>
      </c>
      <c r="T335" s="13">
        <f t="shared" si="511"/>
        <v>3.7153107390214254E-2</v>
      </c>
      <c r="U335" s="13">
        <f t="shared" si="512"/>
        <v>1.4582910196453289E-2</v>
      </c>
      <c r="V335" s="13">
        <f t="shared" si="513"/>
        <v>1.9750561017440194E-4</v>
      </c>
      <c r="W335" s="13">
        <f t="shared" si="514"/>
        <v>3.1551850080068597E-2</v>
      </c>
      <c r="X335" s="13">
        <f t="shared" si="515"/>
        <v>1.0566393547449355E-2</v>
      </c>
      <c r="Y335" s="13">
        <f t="shared" si="516"/>
        <v>1.7692888422747067E-3</v>
      </c>
      <c r="Z335" s="13">
        <f t="shared" si="517"/>
        <v>1.907972035504035E-3</v>
      </c>
      <c r="AA335" s="13">
        <f t="shared" si="518"/>
        <v>1.6278894138992274E-3</v>
      </c>
      <c r="AB335" s="13">
        <f t="shared" si="519"/>
        <v>6.9446089737502459E-4</v>
      </c>
      <c r="AC335" s="13">
        <f t="shared" si="520"/>
        <v>3.5270717940701805E-6</v>
      </c>
      <c r="AD335" s="13">
        <f t="shared" si="521"/>
        <v>6.730041344750427E-3</v>
      </c>
      <c r="AE335" s="13">
        <f t="shared" si="522"/>
        <v>2.2538223672709488E-3</v>
      </c>
      <c r="AF335" s="13">
        <f t="shared" si="523"/>
        <v>3.7739108892496692E-4</v>
      </c>
      <c r="AG335" s="13">
        <f t="shared" si="524"/>
        <v>4.2128145225105474E-5</v>
      </c>
      <c r="AH335" s="13">
        <f t="shared" si="525"/>
        <v>1.597401052038389E-4</v>
      </c>
      <c r="AI335" s="13">
        <f t="shared" si="526"/>
        <v>1.3629090017966788E-4</v>
      </c>
      <c r="AJ335" s="13">
        <f t="shared" si="527"/>
        <v>5.8141972074204535E-5</v>
      </c>
      <c r="AK335" s="13">
        <f t="shared" si="528"/>
        <v>1.6535654800240722E-5</v>
      </c>
      <c r="AL335" s="13">
        <f t="shared" si="529"/>
        <v>4.0311516593912896E-8</v>
      </c>
      <c r="AM335" s="13">
        <f t="shared" si="530"/>
        <v>1.1484196682504443E-3</v>
      </c>
      <c r="AN335" s="13">
        <f t="shared" si="531"/>
        <v>3.845940615707642E-4</v>
      </c>
      <c r="AO335" s="13">
        <f t="shared" si="532"/>
        <v>6.4398318961583805E-5</v>
      </c>
      <c r="AP335" s="13">
        <f t="shared" si="533"/>
        <v>7.188780586193604E-6</v>
      </c>
      <c r="AQ335" s="13">
        <f t="shared" si="534"/>
        <v>6.0186236787402458E-7</v>
      </c>
      <c r="AR335" s="13">
        <f t="shared" si="535"/>
        <v>1.0699067171094112E-5</v>
      </c>
      <c r="AS335" s="13">
        <f t="shared" si="536"/>
        <v>9.12848713834518E-6</v>
      </c>
      <c r="AT335" s="13">
        <f t="shared" si="537"/>
        <v>3.894230969035588E-6</v>
      </c>
      <c r="AU335" s="13">
        <f t="shared" si="538"/>
        <v>1.1075245080128357E-6</v>
      </c>
      <c r="AV335" s="13">
        <f t="shared" si="539"/>
        <v>2.3623609107978347E-7</v>
      </c>
      <c r="AW335" s="13">
        <f t="shared" si="540"/>
        <v>3.199495346633616E-10</v>
      </c>
      <c r="AX335" s="13">
        <f t="shared" si="541"/>
        <v>1.6330604658335466E-4</v>
      </c>
      <c r="AY335" s="13">
        <f t="shared" si="542"/>
        <v>5.4689533339531858E-5</v>
      </c>
      <c r="AZ335" s="13">
        <f t="shared" si="543"/>
        <v>9.1574841209848545E-6</v>
      </c>
      <c r="BA335" s="13">
        <f t="shared" si="544"/>
        <v>1.0222494178238263E-6</v>
      </c>
      <c r="BB335" s="13">
        <f t="shared" si="545"/>
        <v>8.5585232125586746E-8</v>
      </c>
      <c r="BC335" s="13">
        <f t="shared" si="546"/>
        <v>5.7323246794965076E-9</v>
      </c>
      <c r="BD335" s="13">
        <f t="shared" si="547"/>
        <v>5.9716812185597958E-7</v>
      </c>
      <c r="BE335" s="13">
        <f t="shared" si="548"/>
        <v>5.095062431722821E-7</v>
      </c>
      <c r="BF335" s="13">
        <f t="shared" si="549"/>
        <v>2.1735638786671543E-7</v>
      </c>
      <c r="BG335" s="13">
        <f t="shared" si="550"/>
        <v>6.1816448086834363E-8</v>
      </c>
      <c r="BH335" s="13">
        <f t="shared" si="551"/>
        <v>1.3185510528044102E-8</v>
      </c>
      <c r="BI335" s="13">
        <f t="shared" si="552"/>
        <v>2.2499861220229522E-9</v>
      </c>
      <c r="BJ335" s="14">
        <f t="shared" si="553"/>
        <v>0.46327682116076657</v>
      </c>
      <c r="BK335" s="14">
        <f t="shared" si="554"/>
        <v>0.39836936379547949</v>
      </c>
      <c r="BL335" s="14">
        <f t="shared" si="555"/>
        <v>0.13646936503791804</v>
      </c>
      <c r="BM335" s="14">
        <f t="shared" si="556"/>
        <v>0.11791007225996419</v>
      </c>
      <c r="BN335" s="14">
        <f t="shared" si="557"/>
        <v>0.88205876055631383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1.1607000000000001</v>
      </c>
      <c r="F336" s="10">
        <f>VLOOKUP(B336,home!$B$2:$E$405,3,FALSE)</f>
        <v>1.3785000000000001</v>
      </c>
      <c r="G336" s="10">
        <f>VLOOKUP(C336,away!$B$2:$E$405,4,FALSE)</f>
        <v>0.68920000000000003</v>
      </c>
      <c r="H336" s="10">
        <f>VLOOKUP(A336,away!$A$2:$E$405,3,FALSE)</f>
        <v>0.89880000000000004</v>
      </c>
      <c r="I336" s="10">
        <f>VLOOKUP(C336,away!$B$2:$E$405,3,FALSE)</f>
        <v>1.0013000000000001</v>
      </c>
      <c r="J336" s="10">
        <f>VLOOKUP(B336,home!$B$2:$E$405,4,FALSE)</f>
        <v>0.44500000000000001</v>
      </c>
      <c r="K336" s="12">
        <f t="shared" si="502"/>
        <v>1.10273719554</v>
      </c>
      <c r="L336" s="12">
        <f t="shared" si="503"/>
        <v>0.40048595580000007</v>
      </c>
      <c r="M336" s="13">
        <f t="shared" si="504"/>
        <v>0.2224121356461832</v>
      </c>
      <c r="N336" s="13">
        <f t="shared" si="505"/>
        <v>0.2452621347165341</v>
      </c>
      <c r="O336" s="13">
        <f t="shared" si="506"/>
        <v>8.9072936725780941E-2</v>
      </c>
      <c r="P336" s="13">
        <f t="shared" si="507"/>
        <v>9.8224040443499541E-2</v>
      </c>
      <c r="Q336" s="13">
        <f t="shared" si="508"/>
        <v>0.13522983930473229</v>
      </c>
      <c r="R336" s="13">
        <f t="shared" si="509"/>
        <v>1.7836230100268653E-2</v>
      </c>
      <c r="S336" s="13">
        <f t="shared" si="510"/>
        <v>1.0844689401744661E-2</v>
      </c>
      <c r="T336" s="13">
        <f t="shared" si="511"/>
        <v>5.4157651446636125E-2</v>
      </c>
      <c r="U336" s="13">
        <f t="shared" si="512"/>
        <v>1.9668674359776386E-2</v>
      </c>
      <c r="V336" s="13">
        <f t="shared" si="513"/>
        <v>5.3214982441860911E-4</v>
      </c>
      <c r="W336" s="13">
        <f t="shared" si="514"/>
        <v>4.9707657916075107E-2</v>
      </c>
      <c r="X336" s="13">
        <f t="shared" si="515"/>
        <v>1.9907218891098779E-2</v>
      </c>
      <c r="Y336" s="13">
        <f t="shared" si="516"/>
        <v>3.9862807924607559E-3</v>
      </c>
      <c r="Z336" s="13">
        <f t="shared" si="517"/>
        <v>2.3810532198582737E-3</v>
      </c>
      <c r="AA336" s="13">
        <f t="shared" si="518"/>
        <v>2.6256759500979999E-3</v>
      </c>
      <c r="AB336" s="13">
        <f t="shared" si="519"/>
        <v>1.447715266803947E-3</v>
      </c>
      <c r="AC336" s="13">
        <f t="shared" si="520"/>
        <v>1.4688358203744345E-5</v>
      </c>
      <c r="AD336" s="13">
        <f t="shared" si="521"/>
        <v>1.3703620821808584E-2</v>
      </c>
      <c r="AE336" s="13">
        <f t="shared" si="522"/>
        <v>5.4881076827427927E-3</v>
      </c>
      <c r="AF336" s="13">
        <f t="shared" si="523"/>
        <v>1.0989550254282855E-3</v>
      </c>
      <c r="AG336" s="13">
        <f t="shared" si="524"/>
        <v>1.4670535124662007E-4</v>
      </c>
      <c r="AH336" s="13">
        <f t="shared" si="525"/>
        <v>2.3839459364140216E-4</v>
      </c>
      <c r="AI336" s="13">
        <f t="shared" si="526"/>
        <v>2.6288658562401769E-4</v>
      </c>
      <c r="AJ336" s="13">
        <f t="shared" si="527"/>
        <v>1.4494740808805771E-4</v>
      </c>
      <c r="AK336" s="13">
        <f t="shared" si="528"/>
        <v>5.3279632765272223E-5</v>
      </c>
      <c r="AL336" s="13">
        <f t="shared" si="529"/>
        <v>2.5947323172119408E-7</v>
      </c>
      <c r="AM336" s="13">
        <f t="shared" si="530"/>
        <v>3.02229847875695E-3</v>
      </c>
      <c r="AN336" s="13">
        <f t="shared" si="531"/>
        <v>1.2103880949778634E-3</v>
      </c>
      <c r="AO336" s="13">
        <f t="shared" si="532"/>
        <v>2.4237171655307543E-4</v>
      </c>
      <c r="AP336" s="13">
        <f t="shared" si="533"/>
        <v>3.23554895208817E-5</v>
      </c>
      <c r="AQ336" s="13">
        <f t="shared" si="534"/>
        <v>3.2394797865367985E-6</v>
      </c>
      <c r="AR336" s="13">
        <f t="shared" si="535"/>
        <v>1.9094737338405919E-5</v>
      </c>
      <c r="AS336" s="13">
        <f t="shared" si="536"/>
        <v>2.1056477102126665E-5</v>
      </c>
      <c r="AT336" s="13">
        <f t="shared" si="537"/>
        <v>1.1609880253775697E-5</v>
      </c>
      <c r="AU336" s="13">
        <f t="shared" si="538"/>
        <v>4.2675489305346112E-6</v>
      </c>
      <c r="AV336" s="13">
        <f t="shared" si="539"/>
        <v>1.1764962348718656E-6</v>
      </c>
      <c r="AW336" s="13">
        <f t="shared" si="540"/>
        <v>3.1830933461208363E-9</v>
      </c>
      <c r="AX336" s="13">
        <f t="shared" si="541"/>
        <v>5.554668247582076E-4</v>
      </c>
      <c r="AY336" s="13">
        <f t="shared" si="542"/>
        <v>2.2245666222848193E-4</v>
      </c>
      <c r="AZ336" s="13">
        <f t="shared" si="543"/>
        <v>4.4545384498325676E-5</v>
      </c>
      <c r="BA336" s="13">
        <f t="shared" si="544"/>
        <v>5.9466002957634874E-6</v>
      </c>
      <c r="BB336" s="13">
        <f t="shared" si="545"/>
        <v>5.9538247580235091E-7</v>
      </c>
      <c r="BC336" s="13">
        <f t="shared" si="546"/>
        <v>4.7688463977654998E-8</v>
      </c>
      <c r="BD336" s="13">
        <f t="shared" si="547"/>
        <v>1.274529022286906E-6</v>
      </c>
      <c r="BE336" s="13">
        <f t="shared" si="548"/>
        <v>1.4054705596710008E-6</v>
      </c>
      <c r="BF336" s="13">
        <f t="shared" si="549"/>
        <v>7.749323316928171E-7</v>
      </c>
      <c r="BG336" s="13">
        <f t="shared" si="550"/>
        <v>2.8484890206140332E-7</v>
      </c>
      <c r="BH336" s="13">
        <f t="shared" si="551"/>
        <v>7.8528369852959996E-8</v>
      </c>
      <c r="BI336" s="13">
        <f t="shared" si="552"/>
        <v>1.7319230868396202E-8</v>
      </c>
      <c r="BJ336" s="14">
        <f t="shared" si="553"/>
        <v>0.53402788375107912</v>
      </c>
      <c r="BK336" s="14">
        <f t="shared" si="554"/>
        <v>0.33225041980950998</v>
      </c>
      <c r="BL336" s="14">
        <f t="shared" si="555"/>
        <v>0.13141178139112286</v>
      </c>
      <c r="BM336" s="14">
        <f t="shared" si="556"/>
        <v>0.19181136775543656</v>
      </c>
      <c r="BN336" s="14">
        <f t="shared" si="557"/>
        <v>0.80803731693699876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1.1607000000000001</v>
      </c>
      <c r="F337" s="10">
        <f>VLOOKUP(B337,home!$B$2:$E$405,3,FALSE)</f>
        <v>2.0676999999999999</v>
      </c>
      <c r="G337" s="10">
        <f>VLOOKUP(C337,away!$B$2:$E$405,4,FALSE)</f>
        <v>1.0339</v>
      </c>
      <c r="H337" s="10">
        <f>VLOOKUP(A337,away!$A$2:$E$405,3,FALSE)</f>
        <v>0.89880000000000004</v>
      </c>
      <c r="I337" s="10">
        <f>VLOOKUP(C337,away!$B$2:$E$405,3,FALSE)</f>
        <v>1.1126</v>
      </c>
      <c r="J337" s="10">
        <f>VLOOKUP(B337,home!$B$2:$E$405,4,FALSE)</f>
        <v>0.8901</v>
      </c>
      <c r="K337" s="12">
        <f t="shared" si="502"/>
        <v>2.481338691321</v>
      </c>
      <c r="L337" s="12">
        <f t="shared" si="503"/>
        <v>0.89010434368800007</v>
      </c>
      <c r="M337" s="13">
        <f t="shared" si="504"/>
        <v>3.434004768125385E-2</v>
      </c>
      <c r="N337" s="13">
        <f t="shared" si="505"/>
        <v>8.5209288973303182E-2</v>
      </c>
      <c r="O337" s="13">
        <f t="shared" si="506"/>
        <v>3.0566225603537087E-2</v>
      </c>
      <c r="P337" s="13">
        <f t="shared" si="507"/>
        <v>7.5845158237703159E-2</v>
      </c>
      <c r="Q337" s="13">
        <f t="shared" si="508"/>
        <v>0.10571655279470453</v>
      </c>
      <c r="R337" s="13">
        <f t="shared" si="509"/>
        <v>1.360356508992786E-2</v>
      </c>
      <c r="S337" s="13">
        <f t="shared" si="510"/>
        <v>4.1878858770793885E-2</v>
      </c>
      <c r="T337" s="13">
        <f t="shared" si="511"/>
        <v>9.4098762842288283E-2</v>
      </c>
      <c r="U337" s="13">
        <f t="shared" si="512"/>
        <v>3.3755052397541639E-2</v>
      </c>
      <c r="V337" s="13">
        <f t="shared" si="513"/>
        <v>1.0277306218765499E-2</v>
      </c>
      <c r="W337" s="13">
        <f t="shared" si="514"/>
        <v>8.7439524254193185E-2</v>
      </c>
      <c r="X337" s="13">
        <f t="shared" si="515"/>
        <v>7.7830300348669584E-2</v>
      </c>
      <c r="Y337" s="13">
        <f t="shared" si="516"/>
        <v>3.463854420544623E-2</v>
      </c>
      <c r="Z337" s="13">
        <f t="shared" si="517"/>
        <v>4.0361974587290765E-3</v>
      </c>
      <c r="AA337" s="13">
        <f t="shared" si="518"/>
        <v>1.0015172920155952E-2</v>
      </c>
      <c r="AB337" s="13">
        <f t="shared" si="519"/>
        <v>1.2425518033526648E-2</v>
      </c>
      <c r="AC337" s="13">
        <f t="shared" si="520"/>
        <v>1.4186859968403562E-3</v>
      </c>
      <c r="AD337" s="13">
        <f t="shared" si="521"/>
        <v>5.4241768670657636E-2</v>
      </c>
      <c r="AE337" s="13">
        <f t="shared" si="522"/>
        <v>4.8280833903072036E-2</v>
      </c>
      <c r="AF337" s="13">
        <f t="shared" si="523"/>
        <v>2.1487489987001635E-2</v>
      </c>
      <c r="AG337" s="13">
        <f t="shared" si="524"/>
        <v>6.3753693907941892E-3</v>
      </c>
      <c r="AH337" s="13">
        <f t="shared" si="525"/>
        <v>8.9815922249930429E-4</v>
      </c>
      <c r="AI337" s="13">
        <f t="shared" si="526"/>
        <v>2.2286372297543105E-3</v>
      </c>
      <c r="AJ337" s="13">
        <f t="shared" si="527"/>
        <v>2.7650018935539106E-3</v>
      </c>
      <c r="AK337" s="13">
        <f t="shared" si="528"/>
        <v>2.2869687266837157E-3</v>
      </c>
      <c r="AL337" s="13">
        <f t="shared" si="529"/>
        <v>1.253352527855799E-4</v>
      </c>
      <c r="AM337" s="13">
        <f t="shared" si="530"/>
        <v>2.69184398576372E-2</v>
      </c>
      <c r="AN337" s="13">
        <f t="shared" si="531"/>
        <v>2.3960220242587059E-2</v>
      </c>
      <c r="AO337" s="13">
        <f t="shared" si="532"/>
        <v>1.0663548056823943E-2</v>
      </c>
      <c r="AP337" s="13">
        <f t="shared" si="533"/>
        <v>3.1638901481682419E-3</v>
      </c>
      <c r="AQ337" s="13">
        <f t="shared" si="534"/>
        <v>7.0404809095905526E-4</v>
      </c>
      <c r="AR337" s="13">
        <f t="shared" si="535"/>
        <v>1.5989108505401359E-4</v>
      </c>
      <c r="AS337" s="13">
        <f t="shared" si="536"/>
        <v>3.967439357418208E-4</v>
      </c>
      <c r="AT337" s="13">
        <f t="shared" si="537"/>
        <v>4.9222803915157634E-4</v>
      </c>
      <c r="AU337" s="13">
        <f t="shared" si="538"/>
        <v>4.0712815949995815E-4</v>
      </c>
      <c r="AV337" s="13">
        <f t="shared" si="539"/>
        <v>2.5255571362338837E-4</v>
      </c>
      <c r="AW337" s="13">
        <f t="shared" si="540"/>
        <v>7.6894930442929544E-6</v>
      </c>
      <c r="AX337" s="13">
        <f t="shared" si="541"/>
        <v>1.1132294388125429E-2</v>
      </c>
      <c r="AY337" s="13">
        <f t="shared" si="542"/>
        <v>9.9089035900839905E-3</v>
      </c>
      <c r="AZ337" s="13">
        <f t="shared" si="543"/>
        <v>4.4099790633596887E-3</v>
      </c>
      <c r="BA337" s="13">
        <f t="shared" si="544"/>
        <v>1.3084471732898659E-3</v>
      </c>
      <c r="BB337" s="13">
        <f t="shared" si="545"/>
        <v>2.9116362810789864E-4</v>
      </c>
      <c r="BC337" s="13">
        <f t="shared" si="546"/>
        <v>5.1833202020559627E-5</v>
      </c>
      <c r="BD337" s="13">
        <f t="shared" si="547"/>
        <v>2.3719958220594154E-5</v>
      </c>
      <c r="BE337" s="13">
        <f t="shared" si="548"/>
        <v>5.8857250089277896E-5</v>
      </c>
      <c r="BF337" s="13">
        <f t="shared" si="549"/>
        <v>7.3022385955640826E-5</v>
      </c>
      <c r="BG337" s="13">
        <f t="shared" si="550"/>
        <v>6.0397757201435591E-5</v>
      </c>
      <c r="BH337" s="13">
        <f t="shared" si="551"/>
        <v>3.7466822953233422E-5</v>
      </c>
      <c r="BI337" s="13">
        <f t="shared" si="552"/>
        <v>1.8593575486946359E-5</v>
      </c>
      <c r="BJ337" s="14">
        <f t="shared" si="553"/>
        <v>0.7078312028112933</v>
      </c>
      <c r="BK337" s="14">
        <f t="shared" si="554"/>
        <v>0.1737942957482263</v>
      </c>
      <c r="BL337" s="14">
        <f t="shared" si="555"/>
        <v>0.11052490580015831</v>
      </c>
      <c r="BM337" s="14">
        <f t="shared" si="556"/>
        <v>0.64100454934093765</v>
      </c>
      <c r="BN337" s="14">
        <f t="shared" si="557"/>
        <v>0.34528083838042967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1.5417000000000001</v>
      </c>
      <c r="F338" s="10">
        <f>VLOOKUP(B338,home!$B$2:$E$405,3,FALSE)</f>
        <v>1.4414</v>
      </c>
      <c r="G338" s="10">
        <f>VLOOKUP(C338,away!$B$2:$E$405,4,FALSE)</f>
        <v>0.72070000000000001</v>
      </c>
      <c r="H338" s="10">
        <f>VLOOKUP(A338,away!$A$2:$E$405,3,FALSE)</f>
        <v>1.125</v>
      </c>
      <c r="I338" s="10">
        <f>VLOOKUP(C338,away!$B$2:$E$405,3,FALSE)</f>
        <v>0.69140000000000001</v>
      </c>
      <c r="J338" s="10">
        <f>VLOOKUP(B338,home!$B$2:$E$405,4,FALSE)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1.5124</v>
      </c>
      <c r="F339" s="10">
        <f>VLOOKUP(B339,home!$B$2:$E$405,3,FALSE)</f>
        <v>1.2342</v>
      </c>
      <c r="G339" s="10">
        <f>VLOOKUP(C339,away!$B$2:$E$405,4,FALSE)</f>
        <v>1.0579000000000001</v>
      </c>
      <c r="H339" s="10">
        <f>VLOOKUP(A339,away!$A$2:$E$405,3,FALSE)</f>
        <v>1.1446000000000001</v>
      </c>
      <c r="I339" s="10">
        <f>VLOOKUP(C339,away!$B$2:$E$405,3,FALSE)</f>
        <v>1.3395999999999999</v>
      </c>
      <c r="J339" s="10">
        <f>VLOOKUP(B339,home!$B$2:$E$405,4,FALSE)</f>
        <v>0.99019999999999997</v>
      </c>
      <c r="K339" s="12">
        <f t="shared" si="502"/>
        <v>1.9746804562319999</v>
      </c>
      <c r="L339" s="12">
        <f t="shared" si="503"/>
        <v>1.5182797596319999</v>
      </c>
      <c r="M339" s="13">
        <f t="shared" si="504"/>
        <v>3.0410716511492738E-2</v>
      </c>
      <c r="N339" s="13">
        <f t="shared" si="505"/>
        <v>6.0051447555256481E-2</v>
      </c>
      <c r="O339" s="13">
        <f t="shared" si="506"/>
        <v>4.617197535530608E-2</v>
      </c>
      <c r="P339" s="13">
        <f t="shared" si="507"/>
        <v>9.1174897359748458E-2</v>
      </c>
      <c r="Q339" s="13">
        <f t="shared" si="508"/>
        <v>5.9291209927902967E-2</v>
      </c>
      <c r="R339" s="13">
        <f t="shared" si="509"/>
        <v>3.5050987822094377E-2</v>
      </c>
      <c r="S339" s="13">
        <f t="shared" si="510"/>
        <v>6.8338260834951856E-2</v>
      </c>
      <c r="T339" s="13">
        <f t="shared" si="511"/>
        <v>9.0020643957626947E-2</v>
      </c>
      <c r="U339" s="13">
        <f t="shared" si="512"/>
        <v>6.9214500623915584E-2</v>
      </c>
      <c r="V339" s="13">
        <f t="shared" si="513"/>
        <v>2.2765125193123417E-2</v>
      </c>
      <c r="W339" s="13">
        <f t="shared" si="514"/>
        <v>3.9027064490326245E-2</v>
      </c>
      <c r="X339" s="13">
        <f t="shared" si="515"/>
        <v>5.9254002093515085E-2</v>
      </c>
      <c r="Y339" s="13">
        <f t="shared" si="516"/>
        <v>4.4982076027888063E-2</v>
      </c>
      <c r="Z339" s="13">
        <f t="shared" si="517"/>
        <v>1.7739068455131207E-2</v>
      </c>
      <c r="AA339" s="13">
        <f t="shared" si="518"/>
        <v>3.5028991790109161E-2</v>
      </c>
      <c r="AB339" s="13">
        <f t="shared" si="519"/>
        <v>3.4585532744719885E-2</v>
      </c>
      <c r="AC339" s="13">
        <f t="shared" si="520"/>
        <v>4.2657823272604489E-3</v>
      </c>
      <c r="AD339" s="13">
        <f t="shared" si="521"/>
        <v>1.9266495378288284E-2</v>
      </c>
      <c r="AE339" s="13">
        <f t="shared" si="522"/>
        <v>2.9251929971898571E-2</v>
      </c>
      <c r="AF339" s="13">
        <f t="shared" si="523"/>
        <v>2.2206306603253134E-2</v>
      </c>
      <c r="AG339" s="13">
        <f t="shared" si="524"/>
        <v>1.1238461950633889E-2</v>
      </c>
      <c r="AH339" s="13">
        <f t="shared" si="525"/>
        <v>6.7332171475380483E-3</v>
      </c>
      <c r="AI339" s="13">
        <f t="shared" si="526"/>
        <v>1.3295952308809558E-2</v>
      </c>
      <c r="AJ339" s="13">
        <f t="shared" si="527"/>
        <v>1.312762858559949E-2</v>
      </c>
      <c r="AK339" s="13">
        <f t="shared" si="528"/>
        <v>8.6409572015519499E-3</v>
      </c>
      <c r="AL339" s="13">
        <f t="shared" si="529"/>
        <v>5.1157264341340422E-4</v>
      </c>
      <c r="AM339" s="13">
        <f t="shared" si="530"/>
        <v>7.6090343767179977E-3</v>
      </c>
      <c r="AN339" s="13">
        <f t="shared" si="531"/>
        <v>1.1552642884515024E-2</v>
      </c>
      <c r="AO339" s="13">
        <f t="shared" si="532"/>
        <v>8.7700719309079054E-3</v>
      </c>
      <c r="AP339" s="13">
        <f t="shared" si="533"/>
        <v>4.4384742344047356E-3</v>
      </c>
      <c r="AQ339" s="13">
        <f t="shared" si="534"/>
        <v>1.6847113984362113E-3</v>
      </c>
      <c r="AR339" s="13">
        <f t="shared" si="535"/>
        <v>2.0445814624628256E-3</v>
      </c>
      <c r="AS339" s="13">
        <f t="shared" si="536"/>
        <v>4.0373950550995812E-3</v>
      </c>
      <c r="AT339" s="13">
        <f t="shared" si="537"/>
        <v>3.9862825546964319E-3</v>
      </c>
      <c r="AU339" s="13">
        <f t="shared" si="538"/>
        <v>2.6238780845925383E-3</v>
      </c>
      <c r="AV339" s="13">
        <f t="shared" si="539"/>
        <v>1.2953301932950854E-3</v>
      </c>
      <c r="AW339" s="13">
        <f t="shared" si="540"/>
        <v>4.2604300762095331E-5</v>
      </c>
      <c r="AX339" s="13">
        <f t="shared" si="541"/>
        <v>2.5042352457504131E-3</v>
      </c>
      <c r="AY339" s="13">
        <f t="shared" si="542"/>
        <v>3.8021296869799191E-3</v>
      </c>
      <c r="AZ339" s="13">
        <f t="shared" si="543"/>
        <v>2.8863482736187821E-3</v>
      </c>
      <c r="BA339" s="13">
        <f t="shared" si="544"/>
        <v>1.460761387694721E-3</v>
      </c>
      <c r="BB339" s="13">
        <f t="shared" si="545"/>
        <v>5.5446111214721189E-4</v>
      </c>
      <c r="BC339" s="13">
        <f t="shared" si="546"/>
        <v>1.6836541681523201E-4</v>
      </c>
      <c r="BD339" s="13">
        <f t="shared" si="547"/>
        <v>5.1737444189601698E-4</v>
      </c>
      <c r="BE339" s="13">
        <f t="shared" si="548"/>
        <v>1.0216491989660031E-3</v>
      </c>
      <c r="BF339" s="13">
        <f t="shared" si="549"/>
        <v>1.0087153531616224E-3</v>
      </c>
      <c r="BG339" s="13">
        <f t="shared" si="550"/>
        <v>6.639634979298053E-4</v>
      </c>
      <c r="BH339" s="13">
        <f t="shared" si="551"/>
        <v>3.2777893575335575E-4</v>
      </c>
      <c r="BI339" s="13">
        <f t="shared" si="552"/>
        <v>1.2945173167933503E-4</v>
      </c>
      <c r="BJ339" s="14">
        <f t="shared" si="553"/>
        <v>0.48002087390457782</v>
      </c>
      <c r="BK339" s="14">
        <f t="shared" si="554"/>
        <v>0.22126848455697021</v>
      </c>
      <c r="BL339" s="14">
        <f t="shared" si="555"/>
        <v>0.27950614408917673</v>
      </c>
      <c r="BM339" s="14">
        <f t="shared" si="556"/>
        <v>0.67262381108783686</v>
      </c>
      <c r="BN339" s="14">
        <f t="shared" si="557"/>
        <v>0.32215123453180111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1.5124</v>
      </c>
      <c r="F340" s="10">
        <f>VLOOKUP(B340,home!$B$2:$E$405,3,FALSE)</f>
        <v>0.66120000000000001</v>
      </c>
      <c r="G340" s="10">
        <f>VLOOKUP(C340,away!$B$2:$E$405,4,FALSE)</f>
        <v>1.4986999999999999</v>
      </c>
      <c r="H340" s="10">
        <f>VLOOKUP(A340,away!$A$2:$E$405,3,FALSE)</f>
        <v>1.1446000000000001</v>
      </c>
      <c r="I340" s="10">
        <f>VLOOKUP(C340,away!$B$2:$E$405,3,FALSE)</f>
        <v>1.0484</v>
      </c>
      <c r="J340" s="10">
        <f>VLOOKUP(B340,home!$B$2:$E$405,4,FALSE)</f>
        <v>0.99019999999999997</v>
      </c>
      <c r="K340" s="12">
        <f t="shared" si="502"/>
        <v>1.4986983214559999</v>
      </c>
      <c r="L340" s="12">
        <f t="shared" si="503"/>
        <v>1.188238653328</v>
      </c>
      <c r="M340" s="13">
        <f t="shared" si="504"/>
        <v>6.8089179159792831E-2</v>
      </c>
      <c r="N340" s="13">
        <f t="shared" si="505"/>
        <v>0.10204513851609838</v>
      </c>
      <c r="O340" s="13">
        <f t="shared" si="506"/>
        <v>8.0906194551041158E-2</v>
      </c>
      <c r="P340" s="13">
        <f t="shared" si="507"/>
        <v>0.12125397796903796</v>
      </c>
      <c r="Q340" s="13">
        <f t="shared" si="508"/>
        <v>7.6467438903410831E-2</v>
      </c>
      <c r="R340" s="13">
        <f t="shared" si="509"/>
        <v>4.8067933829611179E-2</v>
      </c>
      <c r="S340" s="13">
        <f t="shared" si="510"/>
        <v>5.3982612783493138E-2</v>
      </c>
      <c r="T340" s="13">
        <f t="shared" si="511"/>
        <v>9.0861566626029996E-2</v>
      </c>
      <c r="U340" s="13">
        <f t="shared" si="512"/>
        <v>7.2039331746296356E-2</v>
      </c>
      <c r="V340" s="13">
        <f t="shared" si="513"/>
        <v>1.068142727903528E-2</v>
      </c>
      <c r="W340" s="13">
        <f t="shared" si="514"/>
        <v>3.8200540776860345E-2</v>
      </c>
      <c r="X340" s="13">
        <f t="shared" si="515"/>
        <v>4.5391359129097891E-2</v>
      </c>
      <c r="Y340" s="13">
        <f t="shared" si="516"/>
        <v>2.6967883722143461E-2</v>
      </c>
      <c r="Z340" s="13">
        <f t="shared" si="517"/>
        <v>1.9038725653985535E-2</v>
      </c>
      <c r="AA340" s="13">
        <f t="shared" si="518"/>
        <v>2.853330618028941E-2</v>
      </c>
      <c r="AB340" s="13">
        <f t="shared" si="519"/>
        <v>2.1381409038994926E-2</v>
      </c>
      <c r="AC340" s="13">
        <f t="shared" si="520"/>
        <v>1.1888503833796674E-3</v>
      </c>
      <c r="AD340" s="13">
        <f t="shared" si="521"/>
        <v>1.4312771585248026E-2</v>
      </c>
      <c r="AE340" s="13">
        <f t="shared" si="522"/>
        <v>1.7006988433846376E-2</v>
      </c>
      <c r="AF340" s="13">
        <f t="shared" si="523"/>
        <v>1.010418051689925E-2</v>
      </c>
      <c r="AG340" s="13">
        <f t="shared" si="524"/>
        <v>4.0020592834611266E-3</v>
      </c>
      <c r="AH340" s="13">
        <f t="shared" si="525"/>
        <v>5.6556374330432539E-3</v>
      </c>
      <c r="AI340" s="13">
        <f t="shared" si="526"/>
        <v>8.4760943276656463E-3</v>
      </c>
      <c r="AJ340" s="13">
        <f t="shared" si="527"/>
        <v>6.3515541706876131E-3</v>
      </c>
      <c r="AK340" s="13">
        <f t="shared" si="528"/>
        <v>3.1730211914154606E-3</v>
      </c>
      <c r="AL340" s="13">
        <f t="shared" si="529"/>
        <v>8.4684726691446917E-5</v>
      </c>
      <c r="AM340" s="13">
        <f t="shared" si="530"/>
        <v>4.2901053500388692E-3</v>
      </c>
      <c r="AN340" s="13">
        <f t="shared" si="531"/>
        <v>5.0976690037654341E-3</v>
      </c>
      <c r="AO340" s="13">
        <f t="shared" si="532"/>
        <v>3.0286236760730645E-3</v>
      </c>
      <c r="AP340" s="13">
        <f t="shared" si="533"/>
        <v>1.1995759060981184E-3</v>
      </c>
      <c r="AQ340" s="13">
        <f t="shared" si="534"/>
        <v>3.5634561480668591E-4</v>
      </c>
      <c r="AR340" s="13">
        <f t="shared" si="535"/>
        <v>1.3440494014301484E-3</v>
      </c>
      <c r="AS340" s="13">
        <f t="shared" si="536"/>
        <v>2.0143245818773051E-3</v>
      </c>
      <c r="AT340" s="13">
        <f t="shared" si="537"/>
        <v>1.509432434863538E-3</v>
      </c>
      <c r="AU340" s="13">
        <f t="shared" si="538"/>
        <v>7.5406128549374246E-4</v>
      </c>
      <c r="AV340" s="13">
        <f t="shared" si="539"/>
        <v>2.8252759571110645E-4</v>
      </c>
      <c r="AW340" s="13">
        <f t="shared" si="540"/>
        <v>4.1890976703348114E-6</v>
      </c>
      <c r="AX340" s="13">
        <f t="shared" si="541"/>
        <v>1.0715956144954444E-3</v>
      </c>
      <c r="AY340" s="13">
        <f t="shared" si="542"/>
        <v>1.2733113298802575E-3</v>
      </c>
      <c r="AZ340" s="13">
        <f t="shared" si="543"/>
        <v>7.564988699421013E-4</v>
      </c>
      <c r="BA340" s="13">
        <f t="shared" si="544"/>
        <v>2.9963373282138544E-4</v>
      </c>
      <c r="BB340" s="13">
        <f t="shared" si="545"/>
        <v>8.9009095794831189E-5</v>
      </c>
      <c r="BC340" s="13">
        <f t="shared" si="546"/>
        <v>2.115280962423863E-5</v>
      </c>
      <c r="BD340" s="13">
        <f t="shared" si="547"/>
        <v>2.6617524179361069E-4</v>
      </c>
      <c r="BE340" s="13">
        <f t="shared" si="548"/>
        <v>3.9891638808922929E-4</v>
      </c>
      <c r="BF340" s="13">
        <f t="shared" si="549"/>
        <v>2.9892766061530908E-4</v>
      </c>
      <c r="BG340" s="13">
        <f t="shared" si="550"/>
        <v>1.4933412773364418E-4</v>
      </c>
      <c r="BH340" s="13">
        <f t="shared" si="551"/>
        <v>5.5951701642627124E-5</v>
      </c>
      <c r="BI340" s="13">
        <f t="shared" si="552"/>
        <v>1.6770944266882436E-5</v>
      </c>
      <c r="BJ340" s="14">
        <f t="shared" si="553"/>
        <v>0.44284344849643609</v>
      </c>
      <c r="BK340" s="14">
        <f t="shared" si="554"/>
        <v>0.25655404363131057</v>
      </c>
      <c r="BL340" s="14">
        <f t="shared" si="555"/>
        <v>0.28167495383256214</v>
      </c>
      <c r="BM340" s="14">
        <f t="shared" si="556"/>
        <v>0.50201218645309209</v>
      </c>
      <c r="BN340" s="14">
        <f t="shared" si="557"/>
        <v>0.49682986292899234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1.6292</v>
      </c>
      <c r="F341" s="10">
        <f>VLOOKUP(B341,home!$B$2:$E$405,3,FALSE)</f>
        <v>0.90259999999999996</v>
      </c>
      <c r="G341" s="10">
        <f>VLOOKUP(C341,away!$B$2:$E$405,4,FALSE)</f>
        <v>1.0109999999999999</v>
      </c>
      <c r="H341" s="10">
        <f>VLOOKUP(A341,away!$A$2:$E$405,3,FALSE)</f>
        <v>1.1462000000000001</v>
      </c>
      <c r="I341" s="10">
        <f>VLOOKUP(C341,away!$B$2:$E$405,3,FALSE)</f>
        <v>0.97509999999999997</v>
      </c>
      <c r="J341" s="10">
        <f>VLOOKUP(B341,home!$B$2:$E$405,4,FALSE)</f>
        <v>1.2317</v>
      </c>
      <c r="K341" s="12">
        <f t="shared" si="502"/>
        <v>1.4866915951199999</v>
      </c>
      <c r="L341" s="12">
        <f t="shared" si="503"/>
        <v>1.376621353954</v>
      </c>
      <c r="M341" s="13">
        <f t="shared" si="504"/>
        <v>5.7079345712805499E-2</v>
      </c>
      <c r="N341" s="13">
        <f t="shared" si="505"/>
        <v>8.4859383526176752E-2</v>
      </c>
      <c r="O341" s="13">
        <f t="shared" si="506"/>
        <v>7.8576646177970763E-2</v>
      </c>
      <c r="P341" s="13">
        <f t="shared" si="507"/>
        <v>0.11681923944550721</v>
      </c>
      <c r="Q341" s="13">
        <f t="shared" si="508"/>
        <v>6.3079866127715795E-2</v>
      </c>
      <c r="R341" s="13">
        <f t="shared" si="509"/>
        <v>5.4085144525341251E-2</v>
      </c>
      <c r="S341" s="13">
        <f t="shared" si="510"/>
        <v>5.9770896697424657E-2</v>
      </c>
      <c r="T341" s="13">
        <f t="shared" si="511"/>
        <v>8.6837090715973175E-2</v>
      </c>
      <c r="U341" s="13">
        <f t="shared" si="512"/>
        <v>8.0407929786675325E-2</v>
      </c>
      <c r="V341" s="13">
        <f t="shared" si="513"/>
        <v>1.3591977596124592E-2</v>
      </c>
      <c r="W341" s="13">
        <f t="shared" si="514"/>
        <v>3.1260102264456607E-2</v>
      </c>
      <c r="X341" s="13">
        <f t="shared" si="515"/>
        <v>4.3033324304036759E-2</v>
      </c>
      <c r="Y341" s="13">
        <f t="shared" si="516"/>
        <v>2.9620296584282328E-2</v>
      </c>
      <c r="Z341" s="13">
        <f t="shared" si="517"/>
        <v>2.4818254961757678E-2</v>
      </c>
      <c r="AA341" s="13">
        <f t="shared" si="518"/>
        <v>3.6897091057190384E-2</v>
      </c>
      <c r="AB341" s="13">
        <f t="shared" si="519"/>
        <v>2.7427297579551133E-2</v>
      </c>
      <c r="AC341" s="13">
        <f t="shared" si="520"/>
        <v>1.7385935156482442E-3</v>
      </c>
      <c r="AD341" s="13">
        <f t="shared" si="521"/>
        <v>1.1618532824789831E-2</v>
      </c>
      <c r="AE341" s="13">
        <f t="shared" si="522"/>
        <v>1.599432038822117E-2</v>
      </c>
      <c r="AF341" s="13">
        <f t="shared" si="523"/>
        <v>1.1009061494203547E-2</v>
      </c>
      <c r="AG341" s="13">
        <f t="shared" si="524"/>
        <v>5.0517697133044444E-3</v>
      </c>
      <c r="AH341" s="13">
        <f t="shared" si="525"/>
        <v>8.5413349370576114E-3</v>
      </c>
      <c r="AI341" s="13">
        <f t="shared" si="526"/>
        <v>1.2698330862028368E-2</v>
      </c>
      <c r="AJ341" s="13">
        <f t="shared" si="527"/>
        <v>9.4392508823152397E-3</v>
      </c>
      <c r="AK341" s="13">
        <f t="shared" si="528"/>
        <v>4.6777516503223697E-3</v>
      </c>
      <c r="AL341" s="13">
        <f t="shared" si="529"/>
        <v>1.4232901212625731E-4</v>
      </c>
      <c r="AM341" s="13">
        <f t="shared" si="530"/>
        <v>3.4546350196481708E-3</v>
      </c>
      <c r="AN341" s="13">
        <f t="shared" si="531"/>
        <v>4.7557243381649685E-3</v>
      </c>
      <c r="AO341" s="13">
        <f t="shared" si="532"/>
        <v>3.2734158387183248E-3</v>
      </c>
      <c r="AP341" s="13">
        <f t="shared" si="533"/>
        <v>1.5020847146502963E-3</v>
      </c>
      <c r="AQ341" s="13">
        <f t="shared" si="534"/>
        <v>5.1695047340887478E-4</v>
      </c>
      <c r="AR341" s="13">
        <f t="shared" si="535"/>
        <v>2.3516368131253711E-3</v>
      </c>
      <c r="AS341" s="13">
        <f t="shared" si="536"/>
        <v>3.4961586848482711E-3</v>
      </c>
      <c r="AT341" s="13">
        <f t="shared" si="537"/>
        <v>2.5988548659848592E-3</v>
      </c>
      <c r="AU341" s="13">
        <f t="shared" si="538"/>
        <v>1.2878985620654677E-3</v>
      </c>
      <c r="AV341" s="13">
        <f t="shared" si="539"/>
        <v>4.7867699189746622E-4</v>
      </c>
      <c r="AW341" s="13">
        <f t="shared" si="540"/>
        <v>8.0914493967345175E-6</v>
      </c>
      <c r="AX341" s="13">
        <f t="shared" si="541"/>
        <v>8.5599614131969123E-4</v>
      </c>
      <c r="AY341" s="13">
        <f t="shared" si="542"/>
        <v>1.1783825670429128E-3</v>
      </c>
      <c r="AZ341" s="13">
        <f t="shared" si="543"/>
        <v>8.1109330245920247E-4</v>
      </c>
      <c r="BA341" s="13">
        <f t="shared" si="544"/>
        <v>3.7218945340480284E-4</v>
      </c>
      <c r="BB341" s="13">
        <f t="shared" si="545"/>
        <v>1.2809098731837975E-4</v>
      </c>
      <c r="BC341" s="13">
        <f t="shared" si="546"/>
        <v>3.526655767830652E-5</v>
      </c>
      <c r="BD341" s="13">
        <f t="shared" si="547"/>
        <v>5.3955224228211906E-4</v>
      </c>
      <c r="BE341" s="13">
        <f t="shared" si="548"/>
        <v>8.0214778372897626E-4</v>
      </c>
      <c r="BF341" s="13">
        <f t="shared" si="549"/>
        <v>5.9627318405700231E-4</v>
      </c>
      <c r="BG341" s="13">
        <f t="shared" si="550"/>
        <v>2.9549144371099535E-4</v>
      </c>
      <c r="BH341" s="13">
        <f t="shared" si="551"/>
        <v>1.0982616144875285E-4</v>
      </c>
      <c r="BI341" s="13">
        <f t="shared" si="552"/>
        <v>3.2655526230030571E-5</v>
      </c>
      <c r="BJ341" s="14">
        <f t="shared" si="553"/>
        <v>0.39924757733697436</v>
      </c>
      <c r="BK341" s="14">
        <f t="shared" si="554"/>
        <v>0.2503207645466794</v>
      </c>
      <c r="BL341" s="14">
        <f t="shared" si="555"/>
        <v>0.32533994971783187</v>
      </c>
      <c r="BM341" s="14">
        <f t="shared" si="556"/>
        <v>0.54405662993007964</v>
      </c>
      <c r="BN341" s="14">
        <f t="shared" si="557"/>
        <v>0.45449962551551731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1.6292</v>
      </c>
      <c r="F342" s="10">
        <f>VLOOKUP(B342,home!$B$2:$E$405,3,FALSE)</f>
        <v>1.1554</v>
      </c>
      <c r="G342" s="10">
        <f>VLOOKUP(C342,away!$B$2:$E$405,4,FALSE)</f>
        <v>0.75819999999999999</v>
      </c>
      <c r="H342" s="10">
        <f>VLOOKUP(A342,away!$A$2:$E$405,3,FALSE)</f>
        <v>1.1462000000000001</v>
      </c>
      <c r="I342" s="10">
        <f>VLOOKUP(C342,away!$B$2:$E$405,3,FALSE)</f>
        <v>0.87239999999999995</v>
      </c>
      <c r="J342" s="10">
        <f>VLOOKUP(B342,home!$B$2:$E$405,4,FALSE)</f>
        <v>0.87239999999999995</v>
      </c>
      <c r="K342" s="12">
        <f t="shared" si="502"/>
        <v>1.427218756976</v>
      </c>
      <c r="L342" s="12">
        <f t="shared" si="503"/>
        <v>0.87235191331200002</v>
      </c>
      <c r="M342" s="13">
        <f t="shared" si="504"/>
        <v>0.10030189706468283</v>
      </c>
      <c r="N342" s="13">
        <f t="shared" si="505"/>
        <v>0.1431527488509913</v>
      </c>
      <c r="O342" s="13">
        <f t="shared" si="506"/>
        <v>8.7498551813199335E-2</v>
      </c>
      <c r="P342" s="13">
        <f t="shared" si="507"/>
        <v>0.12487957435603447</v>
      </c>
      <c r="Q342" s="13">
        <f t="shared" si="508"/>
        <v>0.10215514413640468</v>
      </c>
      <c r="R342" s="13">
        <f t="shared" si="509"/>
        <v>3.8164764543136803E-2</v>
      </c>
      <c r="S342" s="13">
        <f t="shared" si="510"/>
        <v>3.8869923071563346E-2</v>
      </c>
      <c r="T342" s="13">
        <f t="shared" si="511"/>
        <v>8.9115235442055768E-2</v>
      </c>
      <c r="U342" s="13">
        <f t="shared" si="512"/>
        <v>5.4469467811537421E-2</v>
      </c>
      <c r="V342" s="13">
        <f t="shared" si="513"/>
        <v>5.3771658811845062E-3</v>
      </c>
      <c r="W342" s="13">
        <f t="shared" si="514"/>
        <v>4.8599245944354524E-2</v>
      </c>
      <c r="X342" s="13">
        <f t="shared" si="515"/>
        <v>4.2395645185078122E-2</v>
      </c>
      <c r="Y342" s="13">
        <f t="shared" si="516"/>
        <v>1.849196109664979E-2</v>
      </c>
      <c r="Z342" s="13">
        <f t="shared" si="517"/>
        <v>1.1097701790102459E-2</v>
      </c>
      <c r="AA342" s="13">
        <f t="shared" si="518"/>
        <v>1.5838848154160361E-2</v>
      </c>
      <c r="AB342" s="13">
        <f t="shared" si="519"/>
        <v>1.1302750587256183E-2</v>
      </c>
      <c r="AC342" s="13">
        <f t="shared" si="520"/>
        <v>4.1842315931663997E-4</v>
      </c>
      <c r="AD342" s="13">
        <f t="shared" si="521"/>
        <v>1.7340438846668148E-2</v>
      </c>
      <c r="AE342" s="13">
        <f t="shared" si="522"/>
        <v>1.5126965005560688E-2</v>
      </c>
      <c r="AF342" s="13">
        <f t="shared" si="523"/>
        <v>6.5980184326022671E-3</v>
      </c>
      <c r="AG342" s="13">
        <f t="shared" si="524"/>
        <v>1.9185980012494776E-3</v>
      </c>
      <c r="AH342" s="13">
        <f t="shared" si="525"/>
        <v>2.4202753474904708E-3</v>
      </c>
      <c r="AI342" s="13">
        <f t="shared" si="526"/>
        <v>3.4542623729850053E-3</v>
      </c>
      <c r="AJ342" s="13">
        <f t="shared" si="527"/>
        <v>2.4649940251203145E-3</v>
      </c>
      <c r="AK342" s="13">
        <f t="shared" si="528"/>
        <v>1.1726952361618269E-3</v>
      </c>
      <c r="AL342" s="13">
        <f t="shared" si="529"/>
        <v>2.083809282389646E-5</v>
      </c>
      <c r="AM342" s="13">
        <f t="shared" si="530"/>
        <v>4.9497199152320091E-3</v>
      </c>
      <c r="AN342" s="13">
        <f t="shared" si="531"/>
        <v>4.3178976384111532E-3</v>
      </c>
      <c r="AO342" s="13">
        <f t="shared" si="532"/>
        <v>1.8833631331766679E-3</v>
      </c>
      <c r="AP342" s="13">
        <f t="shared" si="533"/>
        <v>5.4765181089598319E-4</v>
      </c>
      <c r="AQ342" s="13">
        <f t="shared" si="534"/>
        <v>1.1943627626597308E-4</v>
      </c>
      <c r="AR342" s="13">
        <f t="shared" si="535"/>
        <v>4.2226636602503577E-4</v>
      </c>
      <c r="AS342" s="13">
        <f t="shared" si="536"/>
        <v>6.0266647803102413E-4</v>
      </c>
      <c r="AT342" s="13">
        <f t="shared" si="537"/>
        <v>4.3006845082327116E-4</v>
      </c>
      <c r="AU342" s="13">
        <f t="shared" si="538"/>
        <v>2.0460058659952762E-4</v>
      </c>
      <c r="AV342" s="13">
        <f t="shared" si="539"/>
        <v>7.3002448720784572E-5</v>
      </c>
      <c r="AW342" s="13">
        <f t="shared" si="540"/>
        <v>7.2067213482334987E-7</v>
      </c>
      <c r="AX342" s="13">
        <f t="shared" si="541"/>
        <v>1.177388850799464E-3</v>
      </c>
      <c r="AY342" s="13">
        <f t="shared" si="542"/>
        <v>1.0270974167071293E-3</v>
      </c>
      <c r="AZ342" s="13">
        <f t="shared" si="543"/>
        <v>4.4799519831113837E-4</v>
      </c>
      <c r="BA342" s="13">
        <f t="shared" si="544"/>
        <v>1.3026982280043686E-4</v>
      </c>
      <c r="BB342" s="13">
        <f t="shared" si="545"/>
        <v>2.8410282291694056E-5</v>
      </c>
      <c r="BC342" s="13">
        <f t="shared" si="546"/>
        <v>4.9567528229786711E-6</v>
      </c>
      <c r="BD342" s="13">
        <f t="shared" si="547"/>
        <v>6.1394145388207524E-5</v>
      </c>
      <c r="BE342" s="13">
        <f t="shared" si="548"/>
        <v>8.7622875866561349E-5</v>
      </c>
      <c r="BF342" s="13">
        <f t="shared" si="549"/>
        <v>6.2528505988468039E-5</v>
      </c>
      <c r="BG342" s="13">
        <f t="shared" si="550"/>
        <v>2.974728553080923E-5</v>
      </c>
      <c r="BH342" s="13">
        <f t="shared" si="551"/>
        <v>1.0613970969672928E-5</v>
      </c>
      <c r="BI342" s="13">
        <f t="shared" si="552"/>
        <v>3.0296916907831875E-6</v>
      </c>
      <c r="BJ342" s="14">
        <f t="shared" si="553"/>
        <v>0.49952818803932947</v>
      </c>
      <c r="BK342" s="14">
        <f t="shared" si="554"/>
        <v>0.27089491904231283</v>
      </c>
      <c r="BL342" s="14">
        <f t="shared" si="555"/>
        <v>0.21877415069668191</v>
      </c>
      <c r="BM342" s="14">
        <f t="shared" si="556"/>
        <v>0.40311590205940478</v>
      </c>
      <c r="BN342" s="14">
        <f t="shared" si="557"/>
        <v>0.59615268076444938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1.6292</v>
      </c>
      <c r="F343" s="10">
        <f>VLOOKUP(B343,home!$B$2:$E$405,3,FALSE)</f>
        <v>1.0470999999999999</v>
      </c>
      <c r="G343" s="10">
        <f>VLOOKUP(C343,away!$B$2:$E$405,4,FALSE)</f>
        <v>1.0570999999999999</v>
      </c>
      <c r="H343" s="10">
        <f>VLOOKUP(A343,away!$A$2:$E$405,3,FALSE)</f>
        <v>1.1462000000000001</v>
      </c>
      <c r="I343" s="10">
        <f>VLOOKUP(C343,away!$B$2:$E$405,3,FALSE)</f>
        <v>1.0179</v>
      </c>
      <c r="J343" s="10">
        <f>VLOOKUP(B343,home!$B$2:$E$405,4,FALSE)</f>
        <v>1.1291</v>
      </c>
      <c r="K343" s="12">
        <f t="shared" si="502"/>
        <v>1.8033442267719997</v>
      </c>
      <c r="L343" s="12">
        <f t="shared" si="503"/>
        <v>1.3173401421180002</v>
      </c>
      <c r="M343" s="13">
        <f t="shared" si="504"/>
        <v>4.4126958965740253E-2</v>
      </c>
      <c r="N343" s="13">
        <f t="shared" si="505"/>
        <v>7.9576096695872608E-2</v>
      </c>
      <c r="O343" s="13">
        <f t="shared" si="506"/>
        <v>5.8130214395163436E-2</v>
      </c>
      <c r="P343" s="13">
        <f t="shared" si="507"/>
        <v>0.10482878653053657</v>
      </c>
      <c r="Q343" s="13">
        <f t="shared" si="508"/>
        <v>7.1751547282776149E-2</v>
      </c>
      <c r="R343" s="13">
        <f t="shared" si="509"/>
        <v>3.828863244633722E-2</v>
      </c>
      <c r="S343" s="13">
        <f t="shared" si="510"/>
        <v>6.2258281235721573E-2</v>
      </c>
      <c r="T343" s="13">
        <f t="shared" si="511"/>
        <v>9.4521193494678746E-2</v>
      </c>
      <c r="U343" s="13">
        <f t="shared" si="512"/>
        <v>6.904758427309729E-2</v>
      </c>
      <c r="V343" s="13">
        <f t="shared" si="513"/>
        <v>1.6433541929384676E-2</v>
      </c>
      <c r="W343" s="13">
        <f t="shared" si="514"/>
        <v>4.3130912851450848E-2</v>
      </c>
      <c r="X343" s="13">
        <f t="shared" si="515"/>
        <v>5.6818082865409347E-2</v>
      </c>
      <c r="Y343" s="13">
        <f t="shared" si="516"/>
        <v>3.7424370678395338E-2</v>
      </c>
      <c r="Z343" s="13">
        <f t="shared" si="517"/>
        <v>1.6813050836120579E-2</v>
      </c>
      <c r="AA343" s="13">
        <f t="shared" si="518"/>
        <v>3.0319718159742187E-2</v>
      </c>
      <c r="AB343" s="13">
        <f t="shared" si="519"/>
        <v>2.7338444350362621E-2</v>
      </c>
      <c r="AC343" s="13">
        <f t="shared" si="520"/>
        <v>2.4399883586380608E-3</v>
      </c>
      <c r="AD343" s="13">
        <f t="shared" si="521"/>
        <v>1.9444970671517542E-2</v>
      </c>
      <c r="AE343" s="13">
        <f t="shared" si="522"/>
        <v>2.5615640427897268E-2</v>
      </c>
      <c r="AF343" s="13">
        <f t="shared" si="523"/>
        <v>1.6872255700864893E-2</v>
      </c>
      <c r="AG343" s="13">
        <f t="shared" si="524"/>
        <v>7.4088332409428647E-3</v>
      </c>
      <c r="AH343" s="13">
        <f t="shared" si="525"/>
        <v>5.537126694473064E-3</v>
      </c>
      <c r="AI343" s="13">
        <f t="shared" si="526"/>
        <v>9.9853454573831258E-3</v>
      </c>
      <c r="AJ343" s="13">
        <f t="shared" si="527"/>
        <v>9.0035075414479377E-3</v>
      </c>
      <c r="AK343" s="13">
        <f t="shared" si="528"/>
        <v>5.412141115189434E-3</v>
      </c>
      <c r="AL343" s="13">
        <f t="shared" si="529"/>
        <v>2.3185918520535152E-4</v>
      </c>
      <c r="AM343" s="13">
        <f t="shared" si="530"/>
        <v>7.0131951200463963E-3</v>
      </c>
      <c r="AN343" s="13">
        <f t="shared" si="531"/>
        <v>9.2387634561431863E-3</v>
      </c>
      <c r="AO343" s="13">
        <f t="shared" si="532"/>
        <v>6.0852969821551276E-3</v>
      </c>
      <c r="AP343" s="13">
        <f t="shared" si="533"/>
        <v>2.672135330434157E-3</v>
      </c>
      <c r="AQ343" s="13">
        <f t="shared" si="534"/>
        <v>8.8002778398816597E-4</v>
      </c>
      <c r="AR343" s="13">
        <f t="shared" si="535"/>
        <v>1.4588558533245018E-3</v>
      </c>
      <c r="AS343" s="13">
        <f t="shared" si="536"/>
        <v>2.6308192807852791E-3</v>
      </c>
      <c r="AT343" s="13">
        <f t="shared" si="537"/>
        <v>2.3721363808422991E-3</v>
      </c>
      <c r="AU343" s="13">
        <f t="shared" si="538"/>
        <v>1.4259261491692621E-3</v>
      </c>
      <c r="AV343" s="13">
        <f t="shared" si="539"/>
        <v>6.4285892222690482E-4</v>
      </c>
      <c r="AW343" s="13">
        <f t="shared" si="540"/>
        <v>1.530024426533202E-5</v>
      </c>
      <c r="AX343" s="13">
        <f t="shared" si="541"/>
        <v>2.1078674884935401E-3</v>
      </c>
      <c r="AY343" s="13">
        <f t="shared" si="542"/>
        <v>2.7767784568579926E-3</v>
      </c>
      <c r="AZ343" s="13">
        <f t="shared" si="543"/>
        <v>1.828980863493755E-3</v>
      </c>
      <c r="BA343" s="13">
        <f t="shared" si="544"/>
        <v>8.0312997021532179E-4</v>
      </c>
      <c r="BB343" s="13">
        <f t="shared" si="545"/>
        <v>2.6449883727566948E-4</v>
      </c>
      <c r="BC343" s="13">
        <f t="shared" si="546"/>
        <v>6.9686987177355143E-5</v>
      </c>
      <c r="BD343" s="13">
        <f t="shared" si="547"/>
        <v>3.2030156285802868E-4</v>
      </c>
      <c r="BE343" s="13">
        <f t="shared" si="548"/>
        <v>5.7761397420607479E-4</v>
      </c>
      <c r="BF343" s="13">
        <f t="shared" si="549"/>
        <v>5.208184128436779E-4</v>
      </c>
      <c r="BG343" s="13">
        <f t="shared" si="550"/>
        <v>3.1307162599940086E-4</v>
      </c>
      <c r="BH343" s="13">
        <f t="shared" si="551"/>
        <v>1.4114397732803563E-4</v>
      </c>
      <c r="BI343" s="13">
        <f t="shared" si="552"/>
        <v>5.0906235331630163E-5</v>
      </c>
      <c r="BJ343" s="14">
        <f t="shared" si="553"/>
        <v>0.48630426518608627</v>
      </c>
      <c r="BK343" s="14">
        <f t="shared" si="554"/>
        <v>0.2330961946620845</v>
      </c>
      <c r="BL343" s="14">
        <f t="shared" si="555"/>
        <v>0.26351716680811149</v>
      </c>
      <c r="BM343" s="14">
        <f t="shared" si="556"/>
        <v>0.60026696296338378</v>
      </c>
      <c r="BN343" s="14">
        <f t="shared" si="557"/>
        <v>0.39670223631642626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1.4215</v>
      </c>
      <c r="F344" s="10">
        <f>VLOOKUP(B344,home!$B$2:$E$405,3,FALSE)</f>
        <v>1.1364000000000001</v>
      </c>
      <c r="G344" s="10">
        <f>VLOOKUP(C344,away!$B$2:$E$405,4,FALSE)</f>
        <v>1.0823</v>
      </c>
      <c r="H344" s="10">
        <f>VLOOKUP(A344,away!$A$2:$E$405,3,FALSE)</f>
        <v>1.0277000000000001</v>
      </c>
      <c r="I344" s="10">
        <f>VLOOKUP(C344,away!$B$2:$E$405,3,FALSE)</f>
        <v>1.7215</v>
      </c>
      <c r="J344" s="10">
        <f>VLOOKUP(B344,home!$B$2:$E$405,4,FALSE)</f>
        <v>1.2724</v>
      </c>
      <c r="K344" s="12">
        <f t="shared" si="502"/>
        <v>1.7483394109800001</v>
      </c>
      <c r="L344" s="12">
        <f t="shared" si="503"/>
        <v>2.2511116938200004</v>
      </c>
      <c r="M344" s="13">
        <f t="shared" si="504"/>
        <v>1.8325695014632264E-2</v>
      </c>
      <c r="N344" s="13">
        <f t="shared" si="505"/>
        <v>3.20395348276813E-2</v>
      </c>
      <c r="O344" s="13">
        <f t="shared" si="506"/>
        <v>4.1253186344817575E-2</v>
      </c>
      <c r="P344" s="13">
        <f t="shared" si="507"/>
        <v>7.2124571515146549E-2</v>
      </c>
      <c r="Q344" s="13">
        <f t="shared" si="508"/>
        <v>2.8007990724350767E-2</v>
      </c>
      <c r="R344" s="13">
        <f t="shared" si="509"/>
        <v>4.6432765094077212E-2</v>
      </c>
      <c r="S344" s="13">
        <f t="shared" si="510"/>
        <v>7.0965300525982211E-2</v>
      </c>
      <c r="T344" s="13">
        <f t="shared" si="511"/>
        <v>6.3049115439988118E-2</v>
      </c>
      <c r="U344" s="13">
        <f t="shared" si="512"/>
        <v>8.1180233174751662E-2</v>
      </c>
      <c r="V344" s="13">
        <f t="shared" si="513"/>
        <v>3.1033183424168453E-2</v>
      </c>
      <c r="W344" s="13">
        <f t="shared" si="514"/>
        <v>1.6322491335248247E-2</v>
      </c>
      <c r="X344" s="13">
        <f t="shared" si="515"/>
        <v>3.674375111705297E-2</v>
      </c>
      <c r="Y344" s="13">
        <f t="shared" si="516"/>
        <v>4.1357143907204831E-2</v>
      </c>
      <c r="Z344" s="13">
        <f t="shared" si="517"/>
        <v>3.4841780159891443E-2</v>
      </c>
      <c r="AA344" s="13">
        <f t="shared" si="518"/>
        <v>6.0915257402239256E-2</v>
      </c>
      <c r="AB344" s="13">
        <f t="shared" si="519"/>
        <v>5.325027262316305E-2</v>
      </c>
      <c r="AC344" s="13">
        <f t="shared" si="520"/>
        <v>7.6335953951267282E-3</v>
      </c>
      <c r="AD344" s="13">
        <f t="shared" si="521"/>
        <v>7.1343137216985219E-3</v>
      </c>
      <c r="AE344" s="13">
        <f t="shared" si="522"/>
        <v>1.6060137046296032E-2</v>
      </c>
      <c r="AF344" s="13">
        <f t="shared" si="523"/>
        <v>1.8076581154634404E-2</v>
      </c>
      <c r="AG344" s="13">
        <f t="shared" si="524"/>
        <v>1.3564134407161248E-2</v>
      </c>
      <c r="AH344" s="13">
        <f t="shared" si="525"/>
        <v>1.9608184687859333E-2</v>
      </c>
      <c r="AI344" s="13">
        <f t="shared" si="526"/>
        <v>3.4281762067559042E-2</v>
      </c>
      <c r="AJ344" s="13">
        <f t="shared" si="527"/>
        <v>2.9968077850276349E-2</v>
      </c>
      <c r="AK344" s="13">
        <f t="shared" si="528"/>
        <v>1.7464790525651655E-2</v>
      </c>
      <c r="AL344" s="13">
        <f t="shared" si="529"/>
        <v>1.2017438826825507E-3</v>
      </c>
      <c r="AM344" s="13">
        <f t="shared" si="530"/>
        <v>2.4946403699881853E-3</v>
      </c>
      <c r="AN344" s="13">
        <f t="shared" si="531"/>
        <v>5.6157141087558567E-3</v>
      </c>
      <c r="AO344" s="13">
        <f t="shared" si="532"/>
        <v>6.3207998496851367E-3</v>
      </c>
      <c r="AP344" s="13">
        <f t="shared" si="533"/>
        <v>4.7429421519739699E-3</v>
      </c>
      <c r="AQ344" s="13">
        <f t="shared" si="534"/>
        <v>2.6692231353551009E-3</v>
      </c>
      <c r="AR344" s="13">
        <f t="shared" si="535"/>
        <v>8.8280427690844831E-3</v>
      </c>
      <c r="AS344" s="13">
        <f t="shared" si="536"/>
        <v>1.5434415095007415E-2</v>
      </c>
      <c r="AT344" s="13">
        <f t="shared" si="537"/>
        <v>1.3492298098013045E-2</v>
      </c>
      <c r="AU344" s="13">
        <f t="shared" si="538"/>
        <v>7.8630388364822387E-3</v>
      </c>
      <c r="AV344" s="13">
        <f t="shared" si="539"/>
        <v>3.4368151719720566E-3</v>
      </c>
      <c r="AW344" s="13">
        <f t="shared" si="540"/>
        <v>1.3138089342165795E-4</v>
      </c>
      <c r="AX344" s="13">
        <f t="shared" si="541"/>
        <v>7.2691301251201262E-4</v>
      </c>
      <c r="AY344" s="13">
        <f t="shared" si="542"/>
        <v>1.636362382855716E-3</v>
      </c>
      <c r="AZ344" s="13">
        <f t="shared" si="543"/>
        <v>1.8418172476868319E-3</v>
      </c>
      <c r="BA344" s="13">
        <f t="shared" si="544"/>
        <v>1.3820454480490648E-3</v>
      </c>
      <c r="BB344" s="13">
        <f t="shared" si="545"/>
        <v>7.7778466737348808E-4</v>
      </c>
      <c r="BC344" s="13">
        <f t="shared" si="546"/>
        <v>3.5017603199967169E-4</v>
      </c>
      <c r="BD344" s="13">
        <f t="shared" si="547"/>
        <v>3.3121517185048638E-3</v>
      </c>
      <c r="BE344" s="13">
        <f t="shared" si="548"/>
        <v>5.7907653846071879E-3</v>
      </c>
      <c r="BF344" s="13">
        <f t="shared" si="549"/>
        <v>5.0621116708237535E-3</v>
      </c>
      <c r="BG344" s="13">
        <f t="shared" si="550"/>
        <v>2.9500964456276634E-3</v>
      </c>
      <c r="BH344" s="13">
        <f t="shared" si="551"/>
        <v>1.2894424705207157E-3</v>
      </c>
      <c r="BI344" s="13">
        <f t="shared" si="552"/>
        <v>4.5087661788055684E-4</v>
      </c>
      <c r="BJ344" s="14">
        <f t="shared" si="553"/>
        <v>0.30091361208755141</v>
      </c>
      <c r="BK344" s="14">
        <f t="shared" si="554"/>
        <v>0.20292045214059445</v>
      </c>
      <c r="BL344" s="14">
        <f t="shared" si="555"/>
        <v>0.45226458404891917</v>
      </c>
      <c r="BM344" s="14">
        <f t="shared" si="556"/>
        <v>0.75125170342681669</v>
      </c>
      <c r="BN344" s="14">
        <f t="shared" si="557"/>
        <v>0.23818374352070565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1.2710999999999999</v>
      </c>
      <c r="F345" s="10">
        <f>VLOOKUP(B345,home!$B$2:$E$405,3,FALSE)</f>
        <v>1.2008000000000001</v>
      </c>
      <c r="G345" s="10">
        <f>VLOOKUP(C345,away!$B$2:$E$405,4,FALSE)</f>
        <v>1.4492</v>
      </c>
      <c r="H345" s="10">
        <f>VLOOKUP(A345,away!$A$2:$E$405,3,FALSE)</f>
        <v>0.94469999999999998</v>
      </c>
      <c r="I345" s="10">
        <f>VLOOKUP(C345,away!$B$2:$E$405,3,FALSE)</f>
        <v>0.78</v>
      </c>
      <c r="J345" s="10">
        <f>VLOOKUP(B345,home!$B$2:$E$405,4,FALSE)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1.3937999999999999</v>
      </c>
      <c r="F347" s="10">
        <f>VLOOKUP(B347,home!$B$2:$E$405,3,FALSE)</f>
        <v>0.86099999999999999</v>
      </c>
      <c r="G347" s="10">
        <f>VLOOKUP(C347,away!$B$2:$E$405,4,FALSE)</f>
        <v>1.3632</v>
      </c>
      <c r="H347" s="10">
        <f>VLOOKUP(A347,away!$A$2:$E$405,3,FALSE)</f>
        <v>1.2</v>
      </c>
      <c r="I347" s="10">
        <f>VLOOKUP(C347,away!$B$2:$E$405,3,FALSE)</f>
        <v>0.66669999999999996</v>
      </c>
      <c r="J347" s="10">
        <f>VLOOKUP(B347,home!$B$2:$E$405,4,FALSE)</f>
        <v>0.83330000000000004</v>
      </c>
      <c r="K347" s="12">
        <f t="shared" ref="K347:K352" si="558">E347*F347*G347</f>
        <v>1.6359242457599998</v>
      </c>
      <c r="L347" s="12">
        <f t="shared" ref="L347:L352" si="559">H347*I347*J347</f>
        <v>0.66667333200000001</v>
      </c>
      <c r="M347" s="13">
        <f t="shared" ref="M347:M352" si="560">_xlfn.POISSON.DIST(0,K347,FALSE) * _xlfn.POISSON.DIST(0,L347,FALSE)</f>
        <v>9.9998751531198013E-2</v>
      </c>
      <c r="N347" s="13">
        <f t="shared" ref="N347:N352" si="561">_xlfn.POISSON.DIST(1,K347,FALSE) * _xlfn.POISSON.DIST(0,L347,FALSE)</f>
        <v>0.16359038217561675</v>
      </c>
      <c r="O347" s="13">
        <f t="shared" ref="O347:O352" si="562">_xlfn.POISSON.DIST(0,K347,FALSE) * _xlfn.POISSON.DIST(1,L347,FALSE)</f>
        <v>6.6666500879143886E-2</v>
      </c>
      <c r="P347" s="13">
        <f t="shared" ref="P347:P352" si="563">_xlfn.POISSON.DIST(1,K347,FALSE) * _xlfn.POISSON.DIST(1,L347,FALSE)</f>
        <v>0.10906134516817184</v>
      </c>
      <c r="Q347" s="13">
        <f t="shared" ref="Q347:Q352" si="564">_xlfn.POISSON.DIST(2,K347,FALSE) * _xlfn.POISSON.DIST(0,L347,FALSE)</f>
        <v>0.13381073628711798</v>
      </c>
      <c r="R347" s="13">
        <f t="shared" ref="R347:R352" si="565">_xlfn.POISSON.DIST(0,K347,FALSE) * _xlfn.POISSON.DIST(2,L347,FALSE)</f>
        <v>2.2222389136939889E-2</v>
      </c>
      <c r="S347" s="13">
        <f t="shared" ref="S347:S352" si="566">_xlfn.POISSON.DIST(2,K347,FALSE) * _xlfn.POISSON.DIST(2,L347,FALSE)</f>
        <v>2.9736313773328114E-2</v>
      </c>
      <c r="T347" s="13">
        <f t="shared" ref="T347:T352" si="567">_xlfn.POISSON.DIST(2,K347,FALSE) * _xlfn.POISSON.DIST(1,L347,FALSE)</f>
        <v>8.9208049417906277E-2</v>
      </c>
      <c r="U347" s="13">
        <f t="shared" ref="U347:U352" si="568">_xlfn.POISSON.DIST(1,K347,FALSE) * _xlfn.POISSON.DIST(2,L347,FALSE)</f>
        <v>3.6354145187833607E-2</v>
      </c>
      <c r="V347" s="13">
        <f t="shared" ref="V347:V352" si="569">_xlfn.POISSON.DIST(3,K347,FALSE) * _xlfn.POISSON.DIST(3,L347,FALSE)</f>
        <v>3.6034698553769318E-3</v>
      </c>
      <c r="W347" s="13">
        <f t="shared" ref="W347:W352" si="570">_xlfn.POISSON.DIST(3,K347,FALSE) * _xlfn.POISSON.DIST(0,L347,FALSE)</f>
        <v>7.2968075945031227E-2</v>
      </c>
      <c r="X347" s="13">
        <f t="shared" ref="X347:X352" si="571">_xlfn.POISSON.DIST(3,K347,FALSE) * _xlfn.POISSON.DIST(1,L347,FALSE)</f>
        <v>4.8645870319903022E-2</v>
      </c>
      <c r="Y347" s="13">
        <f t="shared" ref="Y347:Y352" si="572">_xlfn.POISSON.DIST(3,K347,FALSE) * _xlfn.POISSON.DIST(2,L347,FALSE)</f>
        <v>1.6215452227104826E-2</v>
      </c>
      <c r="Z347" s="13">
        <f t="shared" ref="Z347:Z352" si="573">_xlfn.POISSON.DIST(0,K347,FALSE) * _xlfn.POISSON.DIST(3,L347,FALSE)</f>
        <v>4.9383580703081069E-3</v>
      </c>
      <c r="AA347" s="13">
        <f t="shared" ref="AA347:AA352" si="574">_xlfn.POISSON.DIST(1,K347,FALSE) * _xlfn.POISSON.DIST(3,L347,FALSE)</f>
        <v>8.0787797014616001E-3</v>
      </c>
      <c r="AB347" s="13">
        <f t="shared" ref="AB347:AB352" si="575">_xlfn.POISSON.DIST(2,K347,FALSE) * _xlfn.POISSON.DIST(3,L347,FALSE)</f>
        <v>6.6081357948873827E-3</v>
      </c>
      <c r="AC347" s="13">
        <f t="shared" ref="AC347:AC352" si="576">_xlfn.POISSON.DIST(4,K347,FALSE) * _xlfn.POISSON.DIST(4,L347,FALSE)</f>
        <v>2.4562761014681024E-4</v>
      </c>
      <c r="AD347" s="13">
        <f t="shared" ref="AD347:AD352" si="577">_xlfn.POISSON.DIST(4,K347,FALSE) * _xlfn.POISSON.DIST(0,L347,FALSE)</f>
        <v>2.9842561151233397E-2</v>
      </c>
      <c r="AE347" s="13">
        <f t="shared" ref="AE347:AE352" si="578">_xlfn.POISSON.DIST(4,K347,FALSE) * _xlfn.POISSON.DIST(1,L347,FALSE)</f>
        <v>1.9895239678106528E-2</v>
      </c>
      <c r="AF347" s="13">
        <f t="shared" ref="AF347:AF352" si="579">_xlfn.POISSON.DIST(4,K347,FALSE) * _xlfn.POISSON.DIST(2,L347,FALSE)</f>
        <v>6.6318128635709421E-3</v>
      </c>
      <c r="AG347" s="13">
        <f t="shared" ref="AG347:AG352" si="580">_xlfn.POISSON.DIST(4,K347,FALSE) * _xlfn.POISSON.DIST(3,L347,FALSE)</f>
        <v>1.4737509263191004E-3</v>
      </c>
      <c r="AH347" s="13">
        <f t="shared" ref="AH347:AH352" si="581">_xlfn.POISSON.DIST(0,K347,FALSE) * _xlfn.POISSON.DIST(4,L347,FALSE)</f>
        <v>8.230679073353487E-4</v>
      </c>
      <c r="AI347" s="13">
        <f t="shared" ref="AI347:AI352" si="582">_xlfn.POISSON.DIST(1,K347,FALSE) * _xlfn.POISSON.DIST(4,L347,FALSE)</f>
        <v>1.3464767455168419E-3</v>
      </c>
      <c r="AJ347" s="13">
        <f t="shared" ref="AJ347:AJ352" si="583">_xlfn.POISSON.DIST(2,K347,FALSE) * _xlfn.POISSON.DIST(4,L347,FALSE)</f>
        <v>1.1013669771715096E-3</v>
      </c>
      <c r="AK347" s="13">
        <f t="shared" ref="AK347:AK352" si="584">_xlfn.POISSON.DIST(3,K347,FALSE) * _xlfn.POISSON.DIST(4,L347,FALSE)</f>
        <v>6.0058431381142415E-4</v>
      </c>
      <c r="AL347" s="13">
        <f t="shared" ref="AL347:AL352" si="585">_xlfn.POISSON.DIST(5,K347,FALSE) * _xlfn.POISSON.DIST(5,L347,FALSE)</f>
        <v>1.0715524809205986E-5</v>
      </c>
      <c r="AM347" s="13">
        <f t="shared" ref="AM347:AM352" si="586">_xlfn.POISSON.DIST(5,K347,FALSE) * _xlfn.POISSON.DIST(0,L347,FALSE)</f>
        <v>9.7640338685756351E-3</v>
      </c>
      <c r="AN347" s="13">
        <f t="shared" ref="AN347:AN352" si="587">_xlfn.POISSON.DIST(5,K347,FALSE) * _xlfn.POISSON.DIST(1,L347,FALSE)</f>
        <v>6.5094209929241692E-3</v>
      </c>
      <c r="AO347" s="13">
        <f t="shared" ref="AO347:AO352" si="588">_xlfn.POISSON.DIST(5,K347,FALSE) * _xlfn.POISSON.DIST(2,L347,FALSE)</f>
        <v>2.1698286913717519E-3</v>
      </c>
      <c r="AP347" s="13">
        <f t="shared" ref="AP347:AP352" si="589">_xlfn.POISSON.DIST(5,K347,FALSE) * _xlfn.POISSON.DIST(3,L347,FALSE)</f>
        <v>4.8218897451533517E-4</v>
      </c>
      <c r="AQ347" s="13">
        <f t="shared" ref="AQ347:AQ352" si="590">_xlfn.POISSON.DIST(5,K347,FALSE) * _xlfn.POISSON.DIST(4,L347,FALSE)</f>
        <v>8.0365632573450375E-5</v>
      </c>
      <c r="AR347" s="13">
        <f t="shared" ref="AR347:AR352" si="591">_xlfn.POISSON.DIST(0,K347,FALSE) * _xlfn.POISSON.DIST(5,L347,FALSE)</f>
        <v>1.097434848491049E-4</v>
      </c>
      <c r="AS347" s="13">
        <f t="shared" ref="AS347:AS352" si="592">_xlfn.POISSON.DIST(1,K347,FALSE) * _xlfn.POISSON.DIST(5,L347,FALSE)</f>
        <v>1.7953202767884594E-4</v>
      </c>
      <c r="AT347" s="13">
        <f t="shared" ref="AT347:AT352" si="593">_xlfn.POISSON.DIST(2,K347,FALSE) * _xlfn.POISSON.DIST(5,L347,FALSE)</f>
        <v>1.4685039848513973E-4</v>
      </c>
      <c r="AU347" s="13">
        <f t="shared" ref="AU347:AU352" si="594">_xlfn.POISSON.DIST(3,K347,FALSE) * _xlfn.POISSON.DIST(5,L347,FALSE)</f>
        <v>8.0078709127119195E-5</v>
      </c>
      <c r="AV347" s="13">
        <f t="shared" ref="AV347:AV352" si="595">_xlfn.POISSON.DIST(4,K347,FALSE) * _xlfn.POISSON.DIST(5,L347,FALSE)</f>
        <v>3.2750675457554218E-5</v>
      </c>
      <c r="AW347" s="13">
        <f t="shared" ref="AW347:AW352" si="596">_xlfn.POISSON.DIST(6,K347,FALSE) * _xlfn.POISSON.DIST(6,L347,FALSE)</f>
        <v>3.2462892785614256E-7</v>
      </c>
      <c r="AX347" s="13">
        <f t="shared" ref="AX347:AX352" si="597">_xlfn.POISSON.DIST(6,K347,FALSE) * _xlfn.POISSON.DIST(0,L347,FALSE)</f>
        <v>2.6622032903374478E-3</v>
      </c>
      <c r="AY347" s="13">
        <f t="shared" ref="AY347:AY352" si="598">_xlfn.POISSON.DIST(6,K347,FALSE) * _xlfn.POISSON.DIST(1,L347,FALSE)</f>
        <v>1.7748199380306299E-3</v>
      </c>
      <c r="AZ347" s="13">
        <f t="shared" ref="AZ347:AZ352" si="599">_xlfn.POISSON.DIST(6,K347,FALSE) * _xlfn.POISSON.DIST(2,L347,FALSE)</f>
        <v>5.9161256089345672E-4</v>
      </c>
      <c r="BA347" s="13">
        <f t="shared" ref="BA347:BA352" si="600">_xlfn.POISSON.DIST(6,K347,FALSE) * _xlfn.POISSON.DIST(3,L347,FALSE)</f>
        <v>1.3147077240796456E-4</v>
      </c>
      <c r="BB347" s="13">
        <f t="shared" ref="BB347:BB352" si="601">_xlfn.POISSON.DIST(6,K347,FALSE) * _xlfn.POISSON.DIST(4,L347,FALSE)</f>
        <v>2.1912014475457843E-5</v>
      </c>
      <c r="BC347" s="13">
        <f t="shared" ref="BC347:BC352" si="602">_xlfn.POISSON.DIST(6,K347,FALSE) * _xlfn.POISSON.DIST(5,L347,FALSE)</f>
        <v>2.9216311402371442E-6</v>
      </c>
      <c r="BD347" s="13">
        <f t="shared" ref="BD347:BD352" si="603">_xlfn.POISSON.DIST(0,K347,FALSE) * _xlfn.POISSON.DIST(6,L347,FALSE)</f>
        <v>1.2193842451607374E-5</v>
      </c>
      <c r="BE347" s="13">
        <f t="shared" ref="BE347:BE352" si="604">_xlfn.POISSON.DIST(1,K347,FALSE) * _xlfn.POISSON.DIST(6,L347,FALSE)</f>
        <v>1.9948202515562065E-5</v>
      </c>
      <c r="BF347" s="13">
        <f t="shared" ref="BF347:BF352" si="605">_xlfn.POISSON.DIST(2,K347,FALSE) * _xlfn.POISSON.DIST(6,L347,FALSE)</f>
        <v>1.6316874077269302E-5</v>
      </c>
      <c r="BG347" s="13">
        <f t="shared" ref="BG347:BG352" si="606">_xlfn.POISSON.DIST(3,K347,FALSE) * _xlfn.POISSON.DIST(6,L347,FALSE)</f>
        <v>8.8977233060058911E-6</v>
      </c>
      <c r="BH347" s="13">
        <f t="shared" ref="BH347:BH352" si="607">_xlfn.POISSON.DIST(4,K347,FALSE) * _xlfn.POISSON.DIST(6,L347,FALSE)</f>
        <v>3.6390003220897143E-6</v>
      </c>
      <c r="BI347" s="13">
        <f t="shared" ref="BI347:BI352" si="608">_xlfn.POISSON.DIST(5,K347,FALSE) * _xlfn.POISSON.DIST(6,L347,FALSE)</f>
        <v>1.1906257714470024E-6</v>
      </c>
      <c r="BJ347" s="14">
        <f t="shared" ref="BJ347:BJ352" si="609">SUM(N347,Q347,T347,W347,X347,Y347,AD347,AE347,AF347,AG347,AM347,AN347,AO347,AP347,AQ347,AX347,AY347,AZ347,BA347,BB347,BC347)</f>
        <v>0.60647270935915554</v>
      </c>
      <c r="BK347" s="14">
        <f t="shared" ref="BK347:BK352" si="610">SUM(M347,P347,S347,V347,AC347,AL347,AY347)</f>
        <v>0.24443104340106159</v>
      </c>
      <c r="BL347" s="14">
        <f t="shared" ref="BL347:BL352" si="611">SUM(O347,R347,U347,AA347,AB347,AH347,AI347,AJ347,AK347,AR347,AS347,AT347,AU347,AV347,BD347,BE347,BF347,BG347,BH347,BI347)</f>
        <v>0.14441258820814323</v>
      </c>
      <c r="BM347" s="14">
        <f t="shared" ref="BM347:BM352" si="612">SUM(S347:BI347)</f>
        <v>0.40313009855137732</v>
      </c>
      <c r="BN347" s="14">
        <f t="shared" ref="BN347:BN352" si="613">SUM(M347:R347)</f>
        <v>0.59535010517818832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1.3937999999999999</v>
      </c>
      <c r="F348" s="10">
        <f>VLOOKUP(B348,home!$B$2:$E$405,3,FALSE)</f>
        <v>1.4349000000000001</v>
      </c>
      <c r="G348" s="10">
        <f>VLOOKUP(C348,away!$B$2:$E$405,4,FALSE)</f>
        <v>1.5066999999999999</v>
      </c>
      <c r="H348" s="10">
        <f>VLOOKUP(A348,away!$A$2:$E$405,3,FALSE)</f>
        <v>1.2</v>
      </c>
      <c r="I348" s="10">
        <f>VLOOKUP(C348,away!$B$2:$E$405,3,FALSE)</f>
        <v>1.0832999999999999</v>
      </c>
      <c r="J348" s="10">
        <f>VLOOKUP(B348,home!$B$2:$E$405,4,FALSE)</f>
        <v>0.5</v>
      </c>
      <c r="K348" s="12">
        <f t="shared" si="558"/>
        <v>3.0133451862539999</v>
      </c>
      <c r="L348" s="12">
        <f t="shared" si="559"/>
        <v>0.64997999999999989</v>
      </c>
      <c r="M348" s="13">
        <f t="shared" si="560"/>
        <v>2.5647089431653506E-2</v>
      </c>
      <c r="N348" s="13">
        <f t="shared" si="561"/>
        <v>7.7283533480298927E-2</v>
      </c>
      <c r="O348" s="13">
        <f t="shared" si="562"/>
        <v>1.6670095188786142E-2</v>
      </c>
      <c r="P348" s="13">
        <f t="shared" si="563"/>
        <v>5.023275109152469E-2</v>
      </c>
      <c r="Q348" s="13">
        <f t="shared" si="564"/>
        <v>0.11644098179477935</v>
      </c>
      <c r="R348" s="13">
        <f t="shared" si="565"/>
        <v>5.4176142354036057E-3</v>
      </c>
      <c r="S348" s="13">
        <f t="shared" si="566"/>
        <v>2.4596643694671984E-2</v>
      </c>
      <c r="T348" s="13">
        <f t="shared" si="567"/>
        <v>7.5684309346970666E-2</v>
      </c>
      <c r="U348" s="13">
        <f t="shared" si="568"/>
        <v>1.6325141777234601E-2</v>
      </c>
      <c r="V348" s="13">
        <f t="shared" si="569"/>
        <v>5.3528148061573882E-3</v>
      </c>
      <c r="W348" s="13">
        <f t="shared" si="570"/>
        <v>0.11695895732466263</v>
      </c>
      <c r="X348" s="13">
        <f t="shared" si="571"/>
        <v>7.6020983081884208E-2</v>
      </c>
      <c r="Y348" s="13">
        <f t="shared" si="572"/>
        <v>2.4706059291781535E-2</v>
      </c>
      <c r="Z348" s="13">
        <f t="shared" si="573"/>
        <v>1.1737803002425454E-3</v>
      </c>
      <c r="AA348" s="13">
        <f t="shared" si="574"/>
        <v>3.5370052174556496E-3</v>
      </c>
      <c r="AB348" s="13">
        <f t="shared" si="575"/>
        <v>5.3291088228876338E-3</v>
      </c>
      <c r="AC348" s="13">
        <f t="shared" si="576"/>
        <v>6.5525616101898081E-4</v>
      </c>
      <c r="AD348" s="13">
        <f t="shared" si="577"/>
        <v>8.81094277608898E-2</v>
      </c>
      <c r="AE348" s="13">
        <f t="shared" si="578"/>
        <v>5.7269365856023144E-2</v>
      </c>
      <c r="AF348" s="13">
        <f t="shared" si="579"/>
        <v>1.8611971209548953E-2</v>
      </c>
      <c r="AG348" s="13">
        <f t="shared" si="580"/>
        <v>4.0324696822608766E-3</v>
      </c>
      <c r="AH348" s="13">
        <f t="shared" si="581"/>
        <v>1.9073342988791233E-4</v>
      </c>
      <c r="AI348" s="13">
        <f t="shared" si="582"/>
        <v>5.7474566281045549E-4</v>
      </c>
      <c r="AJ348" s="13">
        <f t="shared" si="583"/>
        <v>8.6595353817512559E-4</v>
      </c>
      <c r="AK348" s="13">
        <f t="shared" si="584"/>
        <v>8.6980564192654444E-4</v>
      </c>
      <c r="AL348" s="13">
        <f t="shared" si="585"/>
        <v>5.1335758352416497E-5</v>
      </c>
      <c r="AM348" s="13">
        <f t="shared" si="586"/>
        <v>5.3100824001374357E-2</v>
      </c>
      <c r="AN348" s="13">
        <f t="shared" si="587"/>
        <v>3.4514473584413299E-2</v>
      </c>
      <c r="AO348" s="13">
        <f t="shared" si="588"/>
        <v>1.1216858770198472E-2</v>
      </c>
      <c r="AP348" s="13">
        <f t="shared" si="589"/>
        <v>2.4302446211512015E-3</v>
      </c>
      <c r="AQ348" s="13">
        <f t="shared" si="590"/>
        <v>3.9490259971396429E-4</v>
      </c>
      <c r="AR348" s="13">
        <f t="shared" si="591"/>
        <v>2.4794582951709047E-5</v>
      </c>
      <c r="AS348" s="13">
        <f t="shared" si="592"/>
        <v>7.4714637182707953E-5</v>
      </c>
      <c r="AT348" s="13">
        <f t="shared" si="593"/>
        <v>1.1257049614861361E-4</v>
      </c>
      <c r="AU348" s="13">
        <f t="shared" si="594"/>
        <v>1.1307125422788305E-4</v>
      </c>
      <c r="AV348" s="13">
        <f t="shared" si="595"/>
        <v>8.5180679907823423E-5</v>
      </c>
      <c r="AW348" s="13">
        <f t="shared" si="596"/>
        <v>2.7929705654684177E-6</v>
      </c>
      <c r="AX348" s="13">
        <f t="shared" si="597"/>
        <v>2.6668518731777047E-2</v>
      </c>
      <c r="AY348" s="13">
        <f t="shared" si="598"/>
        <v>1.7334003805280444E-2</v>
      </c>
      <c r="AZ348" s="13">
        <f t="shared" si="599"/>
        <v>5.6333778966780879E-3</v>
      </c>
      <c r="BA348" s="13">
        <f t="shared" si="600"/>
        <v>1.2205276550942747E-3</v>
      </c>
      <c r="BB348" s="13">
        <f t="shared" si="601"/>
        <v>1.983296413145441E-4</v>
      </c>
      <c r="BC348" s="13">
        <f t="shared" si="602"/>
        <v>2.5782060052325469E-5</v>
      </c>
      <c r="BD348" s="13">
        <f t="shared" si="603"/>
        <v>2.6859971711586406E-6</v>
      </c>
      <c r="BE348" s="13">
        <f t="shared" si="604"/>
        <v>8.0938366460027525E-6</v>
      </c>
      <c r="BF348" s="13">
        <f t="shared" si="605"/>
        <v>1.2194761847779311E-5</v>
      </c>
      <c r="BG348" s="13">
        <f t="shared" si="606"/>
        <v>1.2249008970506569E-5</v>
      </c>
      <c r="BH348" s="13">
        <f t="shared" si="607"/>
        <v>9.2276230544145103E-6</v>
      </c>
      <c r="BI348" s="13">
        <f t="shared" si="608"/>
        <v>5.5612027023172783E-6</v>
      </c>
      <c r="BJ348" s="14">
        <f t="shared" si="609"/>
        <v>0.80785590219614811</v>
      </c>
      <c r="BK348" s="14">
        <f t="shared" si="610"/>
        <v>0.12386989474865942</v>
      </c>
      <c r="BL348" s="14">
        <f t="shared" si="611"/>
        <v>5.0240547595378569E-2</v>
      </c>
      <c r="BM348" s="14">
        <f t="shared" si="612"/>
        <v>0.67411684878326739</v>
      </c>
      <c r="BN348" s="14">
        <f t="shared" si="613"/>
        <v>0.29169206522244623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1.3937999999999999</v>
      </c>
      <c r="F349" s="10">
        <f>VLOOKUP(B349,home!$B$2:$E$405,3,FALSE)</f>
        <v>0.93269999999999997</v>
      </c>
      <c r="G349" s="10">
        <f>VLOOKUP(C349,away!$B$2:$E$405,4,FALSE)</f>
        <v>0.78920000000000001</v>
      </c>
      <c r="H349" s="10">
        <f>VLOOKUP(A349,away!$A$2:$E$405,3,FALSE)</f>
        <v>1.2</v>
      </c>
      <c r="I349" s="10">
        <f>VLOOKUP(C349,away!$B$2:$E$405,3,FALSE)</f>
        <v>0.75</v>
      </c>
      <c r="J349" s="10">
        <f>VLOOKUP(B349,home!$B$2:$E$405,4,FALSE)</f>
        <v>0.58330000000000004</v>
      </c>
      <c r="K349" s="12">
        <f t="shared" si="558"/>
        <v>1.0259578375919998</v>
      </c>
      <c r="L349" s="12">
        <f t="shared" si="559"/>
        <v>0.52496999999999994</v>
      </c>
      <c r="M349" s="13">
        <f t="shared" si="560"/>
        <v>0.21205113350984506</v>
      </c>
      <c r="N349" s="13">
        <f t="shared" si="561"/>
        <v>0.21755552239469306</v>
      </c>
      <c r="O349" s="13">
        <f t="shared" si="562"/>
        <v>0.11132048355866334</v>
      </c>
      <c r="P349" s="13">
        <f t="shared" si="563"/>
        <v>0.11421012259154199</v>
      </c>
      <c r="Q349" s="13">
        <f t="shared" si="564"/>
        <v>0.11160139665612857</v>
      </c>
      <c r="R349" s="13">
        <f t="shared" si="565"/>
        <v>2.9219957126895742E-2</v>
      </c>
      <c r="S349" s="13">
        <f t="shared" si="566"/>
        <v>1.5378309804896009E-2</v>
      </c>
      <c r="T349" s="13">
        <f t="shared" si="567"/>
        <v>5.8587385202567809E-2</v>
      </c>
      <c r="U349" s="13">
        <f t="shared" si="568"/>
        <v>2.9978444028440895E-2</v>
      </c>
      <c r="V349" s="13">
        <f t="shared" si="569"/>
        <v>9.2030142761472824E-4</v>
      </c>
      <c r="W349" s="13">
        <f t="shared" si="570"/>
        <v>3.816610919518957E-2</v>
      </c>
      <c r="X349" s="13">
        <f t="shared" si="571"/>
        <v>2.0036062344198666E-2</v>
      </c>
      <c r="Y349" s="13">
        <f t="shared" si="572"/>
        <v>5.2591658244169857E-3</v>
      </c>
      <c r="Z349" s="13">
        <f t="shared" si="573"/>
        <v>5.1132002976354857E-3</v>
      </c>
      <c r="AA349" s="13">
        <f t="shared" si="574"/>
        <v>5.2459279205368716E-3</v>
      </c>
      <c r="AB349" s="13">
        <f t="shared" si="575"/>
        <v>2.6910504327587524E-3</v>
      </c>
      <c r="AC349" s="13">
        <f t="shared" si="576"/>
        <v>3.0979479197221931E-5</v>
      </c>
      <c r="AD349" s="13">
        <f t="shared" si="577"/>
        <v>9.7892047147992052E-3</v>
      </c>
      <c r="AE349" s="13">
        <f t="shared" si="578"/>
        <v>5.1390387991281381E-3</v>
      </c>
      <c r="AF349" s="13">
        <f t="shared" si="579"/>
        <v>1.348920599189149E-3</v>
      </c>
      <c r="AG349" s="13">
        <f t="shared" si="580"/>
        <v>2.3604761565210918E-4</v>
      </c>
      <c r="AH349" s="13">
        <f t="shared" si="581"/>
        <v>6.7106919006242505E-4</v>
      </c>
      <c r="AI349" s="13">
        <f t="shared" si="582"/>
        <v>6.884886951110603E-4</v>
      </c>
      <c r="AJ349" s="13">
        <f t="shared" si="583"/>
        <v>3.5318018642134047E-4</v>
      </c>
      <c r="AK349" s="13">
        <f t="shared" si="584"/>
        <v>1.2078266011372595E-4</v>
      </c>
      <c r="AL349" s="13">
        <f t="shared" si="585"/>
        <v>6.6741828885768726E-7</v>
      </c>
      <c r="AM349" s="13">
        <f t="shared" si="586"/>
        <v>2.008662260188161E-3</v>
      </c>
      <c r="AN349" s="13">
        <f t="shared" si="587"/>
        <v>1.0544874267309787E-3</v>
      </c>
      <c r="AO349" s="13">
        <f t="shared" si="588"/>
        <v>2.767871322054809E-4</v>
      </c>
      <c r="AP349" s="13">
        <f t="shared" si="589"/>
        <v>4.8434980264637099E-5</v>
      </c>
      <c r="AQ349" s="13">
        <f t="shared" si="590"/>
        <v>6.3567278973816336E-6</v>
      </c>
      <c r="AR349" s="13">
        <f t="shared" si="591"/>
        <v>7.0458238541414264E-5</v>
      </c>
      <c r="AS349" s="13">
        <f t="shared" si="592"/>
        <v>7.2287182054490672E-5</v>
      </c>
      <c r="AT349" s="13">
        <f t="shared" si="593"/>
        <v>3.7081800493122227E-5</v>
      </c>
      <c r="AU349" s="13">
        <f t="shared" si="594"/>
        <v>1.2681454615980543E-5</v>
      </c>
      <c r="AV349" s="13">
        <f t="shared" si="595"/>
        <v>3.2526594388331198E-6</v>
      </c>
      <c r="AW349" s="13">
        <f t="shared" si="596"/>
        <v>9.9852651533973605E-9</v>
      </c>
      <c r="AX349" s="13">
        <f t="shared" si="597"/>
        <v>3.4346713148588394E-4</v>
      </c>
      <c r="AY349" s="13">
        <f t="shared" si="598"/>
        <v>1.8030994001614446E-4</v>
      </c>
      <c r="AZ349" s="13">
        <f t="shared" si="599"/>
        <v>4.7328654605137672E-5</v>
      </c>
      <c r="BA349" s="13">
        <f t="shared" si="600"/>
        <v>8.2820412693530418E-6</v>
      </c>
      <c r="BB349" s="13">
        <f t="shared" si="601"/>
        <v>1.0869558012930662E-6</v>
      </c>
      <c r="BC349" s="13">
        <f t="shared" si="602"/>
        <v>1.1412383740096421E-7</v>
      </c>
      <c r="BD349" s="13">
        <f t="shared" si="603"/>
        <v>6.1647435811810389E-6</v>
      </c>
      <c r="BE349" s="13">
        <f t="shared" si="604"/>
        <v>6.324766993857659E-6</v>
      </c>
      <c r="BF349" s="13">
        <f t="shared" si="605"/>
        <v>3.2444721341457282E-6</v>
      </c>
      <c r="BG349" s="13">
        <f t="shared" si="606"/>
        <v>1.1095638716252173E-6</v>
      </c>
      <c r="BH349" s="13">
        <f t="shared" si="607"/>
        <v>2.8459143760070376E-7</v>
      </c>
      <c r="BI349" s="13">
        <f t="shared" si="608"/>
        <v>5.8395763183603334E-8</v>
      </c>
      <c r="BJ349" s="14">
        <f t="shared" si="609"/>
        <v>0.47169417072026515</v>
      </c>
      <c r="BK349" s="14">
        <f t="shared" si="610"/>
        <v>0.34277182417140006</v>
      </c>
      <c r="BL349" s="14">
        <f t="shared" si="611"/>
        <v>0.18050233166792956</v>
      </c>
      <c r="BM349" s="14">
        <f t="shared" si="612"/>
        <v>0.20394261106471143</v>
      </c>
      <c r="BN349" s="14">
        <f t="shared" si="613"/>
        <v>0.79595861583776772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1.3937999999999999</v>
      </c>
      <c r="F350" s="10">
        <f>VLOOKUP(B350,home!$B$2:$E$405,3,FALSE)</f>
        <v>1.6501999999999999</v>
      </c>
      <c r="G350" s="10">
        <f>VLOOKUP(C350,away!$B$2:$E$405,4,FALSE)</f>
        <v>1.5066999999999999</v>
      </c>
      <c r="H350" s="10">
        <f>VLOOKUP(A350,away!$A$2:$E$405,3,FALSE)</f>
        <v>1.2</v>
      </c>
      <c r="I350" s="10">
        <f>VLOOKUP(C350,away!$B$2:$E$405,3,FALSE)</f>
        <v>0.41670000000000001</v>
      </c>
      <c r="J350" s="10">
        <f>VLOOKUP(B350,home!$B$2:$E$405,4,FALSE)</f>
        <v>0.58330000000000004</v>
      </c>
      <c r="K350" s="12">
        <f t="shared" si="558"/>
        <v>3.4654834666919996</v>
      </c>
      <c r="L350" s="12">
        <f t="shared" si="559"/>
        <v>0.29167333200000006</v>
      </c>
      <c r="M350" s="13">
        <f t="shared" si="560"/>
        <v>2.3350034935717783E-2</v>
      </c>
      <c r="N350" s="13">
        <f t="shared" si="561"/>
        <v>8.0919160016410557E-2</v>
      </c>
      <c r="O350" s="13">
        <f t="shared" si="562"/>
        <v>6.8105824920172134E-3</v>
      </c>
      <c r="P350" s="13">
        <f t="shared" si="563"/>
        <v>2.3601961024627645E-2</v>
      </c>
      <c r="Q350" s="13">
        <f t="shared" si="564"/>
        <v>0.14021200558773755</v>
      </c>
      <c r="R350" s="13">
        <f t="shared" si="565"/>
        <v>9.9323264415376216E-4</v>
      </c>
      <c r="S350" s="13">
        <f t="shared" si="566"/>
        <v>5.9641512929380844E-3</v>
      </c>
      <c r="T350" s="13">
        <f t="shared" si="567"/>
        <v>4.0896102856178035E-2</v>
      </c>
      <c r="U350" s="13">
        <f t="shared" si="568"/>
        <v>3.4420313068936406E-3</v>
      </c>
      <c r="V350" s="13">
        <f t="shared" si="569"/>
        <v>6.6983324173667093E-4</v>
      </c>
      <c r="W350" s="13">
        <f t="shared" si="570"/>
        <v>0.16196746239867693</v>
      </c>
      <c r="X350" s="13">
        <f t="shared" si="571"/>
        <v>4.7241589433406818E-2</v>
      </c>
      <c r="Y350" s="13">
        <f t="shared" si="572"/>
        <v>6.8895558995088809E-3</v>
      </c>
      <c r="Z350" s="13">
        <f t="shared" si="573"/>
        <v>9.6566491590499397E-5</v>
      </c>
      <c r="AA350" s="13">
        <f t="shared" si="574"/>
        <v>3.3464958004332762E-4</v>
      </c>
      <c r="AB350" s="13">
        <f t="shared" si="575"/>
        <v>5.7986129338778638E-4</v>
      </c>
      <c r="AC350" s="13">
        <f t="shared" si="576"/>
        <v>4.231625912978243E-5</v>
      </c>
      <c r="AD350" s="13">
        <f t="shared" si="577"/>
        <v>0.14032389077116827</v>
      </c>
      <c r="AE350" s="13">
        <f t="shared" si="578"/>
        <v>4.0928736780430706E-2</v>
      </c>
      <c r="AF350" s="13">
        <f t="shared" si="579"/>
        <v>5.9689105156495899E-3</v>
      </c>
      <c r="AG350" s="13">
        <f t="shared" si="580"/>
        <v>5.8032400616978474E-4</v>
      </c>
      <c r="AH350" s="13">
        <f t="shared" si="581"/>
        <v>7.0414675904377363E-6</v>
      </c>
      <c r="AI350" s="13">
        <f t="shared" si="582"/>
        <v>2.4402089515909524E-5</v>
      </c>
      <c r="AJ350" s="13">
        <f t="shared" si="583"/>
        <v>4.2282518885061321E-5</v>
      </c>
      <c r="AK350" s="13">
        <f t="shared" si="584"/>
        <v>4.884312337542408E-5</v>
      </c>
      <c r="AL350" s="13">
        <f t="shared" si="585"/>
        <v>1.7109125557005811E-6</v>
      </c>
      <c r="AM350" s="13">
        <f t="shared" si="586"/>
        <v>9.725802468987553E-2</v>
      </c>
      <c r="AN350" s="13">
        <f t="shared" si="587"/>
        <v>2.8367572125034268E-2</v>
      </c>
      <c r="AO350" s="13">
        <f t="shared" si="588"/>
        <v>4.1370321412295338E-3</v>
      </c>
      <c r="AP350" s="13">
        <f t="shared" si="589"/>
        <v>4.0222064974117098E-4</v>
      </c>
      <c r="AQ350" s="13">
        <f t="shared" si="590"/>
        <v>2.9329259277303078E-5</v>
      </c>
      <c r="AR350" s="13">
        <f t="shared" si="591"/>
        <v>4.1076166285459743E-7</v>
      </c>
      <c r="AS350" s="13">
        <f t="shared" si="592"/>
        <v>1.4234877513735205E-6</v>
      </c>
      <c r="AT350" s="13">
        <f t="shared" si="593"/>
        <v>2.4665366337117536E-6</v>
      </c>
      <c r="AU350" s="13">
        <f t="shared" si="594"/>
        <v>2.8492473080394076E-6</v>
      </c>
      <c r="AV350" s="13">
        <f t="shared" si="595"/>
        <v>2.4685048596318138E-6</v>
      </c>
      <c r="AW350" s="13">
        <f t="shared" si="596"/>
        <v>4.8038104971861486E-8</v>
      </c>
      <c r="AX350" s="13">
        <f t="shared" si="597"/>
        <v>5.6174346094314355E-2</v>
      </c>
      <c r="AY350" s="13">
        <f t="shared" si="598"/>
        <v>1.6384558698249858E-2</v>
      </c>
      <c r="AZ350" s="13">
        <f t="shared" si="599"/>
        <v>2.38946941443406E-3</v>
      </c>
      <c r="BA350" s="13">
        <f t="shared" si="600"/>
        <v>2.3231483527335708E-4</v>
      </c>
      <c r="BB350" s="13">
        <f t="shared" si="601"/>
        <v>1.6940010519302803E-5</v>
      </c>
      <c r="BC350" s="13">
        <f t="shared" si="602"/>
        <v>9.8818986245602029E-7</v>
      </c>
      <c r="BD350" s="13">
        <f t="shared" si="603"/>
        <v>1.9968037143776827E-8</v>
      </c>
      <c r="BE350" s="13">
        <f t="shared" si="604"/>
        <v>6.9198902584050325E-8</v>
      </c>
      <c r="BF350" s="13">
        <f t="shared" si="605"/>
        <v>1.1990382640912834E-7</v>
      </c>
      <c r="BG350" s="13">
        <f t="shared" si="606"/>
        <v>1.3850824267131394E-7</v>
      </c>
      <c r="BH350" s="13">
        <f t="shared" si="607"/>
        <v>1.1999950624450048E-7</v>
      </c>
      <c r="BI350" s="13">
        <f t="shared" si="608"/>
        <v>8.3171260980303947E-8</v>
      </c>
      <c r="BJ350" s="14">
        <f t="shared" si="609"/>
        <v>0.87132053437314849</v>
      </c>
      <c r="BK350" s="14">
        <f t="shared" si="610"/>
        <v>7.0014566364955524E-2</v>
      </c>
      <c r="BL350" s="14">
        <f t="shared" si="611"/>
        <v>1.2293095803854208E-2</v>
      </c>
      <c r="BM350" s="14">
        <f t="shared" si="612"/>
        <v>0.66145327567273926</v>
      </c>
      <c r="BN350" s="14">
        <f t="shared" si="613"/>
        <v>0.27588697670066453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1.3052999999999999</v>
      </c>
      <c r="F351" s="10">
        <f>VLOOKUP(B351,home!$B$2:$E$405,3,FALSE)</f>
        <v>1.8548</v>
      </c>
      <c r="G351" s="10">
        <f>VLOOKUP(C351,away!$B$2:$E$405,4,FALSE)</f>
        <v>0.6855</v>
      </c>
      <c r="H351" s="10">
        <f>VLOOKUP(A351,away!$A$2:$E$405,3,FALSE)</f>
        <v>1.1211</v>
      </c>
      <c r="I351" s="10">
        <f>VLOOKUP(C351,away!$B$2:$E$405,3,FALSE)</f>
        <v>1.0327999999999999</v>
      </c>
      <c r="J351" s="10">
        <f>VLOOKUP(B351,home!$B$2:$E$405,4,FALSE)</f>
        <v>0.56340000000000001</v>
      </c>
      <c r="K351" s="12">
        <f t="shared" si="558"/>
        <v>1.6596437866199998</v>
      </c>
      <c r="L351" s="12">
        <f t="shared" si="559"/>
        <v>0.652345129872</v>
      </c>
      <c r="M351" s="13">
        <f t="shared" si="560"/>
        <v>9.9064025417580859E-2</v>
      </c>
      <c r="N351" s="13">
        <f t="shared" si="561"/>
        <v>0.16441099426185379</v>
      </c>
      <c r="O351" s="13">
        <f t="shared" si="562"/>
        <v>6.4623934526674892E-2</v>
      </c>
      <c r="P351" s="13">
        <f t="shared" si="563"/>
        <v>0.10725271140413364</v>
      </c>
      <c r="Q351" s="13">
        <f t="shared" si="564"/>
        <v>0.13643184253935106</v>
      </c>
      <c r="R351" s="13">
        <f t="shared" si="565"/>
        <v>2.1078554480821673E-2</v>
      </c>
      <c r="S351" s="13">
        <f t="shared" si="566"/>
        <v>2.9029569652175981E-2</v>
      </c>
      <c r="T351" s="13">
        <f t="shared" si="567"/>
        <v>8.900064804000922E-2</v>
      </c>
      <c r="U351" s="13">
        <f t="shared" si="568"/>
        <v>3.4982891975026839E-2</v>
      </c>
      <c r="V351" s="13">
        <f t="shared" si="569"/>
        <v>3.4921299555366776E-3</v>
      </c>
      <c r="W351" s="13">
        <f t="shared" si="570"/>
        <v>7.547608658918406E-2</v>
      </c>
      <c r="X351" s="13">
        <f t="shared" si="571"/>
        <v>4.9236457508251598E-2</v>
      </c>
      <c r="Y351" s="13">
        <f t="shared" si="572"/>
        <v>1.6059581633828795E-2</v>
      </c>
      <c r="Z351" s="13">
        <f t="shared" si="573"/>
        <v>4.5834974534352145E-3</v>
      </c>
      <c r="AA351" s="13">
        <f t="shared" si="574"/>
        <v>7.6069730695823446E-3</v>
      </c>
      <c r="AB351" s="13">
        <f t="shared" si="575"/>
        <v>6.3124327949590046E-3</v>
      </c>
      <c r="AC351" s="13">
        <f t="shared" si="576"/>
        <v>2.3629945679581917E-4</v>
      </c>
      <c r="AD351" s="13">
        <f t="shared" si="577"/>
        <v>3.13158545365331E-2</v>
      </c>
      <c r="AE351" s="13">
        <f t="shared" si="578"/>
        <v>2.0428745194687344E-2</v>
      </c>
      <c r="AF351" s="13">
        <f t="shared" si="579"/>
        <v>6.6632962185751545E-3</v>
      </c>
      <c r="AG351" s="13">
        <f t="shared" si="580"/>
        <v>1.4489229456940054E-3</v>
      </c>
      <c r="AH351" s="13">
        <f t="shared" si="581"/>
        <v>7.4750556038229404E-4</v>
      </c>
      <c r="AI351" s="13">
        <f t="shared" si="582"/>
        <v>1.2405929587523752E-3</v>
      </c>
      <c r="AJ351" s="13">
        <f t="shared" si="583"/>
        <v>1.0294711978589509E-3</v>
      </c>
      <c r="AK351" s="13">
        <f t="shared" si="584"/>
        <v>5.6951849234361887E-4</v>
      </c>
      <c r="AL351" s="13">
        <f t="shared" si="585"/>
        <v>1.0233283914254435E-5</v>
      </c>
      <c r="AM351" s="13">
        <f t="shared" si="586"/>
        <v>1.0394632680850582E-2</v>
      </c>
      <c r="AN351" s="13">
        <f t="shared" si="587"/>
        <v>6.7808880061612084E-3</v>
      </c>
      <c r="AO351" s="13">
        <f t="shared" si="588"/>
        <v>2.2117396335133597E-3</v>
      </c>
      <c r="AP351" s="13">
        <f t="shared" si="589"/>
        <v>4.8093919282244085E-4</v>
      </c>
      <c r="AQ351" s="13">
        <f t="shared" si="590"/>
        <v>7.8434585050572497E-5</v>
      </c>
      <c r="AR351" s="13">
        <f t="shared" si="591"/>
        <v>9.7526322373526E-5</v>
      </c>
      <c r="AS351" s="13">
        <f t="shared" si="592"/>
        <v>1.6185895495912149E-4</v>
      </c>
      <c r="AT351" s="13">
        <f t="shared" si="593"/>
        <v>1.3431410445335622E-4</v>
      </c>
      <c r="AU351" s="13">
        <f t="shared" si="594"/>
        <v>7.4304522970480776E-5</v>
      </c>
      <c r="AV351" s="13">
        <f t="shared" si="595"/>
        <v>3.0829759966430361E-5</v>
      </c>
      <c r="AW351" s="13">
        <f t="shared" si="596"/>
        <v>3.0775479733817533E-7</v>
      </c>
      <c r="AX351" s="13">
        <f t="shared" si="597"/>
        <v>2.875231257161806E-3</v>
      </c>
      <c r="AY351" s="13">
        <f t="shared" si="598"/>
        <v>1.8756431078652523E-3</v>
      </c>
      <c r="AZ351" s="13">
        <f t="shared" si="599"/>
        <v>6.1178332339693973E-4</v>
      </c>
      <c r="BA351" s="13">
        <f t="shared" si="600"/>
        <v>1.3303129051830015E-4</v>
      </c>
      <c r="BB351" s="13">
        <f t="shared" si="601"/>
        <v>2.1695578622550066E-5</v>
      </c>
      <c r="BC351" s="13">
        <f t="shared" si="602"/>
        <v>2.8306010108351234E-6</v>
      </c>
      <c r="BD351" s="13">
        <f t="shared" si="603"/>
        <v>1.0603470239116053E-5</v>
      </c>
      <c r="BE351" s="13">
        <f t="shared" si="604"/>
        <v>1.7597983498959039E-5</v>
      </c>
      <c r="BF351" s="13">
        <f t="shared" si="605"/>
        <v>1.460319198554433E-5</v>
      </c>
      <c r="BG351" s="13">
        <f t="shared" si="606"/>
        <v>8.078698947875876E-6</v>
      </c>
      <c r="BH351" s="13">
        <f t="shared" si="607"/>
        <v>3.3519406282039313E-6</v>
      </c>
      <c r="BI351" s="13">
        <f t="shared" si="608"/>
        <v>1.1126054873435589E-6</v>
      </c>
      <c r="BJ351" s="14">
        <f t="shared" si="609"/>
        <v>0.61593927872494192</v>
      </c>
      <c r="BK351" s="14">
        <f t="shared" si="610"/>
        <v>0.2409606122780025</v>
      </c>
      <c r="BL351" s="14">
        <f t="shared" si="611"/>
        <v>0.13874605661191197</v>
      </c>
      <c r="BM351" s="14">
        <f t="shared" si="612"/>
        <v>0.40549204708480785</v>
      </c>
      <c r="BN351" s="14">
        <f t="shared" si="613"/>
        <v>0.59286206263041585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1.4215</v>
      </c>
      <c r="F353" s="10">
        <f>VLOOKUP(B353,home!$B$2:$E$405,3,FALSE)</f>
        <v>0.93799999999999994</v>
      </c>
      <c r="G353" s="10">
        <f>VLOOKUP(C353,away!$B$2:$E$405,4,FALSE)</f>
        <v>0.87939999999999996</v>
      </c>
      <c r="H353" s="10">
        <f>VLOOKUP(A353,away!$A$2:$E$405,3,FALSE)</f>
        <v>1.0277000000000001</v>
      </c>
      <c r="I353" s="10">
        <f>VLOOKUP(C353,away!$B$2:$E$405,3,FALSE)</f>
        <v>0.7298</v>
      </c>
      <c r="J353" s="10">
        <f>VLOOKUP(B353,home!$B$2:$E$405,4,FALSE)</f>
        <v>0.89200000000000002</v>
      </c>
      <c r="K353" s="12">
        <f t="shared" ref="K353:K416" si="614">E353*F353*G353</f>
        <v>1.1725629397999999</v>
      </c>
      <c r="L353" s="12">
        <f t="shared" ref="L353:L416" si="615">H353*I353*J353</f>
        <v>0.66901379032000008</v>
      </c>
      <c r="M353" s="13">
        <f t="shared" ref="M353:M416" si="616">_xlfn.POISSON.DIST(0,K353,FALSE) * _xlfn.POISSON.DIST(0,L353,FALSE)</f>
        <v>0.15856721120012485</v>
      </c>
      <c r="N353" s="13">
        <f t="shared" ref="N353:N416" si="617">_xlfn.POISSON.DIST(1,K353,FALSE) * _xlfn.POISSON.DIST(0,L353,FALSE)</f>
        <v>0.18593003532070587</v>
      </c>
      <c r="O353" s="13">
        <f t="shared" ref="O353:O416" si="618">_xlfn.POISSON.DIST(0,K353,FALSE) * _xlfn.POISSON.DIST(1,L353,FALSE)</f>
        <v>0.1060836509854675</v>
      </c>
      <c r="P353" s="13">
        <f t="shared" ref="P353:P416" si="619">_xlfn.POISSON.DIST(1,K353,FALSE) * _xlfn.POISSON.DIST(1,L353,FALSE)</f>
        <v>0.12438975766423693</v>
      </c>
      <c r="Q353" s="13">
        <f t="shared" ref="Q353:Q416" si="620">_xlfn.POISSON.DIST(2,K353,FALSE) * _xlfn.POISSON.DIST(0,L353,FALSE)</f>
        <v>0.10900733440638237</v>
      </c>
      <c r="R353" s="13">
        <f t="shared" ref="R353:R416" si="621">_xlfn.POISSON.DIST(0,K353,FALSE) * _xlfn.POISSON.DIST(2,L353,FALSE)</f>
        <v>3.5485712718385805E-2</v>
      </c>
      <c r="S353" s="13">
        <f t="shared" ref="S353:S416" si="622">_xlfn.POISSON.DIST(2,K353,FALSE) * _xlfn.POISSON.DIST(2,L353,FALSE)</f>
        <v>2.4394721479082507E-2</v>
      </c>
      <c r="T353" s="13">
        <f t="shared" ref="T353:T416" si="623">_xlfn.POISSON.DIST(2,K353,FALSE) * _xlfn.POISSON.DIST(1,L353,FALSE)</f>
        <v>7.292740996389363E-2</v>
      </c>
      <c r="U353" s="13">
        <f t="shared" ref="U353:U416" si="624">_xlfn.POISSON.DIST(1,K353,FALSE) * _xlfn.POISSON.DIST(2,L353,FALSE)</f>
        <v>4.1609231625968711E-2</v>
      </c>
      <c r="V353" s="13">
        <f t="shared" ref="V353:V416" si="625">_xlfn.POISSON.DIST(3,K353,FALSE) * _xlfn.POISSON.DIST(3,L353,FALSE)</f>
        <v>2.1263002399937092E-3</v>
      </c>
      <c r="W353" s="13">
        <f t="shared" ref="W353:W416" si="626">_xlfn.POISSON.DIST(3,K353,FALSE) * _xlfn.POISSON.DIST(0,L353,FALSE)</f>
        <v>4.2605986830436454E-2</v>
      </c>
      <c r="X353" s="13">
        <f t="shared" ref="X353:X416" si="627">_xlfn.POISSON.DIST(3,K353,FALSE) * _xlfn.POISSON.DIST(1,L353,FALSE)</f>
        <v>2.8503992739754302E-2</v>
      </c>
      <c r="Y353" s="13">
        <f t="shared" ref="Y353:Y416" si="628">_xlfn.POISSON.DIST(3,K353,FALSE) * _xlfn.POISSON.DIST(2,L353,FALSE)</f>
        <v>9.5347821110383923E-3</v>
      </c>
      <c r="Z353" s="13">
        <f t="shared" ref="Z353:Z416" si="629">_xlfn.POISSON.DIST(0,K353,FALSE) * _xlfn.POISSON.DIST(3,L353,FALSE)</f>
        <v>7.9134770559779744E-3</v>
      </c>
      <c r="AA353" s="13">
        <f t="shared" ref="AA353:AA416" si="630">_xlfn.POISSON.DIST(1,K353,FALSE) * _xlfn.POISSON.DIST(3,L353,FALSE)</f>
        <v>9.2790499207973838E-3</v>
      </c>
      <c r="AB353" s="13">
        <f t="shared" ref="AB353:AB416" si="631">_xlfn.POISSON.DIST(2,K353,FALSE) * _xlfn.POISSON.DIST(3,L353,FALSE)</f>
        <v>5.4401350268405693E-3</v>
      </c>
      <c r="AC353" s="13">
        <f t="shared" ref="AC353:AC416" si="632">_xlfn.POISSON.DIST(4,K353,FALSE) * _xlfn.POISSON.DIST(4,L353,FALSE)</f>
        <v>1.0424994611607405E-4</v>
      </c>
      <c r="AD353" s="13">
        <f t="shared" ref="AD353:AD416" si="633">_xlfn.POISSON.DIST(4,K353,FALSE) * _xlfn.POISSON.DIST(0,L353,FALSE)</f>
        <v>1.2489550292744171E-2</v>
      </c>
      <c r="AE353" s="13">
        <f t="shared" ref="AE353:AE416" si="634">_xlfn.POISSON.DIST(4,K353,FALSE) * _xlfn.POISSON.DIST(1,L353,FALSE)</f>
        <v>8.3556813807410448E-3</v>
      </c>
      <c r="AF353" s="13">
        <f t="shared" ref="AF353:AF416" si="635">_xlfn.POISSON.DIST(4,K353,FALSE) * _xlfn.POISSON.DIST(2,L353,FALSE)</f>
        <v>2.7950330356179085E-3</v>
      </c>
      <c r="AG353" s="13">
        <f t="shared" ref="AG353:AG416" si="636">_xlfn.POISSON.DIST(4,K353,FALSE) * _xlfn.POISSON.DIST(3,L353,FALSE)</f>
        <v>6.2330521507611772E-4</v>
      </c>
      <c r="AH353" s="13">
        <f t="shared" ref="AH353:AH416" si="637">_xlfn.POISSON.DIST(0,K353,FALSE) * _xlfn.POISSON.DIST(4,L353,FALSE)</f>
        <v>1.3235563199575447E-3</v>
      </c>
      <c r="AI353" s="13">
        <f t="shared" ref="AI353:AI416" si="638">_xlfn.POISSON.DIST(1,K353,FALSE) * _xlfn.POISSON.DIST(4,L353,FALSE)</f>
        <v>1.5519530895202879E-3</v>
      </c>
      <c r="AJ353" s="13">
        <f t="shared" ref="AJ353:AJ416" si="639">_xlfn.POISSON.DIST(2,K353,FALSE) * _xlfn.POISSON.DIST(4,L353,FALSE)</f>
        <v>9.0988133853980076E-4</v>
      </c>
      <c r="AK353" s="13">
        <f t="shared" ref="AK353:AK416" si="640">_xlfn.POISSON.DIST(3,K353,FALSE) * _xlfn.POISSON.DIST(4,L353,FALSE)</f>
        <v>3.5563104572912917E-4</v>
      </c>
      <c r="AL353" s="13">
        <f t="shared" ref="AL353:AL416" si="641">_xlfn.POISSON.DIST(5,K353,FALSE) * _xlfn.POISSON.DIST(5,L353,FALSE)</f>
        <v>3.2711997482309245E-6</v>
      </c>
      <c r="AM353" s="13">
        <f t="shared" ref="AM353:AM416" si="642">_xlfn.POISSON.DIST(5,K353,FALSE) * _xlfn.POISSON.DIST(0,L353,FALSE)</f>
        <v>2.9289567616080101E-3</v>
      </c>
      <c r="AN353" s="13">
        <f t="shared" ref="AN353:AN416" si="643">_xlfn.POISSON.DIST(5,K353,FALSE) * _xlfn.POISSON.DIST(1,L353,FALSE)</f>
        <v>1.9595124647667677E-3</v>
      </c>
      <c r="AO353" s="13">
        <f t="shared" ref="AO353:AO416" si="644">_xlfn.POISSON.DIST(5,K353,FALSE) * _xlfn.POISSON.DIST(2,L353,FALSE)</f>
        <v>6.5547043061645039E-4</v>
      </c>
      <c r="AP353" s="13">
        <f t="shared" ref="AP353:AP416" si="645">_xlfn.POISSON.DIST(5,K353,FALSE) * _xlfn.POISSON.DIST(3,L353,FALSE)</f>
        <v>1.461729190764647E-4</v>
      </c>
      <c r="AQ353" s="13">
        <f t="shared" ref="AQ353:AQ416" si="646">_xlfn.POISSON.DIST(5,K353,FALSE) * _xlfn.POISSON.DIST(4,L353,FALSE)</f>
        <v>2.4447924658371065E-5</v>
      </c>
      <c r="AR353" s="13">
        <f t="shared" ref="AR353:AR416" si="647">_xlfn.POISSON.DIST(0,K353,FALSE) * _xlfn.POISSON.DIST(5,L353,FALSE)</f>
        <v>1.7709548606335758E-4</v>
      </c>
      <c r="AS353" s="13">
        <f t="shared" ref="AS353:AS416" si="648">_xlfn.POISSON.DIST(1,K353,FALSE) * _xlfn.POISSON.DIST(5,L353,FALSE)</f>
        <v>2.0765560376376051E-4</v>
      </c>
      <c r="AT353" s="13">
        <f t="shared" ref="AT353:AT416" si="649">_xlfn.POISSON.DIST(2,K353,FALSE) * _xlfn.POISSON.DIST(5,L353,FALSE)</f>
        <v>1.2174463260758949E-4</v>
      </c>
      <c r="AU353" s="13">
        <f t="shared" ref="AU353:AU416" si="650">_xlfn.POISSON.DIST(3,K353,FALSE) * _xlfn.POISSON.DIST(5,L353,FALSE)</f>
        <v>4.7584414771742008E-5</v>
      </c>
      <c r="AV353" s="13">
        <f t="shared" ref="AV353:AV416" si="651">_xlfn.POISSON.DIST(4,K353,FALSE) * _xlfn.POISSON.DIST(5,L353,FALSE)</f>
        <v>1.3948930318354098E-5</v>
      </c>
      <c r="AW353" s="13">
        <f t="shared" ref="AW353:AW416" si="652">_xlfn.POISSON.DIST(6,K353,FALSE) * _xlfn.POISSON.DIST(6,L353,FALSE)</f>
        <v>7.1281330427310778E-8</v>
      </c>
      <c r="AX353" s="13">
        <f t="shared" ref="AX353:AX416" si="653">_xlfn.POISSON.DIST(6,K353,FALSE) * _xlfn.POISSON.DIST(0,L353,FALSE)</f>
        <v>5.7239769182302962E-4</v>
      </c>
      <c r="AY353" s="13">
        <f t="shared" ref="AY353:AY416" si="654">_xlfn.POISSON.DIST(6,K353,FALSE) * _xlfn.POISSON.DIST(1,L353,FALSE)</f>
        <v>3.8294194937694439E-4</v>
      </c>
      <c r="AZ353" s="13">
        <f t="shared" ref="AZ353:AZ416" si="655">_xlfn.POISSON.DIST(6,K353,FALSE) * _xlfn.POISSON.DIST(2,L353,FALSE)</f>
        <v>1.2809672251259957E-4</v>
      </c>
      <c r="BA353" s="13">
        <f t="shared" ref="BA353:BA416" si="656">_xlfn.POISSON.DIST(6,K353,FALSE) * _xlfn.POISSON.DIST(3,L353,FALSE)</f>
        <v>2.8566157951907844E-5</v>
      </c>
      <c r="BB353" s="13">
        <f t="shared" ref="BB353:BB416" si="657">_xlfn.POISSON.DIST(6,K353,FALSE) * _xlfn.POISSON.DIST(4,L353,FALSE)</f>
        <v>4.7777884015714169E-6</v>
      </c>
      <c r="BC353" s="13">
        <f t="shared" ref="BC353:BC416" si="658">_xlfn.POISSON.DIST(6,K353,FALSE) * _xlfn.POISSON.DIST(5,L353,FALSE)</f>
        <v>6.3928126557644581E-7</v>
      </c>
      <c r="BD353" s="13">
        <f t="shared" ref="BD353:BD416" si="659">_xlfn.POISSON.DIST(0,K353,FALSE) * _xlfn.POISSON.DIST(6,L353,FALSE)</f>
        <v>1.9746553729968271E-5</v>
      </c>
      <c r="BE353" s="13">
        <f t="shared" ref="BE353:BE416" si="660">_xlfn.POISSON.DIST(1,K353,FALSE) * _xlfn.POISSON.DIST(6,L353,FALSE)</f>
        <v>2.3154077092530248E-5</v>
      </c>
      <c r="BF353" s="13">
        <f t="shared" ref="BF353:BF416" si="661">_xlfn.POISSON.DIST(2,K353,FALSE) * _xlfn.POISSON.DIST(6,L353,FALSE)</f>
        <v>1.3574806351986554E-5</v>
      </c>
      <c r="BG353" s="13">
        <f t="shared" ref="BG353:BG416" si="662">_xlfn.POISSON.DIST(3,K353,FALSE) * _xlfn.POISSON.DIST(6,L353,FALSE)</f>
        <v>5.3057716144336875E-6</v>
      </c>
      <c r="BH353" s="13">
        <f t="shared" ref="BH353:BH416" si="663">_xlfn.POISSON.DIST(4,K353,FALSE) * _xlfn.POISSON.DIST(6,L353,FALSE)</f>
        <v>1.5553377905319401E-6</v>
      </c>
      <c r="BI353" s="13">
        <f t="shared" ref="BI353:BI416" si="664">_xlfn.POISSON.DIST(5,K353,FALSE) * _xlfn.POISSON.DIST(6,L353,FALSE)</f>
        <v>3.6474629040963352E-7</v>
      </c>
      <c r="BJ353" s="14">
        <f t="shared" ref="BJ353:BJ416" si="665">SUM(N353,Q353,T353,W353,X353,Y353,AD353,AE353,AF353,AG353,AM353,AN353,AO353,AP353,AQ353,AX353,AY353,AZ353,BA353,BB353,BC353)</f>
        <v>0.47960509138844803</v>
      </c>
      <c r="BK353" s="14">
        <f t="shared" ref="BK353:BK416" si="666">SUM(M353,P353,S353,V353,AC353,AL353,AY353)</f>
        <v>0.30996845367867926</v>
      </c>
      <c r="BL353" s="14">
        <f t="shared" ref="BL353:BL416" si="667">SUM(O353,R353,U353,AA353,AB353,AH353,AI353,AJ353,AK353,AR353,AS353,AT353,AU353,AV353,BD353,BE353,BF353,BG353,BH353,BI353)</f>
        <v>0.20267053243160138</v>
      </c>
      <c r="BM353" s="14">
        <f t="shared" ref="BM353:BM416" si="668">SUM(S353:BI353)</f>
        <v>0.28031098159135692</v>
      </c>
      <c r="BN353" s="14">
        <f t="shared" ref="BN353:BN416" si="669">SUM(M353:R353)</f>
        <v>0.71946370229530332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1.4705999999999999</v>
      </c>
      <c r="F354" s="10">
        <f>VLOOKUP(B354,home!$B$2:$E$405,3,FALSE)</f>
        <v>0.51</v>
      </c>
      <c r="G354" s="10">
        <f>VLOOKUP(C354,away!$B$2:$E$405,4,FALSE)</f>
        <v>0.68</v>
      </c>
      <c r="H354" s="10">
        <f>VLOOKUP(A354,away!$A$2:$E$405,3,FALSE)</f>
        <v>1.2646999999999999</v>
      </c>
      <c r="I354" s="10">
        <f>VLOOKUP(C354,away!$B$2:$E$405,3,FALSE)</f>
        <v>1.0543</v>
      </c>
      <c r="J354" s="10">
        <f>VLOOKUP(B354,home!$B$2:$E$405,4,FALSE)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1.4705999999999999</v>
      </c>
      <c r="F355" s="10">
        <f>VLOOKUP(B355,home!$B$2:$E$405,3,FALSE)</f>
        <v>0.75549999999999995</v>
      </c>
      <c r="G355" s="10">
        <f>VLOOKUP(C355,away!$B$2:$E$405,4,FALSE)</f>
        <v>0.68</v>
      </c>
      <c r="H355" s="10">
        <f>VLOOKUP(A355,away!$A$2:$E$405,3,FALSE)</f>
        <v>1.2646999999999999</v>
      </c>
      <c r="I355" s="10">
        <f>VLOOKUP(C355,away!$B$2:$E$405,3,FALSE)</f>
        <v>0.98839999999999995</v>
      </c>
      <c r="J355" s="10">
        <f>VLOOKUP(B355,home!$B$2:$E$405,4,FALSE)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1.4705999999999999</v>
      </c>
      <c r="F356" s="10">
        <f>VLOOKUP(B356,home!$B$2:$E$405,3,FALSE)</f>
        <v>1.0578000000000001</v>
      </c>
      <c r="G356" s="10">
        <f>VLOOKUP(C356,away!$B$2:$E$405,4,FALSE)</f>
        <v>1.2844</v>
      </c>
      <c r="H356" s="10">
        <f>VLOOKUP(A356,away!$A$2:$E$405,3,FALSE)</f>
        <v>1.2646999999999999</v>
      </c>
      <c r="I356" s="10">
        <f>VLOOKUP(C356,away!$B$2:$E$405,3,FALSE)</f>
        <v>0.79069999999999996</v>
      </c>
      <c r="J356" s="10">
        <f>VLOOKUP(B356,home!$B$2:$E$405,4,FALSE)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1.3231999999999999</v>
      </c>
      <c r="F357" s="10">
        <f>VLOOKUP(B357,home!$B$2:$E$405,3,FALSE)</f>
        <v>0.97170000000000001</v>
      </c>
      <c r="G357" s="10">
        <f>VLOOKUP(C357,away!$B$2:$E$405,4,FALSE)</f>
        <v>0.93010000000000004</v>
      </c>
      <c r="H357" s="10">
        <f>VLOOKUP(A357,away!$A$2:$E$405,3,FALSE)</f>
        <v>1.1951000000000001</v>
      </c>
      <c r="I357" s="10">
        <f>VLOOKUP(C357,away!$B$2:$E$405,3,FALSE)</f>
        <v>1.0298</v>
      </c>
      <c r="J357" s="10">
        <f>VLOOKUP(B357,home!$B$2:$E$405,4,FALSE)</f>
        <v>0.89649999999999996</v>
      </c>
      <c r="K357" s="12">
        <f t="shared" si="614"/>
        <v>1.1958792745439999</v>
      </c>
      <c r="L357" s="12">
        <f t="shared" si="615"/>
        <v>1.1033350830700002</v>
      </c>
      <c r="M357" s="13">
        <f t="shared" si="616"/>
        <v>0.10033764226968983</v>
      </c>
      <c r="N357" s="13">
        <f t="shared" si="617"/>
        <v>0.11999170684693204</v>
      </c>
      <c r="O357" s="13">
        <f t="shared" si="618"/>
        <v>0.11070604086867618</v>
      </c>
      <c r="P357" s="13">
        <f t="shared" si="619"/>
        <v>0.13239105984167085</v>
      </c>
      <c r="Q357" s="13">
        <f t="shared" si="620"/>
        <v>7.1747797667702715E-2</v>
      </c>
      <c r="R357" s="13">
        <f t="shared" si="621"/>
        <v>6.1072929399095838E-2</v>
      </c>
      <c r="S357" s="13">
        <f t="shared" si="622"/>
        <v>4.367102995825424E-2</v>
      </c>
      <c r="T357" s="13">
        <f t="shared" si="623"/>
        <v>7.9161862299784336E-2</v>
      </c>
      <c r="U357" s="13">
        <f t="shared" si="624"/>
        <v>7.3035850504067648E-2</v>
      </c>
      <c r="V357" s="13">
        <f t="shared" si="625"/>
        <v>6.4024425814973984E-3</v>
      </c>
      <c r="W357" s="13">
        <f t="shared" si="626"/>
        <v>2.8600568074993997E-2</v>
      </c>
      <c r="X357" s="13">
        <f t="shared" si="627"/>
        <v>3.1556010152872696E-2</v>
      </c>
      <c r="Y357" s="13">
        <f t="shared" si="628"/>
        <v>1.7408426541688785E-2</v>
      </c>
      <c r="Z357" s="13">
        <f t="shared" si="629"/>
        <v>2.2461301877293227E-2</v>
      </c>
      <c r="AA357" s="13">
        <f t="shared" si="630"/>
        <v>2.6861005394331203E-2</v>
      </c>
      <c r="AB357" s="13">
        <f t="shared" si="631"/>
        <v>1.6061259822247639E-2</v>
      </c>
      <c r="AC357" s="13">
        <f t="shared" si="632"/>
        <v>5.2798365334667666E-4</v>
      </c>
      <c r="AD357" s="13">
        <f t="shared" si="633"/>
        <v>8.5507066502675325E-3</v>
      </c>
      <c r="AE357" s="13">
        <f t="shared" si="634"/>
        <v>9.4342946322801286E-3</v>
      </c>
      <c r="AF357" s="13">
        <f t="shared" si="635"/>
        <v>5.2045941259068274E-3</v>
      </c>
      <c r="AG357" s="13">
        <f t="shared" si="636"/>
        <v>1.9141370974176818E-3</v>
      </c>
      <c r="AH357" s="13">
        <f t="shared" si="637"/>
        <v>6.1955855931609179E-3</v>
      </c>
      <c r="AI357" s="13">
        <f t="shared" si="638"/>
        <v>7.4091724045245349E-3</v>
      </c>
      <c r="AJ357" s="13">
        <f t="shared" si="639"/>
        <v>4.4302378600471135E-3</v>
      </c>
      <c r="AK357" s="13">
        <f t="shared" si="640"/>
        <v>1.7660098793768344E-3</v>
      </c>
      <c r="AL357" s="13">
        <f t="shared" si="641"/>
        <v>2.786603865287732E-5</v>
      </c>
      <c r="AM357" s="13">
        <f t="shared" si="642"/>
        <v>2.0451225731520986E-3</v>
      </c>
      <c r="AN357" s="13">
        <f t="shared" si="643"/>
        <v>2.2564554841371033E-3</v>
      </c>
      <c r="AO357" s="13">
        <f t="shared" si="644"/>
        <v>1.2448132495170843E-3</v>
      </c>
      <c r="AP357" s="13">
        <f t="shared" si="645"/>
        <v>4.5781537668752311E-4</v>
      </c>
      <c r="AQ357" s="13">
        <f t="shared" si="646"/>
        <v>1.2628094166706292E-4</v>
      </c>
      <c r="AR357" s="13">
        <f t="shared" si="647"/>
        <v>1.3671613890194985E-3</v>
      </c>
      <c r="AS357" s="13">
        <f t="shared" si="648"/>
        <v>1.6349599700852049E-3</v>
      </c>
      <c r="AT357" s="13">
        <f t="shared" si="649"/>
        <v>9.7760737146698772E-4</v>
      </c>
      <c r="AU357" s="13">
        <f t="shared" si="650"/>
        <v>3.897001313929358E-4</v>
      </c>
      <c r="AV357" s="13">
        <f t="shared" si="651"/>
        <v>1.1650857760497145E-4</v>
      </c>
      <c r="AW357" s="13">
        <f t="shared" si="652"/>
        <v>1.0213333222240203E-6</v>
      </c>
      <c r="AX357" s="13">
        <f t="shared" si="653"/>
        <v>4.0761994985578145E-4</v>
      </c>
      <c r="AY357" s="13">
        <f t="shared" si="654"/>
        <v>4.497413912351179E-4</v>
      </c>
      <c r="AZ357" s="13">
        <f t="shared" si="655"/>
        <v>2.4810772762920815E-4</v>
      </c>
      <c r="BA357" s="13">
        <f t="shared" si="656"/>
        <v>9.1248653424693806E-5</v>
      </c>
      <c r="BB357" s="13">
        <f t="shared" si="657"/>
        <v>2.5169460151590048E-5</v>
      </c>
      <c r="BC357" s="13">
        <f t="shared" si="658"/>
        <v>5.5540696814363282E-6</v>
      </c>
      <c r="BD357" s="13">
        <f t="shared" si="659"/>
        <v>2.5140618745398752E-4</v>
      </c>
      <c r="BE357" s="13">
        <f t="shared" si="660"/>
        <v>3.0065144906834743E-4</v>
      </c>
      <c r="BF357" s="13">
        <f t="shared" si="661"/>
        <v>1.797714184012289E-4</v>
      </c>
      <c r="BG357" s="13">
        <f t="shared" si="662"/>
        <v>7.1661637807135818E-5</v>
      </c>
      <c r="BH357" s="13">
        <f t="shared" si="663"/>
        <v>2.1424666858358125E-5</v>
      </c>
      <c r="BI357" s="13">
        <f t="shared" si="664"/>
        <v>5.1242630119840397E-6</v>
      </c>
      <c r="BJ357" s="14">
        <f t="shared" si="665"/>
        <v>0.38092803296698546</v>
      </c>
      <c r="BK357" s="14">
        <f t="shared" si="666"/>
        <v>0.28380776573434702</v>
      </c>
      <c r="BL357" s="14">
        <f t="shared" si="667"/>
        <v>0.31285406878769861</v>
      </c>
      <c r="BM357" s="14">
        <f t="shared" si="668"/>
        <v>0.40335527241464397</v>
      </c>
      <c r="BN357" s="14">
        <f t="shared" si="669"/>
        <v>0.59624717689376738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1.3548</v>
      </c>
      <c r="F358" s="10">
        <f>VLOOKUP(B358,home!$B$2:$E$405,3,FALSE)</f>
        <v>1.2302</v>
      </c>
      <c r="G358" s="10">
        <f>VLOOKUP(C358,away!$B$2:$E$405,4,FALSE)</f>
        <v>1.1072</v>
      </c>
      <c r="H358" s="10">
        <f>VLOOKUP(A358,away!$A$2:$E$405,3,FALSE)</f>
        <v>1.1719999999999999</v>
      </c>
      <c r="I358" s="10">
        <f>VLOOKUP(C358,away!$B$2:$E$405,3,FALSE)</f>
        <v>0.75839999999999996</v>
      </c>
      <c r="J358" s="10">
        <f>VLOOKUP(B358,home!$B$2:$E$405,4,FALSE)</f>
        <v>0.85319999999999996</v>
      </c>
      <c r="K358" s="12">
        <f t="shared" si="614"/>
        <v>1.8453425157119998</v>
      </c>
      <c r="L358" s="12">
        <f t="shared" si="615"/>
        <v>0.75836238335999984</v>
      </c>
      <c r="M358" s="13">
        <f t="shared" si="616"/>
        <v>7.3998911224251368E-2</v>
      </c>
      <c r="N358" s="13">
        <f t="shared" si="617"/>
        <v>0.13655333699850894</v>
      </c>
      <c r="O358" s="13">
        <f t="shared" si="618"/>
        <v>5.6117990682068304E-2</v>
      </c>
      <c r="P358" s="13">
        <f t="shared" si="619"/>
        <v>0.10355691410195048</v>
      </c>
      <c r="Q358" s="13">
        <f t="shared" si="620"/>
        <v>0.12599383921284854</v>
      </c>
      <c r="R358" s="13">
        <f t="shared" si="621"/>
        <v>2.1278886581513789E-2</v>
      </c>
      <c r="S358" s="13">
        <f t="shared" si="622"/>
        <v>3.6230379207269368E-2</v>
      </c>
      <c r="T358" s="13">
        <f t="shared" si="623"/>
        <v>9.5548988194132406E-2</v>
      </c>
      <c r="U358" s="13">
        <f t="shared" si="624"/>
        <v>3.926683409588097E-2</v>
      </c>
      <c r="V358" s="13">
        <f t="shared" si="625"/>
        <v>5.6335757819136511E-3</v>
      </c>
      <c r="W358" s="13">
        <f t="shared" si="626"/>
        <v>7.7500596072417022E-2</v>
      </c>
      <c r="X358" s="13">
        <f t="shared" si="627"/>
        <v>5.8773536749298812E-2</v>
      </c>
      <c r="Y358" s="13">
        <f t="shared" si="628"/>
        <v>2.2285819703847388E-2</v>
      </c>
      <c r="Z358" s="13">
        <f t="shared" si="629"/>
        <v>5.3790357144013062E-3</v>
      </c>
      <c r="AA358" s="13">
        <f t="shared" si="630"/>
        <v>9.9261632973179983E-3</v>
      </c>
      <c r="AB358" s="13">
        <f t="shared" si="631"/>
        <v>9.1585855752204601E-3</v>
      </c>
      <c r="AC358" s="13">
        <f t="shared" si="632"/>
        <v>4.927401242148839E-4</v>
      </c>
      <c r="AD358" s="13">
        <f t="shared" si="633"/>
        <v>3.5753786231363396E-2</v>
      </c>
      <c r="AE358" s="13">
        <f t="shared" si="634"/>
        <v>2.7114326540560688E-2</v>
      </c>
      <c r="AF358" s="13">
        <f t="shared" si="635"/>
        <v>1.028124264925045E-2</v>
      </c>
      <c r="AG358" s="13">
        <f t="shared" si="636"/>
        <v>2.5989692264626837E-3</v>
      </c>
      <c r="AH358" s="13">
        <f t="shared" si="637"/>
        <v>1.0198145861379834E-3</v>
      </c>
      <c r="AI358" s="13">
        <f t="shared" si="638"/>
        <v>1.8819072139436581E-3</v>
      </c>
      <c r="AJ358" s="13">
        <f t="shared" si="639"/>
        <v>1.7363816962576758E-3</v>
      </c>
      <c r="AK358" s="13">
        <f t="shared" si="640"/>
        <v>1.0680729892028028E-3</v>
      </c>
      <c r="AL358" s="13">
        <f t="shared" si="641"/>
        <v>2.7582377023505407E-5</v>
      </c>
      <c r="AM358" s="13">
        <f t="shared" si="642"/>
        <v>1.3195596366082642E-2</v>
      </c>
      <c r="AN358" s="13">
        <f t="shared" si="643"/>
        <v>1.0007043910038984E-2</v>
      </c>
      <c r="AO358" s="13">
        <f t="shared" si="644"/>
        <v>3.7944828350026673E-3</v>
      </c>
      <c r="AP358" s="13">
        <f t="shared" si="645"/>
        <v>9.5919768212374406E-4</v>
      </c>
      <c r="AQ358" s="13">
        <f t="shared" si="646"/>
        <v>1.818548600821875E-4</v>
      </c>
      <c r="AR358" s="13">
        <f t="shared" si="647"/>
        <v>1.5467780402577861E-4</v>
      </c>
      <c r="AS358" s="13">
        <f t="shared" si="648"/>
        <v>2.8543352800573801E-4</v>
      </c>
      <c r="AT358" s="13">
        <f t="shared" si="649"/>
        <v>2.6336131231933011E-4</v>
      </c>
      <c r="AU358" s="13">
        <f t="shared" si="650"/>
        <v>1.6199727553885542E-4</v>
      </c>
      <c r="AV358" s="13">
        <f t="shared" si="651"/>
        <v>7.4735114995340367E-5</v>
      </c>
      <c r="AW358" s="13">
        <f t="shared" si="652"/>
        <v>1.0722176706892852E-6</v>
      </c>
      <c r="AX358" s="13">
        <f t="shared" si="653"/>
        <v>4.0583991657511748E-3</v>
      </c>
      <c r="AY358" s="13">
        <f t="shared" si="654"/>
        <v>3.0777372639652955E-3</v>
      </c>
      <c r="AZ358" s="13">
        <f t="shared" si="655"/>
        <v>1.1670200834283031E-3</v>
      </c>
      <c r="BA358" s="13">
        <f t="shared" si="656"/>
        <v>2.9500804396589129E-4</v>
      </c>
      <c r="BB358" s="13">
        <f t="shared" si="657"/>
        <v>5.5930750833086231E-5</v>
      </c>
      <c r="BC358" s="13">
        <f t="shared" si="658"/>
        <v>8.4831555009787164E-6</v>
      </c>
      <c r="BD358" s="13">
        <f t="shared" si="659"/>
        <v>1.9550304685646736E-5</v>
      </c>
      <c r="BE358" s="13">
        <f t="shared" si="660"/>
        <v>3.6077008431547446E-5</v>
      </c>
      <c r="BF358" s="13">
        <f t="shared" si="661"/>
        <v>3.3287218749217404E-5</v>
      </c>
      <c r="BG358" s="13">
        <f t="shared" si="662"/>
        <v>2.0475439995912158E-5</v>
      </c>
      <c r="BH358" s="13">
        <f t="shared" si="663"/>
        <v>9.4460499880916612E-6</v>
      </c>
      <c r="BI358" s="13">
        <f t="shared" si="664"/>
        <v>3.4862395297132753E-6</v>
      </c>
      <c r="BJ358" s="14">
        <f t="shared" si="665"/>
        <v>0.62920519569546518</v>
      </c>
      <c r="BK358" s="14">
        <f t="shared" si="666"/>
        <v>0.22301784008058853</v>
      </c>
      <c r="BL358" s="14">
        <f t="shared" si="667"/>
        <v>0.14251716401380884</v>
      </c>
      <c r="BM358" s="14">
        <f t="shared" si="668"/>
        <v>0.47954269165682806</v>
      </c>
      <c r="BN358" s="14">
        <f t="shared" si="669"/>
        <v>0.51749987880114146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1.3052999999999999</v>
      </c>
      <c r="F359" s="10">
        <f>VLOOKUP(B359,home!$B$2:$E$405,3,FALSE)</f>
        <v>0.6855</v>
      </c>
      <c r="G359" s="10">
        <f>VLOOKUP(C359,away!$B$2:$E$405,4,FALSE)</f>
        <v>0.8468</v>
      </c>
      <c r="H359" s="10">
        <f>VLOOKUP(A359,away!$A$2:$E$405,3,FALSE)</f>
        <v>1.1211</v>
      </c>
      <c r="I359" s="10">
        <f>VLOOKUP(C359,away!$B$2:$E$405,3,FALSE)</f>
        <v>0.75109999999999999</v>
      </c>
      <c r="J359" s="10">
        <f>VLOOKUP(B359,home!$B$2:$E$405,4,FALSE)</f>
        <v>1.3145</v>
      </c>
      <c r="K359" s="12">
        <f t="shared" si="614"/>
        <v>0.75770237141999996</v>
      </c>
      <c r="L359" s="12">
        <f t="shared" si="615"/>
        <v>1.106885517045</v>
      </c>
      <c r="M359" s="13">
        <f t="shared" si="616"/>
        <v>0.15496005755500544</v>
      </c>
      <c r="N359" s="13">
        <f t="shared" si="617"/>
        <v>0.11741360308480728</v>
      </c>
      <c r="O359" s="13">
        <f t="shared" si="618"/>
        <v>0.17152304342809516</v>
      </c>
      <c r="P359" s="13">
        <f t="shared" si="619"/>
        <v>0.12996341675864331</v>
      </c>
      <c r="Q359" s="13">
        <f t="shared" si="620"/>
        <v>4.4482282747162545E-2</v>
      </c>
      <c r="R359" s="13">
        <f t="shared" si="621"/>
        <v>9.4928186305019563E-2</v>
      </c>
      <c r="S359" s="13">
        <f t="shared" si="622"/>
        <v>2.7249747389880258E-2</v>
      </c>
      <c r="T359" s="13">
        <f t="shared" si="623"/>
        <v>4.9236794537934898E-2</v>
      </c>
      <c r="U359" s="13">
        <f t="shared" si="624"/>
        <v>7.1927311877912875E-2</v>
      </c>
      <c r="V359" s="13">
        <f t="shared" si="625"/>
        <v>2.5393427416622173E-3</v>
      </c>
      <c r="W359" s="13">
        <f t="shared" si="626"/>
        <v>1.1234777041233339E-2</v>
      </c>
      <c r="X359" s="13">
        <f t="shared" si="627"/>
        <v>1.2435611994170861E-2</v>
      </c>
      <c r="Y359" s="13">
        <f t="shared" si="628"/>
        <v>6.88239940596941E-3</v>
      </c>
      <c r="Z359" s="13">
        <f t="shared" si="629"/>
        <v>3.5024878193458564E-2</v>
      </c>
      <c r="AA359" s="13">
        <f t="shared" si="630"/>
        <v>2.6538433265880193E-2</v>
      </c>
      <c r="AB359" s="13">
        <f t="shared" si="631"/>
        <v>1.0054116909664417E-2</v>
      </c>
      <c r="AC359" s="13">
        <f t="shared" si="632"/>
        <v>1.3310755051771023E-4</v>
      </c>
      <c r="AD359" s="13">
        <f t="shared" si="633"/>
        <v>2.1281543016293675E-3</v>
      </c>
      <c r="AE359" s="13">
        <f t="shared" si="634"/>
        <v>2.3556231745105634E-3</v>
      </c>
      <c r="AF359" s="13">
        <f t="shared" si="635"/>
        <v>1.3037025877406551E-3</v>
      </c>
      <c r="AG359" s="13">
        <f t="shared" si="636"/>
        <v>4.8101650430140653E-4</v>
      </c>
      <c r="AH359" s="13">
        <f t="shared" si="637"/>
        <v>9.6921326021511319E-3</v>
      </c>
      <c r="AI359" s="13">
        <f t="shared" si="638"/>
        <v>7.3437518567670071E-3</v>
      </c>
      <c r="AJ359" s="13">
        <f t="shared" si="639"/>
        <v>2.7821890984961943E-3</v>
      </c>
      <c r="AK359" s="13">
        <f t="shared" si="640"/>
        <v>7.0269042588981295E-4</v>
      </c>
      <c r="AL359" s="13">
        <f t="shared" si="641"/>
        <v>4.4654376965534513E-6</v>
      </c>
      <c r="AM359" s="13">
        <f t="shared" si="642"/>
        <v>3.2250151221844924E-4</v>
      </c>
      <c r="AN359" s="13">
        <f t="shared" si="643"/>
        <v>3.5697225309971257E-4</v>
      </c>
      <c r="AO359" s="13">
        <f t="shared" si="644"/>
        <v>1.9756370847149701E-4</v>
      </c>
      <c r="AP359" s="13">
        <f t="shared" si="645"/>
        <v>7.2893469200266891E-5</v>
      </c>
      <c r="AQ359" s="13">
        <f t="shared" si="646"/>
        <v>2.0171181336235301E-5</v>
      </c>
      <c r="AR359" s="13">
        <f t="shared" si="647"/>
        <v>2.1456162413201509E-3</v>
      </c>
      <c r="AS359" s="13">
        <f t="shared" si="648"/>
        <v>1.6257385142055449E-3</v>
      </c>
      <c r="AT359" s="13">
        <f t="shared" si="649"/>
        <v>6.1591296376118428E-4</v>
      </c>
      <c r="AU359" s="13">
        <f t="shared" si="650"/>
        <v>1.5555957107672331E-4</v>
      </c>
      <c r="AV359" s="13">
        <f t="shared" si="651"/>
        <v>2.9466963975477816E-5</v>
      </c>
      <c r="AW359" s="13">
        <f t="shared" si="652"/>
        <v>1.040310267912697E-7</v>
      </c>
      <c r="AX359" s="13">
        <f t="shared" si="653"/>
        <v>4.0726693432409173E-5</v>
      </c>
      <c r="AY359" s="13">
        <f t="shared" si="654"/>
        <v>4.5079787117465431E-5</v>
      </c>
      <c r="AZ359" s="13">
        <f t="shared" si="655"/>
        <v>2.4949081735897135E-5</v>
      </c>
      <c r="BA359" s="13">
        <f t="shared" si="656"/>
        <v>9.2052590790121559E-6</v>
      </c>
      <c r="BB359" s="13">
        <f t="shared" si="657"/>
        <v>2.5472919888013879E-6</v>
      </c>
      <c r="BC359" s="13">
        <f t="shared" si="658"/>
        <v>5.6391212201780193E-7</v>
      </c>
      <c r="BD359" s="13">
        <f t="shared" si="659"/>
        <v>3.9582525710896767E-4</v>
      </c>
      <c r="BE359" s="13">
        <f t="shared" si="660"/>
        <v>2.9991773597939594E-4</v>
      </c>
      <c r="BF359" s="13">
        <f t="shared" si="661"/>
        <v>1.1362418989125286E-4</v>
      </c>
      <c r="BG359" s="13">
        <f t="shared" si="662"/>
        <v>2.8697772710426237E-5</v>
      </c>
      <c r="BH359" s="13">
        <f t="shared" si="663"/>
        <v>5.436092609290529E-6</v>
      </c>
      <c r="BI359" s="13">
        <f t="shared" si="664"/>
        <v>8.2378805226363394E-7</v>
      </c>
      <c r="BJ359" s="14">
        <f t="shared" si="665"/>
        <v>0.24904713952926213</v>
      </c>
      <c r="BK359" s="14">
        <f t="shared" si="666"/>
        <v>0.31489521722052299</v>
      </c>
      <c r="BL359" s="14">
        <f t="shared" si="667"/>
        <v>0.40090847486056702</v>
      </c>
      <c r="BM359" s="14">
        <f t="shared" si="668"/>
        <v>0.28656014416898656</v>
      </c>
      <c r="BN359" s="14">
        <f t="shared" si="669"/>
        <v>0.71327058987873337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1.5941000000000001</v>
      </c>
      <c r="F360" s="10">
        <f>VLOOKUP(B360,home!$B$2:$E$405,3,FALSE)</f>
        <v>0.9758</v>
      </c>
      <c r="G360" s="10">
        <f>VLOOKUP(C360,away!$B$2:$E$405,4,FALSE)</f>
        <v>0.69699999999999995</v>
      </c>
      <c r="H360" s="10">
        <f>VLOOKUP(A360,away!$A$2:$E$405,3,FALSE)</f>
        <v>1.1647000000000001</v>
      </c>
      <c r="I360" s="10">
        <f>VLOOKUP(C360,away!$B$2:$E$405,3,FALSE)</f>
        <v>1.3355999999999999</v>
      </c>
      <c r="J360" s="10">
        <f>VLOOKUP(B360,home!$B$2:$E$405,4,FALSE)</f>
        <v>1.7172000000000001</v>
      </c>
      <c r="K360" s="12">
        <f t="shared" si="614"/>
        <v>1.0841993776599999</v>
      </c>
      <c r="L360" s="12">
        <f t="shared" si="615"/>
        <v>2.671230505104</v>
      </c>
      <c r="M360" s="13">
        <f t="shared" si="616"/>
        <v>2.3390393320706696E-2</v>
      </c>
      <c r="N360" s="13">
        <f t="shared" si="617"/>
        <v>2.5359849881532816E-2</v>
      </c>
      <c r="O360" s="13">
        <f t="shared" si="618"/>
        <v>6.2481132164652571E-2</v>
      </c>
      <c r="P360" s="13">
        <f t="shared" si="619"/>
        <v>6.7742004608408513E-2</v>
      </c>
      <c r="Q360" s="13">
        <f t="shared" si="620"/>
        <v>1.3747566729554449E-2</v>
      </c>
      <c r="R360" s="13">
        <f t="shared" si="621"/>
        <v>8.3450753115827364E-2</v>
      </c>
      <c r="S360" s="13">
        <f t="shared" si="622"/>
        <v>4.9047691561295577E-2</v>
      </c>
      <c r="T360" s="13">
        <f t="shared" si="623"/>
        <v>3.6722919618938671E-2</v>
      </c>
      <c r="U360" s="13">
        <f t="shared" si="624"/>
        <v>9.0477254593438305E-2</v>
      </c>
      <c r="V360" s="13">
        <f t="shared" si="625"/>
        <v>1.5783255317309716E-2</v>
      </c>
      <c r="W360" s="13">
        <f t="shared" si="626"/>
        <v>4.9683677641740856E-3</v>
      </c>
      <c r="X360" s="13">
        <f t="shared" si="627"/>
        <v>1.3271655532237173E-2</v>
      </c>
      <c r="Y360" s="13">
        <f t="shared" si="628"/>
        <v>1.7725825555472103E-2</v>
      </c>
      <c r="Z360" s="13">
        <f t="shared" si="629"/>
        <v>7.4305399132300248E-2</v>
      </c>
      <c r="AA360" s="13">
        <f t="shared" si="630"/>
        <v>8.0561867496017819E-2</v>
      </c>
      <c r="AB360" s="13">
        <f t="shared" si="631"/>
        <v>4.3672563301154939E-2</v>
      </c>
      <c r="AC360" s="13">
        <f t="shared" si="632"/>
        <v>2.8569136797455181E-3</v>
      </c>
      <c r="AD360" s="13">
        <f t="shared" si="633"/>
        <v>1.3466753094758866E-3</v>
      </c>
      <c r="AE360" s="13">
        <f t="shared" si="634"/>
        <v>3.5972801671423577E-3</v>
      </c>
      <c r="AF360" s="13">
        <f t="shared" si="635"/>
        <v>4.8045822589381426E-3</v>
      </c>
      <c r="AG360" s="13">
        <f t="shared" si="636"/>
        <v>4.278048898119018E-3</v>
      </c>
      <c r="AH360" s="13">
        <f t="shared" si="637"/>
        <v>4.9621712214032172E-2</v>
      </c>
      <c r="AI360" s="13">
        <f t="shared" si="638"/>
        <v>5.3799829500877291E-2</v>
      </c>
      <c r="AJ360" s="13">
        <f t="shared" si="639"/>
        <v>2.9164870831532626E-2</v>
      </c>
      <c r="AK360" s="13">
        <f t="shared" si="640"/>
        <v>1.0540178268360656E-2</v>
      </c>
      <c r="AL360" s="13">
        <f t="shared" si="641"/>
        <v>3.3096161660149285E-4</v>
      </c>
      <c r="AM360" s="13">
        <f t="shared" si="642"/>
        <v>2.9201290648876894E-4</v>
      </c>
      <c r="AN360" s="13">
        <f t="shared" si="643"/>
        <v>7.8003378369688123E-4</v>
      </c>
      <c r="AO360" s="13">
        <f t="shared" si="644"/>
        <v>1.0418250190114024E-3</v>
      </c>
      <c r="AP360" s="13">
        <f t="shared" si="645"/>
        <v>9.2765159058793786E-4</v>
      </c>
      <c r="AQ360" s="13">
        <f t="shared" si="646"/>
        <v>6.1949280672168644E-4</v>
      </c>
      <c r="AR360" s="13">
        <f t="shared" si="647"/>
        <v>2.6510206276322883E-2</v>
      </c>
      <c r="AS360" s="13">
        <f t="shared" si="648"/>
        <v>2.8742349146427489E-2</v>
      </c>
      <c r="AT360" s="13">
        <f t="shared" si="649"/>
        <v>1.5581218528521554E-2</v>
      </c>
      <c r="AU360" s="13">
        <f t="shared" si="650"/>
        <v>5.6310491439358441E-3</v>
      </c>
      <c r="AV360" s="13">
        <f t="shared" si="651"/>
        <v>1.5262949943570287E-3</v>
      </c>
      <c r="AW360" s="13">
        <f t="shared" si="652"/>
        <v>2.6625369761402845E-5</v>
      </c>
      <c r="AX360" s="13">
        <f t="shared" si="653"/>
        <v>5.2766701913968473E-5</v>
      </c>
      <c r="AY360" s="13">
        <f t="shared" si="654"/>
        <v>1.4095202380632219E-4</v>
      </c>
      <c r="AZ360" s="13">
        <f t="shared" si="655"/>
        <v>1.8825767287379658E-4</v>
      </c>
      <c r="BA360" s="13">
        <f t="shared" si="656"/>
        <v>1.676265462001251E-4</v>
      </c>
      <c r="BB360" s="13">
        <f t="shared" si="657"/>
        <v>1.1194228591874978E-4</v>
      </c>
      <c r="BC360" s="13">
        <f t="shared" si="658"/>
        <v>5.9804729791447636E-5</v>
      </c>
      <c r="BD360" s="13">
        <f t="shared" si="659"/>
        <v>1.1802478616985546E-2</v>
      </c>
      <c r="BE360" s="13">
        <f t="shared" si="660"/>
        <v>1.2796239971381183E-2</v>
      </c>
      <c r="BF360" s="13">
        <f t="shared" si="661"/>
        <v>6.9368377066797464E-3</v>
      </c>
      <c r="BG360" s="13">
        <f t="shared" si="662"/>
        <v>2.5069717081702011E-3</v>
      </c>
      <c r="BH360" s="13">
        <f t="shared" si="663"/>
        <v>6.7951429145233946E-4</v>
      </c>
      <c r="BI360" s="13">
        <f t="shared" si="664"/>
        <v>1.473457943807405E-4</v>
      </c>
      <c r="BJ360" s="14">
        <f t="shared" si="665"/>
        <v>0.13020513778259579</v>
      </c>
      <c r="BK360" s="14">
        <f t="shared" si="666"/>
        <v>0.15929217212787383</v>
      </c>
      <c r="BL360" s="14">
        <f t="shared" si="667"/>
        <v>0.61663066766450814</v>
      </c>
      <c r="BM360" s="14">
        <f t="shared" si="668"/>
        <v>0.7041473502325506</v>
      </c>
      <c r="BN360" s="14">
        <f t="shared" si="669"/>
        <v>0.27617169982068246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1.5941000000000001</v>
      </c>
      <c r="F361" s="10">
        <f>VLOOKUP(B361,home!$B$2:$E$405,3,FALSE)</f>
        <v>0.94099999999999995</v>
      </c>
      <c r="G361" s="10">
        <f>VLOOKUP(C361,away!$B$2:$E$405,4,FALSE)</f>
        <v>1.1919</v>
      </c>
      <c r="H361" s="10">
        <f>VLOOKUP(A361,away!$A$2:$E$405,3,FALSE)</f>
        <v>1.1647000000000001</v>
      </c>
      <c r="I361" s="10">
        <f>VLOOKUP(C361,away!$B$2:$E$405,3,FALSE)</f>
        <v>0.85860000000000003</v>
      </c>
      <c r="J361" s="10">
        <f>VLOOKUP(B361,home!$B$2:$E$405,4,FALSE)</f>
        <v>1.0303</v>
      </c>
      <c r="K361" s="12">
        <f t="shared" si="614"/>
        <v>1.7879073303899997</v>
      </c>
      <c r="L361" s="12">
        <f t="shared" si="615"/>
        <v>1.0303117660260002</v>
      </c>
      <c r="M361" s="13">
        <f t="shared" si="616"/>
        <v>5.9712189725702643E-2</v>
      </c>
      <c r="N361" s="13">
        <f t="shared" si="617"/>
        <v>0.10675986172422217</v>
      </c>
      <c r="O361" s="13">
        <f t="shared" si="618"/>
        <v>6.1522171649568275E-2</v>
      </c>
      <c r="P361" s="13">
        <f t="shared" si="619"/>
        <v>0.10999594167377492</v>
      </c>
      <c r="Q361" s="13">
        <f t="shared" si="620"/>
        <v>9.5438369684079816E-2</v>
      </c>
      <c r="R361" s="13">
        <f t="shared" si="621"/>
        <v>3.16935086610107E-2</v>
      </c>
      <c r="S361" s="13">
        <f t="shared" si="622"/>
        <v>5.0655934911613756E-2</v>
      </c>
      <c r="T361" s="13">
        <f t="shared" si="623"/>
        <v>9.8331275215846559E-2</v>
      </c>
      <c r="U361" s="13">
        <f t="shared" si="624"/>
        <v>5.6665056460799966E-2</v>
      </c>
      <c r="V361" s="13">
        <f t="shared" si="625"/>
        <v>1.0368155215438934E-2</v>
      </c>
      <c r="W361" s="13">
        <f t="shared" si="626"/>
        <v>5.6878320252879006E-2</v>
      </c>
      <c r="X361" s="13">
        <f t="shared" si="627"/>
        <v>5.8602402588336183E-2</v>
      </c>
      <c r="Y361" s="13">
        <f t="shared" si="628"/>
        <v>3.0189372452077645E-2</v>
      </c>
      <c r="Z361" s="13">
        <f t="shared" si="629"/>
        <v>1.0884731626695423E-2</v>
      </c>
      <c r="AA361" s="13">
        <f t="shared" si="630"/>
        <v>1.9460891464696612E-2</v>
      </c>
      <c r="AB361" s="13">
        <f t="shared" si="631"/>
        <v>1.7397135252827631E-2</v>
      </c>
      <c r="AC361" s="13">
        <f t="shared" si="632"/>
        <v>1.1936999396405976E-3</v>
      </c>
      <c r="AD361" s="13">
        <f t="shared" si="633"/>
        <v>2.5423291430098097E-2</v>
      </c>
      <c r="AE361" s="13">
        <f t="shared" si="634"/>
        <v>2.6193916291538045E-2</v>
      </c>
      <c r="AF361" s="13">
        <f t="shared" si="635"/>
        <v>1.3493950076735888E-2</v>
      </c>
      <c r="AG361" s="13">
        <f t="shared" si="636"/>
        <v>4.6343251780761449E-3</v>
      </c>
      <c r="AH361" s="13">
        <f t="shared" si="637"/>
        <v>2.8036667662549048E-3</v>
      </c>
      <c r="AI361" s="13">
        <f t="shared" si="638"/>
        <v>5.0126963633579692E-3</v>
      </c>
      <c r="AJ361" s="13">
        <f t="shared" si="639"/>
        <v>4.4811182865335045E-3</v>
      </c>
      <c r="AK361" s="13">
        <f t="shared" si="640"/>
        <v>2.6706080776126425E-3</v>
      </c>
      <c r="AL361" s="13">
        <f t="shared" si="641"/>
        <v>8.7956679893906429E-5</v>
      </c>
      <c r="AM361" s="13">
        <f t="shared" si="642"/>
        <v>9.0908978221027319E-3</v>
      </c>
      <c r="AN361" s="13">
        <f t="shared" si="643"/>
        <v>9.3664589898525847E-3</v>
      </c>
      <c r="AO361" s="13">
        <f t="shared" si="644"/>
        <v>4.8251864516225601E-3</v>
      </c>
      <c r="AP361" s="13">
        <f t="shared" si="645"/>
        <v>1.6571487914586566E-3</v>
      </c>
      <c r="AQ361" s="13">
        <f t="shared" si="646"/>
        <v>4.2684497447390506E-4</v>
      </c>
      <c r="AR361" s="13">
        <f t="shared" si="647"/>
        <v>5.7773017145769932E-4</v>
      </c>
      <c r="AS361" s="13">
        <f t="shared" si="648"/>
        <v>1.0329280085366918E-3</v>
      </c>
      <c r="AT361" s="13">
        <f t="shared" si="649"/>
        <v>9.2338977911394799E-4</v>
      </c>
      <c r="AU361" s="13">
        <f t="shared" si="650"/>
        <v>5.5031178496167676E-4</v>
      </c>
      <c r="AV361" s="13">
        <f t="shared" si="651"/>
        <v>2.4597661858324682E-4</v>
      </c>
      <c r="AW361" s="13">
        <f t="shared" si="652"/>
        <v>4.5006992318170457E-6</v>
      </c>
      <c r="AX361" s="13">
        <f t="shared" si="653"/>
        <v>2.7089471426606565E-3</v>
      </c>
      <c r="AY361" s="13">
        <f t="shared" si="654"/>
        <v>2.7910601146257882E-3</v>
      </c>
      <c r="AZ361" s="13">
        <f t="shared" si="655"/>
        <v>1.4378310378924128E-3</v>
      </c>
      <c r="BA361" s="13">
        <f t="shared" si="656"/>
        <v>4.938047452993096E-4</v>
      </c>
      <c r="BB361" s="13">
        <f t="shared" si="657"/>
        <v>1.2719320980033772E-4</v>
      </c>
      <c r="BC361" s="13">
        <f t="shared" si="658"/>
        <v>2.6209732123180307E-5</v>
      </c>
      <c r="BD361" s="13">
        <f t="shared" si="659"/>
        <v>9.9207032206847622E-5</v>
      </c>
      <c r="BE361" s="13">
        <f t="shared" si="660"/>
        <v>1.7737298010885963E-4</v>
      </c>
      <c r="BF361" s="13">
        <f t="shared" si="661"/>
        <v>1.5856322567487494E-4</v>
      </c>
      <c r="BG361" s="13">
        <f t="shared" si="662"/>
        <v>9.4498784504797566E-5</v>
      </c>
      <c r="BH361" s="13">
        <f t="shared" si="663"/>
        <v>4.2238767382268133E-5</v>
      </c>
      <c r="BI361" s="13">
        <f t="shared" si="664"/>
        <v>1.5103800365879045E-5</v>
      </c>
      <c r="BJ361" s="14">
        <f t="shared" si="665"/>
        <v>0.54889666790580172</v>
      </c>
      <c r="BK361" s="14">
        <f t="shared" si="666"/>
        <v>0.2348049382606906</v>
      </c>
      <c r="BL361" s="14">
        <f t="shared" si="667"/>
        <v>0.20562417393555896</v>
      </c>
      <c r="BM361" s="14">
        <f t="shared" si="668"/>
        <v>0.53230190919499454</v>
      </c>
      <c r="BN361" s="14">
        <f t="shared" si="669"/>
        <v>0.46512204311835847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1.1607000000000001</v>
      </c>
      <c r="F362" s="10">
        <f>VLOOKUP(B362,home!$B$2:$E$405,3,FALSE)</f>
        <v>1.1748000000000001</v>
      </c>
      <c r="G362" s="10">
        <f>VLOOKUP(C362,away!$B$2:$E$405,4,FALSE)</f>
        <v>2.1539000000000001</v>
      </c>
      <c r="H362" s="10">
        <f>VLOOKUP(A362,away!$A$2:$E$405,3,FALSE)</f>
        <v>0.89880000000000004</v>
      </c>
      <c r="I362" s="10">
        <f>VLOOKUP(C362,away!$B$2:$E$405,3,FALSE)</f>
        <v>0.8901</v>
      </c>
      <c r="J362" s="10">
        <f>VLOOKUP(B362,home!$B$2:$E$405,4,FALSE)</f>
        <v>0.80920000000000003</v>
      </c>
      <c r="K362" s="12">
        <f t="shared" si="614"/>
        <v>2.9370372764040003</v>
      </c>
      <c r="L362" s="12">
        <f t="shared" si="615"/>
        <v>0.64737770529600014</v>
      </c>
      <c r="M362" s="13">
        <f t="shared" si="616"/>
        <v>2.7752898835638314E-2</v>
      </c>
      <c r="N362" s="13">
        <f t="shared" si="617"/>
        <v>8.1511298408538921E-2</v>
      </c>
      <c r="O362" s="13">
        <f t="shared" si="618"/>
        <v>1.7966607963527566E-2</v>
      </c>
      <c r="P362" s="13">
        <f t="shared" si="619"/>
        <v>5.2768597319417437E-2</v>
      </c>
      <c r="Q362" s="13">
        <f t="shared" si="620"/>
        <v>0.11970086093698444</v>
      </c>
      <c r="R362" s="13">
        <f t="shared" si="621"/>
        <v>5.8155907176906576E-3</v>
      </c>
      <c r="S362" s="13">
        <f t="shared" si="622"/>
        <v>2.5083189323299965E-2</v>
      </c>
      <c r="T362" s="13">
        <f t="shared" si="623"/>
        <v>7.7491668675340616E-2</v>
      </c>
      <c r="U362" s="13">
        <f t="shared" si="624"/>
        <v>1.7080606722166557E-2</v>
      </c>
      <c r="V362" s="13">
        <f t="shared" si="625"/>
        <v>5.2991650218705017E-3</v>
      </c>
      <c r="W362" s="13">
        <f t="shared" si="626"/>
        <v>0.11718863019652491</v>
      </c>
      <c r="X362" s="13">
        <f t="shared" si="627"/>
        <v>7.5865306503407851E-2</v>
      </c>
      <c r="Y362" s="13">
        <f t="shared" si="628"/>
        <v>2.455675401787694E-2</v>
      </c>
      <c r="Z362" s="13">
        <f t="shared" si="629"/>
        <v>1.2549612579197656E-3</v>
      </c>
      <c r="AA362" s="13">
        <f t="shared" si="630"/>
        <v>3.6858679949532069E-3</v>
      </c>
      <c r="AB362" s="13">
        <f t="shared" si="631"/>
        <v>5.4127658485410204E-3</v>
      </c>
      <c r="AC362" s="13">
        <f t="shared" si="632"/>
        <v>6.2973039957078694E-4</v>
      </c>
      <c r="AD362" s="13">
        <f t="shared" si="633"/>
        <v>8.6046843814479274E-2</v>
      </c>
      <c r="AE362" s="13">
        <f t="shared" si="634"/>
        <v>5.5704808296580921E-2</v>
      </c>
      <c r="AF362" s="13">
        <f t="shared" si="635"/>
        <v>1.8031025484497067E-2</v>
      </c>
      <c r="AG362" s="13">
        <f t="shared" si="636"/>
        <v>3.8909613007624706E-3</v>
      </c>
      <c r="AH362" s="13">
        <f t="shared" si="637"/>
        <v>2.0310848484686989E-4</v>
      </c>
      <c r="AI362" s="13">
        <f t="shared" si="638"/>
        <v>5.9653719114919398E-4</v>
      </c>
      <c r="AJ362" s="13">
        <f t="shared" si="639"/>
        <v>8.7602598358326074E-4</v>
      </c>
      <c r="AK362" s="13">
        <f t="shared" si="640"/>
        <v>8.5764032296083842E-4</v>
      </c>
      <c r="AL362" s="13">
        <f t="shared" si="641"/>
        <v>4.7894081366484303E-5</v>
      </c>
      <c r="AM362" s="13">
        <f t="shared" si="642"/>
        <v>5.0544557560007738E-2</v>
      </c>
      <c r="AN362" s="13">
        <f t="shared" si="643"/>
        <v>3.2721419688399409E-2</v>
      </c>
      <c r="AO362" s="13">
        <f t="shared" si="644"/>
        <v>1.0591558795951682E-2</v>
      </c>
      <c r="AP362" s="13">
        <f t="shared" si="645"/>
        <v>2.2855796762769553E-3</v>
      </c>
      <c r="AQ362" s="13">
        <f t="shared" si="646"/>
        <v>3.6990833152483754E-4</v>
      </c>
      <c r="AR362" s="13">
        <f t="shared" si="647"/>
        <v>2.6297580969262823E-5</v>
      </c>
      <c r="AS362" s="13">
        <f t="shared" si="648"/>
        <v>7.7236975585977363E-5</v>
      </c>
      <c r="AT362" s="13">
        <f t="shared" si="649"/>
        <v>1.1342393820636061E-4</v>
      </c>
      <c r="AU362" s="13">
        <f t="shared" si="650"/>
        <v>1.1104344484954166E-4</v>
      </c>
      <c r="AV362" s="13">
        <f t="shared" si="651"/>
        <v>8.1534684205853902E-5</v>
      </c>
      <c r="AW362" s="13">
        <f t="shared" si="652"/>
        <v>2.5295690817130034E-6</v>
      </c>
      <c r="AX362" s="13">
        <f t="shared" si="653"/>
        <v>2.4741874945515059E-2</v>
      </c>
      <c r="AY362" s="13">
        <f t="shared" si="654"/>
        <v>1.6017338226948136E-2</v>
      </c>
      <c r="AZ362" s="13">
        <f t="shared" si="655"/>
        <v>5.1846338331557936E-3</v>
      </c>
      <c r="BA362" s="13">
        <f t="shared" si="656"/>
        <v>1.1188054512361342E-3</v>
      </c>
      <c r="BB362" s="13">
        <f t="shared" si="657"/>
        <v>1.8107242642347615E-4</v>
      </c>
      <c r="BC362" s="13">
        <f t="shared" si="658"/>
        <v>2.3444450382081772E-5</v>
      </c>
      <c r="BD362" s="13">
        <f t="shared" si="659"/>
        <v>2.8374112704528528E-6</v>
      </c>
      <c r="BE362" s="13">
        <f t="shared" si="660"/>
        <v>8.3335826698088621E-6</v>
      </c>
      <c r="BF362" s="13">
        <f t="shared" si="661"/>
        <v>1.2238021473611501E-5</v>
      </c>
      <c r="BG362" s="13">
        <f t="shared" si="662"/>
        <v>1.1981175085809863E-5</v>
      </c>
      <c r="BH362" s="13">
        <f t="shared" si="663"/>
        <v>8.7972894605366156E-6</v>
      </c>
      <c r="BI362" s="13">
        <f t="shared" si="664"/>
        <v>5.1675934153824174E-6</v>
      </c>
      <c r="BJ362" s="14">
        <f t="shared" si="665"/>
        <v>0.80376835102081479</v>
      </c>
      <c r="BK362" s="14">
        <f t="shared" si="666"/>
        <v>0.12759881320811162</v>
      </c>
      <c r="BL362" s="14">
        <f t="shared" si="667"/>
        <v>5.2953642926611769E-2</v>
      </c>
      <c r="BM362" s="14">
        <f t="shared" si="668"/>
        <v>0.66404510557379426</v>
      </c>
      <c r="BN362" s="14">
        <f t="shared" si="669"/>
        <v>0.30551585418179733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1.1607000000000001</v>
      </c>
      <c r="F363" s="10">
        <f>VLOOKUP(B363,home!$B$2:$E$405,3,FALSE)</f>
        <v>1.4881</v>
      </c>
      <c r="G363" s="10">
        <f>VLOOKUP(C363,away!$B$2:$E$405,4,FALSE)</f>
        <v>0.70489999999999997</v>
      </c>
      <c r="H363" s="10">
        <f>VLOOKUP(A363,away!$A$2:$E$405,3,FALSE)</f>
        <v>0.89880000000000004</v>
      </c>
      <c r="I363" s="10">
        <f>VLOOKUP(C363,away!$B$2:$E$405,3,FALSE)</f>
        <v>0.70799999999999996</v>
      </c>
      <c r="J363" s="10">
        <f>VLOOKUP(B363,home!$B$2:$E$405,4,FALSE)</f>
        <v>0.40460000000000002</v>
      </c>
      <c r="K363" s="12">
        <f t="shared" si="614"/>
        <v>1.217529833583</v>
      </c>
      <c r="L363" s="12">
        <f t="shared" si="615"/>
        <v>0.25746737184000001</v>
      </c>
      <c r="M363" s="13">
        <f t="shared" si="616"/>
        <v>0.22877936638588445</v>
      </c>
      <c r="N363" s="13">
        <f t="shared" si="617"/>
        <v>0.27854570388303007</v>
      </c>
      <c r="O363" s="13">
        <f t="shared" si="618"/>
        <v>5.8903222194594117E-2</v>
      </c>
      <c r="P363" s="13">
        <f t="shared" si="619"/>
        <v>7.1716430316086655E-2</v>
      </c>
      <c r="Q363" s="13">
        <f t="shared" si="620"/>
        <v>0.16956885224698268</v>
      </c>
      <c r="R363" s="13">
        <f t="shared" si="621"/>
        <v>7.5828289056748517E-3</v>
      </c>
      <c r="S363" s="13">
        <f t="shared" si="622"/>
        <v>5.6203127696041301E-3</v>
      </c>
      <c r="T363" s="13">
        <f t="shared" si="623"/>
        <v>4.3658446733955913E-2</v>
      </c>
      <c r="U363" s="13">
        <f t="shared" si="624"/>
        <v>9.2323204156146664E-3</v>
      </c>
      <c r="V363" s="13">
        <f t="shared" si="625"/>
        <v>1.9575812056798984E-4</v>
      </c>
      <c r="W363" s="13">
        <f t="shared" si="626"/>
        <v>6.8818378819043027E-2</v>
      </c>
      <c r="X363" s="13">
        <f t="shared" si="627"/>
        <v>1.7718487128828533E-2</v>
      </c>
      <c r="Y363" s="13">
        <f t="shared" si="628"/>
        <v>2.2809661570201748E-3</v>
      </c>
      <c r="Z363" s="13">
        <f t="shared" si="629"/>
        <v>6.5077700981882951E-4</v>
      </c>
      <c r="AA363" s="13">
        <f t="shared" si="630"/>
        <v>7.9234042446436187E-4</v>
      </c>
      <c r="AB363" s="13">
        <f t="shared" si="631"/>
        <v>4.8234905256958922E-4</v>
      </c>
      <c r="AC363" s="13">
        <f t="shared" si="632"/>
        <v>3.835320093083289E-6</v>
      </c>
      <c r="AD363" s="13">
        <f t="shared" si="633"/>
        <v>2.0947107327750344E-2</v>
      </c>
      <c r="AE363" s="13">
        <f t="shared" si="634"/>
        <v>5.3931966713262874E-3</v>
      </c>
      <c r="AF363" s="13">
        <f t="shared" si="635"/>
        <v>6.9428608639130775E-4</v>
      </c>
      <c r="AG363" s="13">
        <f t="shared" si="636"/>
        <v>5.9585337989416429E-5</v>
      </c>
      <c r="AH363" s="13">
        <f t="shared" si="637"/>
        <v>4.1888461592986967E-5</v>
      </c>
      <c r="AI363" s="13">
        <f t="shared" si="638"/>
        <v>5.1000451672357318E-5</v>
      </c>
      <c r="AJ363" s="13">
        <f t="shared" si="639"/>
        <v>3.1047285718651527E-5</v>
      </c>
      <c r="AK363" s="13">
        <f t="shared" si="640"/>
        <v>1.2600332204744546E-5</v>
      </c>
      <c r="AL363" s="13">
        <f t="shared" si="641"/>
        <v>4.8090956897145259E-8</v>
      </c>
      <c r="AM363" s="13">
        <f t="shared" si="642"/>
        <v>5.1007456197602174E-3</v>
      </c>
      <c r="AN363" s="13">
        <f t="shared" si="643"/>
        <v>1.3132755691440553E-3</v>
      </c>
      <c r="AO363" s="13">
        <f t="shared" si="644"/>
        <v>1.6906280464460007E-4</v>
      </c>
      <c r="AP363" s="13">
        <f t="shared" si="645"/>
        <v>1.4509385329248182E-5</v>
      </c>
      <c r="AQ363" s="13">
        <f t="shared" si="646"/>
        <v>9.3392332693384544E-7</v>
      </c>
      <c r="AR363" s="13">
        <f t="shared" si="647"/>
        <v>2.1569824233534272E-6</v>
      </c>
      <c r="AS363" s="13">
        <f t="shared" si="648"/>
        <v>2.6261904509469543E-6</v>
      </c>
      <c r="AT363" s="13">
        <f t="shared" si="649"/>
        <v>1.598732611349355E-6</v>
      </c>
      <c r="AU363" s="13">
        <f t="shared" si="650"/>
        <v>6.4883488341329824E-7</v>
      </c>
      <c r="AV363" s="13">
        <f t="shared" si="651"/>
        <v>1.9749395690625972E-7</v>
      </c>
      <c r="AW363" s="13">
        <f t="shared" si="652"/>
        <v>4.1875762632888419E-10</v>
      </c>
      <c r="AX363" s="13">
        <f t="shared" si="653"/>
        <v>1.0350516609293127E-3</v>
      </c>
      <c r="AY363" s="13">
        <f t="shared" si="654"/>
        <v>2.6649203085809701E-4</v>
      </c>
      <c r="AZ363" s="13">
        <f t="shared" si="655"/>
        <v>3.4306501400669207E-5</v>
      </c>
      <c r="BA363" s="13">
        <f t="shared" si="656"/>
        <v>2.9442682508851949E-6</v>
      </c>
      <c r="BB363" s="13">
        <f t="shared" si="657"/>
        <v>1.8951325213684119E-7</v>
      </c>
      <c r="BC363" s="13">
        <f t="shared" si="658"/>
        <v>9.7586957913047524E-9</v>
      </c>
      <c r="BD363" s="13">
        <f t="shared" si="659"/>
        <v>9.2558765940980227E-8</v>
      </c>
      <c r="BE363" s="13">
        <f t="shared" si="660"/>
        <v>1.1269305889276951E-7</v>
      </c>
      <c r="BF363" s="13">
        <f t="shared" si="661"/>
        <v>6.8603580619836458E-8</v>
      </c>
      <c r="BG363" s="13">
        <f t="shared" si="662"/>
        <v>2.7842302031755797E-8</v>
      </c>
      <c r="BH363" s="13">
        <f t="shared" si="663"/>
        <v>8.4747083398228217E-9</v>
      </c>
      <c r="BI363" s="13">
        <f t="shared" si="664"/>
        <v>2.0636420469297859E-9</v>
      </c>
      <c r="BJ363" s="14">
        <f t="shared" si="665"/>
        <v>0.61562253142790957</v>
      </c>
      <c r="BK363" s="14">
        <f t="shared" si="666"/>
        <v>0.30658224303405129</v>
      </c>
      <c r="BL363" s="14">
        <f t="shared" si="667"/>
        <v>7.7137137994490207E-2</v>
      </c>
      <c r="BM363" s="14">
        <f t="shared" si="668"/>
        <v>0.18462979392191664</v>
      </c>
      <c r="BN363" s="14">
        <f t="shared" si="669"/>
        <v>0.8150964039322528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1.4215</v>
      </c>
      <c r="F364" s="10">
        <f>VLOOKUP(B364,home!$B$2:$E$405,3,FALSE)</f>
        <v>0.64939999999999998</v>
      </c>
      <c r="G364" s="10">
        <f>VLOOKUP(C364,away!$B$2:$E$405,4,FALSE)</f>
        <v>1.1137999999999999</v>
      </c>
      <c r="H364" s="10">
        <f>VLOOKUP(A364,away!$A$2:$E$405,3,FALSE)</f>
        <v>1.0277000000000001</v>
      </c>
      <c r="I364" s="10">
        <f>VLOOKUP(C364,away!$B$2:$E$405,3,FALSE)</f>
        <v>0.81089999999999995</v>
      </c>
      <c r="J364" s="10">
        <f>VLOOKUP(B364,home!$B$2:$E$405,4,FALSE)</f>
        <v>0.74850000000000005</v>
      </c>
      <c r="K364" s="12">
        <f t="shared" si="614"/>
        <v>1.0281733949799998</v>
      </c>
      <c r="L364" s="12">
        <f t="shared" si="615"/>
        <v>0.62377140460500002</v>
      </c>
      <c r="M364" s="13">
        <f t="shared" si="616"/>
        <v>0.19167677299278396</v>
      </c>
      <c r="N364" s="13">
        <f t="shared" si="617"/>
        <v>0.1970769584268014</v>
      </c>
      <c r="O364" s="13">
        <f t="shared" si="618"/>
        <v>0.1195624899198626</v>
      </c>
      <c r="P364" s="13">
        <f t="shared" si="619"/>
        <v>0.12293097117316711</v>
      </c>
      <c r="Q364" s="13">
        <f t="shared" si="620"/>
        <v>0.10131464270900833</v>
      </c>
      <c r="R364" s="13">
        <f t="shared" si="621"/>
        <v>3.7289831137691923E-2</v>
      </c>
      <c r="S364" s="13">
        <f t="shared" si="622"/>
        <v>1.9710295928952962E-2</v>
      </c>
      <c r="T364" s="13">
        <f t="shared" si="623"/>
        <v>6.3197176989651854E-2</v>
      </c>
      <c r="U364" s="13">
        <f t="shared" si="624"/>
        <v>3.8340412279071603E-2</v>
      </c>
      <c r="V364" s="13">
        <f t="shared" si="625"/>
        <v>1.4045669945204689E-3</v>
      </c>
      <c r="W364" s="13">
        <f t="shared" si="626"/>
        <v>3.4723006718435596E-2</v>
      </c>
      <c r="X364" s="13">
        <f t="shared" si="627"/>
        <v>2.1659218672867429E-2</v>
      </c>
      <c r="Y364" s="13">
        <f t="shared" si="628"/>
        <v>6.7552006271106796E-3</v>
      </c>
      <c r="Z364" s="13">
        <f t="shared" si="629"/>
        <v>7.7534434487471207E-3</v>
      </c>
      <c r="AA364" s="13">
        <f t="shared" si="630"/>
        <v>7.9718842734837637E-3</v>
      </c>
      <c r="AB364" s="13">
        <f t="shared" si="631"/>
        <v>4.0982396589277353E-3</v>
      </c>
      <c r="AC364" s="13">
        <f t="shared" si="632"/>
        <v>5.630076548211907E-5</v>
      </c>
      <c r="AD364" s="13">
        <f t="shared" si="633"/>
        <v>8.9253179254018163E-3</v>
      </c>
      <c r="AE364" s="13">
        <f t="shared" si="634"/>
        <v>5.5673580988740761E-3</v>
      </c>
      <c r="AF364" s="13">
        <f t="shared" si="635"/>
        <v>1.7363793906368524E-3</v>
      </c>
      <c r="AG364" s="13">
        <f t="shared" si="636"/>
        <v>3.6103460380824124E-4</v>
      </c>
      <c r="AH364" s="13">
        <f t="shared" si="637"/>
        <v>1.2090940776376066E-3</v>
      </c>
      <c r="AI364" s="13">
        <f t="shared" si="638"/>
        <v>1.2431583626548691E-3</v>
      </c>
      <c r="AJ364" s="13">
        <f t="shared" si="639"/>
        <v>6.390911771143173E-4</v>
      </c>
      <c r="AK364" s="13">
        <f t="shared" si="640"/>
        <v>2.1903218175846402E-4</v>
      </c>
      <c r="AL364" s="13">
        <f t="shared" si="641"/>
        <v>1.444328944075073E-6</v>
      </c>
      <c r="AM364" s="13">
        <f t="shared" si="642"/>
        <v>1.8353548865272476E-3</v>
      </c>
      <c r="AN364" s="13">
        <f t="shared" si="643"/>
        <v>1.1448418955177517E-3</v>
      </c>
      <c r="AO364" s="13">
        <f t="shared" si="644"/>
        <v>3.5705981860887932E-4</v>
      </c>
      <c r="AP364" s="13">
        <f t="shared" si="645"/>
        <v>7.424123486055575E-5</v>
      </c>
      <c r="AQ364" s="13">
        <f t="shared" si="646"/>
        <v>1.1577389837144636E-5</v>
      </c>
      <c r="AR364" s="13">
        <f t="shared" si="647"/>
        <v>1.5083966222151943E-4</v>
      </c>
      <c r="AS364" s="13">
        <f t="shared" si="648"/>
        <v>1.5508932760393602E-4</v>
      </c>
      <c r="AT364" s="13">
        <f t="shared" si="649"/>
        <v>7.9729360243852146E-5</v>
      </c>
      <c r="AU364" s="13">
        <f t="shared" si="650"/>
        <v>2.7325202333834966E-5</v>
      </c>
      <c r="AV364" s="13">
        <f t="shared" si="651"/>
        <v>7.0237615130236263E-6</v>
      </c>
      <c r="AW364" s="13">
        <f t="shared" si="652"/>
        <v>2.5730927270078408E-8</v>
      </c>
      <c r="AX364" s="13">
        <f t="shared" si="653"/>
        <v>3.1451051077897526E-4</v>
      </c>
      <c r="AY364" s="13">
        <f t="shared" si="654"/>
        <v>1.9618266307163743E-4</v>
      </c>
      <c r="AZ364" s="13">
        <f t="shared" si="655"/>
        <v>6.1186567651672365E-5</v>
      </c>
      <c r="BA364" s="13">
        <f t="shared" si="656"/>
        <v>1.272214374901418E-5</v>
      </c>
      <c r="BB364" s="13">
        <f t="shared" si="657"/>
        <v>1.9839273689773235E-6</v>
      </c>
      <c r="BC364" s="13">
        <f t="shared" si="658"/>
        <v>2.4750343231625756E-7</v>
      </c>
      <c r="BD364" s="13">
        <f t="shared" si="659"/>
        <v>1.5681577995676814E-5</v>
      </c>
      <c r="BE364" s="13">
        <f t="shared" si="660"/>
        <v>1.6123381286458686E-5</v>
      </c>
      <c r="BF364" s="13">
        <f t="shared" si="661"/>
        <v>8.2888158379276128E-6</v>
      </c>
      <c r="BG364" s="13">
        <f t="shared" si="662"/>
        <v>2.8407799734820088E-6</v>
      </c>
      <c r="BH364" s="13">
        <f t="shared" si="663"/>
        <v>7.3020359743154755E-7</v>
      </c>
      <c r="BI364" s="13">
        <f t="shared" si="664"/>
        <v>1.5015518235956073E-7</v>
      </c>
      <c r="BJ364" s="14">
        <f t="shared" si="665"/>
        <v>0.44532620270400058</v>
      </c>
      <c r="BK364" s="14">
        <f t="shared" si="666"/>
        <v>0.3359765348469223</v>
      </c>
      <c r="BL364" s="14">
        <f t="shared" si="667"/>
        <v>0.2110370552959924</v>
      </c>
      <c r="BM364" s="14">
        <f t="shared" si="668"/>
        <v>0.23004541300420261</v>
      </c>
      <c r="BN364" s="14">
        <f t="shared" si="669"/>
        <v>0.76985166635931535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1.4215</v>
      </c>
      <c r="F365" s="10">
        <f>VLOOKUP(B365,home!$B$2:$E$405,3,FALSE)</f>
        <v>0.7621</v>
      </c>
      <c r="G365" s="10">
        <f>VLOOKUP(C365,away!$B$2:$E$405,4,FALSE)</f>
        <v>0.99660000000000004</v>
      </c>
      <c r="H365" s="10">
        <f>VLOOKUP(A365,away!$A$2:$E$405,3,FALSE)</f>
        <v>1.0277000000000001</v>
      </c>
      <c r="I365" s="10">
        <f>VLOOKUP(C365,away!$B$2:$E$405,3,FALSE)</f>
        <v>0.97299999999999998</v>
      </c>
      <c r="J365" s="10">
        <f>VLOOKUP(B365,home!$B$2:$E$405,4,FALSE)</f>
        <v>1.2974000000000001</v>
      </c>
      <c r="K365" s="12">
        <f t="shared" si="614"/>
        <v>1.0796418444900002</v>
      </c>
      <c r="L365" s="12">
        <f t="shared" si="615"/>
        <v>1.2973378545400001</v>
      </c>
      <c r="M365" s="13">
        <f t="shared" si="616"/>
        <v>9.2830530667952438E-2</v>
      </c>
      <c r="N365" s="13">
        <f t="shared" si="617"/>
        <v>0.10022372535533369</v>
      </c>
      <c r="O365" s="13">
        <f t="shared" si="618"/>
        <v>0.12043256149257109</v>
      </c>
      <c r="P365" s="13">
        <f t="shared" si="619"/>
        <v>0.1300240328264948</v>
      </c>
      <c r="Q365" s="13">
        <f t="shared" si="620"/>
        <v>5.4102863852145841E-2</v>
      </c>
      <c r="R365" s="13">
        <f t="shared" si="621"/>
        <v>7.8120860471764406E-2</v>
      </c>
      <c r="S365" s="13">
        <f t="shared" si="622"/>
        <v>4.5529873067670319E-2</v>
      </c>
      <c r="T365" s="13">
        <f t="shared" si="623"/>
        <v>7.0189693314412591E-2</v>
      </c>
      <c r="U365" s="13">
        <f t="shared" si="624"/>
        <v>8.4342549892881674E-2</v>
      </c>
      <c r="V365" s="13">
        <f t="shared" si="625"/>
        <v>7.0857647415736146E-3</v>
      </c>
      <c r="W365" s="13">
        <f t="shared" si="626"/>
        <v>1.9470571907174029E-2</v>
      </c>
      <c r="X365" s="13">
        <f t="shared" si="627"/>
        <v>2.5259909984719952E-2</v>
      </c>
      <c r="Y365" s="13">
        <f t="shared" si="628"/>
        <v>1.6385318712725055E-2</v>
      </c>
      <c r="Z365" s="13">
        <f t="shared" si="629"/>
        <v>3.378304983975252E-2</v>
      </c>
      <c r="AA365" s="13">
        <f t="shared" si="630"/>
        <v>3.6473594241488015E-2</v>
      </c>
      <c r="AB365" s="13">
        <f t="shared" si="631"/>
        <v>1.9689209281029983E-2</v>
      </c>
      <c r="AC365" s="13">
        <f t="shared" si="632"/>
        <v>6.2029680640216564E-4</v>
      </c>
      <c r="AD365" s="13">
        <f t="shared" si="633"/>
        <v>5.2553110417841373E-3</v>
      </c>
      <c r="AE365" s="13">
        <f t="shared" si="634"/>
        <v>6.8179139518886045E-3</v>
      </c>
      <c r="AF365" s="13">
        <f t="shared" si="635"/>
        <v>4.4225689293907484E-3</v>
      </c>
      <c r="AG365" s="13">
        <f t="shared" si="636"/>
        <v>1.9125220288036865E-3</v>
      </c>
      <c r="AH365" s="13">
        <f t="shared" si="637"/>
        <v>1.0957007349730605E-2</v>
      </c>
      <c r="AI365" s="13">
        <f t="shared" si="638"/>
        <v>1.1829643625153638E-2</v>
      </c>
      <c r="AJ365" s="13">
        <f t="shared" si="639"/>
        <v>6.3858891315601235E-3</v>
      </c>
      <c r="AK365" s="13">
        <f t="shared" si="640"/>
        <v>2.2981577069020724E-3</v>
      </c>
      <c r="AL365" s="13">
        <f t="shared" si="641"/>
        <v>3.4753002805206931E-5</v>
      </c>
      <c r="AM365" s="13">
        <f t="shared" si="642"/>
        <v>1.1347707413040984E-3</v>
      </c>
      <c r="AN365" s="13">
        <f t="shared" si="643"/>
        <v>1.472181038918224E-3</v>
      </c>
      <c r="AO365" s="13">
        <f t="shared" si="644"/>
        <v>9.5495809526231876E-4</v>
      </c>
      <c r="AP365" s="13">
        <f t="shared" si="645"/>
        <v>4.1296776216107398E-4</v>
      </c>
      <c r="AQ365" s="13">
        <f t="shared" si="646"/>
        <v>1.3393967763905817E-4</v>
      </c>
      <c r="AR365" s="13">
        <f t="shared" si="647"/>
        <v>2.8429880814556984E-3</v>
      </c>
      <c r="AS365" s="13">
        <f t="shared" si="648"/>
        <v>3.069408896125917E-3</v>
      </c>
      <c r="AT365" s="13">
        <f t="shared" si="649"/>
        <v>1.6569311410537003E-3</v>
      </c>
      <c r="AU365" s="13">
        <f t="shared" si="650"/>
        <v>5.962973977733792E-4</v>
      </c>
      <c r="AV365" s="13">
        <f t="shared" si="651"/>
        <v>1.609469055991596E-4</v>
      </c>
      <c r="AW365" s="13">
        <f t="shared" si="652"/>
        <v>1.352143029121476E-6</v>
      </c>
      <c r="AX365" s="13">
        <f t="shared" si="653"/>
        <v>2.041909960358069E-4</v>
      </c>
      <c r="AY365" s="13">
        <f t="shared" si="654"/>
        <v>2.6490470871347934E-4</v>
      </c>
      <c r="AZ365" s="13">
        <f t="shared" si="655"/>
        <v>1.718354532299445E-4</v>
      </c>
      <c r="BA365" s="13">
        <f t="shared" si="656"/>
        <v>7.4309546075748256E-5</v>
      </c>
      <c r="BB365" s="13">
        <f t="shared" si="657"/>
        <v>2.4101146769438127E-5</v>
      </c>
      <c r="BC365" s="13">
        <f t="shared" si="658"/>
        <v>6.2534660083632923E-6</v>
      </c>
      <c r="BD365" s="13">
        <f t="shared" si="659"/>
        <v>6.147193430130881E-4</v>
      </c>
      <c r="BE365" s="13">
        <f t="shared" si="660"/>
        <v>6.6367672533433153E-4</v>
      </c>
      <c r="BF365" s="13">
        <f t="shared" si="661"/>
        <v>3.5826658194252047E-4</v>
      </c>
      <c r="BG365" s="13">
        <f t="shared" si="662"/>
        <v>1.2893319778251687E-4</v>
      </c>
      <c r="BH365" s="13">
        <f t="shared" si="663"/>
        <v>3.4800418867477628E-5</v>
      </c>
      <c r="BI365" s="13">
        <f t="shared" si="664"/>
        <v>7.5143976830216313E-6</v>
      </c>
      <c r="BJ365" s="14">
        <f t="shared" si="665"/>
        <v>0.30889481171049593</v>
      </c>
      <c r="BK365" s="14">
        <f t="shared" si="666"/>
        <v>0.27639015582161208</v>
      </c>
      <c r="BL365" s="14">
        <f t="shared" si="667"/>
        <v>0.38066395627971245</v>
      </c>
      <c r="BM365" s="14">
        <f t="shared" si="668"/>
        <v>0.42373384641962619</v>
      </c>
      <c r="BN365" s="14">
        <f t="shared" si="669"/>
        <v>0.57573457466626232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1.4215</v>
      </c>
      <c r="F366" s="10">
        <f>VLOOKUP(B366,home!$B$2:$E$405,3,FALSE)</f>
        <v>0.93799999999999994</v>
      </c>
      <c r="G366" s="10">
        <f>VLOOKUP(C366,away!$B$2:$E$405,4,FALSE)</f>
        <v>0.43290000000000001</v>
      </c>
      <c r="H366" s="10">
        <f>VLOOKUP(A366,away!$A$2:$E$405,3,FALSE)</f>
        <v>1.0277000000000001</v>
      </c>
      <c r="I366" s="10">
        <f>VLOOKUP(C366,away!$B$2:$E$405,3,FALSE)</f>
        <v>0.52390000000000003</v>
      </c>
      <c r="J366" s="10">
        <f>VLOOKUP(B366,home!$B$2:$E$405,4,FALSE)</f>
        <v>0.64870000000000005</v>
      </c>
      <c r="K366" s="12">
        <f t="shared" si="614"/>
        <v>0.57721457430000001</v>
      </c>
      <c r="L366" s="12">
        <f t="shared" si="615"/>
        <v>0.34926788386100005</v>
      </c>
      <c r="M366" s="13">
        <f t="shared" si="616"/>
        <v>0.39594401334647783</v>
      </c>
      <c r="N366" s="13">
        <f t="shared" si="617"/>
        <v>0.22854465511042069</v>
      </c>
      <c r="O366" s="13">
        <f t="shared" si="618"/>
        <v>0.13829052766895586</v>
      </c>
      <c r="P366" s="13">
        <f t="shared" si="619"/>
        <v>7.9823308058158723E-2</v>
      </c>
      <c r="Q366" s="13">
        <f t="shared" si="620"/>
        <v>6.5959652904050897E-2</v>
      </c>
      <c r="R366" s="13">
        <f t="shared" si="621"/>
        <v>2.4150219978478639E-2</v>
      </c>
      <c r="S366" s="13">
        <f t="shared" si="622"/>
        <v>4.023144873118706E-3</v>
      </c>
      <c r="T366" s="13">
        <f t="shared" si="623"/>
        <v>2.3037588390003923E-2</v>
      </c>
      <c r="U366" s="13">
        <f t="shared" si="624"/>
        <v>1.3939858944128901E-2</v>
      </c>
      <c r="V366" s="13">
        <f t="shared" si="625"/>
        <v>9.0119568464380802E-5</v>
      </c>
      <c r="W366" s="13">
        <f t="shared" si="626"/>
        <v>1.269095765732917E-2</v>
      </c>
      <c r="X366" s="13">
        <f t="shared" si="627"/>
        <v>4.4325439251449135E-3</v>
      </c>
      <c r="Y366" s="13">
        <f t="shared" si="628"/>
        <v>7.7407261842814723E-4</v>
      </c>
      <c r="Z366" s="13">
        <f t="shared" si="629"/>
        <v>2.8116320755536273E-3</v>
      </c>
      <c r="AA366" s="13">
        <f t="shared" si="630"/>
        <v>1.6229150115789125E-3</v>
      </c>
      <c r="AB366" s="13">
        <f t="shared" si="631"/>
        <v>4.6838509876680076E-4</v>
      </c>
      <c r="AC366" s="13">
        <f t="shared" si="632"/>
        <v>1.1355207164897938E-6</v>
      </c>
      <c r="AD366" s="13">
        <f t="shared" si="633"/>
        <v>1.8313514304086449E-3</v>
      </c>
      <c r="AE366" s="13">
        <f t="shared" si="634"/>
        <v>6.3963223870464286E-4</v>
      </c>
      <c r="AF366" s="13">
        <f t="shared" si="635"/>
        <v>1.1170149923082231E-4</v>
      </c>
      <c r="AG366" s="13">
        <f t="shared" si="636"/>
        <v>1.3004582086816813E-5</v>
      </c>
      <c r="AH366" s="13">
        <f t="shared" si="637"/>
        <v>2.4550319630608163E-4</v>
      </c>
      <c r="AI366" s="13">
        <f t="shared" si="638"/>
        <v>1.4170802294510425E-4</v>
      </c>
      <c r="AJ366" s="13">
        <f t="shared" si="639"/>
        <v>4.0897968069576492E-5</v>
      </c>
      <c r="AK366" s="13">
        <f t="shared" si="640"/>
        <v>7.8689677430051973E-6</v>
      </c>
      <c r="AL366" s="13">
        <f t="shared" si="641"/>
        <v>9.156953195750825E-9</v>
      </c>
      <c r="AM366" s="13">
        <f t="shared" si="642"/>
        <v>2.1141654725940446E-4</v>
      </c>
      <c r="AN366" s="13">
        <f t="shared" si="643"/>
        <v>7.3841010074491304E-5</v>
      </c>
      <c r="AO366" s="13">
        <f t="shared" si="644"/>
        <v>1.2895146665438178E-5</v>
      </c>
      <c r="AP366" s="13">
        <f t="shared" si="645"/>
        <v>1.5012868626382748E-6</v>
      </c>
      <c r="AQ366" s="13">
        <f t="shared" si="646"/>
        <v>1.310878213954975E-7</v>
      </c>
      <c r="AR366" s="13">
        <f t="shared" si="647"/>
        <v>1.7149276370987359E-5</v>
      </c>
      <c r="AS366" s="13">
        <f t="shared" si="648"/>
        <v>9.8988122600325167E-6</v>
      </c>
      <c r="AT366" s="13">
        <f t="shared" si="649"/>
        <v>2.8568693523751453E-6</v>
      </c>
      <c r="AU366" s="13">
        <f t="shared" si="650"/>
        <v>5.4967554235397889E-7</v>
      </c>
      <c r="AV366" s="13">
        <f t="shared" si="651"/>
        <v>7.9320183545743355E-8</v>
      </c>
      <c r="AW366" s="13">
        <f t="shared" si="652"/>
        <v>5.1279577076843687E-11</v>
      </c>
      <c r="AX366" s="13">
        <f t="shared" si="653"/>
        <v>2.033878538771883E-5</v>
      </c>
      <c r="AY366" s="13">
        <f t="shared" si="654"/>
        <v>7.1036845326715841E-6</v>
      </c>
      <c r="AZ366" s="13">
        <f t="shared" si="655"/>
        <v>1.2405444321711604E-6</v>
      </c>
      <c r="BA366" s="13">
        <f t="shared" si="656"/>
        <v>1.4442744288665573E-7</v>
      </c>
      <c r="BB366" s="13">
        <f t="shared" si="657"/>
        <v>1.261096683711942E-8</v>
      </c>
      <c r="BC366" s="13">
        <f t="shared" si="658"/>
        <v>8.809211401283895E-10</v>
      </c>
      <c r="BD366" s="13">
        <f t="shared" si="659"/>
        <v>9.9828191130703437E-7</v>
      </c>
      <c r="BE366" s="13">
        <f t="shared" si="660"/>
        <v>5.7622286846648014E-7</v>
      </c>
      <c r="BF366" s="13">
        <f t="shared" si="661"/>
        <v>1.6630211886190211E-7</v>
      </c>
      <c r="BG366" s="13">
        <f t="shared" si="662"/>
        <v>3.1997335581353615E-8</v>
      </c>
      <c r="BH366" s="13">
        <f t="shared" si="663"/>
        <v>4.6173321090813166E-9</v>
      </c>
      <c r="BI366" s="13">
        <f t="shared" si="664"/>
        <v>5.3303827754901881E-10</v>
      </c>
      <c r="BJ366" s="14">
        <f t="shared" si="665"/>
        <v>0.33836378636817549</v>
      </c>
      <c r="BK366" s="14">
        <f t="shared" si="666"/>
        <v>0.47988883420842204</v>
      </c>
      <c r="BL366" s="14">
        <f t="shared" si="667"/>
        <v>0.17894019676528677</v>
      </c>
      <c r="BM366" s="14">
        <f t="shared" si="668"/>
        <v>6.7284968717642155E-2</v>
      </c>
      <c r="BN366" s="14">
        <f t="shared" si="669"/>
        <v>0.93271237706654275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1.4215</v>
      </c>
      <c r="F367" s="10">
        <f>VLOOKUP(B367,home!$B$2:$E$405,3,FALSE)</f>
        <v>1.6775</v>
      </c>
      <c r="G367" s="10">
        <f>VLOOKUP(C367,away!$B$2:$E$405,4,FALSE)</f>
        <v>0.7621</v>
      </c>
      <c r="H367" s="10">
        <f>VLOOKUP(A367,away!$A$2:$E$405,3,FALSE)</f>
        <v>1.0277000000000001</v>
      </c>
      <c r="I367" s="10">
        <f>VLOOKUP(C367,away!$B$2:$E$405,3,FALSE)</f>
        <v>0.81089999999999995</v>
      </c>
      <c r="J367" s="10">
        <f>VLOOKUP(B367,home!$B$2:$E$405,4,FALSE)</f>
        <v>0.67359999999999998</v>
      </c>
      <c r="K367" s="12">
        <f t="shared" si="614"/>
        <v>1.8172779391249998</v>
      </c>
      <c r="L367" s="12">
        <f t="shared" si="615"/>
        <v>0.56135259604800003</v>
      </c>
      <c r="M367" s="13">
        <f t="shared" si="616"/>
        <v>9.2677409096838553E-2</v>
      </c>
      <c r="N367" s="13">
        <f t="shared" si="617"/>
        <v>0.16842061100694727</v>
      </c>
      <c r="O367" s="13">
        <f t="shared" si="618"/>
        <v>5.2024704191512852E-2</v>
      </c>
      <c r="P367" s="13">
        <f t="shared" si="619"/>
        <v>9.4543347216740209E-2</v>
      </c>
      <c r="Q367" s="13">
        <f t="shared" si="620"/>
        <v>0.15303353043843923</v>
      </c>
      <c r="R367" s="13">
        <f t="shared" si="621"/>
        <v>1.4602101378267503E-2</v>
      </c>
      <c r="S367" s="13">
        <f t="shared" si="622"/>
        <v>2.4111713388549005E-2</v>
      </c>
      <c r="T367" s="13">
        <f t="shared" si="623"/>
        <v>8.5905769594008502E-2</v>
      </c>
      <c r="U367" s="13">
        <f t="shared" si="624"/>
        <v>2.6536076699592286E-2</v>
      </c>
      <c r="V367" s="13">
        <f t="shared" si="625"/>
        <v>2.7330190137780414E-3</v>
      </c>
      <c r="W367" s="13">
        <f t="shared" si="626"/>
        <v>9.270148627072991E-2</v>
      </c>
      <c r="X367" s="13">
        <f t="shared" si="627"/>
        <v>5.2038219975582264E-2</v>
      </c>
      <c r="Y367" s="13">
        <f t="shared" si="628"/>
        <v>1.4605894938504997E-2</v>
      </c>
      <c r="Z367" s="13">
        <f t="shared" si="629"/>
        <v>2.7323091721488477E-3</v>
      </c>
      <c r="AA367" s="13">
        <f t="shared" si="630"/>
        <v>4.9653651814149918E-3</v>
      </c>
      <c r="AB367" s="13">
        <f t="shared" si="631"/>
        <v>4.5117243019424345E-3</v>
      </c>
      <c r="AC367" s="13">
        <f t="shared" si="632"/>
        <v>1.7425279801708485E-4</v>
      </c>
      <c r="AD367" s="13">
        <f t="shared" si="633"/>
        <v>4.2116091480974151E-2</v>
      </c>
      <c r="AE367" s="13">
        <f t="shared" si="634"/>
        <v>2.3641977288239895E-2</v>
      </c>
      <c r="AF367" s="13">
        <f t="shared" si="635"/>
        <v>6.6357426632306597E-3</v>
      </c>
      <c r="AG367" s="13">
        <f t="shared" si="636"/>
        <v>1.2416637902370002E-3</v>
      </c>
      <c r="AH367" s="13">
        <f t="shared" si="637"/>
        <v>3.8344721174787935E-4</v>
      </c>
      <c r="AI367" s="13">
        <f t="shared" si="638"/>
        <v>6.968301587284135E-4</v>
      </c>
      <c r="AJ367" s="13">
        <f t="shared" si="639"/>
        <v>6.3316703738705907E-4</v>
      </c>
      <c r="AK367" s="13">
        <f t="shared" si="640"/>
        <v>3.8354682960821206E-4</v>
      </c>
      <c r="AL367" s="13">
        <f t="shared" si="641"/>
        <v>7.1104459854735998E-6</v>
      </c>
      <c r="AM367" s="13">
        <f t="shared" si="642"/>
        <v>1.530732878610893E-2</v>
      </c>
      <c r="AN367" s="13">
        <f t="shared" si="643"/>
        <v>8.5928087526425286E-3</v>
      </c>
      <c r="AO367" s="13">
        <f t="shared" si="644"/>
        <v>2.4117977503199301E-3</v>
      </c>
      <c r="AP367" s="13">
        <f t="shared" si="645"/>
        <v>4.5128964276160632E-4</v>
      </c>
      <c r="AQ367" s="13">
        <f t="shared" si="646"/>
        <v>6.3333153133450553E-5</v>
      </c>
      <c r="AR367" s="13">
        <f t="shared" si="647"/>
        <v>4.3049817552407846E-5</v>
      </c>
      <c r="AS367" s="13">
        <f t="shared" si="648"/>
        <v>7.8233483721346976E-5</v>
      </c>
      <c r="AT367" s="13">
        <f t="shared" si="649"/>
        <v>7.1085992033849342E-5</v>
      </c>
      <c r="AU367" s="13">
        <f t="shared" si="650"/>
        <v>4.3061001701309957E-5</v>
      </c>
      <c r="AV367" s="13">
        <f t="shared" si="651"/>
        <v>1.9563452107103676E-5</v>
      </c>
      <c r="AW367" s="13">
        <f t="shared" si="652"/>
        <v>2.0148904146283212E-7</v>
      </c>
      <c r="AX367" s="13">
        <f t="shared" si="653"/>
        <v>4.6362784849881371E-3</v>
      </c>
      <c r="AY367" s="13">
        <f t="shared" si="654"/>
        <v>2.6025869635495791E-3</v>
      </c>
      <c r="AZ367" s="13">
        <f t="shared" si="655"/>
        <v>7.3048447421461896E-4</v>
      </c>
      <c r="BA367" s="13">
        <f t="shared" si="656"/>
        <v>1.3668645199104489E-4</v>
      </c>
      <c r="BB367" s="13">
        <f t="shared" si="657"/>
        <v>1.9182323667440841E-5</v>
      </c>
      <c r="BC367" s="13">
        <f t="shared" si="658"/>
        <v>2.153609437790182E-6</v>
      </c>
      <c r="BD367" s="13">
        <f t="shared" si="659"/>
        <v>4.0276878070728185E-6</v>
      </c>
      <c r="BE367" s="13">
        <f t="shared" si="660"/>
        <v>7.3194281974761802E-6</v>
      </c>
      <c r="BF367" s="13">
        <f t="shared" si="661"/>
        <v>6.6507176951414647E-6</v>
      </c>
      <c r="BG367" s="13">
        <f t="shared" si="662"/>
        <v>4.0287341822429491E-6</v>
      </c>
      <c r="BH367" s="13">
        <f t="shared" si="663"/>
        <v>1.8303324379972277E-6</v>
      </c>
      <c r="BI367" s="13">
        <f t="shared" si="664"/>
        <v>6.6524455216744766E-7</v>
      </c>
      <c r="BJ367" s="14">
        <f t="shared" si="665"/>
        <v>0.67529491783970919</v>
      </c>
      <c r="BK367" s="14">
        <f t="shared" si="666"/>
        <v>0.21684943892345795</v>
      </c>
      <c r="BL367" s="14">
        <f t="shared" si="667"/>
        <v>0.10501647888218976</v>
      </c>
      <c r="BM367" s="14">
        <f t="shared" si="668"/>
        <v>0.42198905601425174</v>
      </c>
      <c r="BN367" s="14">
        <f t="shared" si="669"/>
        <v>0.57530170332874553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1.6204000000000001</v>
      </c>
      <c r="F368" s="10">
        <f>VLOOKUP(B368,home!$B$2:$E$405,3,FALSE)</f>
        <v>0.68569999999999998</v>
      </c>
      <c r="G368" s="10">
        <f>VLOOKUP(C368,away!$B$2:$E$405,4,FALSE)</f>
        <v>0.48</v>
      </c>
      <c r="H368" s="10">
        <f>VLOOKUP(A368,away!$A$2:$E$405,3,FALSE)</f>
        <v>1.3241000000000001</v>
      </c>
      <c r="I368" s="10">
        <f>VLOOKUP(C368,away!$B$2:$E$405,3,FALSE)</f>
        <v>1.2586999999999999</v>
      </c>
      <c r="J368" s="10">
        <f>VLOOKUP(B368,home!$B$2:$E$405,4,FALSE)</f>
        <v>0.75519999999999998</v>
      </c>
      <c r="K368" s="12">
        <f t="shared" si="614"/>
        <v>0.53333197440000002</v>
      </c>
      <c r="L368" s="12">
        <f t="shared" si="615"/>
        <v>1.2586500547839998</v>
      </c>
      <c r="M368" s="13">
        <f t="shared" si="616"/>
        <v>0.16662957746811416</v>
      </c>
      <c r="N368" s="13">
        <f t="shared" si="617"/>
        <v>8.8868881544507089E-2</v>
      </c>
      <c r="O368" s="13">
        <f t="shared" si="618"/>
        <v>0.20972832680887663</v>
      </c>
      <c r="P368" s="13">
        <f t="shared" si="619"/>
        <v>0.11185482262458663</v>
      </c>
      <c r="Q368" s="13">
        <f t="shared" si="620"/>
        <v>2.3698308028425839E-2</v>
      </c>
      <c r="R368" s="13">
        <f t="shared" si="621"/>
        <v>0.13198728501387463</v>
      </c>
      <c r="S368" s="13">
        <f t="shared" si="622"/>
        <v>1.877142932018163E-2</v>
      </c>
      <c r="T368" s="13">
        <f t="shared" si="623"/>
        <v>2.9827876698266288E-2</v>
      </c>
      <c r="U368" s="13">
        <f t="shared" si="624"/>
        <v>7.0393039312145286E-2</v>
      </c>
      <c r="V368" s="13">
        <f t="shared" si="625"/>
        <v>1.4000948350512312E-3</v>
      </c>
      <c r="W368" s="13">
        <f t="shared" si="626"/>
        <v>4.2130218035799083E-3</v>
      </c>
      <c r="X368" s="13">
        <f t="shared" si="627"/>
        <v>5.3027201238820378E-3</v>
      </c>
      <c r="Y368" s="13">
        <f t="shared" si="628"/>
        <v>3.3371344872141734E-3</v>
      </c>
      <c r="Z368" s="13">
        <f t="shared" si="629"/>
        <v>5.5375267837834891E-2</v>
      </c>
      <c r="AA368" s="13">
        <f t="shared" si="630"/>
        <v>2.9533400928881303E-2</v>
      </c>
      <c r="AB368" s="13">
        <f t="shared" si="631"/>
        <v>7.875553514073529E-3</v>
      </c>
      <c r="AC368" s="13">
        <f t="shared" si="632"/>
        <v>5.8740831689313749E-5</v>
      </c>
      <c r="AD368" s="13">
        <f t="shared" si="633"/>
        <v>5.6173480917338025E-4</v>
      </c>
      <c r="AE368" s="13">
        <f t="shared" si="634"/>
        <v>7.070275483401548E-4</v>
      </c>
      <c r="AF368" s="13">
        <f t="shared" si="635"/>
        <v>4.4495013122606658E-4</v>
      </c>
      <c r="AG368" s="13">
        <f t="shared" si="636"/>
        <v>1.8667883568127883E-4</v>
      </c>
      <c r="AH368" s="13">
        <f t="shared" si="637"/>
        <v>1.7424520974442394E-2</v>
      </c>
      <c r="AI368" s="13">
        <f t="shared" si="638"/>
        <v>9.2930541742735732E-3</v>
      </c>
      <c r="AJ368" s="13">
        <f t="shared" si="639"/>
        <v>2.4781414654857434E-3</v>
      </c>
      <c r="AK368" s="13">
        <f t="shared" si="640"/>
        <v>4.4055736021000701E-4</v>
      </c>
      <c r="AL368" s="13">
        <f t="shared" si="641"/>
        <v>1.577257869644708E-6</v>
      </c>
      <c r="AM368" s="13">
        <f t="shared" si="642"/>
        <v>5.9918226973129275E-5</v>
      </c>
      <c r="AN368" s="13">
        <f t="shared" si="643"/>
        <v>7.5416079662289295E-5</v>
      </c>
      <c r="AO368" s="13">
        <f t="shared" si="644"/>
        <v>4.7461226399267469E-5</v>
      </c>
      <c r="AP368" s="13">
        <f t="shared" si="645"/>
        <v>1.9912358402517938E-5</v>
      </c>
      <c r="AQ368" s="13">
        <f t="shared" si="646"/>
        <v>6.2656727485519621E-6</v>
      </c>
      <c r="AR368" s="13">
        <f t="shared" si="647"/>
        <v>4.3862748558133732E-3</v>
      </c>
      <c r="AS368" s="13">
        <f t="shared" si="648"/>
        <v>2.3393406291120217E-3</v>
      </c>
      <c r="AT368" s="13">
        <f t="shared" si="649"/>
        <v>6.2382257825922631E-4</v>
      </c>
      <c r="AU368" s="13">
        <f t="shared" si="650"/>
        <v>1.109015091127639E-4</v>
      </c>
      <c r="AV368" s="13">
        <f t="shared" si="651"/>
        <v>1.4786830204762488E-5</v>
      </c>
      <c r="AW368" s="13">
        <f t="shared" si="652"/>
        <v>2.9410528084551007E-8</v>
      </c>
      <c r="AX368" s="13">
        <f t="shared" si="653"/>
        <v>5.3260510490210593E-6</v>
      </c>
      <c r="AY368" s="13">
        <f t="shared" si="654"/>
        <v>6.7036344446327358E-6</v>
      </c>
      <c r="AZ368" s="13">
        <f t="shared" si="655"/>
        <v>4.2187649304944519E-6</v>
      </c>
      <c r="BA368" s="13">
        <f t="shared" si="656"/>
        <v>1.7699829036292192E-6</v>
      </c>
      <c r="BB368" s="13">
        <f t="shared" si="657"/>
        <v>5.5694726965491514E-7</v>
      </c>
      <c r="BC368" s="13">
        <f t="shared" si="658"/>
        <v>1.4020034229259156E-7</v>
      </c>
      <c r="BD368" s="13">
        <f t="shared" si="659"/>
        <v>9.2013084792786444E-4</v>
      </c>
      <c r="BE368" s="13">
        <f t="shared" si="660"/>
        <v>4.9073520183171417E-4</v>
      </c>
      <c r="BF368" s="13">
        <f t="shared" si="661"/>
        <v>1.308623870502453E-4</v>
      </c>
      <c r="BG368" s="13">
        <f t="shared" si="662"/>
        <v>2.3264365086734772E-5</v>
      </c>
      <c r="BH368" s="13">
        <f t="shared" si="663"/>
        <v>3.1019074412176702E-6</v>
      </c>
      <c r="BI368" s="13">
        <f t="shared" si="664"/>
        <v>3.3086928400613463E-7</v>
      </c>
      <c r="BJ368" s="14">
        <f t="shared" si="665"/>
        <v>0.15737602315542168</v>
      </c>
      <c r="BK368" s="14">
        <f t="shared" si="666"/>
        <v>0.29872294597193727</v>
      </c>
      <c r="BL368" s="14">
        <f t="shared" si="667"/>
        <v>0.48819743153338707</v>
      </c>
      <c r="BM368" s="14">
        <f t="shared" si="668"/>
        <v>0.26689779278627934</v>
      </c>
      <c r="BN368" s="14">
        <f t="shared" si="669"/>
        <v>0.73276720148838503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1.6204000000000001</v>
      </c>
      <c r="F369" s="10">
        <f>VLOOKUP(B369,home!$B$2:$E$405,3,FALSE)</f>
        <v>0.89139999999999997</v>
      </c>
      <c r="G369" s="10">
        <f>VLOOKUP(C369,away!$B$2:$E$405,4,FALSE)</f>
        <v>1.5770999999999999</v>
      </c>
      <c r="H369" s="10">
        <f>VLOOKUP(A369,away!$A$2:$E$405,3,FALSE)</f>
        <v>1.3241000000000001</v>
      </c>
      <c r="I369" s="10">
        <f>VLOOKUP(C369,away!$B$2:$E$405,3,FALSE)</f>
        <v>0.67130000000000001</v>
      </c>
      <c r="J369" s="10">
        <f>VLOOKUP(B369,home!$B$2:$E$405,4,FALSE)</f>
        <v>1.3426</v>
      </c>
      <c r="K369" s="12">
        <f t="shared" si="614"/>
        <v>2.278001973576</v>
      </c>
      <c r="L369" s="12">
        <f t="shared" si="615"/>
        <v>1.1933946198580001</v>
      </c>
      <c r="M369" s="13">
        <f t="shared" si="616"/>
        <v>3.1073603152699251E-2</v>
      </c>
      <c r="N369" s="13">
        <f t="shared" si="617"/>
        <v>7.0785729307966297E-2</v>
      </c>
      <c r="O369" s="13">
        <f t="shared" si="618"/>
        <v>3.7083070822033867E-2</v>
      </c>
      <c r="P369" s="13">
        <f t="shared" si="619"/>
        <v>8.4475308518851724E-2</v>
      </c>
      <c r="Q369" s="13">
        <f t="shared" si="620"/>
        <v>8.0625015532281893E-2</v>
      </c>
      <c r="R369" s="13">
        <f t="shared" si="621"/>
        <v>2.2127368603414216E-2</v>
      </c>
      <c r="S369" s="13">
        <f t="shared" si="622"/>
        <v>5.7412699408302327E-2</v>
      </c>
      <c r="T369" s="13">
        <f t="shared" si="623"/>
        <v>9.6217459762192883E-2</v>
      </c>
      <c r="U369" s="13">
        <f t="shared" si="624"/>
        <v>5.0406189348621191E-2</v>
      </c>
      <c r="V369" s="13">
        <f t="shared" si="625"/>
        <v>1.7342177580341171E-2</v>
      </c>
      <c r="W369" s="13">
        <f t="shared" si="626"/>
        <v>6.1221314834044603E-2</v>
      </c>
      <c r="X369" s="13">
        <f t="shared" si="627"/>
        <v>7.3061187743581585E-2</v>
      </c>
      <c r="Y369" s="13">
        <f t="shared" si="628"/>
        <v>4.3595414186812786E-2</v>
      </c>
      <c r="Z369" s="13">
        <f t="shared" si="629"/>
        <v>8.8022275476431176E-3</v>
      </c>
      <c r="AA369" s="13">
        <f t="shared" si="630"/>
        <v>2.0051491725396057E-2</v>
      </c>
      <c r="AB369" s="13">
        <f t="shared" si="631"/>
        <v>2.2838668861797529E-2</v>
      </c>
      <c r="AC369" s="13">
        <f t="shared" si="632"/>
        <v>2.946604297643176E-3</v>
      </c>
      <c r="AD369" s="13">
        <f t="shared" si="633"/>
        <v>3.4865569004217806E-2</v>
      </c>
      <c r="AE369" s="13">
        <f t="shared" si="634"/>
        <v>4.1608382467921368E-2</v>
      </c>
      <c r="AF369" s="13">
        <f t="shared" si="635"/>
        <v>2.4827609889105661E-2</v>
      </c>
      <c r="AG369" s="13">
        <f t="shared" si="636"/>
        <v>9.8763786885306595E-3</v>
      </c>
      <c r="AH369" s="13">
        <f t="shared" si="637"/>
        <v>2.6261327495307948E-3</v>
      </c>
      <c r="AI369" s="13">
        <f t="shared" si="638"/>
        <v>5.9823355863037166E-3</v>
      </c>
      <c r="AJ369" s="13">
        <f t="shared" si="639"/>
        <v>6.8138861360969036E-3</v>
      </c>
      <c r="AK369" s="13">
        <f t="shared" si="640"/>
        <v>5.1740153552502976E-3</v>
      </c>
      <c r="AL369" s="13">
        <f t="shared" si="641"/>
        <v>3.2042026913091891E-4</v>
      </c>
      <c r="AM369" s="13">
        <f t="shared" si="642"/>
        <v>1.5884767000291688E-2</v>
      </c>
      <c r="AN369" s="13">
        <f t="shared" si="643"/>
        <v>1.8956795475845997E-2</v>
      </c>
      <c r="AO369" s="13">
        <f t="shared" si="644"/>
        <v>1.1311468865311551E-2</v>
      </c>
      <c r="AP369" s="13">
        <f t="shared" si="645"/>
        <v>4.499682028851361E-3</v>
      </c>
      <c r="AQ369" s="13">
        <f t="shared" si="646"/>
        <v>1.3424740810757366E-3</v>
      </c>
      <c r="AR369" s="13">
        <f t="shared" si="647"/>
        <v>6.2680253886458867E-4</v>
      </c>
      <c r="AS369" s="13">
        <f t="shared" si="648"/>
        <v>1.4278574205759803E-3</v>
      </c>
      <c r="AT369" s="13">
        <f t="shared" si="649"/>
        <v>1.6263310110286103E-3</v>
      </c>
      <c r="AU369" s="13">
        <f t="shared" si="650"/>
        <v>1.2349284176036753E-3</v>
      </c>
      <c r="AV369" s="13">
        <f t="shared" si="651"/>
        <v>7.0329234313156461E-4</v>
      </c>
      <c r="AW369" s="13">
        <f t="shared" si="652"/>
        <v>2.4196672795729756E-5</v>
      </c>
      <c r="AX369" s="13">
        <f t="shared" si="653"/>
        <v>6.0309217627432287E-3</v>
      </c>
      <c r="AY369" s="13">
        <f t="shared" si="654"/>
        <v>7.1972695844422941E-3</v>
      </c>
      <c r="AZ369" s="13">
        <f t="shared" si="655"/>
        <v>4.2945913998705312E-3</v>
      </c>
      <c r="BA369" s="13">
        <f t="shared" si="656"/>
        <v>1.7083807570313098E-3</v>
      </c>
      <c r="BB369" s="13">
        <f t="shared" si="657"/>
        <v>5.0969310102752573E-4</v>
      </c>
      <c r="BC369" s="13">
        <f t="shared" si="658"/>
        <v>1.2165300090899771E-4</v>
      </c>
      <c r="BD369" s="13">
        <f t="shared" si="659"/>
        <v>1.2467046293238943E-4</v>
      </c>
      <c r="BE369" s="13">
        <f t="shared" si="660"/>
        <v>2.8399956060661663E-4</v>
      </c>
      <c r="BF369" s="13">
        <f t="shared" si="661"/>
        <v>3.2347577977829482E-4</v>
      </c>
      <c r="BG369" s="13">
        <f t="shared" si="662"/>
        <v>2.4562615491299707E-4</v>
      </c>
      <c r="BH369" s="13">
        <f t="shared" si="663"/>
        <v>1.3988421641342286E-4</v>
      </c>
      <c r="BI369" s="13">
        <f t="shared" si="664"/>
        <v>6.373130421238196E-5</v>
      </c>
      <c r="BJ369" s="14">
        <f t="shared" si="665"/>
        <v>0.60854175847405567</v>
      </c>
      <c r="BK369" s="14">
        <f t="shared" si="666"/>
        <v>0.2007680828114109</v>
      </c>
      <c r="BL369" s="14">
        <f t="shared" si="667"/>
        <v>0.17990375839850509</v>
      </c>
      <c r="BM369" s="14">
        <f t="shared" si="668"/>
        <v>0.66467265838272094</v>
      </c>
      <c r="BN369" s="14">
        <f t="shared" si="669"/>
        <v>0.32617009593724722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1.6204000000000001</v>
      </c>
      <c r="F370" s="10">
        <f>VLOOKUP(B370,home!$B$2:$E$405,3,FALSE)</f>
        <v>0.88160000000000005</v>
      </c>
      <c r="G370" s="10">
        <f>VLOOKUP(C370,away!$B$2:$E$405,4,FALSE)</f>
        <v>1.5770999999999999</v>
      </c>
      <c r="H370" s="10">
        <f>VLOOKUP(A370,away!$A$2:$E$405,3,FALSE)</f>
        <v>1.3241000000000001</v>
      </c>
      <c r="I370" s="10">
        <f>VLOOKUP(C370,away!$B$2:$E$405,3,FALSE)</f>
        <v>0.83909999999999996</v>
      </c>
      <c r="J370" s="10">
        <f>VLOOKUP(B370,home!$B$2:$E$405,4,FALSE)</f>
        <v>1.2947</v>
      </c>
      <c r="K370" s="12">
        <f t="shared" si="614"/>
        <v>2.2529577517440003</v>
      </c>
      <c r="L370" s="12">
        <f t="shared" si="615"/>
        <v>1.4384794257569999</v>
      </c>
      <c r="M370" s="13">
        <f t="shared" si="616"/>
        <v>2.4936138620010786E-2</v>
      </c>
      <c r="N370" s="13">
        <f t="shared" si="617"/>
        <v>5.6180066802516242E-2</v>
      </c>
      <c r="O370" s="13">
        <f t="shared" si="618"/>
        <v>3.5870122362710061E-2</v>
      </c>
      <c r="P370" s="13">
        <f t="shared" si="619"/>
        <v>8.0813870233073445E-2</v>
      </c>
      <c r="Q370" s="13">
        <f t="shared" si="620"/>
        <v>6.3285658498112379E-2</v>
      </c>
      <c r="R370" s="13">
        <f t="shared" si="621"/>
        <v>2.5799216509072256E-2</v>
      </c>
      <c r="S370" s="13">
        <f t="shared" si="622"/>
        <v>6.5476071912825437E-2</v>
      </c>
      <c r="T370" s="13">
        <f t="shared" si="623"/>
        <v>9.1035117695018292E-2</v>
      </c>
      <c r="U370" s="13">
        <f t="shared" si="624"/>
        <v>5.8124544823036126E-2</v>
      </c>
      <c r="V370" s="13">
        <f t="shared" si="625"/>
        <v>2.3577448776327972E-2</v>
      </c>
      <c r="W370" s="13">
        <f t="shared" si="626"/>
        <v>4.7526638295848612E-2</v>
      </c>
      <c r="X370" s="13">
        <f t="shared" si="627"/>
        <v>6.8366091363972953E-2</v>
      </c>
      <c r="Y370" s="13">
        <f t="shared" si="628"/>
        <v>4.9171607923249219E-2</v>
      </c>
      <c r="Z370" s="13">
        <f t="shared" si="629"/>
        <v>1.2370547382983595E-2</v>
      </c>
      <c r="AA370" s="13">
        <f t="shared" si="630"/>
        <v>2.787032061980935E-2</v>
      </c>
      <c r="AB370" s="13">
        <f t="shared" si="631"/>
        <v>3.1395327441995066E-2</v>
      </c>
      <c r="AC370" s="13">
        <f t="shared" si="632"/>
        <v>4.7756614277582755E-3</v>
      </c>
      <c r="AD370" s="13">
        <f t="shared" si="633"/>
        <v>2.6768877040741348E-2</v>
      </c>
      <c r="AE370" s="13">
        <f t="shared" si="634"/>
        <v>3.8506478873725353E-2</v>
      </c>
      <c r="AF370" s="13">
        <f t="shared" si="635"/>
        <v>2.7695388809100257E-2</v>
      </c>
      <c r="AG370" s="13">
        <f t="shared" si="636"/>
        <v>1.32797489967438E-2</v>
      </c>
      <c r="AH370" s="13">
        <f t="shared" si="637"/>
        <v>4.4486944739434969E-3</v>
      </c>
      <c r="AI370" s="13">
        <f t="shared" si="638"/>
        <v>1.00227207002117E-2</v>
      </c>
      <c r="AJ370" s="13">
        <f t="shared" si="639"/>
        <v>1.1290383147553503E-2</v>
      </c>
      <c r="AK370" s="13">
        <f t="shared" si="640"/>
        <v>8.4789187441468294E-3</v>
      </c>
      <c r="AL370" s="13">
        <f t="shared" si="641"/>
        <v>6.190849173259602E-4</v>
      </c>
      <c r="AM370" s="13">
        <f t="shared" si="642"/>
        <v>1.2061829806884047E-2</v>
      </c>
      <c r="AN370" s="13">
        <f t="shared" si="643"/>
        <v>1.7350694014185229E-2</v>
      </c>
      <c r="AO370" s="13">
        <f t="shared" si="644"/>
        <v>1.2479308181005297E-2</v>
      </c>
      <c r="AP370" s="13">
        <f t="shared" si="645"/>
        <v>5.9837426886857129E-3</v>
      </c>
      <c r="AQ370" s="13">
        <f t="shared" si="646"/>
        <v>2.1518726866745662E-3</v>
      </c>
      <c r="AR370" s="13">
        <f t="shared" si="647"/>
        <v>1.2798710944493155E-3</v>
      </c>
      <c r="AS370" s="13">
        <f t="shared" si="648"/>
        <v>2.8834955034726631E-3</v>
      </c>
      <c r="AT370" s="13">
        <f t="shared" si="649"/>
        <v>3.2481967733338532E-3</v>
      </c>
      <c r="AU370" s="13">
        <f t="shared" si="650"/>
        <v>2.4393500332241178E-3</v>
      </c>
      <c r="AV370" s="13">
        <f t="shared" si="651"/>
        <v>1.3739381416423152E-3</v>
      </c>
      <c r="AW370" s="13">
        <f t="shared" si="652"/>
        <v>5.5731973910574947E-5</v>
      </c>
      <c r="AX370" s="13">
        <f t="shared" si="653"/>
        <v>4.5291321606060423E-3</v>
      </c>
      <c r="AY370" s="13">
        <f t="shared" si="654"/>
        <v>6.5150634295661394E-3</v>
      </c>
      <c r="AZ370" s="13">
        <f t="shared" si="655"/>
        <v>4.6858923504663674E-3</v>
      </c>
      <c r="BA370" s="13">
        <f t="shared" si="656"/>
        <v>2.2468532458193272E-3</v>
      </c>
      <c r="BB370" s="13">
        <f t="shared" si="657"/>
        <v>8.0801304170160875E-4</v>
      </c>
      <c r="BC370" s="13">
        <f t="shared" si="658"/>
        <v>2.3246202724621926E-4</v>
      </c>
      <c r="BD370" s="13">
        <f t="shared" si="659"/>
        <v>3.0684470616440583E-4</v>
      </c>
      <c r="BE370" s="13">
        <f t="shared" si="660"/>
        <v>6.9130815933470815E-4</v>
      </c>
      <c r="BF370" s="13">
        <f t="shared" si="661"/>
        <v>7.7874403820850369E-4</v>
      </c>
      <c r="BG370" s="13">
        <f t="shared" si="662"/>
        <v>5.8482580583542473E-4</v>
      </c>
      <c r="BH370" s="13">
        <f t="shared" si="663"/>
        <v>3.2939695816921295E-4</v>
      </c>
      <c r="BI370" s="13">
        <f t="shared" si="664"/>
        <v>1.4842348606164456E-4</v>
      </c>
      <c r="BJ370" s="14">
        <f t="shared" si="665"/>
        <v>0.55086053793186907</v>
      </c>
      <c r="BK370" s="14">
        <f t="shared" si="666"/>
        <v>0.20671333931688804</v>
      </c>
      <c r="BL370" s="14">
        <f t="shared" si="667"/>
        <v>0.22736464352237462</v>
      </c>
      <c r="BM370" s="14">
        <f t="shared" si="668"/>
        <v>0.70396466367296473</v>
      </c>
      <c r="BN370" s="14">
        <f t="shared" si="669"/>
        <v>0.28688507302549515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1.2710999999999999</v>
      </c>
      <c r="F371" s="10">
        <f>VLOOKUP(B371,home!$B$2:$E$405,3,FALSE)</f>
        <v>1.1594</v>
      </c>
      <c r="G371" s="10">
        <f>VLOOKUP(C371,away!$B$2:$E$405,4,FALSE)</f>
        <v>1.2008000000000001</v>
      </c>
      <c r="H371" s="10">
        <f>VLOOKUP(A371,away!$A$2:$E$405,3,FALSE)</f>
        <v>0.94469999999999998</v>
      </c>
      <c r="I371" s="10">
        <f>VLOOKUP(C371,away!$B$2:$E$405,3,FALSE)</f>
        <v>0.94710000000000005</v>
      </c>
      <c r="J371" s="10">
        <f>VLOOKUP(B371,home!$B$2:$E$405,4,FALSE)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1.2710999999999999</v>
      </c>
      <c r="F372" s="10">
        <f>VLOOKUP(B372,home!$B$2:$E$405,3,FALSE)</f>
        <v>1.7391000000000001</v>
      </c>
      <c r="G372" s="10">
        <f>VLOOKUP(C372,away!$B$2:$E$405,4,FALSE)</f>
        <v>0.70389999999999997</v>
      </c>
      <c r="H372" s="10">
        <f>VLOOKUP(A372,away!$A$2:$E$405,3,FALSE)</f>
        <v>0.94469999999999998</v>
      </c>
      <c r="I372" s="10">
        <f>VLOOKUP(C372,away!$B$2:$E$405,3,FALSE)</f>
        <v>1.3928</v>
      </c>
      <c r="J372" s="10">
        <f>VLOOKUP(B372,home!$B$2:$E$405,4,FALSE)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1.3231999999999999</v>
      </c>
      <c r="F373" s="10">
        <f>VLOOKUP(B373,home!$B$2:$E$405,3,FALSE)</f>
        <v>0.70179999999999998</v>
      </c>
      <c r="G373" s="10">
        <f>VLOOKUP(C373,away!$B$2:$E$405,4,FALSE)</f>
        <v>0.872</v>
      </c>
      <c r="H373" s="10">
        <f>VLOOKUP(A373,away!$A$2:$E$405,3,FALSE)</f>
        <v>1.1951000000000001</v>
      </c>
      <c r="I373" s="10">
        <f>VLOOKUP(C373,away!$B$2:$E$405,3,FALSE)</f>
        <v>1.2229000000000001</v>
      </c>
      <c r="J373" s="10">
        <f>VLOOKUP(B373,home!$B$2:$E$405,4,FALSE)</f>
        <v>1.0161</v>
      </c>
      <c r="K373" s="12">
        <f t="shared" si="614"/>
        <v>0.80975817472</v>
      </c>
      <c r="L373" s="12">
        <f t="shared" si="615"/>
        <v>1.4850177434190004</v>
      </c>
      <c r="M373" s="13">
        <f t="shared" si="616"/>
        <v>0.10078397459876298</v>
      </c>
      <c r="N373" s="13">
        <f t="shared" si="617"/>
        <v>8.1610647312121157E-2</v>
      </c>
      <c r="O373" s="13">
        <f t="shared" si="618"/>
        <v>0.14966599053145285</v>
      </c>
      <c r="P373" s="13">
        <f t="shared" si="619"/>
        <v>0.12119325931041007</v>
      </c>
      <c r="Q373" s="13">
        <f t="shared" si="620"/>
        <v>3.3042444402590444E-2</v>
      </c>
      <c r="R373" s="13">
        <f t="shared" si="621"/>
        <v>0.11112832576279381</v>
      </c>
      <c r="S373" s="13">
        <f t="shared" si="622"/>
        <v>3.6433882868667326E-2</v>
      </c>
      <c r="T373" s="13">
        <f t="shared" si="623"/>
        <v>4.9068616223782634E-2</v>
      </c>
      <c r="U373" s="13">
        <f t="shared" si="624"/>
        <v>8.998707022936947E-2</v>
      </c>
      <c r="V373" s="13">
        <f t="shared" si="625"/>
        <v>4.8679928549779415E-3</v>
      </c>
      <c r="W373" s="13">
        <f t="shared" si="626"/>
        <v>8.918796489242908E-3</v>
      </c>
      <c r="X373" s="13">
        <f t="shared" si="627"/>
        <v>1.3244571036468806E-2</v>
      </c>
      <c r="Y373" s="13">
        <f t="shared" si="628"/>
        <v>9.8342114965647796E-3</v>
      </c>
      <c r="Z373" s="13">
        <f t="shared" si="629"/>
        <v>5.5009178518065235E-2</v>
      </c>
      <c r="AA373" s="13">
        <f t="shared" si="630"/>
        <v>4.4544131989635138E-2</v>
      </c>
      <c r="AB373" s="13">
        <f t="shared" si="631"/>
        <v>1.8034987507206848E-2</v>
      </c>
      <c r="AC373" s="13">
        <f t="shared" si="632"/>
        <v>3.658616875496087E-4</v>
      </c>
      <c r="AD373" s="13">
        <f t="shared" si="633"/>
        <v>1.8055170914571203E-3</v>
      </c>
      <c r="AE373" s="13">
        <f t="shared" si="634"/>
        <v>2.6812249168600894E-3</v>
      </c>
      <c r="AF373" s="13">
        <f t="shared" si="635"/>
        <v>1.9908332878171837E-3</v>
      </c>
      <c r="AG373" s="13">
        <f t="shared" si="636"/>
        <v>9.8547425219923488E-4</v>
      </c>
      <c r="AH373" s="13">
        <f t="shared" si="637"/>
        <v>2.0422401537557547E-2</v>
      </c>
      <c r="AI373" s="13">
        <f t="shared" si="638"/>
        <v>1.6537206592451521E-2</v>
      </c>
      <c r="AJ373" s="13">
        <f t="shared" si="639"/>
        <v>6.6955691126355452E-3</v>
      </c>
      <c r="AK373" s="13">
        <f t="shared" si="640"/>
        <v>1.8072639411197903E-3</v>
      </c>
      <c r="AL373" s="13">
        <f t="shared" si="641"/>
        <v>1.7598024109475108E-5</v>
      </c>
      <c r="AM373" s="13">
        <f t="shared" si="642"/>
        <v>2.9240644488081631E-4</v>
      </c>
      <c r="AN373" s="13">
        <f t="shared" si="643"/>
        <v>4.3422875893808213E-4</v>
      </c>
      <c r="AO373" s="13">
        <f t="shared" si="644"/>
        <v>3.2241870586293195E-4</v>
      </c>
      <c r="AP373" s="13">
        <f t="shared" si="645"/>
        <v>1.5959916633888192E-4</v>
      </c>
      <c r="AQ373" s="13">
        <f t="shared" si="646"/>
        <v>5.9251898462030041E-5</v>
      </c>
      <c r="AR373" s="13">
        <f t="shared" si="647"/>
        <v>6.0655257293000834E-3</v>
      </c>
      <c r="AS373" s="13">
        <f t="shared" si="648"/>
        <v>4.9116090432752323E-3</v>
      </c>
      <c r="AT373" s="13">
        <f t="shared" si="649"/>
        <v>1.9886077869103983E-3</v>
      </c>
      <c r="AU373" s="13">
        <f t="shared" si="650"/>
        <v>5.3676380392084775E-4</v>
      </c>
      <c r="AV373" s="13">
        <f t="shared" si="651"/>
        <v>1.0866221952967741E-4</v>
      </c>
      <c r="AW373" s="13">
        <f t="shared" si="652"/>
        <v>5.8782545862224727E-7</v>
      </c>
      <c r="AX373" s="13">
        <f t="shared" si="653"/>
        <v>3.9463084847175657E-5</v>
      </c>
      <c r="AY373" s="13">
        <f t="shared" si="654"/>
        <v>5.8603381208105333E-5</v>
      </c>
      <c r="AZ373" s="13">
        <f t="shared" si="655"/>
        <v>4.3513530459192022E-5</v>
      </c>
      <c r="BA373" s="13">
        <f t="shared" si="656"/>
        <v>2.15394549369011E-5</v>
      </c>
      <c r="BB373" s="13">
        <f t="shared" si="657"/>
        <v>7.9966181912180316E-6</v>
      </c>
      <c r="BC373" s="13">
        <f t="shared" si="658"/>
        <v>2.3750239802611846E-6</v>
      </c>
      <c r="BD373" s="13">
        <f t="shared" si="659"/>
        <v>1.5012355551958525E-3</v>
      </c>
      <c r="BE373" s="13">
        <f t="shared" si="660"/>
        <v>1.2156377630001592E-3</v>
      </c>
      <c r="BF373" s="13">
        <f t="shared" si="661"/>
        <v>4.921863080438563E-4</v>
      </c>
      <c r="BG373" s="13">
        <f t="shared" si="662"/>
        <v>1.3285062880792294E-4</v>
      </c>
      <c r="BH373" s="13">
        <f t="shared" si="663"/>
        <v>2.6894220673476983E-5</v>
      </c>
      <c r="BI373" s="13">
        <f t="shared" si="664"/>
        <v>4.3555630086143233E-6</v>
      </c>
      <c r="BJ373" s="14">
        <f t="shared" si="665"/>
        <v>0.20462373257721003</v>
      </c>
      <c r="BK373" s="14">
        <f t="shared" si="666"/>
        <v>0.26372117272568557</v>
      </c>
      <c r="BL373" s="14">
        <f t="shared" si="667"/>
        <v>0.47580727582588861</v>
      </c>
      <c r="BM373" s="14">
        <f t="shared" si="668"/>
        <v>0.40167870217296847</v>
      </c>
      <c r="BN373" s="14">
        <f t="shared" si="669"/>
        <v>0.59742464191813138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1.3231999999999999</v>
      </c>
      <c r="F374" s="10">
        <f>VLOOKUP(B374,home!$B$2:$E$405,3,FALSE)</f>
        <v>0.872</v>
      </c>
      <c r="G374" s="10">
        <f>VLOOKUP(C374,away!$B$2:$E$405,4,FALSE)</f>
        <v>0.43190000000000001</v>
      </c>
      <c r="H374" s="10">
        <f>VLOOKUP(A374,away!$A$2:$E$405,3,FALSE)</f>
        <v>1.1951000000000001</v>
      </c>
      <c r="I374" s="10">
        <f>VLOOKUP(C374,away!$B$2:$E$405,3,FALSE)</f>
        <v>0.65739999999999998</v>
      </c>
      <c r="J374" s="10">
        <f>VLOOKUP(B374,home!$B$2:$E$405,4,FALSE)</f>
        <v>0.77239999999999998</v>
      </c>
      <c r="K374" s="12">
        <f t="shared" si="614"/>
        <v>0.49833934975999999</v>
      </c>
      <c r="L374" s="12">
        <f t="shared" si="615"/>
        <v>0.606842810776</v>
      </c>
      <c r="M374" s="13">
        <f t="shared" si="616"/>
        <v>0.33115055418500516</v>
      </c>
      <c r="N374" s="13">
        <f t="shared" si="617"/>
        <v>0.16502535184521913</v>
      </c>
      <c r="O374" s="13">
        <f t="shared" si="618"/>
        <v>0.20095633309165861</v>
      </c>
      <c r="P374" s="13">
        <f t="shared" si="619"/>
        <v>0.10014444836305113</v>
      </c>
      <c r="Q374" s="13">
        <f t="shared" si="620"/>
        <v>4.1119313266230854E-2</v>
      </c>
      <c r="R374" s="13">
        <f t="shared" si="621"/>
        <v>6.0974453008290103E-2</v>
      </c>
      <c r="S374" s="13">
        <f t="shared" si="622"/>
        <v>7.5712620824551916E-3</v>
      </c>
      <c r="T374" s="13">
        <f t="shared" si="623"/>
        <v>2.4952959639658396E-2</v>
      </c>
      <c r="U374" s="13">
        <f t="shared" si="624"/>
        <v>3.0385969264122965E-2</v>
      </c>
      <c r="V374" s="13">
        <f t="shared" si="625"/>
        <v>2.5440589050554249E-4</v>
      </c>
      <c r="W374" s="13">
        <f t="shared" si="626"/>
        <v>6.8304572785570766E-3</v>
      </c>
      <c r="X374" s="13">
        <f t="shared" si="627"/>
        <v>4.1450138938049635E-3</v>
      </c>
      <c r="Y374" s="13">
        <f t="shared" si="628"/>
        <v>1.2576859410110882E-3</v>
      </c>
      <c r="Z374" s="13">
        <f t="shared" si="629"/>
        <v>1.2333969483026634E-2</v>
      </c>
      <c r="AA374" s="13">
        <f t="shared" si="630"/>
        <v>6.1465023321311766E-3</v>
      </c>
      <c r="AB374" s="13">
        <f t="shared" si="631"/>
        <v>1.531521987746287E-3</v>
      </c>
      <c r="AC374" s="13">
        <f t="shared" si="632"/>
        <v>4.8084883980661417E-6</v>
      </c>
      <c r="AD374" s="13">
        <f t="shared" si="633"/>
        <v>8.5097140968989806E-4</v>
      </c>
      <c r="AE374" s="13">
        <f t="shared" si="634"/>
        <v>5.1640588214623274E-4</v>
      </c>
      <c r="AF374" s="13">
        <f t="shared" si="635"/>
        <v>1.5668859851143983E-4</v>
      </c>
      <c r="AG374" s="13">
        <f t="shared" si="636"/>
        <v>3.1695116512411448E-5</v>
      </c>
      <c r="AH374" s="13">
        <f t="shared" si="637"/>
        <v>1.8711951772763221E-3</v>
      </c>
      <c r="AI374" s="13">
        <f t="shared" si="638"/>
        <v>9.3249018791793036E-4</v>
      </c>
      <c r="AJ374" s="13">
        <f t="shared" si="639"/>
        <v>2.3234827695230078E-4</v>
      </c>
      <c r="AK374" s="13">
        <f t="shared" si="640"/>
        <v>3.8596096418088663E-5</v>
      </c>
      <c r="AL374" s="13">
        <f t="shared" si="641"/>
        <v>5.8166101430159742E-8</v>
      </c>
      <c r="AM374" s="13">
        <f t="shared" si="642"/>
        <v>8.4814507793842881E-5</v>
      </c>
      <c r="AN374" s="13">
        <f t="shared" si="643"/>
        <v>5.1469074304198568E-5</v>
      </c>
      <c r="AO374" s="13">
        <f t="shared" si="644"/>
        <v>1.5616818859399329E-5</v>
      </c>
      <c r="AP374" s="13">
        <f t="shared" si="645"/>
        <v>3.1589847506725125E-6</v>
      </c>
      <c r="AQ374" s="13">
        <f t="shared" si="646"/>
        <v>4.7925179632415703E-7</v>
      </c>
      <c r="AR374" s="13">
        <f t="shared" si="647"/>
        <v>2.271042681777719E-4</v>
      </c>
      <c r="AS374" s="13">
        <f t="shared" si="648"/>
        <v>1.1317499333143151E-4</v>
      </c>
      <c r="AT374" s="13">
        <f t="shared" si="649"/>
        <v>2.8199776292938957E-5</v>
      </c>
      <c r="AU374" s="13">
        <f t="shared" si="650"/>
        <v>4.6843527270668882E-6</v>
      </c>
      <c r="AV374" s="13">
        <f t="shared" si="651"/>
        <v>5.8359932301324886E-7</v>
      </c>
      <c r="AW374" s="13">
        <f t="shared" si="652"/>
        <v>4.8861730945314482E-10</v>
      </c>
      <c r="AX374" s="13">
        <f t="shared" si="653"/>
        <v>7.0444011106996829E-6</v>
      </c>
      <c r="AY374" s="13">
        <f t="shared" si="654"/>
        <v>4.2748441702505719E-6</v>
      </c>
      <c r="AZ374" s="13">
        <f t="shared" si="655"/>
        <v>1.297079225952127E-6</v>
      </c>
      <c r="BA374" s="13">
        <f t="shared" si="656"/>
        <v>2.623744010919825E-7</v>
      </c>
      <c r="BB374" s="13">
        <f t="shared" si="657"/>
        <v>3.9805004758582054E-8</v>
      </c>
      <c r="BC374" s="13">
        <f t="shared" si="658"/>
        <v>4.8310761941299995E-9</v>
      </c>
      <c r="BD374" s="13">
        <f t="shared" si="659"/>
        <v>2.2969432073370924E-5</v>
      </c>
      <c r="BE374" s="13">
        <f t="shared" si="660"/>
        <v>1.1446571843800155E-5</v>
      </c>
      <c r="BF374" s="13">
        <f t="shared" si="661"/>
        <v>2.8521385848102467E-6</v>
      </c>
      <c r="BG374" s="13">
        <f t="shared" si="662"/>
        <v>4.7377762925991505E-7</v>
      </c>
      <c r="BH374" s="13">
        <f t="shared" si="663"/>
        <v>5.9025508924055093E-8</v>
      </c>
      <c r="BI374" s="13">
        <f t="shared" si="664"/>
        <v>5.8829467472933393E-9</v>
      </c>
      <c r="BJ374" s="14">
        <f t="shared" si="665"/>
        <v>0.24505500484383494</v>
      </c>
      <c r="BK374" s="14">
        <f t="shared" si="666"/>
        <v>0.43912981201968676</v>
      </c>
      <c r="BL374" s="14">
        <f t="shared" si="667"/>
        <v>0.30348096324095281</v>
      </c>
      <c r="BM374" s="14">
        <f t="shared" si="668"/>
        <v>0.10062502147249323</v>
      </c>
      <c r="BN374" s="14">
        <f t="shared" si="669"/>
        <v>0.89937045375945501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1.3548</v>
      </c>
      <c r="F375" s="10">
        <f>VLOOKUP(B375,home!$B$2:$E$405,3,FALSE)</f>
        <v>0.4511</v>
      </c>
      <c r="G375" s="10">
        <f>VLOOKUP(C375,away!$B$2:$E$405,4,FALSE)</f>
        <v>1.2302</v>
      </c>
      <c r="H375" s="10">
        <f>VLOOKUP(A375,away!$A$2:$E$405,3,FALSE)</f>
        <v>1.1719999999999999</v>
      </c>
      <c r="I375" s="10">
        <f>VLOOKUP(C375,away!$B$2:$E$405,3,FALSE)</f>
        <v>0.99539999999999995</v>
      </c>
      <c r="J375" s="10">
        <f>VLOOKUP(B375,home!$B$2:$E$405,4,FALSE)</f>
        <v>1.5168999999999999</v>
      </c>
      <c r="K375" s="12">
        <f t="shared" si="614"/>
        <v>0.75183707445600001</v>
      </c>
      <c r="L375" s="12">
        <f t="shared" si="615"/>
        <v>1.7696288887199998</v>
      </c>
      <c r="M375" s="13">
        <f t="shared" si="616"/>
        <v>8.0341742342430494E-2</v>
      </c>
      <c r="N375" s="13">
        <f t="shared" si="617"/>
        <v>6.0403900519430689E-2</v>
      </c>
      <c r="O375" s="13">
        <f t="shared" si="618"/>
        <v>0.14217506821926384</v>
      </c>
      <c r="P375" s="13">
        <f t="shared" si="619"/>
        <v>0.10689248735055355</v>
      </c>
      <c r="Q375" s="13">
        <f t="shared" si="620"/>
        <v>2.2706945926130009E-2</v>
      </c>
      <c r="R375" s="13">
        <f t="shared" si="621"/>
        <v>0.12579855398827303</v>
      </c>
      <c r="S375" s="13">
        <f t="shared" si="622"/>
        <v>3.5554381566958775E-2</v>
      </c>
      <c r="T375" s="13">
        <f t="shared" si="623"/>
        <v>4.0182867485482575E-2</v>
      </c>
      <c r="U375" s="13">
        <f t="shared" si="624"/>
        <v>9.4580016801338374E-2</v>
      </c>
      <c r="V375" s="13">
        <f t="shared" si="625"/>
        <v>5.2560145242563656E-3</v>
      </c>
      <c r="W375" s="13">
        <f t="shared" si="626"/>
        <v>5.6906412649773922E-3</v>
      </c>
      <c r="X375" s="13">
        <f t="shared" si="627"/>
        <v>1.0070323177846117E-2</v>
      </c>
      <c r="Y375" s="13">
        <f t="shared" si="628"/>
        <v>8.9103674071315427E-3</v>
      </c>
      <c r="Z375" s="13">
        <f t="shared" si="629"/>
        <v>7.4205585098950172E-2</v>
      </c>
      <c r="AA375" s="13">
        <f t="shared" si="630"/>
        <v>5.5790510009090445E-2</v>
      </c>
      <c r="AB375" s="13">
        <f t="shared" si="631"/>
        <v>2.0972686913821367E-2</v>
      </c>
      <c r="AC375" s="13">
        <f t="shared" si="632"/>
        <v>4.3706145901543659E-4</v>
      </c>
      <c r="AD375" s="13">
        <f t="shared" si="633"/>
        <v>1.0696087701097983E-3</v>
      </c>
      <c r="AE375" s="13">
        <f t="shared" si="634"/>
        <v>1.892810579214568E-3</v>
      </c>
      <c r="AF375" s="13">
        <f t="shared" si="635"/>
        <v>1.6747861409264679E-3</v>
      </c>
      <c r="AG375" s="13">
        <f t="shared" si="636"/>
        <v>9.8791664580378754E-4</v>
      </c>
      <c r="AH375" s="13">
        <f t="shared" si="637"/>
        <v>3.282908677386815E-2</v>
      </c>
      <c r="AI375" s="13">
        <f t="shared" si="638"/>
        <v>2.4682124557127191E-2</v>
      </c>
      <c r="AJ375" s="13">
        <f t="shared" si="639"/>
        <v>9.2784681591945497E-3</v>
      </c>
      <c r="AK375" s="13">
        <f t="shared" si="640"/>
        <v>2.3252987854139933E-3</v>
      </c>
      <c r="AL375" s="13">
        <f t="shared" si="641"/>
        <v>2.3259931944268408E-5</v>
      </c>
      <c r="AM375" s="13">
        <f t="shared" si="642"/>
        <v>1.6083430570636623E-4</v>
      </c>
      <c r="AN375" s="13">
        <f t="shared" si="643"/>
        <v>2.8461703367520957E-4</v>
      </c>
      <c r="AO375" s="13">
        <f t="shared" si="644"/>
        <v>2.5183326250672195E-4</v>
      </c>
      <c r="AP375" s="13">
        <f t="shared" si="645"/>
        <v>1.4855047215750082E-4</v>
      </c>
      <c r="AQ375" s="13">
        <f t="shared" si="646"/>
        <v>6.5719801740727368E-5</v>
      </c>
      <c r="AR375" s="13">
        <f t="shared" si="647"/>
        <v>1.1619060069066543E-2</v>
      </c>
      <c r="AS375" s="13">
        <f t="shared" si="648"/>
        <v>8.7356401302555193E-3</v>
      </c>
      <c r="AT375" s="13">
        <f t="shared" si="649"/>
        <v>3.2838890595158691E-3</v>
      </c>
      <c r="AU375" s="13">
        <f t="shared" si="650"/>
        <v>8.2298318111482572E-4</v>
      </c>
      <c r="AV375" s="13">
        <f t="shared" si="651"/>
        <v>1.5468731680396569E-4</v>
      </c>
      <c r="AW375" s="13">
        <f t="shared" si="652"/>
        <v>8.5963061895796292E-7</v>
      </c>
      <c r="AX375" s="13">
        <f t="shared" si="653"/>
        <v>2.015353231240605E-5</v>
      </c>
      <c r="AY375" s="13">
        <f t="shared" si="654"/>
        <v>3.5664272989785727E-5</v>
      </c>
      <c r="AZ375" s="13">
        <f t="shared" si="655"/>
        <v>3.1556263888960618E-5</v>
      </c>
      <c r="BA375" s="13">
        <f t="shared" si="656"/>
        <v>1.8614292065992144E-5</v>
      </c>
      <c r="BB375" s="13">
        <f t="shared" si="657"/>
        <v>8.2350972457627983E-6</v>
      </c>
      <c r="BC375" s="13">
        <f t="shared" si="658"/>
        <v>2.9146131975040697E-6</v>
      </c>
      <c r="BD375" s="13">
        <f t="shared" si="659"/>
        <v>3.4269040596655287E-3</v>
      </c>
      <c r="BE375" s="13">
        <f t="shared" si="660"/>
        <v>2.576473522660321E-3</v>
      </c>
      <c r="BF375" s="13">
        <f t="shared" si="661"/>
        <v>9.6854415784513996E-4</v>
      </c>
      <c r="BG375" s="13">
        <f t="shared" si="662"/>
        <v>2.4272913537191351E-4</v>
      </c>
      <c r="BH375" s="13">
        <f t="shared" si="663"/>
        <v>4.5623190755813448E-5</v>
      </c>
      <c r="BI375" s="13">
        <f t="shared" si="664"/>
        <v>6.8602412530397619E-6</v>
      </c>
      <c r="BJ375" s="14">
        <f t="shared" si="665"/>
        <v>0.15461886086453991</v>
      </c>
      <c r="BK375" s="14">
        <f t="shared" si="666"/>
        <v>0.22854061144814866</v>
      </c>
      <c r="BL375" s="14">
        <f t="shared" si="667"/>
        <v>0.54031520827169943</v>
      </c>
      <c r="BM375" s="14">
        <f t="shared" si="668"/>
        <v>0.45932676269488576</v>
      </c>
      <c r="BN375" s="14">
        <f t="shared" si="669"/>
        <v>0.53831869834608159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1.3052999999999999</v>
      </c>
      <c r="F376" s="10">
        <f>VLOOKUP(B376,home!$B$2:$E$405,3,FALSE)</f>
        <v>1.0887</v>
      </c>
      <c r="G376" s="10">
        <f>VLOOKUP(C376,away!$B$2:$E$405,4,FALSE)</f>
        <v>1.0887</v>
      </c>
      <c r="H376" s="10">
        <f>VLOOKUP(A376,away!$A$2:$E$405,3,FALSE)</f>
        <v>1.1211</v>
      </c>
      <c r="I376" s="10">
        <f>VLOOKUP(C376,away!$B$2:$E$405,3,FALSE)</f>
        <v>0.89200000000000002</v>
      </c>
      <c r="J376" s="10">
        <f>VLOOKUP(B376,home!$B$2:$E$405,4,FALSE)</f>
        <v>1.2676000000000001</v>
      </c>
      <c r="K376" s="12">
        <f t="shared" si="614"/>
        <v>1.547129915757</v>
      </c>
      <c r="L376" s="12">
        <f t="shared" si="615"/>
        <v>1.26762687312</v>
      </c>
      <c r="M376" s="13">
        <f t="shared" si="616"/>
        <v>5.9919290005905096E-2</v>
      </c>
      <c r="N376" s="13">
        <f t="shared" si="617"/>
        <v>9.2702926099055172E-2</v>
      </c>
      <c r="O376" s="13">
        <f t="shared" si="618"/>
        <v>7.5955302229755939E-2</v>
      </c>
      <c r="P376" s="13">
        <f t="shared" si="619"/>
        <v>0.11751272034001975</v>
      </c>
      <c r="Q376" s="13">
        <f t="shared" si="620"/>
        <v>7.1711735123029349E-2</v>
      </c>
      <c r="R376" s="13">
        <f t="shared" si="621"/>
        <v>4.8141491131195056E-2</v>
      </c>
      <c r="S376" s="13">
        <f t="shared" si="622"/>
        <v>5.7616000791860154E-2</v>
      </c>
      <c r="T376" s="13">
        <f t="shared" si="623"/>
        <v>9.090372256001536E-2</v>
      </c>
      <c r="U376" s="13">
        <f t="shared" si="624"/>
        <v>7.4481141118222155E-2</v>
      </c>
      <c r="V376" s="13">
        <f t="shared" si="625"/>
        <v>1.255506084841973E-2</v>
      </c>
      <c r="W376" s="13">
        <f t="shared" si="626"/>
        <v>3.6982456906560233E-2</v>
      </c>
      <c r="X376" s="13">
        <f t="shared" si="627"/>
        <v>4.6879956208758095E-2</v>
      </c>
      <c r="Y376" s="13">
        <f t="shared" si="628"/>
        <v>2.9713146150455283E-2</v>
      </c>
      <c r="Z376" s="13">
        <f t="shared" si="629"/>
        <v>2.0341815956656996E-2</v>
      </c>
      <c r="AA376" s="13">
        <f t="shared" si="630"/>
        <v>3.1471432007367128E-2</v>
      </c>
      <c r="AB376" s="13">
        <f t="shared" si="631"/>
        <v>2.434519697515504E-2</v>
      </c>
      <c r="AC376" s="13">
        <f t="shared" si="632"/>
        <v>1.5389236026775348E-3</v>
      </c>
      <c r="AD376" s="13">
        <f t="shared" si="633"/>
        <v>1.4304166359583355E-2</v>
      </c>
      <c r="AE376" s="13">
        <f t="shared" si="634"/>
        <v>1.8132345674986942E-2</v>
      </c>
      <c r="AF376" s="13">
        <f t="shared" si="635"/>
        <v>1.1492524325157329E-2</v>
      </c>
      <c r="AG376" s="13">
        <f t="shared" si="636"/>
        <v>4.8560775581849066E-3</v>
      </c>
      <c r="AH376" s="13">
        <f t="shared" si="637"/>
        <v>6.4464581386799082E-3</v>
      </c>
      <c r="AI376" s="13">
        <f t="shared" si="638"/>
        <v>9.9735082370268711E-3</v>
      </c>
      <c r="AJ376" s="13">
        <f t="shared" si="639"/>
        <v>7.7151564792765671E-3</v>
      </c>
      <c r="AK376" s="13">
        <f t="shared" si="640"/>
        <v>3.9787831312784096E-3</v>
      </c>
      <c r="AL376" s="13">
        <f t="shared" si="641"/>
        <v>1.2072446047226426E-4</v>
      </c>
      <c r="AM376" s="13">
        <f t="shared" si="642"/>
        <v>4.4260807389752575E-3</v>
      </c>
      <c r="AN376" s="13">
        <f t="shared" si="643"/>
        <v>5.6106188873238641E-3</v>
      </c>
      <c r="AO376" s="13">
        <f t="shared" si="644"/>
        <v>3.5560856382031826E-3</v>
      </c>
      <c r="AP376" s="13">
        <f t="shared" si="645"/>
        <v>1.5025965727008131E-3</v>
      </c>
      <c r="AQ376" s="13">
        <f t="shared" si="646"/>
        <v>4.7618294875339021E-4</v>
      </c>
      <c r="AR376" s="13">
        <f t="shared" si="647"/>
        <v>1.6343407146067579E-3</v>
      </c>
      <c r="AS376" s="13">
        <f t="shared" si="648"/>
        <v>2.528537412107788E-3</v>
      </c>
      <c r="AT376" s="13">
        <f t="shared" si="649"/>
        <v>1.9559879366913731E-3</v>
      </c>
      <c r="AU376" s="13">
        <f t="shared" si="650"/>
        <v>1.0087224839050108E-3</v>
      </c>
      <c r="AV376" s="13">
        <f t="shared" si="651"/>
        <v>3.9015618288653785E-4</v>
      </c>
      <c r="AW376" s="13">
        <f t="shared" si="652"/>
        <v>6.5767448551204064E-6</v>
      </c>
      <c r="AX376" s="13">
        <f t="shared" si="653"/>
        <v>1.1412869868040775E-3</v>
      </c>
      <c r="AY376" s="13">
        <f t="shared" si="654"/>
        <v>1.4467260544149994E-3</v>
      </c>
      <c r="AZ376" s="13">
        <f t="shared" si="655"/>
        <v>9.1695441230966058E-4</v>
      </c>
      <c r="BA376" s="13">
        <f t="shared" si="656"/>
        <v>3.8745201815656072E-4</v>
      </c>
      <c r="BB376" s="13">
        <f t="shared" si="657"/>
        <v>1.2278614756495865E-4</v>
      </c>
      <c r="BC376" s="13">
        <f t="shared" si="658"/>
        <v>3.1129404060043894E-5</v>
      </c>
      <c r="BD376" s="13">
        <f t="shared" si="659"/>
        <v>3.4528903494494481E-4</v>
      </c>
      <c r="BE376" s="13">
        <f t="shared" si="660"/>
        <v>5.342069955461882E-4</v>
      </c>
      <c r="BF376" s="13">
        <f t="shared" si="661"/>
        <v>4.1324381200808728E-4</v>
      </c>
      <c r="BG376" s="13">
        <f t="shared" si="662"/>
        <v>2.1311395468639121E-4</v>
      </c>
      <c r="BH376" s="13">
        <f t="shared" si="663"/>
        <v>8.2428743690149398E-5</v>
      </c>
      <c r="BI376" s="13">
        <f t="shared" si="664"/>
        <v>2.5505595056259212E-5</v>
      </c>
      <c r="BJ376" s="14">
        <f t="shared" si="665"/>
        <v>0.43729695677505281</v>
      </c>
      <c r="BK376" s="14">
        <f t="shared" si="666"/>
        <v>0.25070944610376955</v>
      </c>
      <c r="BL376" s="14">
        <f t="shared" si="667"/>
        <v>0.29164000231408649</v>
      </c>
      <c r="BM376" s="14">
        <f t="shared" si="668"/>
        <v>0.53260460691104561</v>
      </c>
      <c r="BN376" s="14">
        <f t="shared" si="669"/>
        <v>0.46594346492896038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1.3052999999999999</v>
      </c>
      <c r="F377" s="10">
        <f>VLOOKUP(B377,home!$B$2:$E$405,3,FALSE)</f>
        <v>0.8468</v>
      </c>
      <c r="G377" s="10">
        <f>VLOOKUP(C377,away!$B$2:$E$405,4,FALSE)</f>
        <v>0.5645</v>
      </c>
      <c r="H377" s="10">
        <f>VLOOKUP(A377,away!$A$2:$E$405,3,FALSE)</f>
        <v>1.1211</v>
      </c>
      <c r="I377" s="10">
        <f>VLOOKUP(C377,away!$B$2:$E$405,3,FALSE)</f>
        <v>1.9717</v>
      </c>
      <c r="J377" s="10">
        <f>VLOOKUP(B377,home!$B$2:$E$405,4,FALSE)</f>
        <v>1.3613999999999999</v>
      </c>
      <c r="K377" s="12">
        <f t="shared" si="614"/>
        <v>0.62395767857999995</v>
      </c>
      <c r="L377" s="12">
        <f t="shared" si="615"/>
        <v>3.0093377652179996</v>
      </c>
      <c r="M377" s="13">
        <f t="shared" si="616"/>
        <v>2.6428945637621853E-2</v>
      </c>
      <c r="N377" s="13">
        <f t="shared" si="617"/>
        <v>1.6490543567367549E-2</v>
      </c>
      <c r="O377" s="13">
        <f t="shared" si="618"/>
        <v>7.9533624202188957E-2</v>
      </c>
      <c r="P377" s="13">
        <f t="shared" si="619"/>
        <v>4.9625615526251922E-2</v>
      </c>
      <c r="Q377" s="13">
        <f t="shared" si="620"/>
        <v>5.1447006414085021E-3</v>
      </c>
      <c r="R377" s="13">
        <f t="shared" si="621"/>
        <v>0.11967176945815176</v>
      </c>
      <c r="S377" s="13">
        <f t="shared" si="622"/>
        <v>2.3295497199609209E-2</v>
      </c>
      <c r="T377" s="13">
        <f t="shared" si="623"/>
        <v>1.5482141930931875E-2</v>
      </c>
      <c r="U377" s="13">
        <f t="shared" si="624"/>
        <v>7.4670119462669313E-2</v>
      </c>
      <c r="V377" s="13">
        <f t="shared" si="625"/>
        <v>4.8602156950346464E-3</v>
      </c>
      <c r="W377" s="13">
        <f t="shared" si="626"/>
        <v>1.070025156400762E-3</v>
      </c>
      <c r="X377" s="13">
        <f t="shared" si="627"/>
        <v>3.2200671128901101E-3</v>
      </c>
      <c r="Y377" s="13">
        <f t="shared" si="628"/>
        <v>4.8451347846783501E-3</v>
      </c>
      <c r="Z377" s="13">
        <f t="shared" si="629"/>
        <v>0.12004425842029269</v>
      </c>
      <c r="AA377" s="13">
        <f t="shared" si="630"/>
        <v>7.4902536810783446E-2</v>
      </c>
      <c r="AB377" s="13">
        <f t="shared" si="631"/>
        <v>2.3368006494104712E-2</v>
      </c>
      <c r="AC377" s="13">
        <f t="shared" si="632"/>
        <v>5.703765077396492E-4</v>
      </c>
      <c r="AD377" s="13">
        <f t="shared" si="633"/>
        <v>1.6691260315250523E-4</v>
      </c>
      <c r="AE377" s="13">
        <f t="shared" si="634"/>
        <v>5.0229640015767897E-4</v>
      </c>
      <c r="AF377" s="13">
        <f t="shared" si="635"/>
        <v>7.5578976316377792E-4</v>
      </c>
      <c r="AG377" s="13">
        <f t="shared" si="636"/>
        <v>7.5814222561797478E-4</v>
      </c>
      <c r="AH377" s="13">
        <f t="shared" si="637"/>
        <v>9.0313430090443916E-2</v>
      </c>
      <c r="AI377" s="13">
        <f t="shared" si="638"/>
        <v>5.6351758183830494E-2</v>
      </c>
      <c r="AJ377" s="13">
        <f t="shared" si="639"/>
        <v>1.7580556110142195E-2</v>
      </c>
      <c r="AK377" s="13">
        <f t="shared" si="640"/>
        <v>3.6565076595432527E-3</v>
      </c>
      <c r="AL377" s="13">
        <f t="shared" si="641"/>
        <v>4.2839825192271361E-5</v>
      </c>
      <c r="AM377" s="13">
        <f t="shared" si="642"/>
        <v>2.0829280077756387E-5</v>
      </c>
      <c r="AN377" s="13">
        <f t="shared" si="643"/>
        <v>6.268233916029522E-5</v>
      </c>
      <c r="AO377" s="13">
        <f t="shared" si="644"/>
        <v>9.4316165223639765E-5</v>
      </c>
      <c r="AP377" s="13">
        <f t="shared" si="645"/>
        <v>9.4609732626013229E-5</v>
      </c>
      <c r="AQ377" s="13">
        <f t="shared" si="646"/>
        <v>7.117816033715977E-5</v>
      </c>
      <c r="AR377" s="13">
        <f t="shared" si="647"/>
        <v>5.4356723175509686E-2</v>
      </c>
      <c r="AS377" s="13">
        <f t="shared" si="648"/>
        <v>3.391629480780671E-2</v>
      </c>
      <c r="AT377" s="13">
        <f t="shared" si="649"/>
        <v>1.0581166287156989E-2</v>
      </c>
      <c r="AU377" s="13">
        <f t="shared" si="650"/>
        <v>2.2007333177344775E-3</v>
      </c>
      <c r="AV377" s="13">
        <f t="shared" si="651"/>
        <v>3.4329111302681649E-4</v>
      </c>
      <c r="AW377" s="13">
        <f t="shared" si="652"/>
        <v>2.2344531755208753E-6</v>
      </c>
      <c r="AX377" s="13">
        <f t="shared" si="653"/>
        <v>2.1660982073015855E-6</v>
      </c>
      <c r="AY377" s="13">
        <f t="shared" si="654"/>
        <v>6.5185211384036694E-6</v>
      </c>
      <c r="AZ377" s="13">
        <f t="shared" si="655"/>
        <v>9.8082159175849944E-6</v>
      </c>
      <c r="BA377" s="13">
        <f t="shared" si="656"/>
        <v>9.8387448567336123E-6</v>
      </c>
      <c r="BB377" s="13">
        <f t="shared" si="657"/>
        <v>7.4020266149282048E-6</v>
      </c>
      <c r="BC377" s="13">
        <f t="shared" si="658"/>
        <v>4.455039646290438E-6</v>
      </c>
      <c r="BD377" s="13">
        <f t="shared" si="659"/>
        <v>2.7262956640926959E-2</v>
      </c>
      <c r="BE377" s="13">
        <f t="shared" si="660"/>
        <v>1.7010931136899977E-2</v>
      </c>
      <c r="BF377" s="13">
        <f t="shared" si="661"/>
        <v>5.3070505513321741E-3</v>
      </c>
      <c r="BG377" s="13">
        <f t="shared" si="662"/>
        <v>1.1037916473719774E-3</v>
      </c>
      <c r="BH377" s="13">
        <f t="shared" si="663"/>
        <v>1.7217981848255325E-4</v>
      </c>
      <c r="BI377" s="13">
        <f t="shared" si="664"/>
        <v>2.1486583967739939E-5</v>
      </c>
      <c r="BJ377" s="14">
        <f t="shared" si="665"/>
        <v>4.8819558509575187E-2</v>
      </c>
      <c r="BK377" s="14">
        <f t="shared" si="666"/>
        <v>0.10483000891258795</v>
      </c>
      <c r="BL377" s="14">
        <f t="shared" si="667"/>
        <v>0.69232491355207404</v>
      </c>
      <c r="BM377" s="14">
        <f t="shared" si="668"/>
        <v>0.66911925629357627</v>
      </c>
      <c r="BN377" s="14">
        <f t="shared" si="669"/>
        <v>0.29689519903299055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1.3052999999999999</v>
      </c>
      <c r="F378" s="10">
        <f>VLOOKUP(B378,home!$B$2:$E$405,3,FALSE)</f>
        <v>0.7661</v>
      </c>
      <c r="G378" s="10">
        <f>VLOOKUP(C378,away!$B$2:$E$405,4,FALSE)</f>
        <v>0.8871</v>
      </c>
      <c r="H378" s="10">
        <f>VLOOKUP(A378,away!$A$2:$E$405,3,FALSE)</f>
        <v>1.1211</v>
      </c>
      <c r="I378" s="10">
        <f>VLOOKUP(C378,away!$B$2:$E$405,3,FALSE)</f>
        <v>1.4553</v>
      </c>
      <c r="J378" s="10">
        <f>VLOOKUP(B378,home!$B$2:$E$405,4,FALSE)</f>
        <v>1.0798000000000001</v>
      </c>
      <c r="K378" s="12">
        <f t="shared" si="614"/>
        <v>0.88709142174299993</v>
      </c>
      <c r="L378" s="12">
        <f t="shared" si="615"/>
        <v>1.7617334690340001</v>
      </c>
      <c r="M378" s="13">
        <f t="shared" si="616"/>
        <v>7.0734284752109217E-2</v>
      </c>
      <c r="N378" s="13">
        <f t="shared" si="617"/>
        <v>6.274777722672277E-2</v>
      </c>
      <c r="O378" s="13">
        <f t="shared" si="618"/>
        <v>0.12461495685597214</v>
      </c>
      <c r="P378" s="13">
        <f t="shared" si="619"/>
        <v>0.11054485924780692</v>
      </c>
      <c r="Q378" s="13">
        <f t="shared" si="620"/>
        <v>2.7831507455633262E-2</v>
      </c>
      <c r="R378" s="13">
        <f t="shared" si="621"/>
        <v>0.10976917011769707</v>
      </c>
      <c r="S378" s="13">
        <f t="shared" si="622"/>
        <v>4.3190391862105652E-2</v>
      </c>
      <c r="T378" s="13">
        <f t="shared" si="623"/>
        <v>4.903169817825842E-2</v>
      </c>
      <c r="U378" s="13">
        <f t="shared" si="624"/>
        <v>9.7375289183257108E-2</v>
      </c>
      <c r="V378" s="13">
        <f t="shared" si="625"/>
        <v>7.4998610896578385E-3</v>
      </c>
      <c r="W378" s="13">
        <f t="shared" si="626"/>
        <v>8.2296971726895391E-3</v>
      </c>
      <c r="X378" s="13">
        <f t="shared" si="627"/>
        <v>1.4498532949141643E-2</v>
      </c>
      <c r="Y378" s="13">
        <f t="shared" si="628"/>
        <v>1.2771275374197534E-2</v>
      </c>
      <c r="Z378" s="13">
        <f t="shared" si="629"/>
        <v>6.446134028814457E-2</v>
      </c>
      <c r="AA378" s="13">
        <f t="shared" si="630"/>
        <v>5.7183102003669488E-2</v>
      </c>
      <c r="AB378" s="13">
        <f t="shared" si="631"/>
        <v>2.5363319628055075E-2</v>
      </c>
      <c r="AC378" s="13">
        <f t="shared" si="632"/>
        <v>7.3255767291618068E-4</v>
      </c>
      <c r="AD378" s="13">
        <f t="shared" si="633"/>
        <v>1.8251234413588771E-3</v>
      </c>
      <c r="AE378" s="13">
        <f t="shared" si="634"/>
        <v>3.2153810517604469E-3</v>
      </c>
      <c r="AF378" s="13">
        <f t="shared" si="635"/>
        <v>2.8323222072920633E-3</v>
      </c>
      <c r="AG378" s="13">
        <f t="shared" si="636"/>
        <v>1.6632656092248938E-3</v>
      </c>
      <c r="AH378" s="13">
        <f t="shared" si="637"/>
        <v>2.8390925161103531E-2</v>
      </c>
      <c r="AI378" s="13">
        <f t="shared" si="638"/>
        <v>2.5185346165762439E-2</v>
      </c>
      <c r="AJ378" s="13">
        <f t="shared" si="639"/>
        <v>1.1170852268637906E-2</v>
      </c>
      <c r="AK378" s="13">
        <f t="shared" si="640"/>
        <v>3.3031890736890061E-3</v>
      </c>
      <c r="AL378" s="13">
        <f t="shared" si="641"/>
        <v>4.5794191672238759E-5</v>
      </c>
      <c r="AM378" s="13">
        <f t="shared" si="642"/>
        <v>3.2381026969030476E-4</v>
      </c>
      <c r="AN378" s="13">
        <f t="shared" si="643"/>
        <v>5.7046738973033563E-4</v>
      </c>
      <c r="AO378" s="13">
        <f t="shared" si="644"/>
        <v>5.0250574674019777E-4</v>
      </c>
      <c r="AP378" s="13">
        <f t="shared" si="645"/>
        <v>2.9509373080470973E-4</v>
      </c>
      <c r="AQ378" s="13">
        <f t="shared" si="646"/>
        <v>1.2996912551519168E-4</v>
      </c>
      <c r="AR378" s="13">
        <f t="shared" si="647"/>
        <v>1.000344861463111E-2</v>
      </c>
      <c r="AS378" s="13">
        <f t="shared" si="648"/>
        <v>8.8739734538861546E-3</v>
      </c>
      <c r="AT378" s="13">
        <f t="shared" si="649"/>
        <v>3.9360128638587536E-3</v>
      </c>
      <c r="AU378" s="13">
        <f t="shared" si="650"/>
        <v>1.1638677491330664E-3</v>
      </c>
      <c r="AV378" s="13">
        <f t="shared" si="651"/>
        <v>2.581142740748192E-4</v>
      </c>
      <c r="AW378" s="13">
        <f t="shared" si="652"/>
        <v>1.9880004640354516E-6</v>
      </c>
      <c r="AX378" s="13">
        <f t="shared" si="653"/>
        <v>4.7874885419092756E-5</v>
      </c>
      <c r="AY378" s="13">
        <f t="shared" si="654"/>
        <v>8.4342787968983546E-5</v>
      </c>
      <c r="AZ378" s="13">
        <f t="shared" si="655"/>
        <v>7.4294756218298285E-5</v>
      </c>
      <c r="BA378" s="13">
        <f t="shared" si="656"/>
        <v>4.3629186201165982E-5</v>
      </c>
      <c r="BB378" s="13">
        <f t="shared" si="657"/>
        <v>1.9215749389327626E-5</v>
      </c>
      <c r="BC378" s="13">
        <f t="shared" si="658"/>
        <v>6.7706057663496188E-6</v>
      </c>
      <c r="BD378" s="13">
        <f t="shared" si="659"/>
        <v>2.9372350383595693E-3</v>
      </c>
      <c r="BE378" s="13">
        <f t="shared" si="660"/>
        <v>2.6055960061717449E-3</v>
      </c>
      <c r="BF378" s="13">
        <f t="shared" si="661"/>
        <v>1.1557009328013877E-3</v>
      </c>
      <c r="BG378" s="13">
        <f t="shared" si="662"/>
        <v>3.4173746119616481E-4</v>
      </c>
      <c r="BH378" s="13">
        <f t="shared" si="663"/>
        <v>7.578809257883727E-5</v>
      </c>
      <c r="BI378" s="13">
        <f t="shared" si="664"/>
        <v>1.3446193359390175E-5</v>
      </c>
      <c r="BJ378" s="14">
        <f t="shared" si="665"/>
        <v>0.18674455489972336</v>
      </c>
      <c r="BK378" s="14">
        <f t="shared" si="666"/>
        <v>0.23283209160423704</v>
      </c>
      <c r="BL378" s="14">
        <f t="shared" si="667"/>
        <v>0.51372107113789467</v>
      </c>
      <c r="BM378" s="14">
        <f t="shared" si="668"/>
        <v>0.4914341474865534</v>
      </c>
      <c r="BN378" s="14">
        <f t="shared" si="669"/>
        <v>0.50624255565594145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1.3052999999999999</v>
      </c>
      <c r="F379" s="10">
        <f>VLOOKUP(B379,home!$B$2:$E$405,3,FALSE)</f>
        <v>1.2096</v>
      </c>
      <c r="G379" s="10">
        <f>VLOOKUP(C379,away!$B$2:$E$405,4,FALSE)</f>
        <v>0.80640000000000001</v>
      </c>
      <c r="H379" s="10">
        <f>VLOOKUP(A379,away!$A$2:$E$405,3,FALSE)</f>
        <v>1.1211</v>
      </c>
      <c r="I379" s="10">
        <f>VLOOKUP(C379,away!$B$2:$E$405,3,FALSE)</f>
        <v>0.61029999999999995</v>
      </c>
      <c r="J379" s="10">
        <f>VLOOKUP(B379,home!$B$2:$E$405,4,FALSE)</f>
        <v>0.79810000000000003</v>
      </c>
      <c r="K379" s="12">
        <f t="shared" si="614"/>
        <v>1.2732176056319999</v>
      </c>
      <c r="L379" s="12">
        <f t="shared" si="615"/>
        <v>0.54606587007299989</v>
      </c>
      <c r="M379" s="13">
        <f t="shared" si="616"/>
        <v>0.16214188792335898</v>
      </c>
      <c r="N379" s="13">
        <f t="shared" si="617"/>
        <v>0.20644190631443121</v>
      </c>
      <c r="O379" s="13">
        <f t="shared" si="618"/>
        <v>8.8540151104147868E-2</v>
      </c>
      <c r="P379" s="13">
        <f t="shared" si="619"/>
        <v>0.11273087919111861</v>
      </c>
      <c r="Q379" s="13">
        <f t="shared" si="620"/>
        <v>0.1314227348298829</v>
      </c>
      <c r="R379" s="13">
        <f t="shared" si="621"/>
        <v>2.4174377324540693E-2</v>
      </c>
      <c r="S379" s="13">
        <f t="shared" si="622"/>
        <v>1.9594336919910388E-2</v>
      </c>
      <c r="T379" s="13">
        <f t="shared" si="623"/>
        <v>7.1765470042253157E-2</v>
      </c>
      <c r="U379" s="13">
        <f t="shared" si="624"/>
        <v>3.0779242814796211E-2</v>
      </c>
      <c r="V379" s="13">
        <f t="shared" si="625"/>
        <v>1.5136857781641684E-3</v>
      </c>
      <c r="W379" s="13">
        <f t="shared" si="626"/>
        <v>5.5776579921904254E-2</v>
      </c>
      <c r="X379" s="13">
        <f t="shared" si="627"/>
        <v>3.0457686644750862E-2</v>
      </c>
      <c r="Y379" s="13">
        <f t="shared" si="628"/>
        <v>8.3159515790383332E-3</v>
      </c>
      <c r="Z379" s="13">
        <f t="shared" si="629"/>
        <v>4.4002674623994376E-3</v>
      </c>
      <c r="AA379" s="13">
        <f t="shared" si="630"/>
        <v>5.6024980026166075E-3</v>
      </c>
      <c r="AB379" s="13">
        <f t="shared" si="631"/>
        <v>3.5665995462247904E-3</v>
      </c>
      <c r="AC379" s="13">
        <f t="shared" si="632"/>
        <v>6.5775387677811524E-5</v>
      </c>
      <c r="AD379" s="13">
        <f t="shared" si="633"/>
        <v>1.7753930884627209E-2</v>
      </c>
      <c r="AE379" s="13">
        <f t="shared" si="634"/>
        <v>9.6948157157298615E-3</v>
      </c>
      <c r="AF379" s="13">
        <f t="shared" si="635"/>
        <v>2.6470039895037101E-3</v>
      </c>
      <c r="AG379" s="13">
        <f t="shared" si="636"/>
        <v>4.818128455383484E-4</v>
      </c>
      <c r="AH379" s="13">
        <f t="shared" si="637"/>
        <v>6.0070897010226505E-4</v>
      </c>
      <c r="AI379" s="13">
        <f t="shared" si="638"/>
        <v>7.6483323659527053E-4</v>
      </c>
      <c r="AJ379" s="13">
        <f t="shared" si="639"/>
        <v>4.8689957110280166E-4</v>
      </c>
      <c r="AK379" s="13">
        <f t="shared" si="640"/>
        <v>2.0664303536758563E-4</v>
      </c>
      <c r="AL379" s="13">
        <f t="shared" si="641"/>
        <v>1.8292416295439308E-6</v>
      </c>
      <c r="AM379" s="13">
        <f t="shared" si="642"/>
        <v>4.5209234742962122E-3</v>
      </c>
      <c r="AN379" s="13">
        <f t="shared" si="643"/>
        <v>2.468722010525011E-3</v>
      </c>
      <c r="AO379" s="13">
        <f t="shared" si="644"/>
        <v>6.7404241632285284E-4</v>
      </c>
      <c r="AP379" s="13">
        <f t="shared" si="645"/>
        <v>1.2269051951181527E-4</v>
      </c>
      <c r="AQ379" s="13">
        <f t="shared" si="646"/>
        <v>1.6749276321731946E-5</v>
      </c>
      <c r="AR379" s="13">
        <f t="shared" si="647"/>
        <v>6.5605333283909835E-5</v>
      </c>
      <c r="AS379" s="13">
        <f t="shared" si="648"/>
        <v>8.3529865360429032E-5</v>
      </c>
      <c r="AT379" s="13">
        <f t="shared" si="649"/>
        <v>5.3175847586484395E-5</v>
      </c>
      <c r="AU379" s="13">
        <f t="shared" si="650"/>
        <v>2.2568141780505276E-5</v>
      </c>
      <c r="AV379" s="13">
        <f t="shared" si="651"/>
        <v>7.1835388603346092E-6</v>
      </c>
      <c r="AW379" s="13">
        <f t="shared" si="652"/>
        <v>3.5327771625853428E-8</v>
      </c>
      <c r="AX379" s="13">
        <f t="shared" si="653"/>
        <v>9.5935322686481939E-4</v>
      </c>
      <c r="AY379" s="13">
        <f t="shared" si="654"/>
        <v>5.2387005453527762E-4</v>
      </c>
      <c r="AZ379" s="13">
        <f t="shared" si="655"/>
        <v>1.4303377856749813E-4</v>
      </c>
      <c r="BA379" s="13">
        <f t="shared" si="656"/>
        <v>2.6035288247763224E-5</v>
      </c>
      <c r="BB379" s="13">
        <f t="shared" si="657"/>
        <v>3.5542455824040434E-6</v>
      </c>
      <c r="BC379" s="13">
        <f t="shared" si="658"/>
        <v>3.8817044128171625E-7</v>
      </c>
      <c r="BD379" s="13">
        <f t="shared" si="659"/>
        <v>5.9708055668512238E-6</v>
      </c>
      <c r="BE379" s="13">
        <f t="shared" si="660"/>
        <v>7.6021347675205306E-6</v>
      </c>
      <c r="BF379" s="13">
        <f t="shared" si="661"/>
        <v>4.8395859131971362E-6</v>
      </c>
      <c r="BG379" s="13">
        <f t="shared" si="662"/>
        <v>2.0539486628837379E-6</v>
      </c>
      <c r="BH379" s="13">
        <f t="shared" si="663"/>
        <v>6.5378089966197028E-7</v>
      </c>
      <c r="BI379" s="13">
        <f t="shared" si="664"/>
        <v>1.6648107033510967E-7</v>
      </c>
      <c r="BJ379" s="14">
        <f t="shared" si="665"/>
        <v>0.54421725522887654</v>
      </c>
      <c r="BK379" s="14">
        <f t="shared" si="666"/>
        <v>0.2965722644963949</v>
      </c>
      <c r="BL379" s="14">
        <f t="shared" si="667"/>
        <v>0.15497530306924617</v>
      </c>
      <c r="BM379" s="14">
        <f t="shared" si="668"/>
        <v>0.274189318842673</v>
      </c>
      <c r="BN379" s="14">
        <f t="shared" si="669"/>
        <v>0.7254519366874802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1.3052999999999999</v>
      </c>
      <c r="F380" s="10">
        <f>VLOOKUP(B380,home!$B$2:$E$405,3,FALSE)</f>
        <v>0.4839</v>
      </c>
      <c r="G380" s="10">
        <f>VLOOKUP(C380,away!$B$2:$E$405,4,FALSE)</f>
        <v>1.8548</v>
      </c>
      <c r="H380" s="10">
        <f>VLOOKUP(A380,away!$A$2:$E$405,3,FALSE)</f>
        <v>1.1211</v>
      </c>
      <c r="I380" s="10">
        <f>VLOOKUP(C380,away!$B$2:$E$405,3,FALSE)</f>
        <v>0.51639999999999997</v>
      </c>
      <c r="J380" s="10">
        <f>VLOOKUP(B380,home!$B$2:$E$405,4,FALSE)</f>
        <v>1.0798000000000001</v>
      </c>
      <c r="K380" s="12">
        <f t="shared" si="614"/>
        <v>1.1715559859159999</v>
      </c>
      <c r="L380" s="12">
        <f t="shared" si="615"/>
        <v>0.62513513599199999</v>
      </c>
      <c r="M380" s="13">
        <f t="shared" si="616"/>
        <v>0.16584674799218971</v>
      </c>
      <c r="N380" s="13">
        <f t="shared" si="617"/>
        <v>0.19429875035495217</v>
      </c>
      <c r="O380" s="13">
        <f t="shared" si="618"/>
        <v>0.10367662935992847</v>
      </c>
      <c r="P380" s="13">
        <f t="shared" si="619"/>
        <v>0.1214629757262187</v>
      </c>
      <c r="Q380" s="13">
        <f t="shared" si="620"/>
        <v>0.1138159320171714</v>
      </c>
      <c r="R380" s="13">
        <f t="shared" si="621"/>
        <v>3.2405951897055529E-2</v>
      </c>
      <c r="S380" s="13">
        <f t="shared" si="622"/>
        <v>2.2239288154391149E-2</v>
      </c>
      <c r="T380" s="13">
        <f t="shared" si="623"/>
        <v>7.1150338139610678E-2</v>
      </c>
      <c r="U380" s="13">
        <f t="shared" si="624"/>
        <v>3.7965386924301354E-2</v>
      </c>
      <c r="V380" s="13">
        <f t="shared" si="625"/>
        <v>1.8097364316874613E-3</v>
      </c>
      <c r="W380" s="13">
        <f t="shared" si="626"/>
        <v>4.4447245482441888E-2</v>
      </c>
      <c r="X380" s="13">
        <f t="shared" si="627"/>
        <v>2.778553484913612E-2</v>
      </c>
      <c r="Y380" s="13">
        <f t="shared" si="628"/>
        <v>8.6848570532625808E-3</v>
      </c>
      <c r="Z380" s="13">
        <f t="shared" si="629"/>
        <v>6.7526997153720056E-3</v>
      </c>
      <c r="AA380" s="13">
        <f t="shared" si="630"/>
        <v>7.9111657726373425E-3</v>
      </c>
      <c r="AB380" s="13">
        <f t="shared" si="631"/>
        <v>4.6341868082535286E-3</v>
      </c>
      <c r="AC380" s="13">
        <f t="shared" si="632"/>
        <v>8.2838514673219457E-5</v>
      </c>
      <c r="AD380" s="13">
        <f t="shared" si="633"/>
        <v>1.3018109125608173E-2</v>
      </c>
      <c r="AE380" s="13">
        <f t="shared" si="634"/>
        <v>8.1380774185957627E-3</v>
      </c>
      <c r="AF380" s="13">
        <f t="shared" si="635"/>
        <v>2.5436990668936429E-3</v>
      </c>
      <c r="AG380" s="13">
        <f t="shared" si="636"/>
        <v>5.3005188736842692E-4</v>
      </c>
      <c r="AH380" s="13">
        <f t="shared" si="637"/>
        <v>1.0553374637205545E-3</v>
      </c>
      <c r="AI380" s="13">
        <f t="shared" si="638"/>
        <v>1.236386922783225E-3</v>
      </c>
      <c r="AJ380" s="13">
        <f t="shared" si="639"/>
        <v>7.2424825014747536E-4</v>
      </c>
      <c r="AK380" s="13">
        <f t="shared" si="640"/>
        <v>2.8283245758315442E-4</v>
      </c>
      <c r="AL380" s="13">
        <f t="shared" si="641"/>
        <v>2.4267735409374693E-6</v>
      </c>
      <c r="AM380" s="13">
        <f t="shared" si="642"/>
        <v>3.050288734282789E-3</v>
      </c>
      <c r="AN380" s="13">
        <f t="shared" si="643"/>
        <v>1.906842662720737E-3</v>
      </c>
      <c r="AO380" s="13">
        <f t="shared" si="644"/>
        <v>5.9601717363763759E-4</v>
      </c>
      <c r="AP380" s="13">
        <f t="shared" si="645"/>
        <v>1.2419709229851068E-4</v>
      </c>
      <c r="AQ380" s="13">
        <f t="shared" si="646"/>
        <v>1.9409991545960108E-5</v>
      </c>
      <c r="AR380" s="13">
        <f t="shared" si="647"/>
        <v>1.3194570578008028E-4</v>
      </c>
      <c r="AS380" s="13">
        <f t="shared" si="648"/>
        <v>1.5458178142256439E-4</v>
      </c>
      <c r="AT380" s="13">
        <f t="shared" si="649"/>
        <v>9.0550605669582039E-5</v>
      </c>
      <c r="AU380" s="13">
        <f t="shared" si="650"/>
        <v>3.5361701366839378E-5</v>
      </c>
      <c r="AV380" s="13">
        <f t="shared" si="651"/>
        <v>1.035705322712367E-5</v>
      </c>
      <c r="AW380" s="13">
        <f t="shared" si="652"/>
        <v>4.9370065916684449E-8</v>
      </c>
      <c r="AX380" s="13">
        <f t="shared" si="653"/>
        <v>5.9559733757019056E-4</v>
      </c>
      <c r="AY380" s="13">
        <f t="shared" si="654"/>
        <v>3.7232882261841425E-4</v>
      </c>
      <c r="AZ380" s="13">
        <f t="shared" si="655"/>
        <v>1.163779145806518E-4</v>
      </c>
      <c r="BA380" s="13">
        <f t="shared" si="656"/>
        <v>2.4250641152613707E-5</v>
      </c>
      <c r="BB380" s="13">
        <f t="shared" si="657"/>
        <v>3.7899819637080899E-6</v>
      </c>
      <c r="BC380" s="13">
        <f t="shared" si="658"/>
        <v>4.7385017805797695E-7</v>
      </c>
      <c r="BD380" s="13">
        <f t="shared" si="659"/>
        <v>1.3747316121065145E-5</v>
      </c>
      <c r="BE380" s="13">
        <f t="shared" si="660"/>
        <v>1.6105750491913396E-5</v>
      </c>
      <c r="BF380" s="13">
        <f t="shared" si="661"/>
        <v>9.4343941982353517E-6</v>
      </c>
      <c r="BG380" s="13">
        <f t="shared" si="662"/>
        <v>3.6843069988112693E-6</v>
      </c>
      <c r="BH380" s="13">
        <f t="shared" si="663"/>
        <v>1.0790929796023891E-6</v>
      </c>
      <c r="BI380" s="13">
        <f t="shared" si="664"/>
        <v>2.528435679226219E-7</v>
      </c>
      <c r="BJ380" s="14">
        <f t="shared" si="665"/>
        <v>0.49122216959759019</v>
      </c>
      <c r="BK380" s="14">
        <f t="shared" si="666"/>
        <v>0.31181634241531958</v>
      </c>
      <c r="BL380" s="14">
        <f t="shared" si="667"/>
        <v>0.19035922640823433</v>
      </c>
      <c r="BM380" s="14">
        <f t="shared" si="668"/>
        <v>0.26827117133644779</v>
      </c>
      <c r="BN380" s="14">
        <f t="shared" si="669"/>
        <v>0.73150698734751596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1.8042</v>
      </c>
      <c r="F384" s="10">
        <f>VLOOKUP(B384,home!$B$2:$E$405,3,FALSE)</f>
        <v>0.99770000000000003</v>
      </c>
      <c r="G384" s="10">
        <f>VLOOKUP(C384,away!$B$2:$E$405,4,FALSE)</f>
        <v>1.2932999999999999</v>
      </c>
      <c r="H384" s="10">
        <f>VLOOKUP(A384,away!$A$2:$E$405,3,FALSE)</f>
        <v>1.2458</v>
      </c>
      <c r="I384" s="10">
        <f>VLOOKUP(C384,away!$B$2:$E$405,3,FALSE)</f>
        <v>0.96319999999999995</v>
      </c>
      <c r="J384" s="10">
        <f>VLOOKUP(B384,home!$B$2:$E$405,4,FALSE)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1.8042</v>
      </c>
      <c r="F385" s="10">
        <f>VLOOKUP(B385,home!$B$2:$E$405,3,FALSE)</f>
        <v>0.77600000000000002</v>
      </c>
      <c r="G385" s="10">
        <f>VLOOKUP(C385,away!$B$2:$E$405,4,FALSE)</f>
        <v>1.1455</v>
      </c>
      <c r="H385" s="10">
        <f>VLOOKUP(A385,away!$A$2:$E$405,3,FALSE)</f>
        <v>1.2458</v>
      </c>
      <c r="I385" s="10">
        <f>VLOOKUP(C385,away!$B$2:$E$405,3,FALSE)</f>
        <v>0.53510000000000002</v>
      </c>
      <c r="J385" s="10">
        <f>VLOOKUP(B385,home!$B$2:$E$405,4,FALSE)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1.5941000000000001</v>
      </c>
      <c r="F386" s="10">
        <f>VLOOKUP(B386,home!$B$2:$E$405,3,FALSE)</f>
        <v>1.0664</v>
      </c>
      <c r="G386" s="10">
        <f>VLOOKUP(C386,away!$B$2:$E$405,4,FALSE)</f>
        <v>1.6031</v>
      </c>
      <c r="H386" s="10">
        <f>VLOOKUP(A386,away!$A$2:$E$405,3,FALSE)</f>
        <v>1.1647000000000001</v>
      </c>
      <c r="I386" s="10">
        <f>VLOOKUP(C386,away!$B$2:$E$405,3,FALSE)</f>
        <v>1.1448</v>
      </c>
      <c r="J386" s="10">
        <f>VLOOKUP(B386,home!$B$2:$E$405,4,FALSE)</f>
        <v>1.3736999999999999</v>
      </c>
      <c r="K386" s="12">
        <f t="shared" si="614"/>
        <v>2.7251870235440001</v>
      </c>
      <c r="L386" s="12">
        <f t="shared" si="615"/>
        <v>1.8316209168720001</v>
      </c>
      <c r="M386" s="13">
        <f t="shared" si="616"/>
        <v>1.0495507815941019E-2</v>
      </c>
      <c r="N386" s="13">
        <f t="shared" si="617"/>
        <v>2.8602221705507094E-2</v>
      </c>
      <c r="O386" s="13">
        <f t="shared" si="618"/>
        <v>1.9223791648871131E-2</v>
      </c>
      <c r="P386" s="13">
        <f t="shared" si="619"/>
        <v>5.2388427544817123E-2</v>
      </c>
      <c r="Q386" s="13">
        <f t="shared" si="620"/>
        <v>3.8973201718188244E-2</v>
      </c>
      <c r="R386" s="13">
        <f t="shared" si="621"/>
        <v>1.7605349442830823E-2</v>
      </c>
      <c r="S386" s="13">
        <f t="shared" si="622"/>
        <v>6.5374334161564365E-2</v>
      </c>
      <c r="T386" s="13">
        <f t="shared" si="623"/>
        <v>7.1384131464505354E-2</v>
      </c>
      <c r="U386" s="13">
        <f t="shared" si="624"/>
        <v>4.7977869846560155E-2</v>
      </c>
      <c r="V386" s="13">
        <f t="shared" si="625"/>
        <v>3.6257401511148937E-2</v>
      </c>
      <c r="W386" s="13">
        <f t="shared" si="626"/>
        <v>3.5403087862789777E-2</v>
      </c>
      <c r="X386" s="13">
        <f t="shared" si="627"/>
        <v>6.4845036251342983E-2</v>
      </c>
      <c r="Y386" s="13">
        <f t="shared" si="628"/>
        <v>5.9385762376641477E-2</v>
      </c>
      <c r="Z386" s="13">
        <f t="shared" si="629"/>
        <v>1.0748775429443252E-2</v>
      </c>
      <c r="AA386" s="13">
        <f t="shared" si="630"/>
        <v>2.9292423319307336E-2</v>
      </c>
      <c r="AB386" s="13">
        <f t="shared" si="631"/>
        <v>3.9913665958967018E-2</v>
      </c>
      <c r="AC386" s="13">
        <f t="shared" si="632"/>
        <v>1.131119787949408E-2</v>
      </c>
      <c r="AD386" s="13">
        <f t="shared" si="633"/>
        <v>2.4120008909265699E-2</v>
      </c>
      <c r="AE386" s="13">
        <f t="shared" si="634"/>
        <v>4.4178712833350044E-2</v>
      </c>
      <c r="AF386" s="13">
        <f t="shared" si="635"/>
        <v>4.0459327253022717E-2</v>
      </c>
      <c r="AG386" s="13">
        <f t="shared" si="636"/>
        <v>2.4702050026401925E-2</v>
      </c>
      <c r="AH386" s="13">
        <f t="shared" si="637"/>
        <v>4.9219204768320207E-3</v>
      </c>
      <c r="AI386" s="13">
        <f t="shared" si="638"/>
        <v>1.3413153814378119E-2</v>
      </c>
      <c r="AJ386" s="13">
        <f t="shared" si="639"/>
        <v>1.8276676359871482E-2</v>
      </c>
      <c r="AK386" s="13">
        <f t="shared" si="640"/>
        <v>1.6602453749811719E-2</v>
      </c>
      <c r="AL386" s="13">
        <f t="shared" si="641"/>
        <v>2.2583980916290108E-3</v>
      </c>
      <c r="AM386" s="13">
        <f t="shared" si="642"/>
        <v>1.3146307057459304E-2</v>
      </c>
      <c r="AN386" s="13">
        <f t="shared" si="643"/>
        <v>2.4079050986064453E-2</v>
      </c>
      <c r="AO386" s="13">
        <f t="shared" si="644"/>
        <v>2.2051846722251515E-2</v>
      </c>
      <c r="AP386" s="13">
        <f t="shared" si="645"/>
        <v>1.3463541237377044E-2</v>
      </c>
      <c r="AQ386" s="13">
        <f t="shared" si="646"/>
        <v>6.165025936387133E-3</v>
      </c>
      <c r="AR386" s="13">
        <f t="shared" si="647"/>
        <v>1.8030184993092263E-3</v>
      </c>
      <c r="AS386" s="13">
        <f t="shared" si="648"/>
        <v>4.91356261752728E-3</v>
      </c>
      <c r="AT386" s="13">
        <f t="shared" si="649"/>
        <v>6.6951885423281185E-3</v>
      </c>
      <c r="AU386" s="13">
        <f t="shared" si="650"/>
        <v>6.0818803119110192E-3</v>
      </c>
      <c r="AV386" s="13">
        <f t="shared" si="651"/>
        <v>4.1435653261919113E-3</v>
      </c>
      <c r="AW386" s="13">
        <f t="shared" si="652"/>
        <v>3.1313376813077968E-4</v>
      </c>
      <c r="AX386" s="13">
        <f t="shared" si="653"/>
        <v>5.9710242334188373E-3</v>
      </c>
      <c r="AY386" s="13">
        <f t="shared" si="654"/>
        <v>1.0936652881079541E-2</v>
      </c>
      <c r="AZ386" s="13">
        <f t="shared" si="655"/>
        <v>1.0015901088776858E-2</v>
      </c>
      <c r="BA386" s="13">
        <f t="shared" si="656"/>
        <v>6.1151113118415781E-3</v>
      </c>
      <c r="BB386" s="13">
        <f t="shared" si="657"/>
        <v>2.8001414469424036E-3</v>
      </c>
      <c r="BC386" s="13">
        <f t="shared" si="658"/>
        <v>1.0257595288839863E-3</v>
      </c>
      <c r="BD386" s="13">
        <f t="shared" si="659"/>
        <v>5.5040773280699048E-4</v>
      </c>
      <c r="BE386" s="13">
        <f t="shared" si="660"/>
        <v>1.4999640111038838E-3</v>
      </c>
      <c r="BF386" s="13">
        <f t="shared" si="661"/>
        <v>2.0438412294216564E-3</v>
      </c>
      <c r="BG386" s="13">
        <f t="shared" si="662"/>
        <v>1.8566165322013715E-3</v>
      </c>
      <c r="BH386" s="13">
        <f t="shared" si="663"/>
        <v>1.2649068203131096E-3</v>
      </c>
      <c r="BI386" s="13">
        <f t="shared" si="664"/>
        <v>6.8942153054191743E-4</v>
      </c>
      <c r="BJ386" s="14">
        <f t="shared" si="665"/>
        <v>0.54782390283149796</v>
      </c>
      <c r="BK386" s="14">
        <f t="shared" si="666"/>
        <v>0.18902191988567404</v>
      </c>
      <c r="BL386" s="14">
        <f t="shared" si="667"/>
        <v>0.23876967777108632</v>
      </c>
      <c r="BM386" s="14">
        <f t="shared" si="668"/>
        <v>0.80845225692859735</v>
      </c>
      <c r="BN386" s="14">
        <f t="shared" si="669"/>
        <v>0.16728849987615543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1.5941000000000001</v>
      </c>
      <c r="F387" s="10">
        <f>VLOOKUP(B387,home!$B$2:$E$405,3,FALSE)</f>
        <v>1.1849000000000001</v>
      </c>
      <c r="G387" s="10">
        <f>VLOOKUP(C387,away!$B$2:$E$405,4,FALSE)</f>
        <v>0.87819999999999998</v>
      </c>
      <c r="H387" s="10">
        <f>VLOOKUP(A387,away!$A$2:$E$405,3,FALSE)</f>
        <v>1.1647000000000001</v>
      </c>
      <c r="I387" s="10">
        <f>VLOOKUP(C387,away!$B$2:$E$405,3,FALSE)</f>
        <v>1.0303</v>
      </c>
      <c r="J387" s="10">
        <f>VLOOKUP(B387,home!$B$2:$E$405,4,FALSE)</f>
        <v>0.76319999999999999</v>
      </c>
      <c r="K387" s="12">
        <f t="shared" si="614"/>
        <v>1.658787270838</v>
      </c>
      <c r="L387" s="12">
        <f t="shared" si="615"/>
        <v>0.91583268091199999</v>
      </c>
      <c r="M387" s="13">
        <f t="shared" si="616"/>
        <v>7.618277042609492E-2</v>
      </c>
      <c r="N387" s="13">
        <f t="shared" si="617"/>
        <v>0.12637100983997987</v>
      </c>
      <c r="O387" s="13">
        <f t="shared" si="618"/>
        <v>6.9770670878633936E-2</v>
      </c>
      <c r="P387" s="13">
        <f t="shared" si="619"/>
        <v>0.11573470073130548</v>
      </c>
      <c r="Q387" s="13">
        <f t="shared" si="620"/>
        <v>0.10481131126275117</v>
      </c>
      <c r="R387" s="13">
        <f t="shared" si="621"/>
        <v>3.1949130279904057E-2</v>
      </c>
      <c r="S387" s="13">
        <f t="shared" si="622"/>
        <v>4.3955217427931771E-2</v>
      </c>
      <c r="T387" s="13">
        <f t="shared" si="623"/>
        <v>9.5989624183667493E-2</v>
      </c>
      <c r="U387" s="13">
        <f t="shared" si="624"/>
        <v>5.299681062264975E-2</v>
      </c>
      <c r="V387" s="13">
        <f t="shared" si="625"/>
        <v>7.4195019660517865E-3</v>
      </c>
      <c r="W387" s="13">
        <f t="shared" si="626"/>
        <v>5.7953222987497048E-2</v>
      </c>
      <c r="X387" s="13">
        <f t="shared" si="627"/>
        <v>5.3075455576130366E-2</v>
      </c>
      <c r="Y387" s="13">
        <f t="shared" si="628"/>
        <v>2.4304118385456614E-2</v>
      </c>
      <c r="Z387" s="13">
        <f t="shared" si="629"/>
        <v>9.7533525456837637E-3</v>
      </c>
      <c r="AA387" s="13">
        <f t="shared" si="630"/>
        <v>1.6178737050775629E-2</v>
      </c>
      <c r="AB387" s="13">
        <f t="shared" si="631"/>
        <v>1.3418541539030873E-2</v>
      </c>
      <c r="AC387" s="13">
        <f t="shared" si="632"/>
        <v>7.0446853896032578E-4</v>
      </c>
      <c r="AD387" s="13">
        <f t="shared" si="633"/>
        <v>2.4033017148924064E-2</v>
      </c>
      <c r="AE387" s="13">
        <f t="shared" si="634"/>
        <v>2.2010222525903195E-2</v>
      </c>
      <c r="AF387" s="13">
        <f t="shared" si="635"/>
        <v>1.0078840551683807E-2</v>
      </c>
      <c r="AG387" s="13">
        <f t="shared" si="636"/>
        <v>3.0768438543110543E-3</v>
      </c>
      <c r="AH387" s="13">
        <f t="shared" si="637"/>
        <v>2.2331097524483597E-3</v>
      </c>
      <c r="AI387" s="13">
        <f t="shared" si="638"/>
        <v>3.704254031745536E-3</v>
      </c>
      <c r="AJ387" s="13">
        <f t="shared" si="639"/>
        <v>3.0722847179049193E-3</v>
      </c>
      <c r="AK387" s="13">
        <f t="shared" si="640"/>
        <v>1.6987555941502652E-3</v>
      </c>
      <c r="AL387" s="13">
        <f t="shared" si="641"/>
        <v>4.2808343710885214E-5</v>
      </c>
      <c r="AM387" s="13">
        <f t="shared" si="642"/>
        <v>7.9731325852933146E-3</v>
      </c>
      <c r="AN387" s="13">
        <f t="shared" si="643"/>
        <v>7.3020553908560012E-3</v>
      </c>
      <c r="AO387" s="13">
        <f t="shared" si="644"/>
        <v>3.3437304823877865E-3</v>
      </c>
      <c r="AP387" s="13">
        <f t="shared" si="645"/>
        <v>1.0207658839774605E-3</v>
      </c>
      <c r="AQ387" s="13">
        <f t="shared" si="646"/>
        <v>2.3371268902664625E-4</v>
      </c>
      <c r="AR387" s="13">
        <f t="shared" si="647"/>
        <v>4.0903097827110291E-4</v>
      </c>
      <c r="AS387" s="13">
        <f t="shared" si="648"/>
        <v>6.7849538013451999E-4</v>
      </c>
      <c r="AT387" s="13">
        <f t="shared" si="649"/>
        <v>5.6273974994476615E-4</v>
      </c>
      <c r="AU387" s="13">
        <f t="shared" si="650"/>
        <v>3.1115517800097905E-4</v>
      </c>
      <c r="AV387" s="13">
        <f t="shared" si="651"/>
        <v>1.2903506213083902E-4</v>
      </c>
      <c r="AW387" s="13">
        <f t="shared" si="652"/>
        <v>1.8064783256225074E-6</v>
      </c>
      <c r="AX387" s="13">
        <f t="shared" si="653"/>
        <v>2.2042884735313738E-3</v>
      </c>
      <c r="AY387" s="13">
        <f t="shared" si="654"/>
        <v>2.0187594222176581E-3</v>
      </c>
      <c r="AZ387" s="13">
        <f t="shared" si="655"/>
        <v>9.2442292688297884E-4</v>
      </c>
      <c r="BA387" s="13">
        <f t="shared" si="656"/>
        <v>2.8220557580791876E-4</v>
      </c>
      <c r="BB387" s="13">
        <f t="shared" si="657"/>
        <v>6.4613272265120212E-5</v>
      </c>
      <c r="BC387" s="13">
        <f t="shared" si="658"/>
        <v>1.1834989272212407E-5</v>
      </c>
      <c r="BD387" s="13">
        <f t="shared" si="659"/>
        <v>6.2433989567680338E-5</v>
      </c>
      <c r="BE387" s="13">
        <f t="shared" si="660"/>
        <v>1.0356470716250062E-4</v>
      </c>
      <c r="BF387" s="13">
        <f t="shared" si="661"/>
        <v>8.5895908974610577E-5</v>
      </c>
      <c r="BG387" s="13">
        <f t="shared" si="662"/>
        <v>4.7494346808047852E-5</v>
      </c>
      <c r="BH387" s="13">
        <f t="shared" si="663"/>
        <v>1.969575448048879E-5</v>
      </c>
      <c r="BI387" s="13">
        <f t="shared" si="664"/>
        <v>6.5342133643570572E-6</v>
      </c>
      <c r="BJ387" s="14">
        <f t="shared" si="665"/>
        <v>0.5470831880078233</v>
      </c>
      <c r="BK387" s="14">
        <f t="shared" si="666"/>
        <v>0.24605822685627285</v>
      </c>
      <c r="BL387" s="14">
        <f t="shared" si="667"/>
        <v>0.1974383697360832</v>
      </c>
      <c r="BM387" s="14">
        <f t="shared" si="668"/>
        <v>0.47349659078330153</v>
      </c>
      <c r="BN387" s="14">
        <f t="shared" si="669"/>
        <v>0.52481959341866946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1.5941000000000001</v>
      </c>
      <c r="F388" s="10">
        <f>VLOOKUP(B388,home!$B$2:$E$405,3,FALSE)</f>
        <v>0.37640000000000001</v>
      </c>
      <c r="G388" s="10">
        <f>VLOOKUP(C388,away!$B$2:$E$405,4,FALSE)</f>
        <v>1.1849000000000001</v>
      </c>
      <c r="H388" s="10">
        <f>VLOOKUP(A388,away!$A$2:$E$405,3,FALSE)</f>
        <v>1.1647000000000001</v>
      </c>
      <c r="I388" s="10">
        <f>VLOOKUP(C388,away!$B$2:$E$405,3,FALSE)</f>
        <v>0.66779999999999995</v>
      </c>
      <c r="J388" s="10">
        <f>VLOOKUP(B388,home!$B$2:$E$405,4,FALSE)</f>
        <v>1.0303</v>
      </c>
      <c r="K388" s="12">
        <f t="shared" si="614"/>
        <v>0.71096279747600011</v>
      </c>
      <c r="L388" s="12">
        <f t="shared" si="615"/>
        <v>0.80135359579799992</v>
      </c>
      <c r="M388" s="13">
        <f t="shared" si="616"/>
        <v>0.22039885578080498</v>
      </c>
      <c r="N388" s="13">
        <f t="shared" si="617"/>
        <v>0.15669538706643063</v>
      </c>
      <c r="O388" s="13">
        <f t="shared" si="618"/>
        <v>0.17661741558971286</v>
      </c>
      <c r="P388" s="13">
        <f t="shared" si="619"/>
        <v>0.1255684118706436</v>
      </c>
      <c r="Q388" s="13">
        <f t="shared" si="620"/>
        <v>5.5702295370167069E-2</v>
      </c>
      <c r="R388" s="13">
        <f t="shared" si="621"/>
        <v>7.0766500531683069E-2</v>
      </c>
      <c r="S388" s="13">
        <f t="shared" si="622"/>
        <v>1.7885104262289005E-2</v>
      </c>
      <c r="T388" s="13">
        <f t="shared" si="623"/>
        <v>4.4637234689085661E-2</v>
      </c>
      <c r="U388" s="13">
        <f t="shared" si="624"/>
        <v>5.0312349185592249E-2</v>
      </c>
      <c r="V388" s="13">
        <f t="shared" si="625"/>
        <v>1.1321918721705802E-3</v>
      </c>
      <c r="W388" s="13">
        <f t="shared" si="626"/>
        <v>1.3200753247402814E-2</v>
      </c>
      <c r="X388" s="13">
        <f t="shared" si="627"/>
        <v>1.0578471082048369E-2</v>
      </c>
      <c r="Y388" s="13">
        <f t="shared" si="628"/>
        <v>4.2385479198223091E-3</v>
      </c>
      <c r="Z388" s="13">
        <f t="shared" si="629"/>
        <v>1.8902996554368435E-2</v>
      </c>
      <c r="AA388" s="13">
        <f t="shared" si="630"/>
        <v>1.3439327310972974E-2</v>
      </c>
      <c r="AB388" s="13">
        <f t="shared" si="631"/>
        <v>4.7774308706024773E-3</v>
      </c>
      <c r="AC388" s="13">
        <f t="shared" si="632"/>
        <v>4.0315413281540978E-5</v>
      </c>
      <c r="AD388" s="13">
        <f t="shared" si="633"/>
        <v>2.3463111143909735E-3</v>
      </c>
      <c r="AE388" s="13">
        <f t="shared" si="634"/>
        <v>1.8802248483780189E-3</v>
      </c>
      <c r="AF388" s="13">
        <f t="shared" si="635"/>
        <v>7.5336247157823722E-4</v>
      </c>
      <c r="AG388" s="13">
        <f t="shared" si="636"/>
        <v>2.0123657517949635E-4</v>
      </c>
      <c r="AH388" s="13">
        <f t="shared" si="637"/>
        <v>3.7869960650500868E-3</v>
      </c>
      <c r="AI388" s="13">
        <f t="shared" si="638"/>
        <v>2.6924133164386143E-3</v>
      </c>
      <c r="AJ388" s="13">
        <f t="shared" si="639"/>
        <v>9.5710285170841596E-4</v>
      </c>
      <c r="AK388" s="13">
        <f t="shared" si="640"/>
        <v>2.2682150697429096E-4</v>
      </c>
      <c r="AL388" s="13">
        <f t="shared" si="641"/>
        <v>9.1876019986355044E-7</v>
      </c>
      <c r="AM388" s="13">
        <f t="shared" si="642"/>
        <v>3.336279827272877E-4</v>
      </c>
      <c r="AN388" s="13">
        <f t="shared" si="643"/>
        <v>2.6735398361734498E-4</v>
      </c>
      <c r="AO388" s="13">
        <f t="shared" si="644"/>
        <v>1.0712253806133948E-4</v>
      </c>
      <c r="AP388" s="13">
        <f t="shared" si="645"/>
        <v>2.8614343688820836E-5</v>
      </c>
      <c r="AQ388" s="13">
        <f t="shared" si="646"/>
        <v>5.7325518016090954E-6</v>
      </c>
      <c r="AR388" s="13">
        <f t="shared" si="647"/>
        <v>6.0694458280015286E-4</v>
      </c>
      <c r="AS388" s="13">
        <f t="shared" si="648"/>
        <v>4.3151501850050049E-4</v>
      </c>
      <c r="AT388" s="13">
        <f t="shared" si="649"/>
        <v>1.5339556235301183E-4</v>
      </c>
      <c r="AU388" s="13">
        <f t="shared" si="650"/>
        <v>3.6352846043633846E-5</v>
      </c>
      <c r="AV388" s="13">
        <f t="shared" si="651"/>
        <v>6.4613802798490631E-6</v>
      </c>
      <c r="AW388" s="13">
        <f t="shared" si="652"/>
        <v>1.454021200414011E-8</v>
      </c>
      <c r="AX388" s="13">
        <f t="shared" si="653"/>
        <v>3.9532847319344503E-5</v>
      </c>
      <c r="AY388" s="13">
        <f t="shared" si="654"/>
        <v>3.1679789351490034E-5</v>
      </c>
      <c r="AZ388" s="13">
        <f t="shared" si="655"/>
        <v>1.2693356555469864E-5</v>
      </c>
      <c r="BA388" s="13">
        <f t="shared" si="656"/>
        <v>3.390622306157297E-6</v>
      </c>
      <c r="BB388" s="13">
        <f t="shared" si="657"/>
        <v>6.7927184425801411E-7</v>
      </c>
      <c r="BC388" s="13">
        <f t="shared" si="658"/>
        <v>1.0886738698409975E-7</v>
      </c>
      <c r="BD388" s="13">
        <f t="shared" si="659"/>
        <v>8.1062870646169842E-5</v>
      </c>
      <c r="BE388" s="13">
        <f t="shared" si="660"/>
        <v>5.7632685286036054E-5</v>
      </c>
      <c r="BF388" s="13">
        <f t="shared" si="661"/>
        <v>2.0487347578507045E-5</v>
      </c>
      <c r="BG388" s="13">
        <f t="shared" si="662"/>
        <v>4.8552473157595102E-6</v>
      </c>
      <c r="BH388" s="13">
        <f t="shared" si="663"/>
        <v>8.6297505351255516E-7</v>
      </c>
      <c r="BI388" s="13">
        <f t="shared" si="664"/>
        <v>1.2270863163945747E-7</v>
      </c>
      <c r="BJ388" s="14">
        <f t="shared" si="665"/>
        <v>0.2910643605391437</v>
      </c>
      <c r="BK388" s="14">
        <f t="shared" si="666"/>
        <v>0.36505747774874103</v>
      </c>
      <c r="BL388" s="14">
        <f t="shared" si="667"/>
        <v>0.32497605045322375</v>
      </c>
      <c r="BM388" s="14">
        <f t="shared" si="668"/>
        <v>0.19422035383689523</v>
      </c>
      <c r="BN388" s="14">
        <f t="shared" si="669"/>
        <v>0.80574886620944219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1.1607000000000001</v>
      </c>
      <c r="F389" s="10">
        <f>VLOOKUP(B389,home!$B$2:$E$405,3,FALSE)</f>
        <v>0.46989999999999998</v>
      </c>
      <c r="G389" s="10">
        <f>VLOOKUP(C389,away!$B$2:$E$405,4,FALSE)</f>
        <v>0.3916</v>
      </c>
      <c r="H389" s="10">
        <f>VLOOKUP(A389,away!$A$2:$E$405,3,FALSE)</f>
        <v>0.89880000000000004</v>
      </c>
      <c r="I389" s="10">
        <f>VLOOKUP(C389,away!$B$2:$E$405,3,FALSE)</f>
        <v>0.50570000000000004</v>
      </c>
      <c r="J389" s="10">
        <f>VLOOKUP(B389,home!$B$2:$E$405,4,FALSE)</f>
        <v>1.1126</v>
      </c>
      <c r="K389" s="12">
        <f t="shared" si="614"/>
        <v>0.21358370338800001</v>
      </c>
      <c r="L389" s="12">
        <f t="shared" si="615"/>
        <v>0.50570246781600003</v>
      </c>
      <c r="M389" s="13">
        <f t="shared" si="616"/>
        <v>0.4870998377789903</v>
      </c>
      <c r="N389" s="13">
        <f t="shared" si="617"/>
        <v>0.10403658727253079</v>
      </c>
      <c r="O389" s="13">
        <f t="shared" si="618"/>
        <v>0.24632759003760862</v>
      </c>
      <c r="P389" s="13">
        <f t="shared" si="619"/>
        <v>5.261155892687347E-2</v>
      </c>
      <c r="Q389" s="13">
        <f t="shared" si="620"/>
        <v>1.1110259798757995E-2</v>
      </c>
      <c r="R389" s="13">
        <f t="shared" si="621"/>
        <v>6.2284235086593316E-2</v>
      </c>
      <c r="S389" s="13">
        <f t="shared" si="622"/>
        <v>1.420641066796958E-3</v>
      </c>
      <c r="T389" s="13">
        <f t="shared" si="623"/>
        <v>5.6184857983088126E-3</v>
      </c>
      <c r="U389" s="13">
        <f t="shared" si="624"/>
        <v>1.3302897592483411E-2</v>
      </c>
      <c r="V389" s="13">
        <f t="shared" si="625"/>
        <v>1.7049240651344662E-5</v>
      </c>
      <c r="W389" s="13">
        <f t="shared" si="626"/>
        <v>7.9099014447384943E-4</v>
      </c>
      <c r="X389" s="13">
        <f t="shared" si="627"/>
        <v>4.0000566807856002E-4</v>
      </c>
      <c r="Y389" s="13">
        <f t="shared" si="628"/>
        <v>1.011419267438578E-4</v>
      </c>
      <c r="Z389" s="13">
        <f t="shared" si="629"/>
        <v>1.0499097129774048E-2</v>
      </c>
      <c r="AA389" s="13">
        <f t="shared" si="630"/>
        <v>2.2424360472074623E-3</v>
      </c>
      <c r="AB389" s="13">
        <f t="shared" si="631"/>
        <v>2.394738977866589E-4</v>
      </c>
      <c r="AC389" s="13">
        <f t="shared" si="632"/>
        <v>1.1509282333122694E-7</v>
      </c>
      <c r="AD389" s="13">
        <f t="shared" si="633"/>
        <v>4.2235651100033485E-5</v>
      </c>
      <c r="AE389" s="13">
        <f t="shared" si="634"/>
        <v>2.1358672991102483E-5</v>
      </c>
      <c r="AF389" s="13">
        <f t="shared" si="635"/>
        <v>5.4005668204377372E-6</v>
      </c>
      <c r="AG389" s="13">
        <f t="shared" si="636"/>
        <v>9.1035998956685755E-7</v>
      </c>
      <c r="AH389" s="13">
        <f t="shared" si="637"/>
        <v>1.3273548320916543E-3</v>
      </c>
      <c r="AI389" s="13">
        <f t="shared" si="638"/>
        <v>2.8350136074809244E-4</v>
      </c>
      <c r="AJ389" s="13">
        <f t="shared" si="639"/>
        <v>3.0275635272057477E-5</v>
      </c>
      <c r="AK389" s="13">
        <f t="shared" si="640"/>
        <v>2.1554607679434651E-6</v>
      </c>
      <c r="AL389" s="13">
        <f t="shared" si="641"/>
        <v>4.9724614028703455E-10</v>
      </c>
      <c r="AM389" s="13">
        <f t="shared" si="642"/>
        <v>1.8041693553897225E-6</v>
      </c>
      <c r="AN389" s="13">
        <f t="shared" si="643"/>
        <v>9.1237289537858453E-7</v>
      </c>
      <c r="AO389" s="13">
        <f t="shared" si="644"/>
        <v>2.3069461238068973E-7</v>
      </c>
      <c r="AP389" s="13">
        <f t="shared" si="645"/>
        <v>3.8887611597590124E-8</v>
      </c>
      <c r="AQ389" s="13">
        <f t="shared" si="646"/>
        <v>4.9163902880928553E-9</v>
      </c>
      <c r="AR389" s="13">
        <f t="shared" si="647"/>
        <v>1.3424932285124842E-4</v>
      </c>
      <c r="AS389" s="13">
        <f t="shared" si="648"/>
        <v>2.8673467551900894E-5</v>
      </c>
      <c r="AT389" s="13">
        <f t="shared" si="649"/>
        <v>3.0620926943553213E-6</v>
      </c>
      <c r="AU389" s="13">
        <f t="shared" si="650"/>
        <v>2.1800436592591625E-7</v>
      </c>
      <c r="AV389" s="13">
        <f t="shared" si="651"/>
        <v>1.1640544957302477E-8</v>
      </c>
      <c r="AW389" s="13">
        <f t="shared" si="652"/>
        <v>1.4918738636459505E-12</v>
      </c>
      <c r="AX389" s="13">
        <f t="shared" si="653"/>
        <v>6.4223528743879543E-8</v>
      </c>
      <c r="AY389" s="13">
        <f t="shared" si="654"/>
        <v>3.247799697763169E-8</v>
      </c>
      <c r="AZ389" s="13">
        <f t="shared" si="655"/>
        <v>8.2121016106544688E-9</v>
      </c>
      <c r="BA389" s="13">
        <f t="shared" si="656"/>
        <v>1.3842933501545713E-9</v>
      </c>
      <c r="BB389" s="13">
        <f t="shared" si="657"/>
        <v>1.7501014083861119E-10</v>
      </c>
      <c r="BC389" s="13">
        <f t="shared" si="658"/>
        <v>1.7700612022982288E-11</v>
      </c>
      <c r="BD389" s="13">
        <f t="shared" si="659"/>
        <v>1.1315035644750541E-5</v>
      </c>
      <c r="BE389" s="13">
        <f t="shared" si="660"/>
        <v>2.4167072169730469E-6</v>
      </c>
      <c r="BF389" s="13">
        <f t="shared" si="661"/>
        <v>2.5808463870280508E-7</v>
      </c>
      <c r="BG389" s="13">
        <f t="shared" si="662"/>
        <v>1.8374224307233023E-8</v>
      </c>
      <c r="BH389" s="13">
        <f t="shared" si="663"/>
        <v>9.8110871860515948E-10</v>
      </c>
      <c r="BI389" s="13">
        <f t="shared" si="664"/>
        <v>4.1909766709189057E-11</v>
      </c>
      <c r="BJ389" s="14">
        <f t="shared" si="665"/>
        <v>0.1221304733912915</v>
      </c>
      <c r="BK389" s="14">
        <f t="shared" si="666"/>
        <v>0.54114923508137858</v>
      </c>
      <c r="BL389" s="14">
        <f t="shared" si="667"/>
        <v>0.32622014370331093</v>
      </c>
      <c r="BM389" s="14">
        <f t="shared" si="668"/>
        <v>3.6528847927895285E-2</v>
      </c>
      <c r="BN389" s="14">
        <f t="shared" si="669"/>
        <v>0.96347006890135445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1.1607000000000001</v>
      </c>
      <c r="F390" s="10">
        <f>VLOOKUP(B390,home!$B$2:$E$405,3,FALSE)</f>
        <v>0.60309999999999997</v>
      </c>
      <c r="G390" s="10">
        <f>VLOOKUP(C390,away!$B$2:$E$405,4,FALSE)</f>
        <v>1.1748000000000001</v>
      </c>
      <c r="H390" s="10">
        <f>VLOOKUP(A390,away!$A$2:$E$405,3,FALSE)</f>
        <v>0.89880000000000004</v>
      </c>
      <c r="I390" s="10">
        <f>VLOOKUP(C390,away!$B$2:$E$405,3,FALSE)</f>
        <v>1.2137</v>
      </c>
      <c r="J390" s="10">
        <f>VLOOKUP(B390,home!$B$2:$E$405,4,FALSE)</f>
        <v>0.77880000000000005</v>
      </c>
      <c r="K390" s="12">
        <f t="shared" si="614"/>
        <v>0.822381346116</v>
      </c>
      <c r="L390" s="12">
        <f t="shared" si="615"/>
        <v>0.84957232852800013</v>
      </c>
      <c r="M390" s="13">
        <f t="shared" si="616"/>
        <v>0.18787965114085875</v>
      </c>
      <c r="N390" s="13">
        <f t="shared" si="617"/>
        <v>0.15450872041302388</v>
      </c>
      <c r="O390" s="13">
        <f t="shared" si="618"/>
        <v>0.15961735270276772</v>
      </c>
      <c r="P390" s="13">
        <f t="shared" si="619"/>
        <v>0.13126633337917443</v>
      </c>
      <c r="Q390" s="13">
        <f t="shared" si="620"/>
        <v>6.3532544739961644E-2</v>
      </c>
      <c r="R390" s="13">
        <f t="shared" si="621"/>
        <v>6.7803243004582722E-2</v>
      </c>
      <c r="S390" s="13">
        <f t="shared" si="622"/>
        <v>2.2928042199064583E-2</v>
      </c>
      <c r="T390" s="13">
        <f t="shared" si="623"/>
        <v>5.3975491972038554E-2</v>
      </c>
      <c r="U390" s="13">
        <f t="shared" si="624"/>
        <v>5.5760122253138984E-2</v>
      </c>
      <c r="V390" s="13">
        <f t="shared" si="625"/>
        <v>1.7799101196244852E-3</v>
      </c>
      <c r="W390" s="13">
        <f t="shared" si="626"/>
        <v>1.7415993221808215E-2</v>
      </c>
      <c r="X390" s="13">
        <f t="shared" si="627"/>
        <v>1.4796145915079472E-2</v>
      </c>
      <c r="Y390" s="13">
        <f t="shared" si="628"/>
        <v>6.2851980691570625E-3</v>
      </c>
      <c r="Z390" s="13">
        <f t="shared" si="629"/>
        <v>1.9201253013717726E-2</v>
      </c>
      <c r="AA390" s="13">
        <f t="shared" si="630"/>
        <v>1.5790752300535081E-2</v>
      </c>
      <c r="AB390" s="13">
        <f t="shared" si="631"/>
        <v>6.4930100665491833E-3</v>
      </c>
      <c r="AC390" s="13">
        <f t="shared" si="632"/>
        <v>7.772338360249882E-5</v>
      </c>
      <c r="AD390" s="13">
        <f t="shared" si="633"/>
        <v>3.5806469874244424E-3</v>
      </c>
      <c r="AE390" s="13">
        <f t="shared" si="634"/>
        <v>3.0420185987429524E-3</v>
      </c>
      <c r="AF390" s="13">
        <f t="shared" si="635"/>
        <v>1.292207412179767E-3</v>
      </c>
      <c r="AG390" s="13">
        <f t="shared" si="636"/>
        <v>3.6594122003556865E-4</v>
      </c>
      <c r="AH390" s="13">
        <f t="shared" si="637"/>
        <v>4.0782133083798614E-3</v>
      </c>
      <c r="AI390" s="13">
        <f t="shared" si="638"/>
        <v>3.3538465502936155E-3</v>
      </c>
      <c r="AJ390" s="13">
        <f t="shared" si="639"/>
        <v>1.3790704203484835E-3</v>
      </c>
      <c r="AK390" s="13">
        <f t="shared" si="640"/>
        <v>3.7804059622498123E-4</v>
      </c>
      <c r="AL390" s="13">
        <f t="shared" si="641"/>
        <v>2.1721274276103482E-6</v>
      </c>
      <c r="AM390" s="13">
        <f t="shared" si="642"/>
        <v>5.8893145789686279E-4</v>
      </c>
      <c r="AN390" s="13">
        <f t="shared" si="643"/>
        <v>5.0033987002882755E-4</v>
      </c>
      <c r="AO390" s="13">
        <f t="shared" si="644"/>
        <v>2.1253745421789398E-4</v>
      </c>
      <c r="AP390" s="13">
        <f t="shared" si="645"/>
        <v>6.0188646626436478E-5</v>
      </c>
      <c r="AQ390" s="13">
        <f t="shared" si="646"/>
        <v>1.2783652166342647E-5</v>
      </c>
      <c r="AR390" s="13">
        <f t="shared" si="647"/>
        <v>6.9294743532683184E-4</v>
      </c>
      <c r="AS390" s="13">
        <f t="shared" si="648"/>
        <v>5.6986704465170968E-4</v>
      </c>
      <c r="AT390" s="13">
        <f t="shared" si="649"/>
        <v>2.343240136439099E-4</v>
      </c>
      <c r="AU390" s="13">
        <f t="shared" si="650"/>
        <v>6.4234565922594196E-5</v>
      </c>
      <c r="AV390" s="13">
        <f t="shared" si="651"/>
        <v>1.3206327197649986E-5</v>
      </c>
      <c r="AW390" s="13">
        <f t="shared" si="652"/>
        <v>4.2155709981152356E-8</v>
      </c>
      <c r="AX390" s="13">
        <f t="shared" si="653"/>
        <v>8.0721040852546716E-5</v>
      </c>
      <c r="AY390" s="13">
        <f t="shared" si="654"/>
        <v>6.8578362638301935E-5</v>
      </c>
      <c r="AZ390" s="13">
        <f t="shared" si="655"/>
        <v>2.9131139616629889E-5</v>
      </c>
      <c r="BA390" s="13">
        <f t="shared" si="656"/>
        <v>8.249670038924843E-6</v>
      </c>
      <c r="BB390" s="13">
        <f t="shared" si="657"/>
        <v>1.7521728461392638E-6</v>
      </c>
      <c r="BC390" s="13">
        <f t="shared" si="658"/>
        <v>2.9771951297561363E-7</v>
      </c>
      <c r="BD390" s="13">
        <f t="shared" si="659"/>
        <v>9.8118161029687019E-5</v>
      </c>
      <c r="BE390" s="13">
        <f t="shared" si="660"/>
        <v>8.0690545346020446E-5</v>
      </c>
      <c r="BF390" s="13">
        <f t="shared" si="661"/>
        <v>3.3179199650247217E-5</v>
      </c>
      <c r="BG390" s="13">
        <f t="shared" si="662"/>
        <v>9.0953182904739421E-6</v>
      </c>
      <c r="BH390" s="13">
        <f t="shared" si="663"/>
        <v>1.8699550247683588E-6</v>
      </c>
      <c r="BI390" s="13">
        <f t="shared" si="664"/>
        <v>3.075632260890763E-7</v>
      </c>
      <c r="BJ390" s="14">
        <f t="shared" si="665"/>
        <v>0.32035841973589352</v>
      </c>
      <c r="BK390" s="14">
        <f t="shared" si="666"/>
        <v>0.34400241071239063</v>
      </c>
      <c r="BL390" s="14">
        <f t="shared" si="667"/>
        <v>0.31645149133213063</v>
      </c>
      <c r="BM390" s="14">
        <f t="shared" si="668"/>
        <v>0.23533719320683499</v>
      </c>
      <c r="BN390" s="14">
        <f t="shared" si="669"/>
        <v>0.76460784538036919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1.5417000000000001</v>
      </c>
      <c r="F391" s="10">
        <f>VLOOKUP(B391,home!$B$2:$E$405,3,FALSE)</f>
        <v>0.64859999999999995</v>
      </c>
      <c r="G391" s="10">
        <f>VLOOKUP(C391,away!$B$2:$E$405,4,FALSE)</f>
        <v>1.0089999999999999</v>
      </c>
      <c r="H391" s="10">
        <f>VLOOKUP(A391,away!$A$2:$E$405,3,FALSE)</f>
        <v>1.125</v>
      </c>
      <c r="I391" s="10">
        <f>VLOOKUP(C391,away!$B$2:$E$405,3,FALSE)</f>
        <v>0.59260000000000002</v>
      </c>
      <c r="J391" s="10">
        <f>VLOOKUP(B391,home!$B$2:$E$405,4,FALSE)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1.5417000000000001</v>
      </c>
      <c r="F392" s="10">
        <f>VLOOKUP(B392,home!$B$2:$E$405,3,FALSE)</f>
        <v>1.0089999999999999</v>
      </c>
      <c r="G392" s="10">
        <f>VLOOKUP(C392,away!$B$2:$E$405,4,FALSE)</f>
        <v>0.72070000000000001</v>
      </c>
      <c r="H392" s="10">
        <f>VLOOKUP(A392,away!$A$2:$E$405,3,FALSE)</f>
        <v>1.125</v>
      </c>
      <c r="I392" s="10">
        <f>VLOOKUP(C392,away!$B$2:$E$405,3,FALSE)</f>
        <v>0.69140000000000001</v>
      </c>
      <c r="J392" s="10">
        <f>VLOOKUP(B392,home!$B$2:$E$405,4,FALSE)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1.5417000000000001</v>
      </c>
      <c r="F393" s="10">
        <f>VLOOKUP(B393,home!$B$2:$E$405,3,FALSE)</f>
        <v>1.0810999999999999</v>
      </c>
      <c r="G393" s="10">
        <f>VLOOKUP(C393,away!$B$2:$E$405,4,FALSE)</f>
        <v>0.97299999999999998</v>
      </c>
      <c r="H393" s="10">
        <f>VLOOKUP(A393,away!$A$2:$E$405,3,FALSE)</f>
        <v>1.125</v>
      </c>
      <c r="I393" s="10">
        <f>VLOOKUP(C393,away!$B$2:$E$405,3,FALSE)</f>
        <v>1.5556000000000001</v>
      </c>
      <c r="J393" s="10">
        <f>VLOOKUP(B393,home!$B$2:$E$405,4,FALSE)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1.5417000000000001</v>
      </c>
      <c r="F394" s="10">
        <f>VLOOKUP(B394,home!$B$2:$E$405,3,FALSE)</f>
        <v>1.2252000000000001</v>
      </c>
      <c r="G394" s="10">
        <f>VLOOKUP(C394,away!$B$2:$E$405,4,FALSE)</f>
        <v>0.79279999999999995</v>
      </c>
      <c r="H394" s="10">
        <f>VLOOKUP(A394,away!$A$2:$E$405,3,FALSE)</f>
        <v>1.125</v>
      </c>
      <c r="I394" s="10">
        <f>VLOOKUP(C394,away!$B$2:$E$405,3,FALSE)</f>
        <v>1.0864</v>
      </c>
      <c r="J394" s="10">
        <f>VLOOKUP(B394,home!$B$2:$E$405,4,FALSE)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1.5124</v>
      </c>
      <c r="F395" s="10">
        <f>VLOOKUP(B395,home!$B$2:$E$405,3,FALSE)</f>
        <v>1.3665</v>
      </c>
      <c r="G395" s="10">
        <f>VLOOKUP(C395,away!$B$2:$E$405,4,FALSE)</f>
        <v>0.9698</v>
      </c>
      <c r="H395" s="10">
        <f>VLOOKUP(A395,away!$A$2:$E$405,3,FALSE)</f>
        <v>1.1446000000000001</v>
      </c>
      <c r="I395" s="10">
        <f>VLOOKUP(C395,away!$B$2:$E$405,3,FALSE)</f>
        <v>1.1066</v>
      </c>
      <c r="J395" s="10">
        <f>VLOOKUP(B395,home!$B$2:$E$405,4,FALSE)</f>
        <v>0.93189999999999995</v>
      </c>
      <c r="K395" s="12">
        <f t="shared" si="614"/>
        <v>2.00428042308</v>
      </c>
      <c r="L395" s="12">
        <f t="shared" si="615"/>
        <v>1.1803579220840001</v>
      </c>
      <c r="M395" s="13">
        <f t="shared" si="616"/>
        <v>4.1393213150013437E-2</v>
      </c>
      <c r="N395" s="13">
        <f t="shared" si="617"/>
        <v>8.2963606764949557E-2</v>
      </c>
      <c r="O395" s="13">
        <f t="shared" si="618"/>
        <v>4.8858807062129972E-2</v>
      </c>
      <c r="P395" s="13">
        <f t="shared" si="619"/>
        <v>9.7926750489669964E-2</v>
      </c>
      <c r="Q395" s="13">
        <f t="shared" si="620"/>
        <v>8.3141166433547936E-2</v>
      </c>
      <c r="R395" s="13">
        <f t="shared" si="621"/>
        <v>2.8835439989679409E-2</v>
      </c>
      <c r="S395" s="13">
        <f t="shared" si="622"/>
        <v>5.7917999906845631E-2</v>
      </c>
      <c r="T395" s="13">
        <f t="shared" si="623"/>
        <v>9.8136334451142671E-2</v>
      </c>
      <c r="U395" s="13">
        <f t="shared" si="624"/>
        <v>5.7794307862212603E-2</v>
      </c>
      <c r="V395" s="13">
        <f t="shared" si="625"/>
        <v>1.5224507417525653E-2</v>
      </c>
      <c r="W395" s="13">
        <f t="shared" si="626"/>
        <v>5.5546070744932056E-2</v>
      </c>
      <c r="X395" s="13">
        <f t="shared" si="627"/>
        <v>6.5564244644418873E-2</v>
      </c>
      <c r="Y395" s="13">
        <f t="shared" si="628"/>
        <v>3.8694637785746652E-2</v>
      </c>
      <c r="Z395" s="13">
        <f t="shared" si="629"/>
        <v>1.1345380009531957E-2</v>
      </c>
      <c r="AA395" s="13">
        <f t="shared" si="630"/>
        <v>2.2739323045508089E-2</v>
      </c>
      <c r="AB395" s="13">
        <f t="shared" si="631"/>
        <v>2.2787990007101876E-2</v>
      </c>
      <c r="AC395" s="13">
        <f t="shared" si="632"/>
        <v>2.2511035411183107E-3</v>
      </c>
      <c r="AD395" s="13">
        <f t="shared" si="633"/>
        <v>2.7832475543271007E-2</v>
      </c>
      <c r="AE395" s="13">
        <f t="shared" si="634"/>
        <v>3.2852282998709119E-2</v>
      </c>
      <c r="AF395" s="13">
        <f t="shared" si="635"/>
        <v>1.9388726248035913E-2</v>
      </c>
      <c r="AG395" s="13">
        <f t="shared" si="636"/>
        <v>7.6285455419957283E-3</v>
      </c>
      <c r="AH395" s="13">
        <f t="shared" si="637"/>
        <v>3.3479022933261245E-3</v>
      </c>
      <c r="AI395" s="13">
        <f t="shared" si="638"/>
        <v>6.7101350248981876E-3</v>
      </c>
      <c r="AJ395" s="13">
        <f t="shared" si="639"/>
        <v>6.724496133313434E-3</v>
      </c>
      <c r="AK395" s="13">
        <f t="shared" si="640"/>
        <v>4.4925919850257578E-3</v>
      </c>
      <c r="AL395" s="13">
        <f t="shared" si="641"/>
        <v>2.1302357369416597E-4</v>
      </c>
      <c r="AM395" s="13">
        <f t="shared" si="642"/>
        <v>1.115681717144619E-2</v>
      </c>
      <c r="AN395" s="13">
        <f t="shared" si="643"/>
        <v>1.3169037533559316E-2</v>
      </c>
      <c r="AO395" s="13">
        <f t="shared" si="644"/>
        <v>7.772088889479143E-3</v>
      </c>
      <c r="AP395" s="13">
        <f t="shared" si="645"/>
        <v>3.0579488972792487E-3</v>
      </c>
      <c r="AQ395" s="13">
        <f t="shared" si="646"/>
        <v>9.023685515578986E-4</v>
      </c>
      <c r="AR395" s="13">
        <f t="shared" si="647"/>
        <v>7.9034459885813648E-4</v>
      </c>
      <c r="AS395" s="13">
        <f t="shared" si="648"/>
        <v>1.5840722069783788E-3</v>
      </c>
      <c r="AT395" s="13">
        <f t="shared" si="649"/>
        <v>1.5874624565959475E-3</v>
      </c>
      <c r="AU395" s="13">
        <f t="shared" si="650"/>
        <v>1.0605733080432471E-3</v>
      </c>
      <c r="AV395" s="13">
        <f t="shared" si="651"/>
        <v>5.3142157963806868E-4</v>
      </c>
      <c r="AW395" s="13">
        <f t="shared" si="652"/>
        <v>1.399901146030132E-5</v>
      </c>
      <c r="AX395" s="13">
        <f t="shared" si="653"/>
        <v>3.7268983734353943E-3</v>
      </c>
      <c r="AY395" s="13">
        <f t="shared" si="654"/>
        <v>4.3990740198864417E-3</v>
      </c>
      <c r="AZ395" s="13">
        <f t="shared" si="655"/>
        <v>2.5962409346034355E-3</v>
      </c>
      <c r="BA395" s="13">
        <f t="shared" si="656"/>
        <v>1.0214978515993114E-3</v>
      </c>
      <c r="BB395" s="13">
        <f t="shared" si="657"/>
        <v>3.0143327038175842E-4</v>
      </c>
      <c r="BC395" s="13">
        <f t="shared" si="658"/>
        <v>7.1159829734959384E-5</v>
      </c>
      <c r="BD395" s="13">
        <f t="shared" si="659"/>
        <v>1.5548158473975045E-4</v>
      </c>
      <c r="BE395" s="13">
        <f t="shared" si="660"/>
        <v>3.1162869644333594E-4</v>
      </c>
      <c r="BF395" s="13">
        <f t="shared" si="661"/>
        <v>3.1229564777565915E-4</v>
      </c>
      <c r="BG395" s="13">
        <f t="shared" si="662"/>
        <v>2.0864268434994695E-4</v>
      </c>
      <c r="BH395" s="13">
        <f t="shared" si="663"/>
        <v>1.0454461191536463E-4</v>
      </c>
      <c r="BI395" s="13">
        <f t="shared" si="664"/>
        <v>4.1907343800092281E-5</v>
      </c>
      <c r="BJ395" s="14">
        <f t="shared" si="665"/>
        <v>0.55992265647971284</v>
      </c>
      <c r="BK395" s="14">
        <f t="shared" si="666"/>
        <v>0.21932567209875359</v>
      </c>
      <c r="BL395" s="14">
        <f t="shared" si="667"/>
        <v>0.20897936812233334</v>
      </c>
      <c r="BM395" s="14">
        <f t="shared" si="668"/>
        <v>0.61206901781191492</v>
      </c>
      <c r="BN395" s="14">
        <f t="shared" si="669"/>
        <v>0.38311898388999033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1.5124</v>
      </c>
      <c r="F396" s="10">
        <f>VLOOKUP(B396,home!$B$2:$E$405,3,FALSE)</f>
        <v>0.79339999999999999</v>
      </c>
      <c r="G396" s="10">
        <f>VLOOKUP(C396,away!$B$2:$E$405,4,FALSE)</f>
        <v>0.70250000000000001</v>
      </c>
      <c r="H396" s="10">
        <f>VLOOKUP(A396,away!$A$2:$E$405,3,FALSE)</f>
        <v>1.1446000000000001</v>
      </c>
      <c r="I396" s="10">
        <f>VLOOKUP(C396,away!$B$2:$E$405,3,FALSE)</f>
        <v>0.65529999999999999</v>
      </c>
      <c r="J396" s="10">
        <f>VLOOKUP(B396,home!$B$2:$E$405,4,FALSE)</f>
        <v>0.87370000000000003</v>
      </c>
      <c r="K396" s="12">
        <f t="shared" si="614"/>
        <v>0.84295655739999997</v>
      </c>
      <c r="L396" s="12">
        <f t="shared" si="615"/>
        <v>0.65532425920600013</v>
      </c>
      <c r="M396" s="13">
        <f t="shared" si="616"/>
        <v>0.22351409174430753</v>
      </c>
      <c r="N396" s="13">
        <f t="shared" si="617"/>
        <v>0.18841266930716918</v>
      </c>
      <c r="O396" s="13">
        <f t="shared" si="618"/>
        <v>0.14647420659444027</v>
      </c>
      <c r="P396" s="13">
        <f t="shared" si="619"/>
        <v>0.12347139293874572</v>
      </c>
      <c r="Q396" s="13">
        <f t="shared" si="620"/>
        <v>7.9411847544857986E-2</v>
      </c>
      <c r="R396" s="13">
        <f t="shared" si="621"/>
        <v>4.799405046464409E-2</v>
      </c>
      <c r="S396" s="13">
        <f t="shared" si="622"/>
        <v>1.7051704386131187E-2</v>
      </c>
      <c r="T396" s="13">
        <f t="shared" si="623"/>
        <v>5.204051016451388E-2</v>
      </c>
      <c r="U396" s="13">
        <f t="shared" si="624"/>
        <v>4.0456899555358243E-2</v>
      </c>
      <c r="V396" s="13">
        <f t="shared" si="625"/>
        <v>1.0466144444081962E-3</v>
      </c>
      <c r="W396" s="13">
        <f t="shared" si="626"/>
        <v>2.2313579207729046E-2</v>
      </c>
      <c r="X396" s="13">
        <f t="shared" si="627"/>
        <v>1.4622629764539444E-2</v>
      </c>
      <c r="Y396" s="13">
        <f t="shared" si="628"/>
        <v>4.791282009045209E-3</v>
      </c>
      <c r="Z396" s="13">
        <f t="shared" si="629"/>
        <v>1.0483888522346094E-2</v>
      </c>
      <c r="AA396" s="13">
        <f t="shared" si="630"/>
        <v>8.837462576962234E-3</v>
      </c>
      <c r="AB396" s="13">
        <f t="shared" si="631"/>
        <v>3.7247985150137088E-3</v>
      </c>
      <c r="AC396" s="13">
        <f t="shared" si="632"/>
        <v>3.6135010077105836E-5</v>
      </c>
      <c r="AD396" s="13">
        <f t="shared" si="633"/>
        <v>4.7023444780548724E-3</v>
      </c>
      <c r="AE396" s="13">
        <f t="shared" si="634"/>
        <v>3.0815604116127345E-3</v>
      </c>
      <c r="AF396" s="13">
        <f t="shared" si="635"/>
        <v>1.0097106469693258E-3</v>
      </c>
      <c r="AG396" s="13">
        <f t="shared" si="636"/>
        <v>2.2056262724586161E-4</v>
      </c>
      <c r="AH396" s="13">
        <f t="shared" si="637"/>
        <v>1.7175866198761846E-3</v>
      </c>
      <c r="AI396" s="13">
        <f t="shared" si="638"/>
        <v>1.4478509041271307E-3</v>
      </c>
      <c r="AJ396" s="13">
        <f t="shared" si="639"/>
        <v>6.102377068857418E-4</v>
      </c>
      <c r="AK396" s="13">
        <f t="shared" si="640"/>
        <v>1.7146795886402506E-4</v>
      </c>
      <c r="AL396" s="13">
        <f t="shared" si="641"/>
        <v>7.984534654181605E-7</v>
      </c>
      <c r="AM396" s="13">
        <f t="shared" si="642"/>
        <v>7.9277442258600742E-4</v>
      </c>
      <c r="AN396" s="13">
        <f t="shared" si="643"/>
        <v>5.1952431119863982E-4</v>
      </c>
      <c r="AO396" s="13">
        <f t="shared" si="644"/>
        <v>1.7022844218787803E-4</v>
      </c>
      <c r="AP396" s="13">
        <f t="shared" si="645"/>
        <v>3.7184942590854207E-5</v>
      </c>
      <c r="AQ396" s="13">
        <f t="shared" si="646"/>
        <v>6.0920487392422914E-6</v>
      </c>
      <c r="AR396" s="13">
        <f t="shared" si="647"/>
        <v>2.2511523585849974E-4</v>
      </c>
      <c r="AS396" s="13">
        <f t="shared" si="648"/>
        <v>1.8976236423756993E-4</v>
      </c>
      <c r="AT396" s="13">
        <f t="shared" si="649"/>
        <v>7.9980714640893422E-5</v>
      </c>
      <c r="AU396" s="13">
        <f t="shared" si="650"/>
        <v>2.2473422624026432E-5</v>
      </c>
      <c r="AV396" s="13">
        <f t="shared" si="651"/>
        <v>4.7360297420361477E-6</v>
      </c>
      <c r="AW396" s="13">
        <f t="shared" si="652"/>
        <v>1.2252044006435384E-8</v>
      </c>
      <c r="AX396" s="13">
        <f t="shared" si="653"/>
        <v>1.113790663429789E-4</v>
      </c>
      <c r="AY396" s="13">
        <f t="shared" si="654"/>
        <v>7.2989404142268589E-5</v>
      </c>
      <c r="AZ396" s="13">
        <f t="shared" si="655"/>
        <v>2.3915863599709757E-5</v>
      </c>
      <c r="BA396" s="13">
        <f t="shared" si="656"/>
        <v>5.224215198917181E-6</v>
      </c>
      <c r="BB396" s="13">
        <f t="shared" si="657"/>
        <v>8.5588873879078175E-7</v>
      </c>
      <c r="BC396" s="13">
        <f t="shared" si="658"/>
        <v>1.1217693074216538E-7</v>
      </c>
      <c r="BD396" s="13">
        <f t="shared" si="659"/>
        <v>2.4587245862492556E-5</v>
      </c>
      <c r="BE396" s="13">
        <f t="shared" si="660"/>
        <v>2.0725980128194113E-5</v>
      </c>
      <c r="BF396" s="13">
        <f t="shared" si="661"/>
        <v>8.7355504288016608E-6</v>
      </c>
      <c r="BG396" s="13">
        <f t="shared" si="662"/>
        <v>2.4545631721522474E-6</v>
      </c>
      <c r="BH396" s="13">
        <f t="shared" si="663"/>
        <v>5.1727253037957028E-7</v>
      </c>
      <c r="BI396" s="13">
        <f t="shared" si="664"/>
        <v>8.7207654289269942E-8</v>
      </c>
      <c r="BJ396" s="14">
        <f t="shared" si="665"/>
        <v>0.37234697694399355</v>
      </c>
      <c r="BK396" s="14">
        <f t="shared" si="666"/>
        <v>0.36519372638127734</v>
      </c>
      <c r="BL396" s="14">
        <f t="shared" si="667"/>
        <v>0.25201373648305092</v>
      </c>
      <c r="BM396" s="14">
        <f t="shared" si="668"/>
        <v>0.19068709258440511</v>
      </c>
      <c r="BN396" s="14">
        <f t="shared" si="669"/>
        <v>0.8092782585941648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1.6292</v>
      </c>
      <c r="F397" s="10">
        <f>VLOOKUP(B397,home!$B$2:$E$405,3,FALSE)</f>
        <v>0.90259999999999996</v>
      </c>
      <c r="G397" s="10">
        <f>VLOOKUP(C397,away!$B$2:$E$405,4,FALSE)</f>
        <v>1.0570999999999999</v>
      </c>
      <c r="H397" s="10">
        <f>VLOOKUP(A397,away!$A$2:$E$405,3,FALSE)</f>
        <v>1.1462000000000001</v>
      </c>
      <c r="I397" s="10">
        <f>VLOOKUP(C397,away!$B$2:$E$405,3,FALSE)</f>
        <v>1.0179</v>
      </c>
      <c r="J397" s="10">
        <f>VLOOKUP(B397,home!$B$2:$E$405,4,FALSE)</f>
        <v>1.2317</v>
      </c>
      <c r="K397" s="12">
        <f t="shared" si="614"/>
        <v>1.5544823790319999</v>
      </c>
      <c r="L397" s="12">
        <f t="shared" si="615"/>
        <v>1.4370453042660001</v>
      </c>
      <c r="M397" s="13">
        <f t="shared" si="616"/>
        <v>5.0210672097358244E-2</v>
      </c>
      <c r="N397" s="13">
        <f t="shared" si="617"/>
        <v>7.8051605014697101E-2</v>
      </c>
      <c r="O397" s="13">
        <f t="shared" si="618"/>
        <v>7.2155010561548522E-2</v>
      </c>
      <c r="P397" s="13">
        <f t="shared" si="619"/>
        <v>0.11216369247679504</v>
      </c>
      <c r="Q397" s="13">
        <f t="shared" si="620"/>
        <v>6.0664922325256172E-2</v>
      </c>
      <c r="R397" s="13">
        <f t="shared" si="621"/>
        <v>5.1845009553368494E-2</v>
      </c>
      <c r="S397" s="13">
        <f t="shared" si="622"/>
        <v>6.263954147852846E-2</v>
      </c>
      <c r="T397" s="13">
        <f t="shared" si="623"/>
        <v>8.7178241761171005E-2</v>
      </c>
      <c r="U397" s="13">
        <f t="shared" si="624"/>
        <v>8.0592153791457025E-2</v>
      </c>
      <c r="V397" s="13">
        <f t="shared" si="625"/>
        <v>1.5547562951163409E-2</v>
      </c>
      <c r="W397" s="13">
        <f t="shared" si="626"/>
        <v>3.1434184259985225E-2</v>
      </c>
      <c r="X397" s="13">
        <f t="shared" si="627"/>
        <v>4.5172346884243972E-2</v>
      </c>
      <c r="Y397" s="13">
        <f t="shared" si="628"/>
        <v>3.2457354486338852E-2</v>
      </c>
      <c r="Z397" s="13">
        <f t="shared" si="629"/>
        <v>2.4834542509431363E-2</v>
      </c>
      <c r="AA397" s="13">
        <f t="shared" si="630"/>
        <v>3.8604858722232196E-2</v>
      </c>
      <c r="AB397" s="13">
        <f t="shared" si="631"/>
        <v>3.0005286314364884E-2</v>
      </c>
      <c r="AC397" s="13">
        <f t="shared" si="632"/>
        <v>2.17069399389405E-3</v>
      </c>
      <c r="AD397" s="13">
        <f t="shared" si="633"/>
        <v>1.2215971382848028E-2</v>
      </c>
      <c r="AE397" s="13">
        <f t="shared" si="634"/>
        <v>1.7554904312769591E-2</v>
      </c>
      <c r="AF397" s="13">
        <f t="shared" si="635"/>
        <v>1.2613596404752252E-2</v>
      </c>
      <c r="AG397" s="13">
        <f t="shared" si="636"/>
        <v>6.0421031611185734E-3</v>
      </c>
      <c r="AH397" s="13">
        <f t="shared" si="637"/>
        <v>8.9220906741931758E-3</v>
      </c>
      <c r="AI397" s="13">
        <f t="shared" si="638"/>
        <v>1.3869232737159029E-2</v>
      </c>
      <c r="AJ397" s="13">
        <f t="shared" si="639"/>
        <v>1.0779738950303734E-2</v>
      </c>
      <c r="AK397" s="13">
        <f t="shared" si="640"/>
        <v>5.5856380829373527E-3</v>
      </c>
      <c r="AL397" s="13">
        <f t="shared" si="641"/>
        <v>1.9396119862348404E-4</v>
      </c>
      <c r="AM397" s="13">
        <f t="shared" si="642"/>
        <v>3.7979024514792859E-3</v>
      </c>
      <c r="AN397" s="13">
        <f t="shared" si="643"/>
        <v>5.4577578839586369E-3</v>
      </c>
      <c r="AO397" s="13">
        <f t="shared" si="644"/>
        <v>3.9215226694817515E-3</v>
      </c>
      <c r="AP397" s="13">
        <f t="shared" si="645"/>
        <v>1.878468579250473E-3</v>
      </c>
      <c r="AQ397" s="13">
        <f t="shared" si="646"/>
        <v>6.7486111275577923E-4</v>
      </c>
      <c r="AR397" s="13">
        <f t="shared" si="647"/>
        <v>2.5642897015169552E-3</v>
      </c>
      <c r="AS397" s="13">
        <f t="shared" si="648"/>
        <v>3.986143155741334E-3</v>
      </c>
      <c r="AT397" s="13">
        <f t="shared" si="649"/>
        <v>3.0981946479494565E-3</v>
      </c>
      <c r="AU397" s="13">
        <f t="shared" si="650"/>
        <v>1.6053629956828933E-3</v>
      </c>
      <c r="AV397" s="13">
        <f t="shared" si="651"/>
        <v>6.2387712218477088E-4</v>
      </c>
      <c r="AW397" s="13">
        <f t="shared" si="652"/>
        <v>1.2035624281810141E-5</v>
      </c>
      <c r="AX397" s="13">
        <f t="shared" si="653"/>
        <v>9.8396207301782975E-4</v>
      </c>
      <c r="AY397" s="13">
        <f t="shared" si="654"/>
        <v>1.4139980766061111E-3</v>
      </c>
      <c r="AZ397" s="13">
        <f t="shared" si="655"/>
        <v>1.0159896481139843E-3</v>
      </c>
      <c r="BA397" s="13">
        <f t="shared" si="656"/>
        <v>4.8667438433502218E-4</v>
      </c>
      <c r="BB397" s="13">
        <f t="shared" si="657"/>
        <v>1.7484328467879754E-4</v>
      </c>
      <c r="BC397" s="13">
        <f t="shared" si="658"/>
        <v>5.0251544246021904E-5</v>
      </c>
      <c r="BD397" s="13">
        <f t="shared" si="659"/>
        <v>6.1416674572376667E-4</v>
      </c>
      <c r="BE397" s="13">
        <f t="shared" si="660"/>
        <v>9.5471138401502227E-4</v>
      </c>
      <c r="BF397" s="13">
        <f t="shared" si="661"/>
        <v>7.4204101175630256E-4</v>
      </c>
      <c r="BG397" s="13">
        <f t="shared" si="662"/>
        <v>3.8449655909808311E-4</v>
      </c>
      <c r="BH397" s="13">
        <f t="shared" si="663"/>
        <v>1.4942328147910165E-4</v>
      </c>
      <c r="BI397" s="13">
        <f t="shared" si="664"/>
        <v>4.6455171615280412E-5</v>
      </c>
      <c r="BJ397" s="14">
        <f t="shared" si="665"/>
        <v>0.40324146170110448</v>
      </c>
      <c r="BK397" s="14">
        <f t="shared" si="666"/>
        <v>0.24434012227296878</v>
      </c>
      <c r="BL397" s="14">
        <f t="shared" si="667"/>
        <v>0.32712818116432724</v>
      </c>
      <c r="BM397" s="14">
        <f t="shared" si="668"/>
        <v>0.57305143316648421</v>
      </c>
      <c r="BN397" s="14">
        <f t="shared" si="669"/>
        <v>0.4250909120290236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1.6292</v>
      </c>
      <c r="F398" s="10">
        <f>VLOOKUP(B398,home!$B$2:$E$405,3,FALSE)</f>
        <v>0.86650000000000005</v>
      </c>
      <c r="G398" s="10">
        <f>VLOOKUP(C398,away!$B$2:$E$405,4,FALSE)</f>
        <v>1.1554</v>
      </c>
      <c r="H398" s="10">
        <f>VLOOKUP(A398,away!$A$2:$E$405,3,FALSE)</f>
        <v>1.1462000000000001</v>
      </c>
      <c r="I398" s="10">
        <f>VLOOKUP(C398,away!$B$2:$E$405,3,FALSE)</f>
        <v>1.0777000000000001</v>
      </c>
      <c r="J398" s="10">
        <f>VLOOKUP(B398,home!$B$2:$E$405,4,FALSE)</f>
        <v>0.71850000000000003</v>
      </c>
      <c r="K398" s="12">
        <f t="shared" si="614"/>
        <v>1.63108025972</v>
      </c>
      <c r="L398" s="12">
        <f t="shared" si="615"/>
        <v>0.88753412319000025</v>
      </c>
      <c r="M398" s="13">
        <f t="shared" si="616"/>
        <v>8.0571170229982253E-2</v>
      </c>
      <c r="N398" s="13">
        <f t="shared" si="617"/>
        <v>0.13141804526466377</v>
      </c>
      <c r="O398" s="13">
        <f t="shared" si="618"/>
        <v>7.1509662924459552E-2</v>
      </c>
      <c r="P398" s="13">
        <f t="shared" si="619"/>
        <v>0.11663799957531715</v>
      </c>
      <c r="Q398" s="13">
        <f t="shared" si="620"/>
        <v>0.10717668970109127</v>
      </c>
      <c r="R398" s="13">
        <f t="shared" si="621"/>
        <v>3.1733632991636333E-2</v>
      </c>
      <c r="S398" s="13">
        <f t="shared" si="622"/>
        <v>4.2212440585445238E-2</v>
      </c>
      <c r="T398" s="13">
        <f t="shared" si="623"/>
        <v>9.5122969320264789E-2</v>
      </c>
      <c r="U398" s="13">
        <f t="shared" si="624"/>
        <v>5.176010234185735E-2</v>
      </c>
      <c r="V398" s="13">
        <f t="shared" si="625"/>
        <v>6.7898212957761672E-3</v>
      </c>
      <c r="W398" s="13">
        <f t="shared" si="626"/>
        <v>5.8271260957861934E-2</v>
      </c>
      <c r="X398" s="13">
        <f t="shared" si="627"/>
        <v>5.1717732501411692E-2</v>
      </c>
      <c r="Y398" s="13">
        <f t="shared" si="628"/>
        <v>2.2950626184507696E-2</v>
      </c>
      <c r="Z398" s="13">
        <f t="shared" si="629"/>
        <v>9.3882273776217402E-3</v>
      </c>
      <c r="AA398" s="13">
        <f t="shared" si="630"/>
        <v>1.5312952349401682E-2</v>
      </c>
      <c r="AB398" s="13">
        <f t="shared" si="631"/>
        <v>1.2488327147571043E-2</v>
      </c>
      <c r="AC398" s="13">
        <f t="shared" si="632"/>
        <v>6.1432579664714103E-4</v>
      </c>
      <c r="AD398" s="13">
        <f t="shared" si="633"/>
        <v>2.3761275864340344E-2</v>
      </c>
      <c r="AE398" s="13">
        <f t="shared" si="634"/>
        <v>2.1088943140133026E-2</v>
      </c>
      <c r="AF398" s="13">
        <f t="shared" si="635"/>
        <v>9.3585783294408646E-3</v>
      </c>
      <c r="AG398" s="13">
        <f t="shared" si="636"/>
        <v>2.7686858706417457E-3</v>
      </c>
      <c r="AH398" s="13">
        <f t="shared" si="637"/>
        <v>2.0830930384764666E-3</v>
      </c>
      <c r="AI398" s="13">
        <f t="shared" si="638"/>
        <v>3.3976919342191192E-3</v>
      </c>
      <c r="AJ398" s="13">
        <f t="shared" si="639"/>
        <v>2.7709541212573353E-3</v>
      </c>
      <c r="AK398" s="13">
        <f t="shared" si="640"/>
        <v>1.506549522590873E-3</v>
      </c>
      <c r="AL398" s="13">
        <f t="shared" si="641"/>
        <v>3.5572888815643262E-5</v>
      </c>
      <c r="AM398" s="13">
        <f t="shared" si="642"/>
        <v>7.7513096016173641E-3</v>
      </c>
      <c r="AN398" s="13">
        <f t="shared" si="643"/>
        <v>6.8795517708456983E-3</v>
      </c>
      <c r="AO398" s="13">
        <f t="shared" si="644"/>
        <v>3.0529184744388744E-3</v>
      </c>
      <c r="AP398" s="13">
        <f t="shared" si="645"/>
        <v>9.031897737938867E-4</v>
      </c>
      <c r="AQ398" s="13">
        <f t="shared" si="646"/>
        <v>2.0040293598958296E-4</v>
      </c>
      <c r="AR398" s="13">
        <f t="shared" si="647"/>
        <v>3.6976323068548097E-4</v>
      </c>
      <c r="AS398" s="13">
        <f t="shared" si="648"/>
        <v>6.0311350634138056E-4</v>
      </c>
      <c r="AT398" s="13">
        <f t="shared" si="649"/>
        <v>4.918632672819695E-4</v>
      </c>
      <c r="AU398" s="13">
        <f t="shared" si="650"/>
        <v>2.6742282191500086E-4</v>
      </c>
      <c r="AV398" s="13">
        <f t="shared" si="651"/>
        <v>1.0904702145604377E-4</v>
      </c>
      <c r="AW398" s="13">
        <f t="shared" si="652"/>
        <v>1.4304643055631123E-6</v>
      </c>
      <c r="AX398" s="13">
        <f t="shared" si="653"/>
        <v>2.1071680130293627E-3</v>
      </c>
      <c r="AY398" s="13">
        <f t="shared" si="654"/>
        <v>1.8701835148580306E-3</v>
      </c>
      <c r="AZ398" s="13">
        <f t="shared" si="655"/>
        <v>8.2992584303195731E-4</v>
      </c>
      <c r="BA398" s="13">
        <f t="shared" si="656"/>
        <v>2.4552916846936338E-4</v>
      </c>
      <c r="BB398" s="13">
        <f t="shared" si="657"/>
        <v>5.4478878813756571E-5</v>
      </c>
      <c r="BC398" s="13">
        <f t="shared" si="658"/>
        <v>9.6703727880683477E-6</v>
      </c>
      <c r="BD398" s="13">
        <f t="shared" si="659"/>
        <v>5.4696247455723324E-5</v>
      </c>
      <c r="BE398" s="13">
        <f t="shared" si="660"/>
        <v>8.9213969505790592E-5</v>
      </c>
      <c r="BF398" s="13">
        <f t="shared" si="661"/>
        <v>7.2757572276078557E-5</v>
      </c>
      <c r="BG398" s="13">
        <f t="shared" si="662"/>
        <v>3.955781329488762E-5</v>
      </c>
      <c r="BH398" s="13">
        <f t="shared" si="663"/>
        <v>1.6130492095745151E-5</v>
      </c>
      <c r="BI398" s="13">
        <f t="shared" si="664"/>
        <v>5.2620254473878821E-6</v>
      </c>
      <c r="BJ398" s="14">
        <f t="shared" si="665"/>
        <v>0.54753913548203303</v>
      </c>
      <c r="BK398" s="14">
        <f t="shared" si="666"/>
        <v>0.24873151388684162</v>
      </c>
      <c r="BL398" s="14">
        <f t="shared" si="667"/>
        <v>0.19468179433922525</v>
      </c>
      <c r="BM398" s="14">
        <f t="shared" si="668"/>
        <v>0.45942471734801898</v>
      </c>
      <c r="BN398" s="14">
        <f t="shared" si="669"/>
        <v>0.5390472006871504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1.4215</v>
      </c>
      <c r="F399" s="10">
        <f>VLOOKUP(B399,home!$B$2:$E$405,3,FALSE)</f>
        <v>1.1725000000000001</v>
      </c>
      <c r="G399" s="10">
        <f>VLOOKUP(C399,away!$B$2:$E$405,4,FALSE)</f>
        <v>0.93799999999999994</v>
      </c>
      <c r="H399" s="10">
        <f>VLOOKUP(A399,away!$A$2:$E$405,3,FALSE)</f>
        <v>1.0277000000000001</v>
      </c>
      <c r="I399" s="10">
        <f>VLOOKUP(C399,away!$B$2:$E$405,3,FALSE)</f>
        <v>0.97299999999999998</v>
      </c>
      <c r="J399" s="10">
        <f>VLOOKUP(B399,home!$B$2:$E$405,4,FALSE)</f>
        <v>1.3785000000000001</v>
      </c>
      <c r="K399" s="12">
        <f t="shared" si="614"/>
        <v>1.5633728075000002</v>
      </c>
      <c r="L399" s="12">
        <f t="shared" si="615"/>
        <v>1.3784339698500001</v>
      </c>
      <c r="M399" s="13">
        <f t="shared" si="616"/>
        <v>5.2770298373745882E-2</v>
      </c>
      <c r="N399" s="13">
        <f t="shared" si="617"/>
        <v>8.2499649521175791E-2</v>
      </c>
      <c r="O399" s="13">
        <f t="shared" si="618"/>
        <v>7.2740371877491536E-2</v>
      </c>
      <c r="P399" s="13">
        <f t="shared" si="619"/>
        <v>0.11372031940070801</v>
      </c>
      <c r="Q399" s="13">
        <f t="shared" si="620"/>
        <v>6.4488854344843319E-2</v>
      </c>
      <c r="R399" s="13">
        <f t="shared" si="621"/>
        <v>5.0133899787727997E-2</v>
      </c>
      <c r="S399" s="13">
        <f t="shared" si="622"/>
        <v>6.1266997928483828E-2</v>
      </c>
      <c r="T399" s="13">
        <f t="shared" si="623"/>
        <v>8.889362750564081E-2</v>
      </c>
      <c r="U399" s="13">
        <f t="shared" si="624"/>
        <v>7.8377975662063976E-2</v>
      </c>
      <c r="V399" s="13">
        <f t="shared" si="625"/>
        <v>1.4670084388514975E-2</v>
      </c>
      <c r="W399" s="13">
        <f t="shared" si="626"/>
        <v>3.3606707089852091E-2</v>
      </c>
      <c r="X399" s="13">
        <f t="shared" si="627"/>
        <v>4.632462666745097E-2</v>
      </c>
      <c r="Y399" s="13">
        <f t="shared" si="628"/>
        <v>3.1927719519516812E-2</v>
      </c>
      <c r="Z399" s="13">
        <f t="shared" si="629"/>
        <v>2.3035423502820007E-2</v>
      </c>
      <c r="AA399" s="13">
        <f t="shared" si="630"/>
        <v>3.6012954713555201E-2</v>
      </c>
      <c r="AB399" s="13">
        <f t="shared" si="631"/>
        <v>2.8150837058450579E-2</v>
      </c>
      <c r="AC399" s="13">
        <f t="shared" si="632"/>
        <v>1.9758826623473076E-3</v>
      </c>
      <c r="AD399" s="13">
        <f t="shared" si="633"/>
        <v>1.3134953003473055E-2</v>
      </c>
      <c r="AE399" s="13">
        <f t="shared" si="634"/>
        <v>1.8105665412370547E-2</v>
      </c>
      <c r="AF399" s="13">
        <f t="shared" si="635"/>
        <v>1.2478732125574888E-2</v>
      </c>
      <c r="AG399" s="13">
        <f t="shared" si="636"/>
        <v>5.7337027541836437E-3</v>
      </c>
      <c r="AH399" s="13">
        <f t="shared" si="637"/>
        <v>7.9382025665420339E-3</v>
      </c>
      <c r="AI399" s="13">
        <f t="shared" si="638"/>
        <v>1.2410370032958525E-2</v>
      </c>
      <c r="AJ399" s="13">
        <f t="shared" si="639"/>
        <v>9.7010175202701214E-3</v>
      </c>
      <c r="AK399" s="13">
        <f t="shared" si="640"/>
        <v>5.0554356654237955E-3</v>
      </c>
      <c r="AL399" s="13">
        <f t="shared" si="641"/>
        <v>1.7032157435914604E-4</v>
      </c>
      <c r="AM399" s="13">
        <f t="shared" si="642"/>
        <v>4.1069656706840454E-3</v>
      </c>
      <c r="AN399" s="13">
        <f t="shared" si="643"/>
        <v>5.661180993478677E-3</v>
      </c>
      <c r="AO399" s="13">
        <f t="shared" si="644"/>
        <v>3.9017820954400911E-3</v>
      </c>
      <c r="AP399" s="13">
        <f t="shared" si="645"/>
        <v>1.7927829944357132E-3</v>
      </c>
      <c r="AQ399" s="13">
        <f t="shared" si="646"/>
        <v>6.1780824502489693E-4</v>
      </c>
      <c r="AR399" s="13">
        <f t="shared" si="647"/>
        <v>2.1884576154543988E-3</v>
      </c>
      <c r="AS399" s="13">
        <f t="shared" si="648"/>
        <v>3.4213751263676992E-3</v>
      </c>
      <c r="AT399" s="13">
        <f t="shared" si="649"/>
        <v>2.6744424184100691E-3</v>
      </c>
      <c r="AU399" s="13">
        <f t="shared" si="650"/>
        <v>1.3937168507222799E-3</v>
      </c>
      <c r="AV399" s="13">
        <f t="shared" si="651"/>
        <v>5.447247564434372E-4</v>
      </c>
      <c r="AW399" s="13">
        <f t="shared" si="652"/>
        <v>1.0195667951406816E-5</v>
      </c>
      <c r="AX399" s="13">
        <f t="shared" si="653"/>
        <v>1.0701197418139063E-3</v>
      </c>
      <c r="AY399" s="13">
        <f t="shared" si="654"/>
        <v>1.4750894039234001E-3</v>
      </c>
      <c r="AZ399" s="13">
        <f t="shared" si="655"/>
        <v>1.0166566714669017E-3</v>
      </c>
      <c r="BA399" s="13">
        <f t="shared" si="656"/>
        <v>4.6713136387486977E-4</v>
      </c>
      <c r="BB399" s="13">
        <f t="shared" si="657"/>
        <v>1.6097743508687021E-4</v>
      </c>
      <c r="BC399" s="13">
        <f t="shared" si="658"/>
        <v>4.4379352980613037E-5</v>
      </c>
      <c r="BD399" s="13">
        <f t="shared" si="659"/>
        <v>5.0277405311987893E-4</v>
      </c>
      <c r="BE399" s="13">
        <f t="shared" si="660"/>
        <v>7.8602328296417938E-4</v>
      </c>
      <c r="BF399" s="13">
        <f t="shared" si="661"/>
        <v>6.1442371332403808E-4</v>
      </c>
      <c r="BG399" s="13">
        <f t="shared" si="662"/>
        <v>3.2019110856465889E-4</v>
      </c>
      <c r="BH399" s="13">
        <f t="shared" si="663"/>
        <v>1.2514451808331702E-4</v>
      </c>
      <c r="BI399" s="13">
        <f t="shared" si="664"/>
        <v>3.9129507315829968E-5</v>
      </c>
      <c r="BJ399" s="14">
        <f t="shared" si="665"/>
        <v>0.41750911191229184</v>
      </c>
      <c r="BK399" s="14">
        <f t="shared" si="666"/>
        <v>0.24604899373208255</v>
      </c>
      <c r="BL399" s="14">
        <f t="shared" si="667"/>
        <v>0.31313146783525359</v>
      </c>
      <c r="BM399" s="14">
        <f t="shared" si="668"/>
        <v>0.5619067099407834</v>
      </c>
      <c r="BN399" s="14">
        <f t="shared" si="669"/>
        <v>0.43635339330569245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1.4215</v>
      </c>
      <c r="F400" s="10">
        <f>VLOOKUP(B400,home!$B$2:$E$405,3,FALSE)</f>
        <v>0.82069999999999999</v>
      </c>
      <c r="G400" s="10">
        <f>VLOOKUP(C400,away!$B$2:$E$405,4,FALSE)</f>
        <v>1.1137999999999999</v>
      </c>
      <c r="H400" s="10">
        <f>VLOOKUP(A400,away!$A$2:$E$405,3,FALSE)</f>
        <v>1.0277000000000001</v>
      </c>
      <c r="I400" s="10">
        <f>VLOOKUP(C400,away!$B$2:$E$405,3,FALSE)</f>
        <v>0.7298</v>
      </c>
      <c r="J400" s="10">
        <f>VLOOKUP(B400,home!$B$2:$E$405,4,FALSE)</f>
        <v>1.0541</v>
      </c>
      <c r="K400" s="12">
        <f t="shared" si="614"/>
        <v>1.2993869806899998</v>
      </c>
      <c r="L400" s="12">
        <f t="shared" si="615"/>
        <v>0.79059129638600012</v>
      </c>
      <c r="M400" s="13">
        <f t="shared" si="616"/>
        <v>0.12368982269288925</v>
      </c>
      <c r="N400" s="13">
        <f t="shared" si="617"/>
        <v>0.16072094525099481</v>
      </c>
      <c r="O400" s="13">
        <f t="shared" si="618"/>
        <v>9.7788097272525812E-2</v>
      </c>
      <c r="P400" s="13">
        <f t="shared" si="619"/>
        <v>0.12706458046236732</v>
      </c>
      <c r="Q400" s="13">
        <f t="shared" si="620"/>
        <v>0.10441935189166646</v>
      </c>
      <c r="R400" s="13">
        <f t="shared" si="621"/>
        <v>3.8655209296903234E-2</v>
      </c>
      <c r="S400" s="13">
        <f t="shared" si="622"/>
        <v>3.2632853812405049E-2</v>
      </c>
      <c r="T400" s="13">
        <f t="shared" si="623"/>
        <v>8.2553030779818515E-2</v>
      </c>
      <c r="U400" s="13">
        <f t="shared" si="624"/>
        <v>5.0228075696243109E-2</v>
      </c>
      <c r="V400" s="13">
        <f t="shared" si="625"/>
        <v>3.7248010913183385E-3</v>
      </c>
      <c r="W400" s="13">
        <f t="shared" si="626"/>
        <v>4.522704879337304E-2</v>
      </c>
      <c r="X400" s="13">
        <f t="shared" si="627"/>
        <v>3.5756111137265671E-2</v>
      </c>
      <c r="Y400" s="13">
        <f t="shared" si="628"/>
        <v>1.4134235128866383E-2</v>
      </c>
      <c r="Z400" s="13">
        <f t="shared" si="629"/>
        <v>1.0186824010036963E-2</v>
      </c>
      <c r="AA400" s="13">
        <f t="shared" si="630"/>
        <v>1.3236626493222327E-2</v>
      </c>
      <c r="AB400" s="13">
        <f t="shared" si="631"/>
        <v>8.5997500667747105E-3</v>
      </c>
      <c r="AC400" s="13">
        <f t="shared" si="632"/>
        <v>2.3915179401485108E-4</v>
      </c>
      <c r="AD400" s="13">
        <f t="shared" si="633"/>
        <v>1.4691859594285081E-2</v>
      </c>
      <c r="AE400" s="13">
        <f t="shared" si="634"/>
        <v>1.1615256322966935E-2</v>
      </c>
      <c r="AF400" s="13">
        <f t="shared" si="635"/>
        <v>4.5914602771150578E-3</v>
      </c>
      <c r="AG400" s="13">
        <f t="shared" si="636"/>
        <v>1.2099895109297387E-3</v>
      </c>
      <c r="AH400" s="13">
        <f t="shared" si="637"/>
        <v>2.0134036000377885E-3</v>
      </c>
      <c r="AI400" s="13">
        <f t="shared" si="638"/>
        <v>2.6161904247634783E-3</v>
      </c>
      <c r="AJ400" s="13">
        <f t="shared" si="639"/>
        <v>1.6997218884717521E-3</v>
      </c>
      <c r="AK400" s="13">
        <f t="shared" si="640"/>
        <v>7.3619883089133835E-4</v>
      </c>
      <c r="AL400" s="13">
        <f t="shared" si="641"/>
        <v>9.8270728219150284E-6</v>
      </c>
      <c r="AM400" s="13">
        <f t="shared" si="642"/>
        <v>3.8180822157878954E-3</v>
      </c>
      <c r="AN400" s="13">
        <f t="shared" si="643"/>
        <v>3.0185425686880844E-3</v>
      </c>
      <c r="AO400" s="13">
        <f t="shared" si="644"/>
        <v>1.1932167412877198E-3</v>
      </c>
      <c r="AP400" s="13">
        <f t="shared" si="645"/>
        <v>3.1444892345471222E-4</v>
      </c>
      <c r="AQ400" s="13">
        <f t="shared" si="646"/>
        <v>6.2150145510310757E-5</v>
      </c>
      <c r="AR400" s="13">
        <f t="shared" si="647"/>
        <v>3.1835587246042306E-4</v>
      </c>
      <c r="AS400" s="13">
        <f t="shared" si="648"/>
        <v>4.136674759012798E-4</v>
      </c>
      <c r="AT400" s="13">
        <f t="shared" si="649"/>
        <v>2.6875706626050858E-4</v>
      </c>
      <c r="AU400" s="13">
        <f t="shared" si="650"/>
        <v>1.1640647762244818E-4</v>
      </c>
      <c r="AV400" s="13">
        <f t="shared" si="651"/>
        <v>3.7814265372647767E-5</v>
      </c>
      <c r="AW400" s="13">
        <f t="shared" si="652"/>
        <v>2.8042208461108706E-7</v>
      </c>
      <c r="AX400" s="13">
        <f t="shared" si="653"/>
        <v>8.2686105373313765E-4</v>
      </c>
      <c r="AY400" s="13">
        <f t="shared" si="654"/>
        <v>6.5370915240197541E-4</v>
      </c>
      <c r="AZ400" s="13">
        <f t="shared" si="655"/>
        <v>2.5840838312843556E-4</v>
      </c>
      <c r="BA400" s="13">
        <f t="shared" si="656"/>
        <v>6.8098472871506679E-5</v>
      </c>
      <c r="BB400" s="13">
        <f t="shared" si="657"/>
        <v>1.3459514987347831E-5</v>
      </c>
      <c r="BC400" s="13">
        <f t="shared" si="658"/>
        <v>2.1281950805148242E-6</v>
      </c>
      <c r="BD400" s="13">
        <f t="shared" si="659"/>
        <v>4.1948230320096984E-5</v>
      </c>
      <c r="BE400" s="13">
        <f t="shared" si="660"/>
        <v>5.4506984340919528E-5</v>
      </c>
      <c r="BF400" s="13">
        <f t="shared" si="661"/>
        <v>3.5412832904632267E-5</v>
      </c>
      <c r="BG400" s="13">
        <f t="shared" si="662"/>
        <v>1.5338324675209869E-5</v>
      </c>
      <c r="BH400" s="13">
        <f t="shared" si="663"/>
        <v>4.9826048471409707E-6</v>
      </c>
      <c r="BI400" s="13">
        <f t="shared" si="664"/>
        <v>1.2948663736595714E-6</v>
      </c>
      <c r="BJ400" s="14">
        <f t="shared" si="665"/>
        <v>0.48514839405421334</v>
      </c>
      <c r="BK400" s="14">
        <f t="shared" si="666"/>
        <v>0.2880147460782187</v>
      </c>
      <c r="BL400" s="14">
        <f t="shared" si="667"/>
        <v>0.21688175857091249</v>
      </c>
      <c r="BM400" s="14">
        <f t="shared" si="668"/>
        <v>0.34724028711571719</v>
      </c>
      <c r="BN400" s="14">
        <f t="shared" si="669"/>
        <v>0.652338006867347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1.4215</v>
      </c>
      <c r="F401" s="10">
        <f>VLOOKUP(B401,home!$B$2:$E$405,3,FALSE)</f>
        <v>0.99660000000000004</v>
      </c>
      <c r="G401" s="10">
        <f>VLOOKUP(C401,away!$B$2:$E$405,4,FALSE)</f>
        <v>1.407</v>
      </c>
      <c r="H401" s="10">
        <f>VLOOKUP(A401,away!$A$2:$E$405,3,FALSE)</f>
        <v>1.0277000000000001</v>
      </c>
      <c r="I401" s="10">
        <f>VLOOKUP(C401,away!$B$2:$E$405,3,FALSE)</f>
        <v>0.16220000000000001</v>
      </c>
      <c r="J401" s="10">
        <f>VLOOKUP(B401,home!$B$2:$E$405,4,FALSE)</f>
        <v>1.1352</v>
      </c>
      <c r="K401" s="12">
        <f t="shared" si="614"/>
        <v>1.9932503283</v>
      </c>
      <c r="L401" s="12">
        <f t="shared" si="615"/>
        <v>0.18922982548800002</v>
      </c>
      <c r="M401" s="13">
        <f t="shared" si="616"/>
        <v>0.1127615176412148</v>
      </c>
      <c r="N401" s="13">
        <f t="shared" si="617"/>
        <v>0.22476193205795758</v>
      </c>
      <c r="O401" s="13">
        <f t="shared" si="618"/>
        <v>2.1337842305009107E-2</v>
      </c>
      <c r="P401" s="13">
        <f t="shared" si="619"/>
        <v>4.2531661179673025E-2</v>
      </c>
      <c r="Q401" s="13">
        <f t="shared" si="620"/>
        <v>0.2240033974319332</v>
      </c>
      <c r="R401" s="13">
        <f t="shared" si="621"/>
        <v>2.0188780878336683E-3</v>
      </c>
      <c r="S401" s="13">
        <f t="shared" si="622"/>
        <v>4.0105486351695984E-3</v>
      </c>
      <c r="T401" s="13">
        <f t="shared" si="623"/>
        <v>4.2388123804763825E-2</v>
      </c>
      <c r="U401" s="13">
        <f t="shared" si="624"/>
        <v>4.0241294113721347E-3</v>
      </c>
      <c r="V401" s="13">
        <f t="shared" si="625"/>
        <v>1.68078711862963E-4</v>
      </c>
      <c r="W401" s="13">
        <f t="shared" si="626"/>
        <v>0.14883161515717211</v>
      </c>
      <c r="X401" s="13">
        <f t="shared" si="627"/>
        <v>2.8163380563288851E-2</v>
      </c>
      <c r="Y401" s="13">
        <f t="shared" si="628"/>
        <v>2.6646757945716399E-3</v>
      </c>
      <c r="Z401" s="13">
        <f t="shared" si="629"/>
        <v>1.2734398274743736E-4</v>
      </c>
      <c r="AA401" s="13">
        <f t="shared" si="630"/>
        <v>2.5382843541835897E-4</v>
      </c>
      <c r="AB401" s="13">
        <f t="shared" si="631"/>
        <v>2.529718061147598E-4</v>
      </c>
      <c r="AC401" s="13">
        <f t="shared" si="632"/>
        <v>3.9622708693143782E-6</v>
      </c>
      <c r="AD401" s="13">
        <f t="shared" si="633"/>
        <v>7.4164666443363128E-2</v>
      </c>
      <c r="AE401" s="13">
        <f t="shared" si="634"/>
        <v>1.4034166888453334E-2</v>
      </c>
      <c r="AF401" s="13">
        <f t="shared" si="635"/>
        <v>1.3278414755857461E-3</v>
      </c>
      <c r="AG401" s="13">
        <f t="shared" si="636"/>
        <v>8.375573690027302E-5</v>
      </c>
      <c r="AH401" s="13">
        <f t="shared" si="637"/>
        <v>6.0243199080611158E-6</v>
      </c>
      <c r="AI401" s="13">
        <f t="shared" si="638"/>
        <v>1.2007977634527043E-5</v>
      </c>
      <c r="AJ401" s="13">
        <f t="shared" si="639"/>
        <v>1.1967452681120047E-5</v>
      </c>
      <c r="AK401" s="13">
        <f t="shared" si="640"/>
        <v>7.951376328519085E-6</v>
      </c>
      <c r="AL401" s="13">
        <f t="shared" si="641"/>
        <v>5.9779955304245492E-8</v>
      </c>
      <c r="AM401" s="13">
        <f t="shared" si="642"/>
        <v>2.956574914729871E-2</v>
      </c>
      <c r="AN401" s="13">
        <f t="shared" si="643"/>
        <v>5.5947215515653199E-3</v>
      </c>
      <c r="AO401" s="13">
        <f t="shared" si="644"/>
        <v>5.2934409142832894E-4</v>
      </c>
      <c r="AP401" s="13">
        <f t="shared" si="645"/>
        <v>3.3389230014695524E-5</v>
      </c>
      <c r="AQ401" s="13">
        <f t="shared" si="646"/>
        <v>1.579559542214882E-6</v>
      </c>
      <c r="AR401" s="13">
        <f t="shared" si="647"/>
        <v>2.2799620097725797E-7</v>
      </c>
      <c r="AS401" s="13">
        <f t="shared" si="648"/>
        <v>4.5445350244907214E-7</v>
      </c>
      <c r="AT401" s="13">
        <f t="shared" si="649"/>
        <v>4.5291979647684912E-7</v>
      </c>
      <c r="AU401" s="13">
        <f t="shared" si="650"/>
        <v>3.009275110070163E-7</v>
      </c>
      <c r="AV401" s="13">
        <f t="shared" si="651"/>
        <v>1.4995596502730924E-7</v>
      </c>
      <c r="AW401" s="13">
        <f t="shared" si="652"/>
        <v>6.2633188104563265E-10</v>
      </c>
      <c r="AX401" s="13">
        <f t="shared" si="653"/>
        <v>9.8219898657147722E-3</v>
      </c>
      <c r="AY401" s="13">
        <f t="shared" si="654"/>
        <v>1.8586134282341108E-3</v>
      </c>
      <c r="AZ401" s="13">
        <f t="shared" si="655"/>
        <v>1.7585254733719707E-4</v>
      </c>
      <c r="BA401" s="13">
        <f t="shared" si="656"/>
        <v>1.1092182281412684E-5</v>
      </c>
      <c r="BB401" s="13">
        <f t="shared" si="657"/>
        <v>5.2474292934820213E-7</v>
      </c>
      <c r="BC401" s="13">
        <f t="shared" si="658"/>
        <v>1.9859402589324455E-8</v>
      </c>
      <c r="BD401" s="13">
        <f t="shared" si="659"/>
        <v>7.1906135538089051E-9</v>
      </c>
      <c r="BE401" s="13">
        <f t="shared" si="660"/>
        <v>1.4332692826808027E-8</v>
      </c>
      <c r="BF401" s="13">
        <f t="shared" si="661"/>
        <v>1.4284322341229083E-8</v>
      </c>
      <c r="BG401" s="13">
        <f t="shared" si="662"/>
        <v>9.4907433987326333E-9</v>
      </c>
      <c r="BH401" s="13">
        <f t="shared" si="663"/>
        <v>4.7293568488337193E-9</v>
      </c>
      <c r="BI401" s="13">
        <f t="shared" si="664"/>
        <v>1.8853584183171327E-9</v>
      </c>
      <c r="BJ401" s="14">
        <f t="shared" si="665"/>
        <v>0.80801643155973846</v>
      </c>
      <c r="BK401" s="14">
        <f t="shared" si="666"/>
        <v>0.16133444164697913</v>
      </c>
      <c r="BL401" s="14">
        <f t="shared" si="667"/>
        <v>2.792723933836358E-2</v>
      </c>
      <c r="BM401" s="14">
        <f t="shared" si="668"/>
        <v>0.36813161502230485</v>
      </c>
      <c r="BN401" s="14">
        <f t="shared" si="669"/>
        <v>0.62741522870362132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1.4215</v>
      </c>
      <c r="F402" s="10">
        <f>VLOOKUP(B402,home!$B$2:$E$405,3,FALSE)</f>
        <v>1.1725000000000001</v>
      </c>
      <c r="G402" s="10">
        <f>VLOOKUP(C402,away!$B$2:$E$405,4,FALSE)</f>
        <v>0.59530000000000005</v>
      </c>
      <c r="H402" s="10">
        <f>VLOOKUP(A402,away!$A$2:$E$405,3,FALSE)</f>
        <v>1.0277000000000001</v>
      </c>
      <c r="I402" s="10">
        <f>VLOOKUP(C402,away!$B$2:$E$405,3,FALSE)</f>
        <v>1.1976</v>
      </c>
      <c r="J402" s="10">
        <f>VLOOKUP(B402,home!$B$2:$E$405,4,FALSE)</f>
        <v>0.89200000000000002</v>
      </c>
      <c r="K402" s="12">
        <f t="shared" si="614"/>
        <v>0.99219171887500024</v>
      </c>
      <c r="L402" s="12">
        <f t="shared" si="615"/>
        <v>1.0978499798400001</v>
      </c>
      <c r="M402" s="13">
        <f t="shared" si="616"/>
        <v>0.12368197833036021</v>
      </c>
      <c r="N402" s="13">
        <f t="shared" si="617"/>
        <v>0.12271623467346061</v>
      </c>
      <c r="O402" s="13">
        <f t="shared" si="618"/>
        <v>0.13578425741655725</v>
      </c>
      <c r="P402" s="13">
        <f t="shared" si="619"/>
        <v>0.13472401576229945</v>
      </c>
      <c r="Q402" s="13">
        <f t="shared" si="620"/>
        <v>6.087901590726439E-2</v>
      </c>
      <c r="R402" s="13">
        <f t="shared" si="621"/>
        <v>7.453537213367839E-2</v>
      </c>
      <c r="S402" s="13">
        <f t="shared" si="622"/>
        <v>3.6687965110485492E-2</v>
      </c>
      <c r="T402" s="13">
        <f t="shared" si="623"/>
        <v>6.6836026386469252E-2</v>
      </c>
      <c r="U402" s="13">
        <f t="shared" si="624"/>
        <v>7.3953378994302155E-2</v>
      </c>
      <c r="V402" s="13">
        <f t="shared" si="625"/>
        <v>4.4403756370044022E-3</v>
      </c>
      <c r="W402" s="13">
        <f t="shared" si="626"/>
        <v>2.013455181214905E-2</v>
      </c>
      <c r="X402" s="13">
        <f t="shared" si="627"/>
        <v>2.210471730105527E-2</v>
      </c>
      <c r="Y402" s="13">
        <f t="shared" si="628"/>
        <v>1.2133831721666216E-2</v>
      </c>
      <c r="Z402" s="13">
        <f t="shared" si="629"/>
        <v>2.7276218931441908E-2</v>
      </c>
      <c r="AA402" s="13">
        <f t="shared" si="630"/>
        <v>2.7063238545998167E-2</v>
      </c>
      <c r="AB402" s="13">
        <f t="shared" si="631"/>
        <v>1.342596058563904E-2</v>
      </c>
      <c r="AC402" s="13">
        <f t="shared" si="632"/>
        <v>3.0230012356389173E-4</v>
      </c>
      <c r="AD402" s="13">
        <f t="shared" si="633"/>
        <v>4.9943338928184781E-3</v>
      </c>
      <c r="AE402" s="13">
        <f t="shared" si="634"/>
        <v>5.4830293635449948E-3</v>
      </c>
      <c r="AF402" s="13">
        <f t="shared" si="635"/>
        <v>3.0097718381150006E-3</v>
      </c>
      <c r="AG402" s="13">
        <f t="shared" si="636"/>
        <v>1.1014259839325178E-3</v>
      </c>
      <c r="AH402" s="13">
        <f t="shared" si="637"/>
        <v>7.486299100998732E-3</v>
      </c>
      <c r="AI402" s="13">
        <f t="shared" si="638"/>
        <v>7.4278439730322996E-3</v>
      </c>
      <c r="AJ402" s="13">
        <f t="shared" si="639"/>
        <v>3.684922639569114E-3</v>
      </c>
      <c r="AK402" s="13">
        <f t="shared" si="640"/>
        <v>1.2187165758918276E-3</v>
      </c>
      <c r="AL402" s="13">
        <f t="shared" si="641"/>
        <v>1.3171550831175399E-5</v>
      </c>
      <c r="AM402" s="13">
        <f t="shared" si="642"/>
        <v>9.9106734595024761E-4</v>
      </c>
      <c r="AN402" s="13">
        <f t="shared" si="643"/>
        <v>1.0880432657715616E-3</v>
      </c>
      <c r="AO402" s="13">
        <f t="shared" si="644"/>
        <v>5.9725413869617843E-4</v>
      </c>
      <c r="AP402" s="13">
        <f t="shared" si="645"/>
        <v>2.1856514804231868E-4</v>
      </c>
      <c r="AQ402" s="13">
        <f t="shared" si="646"/>
        <v>5.9987935842996548E-5</v>
      </c>
      <c r="AR402" s="13">
        <f t="shared" si="647"/>
        <v>1.6437666634215341E-3</v>
      </c>
      <c r="AS402" s="13">
        <f t="shared" si="648"/>
        <v>1.6309316712096358E-3</v>
      </c>
      <c r="AT402" s="13">
        <f t="shared" si="649"/>
        <v>8.0909844911258258E-4</v>
      </c>
      <c r="AU402" s="13">
        <f t="shared" si="650"/>
        <v>2.6759359365470346E-4</v>
      </c>
      <c r="AV402" s="13">
        <f t="shared" si="651"/>
        <v>6.6376036912049632E-5</v>
      </c>
      <c r="AW402" s="13">
        <f t="shared" si="652"/>
        <v>3.9854100136232893E-7</v>
      </c>
      <c r="AX402" s="13">
        <f t="shared" si="653"/>
        <v>1.6388813558321008E-4</v>
      </c>
      <c r="AY402" s="13">
        <f t="shared" si="654"/>
        <v>1.7992458634604236E-4</v>
      </c>
      <c r="AZ402" s="13">
        <f t="shared" si="655"/>
        <v>9.8765101746361493E-5</v>
      </c>
      <c r="BA402" s="13">
        <f t="shared" si="656"/>
        <v>3.6143088320379503E-5</v>
      </c>
      <c r="BB402" s="13">
        <f t="shared" si="657"/>
        <v>9.9199221959709943E-6</v>
      </c>
      <c r="BC402" s="13">
        <f t="shared" si="658"/>
        <v>2.1781172765722258E-6</v>
      </c>
      <c r="BD402" s="13">
        <f t="shared" si="659"/>
        <v>3.0076819971649918E-4</v>
      </c>
      <c r="BE402" s="13">
        <f t="shared" si="660"/>
        <v>2.9841971705965267E-4</v>
      </c>
      <c r="BF402" s="13">
        <f t="shared" si="661"/>
        <v>1.4804478600780399E-4</v>
      </c>
      <c r="BG402" s="13">
        <f t="shared" si="662"/>
        <v>4.8962936899854881E-5</v>
      </c>
      <c r="BH402" s="13">
        <f t="shared" si="663"/>
        <v>1.2145155130958795E-5</v>
      </c>
      <c r="BI402" s="13">
        <f t="shared" si="664"/>
        <v>2.4100644690779077E-6</v>
      </c>
      <c r="BJ402" s="14">
        <f t="shared" si="665"/>
        <v>0.32283867566624763</v>
      </c>
      <c r="BK402" s="14">
        <f t="shared" si="666"/>
        <v>0.30002973110089065</v>
      </c>
      <c r="BL402" s="14">
        <f t="shared" si="667"/>
        <v>0.34980850723926143</v>
      </c>
      <c r="BM402" s="14">
        <f t="shared" si="668"/>
        <v>0.34745273266887661</v>
      </c>
      <c r="BN402" s="14">
        <f t="shared" si="669"/>
        <v>0.65232087422362039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1.6204000000000001</v>
      </c>
      <c r="F403" s="10">
        <f>VLOOKUP(B403,home!$B$2:$E$405,3,FALSE)</f>
        <v>0.34289999999999998</v>
      </c>
      <c r="G403" s="10">
        <f>VLOOKUP(C403,away!$B$2:$E$405,4,FALSE)</f>
        <v>1.0286</v>
      </c>
      <c r="H403" s="10">
        <f>VLOOKUP(A403,away!$A$2:$E$405,3,FALSE)</f>
        <v>1.3241000000000001</v>
      </c>
      <c r="I403" s="10">
        <f>VLOOKUP(C403,away!$B$2:$E$405,3,FALSE)</f>
        <v>0.83909999999999996</v>
      </c>
      <c r="J403" s="10">
        <f>VLOOKUP(B403,home!$B$2:$E$405,4,FALSE)</f>
        <v>1.3426</v>
      </c>
      <c r="K403" s="12">
        <f t="shared" si="614"/>
        <v>0.57152632557600003</v>
      </c>
      <c r="L403" s="12">
        <f t="shared" si="615"/>
        <v>1.491698831406</v>
      </c>
      <c r="M403" s="13">
        <f t="shared" si="616"/>
        <v>0.12704357298689059</v>
      </c>
      <c r="N403" s="13">
        <f t="shared" si="617"/>
        <v>7.2608746457243953E-2</v>
      </c>
      <c r="O403" s="13">
        <f t="shared" si="618"/>
        <v>0.18951074936218756</v>
      </c>
      <c r="P403" s="13">
        <f t="shared" si="619"/>
        <v>0.10831038224012535</v>
      </c>
      <c r="Q403" s="13">
        <f t="shared" si="620"/>
        <v>2.0748905033694021E-2</v>
      </c>
      <c r="R403" s="13">
        <f t="shared" si="621"/>
        <v>0.14134648168122529</v>
      </c>
      <c r="S403" s="13">
        <f t="shared" si="622"/>
        <v>2.3084872821965929E-2</v>
      </c>
      <c r="T403" s="13">
        <f t="shared" si="623"/>
        <v>3.0951117391715445E-2</v>
      </c>
      <c r="U403" s="13">
        <f t="shared" si="624"/>
        <v>8.0783235308366091E-2</v>
      </c>
      <c r="V403" s="13">
        <f t="shared" si="625"/>
        <v>2.1867662676033346E-3</v>
      </c>
      <c r="W403" s="13">
        <f t="shared" si="626"/>
        <v>3.9528484845441723E-3</v>
      </c>
      <c r="X403" s="13">
        <f t="shared" si="627"/>
        <v>5.8964594651195208E-3</v>
      </c>
      <c r="Y403" s="13">
        <f t="shared" si="628"/>
        <v>4.3978708467758186E-3</v>
      </c>
      <c r="Z403" s="13">
        <f t="shared" si="629"/>
        <v>7.0282127182411114E-2</v>
      </c>
      <c r="AA403" s="13">
        <f t="shared" si="630"/>
        <v>4.0168085902228534E-2</v>
      </c>
      <c r="AB403" s="13">
        <f t="shared" si="631"/>
        <v>1.1478559270560901E-2</v>
      </c>
      <c r="AC403" s="13">
        <f t="shared" si="632"/>
        <v>1.1651981124734344E-4</v>
      </c>
      <c r="AD403" s="13">
        <f t="shared" si="633"/>
        <v>5.6478924248254772E-4</v>
      </c>
      <c r="AE403" s="13">
        <f t="shared" si="634"/>
        <v>8.4249545300189637E-4</v>
      </c>
      <c r="AF403" s="13">
        <f t="shared" si="635"/>
        <v>6.2837474135389885E-4</v>
      </c>
      <c r="AG403" s="13">
        <f t="shared" si="636"/>
        <v>3.1244862245421941E-4</v>
      </c>
      <c r="AH403" s="13">
        <f t="shared" si="637"/>
        <v>2.620994174668264E-2</v>
      </c>
      <c r="AI403" s="13">
        <f t="shared" si="638"/>
        <v>1.4979671700042538E-2</v>
      </c>
      <c r="AJ403" s="13">
        <f t="shared" si="639"/>
        <v>4.2806383625300527E-3</v>
      </c>
      <c r="AK403" s="13">
        <f t="shared" si="640"/>
        <v>8.1549917148548891E-4</v>
      </c>
      <c r="AL403" s="13">
        <f t="shared" si="641"/>
        <v>3.973536007539488E-6</v>
      </c>
      <c r="AM403" s="13">
        <f t="shared" si="642"/>
        <v>6.455838409618063E-5</v>
      </c>
      <c r="AN403" s="13">
        <f t="shared" si="643"/>
        <v>9.6301666113732354E-5</v>
      </c>
      <c r="AO403" s="13">
        <f t="shared" si="644"/>
        <v>7.1826541402152683E-5</v>
      </c>
      <c r="AP403" s="13">
        <f t="shared" si="645"/>
        <v>3.5714522624508602E-5</v>
      </c>
      <c r="AQ403" s="13">
        <f t="shared" si="646"/>
        <v>1.3318827915800663E-5</v>
      </c>
      <c r="AR403" s="13">
        <f t="shared" si="647"/>
        <v>7.8194678949491565E-3</v>
      </c>
      <c r="AS403" s="13">
        <f t="shared" si="648"/>
        <v>4.4690317539597922E-3</v>
      </c>
      <c r="AT403" s="13">
        <f t="shared" si="649"/>
        <v>1.2770846486115531E-3</v>
      </c>
      <c r="AU403" s="13">
        <f t="shared" si="650"/>
        <v>2.4329583222349274E-4</v>
      </c>
      <c r="AV403" s="13">
        <f t="shared" si="651"/>
        <v>3.4762493254661945E-5</v>
      </c>
      <c r="AW403" s="13">
        <f t="shared" si="652"/>
        <v>9.4100523873436268E-8</v>
      </c>
      <c r="AX403" s="13">
        <f t="shared" si="653"/>
        <v>6.1494693412690293E-6</v>
      </c>
      <c r="AY403" s="13">
        <f t="shared" si="654"/>
        <v>9.1731562301380371E-6</v>
      </c>
      <c r="AZ403" s="13">
        <f t="shared" si="655"/>
        <v>6.8417932144007893E-6</v>
      </c>
      <c r="BA403" s="13">
        <f t="shared" si="656"/>
        <v>3.4019649808810521E-6</v>
      </c>
      <c r="BB403" s="13">
        <f t="shared" si="657"/>
        <v>1.2686767966161008E-6</v>
      </c>
      <c r="BC403" s="13">
        <f t="shared" si="658"/>
        <v>3.7849673898882857E-7</v>
      </c>
      <c r="BD403" s="13">
        <f t="shared" si="659"/>
        <v>1.9440485201853994E-3</v>
      </c>
      <c r="BE403" s="13">
        <f t="shared" si="660"/>
        <v>1.1110749074830218E-3</v>
      </c>
      <c r="BF403" s="13">
        <f t="shared" si="661"/>
        <v>3.1750427965673275E-4</v>
      </c>
      <c r="BG403" s="13">
        <f t="shared" si="662"/>
        <v>6.0487351435622416E-5</v>
      </c>
      <c r="BH403" s="13">
        <f t="shared" si="663"/>
        <v>8.6425284274563667E-6</v>
      </c>
      <c r="BI403" s="13">
        <f t="shared" si="664"/>
        <v>9.8788650316605314E-7</v>
      </c>
      <c r="BJ403" s="14">
        <f t="shared" si="665"/>
        <v>0.14121298923784015</v>
      </c>
      <c r="BK403" s="14">
        <f t="shared" si="666"/>
        <v>0.26075526082007022</v>
      </c>
      <c r="BL403" s="14">
        <f t="shared" si="667"/>
        <v>0.5268592506019989</v>
      </c>
      <c r="BM403" s="14">
        <f t="shared" si="668"/>
        <v>0.3395317110252476</v>
      </c>
      <c r="BN403" s="14">
        <f t="shared" si="669"/>
        <v>0.65956883776136677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1.6204000000000001</v>
      </c>
      <c r="F404" s="10">
        <f>VLOOKUP(B404,home!$B$2:$E$405,3,FALSE)</f>
        <v>0.89139999999999997</v>
      </c>
      <c r="G404" s="10">
        <f>VLOOKUP(C404,away!$B$2:$E$405,4,FALSE)</f>
        <v>0.89139999999999997</v>
      </c>
      <c r="H404" s="10">
        <f>VLOOKUP(A404,away!$A$2:$E$405,3,FALSE)</f>
        <v>1.3241000000000001</v>
      </c>
      <c r="I404" s="10">
        <f>VLOOKUP(C404,away!$B$2:$E$405,3,FALSE)</f>
        <v>1.0069999999999999</v>
      </c>
      <c r="J404" s="10">
        <f>VLOOKUP(B404,home!$B$2:$E$405,4,FALSE)</f>
        <v>0.92310000000000003</v>
      </c>
      <c r="K404" s="12">
        <f t="shared" si="614"/>
        <v>1.2875600527840001</v>
      </c>
      <c r="L404" s="12">
        <f t="shared" si="615"/>
        <v>1.2308326469699999</v>
      </c>
      <c r="M404" s="13">
        <f t="shared" si="616"/>
        <v>8.0589033481199265E-2</v>
      </c>
      <c r="N404" s="13">
        <f t="shared" si="617"/>
        <v>0.10376322020286448</v>
      </c>
      <c r="O404" s="13">
        <f t="shared" si="618"/>
        <v>9.9191613396418438E-2</v>
      </c>
      <c r="P404" s="13">
        <f t="shared" si="619"/>
        <v>0.12771515898042266</v>
      </c>
      <c r="Q404" s="13">
        <f t="shared" si="620"/>
        <v>6.6800688640719016E-2</v>
      </c>
      <c r="R404" s="13">
        <f t="shared" si="621"/>
        <v>6.1044138036969321E-2</v>
      </c>
      <c r="S404" s="13">
        <f t="shared" si="622"/>
        <v>5.0599818389681694E-2</v>
      </c>
      <c r="T404" s="13">
        <f t="shared" si="623"/>
        <v>8.2220468419074988E-2</v>
      </c>
      <c r="U404" s="13">
        <f t="shared" si="624"/>
        <v>7.8597993593034002E-2</v>
      </c>
      <c r="V404" s="13">
        <f t="shared" si="625"/>
        <v>8.9099024614480524E-3</v>
      </c>
      <c r="W404" s="13">
        <f t="shared" si="626"/>
        <v>2.866996606408392E-2</v>
      </c>
      <c r="X404" s="13">
        <f t="shared" si="627"/>
        <v>3.5287930219196482E-2</v>
      </c>
      <c r="Y404" s="13">
        <f t="shared" si="628"/>
        <v>2.1716768278893132E-2</v>
      </c>
      <c r="Z404" s="13">
        <f t="shared" si="629"/>
        <v>2.5045039334014994E-2</v>
      </c>
      <c r="AA404" s="13">
        <f t="shared" si="630"/>
        <v>3.2246992166881705E-2</v>
      </c>
      <c r="AB404" s="13">
        <f t="shared" si="631"/>
        <v>2.0759969468257727E-2</v>
      </c>
      <c r="AC404" s="13">
        <f t="shared" si="632"/>
        <v>8.8250966059588449E-4</v>
      </c>
      <c r="AD404" s="13">
        <f t="shared" si="633"/>
        <v>9.228575754696839E-3</v>
      </c>
      <c r="AE404" s="13">
        <f t="shared" si="634"/>
        <v>1.1358832323916676E-2</v>
      </c>
      <c r="AF404" s="13">
        <f t="shared" si="635"/>
        <v>6.9904108278673804E-3</v>
      </c>
      <c r="AG404" s="13">
        <f t="shared" si="636"/>
        <v>2.8680086208905846E-3</v>
      </c>
      <c r="AH404" s="13">
        <f t="shared" si="637"/>
        <v>7.7065630142383618E-3</v>
      </c>
      <c r="AI404" s="13">
        <f t="shared" si="638"/>
        <v>9.9226626813959679E-3</v>
      </c>
      <c r="AJ404" s="13">
        <f t="shared" si="639"/>
        <v>6.3880120429080115E-3</v>
      </c>
      <c r="AK404" s="13">
        <f t="shared" si="640"/>
        <v>2.7416497077171567E-3</v>
      </c>
      <c r="AL404" s="13">
        <f t="shared" si="641"/>
        <v>5.5943026854171925E-5</v>
      </c>
      <c r="AM404" s="13">
        <f t="shared" si="642"/>
        <v>2.3764690971677213E-3</v>
      </c>
      <c r="AN404" s="13">
        <f t="shared" si="643"/>
        <v>2.9250357493093523E-3</v>
      </c>
      <c r="AO404" s="13">
        <f t="shared" si="644"/>
        <v>1.8001147469021541E-3</v>
      </c>
      <c r="AP404" s="13">
        <f t="shared" si="645"/>
        <v>7.3854666625976977E-4</v>
      </c>
      <c r="AQ404" s="13">
        <f t="shared" si="646"/>
        <v>2.2725683703584543E-4</v>
      </c>
      <c r="AR404" s="13">
        <f t="shared" si="647"/>
        <v>1.8970978707712213E-3</v>
      </c>
      <c r="AS404" s="13">
        <f t="shared" si="648"/>
        <v>2.4426274346266083E-3</v>
      </c>
      <c r="AT404" s="13">
        <f t="shared" si="649"/>
        <v>1.5725147543297414E-3</v>
      </c>
      <c r="AU404" s="13">
        <f t="shared" si="650"/>
        <v>6.7490239336280718E-4</v>
      </c>
      <c r="AV404" s="13">
        <f t="shared" si="651"/>
        <v>2.1724434030556583E-4</v>
      </c>
      <c r="AW404" s="13">
        <f t="shared" si="652"/>
        <v>2.4626912137815263E-6</v>
      </c>
      <c r="AX404" s="13">
        <f t="shared" si="653"/>
        <v>5.0997444603146931E-4</v>
      </c>
      <c r="AY404" s="13">
        <f t="shared" si="654"/>
        <v>6.2769319729597266E-4</v>
      </c>
      <c r="AZ404" s="13">
        <f t="shared" si="655"/>
        <v>3.8629263975643234E-4</v>
      </c>
      <c r="BA404" s="13">
        <f t="shared" si="656"/>
        <v>1.5848719743214603E-4</v>
      </c>
      <c r="BB404" s="13">
        <f t="shared" si="657"/>
        <v>4.8767804181566332E-5</v>
      </c>
      <c r="BC404" s="13">
        <f t="shared" si="658"/>
        <v>1.2005001101542388E-5</v>
      </c>
      <c r="BD404" s="13">
        <f t="shared" si="659"/>
        <v>3.891683323070816E-4</v>
      </c>
      <c r="BE404" s="13">
        <f t="shared" si="660"/>
        <v>5.0107759848716732E-4</v>
      </c>
      <c r="BF404" s="13">
        <f t="shared" si="661"/>
        <v>3.2258374957850862E-4</v>
      </c>
      <c r="BG404" s="13">
        <f t="shared" si="662"/>
        <v>1.3844864987818845E-4</v>
      </c>
      <c r="BH404" s="13">
        <f t="shared" si="663"/>
        <v>4.4565237736258439E-5</v>
      </c>
      <c r="BI404" s="13">
        <f t="shared" si="664"/>
        <v>1.1476083970405687E-5</v>
      </c>
      <c r="BJ404" s="14">
        <f t="shared" si="665"/>
        <v>0.37871551273467741</v>
      </c>
      <c r="BK404" s="14">
        <f t="shared" si="666"/>
        <v>0.26938005919749775</v>
      </c>
      <c r="BL404" s="14">
        <f t="shared" si="667"/>
        <v>0.3268113005531742</v>
      </c>
      <c r="BM404" s="14">
        <f t="shared" si="668"/>
        <v>0.46022282857468899</v>
      </c>
      <c r="BN404" s="14">
        <f t="shared" si="669"/>
        <v>0.53910385273859318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1.6204000000000001</v>
      </c>
      <c r="F405" s="10">
        <f>VLOOKUP(B405,home!$B$2:$E$405,3,FALSE)</f>
        <v>0.68569999999999998</v>
      </c>
      <c r="G405" s="10">
        <f>VLOOKUP(C405,away!$B$2:$E$405,4,FALSE)</f>
        <v>0.82279999999999998</v>
      </c>
      <c r="H405" s="10">
        <f>VLOOKUP(A405,away!$A$2:$E$405,3,FALSE)</f>
        <v>1.3241000000000001</v>
      </c>
      <c r="I405" s="10">
        <f>VLOOKUP(C405,away!$B$2:$E$405,3,FALSE)</f>
        <v>1.5944</v>
      </c>
      <c r="J405" s="10">
        <f>VLOOKUP(B405,home!$B$2:$E$405,4,FALSE)</f>
        <v>0.83909999999999996</v>
      </c>
      <c r="K405" s="12">
        <f t="shared" si="614"/>
        <v>0.91421989278400007</v>
      </c>
      <c r="L405" s="12">
        <f t="shared" si="615"/>
        <v>1.7714618030640001</v>
      </c>
      <c r="M405" s="13">
        <f t="shared" si="616"/>
        <v>6.8174703739533105E-2</v>
      </c>
      <c r="N405" s="13">
        <f t="shared" si="617"/>
        <v>6.2326670343336922E-2</v>
      </c>
      <c r="O405" s="13">
        <f t="shared" si="618"/>
        <v>0.12076888360978735</v>
      </c>
      <c r="P405" s="13">
        <f t="shared" si="619"/>
        <v>0.11040931582538316</v>
      </c>
      <c r="Q405" s="13">
        <f t="shared" si="620"/>
        <v>2.84901409394346E-2</v>
      </c>
      <c r="R405" s="13">
        <f t="shared" si="621"/>
        <v>0.10696873215671016</v>
      </c>
      <c r="S405" s="13">
        <f t="shared" si="622"/>
        <v>4.4702126860730135E-2</v>
      </c>
      <c r="T405" s="13">
        <f t="shared" si="623"/>
        <v>5.0469196438118299E-2</v>
      </c>
      <c r="U405" s="13">
        <f t="shared" si="624"/>
        <v>9.7792942843547961E-2</v>
      </c>
      <c r="V405" s="13">
        <f t="shared" si="625"/>
        <v>8.0439272957855256E-3</v>
      </c>
      <c r="W405" s="13">
        <f t="shared" si="626"/>
        <v>8.6820845316836499E-3</v>
      </c>
      <c r="X405" s="13">
        <f t="shared" si="627"/>
        <v>1.5379981118850385E-2</v>
      </c>
      <c r="Y405" s="13">
        <f t="shared" si="628"/>
        <v>1.3622524541944493E-2</v>
      </c>
      <c r="Z405" s="13">
        <f t="shared" si="629"/>
        <v>6.3163674379265275E-2</v>
      </c>
      <c r="AA405" s="13">
        <f t="shared" si="630"/>
        <v>5.7745487618855382E-2</v>
      </c>
      <c r="AB405" s="13">
        <f t="shared" si="631"/>
        <v>2.6396036749834886E-2</v>
      </c>
      <c r="AC405" s="13">
        <f t="shared" si="632"/>
        <v>8.1419909123290344E-4</v>
      </c>
      <c r="AD405" s="13">
        <f t="shared" si="633"/>
        <v>1.9843335974243626E-3</v>
      </c>
      <c r="AE405" s="13">
        <f t="shared" si="634"/>
        <v>3.5151711723738354E-3</v>
      </c>
      <c r="AF405" s="13">
        <f t="shared" si="635"/>
        <v>3.1134957315459753E-3</v>
      </c>
      <c r="AG405" s="13">
        <f t="shared" si="636"/>
        <v>1.8384795874788332E-3</v>
      </c>
      <c r="AH405" s="13">
        <f t="shared" si="637"/>
        <v>2.7973009126010168E-2</v>
      </c>
      <c r="AI405" s="13">
        <f t="shared" si="638"/>
        <v>2.5573481404026866E-2</v>
      </c>
      <c r="AJ405" s="13">
        <f t="shared" si="639"/>
        <v>1.1689892713651531E-2</v>
      </c>
      <c r="AK405" s="13">
        <f t="shared" si="640"/>
        <v>3.5623774877769892E-3</v>
      </c>
      <c r="AL405" s="13">
        <f t="shared" si="641"/>
        <v>5.2744000151214634E-5</v>
      </c>
      <c r="AM405" s="13">
        <f t="shared" si="642"/>
        <v>3.628234497369981E-4</v>
      </c>
      <c r="AN405" s="13">
        <f t="shared" si="643"/>
        <v>6.4272788246500325E-4</v>
      </c>
      <c r="AO405" s="13">
        <f t="shared" si="644"/>
        <v>5.6928394677548079E-4</v>
      </c>
      <c r="AP405" s="13">
        <f t="shared" si="645"/>
        <v>3.3615492227009441E-4</v>
      </c>
      <c r="AQ405" s="13">
        <f t="shared" si="646"/>
        <v>1.4887140117835509E-4</v>
      </c>
      <c r="AR405" s="13">
        <f t="shared" si="647"/>
        <v>9.9106234366975448E-3</v>
      </c>
      <c r="AS405" s="13">
        <f t="shared" si="648"/>
        <v>9.0604890957202266E-3</v>
      </c>
      <c r="AT405" s="13">
        <f t="shared" si="649"/>
        <v>4.1416396848299739E-3</v>
      </c>
      <c r="AU405" s="13">
        <f t="shared" si="650"/>
        <v>1.2621231295384062E-3</v>
      </c>
      <c r="AV405" s="13">
        <f t="shared" si="651"/>
        <v>2.8846451804170209E-4</v>
      </c>
      <c r="AW405" s="13">
        <f t="shared" si="652"/>
        <v>2.3727556846852324E-6</v>
      </c>
      <c r="AX405" s="13">
        <f t="shared" si="653"/>
        <v>5.5283402553013214E-5</v>
      </c>
      <c r="AY405" s="13">
        <f t="shared" si="654"/>
        <v>9.7932435966073745E-5</v>
      </c>
      <c r="AZ405" s="13">
        <f t="shared" si="655"/>
        <v>8.6741784797455377E-5</v>
      </c>
      <c r="BA405" s="13">
        <f t="shared" si="656"/>
        <v>5.121991949942991E-5</v>
      </c>
      <c r="BB405" s="13">
        <f t="shared" si="657"/>
        <v>2.2683532737313264E-5</v>
      </c>
      <c r="BC405" s="13">
        <f t="shared" si="658"/>
        <v>8.0366023605404506E-6</v>
      </c>
      <c r="BD405" s="13">
        <f t="shared" si="659"/>
        <v>2.9260484771100968E-3</v>
      </c>
      <c r="BE405" s="13">
        <f t="shared" si="660"/>
        <v>2.675051725024379E-3</v>
      </c>
      <c r="BF405" s="13">
        <f t="shared" si="661"/>
        <v>1.2227927506217211E-3</v>
      </c>
      <c r="BG405" s="13">
        <f t="shared" si="662"/>
        <v>3.7263381912348083E-4</v>
      </c>
      <c r="BH405" s="13">
        <f t="shared" si="663"/>
        <v>8.5167312541690275E-5</v>
      </c>
      <c r="BI405" s="13">
        <f t="shared" si="664"/>
        <v>1.5572330268113103E-5</v>
      </c>
      <c r="BJ405" s="14">
        <f t="shared" si="665"/>
        <v>0.19180383728253114</v>
      </c>
      <c r="BK405" s="14">
        <f t="shared" si="666"/>
        <v>0.23229494924878208</v>
      </c>
      <c r="BL405" s="14">
        <f t="shared" si="667"/>
        <v>0.51043144998971857</v>
      </c>
      <c r="BM405" s="14">
        <f t="shared" si="668"/>
        <v>0.50045990460583034</v>
      </c>
      <c r="BN405" s="14">
        <f t="shared" si="669"/>
        <v>0.49713844661418527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1.2710999999999999</v>
      </c>
      <c r="F406" s="10">
        <f>VLOOKUP(B406,home!$B$2:$E$405,3,FALSE)</f>
        <v>0.74529999999999996</v>
      </c>
      <c r="G406" s="10">
        <f>VLOOKUP(C406,away!$B$2:$E$405,4,FALSE)</f>
        <v>1.2422</v>
      </c>
      <c r="H406" s="10">
        <f>VLOOKUP(A406,away!$A$2:$E$405,3,FALSE)</f>
        <v>0.94469999999999998</v>
      </c>
      <c r="I406" s="10">
        <f>VLOOKUP(C406,away!$B$2:$E$405,3,FALSE)</f>
        <v>0.8357</v>
      </c>
      <c r="J406" s="10">
        <f>VLOOKUP(B406,home!$B$2:$E$405,4,FALSE)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1.2710999999999999</v>
      </c>
      <c r="F407" s="10">
        <f>VLOOKUP(B407,home!$B$2:$E$405,3,FALSE)</f>
        <v>1.0766</v>
      </c>
      <c r="G407" s="10">
        <f>VLOOKUP(C407,away!$B$2:$E$405,4,FALSE)</f>
        <v>0.99380000000000002</v>
      </c>
      <c r="H407" s="10">
        <f>VLOOKUP(A407,away!$A$2:$E$405,3,FALSE)</f>
        <v>0.94469999999999998</v>
      </c>
      <c r="I407" s="10">
        <f>VLOOKUP(C407,away!$B$2:$E$405,3,FALSE)</f>
        <v>0.8357</v>
      </c>
      <c r="J407" s="10">
        <f>VLOOKUP(B407,home!$B$2:$E$405,4,FALSE)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1.2710999999999999</v>
      </c>
      <c r="F408" s="10">
        <f>VLOOKUP(B408,home!$B$2:$E$405,3,FALSE)</f>
        <v>1.2836000000000001</v>
      </c>
      <c r="G408" s="10">
        <f>VLOOKUP(C408,away!$B$2:$E$405,4,FALSE)</f>
        <v>0.99380000000000002</v>
      </c>
      <c r="H408" s="10">
        <f>VLOOKUP(A408,away!$A$2:$E$405,3,FALSE)</f>
        <v>0.94469999999999998</v>
      </c>
      <c r="I408" s="10">
        <f>VLOOKUP(C408,away!$B$2:$E$405,3,FALSE)</f>
        <v>0.61280000000000001</v>
      </c>
      <c r="J408" s="10">
        <f>VLOOKUP(B408,home!$B$2:$E$405,4,FALSE)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1.2710999999999999</v>
      </c>
      <c r="F409" s="10">
        <f>VLOOKUP(B409,home!$B$2:$E$405,3,FALSE)</f>
        <v>1.1180000000000001</v>
      </c>
      <c r="G409" s="10">
        <f>VLOOKUP(C409,away!$B$2:$E$405,4,FALSE)</f>
        <v>0.91090000000000004</v>
      </c>
      <c r="H409" s="10">
        <f>VLOOKUP(A409,away!$A$2:$E$405,3,FALSE)</f>
        <v>0.94469999999999998</v>
      </c>
      <c r="I409" s="10">
        <f>VLOOKUP(C409,away!$B$2:$E$405,3,FALSE)</f>
        <v>0.89139999999999997</v>
      </c>
      <c r="J409" s="10">
        <f>VLOOKUP(B409,home!$B$2:$E$405,4,FALSE)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1.2710999999999999</v>
      </c>
      <c r="F410" s="10">
        <f>VLOOKUP(B410,home!$B$2:$E$405,3,FALSE)</f>
        <v>0.74529999999999996</v>
      </c>
      <c r="G410" s="10">
        <f>VLOOKUP(C410,away!$B$2:$E$405,4,FALSE)</f>
        <v>0.99380000000000002</v>
      </c>
      <c r="H410" s="10">
        <f>VLOOKUP(A410,away!$A$2:$E$405,3,FALSE)</f>
        <v>0.94469999999999998</v>
      </c>
      <c r="I410" s="10">
        <f>VLOOKUP(C410,away!$B$2:$E$405,3,FALSE)</f>
        <v>1.0027999999999999</v>
      </c>
      <c r="J410" s="10">
        <f>VLOOKUP(B410,home!$B$2:$E$405,4,FALSE)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1.2710999999999999</v>
      </c>
      <c r="F411" s="10">
        <f>VLOOKUP(B411,home!$B$2:$E$405,3,FALSE)</f>
        <v>1.0766</v>
      </c>
      <c r="G411" s="10">
        <f>VLOOKUP(C411,away!$B$2:$E$405,4,FALSE)</f>
        <v>1.0766</v>
      </c>
      <c r="H411" s="10">
        <f>VLOOKUP(A411,away!$A$2:$E$405,3,FALSE)</f>
        <v>0.94469999999999998</v>
      </c>
      <c r="I411" s="10">
        <f>VLOOKUP(C411,away!$B$2:$E$405,3,FALSE)</f>
        <v>0.78</v>
      </c>
      <c r="J411" s="10">
        <f>VLOOKUP(B411,home!$B$2:$E$405,4,FALSE)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1.3937999999999999</v>
      </c>
      <c r="F412" s="10">
        <f>VLOOKUP(B412,home!$B$2:$E$405,3,FALSE)</f>
        <v>1.0044</v>
      </c>
      <c r="G412" s="10">
        <f>VLOOKUP(C412,away!$B$2:$E$405,4,FALSE)</f>
        <v>1.2197</v>
      </c>
      <c r="H412" s="10">
        <f>VLOOKUP(A412,away!$A$2:$E$405,3,FALSE)</f>
        <v>1.2</v>
      </c>
      <c r="I412" s="10">
        <f>VLOOKUP(C412,away!$B$2:$E$405,3,FALSE)</f>
        <v>0.83330000000000004</v>
      </c>
      <c r="J412" s="10">
        <f>VLOOKUP(B412,home!$B$2:$E$405,4,FALSE)</f>
        <v>0.5</v>
      </c>
      <c r="K412" s="12">
        <f t="shared" si="614"/>
        <v>1.7074979385839997</v>
      </c>
      <c r="L412" s="12">
        <f t="shared" si="615"/>
        <v>0.49997999999999998</v>
      </c>
      <c r="M412" s="13">
        <f t="shared" si="616"/>
        <v>0.10997766947353801</v>
      </c>
      <c r="N412" s="13">
        <f t="shared" si="617"/>
        <v>0.18778664391633859</v>
      </c>
      <c r="O412" s="13">
        <f t="shared" si="618"/>
        <v>5.4986635183379526E-2</v>
      </c>
      <c r="P412" s="13">
        <f t="shared" si="619"/>
        <v>9.388956622529096E-2</v>
      </c>
      <c r="Q412" s="13">
        <f t="shared" si="620"/>
        <v>0.1603226536903779</v>
      </c>
      <c r="R412" s="13">
        <f t="shared" si="621"/>
        <v>1.3746108929493045E-2</v>
      </c>
      <c r="S412" s="13">
        <f t="shared" si="622"/>
        <v>2.0038728516824859E-2</v>
      </c>
      <c r="T412" s="13">
        <f t="shared" si="623"/>
        <v>8.0158120392115145E-2</v>
      </c>
      <c r="U412" s="13">
        <f t="shared" si="624"/>
        <v>2.3471452660660481E-2</v>
      </c>
      <c r="V412" s="13">
        <f t="shared" si="625"/>
        <v>1.9008177217120822E-3</v>
      </c>
      <c r="W412" s="13">
        <f t="shared" si="626"/>
        <v>9.1250200228212244E-2</v>
      </c>
      <c r="X412" s="13">
        <f t="shared" si="627"/>
        <v>4.5623275110101551E-2</v>
      </c>
      <c r="Y412" s="13">
        <f t="shared" si="628"/>
        <v>1.1405362544774283E-2</v>
      </c>
      <c r="Z412" s="13">
        <f t="shared" si="629"/>
        <v>2.2909265141893109E-3</v>
      </c>
      <c r="AA412" s="13">
        <f t="shared" si="630"/>
        <v>3.9117523004256758E-3</v>
      </c>
      <c r="AB412" s="13">
        <f t="shared" si="631"/>
        <v>3.3396544946140312E-3</v>
      </c>
      <c r="AC412" s="13">
        <f t="shared" si="632"/>
        <v>1.0142226611730183E-4</v>
      </c>
      <c r="AD412" s="13">
        <f t="shared" si="633"/>
        <v>3.8952382196262424E-2</v>
      </c>
      <c r="AE412" s="13">
        <f t="shared" si="634"/>
        <v>1.9475412050487285E-2</v>
      </c>
      <c r="AF412" s="13">
        <f t="shared" si="635"/>
        <v>4.8686582585013146E-3</v>
      </c>
      <c r="AG412" s="13">
        <f t="shared" si="636"/>
        <v>8.1141058536182925E-4</v>
      </c>
      <c r="AH412" s="13">
        <f t="shared" si="637"/>
        <v>2.863543596410929E-4</v>
      </c>
      <c r="AI412" s="13">
        <f t="shared" si="638"/>
        <v>4.8894947879170737E-4</v>
      </c>
      <c r="AJ412" s="13">
        <f t="shared" si="639"/>
        <v>4.1744011355428077E-4</v>
      </c>
      <c r="AK412" s="13">
        <f t="shared" si="640"/>
        <v>2.3759271112540169E-4</v>
      </c>
      <c r="AL412" s="13">
        <f t="shared" si="641"/>
        <v>3.463427663787956E-6</v>
      </c>
      <c r="AM412" s="13">
        <f t="shared" si="642"/>
        <v>1.3302222460610828E-2</v>
      </c>
      <c r="AN412" s="13">
        <f t="shared" si="643"/>
        <v>6.6508451858562009E-3</v>
      </c>
      <c r="AO412" s="13">
        <f t="shared" si="644"/>
        <v>1.6626447880121913E-3</v>
      </c>
      <c r="AP412" s="13">
        <f t="shared" si="645"/>
        <v>2.7709638037011182E-4</v>
      </c>
      <c r="AQ412" s="13">
        <f t="shared" si="646"/>
        <v>3.4635662064362124E-5</v>
      </c>
      <c r="AR412" s="13">
        <f t="shared" si="647"/>
        <v>2.8634290546670735E-5</v>
      </c>
      <c r="AS412" s="13">
        <f t="shared" si="648"/>
        <v>4.8892992081255578E-5</v>
      </c>
      <c r="AT412" s="13">
        <f t="shared" si="649"/>
        <v>4.1742341594973873E-5</v>
      </c>
      <c r="AU412" s="13">
        <f t="shared" si="650"/>
        <v>2.3758320741695676E-5</v>
      </c>
      <c r="AV412" s="13">
        <f t="shared" si="651"/>
        <v>1.0141820922665717E-5</v>
      </c>
      <c r="AW412" s="13">
        <f t="shared" si="652"/>
        <v>8.2132764507345381E-8</v>
      </c>
      <c r="AX412" s="13">
        <f t="shared" si="653"/>
        <v>3.7855862383464572E-3</v>
      </c>
      <c r="AY412" s="13">
        <f t="shared" si="654"/>
        <v>1.8927174074484614E-3</v>
      </c>
      <c r="AZ412" s="13">
        <f t="shared" si="655"/>
        <v>4.7316042468804073E-4</v>
      </c>
      <c r="BA412" s="13">
        <f t="shared" si="656"/>
        <v>7.8856916378508874E-5</v>
      </c>
      <c r="BB412" s="13">
        <f t="shared" si="657"/>
        <v>9.8567202627317154E-6</v>
      </c>
      <c r="BC412" s="13">
        <f t="shared" si="658"/>
        <v>9.856325993921209E-7</v>
      </c>
      <c r="BD412" s="13">
        <f t="shared" si="659"/>
        <v>2.3860954312540705E-6</v>
      </c>
      <c r="BE412" s="13">
        <f t="shared" si="660"/>
        <v>4.0742530301310243E-6</v>
      </c>
      <c r="BF412" s="13">
        <f t="shared" si="661"/>
        <v>3.47838932510917E-6</v>
      </c>
      <c r="BG412" s="13">
        <f t="shared" si="662"/>
        <v>1.9797808674054991E-6</v>
      </c>
      <c r="BH412" s="13">
        <f t="shared" si="663"/>
        <v>8.451179374857335E-7</v>
      </c>
      <c r="BI412" s="13">
        <f t="shared" si="664"/>
        <v>2.8860742722345012E-7</v>
      </c>
      <c r="BJ412" s="14">
        <f t="shared" si="665"/>
        <v>0.6688227267891701</v>
      </c>
      <c r="BK412" s="14">
        <f t="shared" si="666"/>
        <v>0.22780438503859546</v>
      </c>
      <c r="BL412" s="14">
        <f t="shared" si="667"/>
        <v>0.10105216224159114</v>
      </c>
      <c r="BM412" s="14">
        <f t="shared" si="668"/>
        <v>0.37736828789044369</v>
      </c>
      <c r="BN412" s="14">
        <f t="shared" si="669"/>
        <v>0.62070927741841808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1.3937999999999999</v>
      </c>
      <c r="F413" s="10">
        <f>VLOOKUP(B413,home!$B$2:$E$405,3,FALSE)</f>
        <v>0.93269999999999997</v>
      </c>
      <c r="G413" s="10">
        <f>VLOOKUP(C413,away!$B$2:$E$405,4,FALSE)</f>
        <v>0.93269999999999997</v>
      </c>
      <c r="H413" s="10">
        <f>VLOOKUP(A413,away!$A$2:$E$405,3,FALSE)</f>
        <v>1.2</v>
      </c>
      <c r="I413" s="10">
        <f>VLOOKUP(C413,away!$B$2:$E$405,3,FALSE)</f>
        <v>0.41670000000000001</v>
      </c>
      <c r="J413" s="10">
        <f>VLOOKUP(B413,home!$B$2:$E$405,4,FALSE)</f>
        <v>1.1667000000000001</v>
      </c>
      <c r="K413" s="12">
        <f t="shared" si="614"/>
        <v>1.2125074444019999</v>
      </c>
      <c r="L413" s="12">
        <f t="shared" si="615"/>
        <v>0.58339666800000012</v>
      </c>
      <c r="M413" s="13">
        <f t="shared" si="616"/>
        <v>0.16597732233428333</v>
      </c>
      <c r="N413" s="13">
        <f t="shared" si="617"/>
        <v>0.20124873893222886</v>
      </c>
      <c r="O413" s="13">
        <f t="shared" si="618"/>
        <v>9.6830616813382897E-2</v>
      </c>
      <c r="P413" s="13">
        <f t="shared" si="619"/>
        <v>0.11740784373226422</v>
      </c>
      <c r="Q413" s="13">
        <f t="shared" si="620"/>
        <v>0.12200779706592108</v>
      </c>
      <c r="R413" s="13">
        <f t="shared" si="621"/>
        <v>2.8245329604656179E-2</v>
      </c>
      <c r="S413" s="13">
        <f t="shared" si="622"/>
        <v>2.0762778878456015E-2</v>
      </c>
      <c r="T413" s="13">
        <f t="shared" si="623"/>
        <v>7.1178942278278548E-2</v>
      </c>
      <c r="U413" s="13">
        <f t="shared" si="624"/>
        <v>3.4247672415233812E-2</v>
      </c>
      <c r="V413" s="13">
        <f t="shared" si="625"/>
        <v>1.6318916770112135E-3</v>
      </c>
      <c r="W413" s="13">
        <f t="shared" si="626"/>
        <v>4.9311787405839233E-2</v>
      </c>
      <c r="X413" s="13">
        <f t="shared" si="627"/>
        <v>2.8768332465690979E-2</v>
      </c>
      <c r="Y413" s="13">
        <f t="shared" si="628"/>
        <v>8.3916746522001706E-3</v>
      </c>
      <c r="Z413" s="13">
        <f t="shared" si="629"/>
        <v>5.4927437259727268E-3</v>
      </c>
      <c r="AA413" s="13">
        <f t="shared" si="630"/>
        <v>6.6599926579343086E-3</v>
      </c>
      <c r="AB413" s="13">
        <f t="shared" si="631"/>
        <v>4.037645338704007E-3</v>
      </c>
      <c r="AC413" s="13">
        <f t="shared" si="632"/>
        <v>7.2147236858897945E-5</v>
      </c>
      <c r="AD413" s="13">
        <f t="shared" si="633"/>
        <v>1.4947727331587213E-2</v>
      </c>
      <c r="AE413" s="13">
        <f t="shared" si="634"/>
        <v>8.7204543194205134E-3</v>
      </c>
      <c r="AF413" s="13">
        <f t="shared" si="635"/>
        <v>2.5437419966980674E-3</v>
      </c>
      <c r="AG413" s="13">
        <f t="shared" si="636"/>
        <v>4.9467020170844E-4</v>
      </c>
      <c r="AH413" s="13">
        <f t="shared" si="637"/>
        <v>8.0111209697759835E-4</v>
      </c>
      <c r="AI413" s="13">
        <f t="shared" si="638"/>
        <v>9.7135438138583482E-4</v>
      </c>
      <c r="AJ413" s="13">
        <f t="shared" si="639"/>
        <v>5.8888720929141218E-4</v>
      </c>
      <c r="AK413" s="13">
        <f t="shared" si="640"/>
        <v>2.3801004172631851E-4</v>
      </c>
      <c r="AL413" s="13">
        <f t="shared" si="641"/>
        <v>2.0413997265925272E-6</v>
      </c>
      <c r="AM413" s="13">
        <f t="shared" si="642"/>
        <v>3.6248461332881476E-3</v>
      </c>
      <c r="AN413" s="13">
        <f t="shared" si="643"/>
        <v>2.1147231561729897E-3</v>
      </c>
      <c r="AO413" s="13">
        <f t="shared" si="644"/>
        <v>6.1686122152688279E-4</v>
      </c>
      <c r="AP413" s="13">
        <f t="shared" si="645"/>
        <v>1.1995826041906449E-4</v>
      </c>
      <c r="AQ413" s="13">
        <f t="shared" si="646"/>
        <v>1.7495812356889627E-5</v>
      </c>
      <c r="AR413" s="13">
        <f t="shared" si="647"/>
        <v>9.347322561424478E-5</v>
      </c>
      <c r="AS413" s="13">
        <f t="shared" si="648"/>
        <v>1.1333698190953948E-4</v>
      </c>
      <c r="AT413" s="13">
        <f t="shared" si="649"/>
        <v>6.8710967145685719E-5</v>
      </c>
      <c r="AU413" s="13">
        <f t="shared" si="650"/>
        <v>2.7770853058735043E-5</v>
      </c>
      <c r="AV413" s="13">
        <f t="shared" si="651"/>
        <v>8.4180915177775715E-6</v>
      </c>
      <c r="AW413" s="13">
        <f t="shared" si="652"/>
        <v>4.011196240614974E-8</v>
      </c>
      <c r="AX413" s="13">
        <f t="shared" si="653"/>
        <v>7.3252548690394656E-4</v>
      </c>
      <c r="AY413" s="13">
        <f t="shared" si="654"/>
        <v>4.2735292828484009E-4</v>
      </c>
      <c r="AZ413" s="13">
        <f t="shared" si="655"/>
        <v>1.2465813721070933E-4</v>
      </c>
      <c r="BA413" s="13">
        <f t="shared" si="656"/>
        <v>2.4241713962604888E-5</v>
      </c>
      <c r="BB413" s="13">
        <f t="shared" si="657"/>
        <v>3.5356337880981921E-6</v>
      </c>
      <c r="BC413" s="13">
        <f t="shared" si="658"/>
        <v>4.1253539424894074E-7</v>
      </c>
      <c r="BD413" s="13">
        <f t="shared" si="659"/>
        <v>9.0886613950937764E-6</v>
      </c>
      <c r="BE413" s="13">
        <f t="shared" si="660"/>
        <v>1.1020069601200271E-5</v>
      </c>
      <c r="BF413" s="13">
        <f t="shared" si="661"/>
        <v>6.6809582146417548E-6</v>
      </c>
      <c r="BG413" s="13">
        <f t="shared" si="662"/>
        <v>2.7002371903306059E-6</v>
      </c>
      <c r="BH413" s="13">
        <f t="shared" si="663"/>
        <v>8.1851442373174985E-7</v>
      </c>
      <c r="BI413" s="13">
        <f t="shared" si="664"/>
        <v>1.9849096642503193E-7</v>
      </c>
      <c r="BJ413" s="14">
        <f t="shared" si="665"/>
        <v>0.51542047766888177</v>
      </c>
      <c r="BK413" s="14">
        <f t="shared" si="666"/>
        <v>0.30628137818688511</v>
      </c>
      <c r="BL413" s="14">
        <f t="shared" si="667"/>
        <v>0.17296283761032982</v>
      </c>
      <c r="BM413" s="14">
        <f t="shared" si="668"/>
        <v>0.26801247589301008</v>
      </c>
      <c r="BN413" s="14">
        <f t="shared" si="669"/>
        <v>0.73171764848273668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1.3937999999999999</v>
      </c>
      <c r="F414" s="10">
        <f>VLOOKUP(B414,home!$B$2:$E$405,3,FALSE)</f>
        <v>1.4349000000000001</v>
      </c>
      <c r="G414" s="10">
        <f>VLOOKUP(C414,away!$B$2:$E$405,4,FALSE)</f>
        <v>0.93269999999999997</v>
      </c>
      <c r="H414" s="10">
        <f>VLOOKUP(A414,away!$A$2:$E$405,3,FALSE)</f>
        <v>1.2</v>
      </c>
      <c r="I414" s="10">
        <f>VLOOKUP(C414,away!$B$2:$E$405,3,FALSE)</f>
        <v>0.41670000000000001</v>
      </c>
      <c r="J414" s="10">
        <f>VLOOKUP(B414,home!$B$2:$E$405,4,FALSE)</f>
        <v>0.33329999999999999</v>
      </c>
      <c r="K414" s="12">
        <f t="shared" si="614"/>
        <v>1.8653660683739999</v>
      </c>
      <c r="L414" s="12">
        <f t="shared" si="615"/>
        <v>0.166663332</v>
      </c>
      <c r="M414" s="13">
        <f t="shared" si="616"/>
        <v>0.13106925906032812</v>
      </c>
      <c r="N414" s="13">
        <f t="shared" si="617"/>
        <v>0.24449214845805747</v>
      </c>
      <c r="O414" s="13">
        <f t="shared" si="618"/>
        <v>2.1844439437765473E-2</v>
      </c>
      <c r="P414" s="13">
        <f t="shared" si="619"/>
        <v>4.074787610985852E-2</v>
      </c>
      <c r="Q414" s="13">
        <f t="shared" si="620"/>
        <v>0.22803367885875958</v>
      </c>
      <c r="R414" s="13">
        <f t="shared" si="621"/>
        <v>1.8203335311851004E-3</v>
      </c>
      <c r="S414" s="13">
        <f t="shared" si="622"/>
        <v>3.1670076938104565E-3</v>
      </c>
      <c r="T414" s="13">
        <f t="shared" si="623"/>
        <v>3.8004852726818833E-2</v>
      </c>
      <c r="U414" s="13">
        <f t="shared" si="624"/>
        <v>3.3955884021961103E-3</v>
      </c>
      <c r="V414" s="13">
        <f t="shared" si="625"/>
        <v>1.0939834241627007E-4</v>
      </c>
      <c r="W414" s="13">
        <f t="shared" si="626"/>
        <v>0.1417887623298745</v>
      </c>
      <c r="X414" s="13">
        <f t="shared" si="627"/>
        <v>2.3630987570052969E-2</v>
      </c>
      <c r="Y414" s="13">
        <f t="shared" si="628"/>
        <v>1.9692095634378059E-3</v>
      </c>
      <c r="Z414" s="13">
        <f t="shared" si="629"/>
        <v>1.0112761721954495E-4</v>
      </c>
      <c r="AA414" s="13">
        <f t="shared" si="630"/>
        <v>1.8864002573685333E-4</v>
      </c>
      <c r="AB414" s="13">
        <f t="shared" si="631"/>
        <v>1.7594135157336221E-4</v>
      </c>
      <c r="AC414" s="13">
        <f t="shared" si="632"/>
        <v>2.1256653425834279E-6</v>
      </c>
      <c r="AD414" s="13">
        <f t="shared" si="633"/>
        <v>6.6121986531723423E-2</v>
      </c>
      <c r="AE414" s="13">
        <f t="shared" si="634"/>
        <v>1.1020110593836148E-2</v>
      </c>
      <c r="AF414" s="13">
        <f t="shared" si="635"/>
        <v>9.1832417528861575E-4</v>
      </c>
      <c r="AG414" s="13">
        <f t="shared" si="636"/>
        <v>5.1016988969917604E-5</v>
      </c>
      <c r="AH414" s="13">
        <f t="shared" si="637"/>
        <v>4.2135664107574826E-6</v>
      </c>
      <c r="AI414" s="13">
        <f t="shared" si="638"/>
        <v>7.8598438094674306E-6</v>
      </c>
      <c r="AJ414" s="13">
        <f t="shared" si="639"/>
        <v>7.3307429724499943E-6</v>
      </c>
      <c r="AK414" s="13">
        <f t="shared" si="640"/>
        <v>4.5581730655931237E-6</v>
      </c>
      <c r="AL414" s="13">
        <f t="shared" si="641"/>
        <v>2.643376445448343E-8</v>
      </c>
      <c r="AM414" s="13">
        <f t="shared" si="642"/>
        <v>2.4668342009951879E-2</v>
      </c>
      <c r="AN414" s="13">
        <f t="shared" si="643"/>
        <v>4.1113080742941578E-3</v>
      </c>
      <c r="AO414" s="13">
        <f t="shared" si="644"/>
        <v>3.4260215127018394E-4</v>
      </c>
      <c r="AP414" s="13">
        <f t="shared" si="645"/>
        <v>1.9033072027018968E-5</v>
      </c>
      <c r="AQ414" s="13">
        <f t="shared" si="646"/>
        <v>7.9302880055474362E-7</v>
      </c>
      <c r="AR414" s="13">
        <f t="shared" si="647"/>
        <v>1.4044940352402468E-7</v>
      </c>
      <c r="AS414" s="13">
        <f t="shared" si="648"/>
        <v>2.6198955165708331E-7</v>
      </c>
      <c r="AT414" s="13">
        <f t="shared" si="649"/>
        <v>2.4435320996482032E-7</v>
      </c>
      <c r="AU414" s="13">
        <f t="shared" si="650"/>
        <v>1.5193606218888107E-7</v>
      </c>
      <c r="AV414" s="13">
        <f t="shared" si="651"/>
        <v>7.0854093742375198E-8</v>
      </c>
      <c r="AW414" s="13">
        <f t="shared" si="652"/>
        <v>2.2827620696930315E-10</v>
      </c>
      <c r="AX414" s="13">
        <f t="shared" si="653"/>
        <v>7.6692480247348514E-3</v>
      </c>
      <c r="AY414" s="13">
        <f t="shared" si="654"/>
        <v>1.2781824297367287E-3</v>
      </c>
      <c r="AZ414" s="13">
        <f t="shared" si="655"/>
        <v>1.0651307132188956E-4</v>
      </c>
      <c r="BA414" s="13">
        <f t="shared" si="656"/>
        <v>5.917274456019922E-6</v>
      </c>
      <c r="BB414" s="13">
        <f t="shared" si="657"/>
        <v>2.4654816929969182E-7</v>
      </c>
      <c r="BC414" s="13">
        <f t="shared" si="658"/>
        <v>8.2181078787973567E-9</v>
      </c>
      <c r="BD414" s="13">
        <f t="shared" si="659"/>
        <v>3.9012942614544133E-9</v>
      </c>
      <c r="BE414" s="13">
        <f t="shared" si="660"/>
        <v>7.2773419380592659E-9</v>
      </c>
      <c r="BF414" s="13">
        <f t="shared" si="661"/>
        <v>6.7874533596054219E-9</v>
      </c>
      <c r="BG414" s="13">
        <f t="shared" si="662"/>
        <v>4.2203617292263526E-9</v>
      </c>
      <c r="BH414" s="13">
        <f t="shared" si="663"/>
        <v>1.9681298914907652E-9</v>
      </c>
      <c r="BI414" s="13">
        <f t="shared" si="664"/>
        <v>7.3425654354789469E-10</v>
      </c>
      <c r="BJ414" s="14">
        <f t="shared" si="665"/>
        <v>0.7942332716996896</v>
      </c>
      <c r="BK414" s="14">
        <f t="shared" si="666"/>
        <v>0.17637387573525715</v>
      </c>
      <c r="BL414" s="14">
        <f t="shared" si="667"/>
        <v>2.7449799545873975E-2</v>
      </c>
      <c r="BM414" s="14">
        <f t="shared" si="668"/>
        <v>0.32887215694062572</v>
      </c>
      <c r="BN414" s="14">
        <f t="shared" si="669"/>
        <v>0.66800773545595427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1.4705999999999999</v>
      </c>
      <c r="F415" s="10">
        <f>VLOOKUP(B415,home!$B$2:$E$405,3,FALSE)</f>
        <v>1.2089000000000001</v>
      </c>
      <c r="G415" s="10">
        <f>VLOOKUP(C415,away!$B$2:$E$405,4,FALSE)</f>
        <v>0.75549999999999995</v>
      </c>
      <c r="H415" s="10">
        <f>VLOOKUP(A415,away!$A$2:$E$405,3,FALSE)</f>
        <v>1.2646999999999999</v>
      </c>
      <c r="I415" s="10">
        <f>VLOOKUP(C415,away!$B$2:$E$405,3,FALSE)</f>
        <v>1.3178000000000001</v>
      </c>
      <c r="J415" s="10">
        <f>VLOOKUP(B415,home!$B$2:$E$405,4,FALSE)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1.4705999999999999</v>
      </c>
      <c r="F416" s="10">
        <f>VLOOKUP(B416,home!$B$2:$E$405,3,FALSE)</f>
        <v>0.90669999999999995</v>
      </c>
      <c r="G416" s="10">
        <f>VLOOKUP(C416,away!$B$2:$E$405,4,FALSE)</f>
        <v>0.45329999999999998</v>
      </c>
      <c r="H416" s="10">
        <f>VLOOKUP(A416,away!$A$2:$E$405,3,FALSE)</f>
        <v>1.2646999999999999</v>
      </c>
      <c r="I416" s="10">
        <f>VLOOKUP(C416,away!$B$2:$E$405,3,FALSE)</f>
        <v>1.845</v>
      </c>
      <c r="J416" s="10">
        <f>VLOOKUP(B416,home!$B$2:$E$405,4,FALSE)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1.3231999999999999</v>
      </c>
      <c r="F417" s="10">
        <f>VLOOKUP(B417,home!$B$2:$E$405,3,FALSE)</f>
        <v>1.1876</v>
      </c>
      <c r="G417" s="10">
        <f>VLOOKUP(C417,away!$B$2:$E$405,4,FALSE)</f>
        <v>1.0257000000000001</v>
      </c>
      <c r="H417" s="10">
        <f>VLOOKUP(A417,away!$A$2:$E$405,3,FALSE)</f>
        <v>1.1951000000000001</v>
      </c>
      <c r="I417" s="10">
        <f>VLOOKUP(C417,away!$B$2:$E$405,3,FALSE)</f>
        <v>0.83679999999999999</v>
      </c>
      <c r="J417" s="10">
        <f>VLOOKUP(B417,home!$B$2:$E$405,4,FALSE)</f>
        <v>0.71719999999999995</v>
      </c>
      <c r="K417" s="12">
        <f t="shared" ref="K417:K470" si="670">E417*F417*G417</f>
        <v>1.611818130624</v>
      </c>
      <c r="L417" s="12">
        <f t="shared" ref="L417:L470" si="671">H417*I417*J417</f>
        <v>0.71724280249600003</v>
      </c>
      <c r="M417" s="13">
        <f t="shared" ref="M417:M470" si="672">_xlfn.POISSON.DIST(0,K417,FALSE) * _xlfn.POISSON.DIST(0,L417,FALSE)</f>
        <v>9.7387157216583323E-2</v>
      </c>
      <c r="N417" s="13">
        <f t="shared" ref="N417:N470" si="673">_xlfn.POISSON.DIST(1,K417,FALSE) * _xlfn.POISSON.DIST(0,L417,FALSE)</f>
        <v>0.15697038569161892</v>
      </c>
      <c r="O417" s="13">
        <f t="shared" ref="O417:O470" si="674">_xlfn.POISSON.DIST(0,K417,FALSE) * _xlfn.POISSON.DIST(1,L417,FALSE)</f>
        <v>6.9850237569140772E-2</v>
      </c>
      <c r="P417" s="13">
        <f t="shared" ref="P417:P470" si="675">_xlfn.POISSON.DIST(1,K417,FALSE) * _xlfn.POISSON.DIST(1,L417,FALSE)</f>
        <v>0.11258587934233477</v>
      </c>
      <c r="Q417" s="13">
        <f t="shared" ref="Q417:Q470" si="676">_xlfn.POISSON.DIST(2,K417,FALSE) * _xlfn.POISSON.DIST(0,L417,FALSE)</f>
        <v>0.12650385681439677</v>
      </c>
      <c r="R417" s="13">
        <f t="shared" ref="R417:R470" si="677">_xlfn.POISSON.DIST(0,K417,FALSE) * _xlfn.POISSON.DIST(2,L417,FALSE)</f>
        <v>2.5049790074550955E-2</v>
      </c>
      <c r="S417" s="13">
        <f t="shared" ref="S417:S470" si="678">_xlfn.POISSON.DIST(2,K417,FALSE) * _xlfn.POISSON.DIST(2,L417,FALSE)</f>
        <v>3.2539147331041351E-2</v>
      </c>
      <c r="T417" s="13">
        <f t="shared" ref="T417:T470" si="679">_xlfn.POISSON.DIST(2,K417,FALSE) * _xlfn.POISSON.DIST(1,L417,FALSE)</f>
        <v>9.0733980788110638E-2</v>
      </c>
      <c r="U417" s="13">
        <f t="shared" ref="U417:U470" si="680">_xlfn.POISSON.DIST(1,K417,FALSE) * _xlfn.POISSON.DIST(2,L417,FALSE)</f>
        <v>4.0375705810486349E-2</v>
      </c>
      <c r="V417" s="13">
        <f t="shared" ref="V417:V470" si="681">_xlfn.POISSON.DIST(3,K417,FALSE) * _xlfn.POISSON.DIST(3,L417,FALSE)</f>
        <v>4.1797075371011556E-3</v>
      </c>
      <c r="W417" s="13">
        <f t="shared" ref="W417:W470" si="682">_xlfn.POISSON.DIST(3,K417,FALSE) * _xlfn.POISSON.DIST(0,L417,FALSE)</f>
        <v>6.7967070002435723E-2</v>
      </c>
      <c r="X417" s="13">
        <f t="shared" ref="X417:X470" si="683">_xlfn.POISSON.DIST(3,K417,FALSE) * _xlfn.POISSON.DIST(1,L417,FALSE)</f>
        <v>4.8748891765988803E-2</v>
      </c>
      <c r="Y417" s="13">
        <f t="shared" ref="Y417:Y470" si="684">_xlfn.POISSON.DIST(3,K417,FALSE) * _xlfn.POISSON.DIST(2,L417,FALSE)</f>
        <v>1.7482395874405993E-2</v>
      </c>
      <c r="Z417" s="13">
        <f t="shared" ref="Z417:Z470" si="685">_xlfn.POISSON.DIST(0,K417,FALSE) * _xlfn.POISSON.DIST(3,L417,FALSE)</f>
        <v>5.9889272116691386E-3</v>
      </c>
      <c r="AA417" s="13">
        <f t="shared" ref="AA417:AA470" si="686">_xlfn.POISSON.DIST(1,K417,FALSE) * _xlfn.POISSON.DIST(3,L417,FALSE)</f>
        <v>9.6530614627557566E-3</v>
      </c>
      <c r="AB417" s="13">
        <f t="shared" ref="AB417:AB470" si="687">_xlfn.POISSON.DIST(2,K417,FALSE) * _xlfn.POISSON.DIST(3,L417,FALSE)</f>
        <v>7.7794897408487804E-3</v>
      </c>
      <c r="AC417" s="13">
        <f t="shared" ref="AC417:AC470" si="688">_xlfn.POISSON.DIST(4,K417,FALSE) * _xlfn.POISSON.DIST(4,L417,FALSE)</f>
        <v>3.0200083737156989E-4</v>
      </c>
      <c r="AD417" s="13">
        <f t="shared" ref="AD417:AD470" si="689">_xlfn.POISSON.DIST(4,K417,FALSE) * _xlfn.POISSON.DIST(0,L417,FALSE)</f>
        <v>2.7387638928829137E-2</v>
      </c>
      <c r="AE417" s="13">
        <f t="shared" ref="AE417:AE470" si="690">_xlfn.POISSON.DIST(4,K417,FALSE) * _xlfn.POISSON.DIST(1,L417,FALSE)</f>
        <v>1.9643586899061954E-2</v>
      </c>
      <c r="AF417" s="13">
        <f t="shared" ref="AF417:AF470" si="691">_xlfn.POISSON.DIST(4,K417,FALSE) * _xlfn.POISSON.DIST(2,L417,FALSE)</f>
        <v>7.0446106592784536E-3</v>
      </c>
      <c r="AG417" s="13">
        <f t="shared" ref="AG417:AG470" si="692">_xlfn.POISSON.DIST(4,K417,FALSE) * _xlfn.POISSON.DIST(3,L417,FALSE)</f>
        <v>1.6842320972513577E-3</v>
      </c>
      <c r="AH417" s="13">
        <f t="shared" ref="AH417:AH470" si="693">_xlfn.POISSON.DIST(0,K417,FALSE) * _xlfn.POISSON.DIST(4,L417,FALSE)</f>
        <v>1.073878734310532E-3</v>
      </c>
      <c r="AI417" s="13">
        <f t="shared" ref="AI417:AI470" si="694">_xlfn.POISSON.DIST(1,K417,FALSE) * _xlfn.POISSON.DIST(4,L417,FALSE)</f>
        <v>1.7308972140532689E-3</v>
      </c>
      <c r="AJ417" s="13">
        <f t="shared" ref="AJ417:AJ470" si="695">_xlfn.POISSON.DIST(2,K417,FALSE) * _xlfn.POISSON.DIST(4,L417,FALSE)</f>
        <v>1.3949457559288151E-3</v>
      </c>
      <c r="AK417" s="13">
        <f t="shared" ref="AK417:AK470" si="696">_xlfn.POISSON.DIST(3,K417,FALSE) * _xlfn.POISSON.DIST(4,L417,FALSE)</f>
        <v>7.4946628688102161E-4</v>
      </c>
      <c r="AL417" s="13">
        <f t="shared" ref="AL417:AL470" si="697">_xlfn.POISSON.DIST(5,K417,FALSE) * _xlfn.POISSON.DIST(5,L417,FALSE)</f>
        <v>1.3965303355958249E-5</v>
      </c>
      <c r="AM417" s="13">
        <f t="shared" ref="AM417:AM470" si="698">_xlfn.POISSON.DIST(5,K417,FALSE) * _xlfn.POISSON.DIST(0,L417,FALSE)</f>
        <v>8.828778596094088E-3</v>
      </c>
      <c r="AN417" s="13">
        <f t="shared" ref="AN417:AN470" si="699">_xlfn.POISSON.DIST(5,K417,FALSE) * _xlfn.POISSON.DIST(1,L417,FALSE)</f>
        <v>6.3323779028792238E-3</v>
      </c>
      <c r="AO417" s="13">
        <f t="shared" ref="AO417:AO470" si="700">_xlfn.POISSON.DIST(5,K417,FALSE) * _xlfn.POISSON.DIST(2,L417,FALSE)</f>
        <v>2.2709262367624191E-3</v>
      </c>
      <c r="AP417" s="13">
        <f t="shared" ref="AP417:AP470" si="701">_xlfn.POISSON.DIST(5,K417,FALSE) * _xlfn.POISSON.DIST(3,L417,FALSE)</f>
        <v>5.4293516610572415E-4</v>
      </c>
      <c r="AQ417" s="13">
        <f t="shared" ref="AQ417:AQ470" si="702">_xlfn.POISSON.DIST(5,K417,FALSE) * _xlfn.POISSON.DIST(4,L417,FALSE)</f>
        <v>9.7354085027825211E-5</v>
      </c>
      <c r="AR417" s="13">
        <f t="shared" ref="AR417:AR470" si="703">_xlfn.POISSON.DIST(0,K417,FALSE) * _xlfn.POISSON.DIST(5,L417,FALSE)</f>
        <v>1.540463585875487E-4</v>
      </c>
      <c r="AS417" s="13">
        <f t="shared" ref="AS417:AS470" si="704">_xlfn.POISSON.DIST(1,K417,FALSE) * _xlfn.POISSON.DIST(5,L417,FALSE)</f>
        <v>2.482947137280171E-4</v>
      </c>
      <c r="AT417" s="13">
        <f t="shared" ref="AT417:AT470" si="705">_xlfn.POISSON.DIST(2,K417,FALSE) * _xlfn.POISSON.DIST(5,L417,FALSE)</f>
        <v>2.0010296066245691E-4</v>
      </c>
      <c r="AU417" s="13">
        <f t="shared" ref="AU417:AU470" si="706">_xlfn.POISSON.DIST(3,K417,FALSE) * _xlfn.POISSON.DIST(5,L417,FALSE)</f>
        <v>1.0750985999576303E-4</v>
      </c>
      <c r="AV417" s="13">
        <f t="shared" ref="AV417:AV470" si="707">_xlfn.POISSON.DIST(4,K417,FALSE) * _xlfn.POISSON.DIST(5,L417,FALSE)</f>
        <v>4.3321585390504707E-5</v>
      </c>
      <c r="AW417" s="13">
        <f t="shared" ref="AW417:AW470" si="708">_xlfn.POISSON.DIST(6,K417,FALSE) * _xlfn.POISSON.DIST(6,L417,FALSE)</f>
        <v>4.4846660470969609E-7</v>
      </c>
      <c r="AX417" s="13">
        <f t="shared" ref="AX417:AX470" si="709">_xlfn.POISSON.DIST(6,K417,FALSE) * _xlfn.POISSON.DIST(0,L417,FALSE)</f>
        <v>2.3717309020749263E-3</v>
      </c>
      <c r="AY417" s="13">
        <f t="shared" ref="AY417:AY470" si="710">_xlfn.POISSON.DIST(6,K417,FALSE) * _xlfn.POISSON.DIST(1,L417,FALSE)</f>
        <v>1.701106918970586E-3</v>
      </c>
      <c r="AZ417" s="13">
        <f t="shared" ref="AZ417:AZ470" si="711">_xlfn.POISSON.DIST(6,K417,FALSE) * _xlfn.POISSON.DIST(2,L417,FALSE)</f>
        <v>6.1005334695389958E-4</v>
      </c>
      <c r="BA417" s="13">
        <f t="shared" ref="BA417:BA470" si="712">_xlfn.POISSON.DIST(6,K417,FALSE) * _xlfn.POISSON.DIST(3,L417,FALSE)</f>
        <v>1.4585212408042654E-4</v>
      </c>
      <c r="BB417" s="13">
        <f t="shared" ref="BB417:BB470" si="713">_xlfn.POISSON.DIST(6,K417,FALSE) * _xlfn.POISSON.DIST(4,L417,FALSE)</f>
        <v>2.6152846556359867E-5</v>
      </c>
      <c r="BC417" s="13">
        <f t="shared" ref="BC417:BC470" si="714">_xlfn.POISSON.DIST(6,K417,FALSE) * _xlfn.POISSON.DIST(5,L417,FALSE)</f>
        <v>3.751588191466283E-6</v>
      </c>
      <c r="BD417" s="13">
        <f t="shared" ref="BD417:BD470" si="715">_xlfn.POISSON.DIST(0,K417,FALSE) * _xlfn.POISSON.DIST(6,L417,FALSE)</f>
        <v>1.8414773657939525E-5</v>
      </c>
      <c r="BE417" s="13">
        <f t="shared" ref="BE417:BE470" si="716">_xlfn.POISSON.DIST(1,K417,FALSE) * _xlfn.POISSON.DIST(6,L417,FALSE)</f>
        <v>2.9681266053204166E-5</v>
      </c>
      <c r="BF417" s="13">
        <f t="shared" ref="BF417:BF470" si="717">_xlfn.POISSON.DIST(2,K417,FALSE) * _xlfn.POISSON.DIST(6,L417,FALSE)</f>
        <v>2.3920401382214569E-5</v>
      </c>
      <c r="BG417" s="13">
        <f t="shared" ref="BG417:BG470" si="718">_xlfn.POISSON.DIST(3,K417,FALSE) * _xlfn.POISSON.DIST(6,L417,FALSE)</f>
        <v>1.2851778879885609E-5</v>
      </c>
      <c r="BH417" s="13">
        <f t="shared" ref="BH417:BH470" si="719">_xlfn.POISSON.DIST(4,K417,FALSE) * _xlfn.POISSON.DIST(6,L417,FALSE)</f>
        <v>5.1786825523425599E-6</v>
      </c>
      <c r="BI417" s="13">
        <f t="shared" ref="BI417:BI470" si="720">_xlfn.POISSON.DIST(5,K417,FALSE) * _xlfn.POISSON.DIST(6,L417,FALSE)</f>
        <v>1.669418886122381E-6</v>
      </c>
      <c r="BJ417" s="14">
        <f t="shared" ref="BJ417:BJ470" si="721">SUM(N417,Q417,T417,W417,X417,Y417,AD417,AE417,AF417,AG417,AM417,AN417,AO417,AP417,AQ417,AX417,AY417,AZ417,BA417,BB417,BC417)</f>
        <v>0.58709766923507467</v>
      </c>
      <c r="BK417" s="14">
        <f t="shared" ref="BK417:BK470" si="722">SUM(M417,P417,S417,V417,AC417,AL417,AY417)</f>
        <v>0.24870896448675867</v>
      </c>
      <c r="BL417" s="14">
        <f t="shared" ref="BL417:BL470" si="723">SUM(O417,R417,U417,AA417,AB417,AH417,AI417,AJ417,AK417,AR417,AS417,AT417,AU417,AV417,BD417,BE417,BF417,BG417,BH417,BI417)</f>
        <v>0.15850246444873223</v>
      </c>
      <c r="BM417" s="14">
        <f t="shared" ref="BM417:BM470" si="724">SUM(S417:BI417)</f>
        <v>0.41025006022124333</v>
      </c>
      <c r="BN417" s="14">
        <f t="shared" ref="BN417:BN470" si="725">SUM(M417:R417)</f>
        <v>0.58834730670862556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1.3231999999999999</v>
      </c>
      <c r="F418" s="10">
        <f>VLOOKUP(B418,home!$B$2:$E$405,3,FALSE)</f>
        <v>1.1335999999999999</v>
      </c>
      <c r="G418" s="10">
        <f>VLOOKUP(C418,away!$B$2:$E$405,4,FALSE)</f>
        <v>1.7814000000000001</v>
      </c>
      <c r="H418" s="10">
        <f>VLOOKUP(A418,away!$A$2:$E$405,3,FALSE)</f>
        <v>1.1951000000000001</v>
      </c>
      <c r="I418" s="10">
        <f>VLOOKUP(C418,away!$B$2:$E$405,3,FALSE)</f>
        <v>0.83679999999999999</v>
      </c>
      <c r="J418" s="10">
        <f>VLOOKUP(B418,home!$B$2:$E$405,4,FALSE)</f>
        <v>0.41839999999999999</v>
      </c>
      <c r="K418" s="12">
        <f t="shared" si="670"/>
        <v>2.672063516928</v>
      </c>
      <c r="L418" s="12">
        <f t="shared" si="671"/>
        <v>0.41842497011200003</v>
      </c>
      <c r="M418" s="13">
        <f t="shared" si="672"/>
        <v>4.5479732717545178E-2</v>
      </c>
      <c r="N418" s="13">
        <f t="shared" si="673"/>
        <v>0.1215247345541892</v>
      </c>
      <c r="O418" s="13">
        <f t="shared" si="674"/>
        <v>1.9029855803040591E-2</v>
      </c>
      <c r="P418" s="13">
        <f t="shared" si="675"/>
        <v>5.0848983423705356E-2</v>
      </c>
      <c r="Q418" s="13">
        <f t="shared" si="676"/>
        <v>0.16236090480330426</v>
      </c>
      <c r="R418" s="13">
        <f t="shared" si="677"/>
        <v>3.9812834228114651E-3</v>
      </c>
      <c r="S418" s="13">
        <f t="shared" si="678"/>
        <v>1.4213029412916833E-2</v>
      </c>
      <c r="T418" s="13">
        <f t="shared" si="679"/>
        <v>6.7935856739679862E-2</v>
      </c>
      <c r="U418" s="13">
        <f t="shared" si="680"/>
        <v>1.063824218464475E-2</v>
      </c>
      <c r="V418" s="13">
        <f t="shared" si="681"/>
        <v>1.7656658467740691E-3</v>
      </c>
      <c r="W418" s="13">
        <f t="shared" si="682"/>
        <v>0.14461288343344311</v>
      </c>
      <c r="X418" s="13">
        <f t="shared" si="683"/>
        <v>6.0509641428448585E-2</v>
      </c>
      <c r="Y418" s="13">
        <f t="shared" si="684"/>
        <v>1.265937245309322E-2</v>
      </c>
      <c r="Z418" s="13">
        <f t="shared" si="685"/>
        <v>5.5528946573242955E-4</v>
      </c>
      <c r="AA418" s="13">
        <f t="shared" si="686"/>
        <v>1.4837687227180661E-3</v>
      </c>
      <c r="AB418" s="13">
        <f t="shared" si="687"/>
        <v>1.9823621357669013E-3</v>
      </c>
      <c r="AC418" s="13">
        <f t="shared" si="688"/>
        <v>1.2338231230933156E-4</v>
      </c>
      <c r="AD418" s="13">
        <f t="shared" si="689"/>
        <v>9.6603702475066264E-2</v>
      </c>
      <c r="AE418" s="13">
        <f t="shared" si="690"/>
        <v>4.042140132083815E-2</v>
      </c>
      <c r="AF418" s="13">
        <f t="shared" si="691"/>
        <v>8.4566618197784299E-3</v>
      </c>
      <c r="AG418" s="13">
        <f t="shared" si="692"/>
        <v>1.179492823062694E-3</v>
      </c>
      <c r="AH418" s="13">
        <f t="shared" si="693"/>
        <v>5.8086744525650068E-5</v>
      </c>
      <c r="AI418" s="13">
        <f t="shared" si="694"/>
        <v>1.5521147086410678E-4</v>
      </c>
      <c r="AJ418" s="13">
        <f t="shared" si="695"/>
        <v>2.0736745435235651E-4</v>
      </c>
      <c r="AK418" s="13">
        <f t="shared" si="696"/>
        <v>1.8469966979105476E-4</v>
      </c>
      <c r="AL418" s="13">
        <f t="shared" si="697"/>
        <v>5.5179437331875994E-6</v>
      </c>
      <c r="AM418" s="13">
        <f t="shared" si="698"/>
        <v>5.162624579675832E-2</v>
      </c>
      <c r="AN418" s="13">
        <f t="shared" si="699"/>
        <v>2.1601710354503367E-2</v>
      </c>
      <c r="AO418" s="13">
        <f t="shared" si="700"/>
        <v>4.5193475047255773E-3</v>
      </c>
      <c r="AP418" s="13">
        <f t="shared" si="701"/>
        <v>6.303359481968472E-4</v>
      </c>
      <c r="AQ418" s="13">
        <f t="shared" si="702"/>
        <v>6.5937075071196237E-5</v>
      </c>
      <c r="AR418" s="13">
        <f t="shared" si="703"/>
        <v>4.8609888684097035E-6</v>
      </c>
      <c r="AS418" s="13">
        <f t="shared" si="704"/>
        <v>1.2988871011470692E-5</v>
      </c>
      <c r="AT418" s="13">
        <f t="shared" si="705"/>
        <v>1.7353544177917268E-5</v>
      </c>
      <c r="AU418" s="13">
        <f t="shared" si="706"/>
        <v>1.5456590762403676E-5</v>
      </c>
      <c r="AV418" s="13">
        <f t="shared" si="707"/>
        <v>1.0325248068076304E-5</v>
      </c>
      <c r="AW418" s="13">
        <f t="shared" si="708"/>
        <v>1.7137171307856487E-7</v>
      </c>
      <c r="AX418" s="13">
        <f t="shared" si="709"/>
        <v>2.299143465157924E-2</v>
      </c>
      <c r="AY418" s="13">
        <f t="shared" si="710"/>
        <v>9.6201903569190454E-3</v>
      </c>
      <c r="AZ418" s="13">
        <f t="shared" si="711"/>
        <v>2.0126639312828013E-3</v>
      </c>
      <c r="BA418" s="13">
        <f t="shared" si="712"/>
        <v>2.8071628176416888E-4</v>
      </c>
      <c r="BB418" s="13">
        <f t="shared" si="713"/>
        <v>2.9364675451781033E-5</v>
      </c>
      <c r="BC418" s="13">
        <f t="shared" si="714"/>
        <v>2.4573826896520127E-6</v>
      </c>
      <c r="BD418" s="13">
        <f t="shared" si="715"/>
        <v>3.3899318699651569E-7</v>
      </c>
      <c r="BE418" s="13">
        <f t="shared" si="716"/>
        <v>9.05811327460541E-7</v>
      </c>
      <c r="BF418" s="13">
        <f t="shared" si="717"/>
        <v>1.2101927006637169E-6</v>
      </c>
      <c r="BG418" s="13">
        <f t="shared" si="718"/>
        <v>1.0779039212986952E-6</v>
      </c>
      <c r="BH418" s="13">
        <f t="shared" si="719"/>
        <v>7.2005693571396868E-7</v>
      </c>
      <c r="BI418" s="13">
        <f t="shared" si="720"/>
        <v>3.8480757360645304E-7</v>
      </c>
      <c r="BJ418" s="14">
        <f t="shared" si="721"/>
        <v>0.82964505580984604</v>
      </c>
      <c r="BK418" s="14">
        <f t="shared" si="722"/>
        <v>0.122056502013903</v>
      </c>
      <c r="BL418" s="14">
        <f t="shared" si="723"/>
        <v>3.7786500617048954E-2</v>
      </c>
      <c r="BM418" s="14">
        <f t="shared" si="724"/>
        <v>0.57719783419672832</v>
      </c>
      <c r="BN418" s="14">
        <f t="shared" si="725"/>
        <v>0.40322549472459601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1.3548</v>
      </c>
      <c r="F419" s="10">
        <f>VLOOKUP(B419,home!$B$2:$E$405,3,FALSE)</f>
        <v>1.5582</v>
      </c>
      <c r="G419" s="10">
        <f>VLOOKUP(C419,away!$B$2:$E$405,4,FALSE)</f>
        <v>0.77910000000000001</v>
      </c>
      <c r="H419" s="10">
        <f>VLOOKUP(A419,away!$A$2:$E$405,3,FALSE)</f>
        <v>1.1719999999999999</v>
      </c>
      <c r="I419" s="10">
        <f>VLOOKUP(C419,away!$B$2:$E$405,3,FALSE)</f>
        <v>0.90059999999999996</v>
      </c>
      <c r="J419" s="10">
        <f>VLOOKUP(B419,home!$B$2:$E$405,4,FALSE)</f>
        <v>1.0428999999999999</v>
      </c>
      <c r="K419" s="12">
        <f t="shared" si="670"/>
        <v>1.6447185563760001</v>
      </c>
      <c r="L419" s="12">
        <f t="shared" si="671"/>
        <v>1.10078428728</v>
      </c>
      <c r="M419" s="13">
        <f t="shared" si="672"/>
        <v>6.4216002215250492E-2</v>
      </c>
      <c r="N419" s="13">
        <f t="shared" si="673"/>
        <v>0.1056172504597048</v>
      </c>
      <c r="O419" s="13">
        <f t="shared" si="674"/>
        <v>7.0687966230485413E-2</v>
      </c>
      <c r="P419" s="13">
        <f t="shared" si="675"/>
        <v>0.1162618097717594</v>
      </c>
      <c r="Q419" s="13">
        <f t="shared" si="676"/>
        <v>8.6855325852244064E-2</v>
      </c>
      <c r="R419" s="13">
        <f t="shared" si="677"/>
        <v>3.89061012631488E-2</v>
      </c>
      <c r="S419" s="13">
        <f t="shared" si="678"/>
        <v>5.2622430333239829E-2</v>
      </c>
      <c r="T419" s="13">
        <f t="shared" si="679"/>
        <v>9.5608977964734637E-2</v>
      </c>
      <c r="U419" s="13">
        <f t="shared" si="680"/>
        <v>6.3989586703744564E-2</v>
      </c>
      <c r="V419" s="13">
        <f t="shared" si="681"/>
        <v>1.0585763973810128E-2</v>
      </c>
      <c r="W419" s="13">
        <f t="shared" si="682"/>
        <v>4.7617522049756646E-2</v>
      </c>
      <c r="X419" s="13">
        <f t="shared" si="683"/>
        <v>5.2416620071581058E-2</v>
      </c>
      <c r="Y419" s="13">
        <f t="shared" si="684"/>
        <v>2.8849695883560952E-2</v>
      </c>
      <c r="Z419" s="13">
        <f t="shared" si="685"/>
        <v>1.4275741649932916E-2</v>
      </c>
      <c r="AA419" s="13">
        <f t="shared" si="686"/>
        <v>2.3479577197674403E-2</v>
      </c>
      <c r="AB419" s="13">
        <f t="shared" si="687"/>
        <v>1.930864815643895E-2</v>
      </c>
      <c r="AC419" s="13">
        <f t="shared" si="688"/>
        <v>1.1978323499555001E-3</v>
      </c>
      <c r="AD419" s="13">
        <f t="shared" si="689"/>
        <v>1.9579355530969525E-2</v>
      </c>
      <c r="AE419" s="13">
        <f t="shared" si="690"/>
        <v>2.1552646923560011E-2</v>
      </c>
      <c r="AF419" s="13">
        <f t="shared" si="691"/>
        <v>1.1862407541374248E-2</v>
      </c>
      <c r="AG419" s="13">
        <f t="shared" si="692"/>
        <v>4.3526506102855153E-3</v>
      </c>
      <c r="AH419" s="13">
        <f t="shared" si="693"/>
        <v>3.9286280243787056E-3</v>
      </c>
      <c r="AI419" s="13">
        <f t="shared" si="694"/>
        <v>6.461487412794442E-3</v>
      </c>
      <c r="AJ419" s="13">
        <f t="shared" si="695"/>
        <v>5.3136641248064864E-3</v>
      </c>
      <c r="AK419" s="13">
        <f t="shared" si="696"/>
        <v>2.9131606628062219E-3</v>
      </c>
      <c r="AL419" s="13">
        <f t="shared" si="697"/>
        <v>8.6746076993197014E-5</v>
      </c>
      <c r="AM419" s="13">
        <f t="shared" si="698"/>
        <v>6.4405058727337256E-3</v>
      </c>
      <c r="AN419" s="13">
        <f t="shared" si="699"/>
        <v>7.0896076668398476E-3</v>
      </c>
      <c r="AO419" s="13">
        <f t="shared" si="700"/>
        <v>3.9020643613185634E-3</v>
      </c>
      <c r="AP419" s="13">
        <f t="shared" si="701"/>
        <v>1.4317770456315807E-3</v>
      </c>
      <c r="AQ419" s="13">
        <f t="shared" si="702"/>
        <v>3.9401941867985609E-4</v>
      </c>
      <c r="AR419" s="13">
        <f t="shared" si="703"/>
        <v>8.6491439996078925E-4</v>
      </c>
      <c r="AS419" s="13">
        <f t="shared" si="704"/>
        <v>1.4225407632923236E-3</v>
      </c>
      <c r="AT419" s="13">
        <f t="shared" si="705"/>
        <v>1.169839595294082E-3</v>
      </c>
      <c r="AU419" s="13">
        <f t="shared" si="706"/>
        <v>6.4135229678785556E-4</v>
      </c>
      <c r="AV419" s="13">
        <f t="shared" si="707"/>
        <v>2.6371100592533842E-4</v>
      </c>
      <c r="AW419" s="13">
        <f t="shared" si="708"/>
        <v>4.362557425079159E-6</v>
      </c>
      <c r="AX419" s="13">
        <f t="shared" si="709"/>
        <v>1.7654699202222946E-3</v>
      </c>
      <c r="AY419" s="13">
        <f t="shared" si="710"/>
        <v>1.943401547846177E-3</v>
      </c>
      <c r="AZ419" s="13">
        <f t="shared" si="711"/>
        <v>1.0696329438723516E-3</v>
      </c>
      <c r="BA419" s="13">
        <f t="shared" si="712"/>
        <v>3.9247837925724484E-4</v>
      </c>
      <c r="BB419" s="13">
        <f t="shared" si="713"/>
        <v>1.08008508245874E-4</v>
      </c>
      <c r="BC419" s="13">
        <f t="shared" si="714"/>
        <v>2.377881375392207E-5</v>
      </c>
      <c r="BD419" s="13">
        <f t="shared" si="715"/>
        <v>1.5868069688650761E-4</v>
      </c>
      <c r="BE419" s="13">
        <f t="shared" si="716"/>
        <v>2.6098508670791443E-4</v>
      </c>
      <c r="BF419" s="13">
        <f t="shared" si="717"/>
        <v>2.1462350752295316E-4</v>
      </c>
      <c r="BG419" s="13">
        <f t="shared" si="718"/>
        <v>1.1766508848583503E-4</v>
      </c>
      <c r="BH419" s="13">
        <f t="shared" si="719"/>
        <v>4.8381488617569219E-5</v>
      </c>
      <c r="BI419" s="13">
        <f t="shared" si="720"/>
        <v>1.5914786422882053E-5</v>
      </c>
      <c r="BJ419" s="14">
        <f t="shared" si="721"/>
        <v>0.49887319736617286</v>
      </c>
      <c r="BK419" s="14">
        <f t="shared" si="722"/>
        <v>0.24691398626885469</v>
      </c>
      <c r="BL419" s="14">
        <f t="shared" si="723"/>
        <v>0.24016742849218206</v>
      </c>
      <c r="BM419" s="14">
        <f t="shared" si="724"/>
        <v>0.51574685899412864</v>
      </c>
      <c r="BN419" s="14">
        <f t="shared" si="725"/>
        <v>0.48254445579259303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1.3548</v>
      </c>
      <c r="F420" s="10">
        <f>VLOOKUP(B420,home!$B$2:$E$405,3,FALSE)</f>
        <v>1.0662</v>
      </c>
      <c r="G420" s="10">
        <f>VLOOKUP(C420,away!$B$2:$E$405,4,FALSE)</f>
        <v>0.98419999999999996</v>
      </c>
      <c r="H420" s="10">
        <f>VLOOKUP(A420,away!$A$2:$E$405,3,FALSE)</f>
        <v>1.1719999999999999</v>
      </c>
      <c r="I420" s="10">
        <f>VLOOKUP(C420,away!$B$2:$E$405,3,FALSE)</f>
        <v>0.94799999999999995</v>
      </c>
      <c r="J420" s="10">
        <f>VLOOKUP(B420,home!$B$2:$E$405,4,FALSE)</f>
        <v>0.94799999999999995</v>
      </c>
      <c r="K420" s="12">
        <f t="shared" si="670"/>
        <v>1.421664853392</v>
      </c>
      <c r="L420" s="12">
        <f t="shared" si="671"/>
        <v>1.0532810879999999</v>
      </c>
      <c r="M420" s="13">
        <f t="shared" si="672"/>
        <v>8.4167540114387165E-2</v>
      </c>
      <c r="N420" s="13">
        <f t="shared" si="673"/>
        <v>0.11965803357708553</v>
      </c>
      <c r="O420" s="13">
        <f t="shared" si="674"/>
        <v>8.8652078225965339E-2</v>
      </c>
      <c r="P420" s="13">
        <f t="shared" si="675"/>
        <v>0.12603354379401313</v>
      </c>
      <c r="Q420" s="13">
        <f t="shared" si="676"/>
        <v>8.5056810381271164E-2</v>
      </c>
      <c r="R420" s="13">
        <f t="shared" si="677"/>
        <v>4.6687778703652941E-2</v>
      </c>
      <c r="S420" s="13">
        <f t="shared" si="678"/>
        <v>4.7181057387710869E-2</v>
      </c>
      <c r="T420" s="13">
        <f t="shared" si="679"/>
        <v>8.9588729780194956E-2</v>
      </c>
      <c r="U420" s="13">
        <f t="shared" si="680"/>
        <v>6.6374374065926903E-2</v>
      </c>
      <c r="V420" s="13">
        <f t="shared" si="681"/>
        <v>7.8499460777086954E-3</v>
      </c>
      <c r="W420" s="13">
        <f t="shared" si="682"/>
        <v>4.0307425953560329E-2</v>
      </c>
      <c r="X420" s="13">
        <f t="shared" si="683"/>
        <v>4.2455049462845451E-2</v>
      </c>
      <c r="Y420" s="13">
        <f t="shared" si="684"/>
        <v>2.2358550344659837E-2</v>
      </c>
      <c r="Z420" s="13">
        <f t="shared" si="685"/>
        <v>1.6391784783095598E-2</v>
      </c>
      <c r="AA420" s="13">
        <f t="shared" si="686"/>
        <v>2.3303624310492821E-2</v>
      </c>
      <c r="AB420" s="13">
        <f t="shared" si="687"/>
        <v>1.6564971819439514E-2</v>
      </c>
      <c r="AC420" s="13">
        <f t="shared" si="688"/>
        <v>7.3466306118499163E-4</v>
      </c>
      <c r="AD420" s="13">
        <f t="shared" si="689"/>
        <v>1.4325912702219307E-2</v>
      </c>
      <c r="AE420" s="13">
        <f t="shared" si="690"/>
        <v>1.5089212917586569E-2</v>
      </c>
      <c r="AF420" s="13">
        <f t="shared" si="691"/>
        <v>7.9465912994496173E-3</v>
      </c>
      <c r="AG420" s="13">
        <f t="shared" si="692"/>
        <v>2.7899981099252084E-3</v>
      </c>
      <c r="AH420" s="13">
        <f t="shared" si="693"/>
        <v>4.3162892276501922E-3</v>
      </c>
      <c r="AI420" s="13">
        <f t="shared" si="694"/>
        <v>6.1363166920247805E-3</v>
      </c>
      <c r="AJ420" s="13">
        <f t="shared" si="695"/>
        <v>4.3618928851671462E-3</v>
      </c>
      <c r="AK420" s="13">
        <f t="shared" si="696"/>
        <v>2.067049936367586E-3</v>
      </c>
      <c r="AL420" s="13">
        <f t="shared" si="697"/>
        <v>4.4003752025954786E-5</v>
      </c>
      <c r="AM420" s="13">
        <f t="shared" si="698"/>
        <v>4.0733293163014378E-3</v>
      </c>
      <c r="AN420" s="13">
        <f t="shared" si="699"/>
        <v>4.2903607340562732E-3</v>
      </c>
      <c r="AO420" s="13">
        <f t="shared" si="700"/>
        <v>2.2594779109396351E-3</v>
      </c>
      <c r="AP420" s="13">
        <f t="shared" si="701"/>
        <v>7.9328845078215527E-4</v>
      </c>
      <c r="AQ420" s="13">
        <f t="shared" si="702"/>
        <v>2.0888893063441568E-4</v>
      </c>
      <c r="AR420" s="13">
        <f t="shared" si="703"/>
        <v>9.0925316276441507E-4</v>
      </c>
      <c r="AS420" s="13">
        <f t="shared" si="704"/>
        <v>1.2926532643376845E-3</v>
      </c>
      <c r="AT420" s="13">
        <f t="shared" si="705"/>
        <v>9.1885985676566238E-4</v>
      </c>
      <c r="AU420" s="13">
        <f t="shared" si="706"/>
        <v>4.3543692118551647E-4</v>
      </c>
      <c r="AV420" s="13">
        <f t="shared" si="707"/>
        <v>1.5476134167966775E-4</v>
      </c>
      <c r="AW420" s="13">
        <f t="shared" si="708"/>
        <v>1.8303271468783476E-6</v>
      </c>
      <c r="AX420" s="13">
        <f t="shared" si="709"/>
        <v>9.651515208795033E-4</v>
      </c>
      <c r="AY420" s="13">
        <f t="shared" si="710"/>
        <v>1.0165758439968178E-3</v>
      </c>
      <c r="AZ420" s="13">
        <f t="shared" si="711"/>
        <v>5.3537005549974322E-4</v>
      </c>
      <c r="BA420" s="13">
        <f t="shared" si="712"/>
        <v>1.8796505151312995E-4</v>
      </c>
      <c r="BB420" s="13">
        <f t="shared" si="713"/>
        <v>4.9495008490931373E-5</v>
      </c>
      <c r="BC420" s="13">
        <f t="shared" si="714"/>
        <v>1.0426431278779489E-5</v>
      </c>
      <c r="BD420" s="13">
        <f t="shared" si="715"/>
        <v>1.5961652675732394E-4</v>
      </c>
      <c r="BE420" s="13">
        <f t="shared" si="716"/>
        <v>2.2692120611139121E-4</v>
      </c>
      <c r="BF420" s="13">
        <f t="shared" si="717"/>
        <v>1.6130295160894341E-4</v>
      </c>
      <c r="BG420" s="13">
        <f t="shared" si="718"/>
        <v>7.6439579016941792E-5</v>
      </c>
      <c r="BH420" s="13">
        <f t="shared" si="719"/>
        <v>2.7167865724116681E-5</v>
      </c>
      <c r="BI420" s="13">
        <f t="shared" si="720"/>
        <v>7.7247199683299722E-6</v>
      </c>
      <c r="BJ420" s="14">
        <f t="shared" si="721"/>
        <v>0.45396664378317081</v>
      </c>
      <c r="BK420" s="14">
        <f t="shared" si="722"/>
        <v>0.26702733003102763</v>
      </c>
      <c r="BL420" s="14">
        <f t="shared" si="723"/>
        <v>0.26283451326260726</v>
      </c>
      <c r="BM420" s="14">
        <f t="shared" si="724"/>
        <v>0.44894974154667605</v>
      </c>
      <c r="BN420" s="14">
        <f t="shared" si="725"/>
        <v>0.55025578479637527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1.3548</v>
      </c>
      <c r="F421" s="10">
        <f>VLOOKUP(B421,home!$B$2:$E$405,3,FALSE)</f>
        <v>0.90210000000000001</v>
      </c>
      <c r="G421" s="10">
        <f>VLOOKUP(C421,away!$B$2:$E$405,4,FALSE)</f>
        <v>0.61509999999999998</v>
      </c>
      <c r="H421" s="10">
        <f>VLOOKUP(A421,away!$A$2:$E$405,3,FALSE)</f>
        <v>1.1719999999999999</v>
      </c>
      <c r="I421" s="10">
        <f>VLOOKUP(C421,away!$B$2:$E$405,3,FALSE)</f>
        <v>1.2799</v>
      </c>
      <c r="J421" s="10">
        <f>VLOOKUP(B421,home!$B$2:$E$405,4,FALSE)</f>
        <v>0.80579999999999996</v>
      </c>
      <c r="K421" s="12">
        <f t="shared" si="670"/>
        <v>0.75175374070800005</v>
      </c>
      <c r="L421" s="12">
        <f t="shared" si="671"/>
        <v>1.20873448824</v>
      </c>
      <c r="M421" s="13">
        <f t="shared" si="672"/>
        <v>0.14078966654768521</v>
      </c>
      <c r="N421" s="13">
        <f t="shared" si="673"/>
        <v>0.10583915848025431</v>
      </c>
      <c r="O421" s="13">
        <f t="shared" si="674"/>
        <v>0.1701773255439965</v>
      </c>
      <c r="P421" s="13">
        <f t="shared" si="675"/>
        <v>0.12793144106138246</v>
      </c>
      <c r="Q421" s="13">
        <f t="shared" si="676"/>
        <v>3.9782491650459009E-2</v>
      </c>
      <c r="R421" s="13">
        <f t="shared" si="677"/>
        <v>0.10284960125073725</v>
      </c>
      <c r="S421" s="13">
        <f t="shared" si="678"/>
        <v>2.9061887163605658E-2</v>
      </c>
      <c r="T421" s="13">
        <f t="shared" si="679"/>
        <v>4.8086469686029649E-2</v>
      </c>
      <c r="U421" s="13">
        <f t="shared" si="680"/>
        <v>7.7317572470567919E-2</v>
      </c>
      <c r="V421" s="13">
        <f t="shared" si="681"/>
        <v>2.9341871743628514E-3</v>
      </c>
      <c r="W421" s="13">
        <f t="shared" si="682"/>
        <v>9.968878970972447E-3</v>
      </c>
      <c r="X421" s="13">
        <f t="shared" si="683"/>
        <v>1.204972782130488E-2</v>
      </c>
      <c r="Y421" s="13">
        <f t="shared" si="684"/>
        <v>7.2824607957581219E-3</v>
      </c>
      <c r="Z421" s="13">
        <f t="shared" si="685"/>
        <v>4.1439286711165972E-2</v>
      </c>
      <c r="AA421" s="13">
        <f t="shared" si="686"/>
        <v>3.1152138797390334E-2</v>
      </c>
      <c r="AB421" s="13">
        <f t="shared" si="687"/>
        <v>1.1709368435996501E-2</v>
      </c>
      <c r="AC421" s="13">
        <f t="shared" si="688"/>
        <v>1.6663811466275413E-4</v>
      </c>
      <c r="AD421" s="13">
        <f t="shared" si="689"/>
        <v>1.8735355142734636E-3</v>
      </c>
      <c r="AE421" s="13">
        <f t="shared" si="690"/>
        <v>2.2646069910448002E-3</v>
      </c>
      <c r="AF421" s="13">
        <f t="shared" si="691"/>
        <v>1.3686542861926314E-3</v>
      </c>
      <c r="AG421" s="13">
        <f t="shared" si="692"/>
        <v>5.5144654606617744E-4</v>
      </c>
      <c r="AH421" s="13">
        <f t="shared" si="693"/>
        <v>1.2522273753962957E-2</v>
      </c>
      <c r="AI421" s="13">
        <f t="shared" si="694"/>
        <v>9.4136661367112632E-3</v>
      </c>
      <c r="AJ421" s="13">
        <f t="shared" si="695"/>
        <v>3.5383793660244594E-3</v>
      </c>
      <c r="AK421" s="13">
        <f t="shared" si="696"/>
        <v>8.8666330815096307E-4</v>
      </c>
      <c r="AL421" s="13">
        <f t="shared" si="697"/>
        <v>6.0567667123034425E-6</v>
      </c>
      <c r="AM421" s="13">
        <f t="shared" si="698"/>
        <v>2.8168746624087265E-4</v>
      </c>
      <c r="AN421" s="13">
        <f t="shared" si="699"/>
        <v>3.4048535535028345E-4</v>
      </c>
      <c r="AO421" s="13">
        <f t="shared" si="700"/>
        <v>2.0577819587626973E-4</v>
      </c>
      <c r="AP421" s="13">
        <f t="shared" si="701"/>
        <v>8.2910400761151089E-5</v>
      </c>
      <c r="AQ421" s="13">
        <f t="shared" si="702"/>
        <v>2.5054165208450816E-5</v>
      </c>
      <c r="AR421" s="13">
        <f t="shared" si="703"/>
        <v>3.0272208315195201E-3</v>
      </c>
      <c r="AS421" s="13">
        <f t="shared" si="704"/>
        <v>2.2757245840439814E-3</v>
      </c>
      <c r="AT421" s="13">
        <f t="shared" si="705"/>
        <v>8.5539223443811016E-4</v>
      </c>
      <c r="AU421" s="13">
        <f t="shared" si="706"/>
        <v>2.1434810400380798E-4</v>
      </c>
      <c r="AV421" s="13">
        <f t="shared" si="707"/>
        <v>4.0284247249632514E-5</v>
      </c>
      <c r="AW421" s="13">
        <f t="shared" si="708"/>
        <v>1.5287795236164287E-7</v>
      </c>
      <c r="AX421" s="13">
        <f t="shared" si="709"/>
        <v>3.5293267742855734E-5</v>
      </c>
      <c r="AY421" s="13">
        <f t="shared" si="710"/>
        <v>4.2660189923478028E-5</v>
      </c>
      <c r="AZ421" s="13">
        <f t="shared" si="711"/>
        <v>2.5782421417688209E-5</v>
      </c>
      <c r="BA421" s="13">
        <f t="shared" si="712"/>
        <v>1.0388033985965786E-5</v>
      </c>
      <c r="BB421" s="13">
        <f t="shared" si="713"/>
        <v>3.1390937359615204E-6</v>
      </c>
      <c r="BC421" s="13">
        <f t="shared" si="714"/>
        <v>7.588661720949677E-7</v>
      </c>
      <c r="BD421" s="13">
        <f t="shared" si="715"/>
        <v>6.0985103709603481E-4</v>
      </c>
      <c r="BE421" s="13">
        <f t="shared" si="716"/>
        <v>4.5845779841159747E-4</v>
      </c>
      <c r="BF421" s="13">
        <f t="shared" si="717"/>
        <v>1.7232368245633629E-4</v>
      </c>
      <c r="BG421" s="13">
        <f t="shared" si="718"/>
        <v>4.3181657633042795E-5</v>
      </c>
      <c r="BH421" s="13">
        <f t="shared" si="719"/>
        <v>8.1154931639030179E-6</v>
      </c>
      <c r="BI421" s="13">
        <f t="shared" si="720"/>
        <v>1.2201704687308596E-6</v>
      </c>
      <c r="BJ421" s="14">
        <f t="shared" si="721"/>
        <v>0.23012136819877049</v>
      </c>
      <c r="BK421" s="14">
        <f t="shared" si="722"/>
        <v>0.30093253701833467</v>
      </c>
      <c r="BL421" s="14">
        <f t="shared" si="723"/>
        <v>0.42727310890402276</v>
      </c>
      <c r="BM421" s="14">
        <f t="shared" si="724"/>
        <v>0.31235410898580818</v>
      </c>
      <c r="BN421" s="14">
        <f t="shared" si="725"/>
        <v>0.68736968453451475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1.3052999999999999</v>
      </c>
      <c r="F422" s="10">
        <f>VLOOKUP(B422,home!$B$2:$E$405,3,FALSE)</f>
        <v>0.8871</v>
      </c>
      <c r="G422" s="10">
        <f>VLOOKUP(C422,away!$B$2:$E$405,4,FALSE)</f>
        <v>1.129</v>
      </c>
      <c r="H422" s="10">
        <f>VLOOKUP(A422,away!$A$2:$E$405,3,FALSE)</f>
        <v>1.1211</v>
      </c>
      <c r="I422" s="10">
        <f>VLOOKUP(C422,away!$B$2:$E$405,3,FALSE)</f>
        <v>1.0798000000000001</v>
      </c>
      <c r="J422" s="10">
        <f>VLOOKUP(B422,home!$B$2:$E$405,4,FALSE)</f>
        <v>0.61029999999999995</v>
      </c>
      <c r="K422" s="12">
        <f t="shared" si="670"/>
        <v>1.30730481027</v>
      </c>
      <c r="L422" s="12">
        <f t="shared" si="671"/>
        <v>0.73880707493399989</v>
      </c>
      <c r="M422" s="13">
        <f t="shared" si="672"/>
        <v>0.12923641400444541</v>
      </c>
      <c r="N422" s="13">
        <f t="shared" si="673"/>
        <v>0.16895138569005666</v>
      </c>
      <c r="O422" s="13">
        <f t="shared" si="674"/>
        <v>9.5480777005583731E-2</v>
      </c>
      <c r="P422" s="13">
        <f t="shared" si="675"/>
        <v>0.12482247906771679</v>
      </c>
      <c r="Q422" s="13">
        <f t="shared" si="676"/>
        <v>0.1104354796071966</v>
      </c>
      <c r="R422" s="13">
        <f t="shared" si="677"/>
        <v>3.5270936785960418E-2</v>
      </c>
      <c r="S422" s="13">
        <f t="shared" si="678"/>
        <v>3.0139824368839791E-2</v>
      </c>
      <c r="T422" s="13">
        <f t="shared" si="679"/>
        <v>8.1590513657526315E-2</v>
      </c>
      <c r="U422" s="13">
        <f t="shared" si="680"/>
        <v>4.6109865323015135E-2</v>
      </c>
      <c r="V422" s="13">
        <f t="shared" si="681"/>
        <v>3.2344922334477636E-3</v>
      </c>
      <c r="W422" s="13">
        <f t="shared" si="682"/>
        <v>4.8124277904987543E-2</v>
      </c>
      <c r="X422" s="13">
        <f t="shared" si="683"/>
        <v>3.5554556992294761E-2</v>
      </c>
      <c r="Y422" s="13">
        <f t="shared" si="684"/>
        <v>1.3133979126025744E-2</v>
      </c>
      <c r="Z422" s="13">
        <f t="shared" si="685"/>
        <v>8.6861392123391435E-3</v>
      </c>
      <c r="AA422" s="13">
        <f t="shared" si="686"/>
        <v>1.1355431574965828E-2</v>
      </c>
      <c r="AB422" s="13">
        <f t="shared" si="687"/>
        <v>7.4225051603223381E-3</v>
      </c>
      <c r="AC422" s="13">
        <f t="shared" si="688"/>
        <v>1.9525134528373836E-4</v>
      </c>
      <c r="AD422" s="13">
        <f t="shared" si="689"/>
        <v>1.572827499899012E-2</v>
      </c>
      <c r="AE422" s="13">
        <f t="shared" si="690"/>
        <v>1.1620160845761451E-2</v>
      </c>
      <c r="AF422" s="13">
        <f t="shared" si="691"/>
        <v>4.2925285223598059E-3</v>
      </c>
      <c r="AG422" s="13">
        <f t="shared" si="692"/>
        <v>1.0571168138918043E-3</v>
      </c>
      <c r="AH422" s="13">
        <f t="shared" si="693"/>
        <v>1.60434527598445E-3</v>
      </c>
      <c r="AI422" s="13">
        <f t="shared" si="694"/>
        <v>2.0973682966284215E-3</v>
      </c>
      <c r="AJ422" s="13">
        <f t="shared" si="695"/>
        <v>1.3709498315450665E-3</v>
      </c>
      <c r="AK422" s="13">
        <f t="shared" si="696"/>
        <v>5.9741643647257068E-4</v>
      </c>
      <c r="AL422" s="13">
        <f t="shared" si="697"/>
        <v>7.5433095687055058E-6</v>
      </c>
      <c r="AM422" s="13">
        <f t="shared" si="698"/>
        <v>4.1123299126858319E-3</v>
      </c>
      <c r="AN422" s="13">
        <f t="shared" si="699"/>
        <v>3.0382184339550105E-3</v>
      </c>
      <c r="AO422" s="13">
        <f t="shared" si="700"/>
        <v>1.1223286371004296E-3</v>
      </c>
      <c r="AP422" s="13">
        <f t="shared" si="701"/>
        <v>2.7639477916361032E-4</v>
      </c>
      <c r="AQ422" s="13">
        <f t="shared" si="702"/>
        <v>5.1050604580223952E-5</v>
      </c>
      <c r="AR422" s="13">
        <f t="shared" si="703"/>
        <v>2.3706032810685056E-4</v>
      </c>
      <c r="AS422" s="13">
        <f t="shared" si="704"/>
        <v>3.0991010725827013E-4</v>
      </c>
      <c r="AT422" s="13">
        <f t="shared" si="705"/>
        <v>2.0257348698501419E-4</v>
      </c>
      <c r="AU422" s="13">
        <f t="shared" si="706"/>
        <v>8.8275097989558773E-5</v>
      </c>
      <c r="AV422" s="13">
        <f t="shared" si="707"/>
        <v>2.8850615057201445E-5</v>
      </c>
      <c r="AW422" s="13">
        <f t="shared" si="708"/>
        <v>2.0237988048542628E-7</v>
      </c>
      <c r="AX422" s="13">
        <f t="shared" si="709"/>
        <v>8.960114460452327E-4</v>
      </c>
      <c r="AY422" s="13">
        <f t="shared" si="710"/>
        <v>6.6197959556006181E-4</v>
      </c>
      <c r="AZ422" s="13">
        <f t="shared" si="711"/>
        <v>2.4453760433086076E-4</v>
      </c>
      <c r="BA422" s="13">
        <f t="shared" si="712"/>
        <v>6.022203738901702E-5</v>
      </c>
      <c r="BB422" s="13">
        <f t="shared" si="713"/>
        <v>1.1123116822486409E-5</v>
      </c>
      <c r="BC422" s="13">
        <f t="shared" si="714"/>
        <v>1.6435674807540709E-6</v>
      </c>
      <c r="BD422" s="13">
        <f t="shared" si="715"/>
        <v>2.9190307931919408E-5</v>
      </c>
      <c r="BE422" s="13">
        <f t="shared" si="716"/>
        <v>3.8160629972660769E-5</v>
      </c>
      <c r="BF422" s="13">
        <f t="shared" si="717"/>
        <v>2.494378756309649E-5</v>
      </c>
      <c r="BG422" s="13">
        <f t="shared" si="718"/>
        <v>1.0869711155863016E-5</v>
      </c>
      <c r="BH422" s="13">
        <f t="shared" si="719"/>
        <v>3.5525064200763006E-6</v>
      </c>
      <c r="BI422" s="13">
        <f t="shared" si="720"/>
        <v>9.2884174629616076E-7</v>
      </c>
      <c r="BJ422" s="14">
        <f t="shared" si="721"/>
        <v>0.50096411389420425</v>
      </c>
      <c r="BK422" s="14">
        <f t="shared" si="722"/>
        <v>0.28829798392486228</v>
      </c>
      <c r="BL422" s="14">
        <f t="shared" si="723"/>
        <v>0.20228391111066477</v>
      </c>
      <c r="BM422" s="14">
        <f t="shared" si="724"/>
        <v>0.3353728987654313</v>
      </c>
      <c r="BN422" s="14">
        <f t="shared" si="725"/>
        <v>0.66419747216095948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1.3052999999999999</v>
      </c>
      <c r="F423" s="10">
        <f>VLOOKUP(B423,home!$B$2:$E$405,3,FALSE)</f>
        <v>1.8548</v>
      </c>
      <c r="G423" s="10">
        <f>VLOOKUP(C423,away!$B$2:$E$405,4,FALSE)</f>
        <v>1.3709</v>
      </c>
      <c r="H423" s="10">
        <f>VLOOKUP(A423,away!$A$2:$E$405,3,FALSE)</f>
        <v>1.1211</v>
      </c>
      <c r="I423" s="10">
        <f>VLOOKUP(C423,away!$B$2:$E$405,3,FALSE)</f>
        <v>0.56340000000000001</v>
      </c>
      <c r="J423" s="10">
        <f>VLOOKUP(B423,home!$B$2:$E$405,4,FALSE)</f>
        <v>0.56340000000000001</v>
      </c>
      <c r="K423" s="12">
        <f t="shared" si="670"/>
        <v>3.3190454661959996</v>
      </c>
      <c r="L423" s="12">
        <f t="shared" si="671"/>
        <v>0.35585906871599998</v>
      </c>
      <c r="M423" s="13">
        <f t="shared" si="672"/>
        <v>2.5351825621469558E-2</v>
      </c>
      <c r="N423" s="13">
        <f t="shared" si="673"/>
        <v>8.4143861888730118E-2</v>
      </c>
      <c r="O423" s="13">
        <f t="shared" si="674"/>
        <v>9.0216770559065854E-3</v>
      </c>
      <c r="P423" s="13">
        <f t="shared" si="675"/>
        <v>2.9943356329891226E-2</v>
      </c>
      <c r="Q423" s="13">
        <f t="shared" si="676"/>
        <v>0.13963865165500605</v>
      </c>
      <c r="R423" s="13">
        <f t="shared" si="677"/>
        <v>1.6052227976857108E-3</v>
      </c>
      <c r="S423" s="13">
        <f t="shared" si="678"/>
        <v>8.8416175790071543E-3</v>
      </c>
      <c r="T423" s="13">
        <f t="shared" si="679"/>
        <v>4.9691680534708384E-2</v>
      </c>
      <c r="U423" s="13">
        <f t="shared" si="680"/>
        <v>5.3278074488932172E-3</v>
      </c>
      <c r="V423" s="13">
        <f t="shared" si="681"/>
        <v>1.1603271568587244E-3</v>
      </c>
      <c r="W423" s="13">
        <f t="shared" si="682"/>
        <v>0.15448901122709011</v>
      </c>
      <c r="X423" s="13">
        <f t="shared" si="683"/>
        <v>5.4976315662127954E-2</v>
      </c>
      <c r="Y423" s="13">
        <f t="shared" si="684"/>
        <v>9.7819102464808474E-3</v>
      </c>
      <c r="Z423" s="13">
        <f t="shared" si="685"/>
        <v>1.9041102995537643E-4</v>
      </c>
      <c r="AA423" s="13">
        <f t="shared" si="686"/>
        <v>6.3198286568710274E-4</v>
      </c>
      <c r="AB423" s="13">
        <f t="shared" si="687"/>
        <v>1.0487899325361671E-3</v>
      </c>
      <c r="AC423" s="13">
        <f t="shared" si="688"/>
        <v>8.5654801639923242E-5</v>
      </c>
      <c r="AD423" s="13">
        <f t="shared" si="689"/>
        <v>0.12818901307259409</v>
      </c>
      <c r="AE423" s="13">
        <f t="shared" si="690"/>
        <v>4.5617222811636486E-2</v>
      </c>
      <c r="AF423" s="13">
        <f t="shared" si="691"/>
        <v>8.1166512135796148E-3</v>
      </c>
      <c r="AG423" s="13">
        <f t="shared" si="692"/>
        <v>9.6279464731901111E-4</v>
      </c>
      <c r="AH423" s="13">
        <f t="shared" si="693"/>
        <v>1.6939872948293659E-5</v>
      </c>
      <c r="AI423" s="13">
        <f t="shared" si="694"/>
        <v>5.6224208506970325E-5</v>
      </c>
      <c r="AJ423" s="13">
        <f t="shared" si="695"/>
        <v>9.3305352167759217E-5</v>
      </c>
      <c r="AK423" s="13">
        <f t="shared" si="696"/>
        <v>1.0322823536140743E-4</v>
      </c>
      <c r="AL423" s="13">
        <f t="shared" si="697"/>
        <v>4.0467180315382763E-6</v>
      </c>
      <c r="AM423" s="13">
        <f t="shared" si="698"/>
        <v>8.5093032530946605E-2</v>
      </c>
      <c r="AN423" s="13">
        <f t="shared" si="699"/>
        <v>3.0281127310682953E-2</v>
      </c>
      <c r="AO423" s="13">
        <f t="shared" si="700"/>
        <v>5.3879068822251337E-3</v>
      </c>
      <c r="AP423" s="13">
        <f t="shared" si="701"/>
        <v>6.3911184181238785E-4</v>
      </c>
      <c r="AQ423" s="13">
        <f t="shared" si="702"/>
        <v>5.6858436208180962E-5</v>
      </c>
      <c r="AR423" s="13">
        <f t="shared" si="703"/>
        <v>1.205641482309429E-6</v>
      </c>
      <c r="AS423" s="13">
        <f t="shared" si="704"/>
        <v>4.0015788957169348E-6</v>
      </c>
      <c r="AT423" s="13">
        <f t="shared" si="705"/>
        <v>6.6407111457274436E-6</v>
      </c>
      <c r="AU423" s="13">
        <f t="shared" si="706"/>
        <v>7.3469407401813047E-6</v>
      </c>
      <c r="AV423" s="13">
        <f t="shared" si="707"/>
        <v>6.0962075885273612E-6</v>
      </c>
      <c r="AW423" s="13">
        <f t="shared" si="708"/>
        <v>1.3276747117214185E-7</v>
      </c>
      <c r="AX423" s="13">
        <f t="shared" si="709"/>
        <v>4.7071273971117843E-2</v>
      </c>
      <c r="AY423" s="13">
        <f t="shared" si="710"/>
        <v>1.6750739718637688E-2</v>
      </c>
      <c r="AZ423" s="13">
        <f t="shared" si="711"/>
        <v>2.9804513182892594E-3</v>
      </c>
      <c r="BA423" s="13">
        <f t="shared" si="712"/>
        <v>3.5354021015993021E-4</v>
      </c>
      <c r="BB423" s="13">
        <f t="shared" si="713"/>
        <v>3.1452622485292922E-5</v>
      </c>
      <c r="BC423" s="13">
        <f t="shared" si="714"/>
        <v>2.2385401892584529E-6</v>
      </c>
      <c r="BD423" s="13">
        <f t="shared" si="715"/>
        <v>7.1506409183335166E-8</v>
      </c>
      <c r="BE423" s="13">
        <f t="shared" si="716"/>
        <v>2.373330232039046E-7</v>
      </c>
      <c r="BF423" s="13">
        <f t="shared" si="717"/>
        <v>3.9385954732175479E-7</v>
      </c>
      <c r="BG423" s="13">
        <f t="shared" si="718"/>
        <v>4.3574591495209301E-7</v>
      </c>
      <c r="BH423" s="13">
        <f t="shared" si="719"/>
        <v>3.6156512585879302E-7</v>
      </c>
      <c r="BI423" s="13">
        <f t="shared" si="720"/>
        <v>2.4001021834324251E-7</v>
      </c>
      <c r="BJ423" s="14">
        <f t="shared" si="721"/>
        <v>0.86425484634202721</v>
      </c>
      <c r="BK423" s="14">
        <f t="shared" si="722"/>
        <v>8.2137567925535823E-2</v>
      </c>
      <c r="BL423" s="14">
        <f t="shared" si="723"/>
        <v>1.7932208869784534E-2</v>
      </c>
      <c r="BM423" s="14">
        <f t="shared" si="724"/>
        <v>0.65805983186744721</v>
      </c>
      <c r="BN423" s="14">
        <f t="shared" si="725"/>
        <v>0.28970459534868925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1.3052999999999999</v>
      </c>
      <c r="F424" s="10">
        <f>VLOOKUP(B424,home!$B$2:$E$405,3,FALSE)</f>
        <v>1.2903</v>
      </c>
      <c r="G424" s="10">
        <f>VLOOKUP(C424,away!$B$2:$E$405,4,FALSE)</f>
        <v>1.25</v>
      </c>
      <c r="H424" s="10">
        <f>VLOOKUP(A424,away!$A$2:$E$405,3,FALSE)</f>
        <v>1.1211</v>
      </c>
      <c r="I424" s="10">
        <f>VLOOKUP(C424,away!$B$2:$E$405,3,FALSE)</f>
        <v>0.75109999999999999</v>
      </c>
      <c r="J424" s="10">
        <f>VLOOKUP(B424,home!$B$2:$E$405,4,FALSE)</f>
        <v>0.93889999999999996</v>
      </c>
      <c r="K424" s="12">
        <f t="shared" si="670"/>
        <v>2.1052857374999996</v>
      </c>
      <c r="L424" s="12">
        <f t="shared" si="671"/>
        <v>0.79060845336899999</v>
      </c>
      <c r="M424" s="13">
        <f t="shared" si="672"/>
        <v>5.5249599312721914E-2</v>
      </c>
      <c r="N424" s="13">
        <f t="shared" si="673"/>
        <v>0.11631619343566323</v>
      </c>
      <c r="O424" s="13">
        <f t="shared" si="674"/>
        <v>4.3680800261888031E-2</v>
      </c>
      <c r="P424" s="13">
        <f t="shared" si="675"/>
        <v>9.1960565793939131E-2</v>
      </c>
      <c r="Q424" s="13">
        <f t="shared" si="676"/>
        <v>0.12243941154019646</v>
      </c>
      <c r="R424" s="13">
        <f t="shared" si="677"/>
        <v>1.7267204968485755E-2</v>
      </c>
      <c r="S424" s="13">
        <f t="shared" si="678"/>
        <v>3.8266094986837924E-2</v>
      </c>
      <c r="T424" s="13">
        <f t="shared" si="679"/>
        <v>9.6801633789205199E-2</v>
      </c>
      <c r="U424" s="13">
        <f t="shared" si="680"/>
        <v>3.6352400346642187E-2</v>
      </c>
      <c r="V424" s="13">
        <f t="shared" si="681"/>
        <v>7.0769175794707156E-3</v>
      </c>
      <c r="W424" s="13">
        <f t="shared" si="682"/>
        <v>8.592331560782282E-2</v>
      </c>
      <c r="X424" s="13">
        <f t="shared" si="683"/>
        <v>6.7931699661037251E-2</v>
      </c>
      <c r="Y424" s="13">
        <f t="shared" si="684"/>
        <v>2.6853688001870039E-2</v>
      </c>
      <c r="Z424" s="13">
        <f t="shared" si="685"/>
        <v>4.550532738046678E-3</v>
      </c>
      <c r="AA424" s="13">
        <f t="shared" si="686"/>
        <v>9.5801716714364934E-3</v>
      </c>
      <c r="AB424" s="13">
        <f t="shared" si="687"/>
        <v>1.0084499391338392E-2</v>
      </c>
      <c r="AC424" s="13">
        <f t="shared" si="688"/>
        <v>7.3620143039587922E-4</v>
      </c>
      <c r="AD424" s="13">
        <f t="shared" si="689"/>
        <v>4.5223282716965109E-2</v>
      </c>
      <c r="AE424" s="13">
        <f t="shared" si="690"/>
        <v>3.5753909605128809E-2</v>
      </c>
      <c r="AF424" s="13">
        <f t="shared" si="691"/>
        <v>1.413367158740296E-2</v>
      </c>
      <c r="AG424" s="13">
        <f t="shared" si="692"/>
        <v>3.7247334113806783E-3</v>
      </c>
      <c r="AH424" s="13">
        <f t="shared" si="693"/>
        <v>8.9942241250802121E-4</v>
      </c>
      <c r="AI424" s="13">
        <f t="shared" si="694"/>
        <v>1.8935411770409783E-3</v>
      </c>
      <c r="AJ424" s="13">
        <f t="shared" si="695"/>
        <v>1.993222616696667E-3</v>
      </c>
      <c r="AK424" s="13">
        <f t="shared" si="696"/>
        <v>1.3987677155313071E-3</v>
      </c>
      <c r="AL424" s="13">
        <f t="shared" si="697"/>
        <v>4.9015016159165725E-5</v>
      </c>
      <c r="AM424" s="13">
        <f t="shared" si="698"/>
        <v>1.9041586421391386E-2</v>
      </c>
      <c r="AN424" s="13">
        <f t="shared" si="699"/>
        <v>1.5054439190308393E-2</v>
      </c>
      <c r="AO424" s="13">
        <f t="shared" si="700"/>
        <v>5.9510834422936898E-3</v>
      </c>
      <c r="AP424" s="13">
        <f t="shared" si="701"/>
        <v>1.5683256253938929E-3</v>
      </c>
      <c r="AQ424" s="13">
        <f t="shared" si="702"/>
        <v>3.0998287426790882E-4</v>
      </c>
      <c r="AR424" s="13">
        <f t="shared" si="703"/>
        <v>1.422181924956763E-4</v>
      </c>
      <c r="AS424" s="13">
        <f t="shared" si="704"/>
        <v>2.9940993227417679E-4</v>
      </c>
      <c r="AT424" s="13">
        <f t="shared" si="705"/>
        <v>3.1517173004133267E-4</v>
      </c>
      <c r="AU424" s="13">
        <f t="shared" si="706"/>
        <v>2.2117551603973928E-4</v>
      </c>
      <c r="AV424" s="13">
        <f t="shared" si="707"/>
        <v>1.1640941485066634E-4</v>
      </c>
      <c r="AW424" s="13">
        <f t="shared" si="708"/>
        <v>2.266204780198716E-6</v>
      </c>
      <c r="AX424" s="13">
        <f t="shared" si="709"/>
        <v>6.6813300520548249E-3</v>
      </c>
      <c r="AY424" s="13">
        <f t="shared" si="710"/>
        <v>5.2823160189028849E-3</v>
      </c>
      <c r="AZ424" s="13">
        <f t="shared" si="711"/>
        <v>2.0881218489555513E-3</v>
      </c>
      <c r="BA424" s="13">
        <f t="shared" si="712"/>
        <v>5.5029559514958848E-4</v>
      </c>
      <c r="BB424" s="13">
        <f t="shared" si="713"/>
        <v>1.0876708734424736E-4</v>
      </c>
      <c r="BC424" s="13">
        <f t="shared" si="714"/>
        <v>1.719843574053727E-5</v>
      </c>
      <c r="BD424" s="13">
        <f t="shared" si="715"/>
        <v>1.8739817534990217E-5</v>
      </c>
      <c r="BE424" s="13">
        <f t="shared" si="716"/>
        <v>3.9452670579767307E-5</v>
      </c>
      <c r="BF424" s="13">
        <f t="shared" si="717"/>
        <v>4.1529572338934975E-5</v>
      </c>
      <c r="BG424" s="13">
        <f t="shared" si="718"/>
        <v>2.9143872109878104E-5</v>
      </c>
      <c r="BH424" s="13">
        <f t="shared" si="719"/>
        <v>1.5339044572112596E-5</v>
      </c>
      <c r="BI424" s="13">
        <f t="shared" si="720"/>
        <v>6.458614352909089E-6</v>
      </c>
      <c r="BJ424" s="14">
        <f t="shared" si="721"/>
        <v>0.67175498594847527</v>
      </c>
      <c r="BK424" s="14">
        <f t="shared" si="722"/>
        <v>0.19862071013842761</v>
      </c>
      <c r="BL424" s="14">
        <f t="shared" si="723"/>
        <v>0.12439507893875801</v>
      </c>
      <c r="BM424" s="14">
        <f t="shared" si="724"/>
        <v>0.54712748263669042</v>
      </c>
      <c r="BN424" s="14">
        <f t="shared" si="725"/>
        <v>0.4469137753128945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1.3052999999999999</v>
      </c>
      <c r="F425" s="10">
        <f>VLOOKUP(B425,home!$B$2:$E$405,3,FALSE)</f>
        <v>1.0484</v>
      </c>
      <c r="G425" s="10">
        <f>VLOOKUP(C425,away!$B$2:$E$405,4,FALSE)</f>
        <v>0.9274</v>
      </c>
      <c r="H425" s="10">
        <f>VLOOKUP(A425,away!$A$2:$E$405,3,FALSE)</f>
        <v>1.1211</v>
      </c>
      <c r="I425" s="10">
        <f>VLOOKUP(C425,away!$B$2:$E$405,3,FALSE)</f>
        <v>0.9859</v>
      </c>
      <c r="J425" s="10">
        <f>VLOOKUP(B425,home!$B$2:$E$405,4,FALSE)</f>
        <v>0.84499999999999997</v>
      </c>
      <c r="K425" s="12">
        <f t="shared" si="670"/>
        <v>1.269125124648</v>
      </c>
      <c r="L425" s="12">
        <f t="shared" si="671"/>
        <v>0.93397215405</v>
      </c>
      <c r="M425" s="13">
        <f t="shared" si="672"/>
        <v>0.11046050102682989</v>
      </c>
      <c r="N425" s="13">
        <f t="shared" si="673"/>
        <v>0.14018819713435601</v>
      </c>
      <c r="O425" s="13">
        <f t="shared" si="674"/>
        <v>0.10316703208147056</v>
      </c>
      <c r="P425" s="13">
        <f t="shared" si="675"/>
        <v>0.13093187244996055</v>
      </c>
      <c r="Q425" s="13">
        <f t="shared" si="676"/>
        <v>8.8958181581159021E-2</v>
      </c>
      <c r="R425" s="13">
        <f t="shared" si="677"/>
        <v>4.8177567590038245E-2</v>
      </c>
      <c r="S425" s="13">
        <f t="shared" si="678"/>
        <v>3.8799288125374365E-2</v>
      </c>
      <c r="T425" s="13">
        <f t="shared" si="679"/>
        <v>8.3084464471726127E-2</v>
      </c>
      <c r="U425" s="13">
        <f t="shared" si="680"/>
        <v>6.1143361472944732E-2</v>
      </c>
      <c r="V425" s="13">
        <f t="shared" si="681"/>
        <v>5.1099849134175366E-3</v>
      </c>
      <c r="W425" s="13">
        <f t="shared" si="682"/>
        <v>3.7633021095882631E-2</v>
      </c>
      <c r="X425" s="13">
        <f t="shared" si="683"/>
        <v>3.5148193776330598E-2</v>
      </c>
      <c r="Y425" s="13">
        <f t="shared" si="684"/>
        <v>1.6413717126123141E-2</v>
      </c>
      <c r="Z425" s="13">
        <f t="shared" si="685"/>
        <v>1.4998835526319166E-2</v>
      </c>
      <c r="AA425" s="13">
        <f t="shared" si="686"/>
        <v>1.9035399006914661E-2</v>
      </c>
      <c r="AB425" s="13">
        <f t="shared" si="687"/>
        <v>1.2079151568687498E-2</v>
      </c>
      <c r="AC425" s="13">
        <f t="shared" si="688"/>
        <v>3.7856286109361073E-4</v>
      </c>
      <c r="AD425" s="13">
        <f t="shared" si="689"/>
        <v>1.1940253147298213E-2</v>
      </c>
      <c r="AE425" s="13">
        <f t="shared" si="690"/>
        <v>1.1151863951884404E-2</v>
      </c>
      <c r="AF425" s="13">
        <f t="shared" si="691"/>
        <v>5.2077651984070109E-3</v>
      </c>
      <c r="AG425" s="13">
        <f t="shared" si="692"/>
        <v>1.6213025600476075E-3</v>
      </c>
      <c r="AH425" s="13">
        <f t="shared" si="693"/>
        <v>3.502123681189493E-3</v>
      </c>
      <c r="AI425" s="13">
        <f t="shared" si="694"/>
        <v>4.4446331534223286E-3</v>
      </c>
      <c r="AJ425" s="13">
        <f t="shared" si="695"/>
        <v>2.8203978024258741E-3</v>
      </c>
      <c r="AK425" s="13">
        <f t="shared" si="696"/>
        <v>1.1931459041868945E-3</v>
      </c>
      <c r="AL425" s="13">
        <f t="shared" si="697"/>
        <v>1.794883918948062E-5</v>
      </c>
      <c r="AM425" s="13">
        <f t="shared" si="698"/>
        <v>3.0307350527786999E-3</v>
      </c>
      <c r="AN425" s="13">
        <f t="shared" si="699"/>
        <v>2.8306221455985628E-3</v>
      </c>
      <c r="AO425" s="13">
        <f t="shared" si="700"/>
        <v>1.321861131313161E-3</v>
      </c>
      <c r="AP425" s="13">
        <f t="shared" si="701"/>
        <v>4.1152716272250774E-4</v>
      </c>
      <c r="AQ425" s="13">
        <f t="shared" si="702"/>
        <v>9.608872765450633E-5</v>
      </c>
      <c r="AR425" s="13">
        <f t="shared" si="703"/>
        <v>6.5417719965401352E-4</v>
      </c>
      <c r="AS425" s="13">
        <f t="shared" si="704"/>
        <v>8.3023272005277942E-4</v>
      </c>
      <c r="AT425" s="13">
        <f t="shared" si="705"/>
        <v>5.2683460216191615E-4</v>
      </c>
      <c r="AU425" s="13">
        <f t="shared" si="706"/>
        <v>2.2287301004587383E-4</v>
      </c>
      <c r="AV425" s="13">
        <f t="shared" si="707"/>
        <v>7.0713434163786139E-5</v>
      </c>
      <c r="AW425" s="13">
        <f t="shared" si="708"/>
        <v>5.9097925440815284E-7</v>
      </c>
      <c r="AX425" s="13">
        <f t="shared" si="709"/>
        <v>6.4106366693880538E-4</v>
      </c>
      <c r="AY425" s="13">
        <f t="shared" si="710"/>
        <v>5.9873561389402782E-4</v>
      </c>
      <c r="AZ425" s="13">
        <f t="shared" si="711"/>
        <v>2.7960119550752709E-4</v>
      </c>
      <c r="BA425" s="13">
        <f t="shared" si="712"/>
        <v>8.7046576947706766E-5</v>
      </c>
      <c r="BB425" s="13">
        <f t="shared" si="713"/>
        <v>2.0324769743632187E-5</v>
      </c>
      <c r="BC425" s="13">
        <f t="shared" si="714"/>
        <v>3.7965537956060851E-6</v>
      </c>
      <c r="BD425" s="13">
        <f t="shared" si="715"/>
        <v>1.018305480485426E-4</v>
      </c>
      <c r="BE425" s="13">
        <f t="shared" si="716"/>
        <v>1.2923570698508078E-4</v>
      </c>
      <c r="BF425" s="13">
        <f t="shared" si="717"/>
        <v>8.2008141368206561E-5</v>
      </c>
      <c r="BG425" s="13">
        <f t="shared" si="718"/>
        <v>3.4692864212025333E-5</v>
      </c>
      <c r="BH425" s="13">
        <f t="shared" si="719"/>
        <v>1.1007396404370695E-5</v>
      </c>
      <c r="BI425" s="13">
        <f t="shared" si="720"/>
        <v>2.7939526667493775E-6</v>
      </c>
      <c r="BJ425" s="14">
        <f t="shared" si="721"/>
        <v>0.44066836264010933</v>
      </c>
      <c r="BK425" s="14">
        <f t="shared" si="722"/>
        <v>0.28629689382975942</v>
      </c>
      <c r="BL425" s="14">
        <f t="shared" si="723"/>
        <v>0.25822921183704356</v>
      </c>
      <c r="BM425" s="14">
        <f t="shared" si="724"/>
        <v>0.37771180733477761</v>
      </c>
      <c r="BN425" s="14">
        <f t="shared" si="725"/>
        <v>0.62188335186381416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1.8042</v>
      </c>
      <c r="F430" s="10">
        <f>VLOOKUP(B430,home!$B$2:$E$405,3,FALSE)</f>
        <v>0.84989999999999999</v>
      </c>
      <c r="G430" s="10">
        <f>VLOOKUP(C430,away!$B$2:$E$405,4,FALSE)</f>
        <v>0.44340000000000002</v>
      </c>
      <c r="H430" s="10">
        <f>VLOOKUP(A430,away!$A$2:$E$405,3,FALSE)</f>
        <v>1.2458</v>
      </c>
      <c r="I430" s="10">
        <f>VLOOKUP(C430,away!$B$2:$E$405,3,FALSE)</f>
        <v>1.3378000000000001</v>
      </c>
      <c r="J430" s="10">
        <f>VLOOKUP(B430,home!$B$2:$E$405,4,FALSE)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1.8042</v>
      </c>
      <c r="F431" s="10">
        <f>VLOOKUP(B431,home!$B$2:$E$405,3,FALSE)</f>
        <v>0.70209999999999995</v>
      </c>
      <c r="G431" s="10">
        <f>VLOOKUP(C431,away!$B$2:$E$405,4,FALSE)</f>
        <v>0.84989999999999999</v>
      </c>
      <c r="H431" s="10">
        <f>VLOOKUP(A431,away!$A$2:$E$405,3,FALSE)</f>
        <v>1.2458</v>
      </c>
      <c r="I431" s="10">
        <f>VLOOKUP(C431,away!$B$2:$E$405,3,FALSE)</f>
        <v>1.2307999999999999</v>
      </c>
      <c r="J431" s="10">
        <f>VLOOKUP(B431,home!$B$2:$E$405,4,FALSE)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1.8042</v>
      </c>
      <c r="F432" s="10">
        <f>VLOOKUP(B432,home!$B$2:$E$405,3,FALSE)</f>
        <v>1.1085</v>
      </c>
      <c r="G432" s="10">
        <f>VLOOKUP(C432,away!$B$2:$E$405,4,FALSE)</f>
        <v>1.0346</v>
      </c>
      <c r="H432" s="10">
        <f>VLOOKUP(A432,away!$A$2:$E$405,3,FALSE)</f>
        <v>1.2458</v>
      </c>
      <c r="I432" s="10">
        <f>VLOOKUP(C432,away!$B$2:$E$405,3,FALSE)</f>
        <v>0.85619999999999996</v>
      </c>
      <c r="J432" s="10">
        <f>VLOOKUP(B432,home!$B$2:$E$405,4,FALSE)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1.8042</v>
      </c>
      <c r="F433" s="10">
        <f>VLOOKUP(B433,home!$B$2:$E$405,3,FALSE)</f>
        <v>0.59119999999999995</v>
      </c>
      <c r="G433" s="10">
        <f>VLOOKUP(C433,away!$B$2:$E$405,4,FALSE)</f>
        <v>0.84989999999999999</v>
      </c>
      <c r="H433" s="10">
        <f>VLOOKUP(A433,away!$A$2:$E$405,3,FALSE)</f>
        <v>1.2458</v>
      </c>
      <c r="I433" s="10">
        <f>VLOOKUP(C433,away!$B$2:$E$405,3,FALSE)</f>
        <v>1.0166999999999999</v>
      </c>
      <c r="J433" s="10">
        <f>VLOOKUP(B433,home!$B$2:$E$405,4,FALSE)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1.8042</v>
      </c>
      <c r="F434" s="10">
        <f>VLOOKUP(B434,home!$B$2:$E$405,3,FALSE)</f>
        <v>1.2563</v>
      </c>
      <c r="G434" s="10">
        <f>VLOOKUP(C434,away!$B$2:$E$405,4,FALSE)</f>
        <v>0.81289999999999996</v>
      </c>
      <c r="H434" s="10">
        <f>VLOOKUP(A434,away!$A$2:$E$405,3,FALSE)</f>
        <v>1.2458</v>
      </c>
      <c r="I434" s="10">
        <f>VLOOKUP(C434,away!$B$2:$E$405,3,FALSE)</f>
        <v>1.2843</v>
      </c>
      <c r="J434" s="10">
        <f>VLOOKUP(B434,home!$B$2:$E$405,4,FALSE)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1.8042</v>
      </c>
      <c r="F435" s="10">
        <f>VLOOKUP(B435,home!$B$2:$E$405,3,FALSE)</f>
        <v>0.73899999999999999</v>
      </c>
      <c r="G435" s="10">
        <f>VLOOKUP(C435,away!$B$2:$E$405,4,FALSE)</f>
        <v>1.2563</v>
      </c>
      <c r="H435" s="10">
        <f>VLOOKUP(A435,away!$A$2:$E$405,3,FALSE)</f>
        <v>1.2458</v>
      </c>
      <c r="I435" s="10">
        <f>VLOOKUP(C435,away!$B$2:$E$405,3,FALSE)</f>
        <v>0.90969999999999995</v>
      </c>
      <c r="J435" s="10">
        <f>VLOOKUP(B435,home!$B$2:$E$405,4,FALSE)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1.5941000000000001</v>
      </c>
      <c r="F436" s="10">
        <f>VLOOKUP(B436,home!$B$2:$E$405,3,FALSE)</f>
        <v>0.83640000000000003</v>
      </c>
      <c r="G436" s="10">
        <f>VLOOKUP(C436,away!$B$2:$E$405,4,FALSE)</f>
        <v>1.1849000000000001</v>
      </c>
      <c r="H436" s="10">
        <f>VLOOKUP(A436,away!$A$2:$E$405,3,FALSE)</f>
        <v>1.1647000000000001</v>
      </c>
      <c r="I436" s="10">
        <f>VLOOKUP(C436,away!$B$2:$E$405,3,FALSE)</f>
        <v>0.85860000000000003</v>
      </c>
      <c r="J436" s="10">
        <f>VLOOKUP(B436,home!$B$2:$E$405,4,FALSE)</f>
        <v>1.0494000000000001</v>
      </c>
      <c r="K436" s="12">
        <f t="shared" si="670"/>
        <v>1.5798333788760002</v>
      </c>
      <c r="L436" s="12">
        <f t="shared" si="671"/>
        <v>1.0494119841480003</v>
      </c>
      <c r="M436" s="13">
        <f t="shared" si="672"/>
        <v>7.2132875840220212E-2</v>
      </c>
      <c r="N436" s="13">
        <f t="shared" si="673"/>
        <v>0.1139579249666981</v>
      </c>
      <c r="O436" s="13">
        <f t="shared" si="674"/>
        <v>7.5697104357786843E-2</v>
      </c>
      <c r="P436" s="13">
        <f t="shared" si="675"/>
        <v>0.11958881214869159</v>
      </c>
      <c r="Q436" s="13">
        <f t="shared" si="676"/>
        <v>9.0017266824918202E-2</v>
      </c>
      <c r="R436" s="13">
        <f t="shared" si="677"/>
        <v>3.9718724239181664E-2</v>
      </c>
      <c r="S436" s="13">
        <f t="shared" si="678"/>
        <v>4.9566455740701086E-2</v>
      </c>
      <c r="T436" s="13">
        <f t="shared" si="679"/>
        <v>9.4465198586317356E-2</v>
      </c>
      <c r="U436" s="13">
        <f t="shared" si="680"/>
        <v>6.2748966319430458E-2</v>
      </c>
      <c r="V436" s="13">
        <f t="shared" si="681"/>
        <v>9.130670301016889E-3</v>
      </c>
      <c r="W436" s="13">
        <f t="shared" si="682"/>
        <v>4.7404094268397652E-2</v>
      </c>
      <c r="X436" s="13">
        <f t="shared" si="683"/>
        <v>4.9746424622938025E-2</v>
      </c>
      <c r="Y436" s="13">
        <f t="shared" si="684"/>
        <v>2.6102247083913163E-2</v>
      </c>
      <c r="Z436" s="13">
        <f t="shared" si="685"/>
        <v>1.3893768403888966E-2</v>
      </c>
      <c r="AA436" s="13">
        <f t="shared" si="686"/>
        <v>2.1949839082836521E-2</v>
      </c>
      <c r="AB436" s="13">
        <f t="shared" si="687"/>
        <v>1.7338544222011056E-2</v>
      </c>
      <c r="AC436" s="13">
        <f t="shared" si="688"/>
        <v>9.461064066669866E-4</v>
      </c>
      <c r="AD436" s="13">
        <f t="shared" si="689"/>
        <v>1.8722642605149779E-2</v>
      </c>
      <c r="AE436" s="13">
        <f t="shared" si="690"/>
        <v>1.9647765524764112E-2</v>
      </c>
      <c r="AF436" s="13">
        <f t="shared" si="691"/>
        <v>1.0309300301708691E-2</v>
      </c>
      <c r="AG436" s="13">
        <f t="shared" si="692"/>
        <v>3.6062344282645651E-3</v>
      </c>
      <c r="AH436" s="13">
        <f t="shared" si="693"/>
        <v>3.6450717670044788E-3</v>
      </c>
      <c r="AI436" s="13">
        <f t="shared" si="694"/>
        <v>5.7586060459121988E-3</v>
      </c>
      <c r="AJ436" s="13">
        <f t="shared" si="695"/>
        <v>4.5488190235646164E-3</v>
      </c>
      <c r="AK436" s="13">
        <f t="shared" si="696"/>
        <v>2.395458709297838E-3</v>
      </c>
      <c r="AL436" s="13">
        <f t="shared" si="697"/>
        <v>6.2741844143407642E-5</v>
      </c>
      <c r="AM436" s="13">
        <f t="shared" si="698"/>
        <v>5.9157311456762996E-3</v>
      </c>
      <c r="AN436" s="13">
        <f t="shared" si="699"/>
        <v>6.2080391592702882E-3</v>
      </c>
      <c r="AO436" s="13">
        <f t="shared" si="700"/>
        <v>3.257395345899158E-3</v>
      </c>
      <c r="AP436" s="13">
        <f t="shared" si="701"/>
        <v>1.1394499043648324E-3</v>
      </c>
      <c r="AQ436" s="13">
        <f t="shared" si="702"/>
        <v>2.9893809624418699E-4</v>
      </c>
      <c r="AR436" s="13">
        <f t="shared" si="703"/>
        <v>7.6503639907480572E-4</v>
      </c>
      <c r="AS436" s="13">
        <f t="shared" si="704"/>
        <v>1.2086300393134785E-3</v>
      </c>
      <c r="AT436" s="13">
        <f t="shared" si="705"/>
        <v>9.5471703940982295E-4</v>
      </c>
      <c r="AU436" s="13">
        <f t="shared" si="706"/>
        <v>5.0276461541377056E-4</v>
      </c>
      <c r="AV436" s="13">
        <f t="shared" si="707"/>
        <v>1.9857108028710751E-4</v>
      </c>
      <c r="AW436" s="13">
        <f t="shared" si="708"/>
        <v>2.8894293751208794E-6</v>
      </c>
      <c r="AX436" s="13">
        <f t="shared" si="709"/>
        <v>1.5576449207326303E-3</v>
      </c>
      <c r="AY436" s="13">
        <f t="shared" si="710"/>
        <v>1.6346112468640841E-3</v>
      </c>
      <c r="AZ436" s="13">
        <f t="shared" si="711"/>
        <v>8.5769031594113755E-4</v>
      </c>
      <c r="BA436" s="13">
        <f t="shared" si="712"/>
        <v>3.0002349874543813E-4</v>
      </c>
      <c r="BB436" s="13">
        <f t="shared" si="713"/>
        <v>7.8712063777368818E-5</v>
      </c>
      <c r="BC436" s="13">
        <f t="shared" si="714"/>
        <v>1.6520276604998517E-5</v>
      </c>
      <c r="BD436" s="13">
        <f t="shared" si="715"/>
        <v>1.3380639424975549E-4</v>
      </c>
      <c r="BE436" s="13">
        <f t="shared" si="716"/>
        <v>2.1139180794280544E-4</v>
      </c>
      <c r="BF436" s="13">
        <f t="shared" si="717"/>
        <v>1.6698191710449442E-4</v>
      </c>
      <c r="BG436" s="13">
        <f t="shared" si="718"/>
        <v>8.7934535436795178E-5</v>
      </c>
      <c r="BH436" s="13">
        <f t="shared" si="719"/>
        <v>3.4730478559750883E-5</v>
      </c>
      <c r="BI436" s="13">
        <f t="shared" si="720"/>
        <v>1.097367385860633E-5</v>
      </c>
      <c r="BJ436" s="14">
        <f t="shared" si="721"/>
        <v>0.49524385518719</v>
      </c>
      <c r="BK436" s="14">
        <f t="shared" si="722"/>
        <v>0.25306227352830429</v>
      </c>
      <c r="BL436" s="14">
        <f t="shared" si="723"/>
        <v>0.23807667174767685</v>
      </c>
      <c r="BM436" s="14">
        <f t="shared" si="724"/>
        <v>0.48753213867207451</v>
      </c>
      <c r="BN436" s="14">
        <f t="shared" si="725"/>
        <v>0.51111270837749667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1.5941000000000001</v>
      </c>
      <c r="F437" s="10">
        <f>VLOOKUP(B437,home!$B$2:$E$405,3,FALSE)</f>
        <v>0.90610000000000002</v>
      </c>
      <c r="G437" s="10">
        <f>VLOOKUP(C437,away!$B$2:$E$405,4,FALSE)</f>
        <v>0.56459999999999999</v>
      </c>
      <c r="H437" s="10">
        <f>VLOOKUP(A437,away!$A$2:$E$405,3,FALSE)</f>
        <v>1.1647000000000001</v>
      </c>
      <c r="I437" s="10">
        <f>VLOOKUP(C437,away!$B$2:$E$405,3,FALSE)</f>
        <v>0.94440000000000002</v>
      </c>
      <c r="J437" s="10">
        <f>VLOOKUP(B437,home!$B$2:$E$405,4,FALSE)</f>
        <v>1.2402</v>
      </c>
      <c r="K437" s="12">
        <f t="shared" si="670"/>
        <v>0.81551615004599998</v>
      </c>
      <c r="L437" s="12">
        <f t="shared" si="671"/>
        <v>1.3641489117359999</v>
      </c>
      <c r="M437" s="13">
        <f t="shared" si="672"/>
        <v>0.11307939891069403</v>
      </c>
      <c r="N437" s="13">
        <f t="shared" si="673"/>
        <v>9.2218076049165057E-2</v>
      </c>
      <c r="O437" s="13">
        <f t="shared" si="674"/>
        <v>0.15425713896378426</v>
      </c>
      <c r="P437" s="13">
        <f t="shared" si="675"/>
        <v>0.12579918808485618</v>
      </c>
      <c r="Q437" s="13">
        <f t="shared" si="676"/>
        <v>3.7602665172132149E-2</v>
      </c>
      <c r="R437" s="13">
        <f t="shared" si="677"/>
        <v>0.10521485412247764</v>
      </c>
      <c r="S437" s="13">
        <f t="shared" si="678"/>
        <v>3.4987442176154841E-2</v>
      </c>
      <c r="T437" s="13">
        <f t="shared" si="679"/>
        <v>5.1295634772937256E-2</v>
      </c>
      <c r="U437" s="13">
        <f t="shared" si="680"/>
        <v>8.5804412761614476E-2</v>
      </c>
      <c r="V437" s="13">
        <f t="shared" si="681"/>
        <v>4.3247801115609552E-3</v>
      </c>
      <c r="W437" s="13">
        <f t="shared" si="682"/>
        <v>1.0221860244215343E-2</v>
      </c>
      <c r="X437" s="13">
        <f t="shared" si="683"/>
        <v>1.394413952806384E-2</v>
      </c>
      <c r="Y437" s="13">
        <f t="shared" si="684"/>
        <v>9.5109413811516157E-3</v>
      </c>
      <c r="Z437" s="13">
        <f t="shared" si="685"/>
        <v>4.7842909583213286E-2</v>
      </c>
      <c r="AA437" s="13">
        <f t="shared" si="686"/>
        <v>3.9016665430300981E-2</v>
      </c>
      <c r="AB437" s="13">
        <f t="shared" si="687"/>
        <v>1.5909360389675952E-2</v>
      </c>
      <c r="AC437" s="13">
        <f t="shared" si="688"/>
        <v>3.0070343930947577E-4</v>
      </c>
      <c r="AD437" s="13">
        <f t="shared" si="689"/>
        <v>2.0840230281676899E-3</v>
      </c>
      <c r="AE437" s="13">
        <f t="shared" si="690"/>
        <v>2.8429177459077175E-3</v>
      </c>
      <c r="AF437" s="13">
        <f t="shared" si="691"/>
        <v>1.9390815746174878E-3</v>
      </c>
      <c r="AG437" s="13">
        <f t="shared" si="692"/>
        <v>8.8173200659392504E-4</v>
      </c>
      <c r="AH437" s="13">
        <f t="shared" si="693"/>
        <v>1.6316213260556073E-2</v>
      </c>
      <c r="AI437" s="13">
        <f t="shared" si="694"/>
        <v>1.3306135421578182E-2</v>
      </c>
      <c r="AJ437" s="13">
        <f t="shared" si="695"/>
        <v>5.4256841654980719E-3</v>
      </c>
      <c r="AK437" s="13">
        <f t="shared" si="696"/>
        <v>1.4749110206708444E-3</v>
      </c>
      <c r="AL437" s="13">
        <f t="shared" si="697"/>
        <v>1.3381128263453609E-5</v>
      </c>
      <c r="AM437" s="13">
        <f t="shared" si="698"/>
        <v>3.3991088730770443E-4</v>
      </c>
      <c r="AN437" s="13">
        <f t="shared" si="699"/>
        <v>4.6368906700802303E-4</v>
      </c>
      <c r="AO437" s="13">
        <f t="shared" si="700"/>
        <v>3.1627046807143795E-4</v>
      </c>
      <c r="AP437" s="13">
        <f t="shared" si="701"/>
        <v>1.4381333827796249E-4</v>
      </c>
      <c r="AQ437" s="13">
        <f t="shared" si="702"/>
        <v>4.9045702226250966E-5</v>
      </c>
      <c r="AR437" s="13">
        <f t="shared" si="703"/>
        <v>4.4515489126080035E-3</v>
      </c>
      <c r="AS437" s="13">
        <f t="shared" si="704"/>
        <v>3.6303100309515368E-3</v>
      </c>
      <c r="AT437" s="13">
        <f t="shared" si="705"/>
        <v>1.4802882299574857E-3</v>
      </c>
      <c r="AU437" s="13">
        <f t="shared" si="706"/>
        <v>4.0239965275111234E-4</v>
      </c>
      <c r="AV437" s="13">
        <f t="shared" si="707"/>
        <v>8.2040853897858597E-5</v>
      </c>
      <c r="AW437" s="13">
        <f t="shared" si="708"/>
        <v>4.1350863184470701E-7</v>
      </c>
      <c r="AX437" s="13">
        <f t="shared" si="709"/>
        <v>4.6200469695983108E-5</v>
      </c>
      <c r="AY437" s="13">
        <f t="shared" si="710"/>
        <v>6.3024320457467391E-5</v>
      </c>
      <c r="AZ437" s="13">
        <f t="shared" si="711"/>
        <v>4.298727908247754E-5</v>
      </c>
      <c r="BA437" s="13">
        <f t="shared" si="712"/>
        <v>1.9547016659617819E-5</v>
      </c>
      <c r="BB437" s="13">
        <f t="shared" si="713"/>
        <v>6.6662603759757811E-6</v>
      </c>
      <c r="BC437" s="13">
        <f t="shared" si="714"/>
        <v>1.8187543674472326E-6</v>
      </c>
      <c r="BD437" s="13">
        <f t="shared" si="715"/>
        <v>1.0120959341122981E-3</v>
      </c>
      <c r="BE437" s="13">
        <f t="shared" si="716"/>
        <v>8.2538057966447149E-4</v>
      </c>
      <c r="BF437" s="13">
        <f t="shared" si="717"/>
        <v>3.365555963253527E-4</v>
      </c>
      <c r="BG437" s="13">
        <f t="shared" si="718"/>
        <v>9.1488841397229127E-5</v>
      </c>
      <c r="BH437" s="13">
        <f t="shared" si="719"/>
        <v>1.865265692710935E-5</v>
      </c>
      <c r="BI437" s="13">
        <f t="shared" si="720"/>
        <v>3.0423085930650151E-6</v>
      </c>
      <c r="BJ437" s="14">
        <f t="shared" si="721"/>
        <v>0.22403404506648239</v>
      </c>
      <c r="BK437" s="14">
        <f t="shared" si="722"/>
        <v>0.27856791817129639</v>
      </c>
      <c r="BL437" s="14">
        <f t="shared" si="723"/>
        <v>0.44905917913334192</v>
      </c>
      <c r="BM437" s="14">
        <f t="shared" si="724"/>
        <v>0.37127011983939906</v>
      </c>
      <c r="BN437" s="14">
        <f t="shared" si="725"/>
        <v>0.62817132130310938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1.1607000000000001</v>
      </c>
      <c r="F438" s="10">
        <f>VLOOKUP(B438,home!$B$2:$E$405,3,FALSE)</f>
        <v>0.93989999999999996</v>
      </c>
      <c r="G438" s="10">
        <f>VLOOKUP(C438,away!$B$2:$E$405,4,FALSE)</f>
        <v>0.62660000000000005</v>
      </c>
      <c r="H438" s="10">
        <f>VLOOKUP(A438,away!$A$2:$E$405,3,FALSE)</f>
        <v>0.89880000000000004</v>
      </c>
      <c r="I438" s="10">
        <f>VLOOKUP(C438,away!$B$2:$E$405,3,FALSE)</f>
        <v>1.1126</v>
      </c>
      <c r="J438" s="10">
        <f>VLOOKUP(B438,home!$B$2:$E$405,4,FALSE)</f>
        <v>1.0114000000000001</v>
      </c>
      <c r="K438" s="12">
        <f t="shared" si="670"/>
        <v>0.68358421333800012</v>
      </c>
      <c r="L438" s="12">
        <f t="shared" si="671"/>
        <v>1.0114049356320001</v>
      </c>
      <c r="M438" s="13">
        <f t="shared" si="672"/>
        <v>0.18360122127926895</v>
      </c>
      <c r="N438" s="13">
        <f t="shared" si="673"/>
        <v>0.12550689641608515</v>
      </c>
      <c r="O438" s="13">
        <f t="shared" si="674"/>
        <v>0.18569518138991561</v>
      </c>
      <c r="P438" s="13">
        <f t="shared" si="675"/>
        <v>0.12693829449108271</v>
      </c>
      <c r="Q438" s="13">
        <f t="shared" si="676"/>
        <v>4.2897266527541715E-2</v>
      </c>
      <c r="R438" s="13">
        <f t="shared" si="677"/>
        <v>9.3906511490420078E-2</v>
      </c>
      <c r="S438" s="13">
        <f t="shared" si="678"/>
        <v>2.1940663705874063E-2</v>
      </c>
      <c r="T438" s="13">
        <f t="shared" si="679"/>
        <v>4.3386507091077081E-2</v>
      </c>
      <c r="U438" s="13">
        <f t="shared" si="680"/>
        <v>6.4193008784494687E-2</v>
      </c>
      <c r="V438" s="13">
        <f t="shared" si="681"/>
        <v>1.6854828763122715E-3</v>
      </c>
      <c r="W438" s="13">
        <f t="shared" si="682"/>
        <v>9.7746313978600442E-3</v>
      </c>
      <c r="X438" s="13">
        <f t="shared" si="683"/>
        <v>9.8861104397791645E-3</v>
      </c>
      <c r="Y438" s="13">
        <f t="shared" si="684"/>
        <v>4.9994304464978448E-3</v>
      </c>
      <c r="Z438" s="13">
        <f t="shared" si="685"/>
        <v>3.1659169736464668E-2</v>
      </c>
      <c r="AA438" s="13">
        <f t="shared" si="686"/>
        <v>2.1641708639235424E-2</v>
      </c>
      <c r="AB438" s="13">
        <f t="shared" si="687"/>
        <v>7.3969651877209735E-3</v>
      </c>
      <c r="AC438" s="13">
        <f t="shared" si="688"/>
        <v>7.283186905779389E-5</v>
      </c>
      <c r="AD438" s="13">
        <f t="shared" si="689"/>
        <v>1.6704459286937684E-3</v>
      </c>
      <c r="AE438" s="13">
        <f t="shared" si="690"/>
        <v>1.6894972569872573E-3</v>
      </c>
      <c r="AF438" s="13">
        <f t="shared" si="691"/>
        <v>8.5438293222681874E-4</v>
      </c>
      <c r="AG438" s="13">
        <f t="shared" si="692"/>
        <v>2.8804237152464841E-4</v>
      </c>
      <c r="AH438" s="13">
        <f t="shared" si="693"/>
        <v>8.005060132367901E-3</v>
      </c>
      <c r="AI438" s="13">
        <f t="shared" si="694"/>
        <v>5.4721327333080985E-3</v>
      </c>
      <c r="AJ438" s="13">
        <f t="shared" si="695"/>
        <v>1.8703317748897685E-3</v>
      </c>
      <c r="AK438" s="13">
        <f t="shared" si="696"/>
        <v>4.2617642500636268E-4</v>
      </c>
      <c r="AL438" s="13">
        <f t="shared" si="697"/>
        <v>2.0141812082462716E-6</v>
      </c>
      <c r="AM438" s="13">
        <f t="shared" si="698"/>
        <v>2.2837809321795907E-4</v>
      </c>
      <c r="AN438" s="13">
        <f t="shared" si="699"/>
        <v>2.309827306708688E-4</v>
      </c>
      <c r="AO438" s="13">
        <f t="shared" si="700"/>
        <v>1.1680853692313682E-4</v>
      </c>
      <c r="AP438" s="13">
        <f t="shared" si="701"/>
        <v>3.9380243589337773E-5</v>
      </c>
      <c r="AQ438" s="13">
        <f t="shared" si="702"/>
        <v>9.9573431831616605E-6</v>
      </c>
      <c r="AR438" s="13">
        <f t="shared" si="703"/>
        <v>1.6192714655815699E-3</v>
      </c>
      <c r="AS438" s="13">
        <f t="shared" si="704"/>
        <v>1.1069084109802481E-3</v>
      </c>
      <c r="AT438" s="13">
        <f t="shared" si="705"/>
        <v>3.7833255767857432E-4</v>
      </c>
      <c r="AU438" s="13">
        <f t="shared" si="706"/>
        <v>8.6207387940287258E-5</v>
      </c>
      <c r="AV438" s="13">
        <f t="shared" si="707"/>
        <v>1.4732502367271264E-5</v>
      </c>
      <c r="AW438" s="13">
        <f t="shared" si="708"/>
        <v>3.8682375130021211E-8</v>
      </c>
      <c r="AX438" s="13">
        <f t="shared" si="709"/>
        <v>2.6019276532671812E-5</v>
      </c>
      <c r="AY438" s="13">
        <f t="shared" si="710"/>
        <v>2.6316024706718144E-5</v>
      </c>
      <c r="AZ438" s="13">
        <f t="shared" si="711"/>
        <v>1.3308078637294193E-5</v>
      </c>
      <c r="BA438" s="13">
        <f t="shared" si="712"/>
        <v>4.4866188058460435E-6</v>
      </c>
      <c r="BB438" s="13">
        <f t="shared" si="713"/>
        <v>1.1344471011330093E-6</v>
      </c>
      <c r="BC438" s="13">
        <f t="shared" si="714"/>
        <v>2.2947707945986814E-7</v>
      </c>
      <c r="BD438" s="13">
        <f t="shared" si="715"/>
        <v>2.7295652540287695E-4</v>
      </c>
      <c r="BE438" s="13">
        <f t="shared" si="716"/>
        <v>1.865887716929995E-4</v>
      </c>
      <c r="BF438" s="13">
        <f t="shared" si="717"/>
        <v>6.3774569357731388E-5</v>
      </c>
      <c r="BG438" s="13">
        <f t="shared" si="718"/>
        <v>1.4531762941791512E-5</v>
      </c>
      <c r="BH438" s="13">
        <f t="shared" si="719"/>
        <v>2.4834209347447128E-6</v>
      </c>
      <c r="BI438" s="13">
        <f t="shared" si="720"/>
        <v>3.3952546921291729E-7</v>
      </c>
      <c r="BJ438" s="14">
        <f t="shared" si="721"/>
        <v>0.24165021167872106</v>
      </c>
      <c r="BK438" s="14">
        <f t="shared" si="722"/>
        <v>0.33426682442751077</v>
      </c>
      <c r="BL438" s="14">
        <f t="shared" si="723"/>
        <v>0.39235320345770625</v>
      </c>
      <c r="BM438" s="14">
        <f t="shared" si="724"/>
        <v>0.24135776036375697</v>
      </c>
      <c r="BN438" s="14">
        <f t="shared" si="725"/>
        <v>0.75854537159431412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1.1607000000000001</v>
      </c>
      <c r="F439" s="10">
        <f>VLOOKUP(B439,home!$B$2:$E$405,3,FALSE)</f>
        <v>0.78320000000000001</v>
      </c>
      <c r="G439" s="10">
        <f>VLOOKUP(C439,away!$B$2:$E$405,4,FALSE)</f>
        <v>1.2061999999999999</v>
      </c>
      <c r="H439" s="10">
        <f>VLOOKUP(A439,away!$A$2:$E$405,3,FALSE)</f>
        <v>0.89880000000000004</v>
      </c>
      <c r="I439" s="10">
        <f>VLOOKUP(C439,away!$B$2:$E$405,3,FALSE)</f>
        <v>1.7802</v>
      </c>
      <c r="J439" s="10">
        <f>VLOOKUP(B439,home!$B$2:$E$405,4,FALSE)</f>
        <v>0.70799999999999996</v>
      </c>
      <c r="K439" s="12">
        <f t="shared" si="670"/>
        <v>1.0965084614880001</v>
      </c>
      <c r="L439" s="12">
        <f t="shared" si="671"/>
        <v>1.13283098208</v>
      </c>
      <c r="M439" s="13">
        <f t="shared" si="672"/>
        <v>0.10759948219630824</v>
      </c>
      <c r="N439" s="13">
        <f t="shared" si="673"/>
        <v>0.11798374267997941</v>
      </c>
      <c r="O439" s="13">
        <f t="shared" si="674"/>
        <v>0.12189202708774334</v>
      </c>
      <c r="P439" s="13">
        <f t="shared" si="675"/>
        <v>0.13365563908963507</v>
      </c>
      <c r="Q439" s="13">
        <f t="shared" si="676"/>
        <v>6.4685086083310153E-2</v>
      </c>
      <c r="R439" s="13">
        <f t="shared" si="677"/>
        <v>6.904153237676515E-2</v>
      </c>
      <c r="S439" s="13">
        <f t="shared" si="678"/>
        <v>4.1505380638977893E-2</v>
      </c>
      <c r="T439" s="13">
        <f t="shared" si="679"/>
        <v>7.3277269593685579E-2</v>
      </c>
      <c r="U439" s="13">
        <f t="shared" si="680"/>
        <v>7.5704624445220692E-2</v>
      </c>
      <c r="V439" s="13">
        <f t="shared" si="681"/>
        <v>5.7284746705794599E-3</v>
      </c>
      <c r="W439" s="13">
        <f t="shared" si="682"/>
        <v>2.364258140747642E-2</v>
      </c>
      <c r="X439" s="13">
        <f t="shared" si="683"/>
        <v>2.6783048714737863E-2</v>
      </c>
      <c r="Y439" s="13">
        <f t="shared" si="684"/>
        <v>1.5170333689306493E-2</v>
      </c>
      <c r="Z439" s="13">
        <f t="shared" si="685"/>
        <v>2.6070795642226318E-2</v>
      </c>
      <c r="AA439" s="13">
        <f t="shared" si="686"/>
        <v>2.8586848019425636E-2</v>
      </c>
      <c r="AB439" s="13">
        <f t="shared" si="687"/>
        <v>1.5672860370285844E-2</v>
      </c>
      <c r="AC439" s="13">
        <f t="shared" si="688"/>
        <v>4.4472968612212915E-4</v>
      </c>
      <c r="AD439" s="13">
        <f t="shared" si="689"/>
        <v>6.4810726411791905E-3</v>
      </c>
      <c r="AE439" s="13">
        <f t="shared" si="690"/>
        <v>7.341959885038842E-3</v>
      </c>
      <c r="AF439" s="13">
        <f t="shared" si="691"/>
        <v>4.1585998134802587E-3</v>
      </c>
      <c r="AG439" s="13">
        <f t="shared" si="692"/>
        <v>1.5703302369275151E-3</v>
      </c>
      <c r="AH439" s="13">
        <f t="shared" si="693"/>
        <v>7.3834512577475586E-3</v>
      </c>
      <c r="AI439" s="13">
        <f t="shared" si="694"/>
        <v>8.0960167791044157E-3</v>
      </c>
      <c r="AJ439" s="13">
        <f t="shared" si="695"/>
        <v>4.4386754513184076E-3</v>
      </c>
      <c r="AK439" s="13">
        <f t="shared" si="696"/>
        <v>1.6223483967232341E-3</v>
      </c>
      <c r="AL439" s="13">
        <f t="shared" si="697"/>
        <v>2.209699496967484E-5</v>
      </c>
      <c r="AM439" s="13">
        <f t="shared" si="698"/>
        <v>1.4213101981142731E-3</v>
      </c>
      <c r="AN439" s="13">
        <f t="shared" si="699"/>
        <v>1.6101042275701114E-3</v>
      </c>
      <c r="AO439" s="13">
        <f t="shared" si="700"/>
        <v>9.1198797668470485E-4</v>
      </c>
      <c r="AP439" s="13">
        <f t="shared" si="701"/>
        <v>3.4437607842429535E-4</v>
      </c>
      <c r="AQ439" s="13">
        <f t="shared" si="702"/>
        <v>9.7529972781563439E-5</v>
      </c>
      <c r="AR439" s="13">
        <f t="shared" si="703"/>
        <v>1.6728404678907961E-3</v>
      </c>
      <c r="AS439" s="13">
        <f t="shared" si="704"/>
        <v>1.834283727761803E-3</v>
      </c>
      <c r="AT439" s="13">
        <f t="shared" si="705"/>
        <v>1.005653814130284E-3</v>
      </c>
      <c r="AU439" s="13">
        <f t="shared" si="706"/>
        <v>3.6756930550717901E-4</v>
      </c>
      <c r="AV439" s="13">
        <f t="shared" si="707"/>
        <v>1.0076071341797237E-4</v>
      </c>
      <c r="AW439" s="13">
        <f t="shared" si="708"/>
        <v>7.624437725360256E-7</v>
      </c>
      <c r="AX439" s="13">
        <f t="shared" si="709"/>
        <v>2.5974644310524758E-4</v>
      </c>
      <c r="AY439" s="13">
        <f t="shared" si="710"/>
        <v>2.9424881823470448E-4</v>
      </c>
      <c r="AZ439" s="13">
        <f t="shared" si="711"/>
        <v>1.6666708886834992E-4</v>
      </c>
      <c r="BA439" s="13">
        <f t="shared" si="712"/>
        <v>6.2935213987715805E-5</v>
      </c>
      <c r="BB439" s="13">
        <f t="shared" si="713"/>
        <v>1.7823740067279769E-5</v>
      </c>
      <c r="BC439" s="13">
        <f t="shared" si="714"/>
        <v>4.0382569929510374E-6</v>
      </c>
      <c r="BD439" s="13">
        <f t="shared" si="715"/>
        <v>3.1584091835064966E-4</v>
      </c>
      <c r="BE439" s="13">
        <f t="shared" si="716"/>
        <v>3.4632223945562789E-4</v>
      </c>
      <c r="BF439" s="13">
        <f t="shared" si="717"/>
        <v>1.8987263298228464E-4</v>
      </c>
      <c r="BG439" s="13">
        <f t="shared" si="718"/>
        <v>6.9398982890026884E-5</v>
      </c>
      <c r="BH439" s="13">
        <f t="shared" si="719"/>
        <v>1.9024142989393854E-5</v>
      </c>
      <c r="BI439" s="13">
        <f t="shared" si="720"/>
        <v>4.1720267520855966E-6</v>
      </c>
      <c r="BJ439" s="14">
        <f t="shared" si="721"/>
        <v>0.34628479275995289</v>
      </c>
      <c r="BK439" s="14">
        <f t="shared" si="722"/>
        <v>0.28925005209482718</v>
      </c>
      <c r="BL439" s="14">
        <f t="shared" si="723"/>
        <v>0.3383641231564623</v>
      </c>
      <c r="BM439" s="14">
        <f t="shared" si="724"/>
        <v>0.38481876776526525</v>
      </c>
      <c r="BN439" s="14">
        <f t="shared" si="725"/>
        <v>0.61485750951374141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1.5417000000000001</v>
      </c>
      <c r="F440" s="10">
        <f>VLOOKUP(B440,home!$B$2:$E$405,3,FALSE)</f>
        <v>1.0089999999999999</v>
      </c>
      <c r="G440" s="10">
        <f>VLOOKUP(C440,away!$B$2:$E$405,4,FALSE)</f>
        <v>0.64859999999999995</v>
      </c>
      <c r="H440" s="10">
        <f>VLOOKUP(A440,away!$A$2:$E$405,3,FALSE)</f>
        <v>1.125</v>
      </c>
      <c r="I440" s="10">
        <f>VLOOKUP(C440,away!$B$2:$E$405,3,FALSE)</f>
        <v>1.5802</v>
      </c>
      <c r="J440" s="10">
        <f>VLOOKUP(B440,home!$B$2:$E$405,4,FALSE)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1.5417000000000001</v>
      </c>
      <c r="F441" s="10">
        <f>VLOOKUP(B441,home!$B$2:$E$405,3,FALSE)</f>
        <v>0.89190000000000003</v>
      </c>
      <c r="G441" s="10">
        <f>VLOOKUP(C441,away!$B$2:$E$405,4,FALSE)</f>
        <v>1.7297</v>
      </c>
      <c r="H441" s="10">
        <f>VLOOKUP(A441,away!$A$2:$E$405,3,FALSE)</f>
        <v>1.125</v>
      </c>
      <c r="I441" s="10">
        <f>VLOOKUP(C441,away!$B$2:$E$405,3,FALSE)</f>
        <v>0.98770000000000002</v>
      </c>
      <c r="J441" s="10">
        <f>VLOOKUP(B441,home!$B$2:$E$405,4,FALSE)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1.5417000000000001</v>
      </c>
      <c r="F442" s="10">
        <f>VLOOKUP(B442,home!$B$2:$E$405,3,FALSE)</f>
        <v>1.0089999999999999</v>
      </c>
      <c r="G442" s="10">
        <f>VLOOKUP(C442,away!$B$2:$E$405,4,FALSE)</f>
        <v>0.79279999999999995</v>
      </c>
      <c r="H442" s="10">
        <f>VLOOKUP(A442,away!$A$2:$E$405,3,FALSE)</f>
        <v>1.125</v>
      </c>
      <c r="I442" s="10">
        <f>VLOOKUP(C442,away!$B$2:$E$405,3,FALSE)</f>
        <v>0.79010000000000002</v>
      </c>
      <c r="J442" s="10">
        <f>VLOOKUP(B442,home!$B$2:$E$405,4,FALSE)</f>
        <v>1.0864</v>
      </c>
      <c r="K442" s="12">
        <f t="shared" si="670"/>
        <v>1.2332600978399999</v>
      </c>
      <c r="L442" s="12">
        <f t="shared" si="671"/>
        <v>0.96566022000000007</v>
      </c>
      <c r="M442" s="13">
        <f t="shared" si="672"/>
        <v>0.11092285516131091</v>
      </c>
      <c r="N442" s="13">
        <f t="shared" si="673"/>
        <v>0.13679673120893041</v>
      </c>
      <c r="O442" s="13">
        <f t="shared" si="674"/>
        <v>0.10711378871809964</v>
      </c>
      <c r="P442" s="13">
        <f t="shared" si="675"/>
        <v>0.13209916155449661</v>
      </c>
      <c r="Q442" s="13">
        <f t="shared" si="676"/>
        <v>8.4352975057458868E-2</v>
      </c>
      <c r="R442" s="13">
        <f t="shared" si="677"/>
        <v>5.1717762389276806E-2</v>
      </c>
      <c r="S442" s="13">
        <f t="shared" si="678"/>
        <v>3.9329560301219826E-2</v>
      </c>
      <c r="T442" s="13">
        <f t="shared" si="679"/>
        <v>8.1456312451640256E-2</v>
      </c>
      <c r="U442" s="13">
        <f t="shared" si="680"/>
        <v>6.3781452704265371E-2</v>
      </c>
      <c r="V442" s="13">
        <f t="shared" si="681"/>
        <v>5.2042194676077454E-3</v>
      </c>
      <c r="W442" s="13">
        <f t="shared" si="682"/>
        <v>3.4676386090818932E-2</v>
      </c>
      <c r="X442" s="13">
        <f t="shared" si="683"/>
        <v>3.3485606621265152E-2</v>
      </c>
      <c r="Y442" s="13">
        <f t="shared" si="684"/>
        <v>1.6167859128362182E-2</v>
      </c>
      <c r="Z442" s="13">
        <f t="shared" si="685"/>
        <v>1.6647261935578923E-2</v>
      </c>
      <c r="AA442" s="13">
        <f t="shared" si="686"/>
        <v>2.0530403883440167E-2</v>
      </c>
      <c r="AB442" s="13">
        <f t="shared" si="687"/>
        <v>1.2659663950993072E-2</v>
      </c>
      <c r="AC442" s="13">
        <f t="shared" si="688"/>
        <v>3.8735988359703114E-4</v>
      </c>
      <c r="AD442" s="13">
        <f t="shared" si="689"/>
        <v>1.0691250825775243E-2</v>
      </c>
      <c r="AE442" s="13">
        <f t="shared" si="690"/>
        <v>1.0324115624493303E-2</v>
      </c>
      <c r="AF442" s="13">
        <f t="shared" si="691"/>
        <v>4.9847938826268192E-3</v>
      </c>
      <c r="AG442" s="13">
        <f t="shared" si="692"/>
        <v>1.6045390524506899E-3</v>
      </c>
      <c r="AH442" s="13">
        <f t="shared" si="693"/>
        <v>4.0188996557771924E-3</v>
      </c>
      <c r="AI442" s="13">
        <f t="shared" si="694"/>
        <v>4.956348582692921E-3</v>
      </c>
      <c r="AJ442" s="13">
        <f t="shared" si="695"/>
        <v>3.0562334690105095E-3</v>
      </c>
      <c r="AK442" s="13">
        <f t="shared" si="696"/>
        <v>1.2563769290045944E-3</v>
      </c>
      <c r="AL442" s="13">
        <f t="shared" si="697"/>
        <v>1.8452433727422815E-5</v>
      </c>
      <c r="AM442" s="13">
        <f t="shared" si="698"/>
        <v>2.6370186078855102E-3</v>
      </c>
      <c r="AN442" s="13">
        <f t="shared" si="699"/>
        <v>2.5464639690348156E-3</v>
      </c>
      <c r="AO442" s="13">
        <f t="shared" si="700"/>
        <v>1.2295094782801166E-3</v>
      </c>
      <c r="AP442" s="13">
        <f t="shared" si="701"/>
        <v>3.9576279776268758E-4</v>
      </c>
      <c r="AQ442" s="13">
        <f t="shared" si="702"/>
        <v>9.5543097588833095E-5</v>
      </c>
      <c r="AR442" s="13">
        <f t="shared" si="703"/>
        <v>7.7617830515114587E-4</v>
      </c>
      <c r="AS442" s="13">
        <f t="shared" si="704"/>
        <v>9.5722973255198726E-4</v>
      </c>
      <c r="AT442" s="13">
        <f t="shared" si="705"/>
        <v>5.9025661681121055E-4</v>
      </c>
      <c r="AU442" s="13">
        <f t="shared" si="706"/>
        <v>2.4264664433310028E-4</v>
      </c>
      <c r="AV442" s="13">
        <f t="shared" si="707"/>
        <v>7.4811606082696725E-5</v>
      </c>
      <c r="AW442" s="13">
        <f t="shared" si="708"/>
        <v>6.1042199616211424E-7</v>
      </c>
      <c r="AX442" s="13">
        <f t="shared" si="709"/>
        <v>5.4202163772779685E-4</v>
      </c>
      <c r="AY442" s="13">
        <f t="shared" si="710"/>
        <v>5.2340873393298465E-4</v>
      </c>
      <c r="AZ442" s="13">
        <f t="shared" si="711"/>
        <v>2.5271749657982366E-4</v>
      </c>
      <c r="BA442" s="13">
        <f t="shared" si="712"/>
        <v>8.1346411115040601E-5</v>
      </c>
      <c r="BB442" s="13">
        <f t="shared" si="713"/>
        <v>1.9638248313390138E-5</v>
      </c>
      <c r="BC442" s="13">
        <f t="shared" si="714"/>
        <v>3.7927750373445911E-6</v>
      </c>
      <c r="BD442" s="13">
        <f t="shared" si="715"/>
        <v>1.2492075215191374E-4</v>
      </c>
      <c r="BE442" s="13">
        <f t="shared" si="716"/>
        <v>1.540597790211155E-4</v>
      </c>
      <c r="BF442" s="13">
        <f t="shared" si="717"/>
        <v>9.499788907439486E-5</v>
      </c>
      <c r="BG442" s="13">
        <f t="shared" si="718"/>
        <v>3.9052368658160556E-5</v>
      </c>
      <c r="BH442" s="13">
        <f t="shared" si="719"/>
        <v>1.2040431998061707E-5</v>
      </c>
      <c r="BI442" s="13">
        <f t="shared" si="720"/>
        <v>2.9697968687930884E-6</v>
      </c>
      <c r="BJ442" s="14">
        <f t="shared" si="721"/>
        <v>0.42286779319708018</v>
      </c>
      <c r="BK442" s="14">
        <f t="shared" si="722"/>
        <v>0.28848501753589251</v>
      </c>
      <c r="BL442" s="14">
        <f t="shared" si="723"/>
        <v>0.27216009420526283</v>
      </c>
      <c r="BM442" s="14">
        <f t="shared" si="724"/>
        <v>0.37663409447230439</v>
      </c>
      <c r="BN442" s="14">
        <f t="shared" si="725"/>
        <v>0.62300327408957323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1.5124</v>
      </c>
      <c r="F443" s="10">
        <f>VLOOKUP(B443,home!$B$2:$E$405,3,FALSE)</f>
        <v>1.0138</v>
      </c>
      <c r="G443" s="10">
        <f>VLOOKUP(C443,away!$B$2:$E$405,4,FALSE)</f>
        <v>1.1020000000000001</v>
      </c>
      <c r="H443" s="10">
        <f>VLOOKUP(A443,away!$A$2:$E$405,3,FALSE)</f>
        <v>1.1446000000000001</v>
      </c>
      <c r="I443" s="10">
        <f>VLOOKUP(C443,away!$B$2:$E$405,3,FALSE)</f>
        <v>0.99019999999999997</v>
      </c>
      <c r="J443" s="10">
        <f>VLOOKUP(B443,home!$B$2:$E$405,4,FALSE)</f>
        <v>1.2814000000000001</v>
      </c>
      <c r="K443" s="12">
        <f t="shared" si="670"/>
        <v>1.6896647742400002</v>
      </c>
      <c r="L443" s="12">
        <f t="shared" si="671"/>
        <v>1.4523168736880001</v>
      </c>
      <c r="M443" s="13">
        <f t="shared" si="672"/>
        <v>4.3197111563303491E-2</v>
      </c>
      <c r="N443" s="13">
        <f t="shared" si="673"/>
        <v>7.2988637757429281E-2</v>
      </c>
      <c r="O443" s="13">
        <f t="shared" si="674"/>
        <v>6.2735894017968696E-2</v>
      </c>
      <c r="P443" s="13">
        <f t="shared" si="675"/>
        <v>0.10600263020261563</v>
      </c>
      <c r="Q443" s="13">
        <f t="shared" si="676"/>
        <v>6.1663165069245969E-2</v>
      </c>
      <c r="R443" s="13">
        <f t="shared" si="677"/>
        <v>4.555619873409901E-2</v>
      </c>
      <c r="S443" s="13">
        <f t="shared" si="678"/>
        <v>6.5030723138778612E-2</v>
      </c>
      <c r="T443" s="13">
        <f t="shared" si="679"/>
        <v>8.9554455115074413E-2</v>
      </c>
      <c r="U443" s="13">
        <f t="shared" si="680"/>
        <v>7.6974704249283973E-2</v>
      </c>
      <c r="V443" s="13">
        <f t="shared" si="681"/>
        <v>1.7731195050408283E-2</v>
      </c>
      <c r="W443" s="13">
        <f t="shared" si="682"/>
        <v>3.4730025961883786E-2</v>
      </c>
      <c r="X443" s="13">
        <f t="shared" si="683"/>
        <v>5.0439002728066146E-2</v>
      </c>
      <c r="Y443" s="13">
        <f t="shared" si="684"/>
        <v>3.6626707376982773E-2</v>
      </c>
      <c r="Z443" s="13">
        <f t="shared" si="685"/>
        <v>2.2054012040871974E-2</v>
      </c>
      <c r="AA443" s="13">
        <f t="shared" si="686"/>
        <v>3.726388727612618E-2</v>
      </c>
      <c r="AB443" s="13">
        <f t="shared" si="687"/>
        <v>3.1481738840860286E-2</v>
      </c>
      <c r="AC443" s="13">
        <f t="shared" si="688"/>
        <v>2.7194429846664546E-3</v>
      </c>
      <c r="AD443" s="13">
        <f t="shared" si="689"/>
        <v>1.4670525369058936E-2</v>
      </c>
      <c r="AE443" s="13">
        <f t="shared" si="690"/>
        <v>2.1306251539352172E-2</v>
      </c>
      <c r="AF443" s="13">
        <f t="shared" si="691"/>
        <v>1.5471714312821044E-2</v>
      </c>
      <c r="AG443" s="13">
        <f t="shared" si="692"/>
        <v>7.4899439204633841E-3</v>
      </c>
      <c r="AH443" s="13">
        <f t="shared" si="693"/>
        <v>8.0073534548691684E-3</v>
      </c>
      <c r="AI443" s="13">
        <f t="shared" si="694"/>
        <v>1.3529743067581397E-2</v>
      </c>
      <c r="AJ443" s="13">
        <f t="shared" si="695"/>
        <v>1.1430365132905069E-2</v>
      </c>
      <c r="AK443" s="13">
        <f t="shared" si="696"/>
        <v>6.4378284405902705E-3</v>
      </c>
      <c r="AL443" s="13">
        <f t="shared" si="697"/>
        <v>2.6693276344484347E-4</v>
      </c>
      <c r="AM443" s="13">
        <f t="shared" si="698"/>
        <v>4.9576539871386245E-3</v>
      </c>
      <c r="AN443" s="13">
        <f t="shared" si="699"/>
        <v>7.2000845394280177E-3</v>
      </c>
      <c r="AO443" s="13">
        <f t="shared" si="700"/>
        <v>5.2284021342957022E-3</v>
      </c>
      <c r="AP443" s="13">
        <f t="shared" si="701"/>
        <v>2.5310988806880011E-3</v>
      </c>
      <c r="AQ443" s="13">
        <f t="shared" si="702"/>
        <v>9.1898940334899802E-4</v>
      </c>
      <c r="AR443" s="13">
        <f t="shared" si="703"/>
        <v>2.3258429072180796E-3</v>
      </c>
      <c r="AS443" s="13">
        <f t="shared" si="704"/>
        <v>3.9298948307423419E-3</v>
      </c>
      <c r="AT443" s="13">
        <f t="shared" si="705"/>
        <v>3.3201024309866024E-3</v>
      </c>
      <c r="AU443" s="13">
        <f t="shared" si="706"/>
        <v>1.869953374835551E-3</v>
      </c>
      <c r="AV443" s="13">
        <f t="shared" si="707"/>
        <v>7.8989858673270987E-4</v>
      </c>
      <c r="AW443" s="13">
        <f t="shared" si="708"/>
        <v>1.8195387754971213E-5</v>
      </c>
      <c r="AX443" s="13">
        <f t="shared" si="709"/>
        <v>1.3961288841564379E-3</v>
      </c>
      <c r="AY443" s="13">
        <f t="shared" si="710"/>
        <v>2.0276215363035943E-3</v>
      </c>
      <c r="AZ443" s="13">
        <f t="shared" si="711"/>
        <v>1.4723744853134483E-3</v>
      </c>
      <c r="BA443" s="13">
        <f t="shared" si="712"/>
        <v>7.1278476980280207E-4</v>
      </c>
      <c r="BB443" s="13">
        <f t="shared" si="713"/>
        <v>2.587973371231064E-4</v>
      </c>
      <c r="BC443" s="13">
        <f t="shared" si="714"/>
        <v>7.5171147913881869E-5</v>
      </c>
      <c r="BD443" s="13">
        <f t="shared" si="715"/>
        <v>5.6297681661672918E-4</v>
      </c>
      <c r="BE443" s="13">
        <f t="shared" si="716"/>
        <v>9.5124209575105957E-4</v>
      </c>
      <c r="BF443" s="13">
        <f t="shared" si="717"/>
        <v>8.0364013048239962E-4</v>
      </c>
      <c r="BG443" s="13">
        <f t="shared" si="718"/>
        <v>4.5262747321391601E-4</v>
      </c>
      <c r="BH443" s="13">
        <f t="shared" si="719"/>
        <v>1.9119717433570339E-4</v>
      </c>
      <c r="BI443" s="13">
        <f t="shared" si="720"/>
        <v>6.4611826081852346E-5</v>
      </c>
      <c r="BJ443" s="14">
        <f t="shared" si="721"/>
        <v>0.43171953625589032</v>
      </c>
      <c r="BK443" s="14">
        <f t="shared" si="722"/>
        <v>0.23697565723952091</v>
      </c>
      <c r="BL443" s="14">
        <f t="shared" si="723"/>
        <v>0.30867970086128105</v>
      </c>
      <c r="BM443" s="14">
        <f t="shared" si="724"/>
        <v>0.60527584290435366</v>
      </c>
      <c r="BN443" s="14">
        <f t="shared" si="725"/>
        <v>0.39214363734466207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1.5124</v>
      </c>
      <c r="F444" s="10">
        <f>VLOOKUP(B444,home!$B$2:$E$405,3,FALSE)</f>
        <v>0.70530000000000004</v>
      </c>
      <c r="G444" s="10">
        <f>VLOOKUP(C444,away!$B$2:$E$405,4,FALSE)</f>
        <v>0.52900000000000003</v>
      </c>
      <c r="H444" s="10">
        <f>VLOOKUP(A444,away!$A$2:$E$405,3,FALSE)</f>
        <v>1.1446000000000001</v>
      </c>
      <c r="I444" s="10">
        <f>VLOOKUP(C444,away!$B$2:$E$405,3,FALSE)</f>
        <v>0.93189999999999995</v>
      </c>
      <c r="J444" s="10">
        <f>VLOOKUP(B444,home!$B$2:$E$405,4,FALSE)</f>
        <v>0.64070000000000005</v>
      </c>
      <c r="K444" s="12">
        <f t="shared" si="670"/>
        <v>0.56428203588000003</v>
      </c>
      <c r="L444" s="12">
        <f t="shared" si="671"/>
        <v>0.68340441051800016</v>
      </c>
      <c r="M444" s="13">
        <f t="shared" si="672"/>
        <v>0.28716840841941277</v>
      </c>
      <c r="N444" s="13">
        <f t="shared" si="673"/>
        <v>0.16204397414332555</v>
      </c>
      <c r="O444" s="13">
        <f t="shared" si="674"/>
        <v>0.19625215687526107</v>
      </c>
      <c r="P444" s="13">
        <f t="shared" si="675"/>
        <v>0.11074156662741345</v>
      </c>
      <c r="Q444" s="13">
        <f t="shared" si="676"/>
        <v>4.5719251815840911E-2</v>
      </c>
      <c r="R444" s="13">
        <f t="shared" si="677"/>
        <v>6.7059794791111946E-2</v>
      </c>
      <c r="S444" s="13">
        <f t="shared" si="678"/>
        <v>1.0676395992332301E-2</v>
      </c>
      <c r="T444" s="13">
        <f t="shared" si="679"/>
        <v>3.1244738336528764E-2</v>
      </c>
      <c r="U444" s="13">
        <f t="shared" si="680"/>
        <v>3.7840637530423667E-2</v>
      </c>
      <c r="V444" s="13">
        <f t="shared" si="681"/>
        <v>4.5746320256738796E-4</v>
      </c>
      <c r="W444" s="13">
        <f t="shared" si="682"/>
        <v>8.5995174978510339E-3</v>
      </c>
      <c r="X444" s="13">
        <f t="shared" si="683"/>
        <v>5.8769481863581129E-3</v>
      </c>
      <c r="Y444" s="13">
        <f t="shared" si="684"/>
        <v>2.0081661554714482E-3</v>
      </c>
      <c r="Z444" s="13">
        <f t="shared" si="685"/>
        <v>1.5276319842892641E-2</v>
      </c>
      <c r="AA444" s="13">
        <f t="shared" si="686"/>
        <v>8.6201528617015008E-3</v>
      </c>
      <c r="AB444" s="13">
        <f t="shared" si="687"/>
        <v>2.4320987031988656E-3</v>
      </c>
      <c r="AC444" s="13">
        <f t="shared" si="688"/>
        <v>1.1025801899123888E-5</v>
      </c>
      <c r="AD444" s="13">
        <f t="shared" si="689"/>
        <v>1.2131383103182662E-3</v>
      </c>
      <c r="AE444" s="13">
        <f t="shared" si="690"/>
        <v>8.2906407183985732E-4</v>
      </c>
      <c r="AF444" s="13">
        <f t="shared" si="691"/>
        <v>2.8329302164868534E-4</v>
      </c>
      <c r="AG444" s="13">
        <f t="shared" si="692"/>
        <v>6.4534566821227625E-5</v>
      </c>
      <c r="AH444" s="13">
        <f t="shared" si="693"/>
        <v>2.6099760892791179E-3</v>
      </c>
      <c r="AI444" s="13">
        <f t="shared" si="694"/>
        <v>1.4727626212565413E-3</v>
      </c>
      <c r="AJ444" s="13">
        <f t="shared" si="695"/>
        <v>4.1552674514530325E-4</v>
      </c>
      <c r="AK444" s="13">
        <f t="shared" si="696"/>
        <v>7.8158092571060551E-5</v>
      </c>
      <c r="AL444" s="13">
        <f t="shared" si="697"/>
        <v>1.7007644849975063E-7</v>
      </c>
      <c r="AM444" s="13">
        <f t="shared" si="698"/>
        <v>1.3691043111008292E-4</v>
      </c>
      <c r="AN444" s="13">
        <f t="shared" si="699"/>
        <v>9.3565192466551475E-5</v>
      </c>
      <c r="AO444" s="13">
        <f t="shared" si="700"/>
        <v>3.1971432601303422E-5</v>
      </c>
      <c r="AP444" s="13">
        <f t="shared" si="701"/>
        <v>7.283139350103247E-6</v>
      </c>
      <c r="AQ444" s="13">
        <f t="shared" si="702"/>
        <v>1.24433238856944E-6</v>
      </c>
      <c r="AR444" s="13">
        <f t="shared" si="703"/>
        <v>3.5673383415197419E-4</v>
      </c>
      <c r="AS444" s="13">
        <f t="shared" si="704"/>
        <v>2.0129849420255427E-4</v>
      </c>
      <c r="AT444" s="13">
        <f t="shared" si="705"/>
        <v>5.6794562064097852E-5</v>
      </c>
      <c r="AU444" s="13">
        <f t="shared" si="706"/>
        <v>1.0682717036147385E-5</v>
      </c>
      <c r="AV444" s="13">
        <f t="shared" si="707"/>
        <v>1.5070163294718014E-6</v>
      </c>
      <c r="AW444" s="13">
        <f t="shared" si="708"/>
        <v>1.8218628474407768E-9</v>
      </c>
      <c r="AX444" s="13">
        <f t="shared" si="709"/>
        <v>1.287601613333434E-5</v>
      </c>
      <c r="AY444" s="13">
        <f t="shared" si="710"/>
        <v>8.7995262154216141E-6</v>
      </c>
      <c r="AZ444" s="13">
        <f t="shared" si="711"/>
        <v>3.0068175130439484E-6</v>
      </c>
      <c r="BA444" s="13">
        <f t="shared" si="712"/>
        <v>6.8495745001233304E-7</v>
      </c>
      <c r="BB444" s="13">
        <f t="shared" si="713"/>
        <v>1.1702573558889773E-7</v>
      </c>
      <c r="BC444" s="13">
        <f t="shared" si="714"/>
        <v>1.5995180769113202E-8</v>
      </c>
      <c r="BD444" s="13">
        <f t="shared" si="715"/>
        <v>4.0632245940075996E-5</v>
      </c>
      <c r="BE444" s="13">
        <f t="shared" si="716"/>
        <v>2.2928046461442947E-5</v>
      </c>
      <c r="BF444" s="13">
        <f t="shared" si="717"/>
        <v>6.4689423680071282E-6</v>
      </c>
      <c r="BG444" s="13">
        <f t="shared" si="718"/>
        <v>1.2167693231364838E-6</v>
      </c>
      <c r="BH444" s="13">
        <f t="shared" si="719"/>
        <v>1.7165026771394615E-7</v>
      </c>
      <c r="BI444" s="13">
        <f t="shared" si="720"/>
        <v>1.9371832504994517E-8</v>
      </c>
      <c r="BJ444" s="14">
        <f t="shared" si="721"/>
        <v>0.25817910097214869</v>
      </c>
      <c r="BK444" s="14">
        <f t="shared" si="722"/>
        <v>0.4090638296462889</v>
      </c>
      <c r="BL444" s="14">
        <f t="shared" si="723"/>
        <v>0.31747971795992608</v>
      </c>
      <c r="BM444" s="14">
        <f t="shared" si="724"/>
        <v>0.13100501804453821</v>
      </c>
      <c r="BN444" s="14">
        <f t="shared" si="725"/>
        <v>0.86898515267236565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1.5124</v>
      </c>
      <c r="F445" s="10">
        <f>VLOOKUP(B445,home!$B$2:$E$405,3,FALSE)</f>
        <v>1.5427999999999999</v>
      </c>
      <c r="G445" s="10">
        <f>VLOOKUP(C445,away!$B$2:$E$405,4,FALSE)</f>
        <v>0.79339999999999999</v>
      </c>
      <c r="H445" s="10">
        <f>VLOOKUP(A445,away!$A$2:$E$405,3,FALSE)</f>
        <v>1.1446000000000001</v>
      </c>
      <c r="I445" s="10">
        <f>VLOOKUP(C445,away!$B$2:$E$405,3,FALSE)</f>
        <v>1.4560999999999999</v>
      </c>
      <c r="J445" s="10">
        <f>VLOOKUP(B445,home!$B$2:$E$405,4,FALSE)</f>
        <v>1.1066</v>
      </c>
      <c r="K445" s="12">
        <f t="shared" si="670"/>
        <v>1.8512645932479999</v>
      </c>
      <c r="L445" s="12">
        <f t="shared" si="671"/>
        <v>1.8443171695960001</v>
      </c>
      <c r="M445" s="13">
        <f t="shared" si="672"/>
        <v>2.4833002541151381E-2</v>
      </c>
      <c r="N445" s="13">
        <f t="shared" si="673"/>
        <v>4.5972458348471155E-2</v>
      </c>
      <c r="O445" s="13">
        <f t="shared" si="674"/>
        <v>4.5799932959266584E-2</v>
      </c>
      <c r="P445" s="13">
        <f t="shared" si="675"/>
        <v>8.4787794260622315E-2</v>
      </c>
      <c r="Q445" s="13">
        <f t="shared" si="676"/>
        <v>4.2553592202546536E-2</v>
      </c>
      <c r="R445" s="13">
        <f t="shared" si="677"/>
        <v>4.2234801361560562E-2</v>
      </c>
      <c r="S445" s="13">
        <f t="shared" si="678"/>
        <v>7.2373145813404996E-2</v>
      </c>
      <c r="T445" s="13">
        <f t="shared" si="679"/>
        <v>7.8482320727143035E-2</v>
      </c>
      <c r="U445" s="13">
        <f t="shared" si="680"/>
        <v>7.8187792363519484E-2</v>
      </c>
      <c r="V445" s="13">
        <f t="shared" si="681"/>
        <v>2.7456112472604832E-2</v>
      </c>
      <c r="W445" s="13">
        <f t="shared" si="682"/>
        <v>2.625931952002953E-2</v>
      </c>
      <c r="X445" s="13">
        <f t="shared" si="683"/>
        <v>4.8430513852697851E-2</v>
      </c>
      <c r="Y445" s="13">
        <f t="shared" si="684"/>
        <v>4.4660614115443802E-2</v>
      </c>
      <c r="Z445" s="13">
        <f t="shared" si="685"/>
        <v>2.5964789768534228E-2</v>
      </c>
      <c r="AA445" s="13">
        <f t="shared" si="686"/>
        <v>4.806769596961534E-2</v>
      </c>
      <c r="AB445" s="13">
        <f t="shared" si="687"/>
        <v>4.4493011813779244E-2</v>
      </c>
      <c r="AC445" s="13">
        <f t="shared" si="688"/>
        <v>5.858995533428832E-3</v>
      </c>
      <c r="AD445" s="13">
        <f t="shared" si="689"/>
        <v>1.2153237117554182E-2</v>
      </c>
      <c r="AE445" s="13">
        <f t="shared" si="690"/>
        <v>2.2414423882076578E-2</v>
      </c>
      <c r="AF445" s="13">
        <f t="shared" si="691"/>
        <v>2.0669653406158235E-2</v>
      </c>
      <c r="AG445" s="13">
        <f t="shared" si="692"/>
        <v>1.2707132222192028E-2</v>
      </c>
      <c r="AH445" s="13">
        <f t="shared" si="693"/>
        <v>1.1971826893764555E-2</v>
      </c>
      <c r="AI445" s="13">
        <f t="shared" si="694"/>
        <v>2.2163019244920503E-2</v>
      </c>
      <c r="AJ445" s="13">
        <f t="shared" si="695"/>
        <v>2.0514806403797676E-2</v>
      </c>
      <c r="AK445" s="13">
        <f t="shared" si="696"/>
        <v>1.2659444910895991E-2</v>
      </c>
      <c r="AL445" s="13">
        <f t="shared" si="697"/>
        <v>8.0017920835639164E-4</v>
      </c>
      <c r="AM445" s="13">
        <f t="shared" si="698"/>
        <v>4.4997715138150899E-3</v>
      </c>
      <c r="AN445" s="13">
        <f t="shared" si="699"/>
        <v>8.2990058621881541E-3</v>
      </c>
      <c r="AO445" s="13">
        <f t="shared" si="700"/>
        <v>7.6529995011057374E-3</v>
      </c>
      <c r="AP445" s="13">
        <f t="shared" si="701"/>
        <v>4.7048527929329786E-3</v>
      </c>
      <c r="AQ445" s="13">
        <f t="shared" si="702"/>
        <v>2.1693101966069966E-3</v>
      </c>
      <c r="AR445" s="13">
        <f t="shared" si="703"/>
        <v>4.4159691783202237E-3</v>
      </c>
      <c r="AS445" s="13">
        <f t="shared" si="704"/>
        <v>8.1751273846986921E-3</v>
      </c>
      <c r="AT445" s="13">
        <f t="shared" si="705"/>
        <v>7.5671619362924058E-3</v>
      </c>
      <c r="AU445" s="13">
        <f t="shared" si="706"/>
        <v>4.6696063213440362E-3</v>
      </c>
      <c r="AV445" s="13">
        <f t="shared" si="707"/>
        <v>2.1611692117778141E-3</v>
      </c>
      <c r="AW445" s="13">
        <f t="shared" si="708"/>
        <v>7.5890753731765119E-5</v>
      </c>
      <c r="AX445" s="13">
        <f t="shared" si="709"/>
        <v>1.3883779468719718E-3</v>
      </c>
      <c r="AY445" s="13">
        <f t="shared" si="710"/>
        <v>2.5606092853044204E-3</v>
      </c>
      <c r="AZ445" s="13">
        <f t="shared" si="711"/>
        <v>2.3612878347569434E-3</v>
      </c>
      <c r="BA445" s="13">
        <f t="shared" si="712"/>
        <v>1.4516545653334646E-3</v>
      </c>
      <c r="BB445" s="13">
        <f t="shared" si="713"/>
        <v>6.6932785979173168E-4</v>
      </c>
      <c r="BC445" s="13">
        <f t="shared" si="714"/>
        <v>2.46890572780567E-4</v>
      </c>
      <c r="BD445" s="13">
        <f t="shared" si="715"/>
        <v>1.3574079626637882E-3</v>
      </c>
      <c r="BE445" s="13">
        <f t="shared" si="716"/>
        <v>2.5129212998723743E-3</v>
      </c>
      <c r="BF445" s="13">
        <f t="shared" si="717"/>
        <v>2.3260411140362332E-3</v>
      </c>
      <c r="BG445" s="13">
        <f t="shared" si="718"/>
        <v>1.4353725189514709E-3</v>
      </c>
      <c r="BH445" s="13">
        <f t="shared" si="719"/>
        <v>6.6431358061401285E-4</v>
      </c>
      <c r="BI445" s="13">
        <f t="shared" si="720"/>
        <v>2.4596404212090474E-4</v>
      </c>
      <c r="BJ445" s="14">
        <f t="shared" si="721"/>
        <v>0.39030735332580102</v>
      </c>
      <c r="BK445" s="14">
        <f t="shared" si="722"/>
        <v>0.21866983911487317</v>
      </c>
      <c r="BL445" s="14">
        <f t="shared" si="723"/>
        <v>0.36162338647181191</v>
      </c>
      <c r="BM445" s="14">
        <f t="shared" si="724"/>
        <v>0.70789906847582895</v>
      </c>
      <c r="BN445" s="14">
        <f t="shared" si="725"/>
        <v>0.28618158167361851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1.5124</v>
      </c>
      <c r="F446" s="10">
        <f>VLOOKUP(B446,home!$B$2:$E$405,3,FALSE)</f>
        <v>0.79339999999999999</v>
      </c>
      <c r="G446" s="10">
        <f>VLOOKUP(C446,away!$B$2:$E$405,4,FALSE)</f>
        <v>1.0579000000000001</v>
      </c>
      <c r="H446" s="10">
        <f>VLOOKUP(A446,away!$A$2:$E$405,3,FALSE)</f>
        <v>1.1446000000000001</v>
      </c>
      <c r="I446" s="10">
        <f>VLOOKUP(C446,away!$B$2:$E$405,3,FALSE)</f>
        <v>0.99019999999999997</v>
      </c>
      <c r="J446" s="10">
        <f>VLOOKUP(B446,home!$B$2:$E$405,4,FALSE)</f>
        <v>1.3395999999999999</v>
      </c>
      <c r="K446" s="12">
        <f t="shared" si="670"/>
        <v>1.2694145794639999</v>
      </c>
      <c r="L446" s="12">
        <f t="shared" si="671"/>
        <v>1.5182797596319999</v>
      </c>
      <c r="M446" s="13">
        <f t="shared" si="672"/>
        <v>6.1562993791950481E-2</v>
      </c>
      <c r="N446" s="13">
        <f t="shared" si="673"/>
        <v>7.8148961874953654E-2</v>
      </c>
      <c r="O446" s="13">
        <f t="shared" si="674"/>
        <v>9.3469847416668875E-2</v>
      </c>
      <c r="P446" s="13">
        <f t="shared" si="675"/>
        <v>0.11865198705099494</v>
      </c>
      <c r="Q446" s="13">
        <f t="shared" si="676"/>
        <v>4.9601715787021231E-2</v>
      </c>
      <c r="R446" s="13">
        <f t="shared" si="677"/>
        <v>7.0956688734309881E-2</v>
      </c>
      <c r="S446" s="13">
        <f t="shared" si="678"/>
        <v>5.7170278620328613E-2</v>
      </c>
      <c r="T446" s="13">
        <f t="shared" si="679"/>
        <v>7.5309281122453359E-2</v>
      </c>
      <c r="U446" s="13">
        <f t="shared" si="680"/>
        <v>9.0073455189821905E-2</v>
      </c>
      <c r="V446" s="13">
        <f t="shared" si="681"/>
        <v>1.2242865650904766E-2</v>
      </c>
      <c r="W446" s="13">
        <f t="shared" si="682"/>
        <v>2.0988380395491463E-2</v>
      </c>
      <c r="X446" s="13">
        <f t="shared" si="683"/>
        <v>3.1866233141931759E-2</v>
      </c>
      <c r="Y446" s="13">
        <f t="shared" si="684"/>
        <v>2.4190928397554712E-2</v>
      </c>
      <c r="Z446" s="13">
        <f t="shared" si="685"/>
        <v>3.5910701438603553E-2</v>
      </c>
      <c r="AA446" s="13">
        <f t="shared" si="686"/>
        <v>4.5585567964942182E-2</v>
      </c>
      <c r="AB446" s="13">
        <f t="shared" si="687"/>
        <v>2.8933492293922336E-2</v>
      </c>
      <c r="AC446" s="13">
        <f t="shared" si="688"/>
        <v>1.4747499341765276E-3</v>
      </c>
      <c r="AD446" s="13">
        <f t="shared" si="689"/>
        <v>6.6607390183433144E-3</v>
      </c>
      <c r="AE446" s="13">
        <f t="shared" si="690"/>
        <v>1.011286523574177E-2</v>
      </c>
      <c r="AF446" s="13">
        <f t="shared" si="691"/>
        <v>7.6770792996564132E-3</v>
      </c>
      <c r="AG446" s="13">
        <f t="shared" si="692"/>
        <v>3.8853180379193812E-3</v>
      </c>
      <c r="AH446" s="13">
        <f t="shared" si="693"/>
        <v>1.3630622787104876E-2</v>
      </c>
      <c r="AI446" s="13">
        <f t="shared" si="694"/>
        <v>1.730291129312515E-2</v>
      </c>
      <c r="AJ446" s="13">
        <f t="shared" si="695"/>
        <v>1.098228393133268E-2</v>
      </c>
      <c r="AK446" s="13">
        <f t="shared" si="696"/>
        <v>4.6470237794156381E-3</v>
      </c>
      <c r="AL446" s="13">
        <f t="shared" si="697"/>
        <v>1.1369298295317692E-4</v>
      </c>
      <c r="AM446" s="13">
        <f t="shared" si="698"/>
        <v>1.6910478439779474E-3</v>
      </c>
      <c r="AN446" s="13">
        <f t="shared" si="699"/>
        <v>2.5674837140810492E-3</v>
      </c>
      <c r="AO446" s="13">
        <f t="shared" si="700"/>
        <v>1.9490792781370254E-3</v>
      </c>
      <c r="AP446" s="13">
        <f t="shared" si="701"/>
        <v>9.8641587263786521E-4</v>
      </c>
      <c r="AQ446" s="13">
        <f t="shared" si="702"/>
        <v>3.7441381350145178E-4</v>
      </c>
      <c r="AR446" s="13">
        <f t="shared" si="703"/>
        <v>4.1390197377680097E-3</v>
      </c>
      <c r="AS446" s="13">
        <f t="shared" si="704"/>
        <v>5.2541319998119732E-3</v>
      </c>
      <c r="AT446" s="13">
        <f t="shared" si="705"/>
        <v>3.3348358814948307E-3</v>
      </c>
      <c r="AU446" s="13">
        <f t="shared" si="706"/>
        <v>1.4110964293630726E-3</v>
      </c>
      <c r="AV446" s="13">
        <f t="shared" si="707"/>
        <v>4.4781659511576919E-4</v>
      </c>
      <c r="AW446" s="13">
        <f t="shared" si="708"/>
        <v>6.0867637404315845E-6</v>
      </c>
      <c r="AX446" s="13">
        <f t="shared" si="709"/>
        <v>3.577734646194611E-4</v>
      </c>
      <c r="AY446" s="13">
        <f t="shared" si="710"/>
        <v>5.4320020986514314E-4</v>
      </c>
      <c r="AZ446" s="13">
        <f t="shared" si="711"/>
        <v>4.1236494203305082E-4</v>
      </c>
      <c r="BA446" s="13">
        <f t="shared" si="712"/>
        <v>2.086951150235347E-4</v>
      </c>
      <c r="BB446" s="13">
        <f t="shared" si="713"/>
        <v>7.92143922685762E-5</v>
      </c>
      <c r="BC446" s="13">
        <f t="shared" si="714"/>
        <v>2.4053921690585763E-5</v>
      </c>
      <c r="BD446" s="13">
        <f t="shared" si="715"/>
        <v>1.0473649820950863E-3</v>
      </c>
      <c r="BE446" s="13">
        <f t="shared" si="716"/>
        <v>1.3295403782915538E-3</v>
      </c>
      <c r="BF446" s="13">
        <f t="shared" si="717"/>
        <v>8.4386897009469013E-4</v>
      </c>
      <c r="BG446" s="13">
        <f t="shared" si="718"/>
        <v>3.5707319126515656E-4</v>
      </c>
      <c r="BH446" s="13">
        <f t="shared" si="719"/>
        <v>1.133184787319318E-4</v>
      </c>
      <c r="BI446" s="13">
        <f t="shared" si="720"/>
        <v>2.8769625804999091E-5</v>
      </c>
      <c r="BJ446" s="14">
        <f t="shared" si="721"/>
        <v>0.31763524487890277</v>
      </c>
      <c r="BK446" s="14">
        <f t="shared" si="722"/>
        <v>0.25175976824117363</v>
      </c>
      <c r="BL446" s="14">
        <f t="shared" si="723"/>
        <v>0.3938887296604805</v>
      </c>
      <c r="BM446" s="14">
        <f t="shared" si="724"/>
        <v>0.52626513611713666</v>
      </c>
      <c r="BN446" s="14">
        <f t="shared" si="725"/>
        <v>0.47239219465589904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1.6292</v>
      </c>
      <c r="F447" s="10">
        <f>VLOOKUP(B447,home!$B$2:$E$405,3,FALSE)</f>
        <v>1.0470999999999999</v>
      </c>
      <c r="G447" s="10">
        <f>VLOOKUP(C447,away!$B$2:$E$405,4,FALSE)</f>
        <v>0.75019999999999998</v>
      </c>
      <c r="H447" s="10">
        <f>VLOOKUP(A447,away!$A$2:$E$405,3,FALSE)</f>
        <v>1.1462000000000001</v>
      </c>
      <c r="I447" s="10">
        <f>VLOOKUP(C447,away!$B$2:$E$405,3,FALSE)</f>
        <v>0.96940000000000004</v>
      </c>
      <c r="J447" s="10">
        <f>VLOOKUP(B447,home!$B$2:$E$405,4,FALSE)</f>
        <v>1.1803999999999999</v>
      </c>
      <c r="K447" s="12">
        <f t="shared" si="670"/>
        <v>1.2797926770639998</v>
      </c>
      <c r="L447" s="12">
        <f t="shared" si="671"/>
        <v>1.311573460912</v>
      </c>
      <c r="M447" s="13">
        <f t="shared" si="672"/>
        <v>7.4917622333923989E-2</v>
      </c>
      <c r="N447" s="13">
        <f t="shared" si="673"/>
        <v>9.5879024446002256E-2</v>
      </c>
      <c r="O447" s="13">
        <f t="shared" si="674"/>
        <v>9.8259965207802821E-2</v>
      </c>
      <c r="P447" s="13">
        <f t="shared" si="675"/>
        <v>0.12575238392150942</v>
      </c>
      <c r="Q447" s="13">
        <f t="shared" si="676"/>
        <v>6.1352636685016976E-2</v>
      </c>
      <c r="R447" s="13">
        <f t="shared" si="677"/>
        <v>6.4437581318345344E-2</v>
      </c>
      <c r="S447" s="13">
        <f t="shared" si="678"/>
        <v>5.2770167983501322E-2</v>
      </c>
      <c r="T447" s="13">
        <f t="shared" si="679"/>
        <v>8.0468490033044252E-2</v>
      </c>
      <c r="U447" s="13">
        <f t="shared" si="680"/>
        <v>8.2466744698934349E-2</v>
      </c>
      <c r="V447" s="13">
        <f t="shared" si="681"/>
        <v>9.8418832388190488E-3</v>
      </c>
      <c r="W447" s="13">
        <f t="shared" si="682"/>
        <v>2.6172885049350933E-2</v>
      </c>
      <c r="X447" s="13">
        <f t="shared" si="683"/>
        <v>3.4327661426229145E-2</v>
      </c>
      <c r="Y447" s="13">
        <f t="shared" si="684"/>
        <v>2.2511624850907366E-2</v>
      </c>
      <c r="Z447" s="13">
        <f t="shared" si="685"/>
        <v>2.8171540514166864E-2</v>
      </c>
      <c r="AA447" s="13">
        <f t="shared" si="686"/>
        <v>3.6053731251642532E-2</v>
      </c>
      <c r="AB447" s="13">
        <f t="shared" si="687"/>
        <v>2.3070650618342806E-2</v>
      </c>
      <c r="AC447" s="13">
        <f t="shared" si="688"/>
        <v>1.0325009665634918E-3</v>
      </c>
      <c r="AD447" s="13">
        <f t="shared" si="689"/>
        <v>8.3739666559492949E-3</v>
      </c>
      <c r="AE447" s="13">
        <f t="shared" si="690"/>
        <v>1.0983072428505103E-2</v>
      </c>
      <c r="AF447" s="13">
        <f t="shared" si="691"/>
        <v>7.2025531582508026E-3</v>
      </c>
      <c r="AG447" s="13">
        <f t="shared" si="692"/>
        <v>3.1488925243898856E-3</v>
      </c>
      <c r="AH447" s="13">
        <f t="shared" si="693"/>
        <v>9.2372612228471141E-3</v>
      </c>
      <c r="AI447" s="13">
        <f t="shared" si="694"/>
        <v>1.1821779269126984E-2</v>
      </c>
      <c r="AJ447" s="13">
        <f t="shared" si="695"/>
        <v>7.5647132692478608E-3</v>
      </c>
      <c r="AK447" s="13">
        <f t="shared" si="696"/>
        <v>3.2270882153574258E-3</v>
      </c>
      <c r="AL447" s="13">
        <f t="shared" si="697"/>
        <v>6.9323854068886143E-5</v>
      </c>
      <c r="AM447" s="13">
        <f t="shared" si="698"/>
        <v>2.1433882408524035E-3</v>
      </c>
      <c r="AN447" s="13">
        <f t="shared" si="699"/>
        <v>2.8112111331328698E-3</v>
      </c>
      <c r="AO447" s="13">
        <f t="shared" si="700"/>
        <v>1.843554957618712E-3</v>
      </c>
      <c r="AP447" s="13">
        <f t="shared" si="701"/>
        <v>8.0598591871514948E-4</v>
      </c>
      <c r="AQ447" s="13">
        <f t="shared" si="702"/>
        <v>2.6427743521389161E-4</v>
      </c>
      <c r="AR447" s="13">
        <f t="shared" si="703"/>
        <v>2.4230693342795605E-3</v>
      </c>
      <c r="AS447" s="13">
        <f t="shared" si="704"/>
        <v>3.1010263900293224E-3</v>
      </c>
      <c r="AT447" s="13">
        <f t="shared" si="705"/>
        <v>1.9843354326708695E-3</v>
      </c>
      <c r="AU447" s="13">
        <f t="shared" si="706"/>
        <v>8.4651265185693367E-4</v>
      </c>
      <c r="AV447" s="13">
        <f t="shared" si="707"/>
        <v>2.7084017322213277E-4</v>
      </c>
      <c r="AW447" s="13">
        <f t="shared" si="708"/>
        <v>3.2323057869752441E-6</v>
      </c>
      <c r="AX447" s="13">
        <f t="shared" si="709"/>
        <v>4.5718209579133237E-4</v>
      </c>
      <c r="AY447" s="13">
        <f t="shared" si="710"/>
        <v>5.996279036440393E-4</v>
      </c>
      <c r="AZ447" s="13">
        <f t="shared" si="711"/>
        <v>3.9322802242090999E-4</v>
      </c>
      <c r="BA447" s="13">
        <f t="shared" si="712"/>
        <v>1.7191581276472474E-4</v>
      </c>
      <c r="BB447" s="13">
        <f t="shared" si="713"/>
        <v>5.6370054383332355E-5</v>
      </c>
      <c r="BC447" s="13">
        <f t="shared" si="714"/>
        <v>1.4786693463868974E-5</v>
      </c>
      <c r="BD447" s="13">
        <f t="shared" si="715"/>
        <v>5.296722387984628E-4</v>
      </c>
      <c r="BE447" s="13">
        <f t="shared" si="716"/>
        <v>6.7787065245836675E-4</v>
      </c>
      <c r="BF447" s="13">
        <f t="shared" si="717"/>
        <v>4.3376694850640686E-4</v>
      </c>
      <c r="BG447" s="13">
        <f t="shared" si="718"/>
        <v>1.8504392141696546E-4</v>
      </c>
      <c r="BH447" s="13">
        <f t="shared" si="719"/>
        <v>5.9204463891159675E-5</v>
      </c>
      <c r="BI447" s="13">
        <f t="shared" si="720"/>
        <v>1.5153887867481227E-5</v>
      </c>
      <c r="BJ447" s="14">
        <f t="shared" si="721"/>
        <v>0.35998233552564729</v>
      </c>
      <c r="BK447" s="14">
        <f t="shared" si="722"/>
        <v>0.2649835102020302</v>
      </c>
      <c r="BL447" s="14">
        <f t="shared" si="723"/>
        <v>0.34666601116664486</v>
      </c>
      <c r="BM447" s="14">
        <f t="shared" si="724"/>
        <v>0.47860778789803143</v>
      </c>
      <c r="BN447" s="14">
        <f t="shared" si="725"/>
        <v>0.52059921391260078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1.6292</v>
      </c>
      <c r="F448" s="10">
        <f>VLOOKUP(B448,home!$B$2:$E$405,3,FALSE)</f>
        <v>1.3299000000000001</v>
      </c>
      <c r="G448" s="10">
        <f>VLOOKUP(C448,away!$B$2:$E$405,4,FALSE)</f>
        <v>0.64990000000000003</v>
      </c>
      <c r="H448" s="10">
        <f>VLOOKUP(A448,away!$A$2:$E$405,3,FALSE)</f>
        <v>1.1462000000000001</v>
      </c>
      <c r="I448" s="10">
        <f>VLOOKUP(C448,away!$B$2:$E$405,3,FALSE)</f>
        <v>0.51319999999999999</v>
      </c>
      <c r="J448" s="10">
        <f>VLOOKUP(B448,home!$B$2:$E$405,4,FALSE)</f>
        <v>0.63009999999999999</v>
      </c>
      <c r="K448" s="12">
        <f t="shared" si="670"/>
        <v>1.4081208346920002</v>
      </c>
      <c r="L448" s="12">
        <f t="shared" si="671"/>
        <v>0.37064362218399999</v>
      </c>
      <c r="M448" s="13">
        <f t="shared" si="672"/>
        <v>0.16884663574362552</v>
      </c>
      <c r="N448" s="13">
        <f t="shared" si="673"/>
        <v>0.23775646565825009</v>
      </c>
      <c r="O448" s="13">
        <f t="shared" si="674"/>
        <v>6.2581928665599806E-2</v>
      </c>
      <c r="P448" s="13">
        <f t="shared" si="675"/>
        <v>8.8122917629239614E-2</v>
      </c>
      <c r="Q448" s="13">
        <f t="shared" si="676"/>
        <v>0.16739491643805754</v>
      </c>
      <c r="R448" s="13">
        <f t="shared" si="677"/>
        <v>1.1597796361939305E-2</v>
      </c>
      <c r="S448" s="13">
        <f t="shared" si="678"/>
        <v>1.1498080162048667E-2</v>
      </c>
      <c r="T448" s="13">
        <f t="shared" si="679"/>
        <v>6.2043858163789649E-2</v>
      </c>
      <c r="U448" s="13">
        <f t="shared" si="680"/>
        <v>1.6331098693761821E-2</v>
      </c>
      <c r="V448" s="13">
        <f t="shared" si="681"/>
        <v>6.6677495464852556E-4</v>
      </c>
      <c r="W448" s="13">
        <f t="shared" si="682"/>
        <v>7.8570756485985049E-2</v>
      </c>
      <c r="X448" s="13">
        <f t="shared" si="683"/>
        <v>2.9121749781702511E-2</v>
      </c>
      <c r="Y448" s="13">
        <f t="shared" si="684"/>
        <v>5.3968954117131649E-3</v>
      </c>
      <c r="Z448" s="13">
        <f t="shared" si="685"/>
        <v>1.4328830843138669E-3</v>
      </c>
      <c r="AA448" s="13">
        <f t="shared" si="686"/>
        <v>2.0176725247000901E-3</v>
      </c>
      <c r="AB448" s="13">
        <f t="shared" si="687"/>
        <v>1.4205633598079034E-3</v>
      </c>
      <c r="AC448" s="13">
        <f t="shared" si="688"/>
        <v>2.1749824236559574E-5</v>
      </c>
      <c r="AD448" s="13">
        <f t="shared" si="689"/>
        <v>2.7659279801356813E-2</v>
      </c>
      <c r="AE448" s="13">
        <f t="shared" si="690"/>
        <v>1.0251735652575636E-2</v>
      </c>
      <c r="AF448" s="13">
        <f t="shared" si="691"/>
        <v>1.8998702179717432E-3</v>
      </c>
      <c r="AG448" s="13">
        <f t="shared" si="692"/>
        <v>2.347249264228508E-4</v>
      </c>
      <c r="AH448" s="13">
        <f t="shared" si="693"/>
        <v>1.3277224413406837E-4</v>
      </c>
      <c r="AI448" s="13">
        <f t="shared" si="694"/>
        <v>1.8695936323399439E-4</v>
      </c>
      <c r="AJ448" s="13">
        <f t="shared" si="695"/>
        <v>1.3163068730526854E-4</v>
      </c>
      <c r="AK448" s="13">
        <f t="shared" si="696"/>
        <v>6.1783971093125456E-5</v>
      </c>
      <c r="AL448" s="13">
        <f t="shared" si="697"/>
        <v>4.5405890646444514E-7</v>
      </c>
      <c r="AM448" s="13">
        <f t="shared" si="698"/>
        <v>7.7895216321732224E-3</v>
      </c>
      <c r="AN448" s="13">
        <f t="shared" si="699"/>
        <v>2.8871365128293066E-3</v>
      </c>
      <c r="AO448" s="13">
        <f t="shared" si="700"/>
        <v>5.3504936742736838E-4</v>
      </c>
      <c r="AP448" s="13">
        <f t="shared" si="701"/>
        <v>6.6104211863512549E-5</v>
      </c>
      <c r="AQ448" s="13">
        <f t="shared" si="702"/>
        <v>6.1252761316777089E-6</v>
      </c>
      <c r="AR448" s="13">
        <f t="shared" si="703"/>
        <v>9.8422370982698893E-6</v>
      </c>
      <c r="AS448" s="13">
        <f t="shared" si="704"/>
        <v>1.3859059118052368E-5</v>
      </c>
      <c r="AT448" s="13">
        <f t="shared" si="705"/>
        <v>9.7576149466788395E-6</v>
      </c>
      <c r="AU448" s="13">
        <f t="shared" si="706"/>
        <v>4.5799669677735142E-6</v>
      </c>
      <c r="AV448" s="13">
        <f t="shared" si="707"/>
        <v>1.6122867273807587E-6</v>
      </c>
      <c r="AW448" s="13">
        <f t="shared" si="708"/>
        <v>6.5827316930021701E-9</v>
      </c>
      <c r="AX448" s="13">
        <f t="shared" si="709"/>
        <v>1.8280979504245224E-3</v>
      </c>
      <c r="AY448" s="13">
        <f t="shared" si="710"/>
        <v>6.775728460524914E-4</v>
      </c>
      <c r="AZ448" s="13">
        <f t="shared" si="711"/>
        <v>1.255690269772086E-4</v>
      </c>
      <c r="BA448" s="13">
        <f t="shared" si="712"/>
        <v>1.5513786330984333E-5</v>
      </c>
      <c r="BB448" s="13">
        <f t="shared" si="713"/>
        <v>1.4375214898761649E-6</v>
      </c>
      <c r="BC448" s="13">
        <f t="shared" si="714"/>
        <v>1.0656163439500841E-7</v>
      </c>
      <c r="BD448" s="13">
        <f t="shared" si="715"/>
        <v>6.0799373474941534E-7</v>
      </c>
      <c r="BE448" s="13">
        <f t="shared" si="716"/>
        <v>8.5612864526285326E-7</v>
      </c>
      <c r="BF448" s="13">
        <f t="shared" si="717"/>
        <v>6.0276629128563029E-7</v>
      </c>
      <c r="BG448" s="13">
        <f t="shared" si="718"/>
        <v>2.8292259106977431E-7</v>
      </c>
      <c r="BH448" s="13">
        <f t="shared" si="719"/>
        <v>9.9597298772598575E-8</v>
      </c>
      <c r="BI448" s="13">
        <f t="shared" si="720"/>
        <v>2.8049006296147991E-8</v>
      </c>
      <c r="BJ448" s="14">
        <f t="shared" si="721"/>
        <v>0.63426248723115963</v>
      </c>
      <c r="BK448" s="14">
        <f t="shared" si="722"/>
        <v>0.26983418521875785</v>
      </c>
      <c r="BL448" s="14">
        <f t="shared" si="723"/>
        <v>9.4504334494000947E-2</v>
      </c>
      <c r="BM448" s="14">
        <f t="shared" si="724"/>
        <v>0.26305566326819968</v>
      </c>
      <c r="BN448" s="14">
        <f t="shared" si="725"/>
        <v>0.73630066049671195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1.6292</v>
      </c>
      <c r="F449" s="10">
        <f>VLOOKUP(B449,home!$B$2:$E$405,3,FALSE)</f>
        <v>0.86650000000000005</v>
      </c>
      <c r="G449" s="10">
        <f>VLOOKUP(C449,away!$B$2:$E$405,4,FALSE)</f>
        <v>0.83040000000000003</v>
      </c>
      <c r="H449" s="10">
        <f>VLOOKUP(A449,away!$A$2:$E$405,3,FALSE)</f>
        <v>1.1462000000000001</v>
      </c>
      <c r="I449" s="10">
        <f>VLOOKUP(C449,away!$B$2:$E$405,3,FALSE)</f>
        <v>1.7448999999999999</v>
      </c>
      <c r="J449" s="10">
        <f>VLOOKUP(B449,home!$B$2:$E$405,4,FALSE)</f>
        <v>1.3856999999999999</v>
      </c>
      <c r="K449" s="12">
        <f t="shared" si="670"/>
        <v>1.17227717472</v>
      </c>
      <c r="L449" s="12">
        <f t="shared" si="671"/>
        <v>2.7714060693659999</v>
      </c>
      <c r="M449" s="13">
        <f t="shared" si="672"/>
        <v>1.9376713981657072E-2</v>
      </c>
      <c r="N449" s="13">
        <f t="shared" si="673"/>
        <v>2.2714879521774471E-2</v>
      </c>
      <c r="O449" s="13">
        <f t="shared" si="674"/>
        <v>5.3700742733133452E-2</v>
      </c>
      <c r="P449" s="13">
        <f t="shared" si="675"/>
        <v>6.2952154971563243E-2</v>
      </c>
      <c r="Q449" s="13">
        <f t="shared" si="676"/>
        <v>1.3314067394945487E-2</v>
      </c>
      <c r="R449" s="13">
        <f t="shared" si="677"/>
        <v>7.4413282170034081E-2</v>
      </c>
      <c r="S449" s="13">
        <f t="shared" si="678"/>
        <v>5.1130622809874487E-2</v>
      </c>
      <c r="T449" s="13">
        <f t="shared" si="679"/>
        <v>3.6898687186299899E-2</v>
      </c>
      <c r="U449" s="13">
        <f t="shared" si="680"/>
        <v>8.7232992183929686E-2</v>
      </c>
      <c r="V449" s="13">
        <f t="shared" si="681"/>
        <v>1.8457337181840585E-2</v>
      </c>
      <c r="W449" s="13">
        <f t="shared" si="682"/>
        <v>5.2025924365927878E-3</v>
      </c>
      <c r="X449" s="13">
        <f t="shared" si="683"/>
        <v>1.4418496255210899E-2</v>
      </c>
      <c r="Y449" s="13">
        <f t="shared" si="684"/>
        <v>1.9979754016411212E-2</v>
      </c>
      <c r="Z449" s="13">
        <f t="shared" si="685"/>
        <v>6.8743140615825732E-2</v>
      </c>
      <c r="AA449" s="13">
        <f t="shared" si="686"/>
        <v>8.0586014662499858E-2</v>
      </c>
      <c r="AB449" s="13">
        <f t="shared" si="687"/>
        <v>4.7234572795249931E-2</v>
      </c>
      <c r="AC449" s="13">
        <f t="shared" si="688"/>
        <v>3.747827004276766E-3</v>
      </c>
      <c r="AD449" s="13">
        <f t="shared" si="689"/>
        <v>1.5247200906971586E-3</v>
      </c>
      <c r="AE449" s="13">
        <f t="shared" si="690"/>
        <v>4.2256185134423837E-3</v>
      </c>
      <c r="AF449" s="13">
        <f t="shared" si="691"/>
        <v>5.8554523974897778E-3</v>
      </c>
      <c r="AG449" s="13">
        <f t="shared" si="692"/>
        <v>5.4092787710956223E-3</v>
      </c>
      <c r="AH449" s="13">
        <f t="shared" si="693"/>
        <v>4.7628789282494956E-2</v>
      </c>
      <c r="AI449" s="13">
        <f t="shared" si="694"/>
        <v>5.5834142535417387E-2</v>
      </c>
      <c r="AJ449" s="13">
        <f t="shared" si="695"/>
        <v>3.2726545432166451E-2</v>
      </c>
      <c r="AK449" s="13">
        <f t="shared" si="696"/>
        <v>1.2788194072521934E-2</v>
      </c>
      <c r="AL449" s="13">
        <f t="shared" si="697"/>
        <v>4.8704602153530618E-4</v>
      </c>
      <c r="AM449" s="13">
        <f t="shared" si="698"/>
        <v>3.5747891203225744E-4</v>
      </c>
      <c r="AN449" s="13">
        <f t="shared" si="699"/>
        <v>9.9071922647655272E-4</v>
      </c>
      <c r="AO449" s="13">
        <f t="shared" si="700"/>
        <v>1.3728426386473533E-3</v>
      </c>
      <c r="AP449" s="13">
        <f t="shared" si="701"/>
        <v>1.2682348070105699E-3</v>
      </c>
      <c r="AQ449" s="13">
        <f t="shared" si="702"/>
        <v>8.7869841038257777E-4</v>
      </c>
      <c r="AR449" s="13">
        <f t="shared" si="703"/>
        <v>2.6399743138812146E-2</v>
      </c>
      <c r="AS449" s="13">
        <f t="shared" si="704"/>
        <v>3.0947816300100402E-2</v>
      </c>
      <c r="AT449" s="13">
        <f t="shared" si="705"/>
        <v>1.8139709328017641E-2</v>
      </c>
      <c r="AU449" s="13">
        <f t="shared" si="706"/>
        <v>7.0882557337635143E-3</v>
      </c>
      <c r="AV449" s="13">
        <f t="shared" si="707"/>
        <v>2.0773501013172835E-3</v>
      </c>
      <c r="AW449" s="13">
        <f t="shared" si="708"/>
        <v>4.3953956301188666E-5</v>
      </c>
      <c r="AX449" s="13">
        <f t="shared" si="709"/>
        <v>6.9844061503192368E-5</v>
      </c>
      <c r="AY449" s="13">
        <f t="shared" si="710"/>
        <v>1.9356625595911956E-4</v>
      </c>
      <c r="AZ449" s="13">
        <f t="shared" si="711"/>
        <v>2.6822534829477825E-4</v>
      </c>
      <c r="BA449" s="13">
        <f t="shared" si="712"/>
        <v>2.4778711940731928E-4</v>
      </c>
      <c r="BB449" s="13">
        <f t="shared" si="713"/>
        <v>1.716796816590406E-4</v>
      </c>
      <c r="BC449" s="13">
        <f t="shared" si="714"/>
        <v>9.5158822347337523E-5</v>
      </c>
      <c r="BD449" s="13">
        <f t="shared" si="715"/>
        <v>1.2194068060767893E-2</v>
      </c>
      <c r="BE449" s="13">
        <f t="shared" si="716"/>
        <v>1.4294827654620371E-2</v>
      </c>
      <c r="BF449" s="13">
        <f t="shared" si="717"/>
        <v>8.3787500880338501E-3</v>
      </c>
      <c r="BG449" s="13">
        <f t="shared" si="718"/>
        <v>3.2740724936284236E-3</v>
      </c>
      <c r="BH449" s="13">
        <f t="shared" si="719"/>
        <v>9.5953011316479849E-4</v>
      </c>
      <c r="BI449" s="13">
        <f t="shared" si="720"/>
        <v>2.2496705002391837E-4</v>
      </c>
      <c r="BJ449" s="14">
        <f t="shared" si="721"/>
        <v>0.13545778186767979</v>
      </c>
      <c r="BK449" s="14">
        <f t="shared" si="722"/>
        <v>0.15634526822670658</v>
      </c>
      <c r="BL449" s="14">
        <f t="shared" si="723"/>
        <v>0.6161243659296981</v>
      </c>
      <c r="BM449" s="14">
        <f t="shared" si="724"/>
        <v>0.73004910356714448</v>
      </c>
      <c r="BN449" s="14">
        <f t="shared" si="725"/>
        <v>0.2464718407731078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1.6292</v>
      </c>
      <c r="F450" s="10">
        <f>VLOOKUP(B450,home!$B$2:$E$405,3,FALSE)</f>
        <v>0.90259999999999996</v>
      </c>
      <c r="G450" s="10">
        <f>VLOOKUP(C450,away!$B$2:$E$405,4,FALSE)</f>
        <v>0.83040000000000003</v>
      </c>
      <c r="H450" s="10">
        <f>VLOOKUP(A450,away!$A$2:$E$405,3,FALSE)</f>
        <v>1.1462000000000001</v>
      </c>
      <c r="I450" s="10">
        <f>VLOOKUP(C450,away!$B$2:$E$405,3,FALSE)</f>
        <v>1.3343</v>
      </c>
      <c r="J450" s="10">
        <f>VLOOKUP(B450,home!$B$2:$E$405,4,FALSE)</f>
        <v>1.0777000000000001</v>
      </c>
      <c r="K450" s="12">
        <f t="shared" si="670"/>
        <v>1.221116419968</v>
      </c>
      <c r="L450" s="12">
        <f t="shared" si="671"/>
        <v>1.6482070710820005</v>
      </c>
      <c r="M450" s="13">
        <f t="shared" si="672"/>
        <v>5.6737296888598791E-2</v>
      </c>
      <c r="N450" s="13">
        <f t="shared" si="673"/>
        <v>6.9282844855267298E-2</v>
      </c>
      <c r="O450" s="13">
        <f t="shared" si="674"/>
        <v>9.3514813925867316E-2</v>
      </c>
      <c r="P450" s="13">
        <f t="shared" si="675"/>
        <v>0.11419247479512874</v>
      </c>
      <c r="Q450" s="13">
        <f t="shared" si="676"/>
        <v>4.2301209737431199E-2</v>
      </c>
      <c r="R450" s="13">
        <f t="shared" si="677"/>
        <v>7.706588878176604E-2</v>
      </c>
      <c r="S450" s="13">
        <f t="shared" si="678"/>
        <v>5.7457448693050368E-2</v>
      </c>
      <c r="T450" s="13">
        <f t="shared" si="679"/>
        <v>6.9721153004556877E-2</v>
      </c>
      <c r="U450" s="13">
        <f t="shared" si="680"/>
        <v>9.4106422210842186E-2</v>
      </c>
      <c r="V450" s="13">
        <f t="shared" si="681"/>
        <v>1.284909892019275E-2</v>
      </c>
      <c r="W450" s="13">
        <f t="shared" si="682"/>
        <v>1.7218233931629148E-2</v>
      </c>
      <c r="X450" s="13">
        <f t="shared" si="683"/>
        <v>2.8379214917655198E-2</v>
      </c>
      <c r="Y450" s="13">
        <f t="shared" si="684"/>
        <v>2.3387411349517551E-2</v>
      </c>
      <c r="Z450" s="13">
        <f t="shared" si="685"/>
        <v>4.2340180943108596E-2</v>
      </c>
      <c r="AA450" s="13">
        <f t="shared" si="686"/>
        <v>5.1702290174046095E-2</v>
      </c>
      <c r="AB450" s="13">
        <f t="shared" si="687"/>
        <v>3.1567257740738951E-2</v>
      </c>
      <c r="AC450" s="13">
        <f t="shared" si="688"/>
        <v>1.6162983666030454E-3</v>
      </c>
      <c r="AD450" s="13">
        <f t="shared" si="689"/>
        <v>5.2563670441906352E-3</v>
      </c>
      <c r="AE450" s="13">
        <f t="shared" si="690"/>
        <v>8.663581330437398E-3</v>
      </c>
      <c r="AF450" s="13">
        <f t="shared" si="691"/>
        <v>7.1396880048604653E-3</v>
      </c>
      <c r="AG450" s="13">
        <f t="shared" si="692"/>
        <v>3.9225614183101189E-3</v>
      </c>
      <c r="AH450" s="13">
        <f t="shared" si="693"/>
        <v>1.7446346405330746E-2</v>
      </c>
      <c r="AI450" s="13">
        <f t="shared" si="694"/>
        <v>2.1304020063999063E-2</v>
      </c>
      <c r="AJ450" s="13">
        <f t="shared" si="695"/>
        <v>1.3007344355738495E-2</v>
      </c>
      <c r="AK450" s="13">
        <f t="shared" si="696"/>
        <v>5.2944939243234502E-3</v>
      </c>
      <c r="AL450" s="13">
        <f t="shared" si="697"/>
        <v>1.3012189202606464E-4</v>
      </c>
      <c r="AM450" s="13">
        <f t="shared" si="698"/>
        <v>1.283727221407967E-3</v>
      </c>
      <c r="AN450" s="13">
        <f t="shared" si="699"/>
        <v>2.1158482836650598E-3</v>
      </c>
      <c r="AO450" s="13">
        <f t="shared" si="700"/>
        <v>1.7436780512367338E-3</v>
      </c>
      <c r="AP450" s="13">
        <f t="shared" si="701"/>
        <v>9.5798083124628891E-4</v>
      </c>
      <c r="AQ450" s="13">
        <f t="shared" si="702"/>
        <v>3.9473769500528671E-4</v>
      </c>
      <c r="AR450" s="13">
        <f t="shared" si="703"/>
        <v>5.7510383019624316E-3</v>
      </c>
      <c r="AS450" s="13">
        <f t="shared" si="704"/>
        <v>7.0226873023912098E-3</v>
      </c>
      <c r="AT450" s="13">
        <f t="shared" si="705"/>
        <v>4.2877593886253441E-3</v>
      </c>
      <c r="AU450" s="13">
        <f t="shared" si="706"/>
        <v>1.7452844647741189E-3</v>
      </c>
      <c r="AV450" s="13">
        <f t="shared" si="707"/>
        <v>5.3279887936268512E-4</v>
      </c>
      <c r="AW450" s="13">
        <f t="shared" si="708"/>
        <v>7.2747272127302813E-6</v>
      </c>
      <c r="AX450" s="13">
        <f t="shared" si="709"/>
        <v>2.6126339813686112E-4</v>
      </c>
      <c r="AY450" s="13">
        <f t="shared" si="710"/>
        <v>4.3061618022408645E-4</v>
      </c>
      <c r="AZ450" s="13">
        <f t="shared" si="711"/>
        <v>3.5487231658383033E-4</v>
      </c>
      <c r="BA450" s="13">
        <f t="shared" si="712"/>
        <v>1.9496768717490641E-4</v>
      </c>
      <c r="BB450" s="13">
        <f t="shared" si="713"/>
        <v>8.0336780158546094E-5</v>
      </c>
      <c r="BC450" s="13">
        <f t="shared" si="714"/>
        <v>2.6482329825055151E-5</v>
      </c>
      <c r="BD450" s="13">
        <f t="shared" si="715"/>
        <v>1.579816999226318E-3</v>
      </c>
      <c r="BE450" s="13">
        <f t="shared" si="716"/>
        <v>1.9291404782998296E-3</v>
      </c>
      <c r="BF450" s="13">
        <f t="shared" si="717"/>
        <v>1.1778525572384221E-3</v>
      </c>
      <c r="BG450" s="13">
        <f t="shared" si="718"/>
        <v>4.7943169931504489E-4</v>
      </c>
      <c r="BH450" s="13">
        <f t="shared" si="719"/>
        <v>1.4636048007169065E-4</v>
      </c>
      <c r="BI450" s="13">
        <f t="shared" si="720"/>
        <v>3.574463708998808E-5</v>
      </c>
      <c r="BJ450" s="14">
        <f t="shared" si="721"/>
        <v>0.28311677636852045</v>
      </c>
      <c r="BK450" s="14">
        <f t="shared" si="722"/>
        <v>0.24341335573582384</v>
      </c>
      <c r="BL450" s="14">
        <f t="shared" si="723"/>
        <v>0.42969679277100947</v>
      </c>
      <c r="BM450" s="14">
        <f t="shared" si="724"/>
        <v>0.54504923538139161</v>
      </c>
      <c r="BN450" s="14">
        <f t="shared" si="725"/>
        <v>0.45309452898405933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1.6292</v>
      </c>
      <c r="F451" s="10">
        <f>VLOOKUP(B451,home!$B$2:$E$405,3,FALSE)</f>
        <v>0.75819999999999999</v>
      </c>
      <c r="G451" s="10">
        <f>VLOOKUP(C451,away!$B$2:$E$405,4,FALSE)</f>
        <v>0.75819999999999999</v>
      </c>
      <c r="H451" s="10">
        <f>VLOOKUP(A451,away!$A$2:$E$405,3,FALSE)</f>
        <v>1.1462000000000001</v>
      </c>
      <c r="I451" s="10">
        <f>VLOOKUP(C451,away!$B$2:$E$405,3,FALSE)</f>
        <v>1.0264</v>
      </c>
      <c r="J451" s="10">
        <f>VLOOKUP(B451,home!$B$2:$E$405,4,FALSE)</f>
        <v>1.1291</v>
      </c>
      <c r="K451" s="12">
        <f t="shared" si="670"/>
        <v>0.93657370740799983</v>
      </c>
      <c r="L451" s="12">
        <f t="shared" si="671"/>
        <v>1.3283406246880001</v>
      </c>
      <c r="M451" s="13">
        <f t="shared" si="672"/>
        <v>0.10383892982324296</v>
      </c>
      <c r="N451" s="13">
        <f t="shared" si="673"/>
        <v>9.7252811477833767E-2</v>
      </c>
      <c r="O451" s="13">
        <f t="shared" si="674"/>
        <v>0.13793346890833996</v>
      </c>
      <c r="P451" s="13">
        <f t="shared" si="675"/>
        <v>0.12918486035113003</v>
      </c>
      <c r="Q451" s="13">
        <f t="shared" si="676"/>
        <v>4.5542213100823022E-2</v>
      </c>
      <c r="R451" s="13">
        <f t="shared" si="677"/>
        <v>9.1611315127543586E-2</v>
      </c>
      <c r="S451" s="13">
        <f t="shared" si="678"/>
        <v>4.0179362817849021E-2</v>
      </c>
      <c r="T451" s="13">
        <f t="shared" si="679"/>
        <v>6.0495571800021283E-2</v>
      </c>
      <c r="U451" s="13">
        <f t="shared" si="680"/>
        <v>8.5800749049526073E-2</v>
      </c>
      <c r="V451" s="13">
        <f t="shared" si="681"/>
        <v>5.5540777148873352E-3</v>
      </c>
      <c r="W451" s="13">
        <f t="shared" si="682"/>
        <v>1.4217879789134335E-2</v>
      </c>
      <c r="X451" s="13">
        <f t="shared" si="683"/>
        <v>1.8886187320837598E-2</v>
      </c>
      <c r="Y451" s="13">
        <f t="shared" si="684"/>
        <v>1.2543644931868003E-2</v>
      </c>
      <c r="Z451" s="13">
        <f t="shared" si="685"/>
        <v>4.0563677188336825E-2</v>
      </c>
      <c r="AA451" s="13">
        <f t="shared" si="686"/>
        <v>3.7990873530381927E-2</v>
      </c>
      <c r="AB451" s="13">
        <f t="shared" si="687"/>
        <v>1.7790626635009122E-2</v>
      </c>
      <c r="AC451" s="13">
        <f t="shared" si="688"/>
        <v>4.3186040341420721E-4</v>
      </c>
      <c r="AD451" s="13">
        <f t="shared" si="689"/>
        <v>3.3290230963977032E-3</v>
      </c>
      <c r="AE451" s="13">
        <f t="shared" si="690"/>
        <v>4.422076619469706E-3</v>
      </c>
      <c r="AF451" s="13">
        <f t="shared" si="691"/>
        <v>2.9370120095622947E-3</v>
      </c>
      <c r="AG451" s="13">
        <f t="shared" si="692"/>
        <v>1.3004507891660455E-3</v>
      </c>
      <c r="AH451" s="13">
        <f t="shared" si="693"/>
        <v>1.3470595073999439E-2</v>
      </c>
      <c r="AI451" s="13">
        <f t="shared" si="694"/>
        <v>1.2616205169447592E-2</v>
      </c>
      <c r="AJ451" s="13">
        <f t="shared" si="695"/>
        <v>5.9080030244847521E-3</v>
      </c>
      <c r="AK451" s="13">
        <f t="shared" si="696"/>
        <v>1.8444267653397869E-3</v>
      </c>
      <c r="AL451" s="13">
        <f t="shared" si="697"/>
        <v>2.1490909431063577E-5</v>
      </c>
      <c r="AM451" s="13">
        <f t="shared" si="698"/>
        <v>6.2357510068801133E-4</v>
      </c>
      <c r="AN451" s="13">
        <f t="shared" si="699"/>
        <v>8.2832013878779572E-4</v>
      </c>
      <c r="AO451" s="13">
        <f t="shared" si="700"/>
        <v>5.5014564529951579E-4</v>
      </c>
      <c r="AP451" s="13">
        <f t="shared" si="701"/>
        <v>2.4359360338218055E-4</v>
      </c>
      <c r="AQ451" s="13">
        <f t="shared" si="702"/>
        <v>8.0893819821671717E-5</v>
      </c>
      <c r="AR451" s="13">
        <f t="shared" si="703"/>
        <v>3.5787077351031003E-3</v>
      </c>
      <c r="AS451" s="13">
        <f t="shared" si="704"/>
        <v>3.3517235711951966E-3</v>
      </c>
      <c r="AT451" s="13">
        <f t="shared" si="705"/>
        <v>1.5695680856405332E-3</v>
      </c>
      <c r="AU451" s="13">
        <f t="shared" si="706"/>
        <v>4.9000540033254376E-4</v>
      </c>
      <c r="AV451" s="13">
        <f t="shared" si="707"/>
        <v>1.147315436098479E-4</v>
      </c>
      <c r="AW451" s="13">
        <f t="shared" si="708"/>
        <v>7.4268338751944707E-7</v>
      </c>
      <c r="AX451" s="13">
        <f t="shared" si="709"/>
        <v>9.7337340649781244E-5</v>
      </c>
      <c r="AY451" s="13">
        <f t="shared" si="710"/>
        <v>1.2929714388419908E-4</v>
      </c>
      <c r="AZ451" s="13">
        <f t="shared" si="711"/>
        <v>8.5875324438755633E-5</v>
      </c>
      <c r="BA451" s="13">
        <f t="shared" si="712"/>
        <v>3.802389403675378E-5</v>
      </c>
      <c r="BB451" s="13">
        <f t="shared" si="713"/>
        <v>1.2627170789462967E-5</v>
      </c>
      <c r="BC451" s="13">
        <f t="shared" si="714"/>
        <v>3.3546367869034592E-6</v>
      </c>
      <c r="BD451" s="13">
        <f t="shared" si="715"/>
        <v>7.9229047807043769E-4</v>
      </c>
      <c r="BE451" s="13">
        <f t="shared" si="716"/>
        <v>7.4203843039048626E-4</v>
      </c>
      <c r="BF451" s="13">
        <f t="shared" si="717"/>
        <v>3.4748684189501539E-4</v>
      </c>
      <c r="BG451" s="13">
        <f t="shared" si="718"/>
        <v>1.0848234659637069E-4</v>
      </c>
      <c r="BH451" s="13">
        <f t="shared" si="719"/>
        <v>2.540042838502062E-5</v>
      </c>
      <c r="BI451" s="13">
        <f t="shared" si="720"/>
        <v>4.7578746764620326E-6</v>
      </c>
      <c r="BJ451" s="14">
        <f t="shared" si="721"/>
        <v>0.2636199147536788</v>
      </c>
      <c r="BK451" s="14">
        <f t="shared" si="722"/>
        <v>0.27933987916383879</v>
      </c>
      <c r="BL451" s="14">
        <f t="shared" si="723"/>
        <v>0.41609145601996733</v>
      </c>
      <c r="BM451" s="14">
        <f t="shared" si="724"/>
        <v>0.3941227738764117</v>
      </c>
      <c r="BN451" s="14">
        <f t="shared" si="725"/>
        <v>0.60536359878891333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1.6292</v>
      </c>
      <c r="F452" s="10">
        <f>VLOOKUP(B452,home!$B$2:$E$405,3,FALSE)</f>
        <v>1.0831999999999999</v>
      </c>
      <c r="G452" s="10">
        <f>VLOOKUP(C452,away!$B$2:$E$405,4,FALSE)</f>
        <v>1.1193</v>
      </c>
      <c r="H452" s="10">
        <f>VLOOKUP(A452,away!$A$2:$E$405,3,FALSE)</f>
        <v>1.1462000000000001</v>
      </c>
      <c r="I452" s="10">
        <f>VLOOKUP(C452,away!$B$2:$E$405,3,FALSE)</f>
        <v>0.41060000000000002</v>
      </c>
      <c r="J452" s="10">
        <f>VLOOKUP(B452,home!$B$2:$E$405,4,FALSE)</f>
        <v>1.0777000000000001</v>
      </c>
      <c r="K452" s="12">
        <f t="shared" si="670"/>
        <v>1.9752840481919998</v>
      </c>
      <c r="L452" s="12">
        <f t="shared" si="671"/>
        <v>0.50719764924400013</v>
      </c>
      <c r="M452" s="13">
        <f t="shared" si="672"/>
        <v>8.3535657910584094E-2</v>
      </c>
      <c r="N452" s="13">
        <f t="shared" si="673"/>
        <v>0.16500665252600058</v>
      </c>
      <c r="O452" s="13">
        <f t="shared" si="674"/>
        <v>4.2369089320299209E-2</v>
      </c>
      <c r="P452" s="13">
        <f t="shared" si="675"/>
        <v>8.3690986270809037E-2</v>
      </c>
      <c r="Q452" s="13">
        <f t="shared" si="676"/>
        <v>0.16296750429008458</v>
      </c>
      <c r="R452" s="13">
        <f t="shared" si="677"/>
        <v>1.0744751251932413E-2</v>
      </c>
      <c r="S452" s="13">
        <f t="shared" si="678"/>
        <v>2.0961650863149869E-2</v>
      </c>
      <c r="T452" s="13">
        <f t="shared" si="679"/>
        <v>8.2656735079092394E-2</v>
      </c>
      <c r="U452" s="13">
        <f t="shared" si="680"/>
        <v>2.1223935749733112E-2</v>
      </c>
      <c r="V452" s="13">
        <f t="shared" si="681"/>
        <v>2.3334030553610464E-3</v>
      </c>
      <c r="W452" s="13">
        <f t="shared" si="682"/>
        <v>0.1073023705326218</v>
      </c>
      <c r="X452" s="13">
        <f t="shared" si="683"/>
        <v>5.4423510092454441E-2</v>
      </c>
      <c r="Y452" s="13">
        <f t="shared" si="684"/>
        <v>1.3801738191250001E-2</v>
      </c>
      <c r="Z452" s="13">
        <f t="shared" si="685"/>
        <v>1.8165708588972157E-3</v>
      </c>
      <c r="AA452" s="13">
        <f t="shared" si="686"/>
        <v>3.58824343999011E-3</v>
      </c>
      <c r="AB452" s="13">
        <f t="shared" si="687"/>
        <v>3.5439000140210265E-3</v>
      </c>
      <c r="AC452" s="13">
        <f t="shared" si="688"/>
        <v>1.4610886532993831E-4</v>
      </c>
      <c r="AD452" s="13">
        <f t="shared" si="689"/>
        <v>5.298816521156878E-2</v>
      </c>
      <c r="AE452" s="13">
        <f t="shared" si="690"/>
        <v>2.6875472833060389E-2</v>
      </c>
      <c r="AF452" s="13">
        <f t="shared" si="691"/>
        <v>6.8155883216246072E-3</v>
      </c>
      <c r="AG452" s="13">
        <f t="shared" si="692"/>
        <v>1.152283458314287E-3</v>
      </c>
      <c r="AH452" s="13">
        <f t="shared" si="693"/>
        <v>2.3034011732945553E-4</v>
      </c>
      <c r="AI452" s="13">
        <f t="shared" si="694"/>
        <v>4.5498715941954707E-4</v>
      </c>
      <c r="AJ452" s="13">
        <f t="shared" si="695"/>
        <v>4.4936443906681096E-4</v>
      </c>
      <c r="AK452" s="13">
        <f t="shared" si="696"/>
        <v>2.9587413610447253E-4</v>
      </c>
      <c r="AL452" s="13">
        <f t="shared" si="697"/>
        <v>5.8552217571375805E-6</v>
      </c>
      <c r="AM452" s="13">
        <f t="shared" si="698"/>
        <v>2.0933335497074802E-2</v>
      </c>
      <c r="AN452" s="13">
        <f t="shared" si="699"/>
        <v>1.0617338554952321E-2</v>
      </c>
      <c r="AO452" s="13">
        <f t="shared" si="700"/>
        <v>2.6925445781497527E-3</v>
      </c>
      <c r="AP452" s="13">
        <f t="shared" si="701"/>
        <v>4.5521742684074418E-4</v>
      </c>
      <c r="AQ452" s="13">
        <f t="shared" si="702"/>
        <v>5.7721302197132015E-5</v>
      </c>
      <c r="AR452" s="13">
        <f t="shared" si="703"/>
        <v>2.3365593207217408E-5</v>
      </c>
      <c r="AS452" s="13">
        <f t="shared" si="704"/>
        <v>4.6153683538759892E-5</v>
      </c>
      <c r="AT452" s="13">
        <f t="shared" si="705"/>
        <v>4.5583317429707059E-5</v>
      </c>
      <c r="AU452" s="13">
        <f t="shared" si="706"/>
        <v>3.0013333260857572E-5</v>
      </c>
      <c r="AV452" s="13">
        <f t="shared" si="707"/>
        <v>1.4821214605810583E-5</v>
      </c>
      <c r="AW452" s="13">
        <f t="shared" si="708"/>
        <v>1.6294747521460531E-7</v>
      </c>
      <c r="AX452" s="13">
        <f t="shared" si="709"/>
        <v>6.8915472804705318E-3</v>
      </c>
      <c r="AY452" s="13">
        <f t="shared" si="710"/>
        <v>3.4953765803085353E-3</v>
      </c>
      <c r="AZ452" s="13">
        <f t="shared" si="711"/>
        <v>8.8642339237751048E-4</v>
      </c>
      <c r="BA452" s="13">
        <f t="shared" si="712"/>
        <v>1.4986395361625508E-4</v>
      </c>
      <c r="BB452" s="13">
        <f t="shared" si="713"/>
        <v>1.9002661245144112E-5</v>
      </c>
      <c r="BC452" s="13">
        <f t="shared" si="714"/>
        <v>1.9276210225834318E-6</v>
      </c>
      <c r="BD452" s="13">
        <f t="shared" si="715"/>
        <v>1.9751623246487068E-6</v>
      </c>
      <c r="BE452" s="13">
        <f t="shared" si="716"/>
        <v>3.9015066324684179E-6</v>
      </c>
      <c r="BF452" s="13">
        <f t="shared" si="717"/>
        <v>3.8532919075150778E-6</v>
      </c>
      <c r="BG452" s="13">
        <f t="shared" si="718"/>
        <v>2.5371153459806184E-6</v>
      </c>
      <c r="BH452" s="13">
        <f t="shared" si="719"/>
        <v>1.2528808678346606E-6</v>
      </c>
      <c r="BI452" s="13">
        <f t="shared" si="720"/>
        <v>4.9495911850375046E-7</v>
      </c>
      <c r="BJ452" s="14">
        <f t="shared" si="721"/>
        <v>0.72019031938432709</v>
      </c>
      <c r="BK452" s="14">
        <f t="shared" si="722"/>
        <v>0.19416903876729963</v>
      </c>
      <c r="BL452" s="14">
        <f t="shared" si="723"/>
        <v>8.3074437686135469E-2</v>
      </c>
      <c r="BM452" s="14">
        <f t="shared" si="724"/>
        <v>0.4474405114941164</v>
      </c>
      <c r="BN452" s="14">
        <f t="shared" si="725"/>
        <v>0.54831464156970988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1.6292</v>
      </c>
      <c r="F453" s="10">
        <f>VLOOKUP(B453,home!$B$2:$E$405,3,FALSE)</f>
        <v>0.90259999999999996</v>
      </c>
      <c r="G453" s="10">
        <f>VLOOKUP(C453,away!$B$2:$E$405,4,FALSE)</f>
        <v>1.0109999999999999</v>
      </c>
      <c r="H453" s="10">
        <f>VLOOKUP(A453,away!$A$2:$E$405,3,FALSE)</f>
        <v>1.1462000000000001</v>
      </c>
      <c r="I453" s="10">
        <f>VLOOKUP(C453,away!$B$2:$E$405,3,FALSE)</f>
        <v>0.97509999999999997</v>
      </c>
      <c r="J453" s="10">
        <f>VLOOKUP(B453,home!$B$2:$E$405,4,FALSE)</f>
        <v>0.71850000000000003</v>
      </c>
      <c r="K453" s="12">
        <f t="shared" si="670"/>
        <v>1.4866915951199999</v>
      </c>
      <c r="L453" s="12">
        <f t="shared" si="671"/>
        <v>0.80303843696999999</v>
      </c>
      <c r="M453" s="13">
        <f t="shared" si="672"/>
        <v>0.1012938042395605</v>
      </c>
      <c r="N453" s="13">
        <f t="shared" si="673"/>
        <v>0.15059264740068523</v>
      </c>
      <c r="O453" s="13">
        <f t="shared" si="674"/>
        <v>8.1342818231281824E-2</v>
      </c>
      <c r="P453" s="13">
        <f t="shared" si="675"/>
        <v>0.1209316841878206</v>
      </c>
      <c r="Q453" s="13">
        <f t="shared" si="676"/>
        <v>0.11194241158873423</v>
      </c>
      <c r="R453" s="13">
        <f t="shared" si="677"/>
        <v>3.2660704805591682E-2</v>
      </c>
      <c r="S453" s="13">
        <f t="shared" si="678"/>
        <v>3.6094192409626073E-2</v>
      </c>
      <c r="T453" s="13">
        <f t="shared" si="679"/>
        <v>8.9894059232869555E-2</v>
      </c>
      <c r="U453" s="13">
        <f t="shared" si="680"/>
        <v>4.8556395325168547E-2</v>
      </c>
      <c r="V453" s="13">
        <f t="shared" si="681"/>
        <v>4.7879768168382734E-3</v>
      </c>
      <c r="W453" s="13">
        <f t="shared" si="682"/>
        <v>5.5474614148811614E-2</v>
      </c>
      <c r="X453" s="13">
        <f t="shared" si="683"/>
        <v>4.4548247437575524E-2</v>
      </c>
      <c r="Y453" s="13">
        <f t="shared" si="684"/>
        <v>1.7886977496011727E-2</v>
      </c>
      <c r="Z453" s="13">
        <f t="shared" si="685"/>
        <v>8.7426004458069709E-3</v>
      </c>
      <c r="AA453" s="13">
        <f t="shared" si="686"/>
        <v>1.2997550602273589E-2</v>
      </c>
      <c r="AB453" s="13">
        <f t="shared" si="687"/>
        <v>9.6616746187735206E-3</v>
      </c>
      <c r="AC453" s="13">
        <f t="shared" si="688"/>
        <v>3.5726401571358146E-4</v>
      </c>
      <c r="AD453" s="13">
        <f t="shared" si="689"/>
        <v>2.0618410649390816E-2</v>
      </c>
      <c r="AE453" s="13">
        <f t="shared" si="690"/>
        <v>1.6557376260692404E-2</v>
      </c>
      <c r="AF453" s="13">
        <f t="shared" si="691"/>
        <v>6.648104776355304E-3</v>
      </c>
      <c r="AG453" s="13">
        <f t="shared" si="692"/>
        <v>1.7795612228057184E-3</v>
      </c>
      <c r="AH453" s="13">
        <f t="shared" si="693"/>
        <v>1.7551610492635135E-3</v>
      </c>
      <c r="AI453" s="13">
        <f t="shared" si="694"/>
        <v>2.6093831800220657E-3</v>
      </c>
      <c r="AJ453" s="13">
        <f t="shared" si="695"/>
        <v>1.9396740210931519E-3</v>
      </c>
      <c r="AK453" s="13">
        <f t="shared" si="696"/>
        <v>9.6123235481060062E-4</v>
      </c>
      <c r="AL453" s="13">
        <f t="shared" si="697"/>
        <v>1.7061078688591204E-5</v>
      </c>
      <c r="AM453" s="13">
        <f t="shared" si="698"/>
        <v>6.130643563436399E-3</v>
      </c>
      <c r="AN453" s="13">
        <f t="shared" si="699"/>
        <v>4.9231424248021571E-3</v>
      </c>
      <c r="AO453" s="13">
        <f t="shared" si="700"/>
        <v>1.9767362988969096E-3</v>
      </c>
      <c r="AP453" s="13">
        <f t="shared" si="701"/>
        <v>5.2913174258934566E-4</v>
      </c>
      <c r="AQ453" s="13">
        <f t="shared" si="702"/>
        <v>1.0622828188004012E-4</v>
      </c>
      <c r="AR453" s="13">
        <f t="shared" si="703"/>
        <v>2.818923571262395E-4</v>
      </c>
      <c r="AS453" s="13">
        <f t="shared" si="704"/>
        <v>4.1908699806814575E-4</v>
      </c>
      <c r="AT453" s="13">
        <f t="shared" si="705"/>
        <v>3.11526558825992E-4</v>
      </c>
      <c r="AU453" s="13">
        <f t="shared" si="706"/>
        <v>1.5438130555441951E-4</v>
      </c>
      <c r="AV453" s="13">
        <f t="shared" si="707"/>
        <v>5.7379347352852015E-5</v>
      </c>
      <c r="AW453" s="13">
        <f t="shared" si="708"/>
        <v>5.6579773488326106E-7</v>
      </c>
      <c r="AX453" s="13">
        <f t="shared" si="709"/>
        <v>1.5190627097395688E-3</v>
      </c>
      <c r="AY453" s="13">
        <f t="shared" si="710"/>
        <v>1.2198657440886762E-3</v>
      </c>
      <c r="AZ453" s="13">
        <f t="shared" si="711"/>
        <v>4.8979954022310818E-4</v>
      </c>
      <c r="BA453" s="13">
        <f t="shared" si="712"/>
        <v>1.3110928573646313E-4</v>
      </c>
      <c r="BB453" s="13">
        <f t="shared" si="713"/>
        <v>2.6321448972515616E-5</v>
      </c>
      <c r="BC453" s="13">
        <f t="shared" si="714"/>
        <v>4.227427048334912E-6</v>
      </c>
      <c r="BD453" s="13">
        <f t="shared" si="715"/>
        <v>3.7728399643407379E-5</v>
      </c>
      <c r="BE453" s="13">
        <f t="shared" si="716"/>
        <v>5.6090494647182162E-5</v>
      </c>
      <c r="BF453" s="13">
        <f t="shared" si="717"/>
        <v>4.1694633479044541E-5</v>
      </c>
      <c r="BG453" s="13">
        <f t="shared" si="718"/>
        <v>2.0662353718301488E-5</v>
      </c>
      <c r="BH453" s="13">
        <f t="shared" si="719"/>
        <v>7.6796369020988271E-6</v>
      </c>
      <c r="BI453" s="13">
        <f t="shared" si="720"/>
        <v>2.2834503271847414E-6</v>
      </c>
      <c r="BJ453" s="14">
        <f t="shared" si="721"/>
        <v>0.53299867868134576</v>
      </c>
      <c r="BK453" s="14">
        <f t="shared" si="722"/>
        <v>0.2647018484923363</v>
      </c>
      <c r="BL453" s="14">
        <f t="shared" si="723"/>
        <v>0.19387499972392341</v>
      </c>
      <c r="BM453" s="14">
        <f t="shared" si="724"/>
        <v>0.40033475694338422</v>
      </c>
      <c r="BN453" s="14">
        <f t="shared" si="725"/>
        <v>0.59876407045367397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1.6292</v>
      </c>
      <c r="F454" s="10">
        <f>VLOOKUP(B454,home!$B$2:$E$405,3,FALSE)</f>
        <v>0.83040000000000003</v>
      </c>
      <c r="G454" s="10">
        <f>VLOOKUP(C454,away!$B$2:$E$405,4,FALSE)</f>
        <v>0.83040000000000003</v>
      </c>
      <c r="H454" s="10">
        <f>VLOOKUP(A454,away!$A$2:$E$405,3,FALSE)</f>
        <v>1.1462000000000001</v>
      </c>
      <c r="I454" s="10">
        <f>VLOOKUP(C454,away!$B$2:$E$405,3,FALSE)</f>
        <v>0.66720000000000002</v>
      </c>
      <c r="J454" s="10">
        <f>VLOOKUP(B454,home!$B$2:$E$405,4,FALSE)</f>
        <v>0.92379999999999995</v>
      </c>
      <c r="K454" s="12">
        <f t="shared" si="670"/>
        <v>1.1234379294720001</v>
      </c>
      <c r="L454" s="12">
        <f t="shared" si="671"/>
        <v>0.70647109843200007</v>
      </c>
      <c r="M454" s="13">
        <f t="shared" si="672"/>
        <v>0.16042816159746534</v>
      </c>
      <c r="N454" s="13">
        <f t="shared" si="673"/>
        <v>0.18023108169405588</v>
      </c>
      <c r="O454" s="13">
        <f t="shared" si="674"/>
        <v>0.11333785954318774</v>
      </c>
      <c r="P454" s="13">
        <f t="shared" si="675"/>
        <v>0.1273280502559872</v>
      </c>
      <c r="Q454" s="13">
        <f t="shared" si="676"/>
        <v>0.10123921662243453</v>
      </c>
      <c r="R454" s="13">
        <f t="shared" si="677"/>
        <v>4.0034961062703787E-2</v>
      </c>
      <c r="S454" s="13">
        <f t="shared" si="678"/>
        <v>2.5264318029571169E-2</v>
      </c>
      <c r="T454" s="13">
        <f t="shared" si="679"/>
        <v>7.1522580571646524E-2</v>
      </c>
      <c r="U454" s="13">
        <f t="shared" si="680"/>
        <v>4.4976793762776086E-2</v>
      </c>
      <c r="V454" s="13">
        <f t="shared" si="681"/>
        <v>2.2279659656596431E-3</v>
      </c>
      <c r="W454" s="13">
        <f t="shared" si="682"/>
        <v>3.7911991967891731E-2</v>
      </c>
      <c r="X454" s="13">
        <f t="shared" si="683"/>
        <v>2.6783726609301634E-2</v>
      </c>
      <c r="Y454" s="13">
        <f t="shared" si="684"/>
        <v>9.4609643788878556E-3</v>
      </c>
      <c r="Z454" s="13">
        <f t="shared" si="685"/>
        <v>9.4278476392168995E-3</v>
      </c>
      <c r="AA454" s="13">
        <f t="shared" si="686"/>
        <v>1.0591601631179316E-2</v>
      </c>
      <c r="AB454" s="13">
        <f t="shared" si="687"/>
        <v>5.9495035031621761E-3</v>
      </c>
      <c r="AC454" s="13">
        <f t="shared" si="688"/>
        <v>1.1051775434069967E-4</v>
      </c>
      <c r="AD454" s="13">
        <f t="shared" si="689"/>
        <v>1.0647942439641841E-2</v>
      </c>
      <c r="AE454" s="13">
        <f t="shared" si="690"/>
        <v>7.5224635913744807E-3</v>
      </c>
      <c r="AF454" s="13">
        <f t="shared" si="691"/>
        <v>2.6572015581565285E-3</v>
      </c>
      <c r="AG454" s="13">
        <f t="shared" si="692"/>
        <v>6.2574536784868828E-4</v>
      </c>
      <c r="AH454" s="13">
        <f t="shared" si="693"/>
        <v>1.6651254693817751E-3</v>
      </c>
      <c r="AI454" s="13">
        <f t="shared" si="694"/>
        <v>1.8706651096333535E-3</v>
      </c>
      <c r="AJ454" s="13">
        <f t="shared" si="695"/>
        <v>1.0507880687510036E-3</v>
      </c>
      <c r="AK454" s="13">
        <f t="shared" si="696"/>
        <v>3.9349839075716989E-4</v>
      </c>
      <c r="AL454" s="13">
        <f t="shared" si="697"/>
        <v>3.5086134600681712E-6</v>
      </c>
      <c r="AM454" s="13">
        <f t="shared" si="698"/>
        <v>2.3924604815056534E-3</v>
      </c>
      <c r="AN454" s="13">
        <f t="shared" si="699"/>
        <v>1.6902041843244507E-3</v>
      </c>
      <c r="AO454" s="13">
        <f t="shared" si="700"/>
        <v>5.9704020333702871E-4</v>
      </c>
      <c r="AP454" s="13">
        <f t="shared" si="701"/>
        <v>1.4059721608652512E-4</v>
      </c>
      <c r="AQ454" s="13">
        <f t="shared" si="702"/>
        <v>2.4831967421282162E-5</v>
      </c>
      <c r="AR454" s="13">
        <f t="shared" si="703"/>
        <v>2.3527260387624859E-4</v>
      </c>
      <c r="AS454" s="13">
        <f t="shared" si="704"/>
        <v>2.6431416696021874E-4</v>
      </c>
      <c r="AT454" s="13">
        <f t="shared" si="705"/>
        <v>1.4847028022995235E-4</v>
      </c>
      <c r="AU454" s="13">
        <f t="shared" si="706"/>
        <v>5.5599048069888464E-5</v>
      </c>
      <c r="AV454" s="13">
        <f t="shared" si="707"/>
        <v>1.5615519861062417E-5</v>
      </c>
      <c r="AW454" s="13">
        <f t="shared" si="708"/>
        <v>7.7352883289166384E-8</v>
      </c>
      <c r="AX454" s="13">
        <f t="shared" si="709"/>
        <v>4.4796347494771631E-4</v>
      </c>
      <c r="AY454" s="13">
        <f t="shared" si="710"/>
        <v>3.164732482037289E-4</v>
      </c>
      <c r="AZ454" s="13">
        <f t="shared" si="711"/>
        <v>1.1178960164141565E-4</v>
      </c>
      <c r="BA454" s="13">
        <f t="shared" si="712"/>
        <v>2.632537422162888E-5</v>
      </c>
      <c r="BB454" s="13">
        <f t="shared" si="713"/>
        <v>4.6495290107469028E-6</v>
      </c>
      <c r="BC454" s="13">
        <f t="shared" si="714"/>
        <v>6.5695157348276326E-7</v>
      </c>
      <c r="BD454" s="13">
        <f t="shared" si="715"/>
        <v>2.7702215815235017E-5</v>
      </c>
      <c r="BE454" s="13">
        <f t="shared" si="716"/>
        <v>3.1121719977254115E-5</v>
      </c>
      <c r="BF454" s="13">
        <f t="shared" si="717"/>
        <v>1.7481660326426877E-5</v>
      </c>
      <c r="BG454" s="13">
        <f t="shared" si="718"/>
        <v>6.5465200936179426E-6</v>
      </c>
      <c r="BH454" s="13">
        <f t="shared" si="719"/>
        <v>1.8386522448052453E-6</v>
      </c>
      <c r="BI454" s="13">
        <f t="shared" si="720"/>
        <v>4.1312233418461002E-7</v>
      </c>
      <c r="BJ454" s="14">
        <f t="shared" si="721"/>
        <v>0.45435590703351336</v>
      </c>
      <c r="BK454" s="14">
        <f t="shared" si="722"/>
        <v>0.31567899546468786</v>
      </c>
      <c r="BL454" s="14">
        <f t="shared" si="723"/>
        <v>0.22067517205132131</v>
      </c>
      <c r="BM454" s="14">
        <f t="shared" si="724"/>
        <v>0.27722219551758448</v>
      </c>
      <c r="BN454" s="14">
        <f t="shared" si="725"/>
        <v>0.72259933077583449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1.4215</v>
      </c>
      <c r="F455" s="10">
        <f>VLOOKUP(B455,home!$B$2:$E$405,3,FALSE)</f>
        <v>0.70350000000000001</v>
      </c>
      <c r="G455" s="10">
        <f>VLOOKUP(C455,away!$B$2:$E$405,4,FALSE)</f>
        <v>1.0551999999999999</v>
      </c>
      <c r="H455" s="10">
        <f>VLOOKUP(A455,away!$A$2:$E$405,3,FALSE)</f>
        <v>1.0277000000000001</v>
      </c>
      <c r="I455" s="10">
        <f>VLOOKUP(C455,away!$B$2:$E$405,3,FALSE)</f>
        <v>0.7298</v>
      </c>
      <c r="J455" s="10">
        <f>VLOOKUP(B455,home!$B$2:$E$405,4,FALSE)</f>
        <v>0.81089999999999995</v>
      </c>
      <c r="K455" s="12">
        <f t="shared" si="670"/>
        <v>1.0552266438</v>
      </c>
      <c r="L455" s="12">
        <f t="shared" si="671"/>
        <v>0.60818753651400004</v>
      </c>
      <c r="M455" s="13">
        <f t="shared" si="672"/>
        <v>0.18949091826822839</v>
      </c>
      <c r="N455" s="13">
        <f t="shared" si="673"/>
        <v>0.19995586571476276</v>
      </c>
      <c r="O455" s="13">
        <f t="shared" si="674"/>
        <v>0.11524601477332955</v>
      </c>
      <c r="P455" s="13">
        <f t="shared" si="675"/>
        <v>0.12161066538058576</v>
      </c>
      <c r="Q455" s="13">
        <f t="shared" si="676"/>
        <v>0.10549937854315629</v>
      </c>
      <c r="R455" s="13">
        <f t="shared" si="677"/>
        <v>3.5045594909023682E-2</v>
      </c>
      <c r="S455" s="13">
        <f t="shared" si="678"/>
        <v>1.9511692261386427E-2</v>
      </c>
      <c r="T455" s="13">
        <f t="shared" si="679"/>
        <v>6.4163407139920178E-2</v>
      </c>
      <c r="U455" s="13">
        <f t="shared" si="680"/>
        <v>3.6981045495823421E-2</v>
      </c>
      <c r="V455" s="13">
        <f t="shared" si="681"/>
        <v>1.3913477579787046E-3</v>
      </c>
      <c r="W455" s="13">
        <f t="shared" si="682"/>
        <v>3.7108585047693508E-2</v>
      </c>
      <c r="X455" s="13">
        <f t="shared" si="683"/>
        <v>2.2568978923676972E-2</v>
      </c>
      <c r="Y455" s="13">
        <f t="shared" si="684"/>
        <v>6.8630858466137432E-3</v>
      </c>
      <c r="Z455" s="13">
        <f t="shared" si="685"/>
        <v>7.1047646777955649E-3</v>
      </c>
      <c r="AA455" s="13">
        <f t="shared" si="686"/>
        <v>7.4971369859390029E-3</v>
      </c>
      <c r="AB455" s="13">
        <f t="shared" si="687"/>
        <v>3.9555893498906302E-3</v>
      </c>
      <c r="AC455" s="13">
        <f t="shared" si="688"/>
        <v>5.5808323220029732E-5</v>
      </c>
      <c r="AD455" s="13">
        <f t="shared" si="689"/>
        <v>9.7894919140111229E-3</v>
      </c>
      <c r="AE455" s="13">
        <f t="shared" si="690"/>
        <v>5.9538469709061476E-3</v>
      </c>
      <c r="AF455" s="13">
        <f t="shared" si="691"/>
        <v>1.8105277610083756E-3</v>
      </c>
      <c r="AG455" s="13">
        <f t="shared" si="692"/>
        <v>3.6704680625263079E-4</v>
      </c>
      <c r="AH455" s="13">
        <f t="shared" si="693"/>
        <v>1.0802573317250416E-3</v>
      </c>
      <c r="AI455" s="13">
        <f t="shared" si="694"/>
        <v>1.139916318596559E-3</v>
      </c>
      <c r="AJ455" s="13">
        <f t="shared" si="695"/>
        <v>6.0143503554274918E-4</v>
      </c>
      <c r="AK455" s="13">
        <f t="shared" si="696"/>
        <v>2.1155009133983629E-4</v>
      </c>
      <c r="AL455" s="13">
        <f t="shared" si="697"/>
        <v>1.4326570122913507E-6</v>
      </c>
      <c r="AM455" s="13">
        <f t="shared" si="698"/>
        <v>2.0660265393858397E-3</v>
      </c>
      <c r="AN455" s="13">
        <f t="shared" si="699"/>
        <v>1.2565315913616185E-3</v>
      </c>
      <c r="AO455" s="13">
        <f t="shared" si="700"/>
        <v>3.8210342655111947E-4</v>
      </c>
      <c r="AP455" s="13">
        <f t="shared" si="701"/>
        <v>7.7463513895894507E-5</v>
      </c>
      <c r="AQ455" s="13">
        <f t="shared" si="702"/>
        <v>1.177808592151552E-5</v>
      </c>
      <c r="AR455" s="13">
        <f t="shared" si="703"/>
        <v>1.3139980907660807E-4</v>
      </c>
      <c r="AS455" s="13">
        <f t="shared" si="704"/>
        <v>1.3865657952786992E-4</v>
      </c>
      <c r="AT455" s="13">
        <f t="shared" si="705"/>
        <v>7.3157058527990971E-5</v>
      </c>
      <c r="AU455" s="13">
        <f t="shared" si="706"/>
        <v>2.5732425780257358E-5</v>
      </c>
      <c r="AV455" s="13">
        <f t="shared" si="707"/>
        <v>6.7883853232333935E-6</v>
      </c>
      <c r="AW455" s="13">
        <f t="shared" si="708"/>
        <v>2.5540123523124897E-8</v>
      </c>
      <c r="AX455" s="13">
        <f t="shared" si="709"/>
        <v>3.6335437519297449E-4</v>
      </c>
      <c r="AY455" s="13">
        <f t="shared" si="710"/>
        <v>2.2098760233019884E-4</v>
      </c>
      <c r="AZ455" s="13">
        <f t="shared" si="711"/>
        <v>6.7200952730669565E-5</v>
      </c>
      <c r="BA455" s="13">
        <f t="shared" si="712"/>
        <v>1.3623593964219898E-5</v>
      </c>
      <c r="BB455" s="13">
        <f t="shared" si="713"/>
        <v>2.0714250128914745E-6</v>
      </c>
      <c r="BC455" s="13">
        <f t="shared" si="714"/>
        <v>2.5196297513278944E-7</v>
      </c>
      <c r="BD455" s="13">
        <f t="shared" si="715"/>
        <v>1.3319287696785361E-5</v>
      </c>
      <c r="BE455" s="13">
        <f t="shared" si="716"/>
        <v>1.4054867254085449E-5</v>
      </c>
      <c r="BF455" s="13">
        <f t="shared" si="717"/>
        <v>7.4155352007915533E-6</v>
      </c>
      <c r="BG455" s="13">
        <f t="shared" si="718"/>
        <v>2.6083567739706766E-6</v>
      </c>
      <c r="BH455" s="13">
        <f t="shared" si="719"/>
        <v>6.8810189110751813E-7</v>
      </c>
      <c r="BI455" s="13">
        <f t="shared" si="720"/>
        <v>1.4522068982916392E-7</v>
      </c>
      <c r="BJ455" s="14">
        <f t="shared" si="721"/>
        <v>0.45854160773732383</v>
      </c>
      <c r="BK455" s="14">
        <f t="shared" si="722"/>
        <v>0.33228285225074183</v>
      </c>
      <c r="BL455" s="14">
        <f t="shared" si="723"/>
        <v>0.20217250591895294</v>
      </c>
      <c r="BM455" s="14">
        <f t="shared" si="724"/>
        <v>0.23303233093352096</v>
      </c>
      <c r="BN455" s="14">
        <f t="shared" si="725"/>
        <v>0.76684843758908638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1.4215</v>
      </c>
      <c r="F456" s="10">
        <f>VLOOKUP(B456,home!$B$2:$E$405,3,FALSE)</f>
        <v>1.1137999999999999</v>
      </c>
      <c r="G456" s="10">
        <f>VLOOKUP(C456,away!$B$2:$E$405,4,FALSE)</f>
        <v>1.1364000000000001</v>
      </c>
      <c r="H456" s="10">
        <f>VLOOKUP(A456,away!$A$2:$E$405,3,FALSE)</f>
        <v>1.0277000000000001</v>
      </c>
      <c r="I456" s="10">
        <f>VLOOKUP(C456,away!$B$2:$E$405,3,FALSE)</f>
        <v>0.5988</v>
      </c>
      <c r="J456" s="10">
        <f>VLOOKUP(B456,home!$B$2:$E$405,4,FALSE)</f>
        <v>0.56759999999999999</v>
      </c>
      <c r="K456" s="12">
        <f t="shared" si="670"/>
        <v>1.7992242778799998</v>
      </c>
      <c r="L456" s="12">
        <f t="shared" si="671"/>
        <v>0.34929352497600002</v>
      </c>
      <c r="M456" s="13">
        <f t="shared" si="672"/>
        <v>0.11665693827522128</v>
      </c>
      <c r="N456" s="13">
        <f t="shared" si="673"/>
        <v>0.20989199552792673</v>
      </c>
      <c r="O456" s="13">
        <f t="shared" si="674"/>
        <v>4.0747513183059691E-2</v>
      </c>
      <c r="P456" s="13">
        <f t="shared" si="675"/>
        <v>7.3313914982196346E-2</v>
      </c>
      <c r="Q456" s="13">
        <f t="shared" si="676"/>
        <v>0.18882138704326309</v>
      </c>
      <c r="R456" s="13">
        <f t="shared" si="677"/>
        <v>7.116421256858475E-3</v>
      </c>
      <c r="S456" s="13">
        <f t="shared" si="678"/>
        <v>1.1518667919553969E-2</v>
      </c>
      <c r="T456" s="13">
        <f t="shared" si="679"/>
        <v>6.5954087871198983E-2</v>
      </c>
      <c r="U456" s="13">
        <f t="shared" si="680"/>
        <v>1.280403789696107E-2</v>
      </c>
      <c r="V456" s="13">
        <f t="shared" si="681"/>
        <v>8.0433244219998284E-4</v>
      </c>
      <c r="W456" s="13">
        <f t="shared" si="682"/>
        <v>0.11324400791707165</v>
      </c>
      <c r="X456" s="13">
        <f t="shared" si="683"/>
        <v>3.9555398707764006E-2</v>
      </c>
      <c r="Y456" s="13">
        <f t="shared" si="684"/>
        <v>6.9082223232330023E-3</v>
      </c>
      <c r="Z456" s="13">
        <f t="shared" si="685"/>
        <v>8.2857328867407801E-4</v>
      </c>
      <c r="AA456" s="13">
        <f t="shared" si="686"/>
        <v>1.4907891769852745E-3</v>
      </c>
      <c r="AB456" s="13">
        <f t="shared" si="687"/>
        <v>1.3411320402163251E-3</v>
      </c>
      <c r="AC456" s="13">
        <f t="shared" si="688"/>
        <v>3.1593041719553932E-5</v>
      </c>
      <c r="AD456" s="13">
        <f t="shared" si="689"/>
        <v>5.0937842092207579E-2</v>
      </c>
      <c r="AE456" s="13">
        <f t="shared" si="690"/>
        <v>1.779225841905805E-2</v>
      </c>
      <c r="AF456" s="13">
        <f t="shared" si="691"/>
        <v>3.1073603302383497E-3</v>
      </c>
      <c r="AG456" s="13">
        <f t="shared" si="692"/>
        <v>3.6179361437318032E-4</v>
      </c>
      <c r="AH456" s="13">
        <f t="shared" si="693"/>
        <v>7.235382117548135E-5</v>
      </c>
      <c r="AI456" s="13">
        <f t="shared" si="694"/>
        <v>1.3018075165631407E-4</v>
      </c>
      <c r="AJ456" s="13">
        <f t="shared" si="695"/>
        <v>1.1711218444635367E-4</v>
      </c>
      <c r="AK456" s="13">
        <f t="shared" si="696"/>
        <v>7.0237028497146671E-5</v>
      </c>
      <c r="AL456" s="13">
        <f t="shared" si="697"/>
        <v>7.941952219564933E-7</v>
      </c>
      <c r="AM456" s="13">
        <f t="shared" si="698"/>
        <v>1.8329720431023513E-2</v>
      </c>
      <c r="AN456" s="13">
        <f t="shared" si="699"/>
        <v>6.4024526611768081E-3</v>
      </c>
      <c r="AO456" s="13">
        <f t="shared" si="700"/>
        <v>1.1181676292572095E-3</v>
      </c>
      <c r="AP456" s="13">
        <f t="shared" si="701"/>
        <v>1.3018957091243599E-4</v>
      </c>
      <c r="AQ456" s="13">
        <f t="shared" si="702"/>
        <v>1.1368593534779417E-5</v>
      </c>
      <c r="AR456" s="13">
        <f t="shared" si="703"/>
        <v>5.0545442487734072E-6</v>
      </c>
      <c r="AS456" s="13">
        <f t="shared" si="704"/>
        <v>9.0942587260118397E-6</v>
      </c>
      <c r="AT456" s="13">
        <f t="shared" si="705"/>
        <v>8.181305544581271E-6</v>
      </c>
      <c r="AU456" s="13">
        <f t="shared" si="706"/>
        <v>4.906667853521625E-6</v>
      </c>
      <c r="AV456" s="13">
        <f t="shared" si="707"/>
        <v>2.2070489813873646E-6</v>
      </c>
      <c r="AW456" s="13">
        <f t="shared" si="708"/>
        <v>1.3864384903731112E-8</v>
      </c>
      <c r="AX456" s="13">
        <f t="shared" si="709"/>
        <v>5.4965463343750924E-3</v>
      </c>
      <c r="AY456" s="13">
        <f t="shared" si="710"/>
        <v>1.9199080443277874E-3</v>
      </c>
      <c r="AZ456" s="13">
        <f t="shared" si="711"/>
        <v>3.3530572421651563E-4</v>
      </c>
      <c r="BA456" s="13">
        <f t="shared" si="712"/>
        <v>3.904003945207244E-5</v>
      </c>
      <c r="BB456" s="13">
        <f t="shared" si="713"/>
        <v>3.4091082488541217E-6</v>
      </c>
      <c r="BC456" s="13">
        <f t="shared" si="714"/>
        <v>2.3815588745340296E-7</v>
      </c>
      <c r="BD456" s="13">
        <f t="shared" si="715"/>
        <v>2.9425326296687192E-7</v>
      </c>
      <c r="BE456" s="13">
        <f t="shared" si="716"/>
        <v>5.2942761457540385E-7</v>
      </c>
      <c r="BF456" s="13">
        <f t="shared" si="717"/>
        <v>4.7627950876208104E-7</v>
      </c>
      <c r="BG456" s="13">
        <f t="shared" si="718"/>
        <v>2.8564455174049876E-7</v>
      </c>
      <c r="BH456" s="13">
        <f t="shared" si="719"/>
        <v>1.2848465308391382E-7</v>
      </c>
      <c r="BI456" s="13">
        <f t="shared" si="720"/>
        <v>4.6234541432713385E-8</v>
      </c>
      <c r="BJ456" s="14">
        <f t="shared" si="721"/>
        <v>0.7303607001387471</v>
      </c>
      <c r="BK456" s="14">
        <f t="shared" si="722"/>
        <v>0.20424614890044088</v>
      </c>
      <c r="BL456" s="14">
        <f t="shared" si="723"/>
        <v>6.3920981489342985E-2</v>
      </c>
      <c r="BM456" s="14">
        <f t="shared" si="724"/>
        <v>0.3608883393687366</v>
      </c>
      <c r="BN456" s="14">
        <f t="shared" si="725"/>
        <v>0.63654817026852561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1.2710999999999999</v>
      </c>
      <c r="F457" s="10">
        <f>VLOOKUP(B457,home!$B$2:$E$405,3,FALSE)</f>
        <v>1.2008000000000001</v>
      </c>
      <c r="G457" s="10">
        <f>VLOOKUP(C457,away!$B$2:$E$405,4,FALSE)</f>
        <v>0.99380000000000002</v>
      </c>
      <c r="H457" s="10">
        <f>VLOOKUP(A457,away!$A$2:$E$405,3,FALSE)</f>
        <v>0.94469999999999998</v>
      </c>
      <c r="I457" s="10">
        <f>VLOOKUP(C457,away!$B$2:$E$405,3,FALSE)</f>
        <v>0.78</v>
      </c>
      <c r="J457" s="10">
        <f>VLOOKUP(B457,home!$B$2:$E$405,4,FALSE)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1.4705999999999999</v>
      </c>
      <c r="F458" s="10">
        <f>VLOOKUP(B458,home!$B$2:$E$405,3,FALSE)</f>
        <v>0.83109999999999995</v>
      </c>
      <c r="G458" s="10">
        <f>VLOOKUP(C458,away!$B$2:$E$405,4,FALSE)</f>
        <v>0.68</v>
      </c>
      <c r="H458" s="10">
        <f>VLOOKUP(A458,away!$A$2:$E$405,3,FALSE)</f>
        <v>1.2646999999999999</v>
      </c>
      <c r="I458" s="10">
        <f>VLOOKUP(C458,away!$B$2:$E$405,3,FALSE)</f>
        <v>1.1420999999999999</v>
      </c>
      <c r="J458" s="10">
        <f>VLOOKUP(B458,home!$B$2:$E$405,4,FALSE)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1.5941000000000001</v>
      </c>
      <c r="F460" s="10">
        <f>VLOOKUP(B460,home!$B$2:$E$405,3,FALSE)</f>
        <v>1.0037</v>
      </c>
      <c r="G460" s="10">
        <f>VLOOKUP(C460,away!$B$2:$E$405,4,FALSE)</f>
        <v>0.9758</v>
      </c>
      <c r="H460" s="10">
        <f>VLOOKUP(A460,away!$A$2:$E$405,3,FALSE)</f>
        <v>1.1647000000000001</v>
      </c>
      <c r="I460" s="10">
        <f>VLOOKUP(C460,away!$B$2:$E$405,3,FALSE)</f>
        <v>1.1448</v>
      </c>
      <c r="J460" s="10">
        <f>VLOOKUP(B460,home!$B$2:$E$405,4,FALSE)</f>
        <v>1.0303</v>
      </c>
      <c r="K460" s="12">
        <f t="shared" si="670"/>
        <v>1.561278214286</v>
      </c>
      <c r="L460" s="12">
        <f t="shared" si="671"/>
        <v>1.3737490213680001</v>
      </c>
      <c r="M460" s="13">
        <f t="shared" si="672"/>
        <v>5.3129272276216465E-2</v>
      </c>
      <c r="N460" s="13">
        <f t="shared" si="673"/>
        <v>8.2949575345725945E-2</v>
      </c>
      <c r="O460" s="13">
        <f t="shared" si="674"/>
        <v>7.2986285795446401E-2</v>
      </c>
      <c r="P460" s="13">
        <f t="shared" si="675"/>
        <v>0.11395189795408221</v>
      </c>
      <c r="Q460" s="13">
        <f t="shared" si="676"/>
        <v>6.4753682435778503E-2</v>
      </c>
      <c r="R460" s="13">
        <f t="shared" si="677"/>
        <v>5.0132419342389836E-2</v>
      </c>
      <c r="S460" s="13">
        <f t="shared" si="678"/>
        <v>6.1101133570157937E-2</v>
      </c>
      <c r="T460" s="13">
        <f t="shared" si="679"/>
        <v>8.8955307876124989E-2</v>
      </c>
      <c r="U460" s="13">
        <f t="shared" si="680"/>
        <v>7.8270654148723348E-2</v>
      </c>
      <c r="V460" s="13">
        <f t="shared" si="681"/>
        <v>1.4561109031628074E-2</v>
      </c>
      <c r="W460" s="13">
        <f t="shared" si="682"/>
        <v>3.3699504560591662E-2</v>
      </c>
      <c r="X460" s="13">
        <f t="shared" si="683"/>
        <v>4.629466141069926E-2</v>
      </c>
      <c r="Y460" s="13">
        <f t="shared" si="684"/>
        <v>3.179862290375552E-2</v>
      </c>
      <c r="Z460" s="13">
        <f t="shared" si="685"/>
        <v>2.2956454003472748E-2</v>
      </c>
      <c r="AA460" s="13">
        <f t="shared" si="686"/>
        <v>3.584141151288063E-2</v>
      </c>
      <c r="AB460" s="13">
        <f t="shared" si="687"/>
        <v>2.7979207482159974E-2</v>
      </c>
      <c r="AC460" s="13">
        <f t="shared" si="688"/>
        <v>1.9519206872483416E-3</v>
      </c>
      <c r="AD460" s="13">
        <f t="shared" si="689"/>
        <v>1.3153575575670866E-2</v>
      </c>
      <c r="AE460" s="13">
        <f t="shared" si="690"/>
        <v>1.8069711574567885E-2</v>
      </c>
      <c r="AF460" s="13">
        <f t="shared" si="691"/>
        <v>1.241162429598233E-2</v>
      </c>
      <c r="AG460" s="13">
        <f t="shared" si="692"/>
        <v>5.6834855767310061E-3</v>
      </c>
      <c r="AH460" s="13">
        <f t="shared" si="693"/>
        <v>7.8841015553375512E-3</v>
      </c>
      <c r="AI460" s="13">
        <f t="shared" si="694"/>
        <v>1.230927599756689E-2</v>
      </c>
      <c r="AJ460" s="13">
        <f t="shared" si="695"/>
        <v>9.6091022243173767E-3</v>
      </c>
      <c r="AK460" s="13">
        <f t="shared" si="696"/>
        <v>5.0008273205579554E-3</v>
      </c>
      <c r="AL460" s="13">
        <f t="shared" si="697"/>
        <v>1.6745952461867593E-4</v>
      </c>
      <c r="AM460" s="13">
        <f t="shared" si="698"/>
        <v>4.1072781972518735E-3</v>
      </c>
      <c r="AN460" s="13">
        <f t="shared" si="699"/>
        <v>5.642369403960886E-3</v>
      </c>
      <c r="AO460" s="13">
        <f t="shared" si="700"/>
        <v>3.8755997234440074E-3</v>
      </c>
      <c r="AP460" s="13">
        <f t="shared" si="701"/>
        <v>1.7747004424317656E-3</v>
      </c>
      <c r="AQ460" s="13">
        <f t="shared" si="702"/>
        <v>6.0949824900299898E-4</v>
      </c>
      <c r="AR460" s="13">
        <f t="shared" si="703"/>
        <v>2.1661553592021783E-3</v>
      </c>
      <c r="AS460" s="13">
        <f t="shared" si="704"/>
        <v>3.3819711710812261E-3</v>
      </c>
      <c r="AT460" s="13">
        <f t="shared" si="705"/>
        <v>2.6400989553762143E-3</v>
      </c>
      <c r="AU460" s="13">
        <f t="shared" si="706"/>
        <v>1.3739763275293702E-3</v>
      </c>
      <c r="AV460" s="13">
        <f t="shared" si="707"/>
        <v>5.3628982677907285E-4</v>
      </c>
      <c r="AW460" s="13">
        <f t="shared" si="708"/>
        <v>9.9768868999676828E-6</v>
      </c>
      <c r="AX460" s="13">
        <f t="shared" si="709"/>
        <v>1.0687673282302021E-3</v>
      </c>
      <c r="AY460" s="13">
        <f t="shared" si="710"/>
        <v>1.4682180712263326E-3</v>
      </c>
      <c r="AZ460" s="13">
        <f t="shared" si="711"/>
        <v>1.0084815692509937E-3</v>
      </c>
      <c r="BA460" s="13">
        <f t="shared" si="712"/>
        <v>4.6180018960873925E-4</v>
      </c>
      <c r="BB460" s="13">
        <f t="shared" si="713"/>
        <v>1.5859938963564066E-4</v>
      </c>
      <c r="BC460" s="13">
        <f t="shared" si="714"/>
        <v>4.3575151260304705E-5</v>
      </c>
      <c r="BD460" s="13">
        <f t="shared" si="715"/>
        <v>4.959589674725062E-4</v>
      </c>
      <c r="BE460" s="13">
        <f t="shared" si="716"/>
        <v>7.7432993109460293E-4</v>
      </c>
      <c r="BF460" s="13">
        <f t="shared" si="717"/>
        <v>6.0447222604379154E-4</v>
      </c>
      <c r="BG460" s="13">
        <f t="shared" si="718"/>
        <v>3.1458310588771142E-4</v>
      </c>
      <c r="BH460" s="13">
        <f t="shared" si="719"/>
        <v>1.2278793745122745E-4</v>
      </c>
      <c r="BI460" s="13">
        <f t="shared" si="720"/>
        <v>3.8341226343942718E-5</v>
      </c>
      <c r="BJ460" s="14">
        <f t="shared" si="721"/>
        <v>0.41798863927093172</v>
      </c>
      <c r="BK460" s="14">
        <f t="shared" si="722"/>
        <v>0.24633101111517802</v>
      </c>
      <c r="BL460" s="14">
        <f t="shared" si="723"/>
        <v>0.31246225041364184</v>
      </c>
      <c r="BM460" s="14">
        <f t="shared" si="724"/>
        <v>0.56037698046925866</v>
      </c>
      <c r="BN460" s="14">
        <f t="shared" si="725"/>
        <v>0.43790313314963936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1.1607000000000001</v>
      </c>
      <c r="F461" s="10">
        <f>VLOOKUP(B461,home!$B$2:$E$405,3,FALSE)</f>
        <v>0.70489999999999997</v>
      </c>
      <c r="G461" s="10">
        <f>VLOOKUP(C461,away!$B$2:$E$405,4,FALSE)</f>
        <v>0.70489999999999997</v>
      </c>
      <c r="H461" s="10">
        <f>VLOOKUP(A461,away!$A$2:$E$405,3,FALSE)</f>
        <v>0.89880000000000004</v>
      </c>
      <c r="I461" s="10">
        <f>VLOOKUP(C461,away!$B$2:$E$405,3,FALSE)</f>
        <v>1.2137</v>
      </c>
      <c r="J461" s="10">
        <f>VLOOKUP(B461,home!$B$2:$E$405,4,FALSE)</f>
        <v>1.1126</v>
      </c>
      <c r="K461" s="12">
        <f t="shared" si="670"/>
        <v>0.57673327040699995</v>
      </c>
      <c r="L461" s="12">
        <f t="shared" si="671"/>
        <v>1.2137059228560001</v>
      </c>
      <c r="M461" s="13">
        <f t="shared" si="672"/>
        <v>0.16688685798551034</v>
      </c>
      <c r="N461" s="13">
        <f t="shared" si="673"/>
        <v>9.6249203393931934E-2</v>
      </c>
      <c r="O461" s="13">
        <f t="shared" si="674"/>
        <v>0.20255156798384205</v>
      </c>
      <c r="P461" s="13">
        <f t="shared" si="675"/>
        <v>0.11681822822938702</v>
      </c>
      <c r="Q461" s="13">
        <f t="shared" si="676"/>
        <v>2.7755058923725439E-2</v>
      </c>
      <c r="R461" s="13">
        <f t="shared" si="677"/>
        <v>0.12291901887287945</v>
      </c>
      <c r="S461" s="13">
        <f t="shared" si="678"/>
        <v>2.0442739786972901E-2</v>
      </c>
      <c r="T461" s="13">
        <f t="shared" si="679"/>
        <v>3.3686479404942848E-2</v>
      </c>
      <c r="U461" s="13">
        <f t="shared" si="680"/>
        <v>7.0891487749775522E-2</v>
      </c>
      <c r="V461" s="13">
        <f t="shared" si="681"/>
        <v>1.5899558611778585E-3</v>
      </c>
      <c r="W461" s="13">
        <f t="shared" si="682"/>
        <v>5.3357553011397201E-3</v>
      </c>
      <c r="X461" s="13">
        <f t="shared" si="683"/>
        <v>6.4760378119035787E-3</v>
      </c>
      <c r="Y461" s="13">
        <f t="shared" si="684"/>
        <v>3.9300027244733929E-3</v>
      </c>
      <c r="Z461" s="13">
        <f t="shared" si="685"/>
        <v>4.97291804125541E-2</v>
      </c>
      <c r="AA461" s="13">
        <f t="shared" si="686"/>
        <v>2.8680472853992046E-2</v>
      </c>
      <c r="AB461" s="13">
        <f t="shared" si="687"/>
        <v>8.2704914529510079E-3</v>
      </c>
      <c r="AC461" s="13">
        <f t="shared" si="688"/>
        <v>6.9559037222786E-5</v>
      </c>
      <c r="AD461" s="13">
        <f t="shared" si="689"/>
        <v>7.6932690122944933E-4</v>
      </c>
      <c r="AE461" s="13">
        <f t="shared" si="690"/>
        <v>9.3373661663463572E-4</v>
      </c>
      <c r="AF461" s="13">
        <f t="shared" si="691"/>
        <v>5.6664083099848995E-4</v>
      </c>
      <c r="AG461" s="13">
        <f t="shared" si="692"/>
        <v>2.2924511090497107E-4</v>
      </c>
      <c r="AH461" s="13">
        <f t="shared" si="693"/>
        <v>1.5089150201372874E-2</v>
      </c>
      <c r="AI461" s="13">
        <f t="shared" si="694"/>
        <v>8.7024149433002195E-3</v>
      </c>
      <c r="AJ461" s="13">
        <f t="shared" si="695"/>
        <v>2.5094861153441414E-3</v>
      </c>
      <c r="AK461" s="13">
        <f t="shared" si="696"/>
        <v>4.8243471144779478E-4</v>
      </c>
      <c r="AL461" s="13">
        <f t="shared" si="697"/>
        <v>1.9476101554775134E-6</v>
      </c>
      <c r="AM461" s="13">
        <f t="shared" si="698"/>
        <v>8.8739283951628722E-5</v>
      </c>
      <c r="AN461" s="13">
        <f t="shared" si="699"/>
        <v>1.077033945220922E-4</v>
      </c>
      <c r="AO461" s="13">
        <f t="shared" si="700"/>
        <v>6.5360123921579891E-5</v>
      </c>
      <c r="AP461" s="13">
        <f t="shared" si="701"/>
        <v>2.644265650740789E-5</v>
      </c>
      <c r="AQ461" s="13">
        <f t="shared" si="702"/>
        <v>8.0234022047719283E-6</v>
      </c>
      <c r="AR461" s="13">
        <f t="shared" si="703"/>
        <v>3.662758194054008E-3</v>
      </c>
      <c r="AS461" s="13">
        <f t="shared" si="704"/>
        <v>2.1124345119668052E-3</v>
      </c>
      <c r="AT461" s="13">
        <f t="shared" si="705"/>
        <v>6.0915563230361518E-4</v>
      </c>
      <c r="AU461" s="13">
        <f t="shared" si="706"/>
        <v>1.1710677333510263E-4</v>
      </c>
      <c r="AV461" s="13">
        <f t="shared" si="707"/>
        <v>1.6884843093091248E-5</v>
      </c>
      <c r="AW461" s="13">
        <f t="shared" si="708"/>
        <v>3.7869363576748909E-8</v>
      </c>
      <c r="AX461" s="13">
        <f t="shared" si="709"/>
        <v>8.5298162411663683E-6</v>
      </c>
      <c r="AY461" s="13">
        <f t="shared" si="710"/>
        <v>1.0352688492776925E-5</v>
      </c>
      <c r="AZ461" s="13">
        <f t="shared" si="711"/>
        <v>6.2825596705832561E-6</v>
      </c>
      <c r="BA461" s="13">
        <f t="shared" si="712"/>
        <v>2.5417266276277135E-6</v>
      </c>
      <c r="BB461" s="13">
        <f t="shared" si="713"/>
        <v>7.7122716555814081E-7</v>
      </c>
      <c r="BC461" s="13">
        <f t="shared" si="714"/>
        <v>1.8720859574107186E-7</v>
      </c>
      <c r="BD461" s="13">
        <f t="shared" si="715"/>
        <v>7.40918552352116E-4</v>
      </c>
      <c r="BE461" s="13">
        <f t="shared" si="716"/>
        <v>4.2731237980325591E-4</v>
      </c>
      <c r="BF461" s="13">
        <f t="shared" si="717"/>
        <v>1.232226331446649E-4</v>
      </c>
      <c r="BG461" s="13">
        <f t="shared" si="718"/>
        <v>2.3688864067228193E-5</v>
      </c>
      <c r="BH461" s="13">
        <f t="shared" si="719"/>
        <v>3.4155390114298454E-6</v>
      </c>
      <c r="BI461" s="13">
        <f t="shared" si="720"/>
        <v>3.9397099685292553E-7</v>
      </c>
      <c r="BJ461" s="14">
        <f t="shared" si="721"/>
        <v>0.17625642110778536</v>
      </c>
      <c r="BK461" s="14">
        <f t="shared" si="722"/>
        <v>0.30581964119891919</v>
      </c>
      <c r="BL461" s="14">
        <f t="shared" si="723"/>
        <v>0.46793381677903323</v>
      </c>
      <c r="BM461" s="14">
        <f t="shared" si="724"/>
        <v>0.2665488092898865</v>
      </c>
      <c r="BN461" s="14">
        <f t="shared" si="725"/>
        <v>0.73317993538927628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1.1607000000000001</v>
      </c>
      <c r="F462" s="10">
        <f>VLOOKUP(B462,home!$B$2:$E$405,3,FALSE)</f>
        <v>0.86150000000000004</v>
      </c>
      <c r="G462" s="10">
        <f>VLOOKUP(C462,away!$B$2:$E$405,4,FALSE)</f>
        <v>1.4881</v>
      </c>
      <c r="H462" s="10">
        <f>VLOOKUP(A462,away!$A$2:$E$405,3,FALSE)</f>
        <v>0.89880000000000004</v>
      </c>
      <c r="I462" s="10">
        <f>VLOOKUP(C462,away!$B$2:$E$405,3,FALSE)</f>
        <v>0.80920000000000003</v>
      </c>
      <c r="J462" s="10">
        <f>VLOOKUP(B462,home!$B$2:$E$405,4,FALSE)</f>
        <v>1.6183000000000001</v>
      </c>
      <c r="K462" s="12">
        <f t="shared" si="670"/>
        <v>1.4880152527050001</v>
      </c>
      <c r="L462" s="12">
        <f t="shared" si="671"/>
        <v>1.1770040899680003</v>
      </c>
      <c r="M462" s="13">
        <f t="shared" si="672"/>
        <v>6.9598007308752416E-2</v>
      </c>
      <c r="N462" s="13">
        <f t="shared" si="673"/>
        <v>0.10356289643329768</v>
      </c>
      <c r="O462" s="13">
        <f t="shared" si="674"/>
        <v>8.1917139256024382E-2</v>
      </c>
      <c r="P462" s="13">
        <f t="shared" si="675"/>
        <v>0.12189395267092382</v>
      </c>
      <c r="Q462" s="13">
        <f t="shared" si="676"/>
        <v>7.7051584753527608E-2</v>
      </c>
      <c r="R462" s="13">
        <f t="shared" si="677"/>
        <v>4.8208403971409464E-2</v>
      </c>
      <c r="S462" s="13">
        <f t="shared" si="678"/>
        <v>5.3371268346187634E-2</v>
      </c>
      <c r="T462" s="13">
        <f t="shared" si="679"/>
        <v>9.0690030393418025E-2</v>
      </c>
      <c r="U462" s="13">
        <f t="shared" si="680"/>
        <v>7.1734840418021598E-2</v>
      </c>
      <c r="V462" s="13">
        <f t="shared" si="681"/>
        <v>1.0386049047699028E-2</v>
      </c>
      <c r="W462" s="13">
        <f t="shared" si="682"/>
        <v>3.8217977786113688E-2</v>
      </c>
      <c r="X462" s="13">
        <f t="shared" si="683"/>
        <v>4.4982716164561995E-2</v>
      </c>
      <c r="Y462" s="13">
        <f t="shared" si="684"/>
        <v>2.6472420451779572E-2</v>
      </c>
      <c r="Z462" s="13">
        <f t="shared" si="685"/>
        <v>1.8913829548392835E-2</v>
      </c>
      <c r="AA462" s="13">
        <f t="shared" si="686"/>
        <v>2.8144066855071065E-2</v>
      </c>
      <c r="AB462" s="13">
        <f t="shared" si="687"/>
        <v>2.0939400376747498E-2</v>
      </c>
      <c r="AC462" s="13">
        <f t="shared" si="688"/>
        <v>1.1368829187898611E-3</v>
      </c>
      <c r="AD462" s="13">
        <f t="shared" si="689"/>
        <v>1.4217233468319521E-2</v>
      </c>
      <c r="AE462" s="13">
        <f t="shared" si="690"/>
        <v>1.6733741940242016E-2</v>
      </c>
      <c r="AF462" s="13">
        <f t="shared" si="691"/>
        <v>9.8478413520669585E-3</v>
      </c>
      <c r="AG462" s="13">
        <f t="shared" si="692"/>
        <v>3.8636498495796022E-3</v>
      </c>
      <c r="AH462" s="13">
        <f t="shared" si="693"/>
        <v>5.5654136838540003E-3</v>
      </c>
      <c r="AI462" s="13">
        <f t="shared" si="694"/>
        <v>8.2814204491878755E-3</v>
      </c>
      <c r="AJ462" s="13">
        <f t="shared" si="695"/>
        <v>6.1614399712273272E-3</v>
      </c>
      <c r="AK462" s="13">
        <f t="shared" si="696"/>
        <v>3.0561055519375047E-3</v>
      </c>
      <c r="AL462" s="13">
        <f t="shared" si="697"/>
        <v>7.9645471503564423E-5</v>
      </c>
      <c r="AM462" s="13">
        <f t="shared" si="698"/>
        <v>4.2310920504254898E-3</v>
      </c>
      <c r="AN462" s="13">
        <f t="shared" si="699"/>
        <v>4.980012648381894E-3</v>
      </c>
      <c r="AO462" s="13">
        <f t="shared" si="700"/>
        <v>2.9307476276189313E-3</v>
      </c>
      <c r="AP462" s="13">
        <f t="shared" si="701"/>
        <v>1.1498339814571649E-3</v>
      </c>
      <c r="AQ462" s="13">
        <f t="shared" si="702"/>
        <v>3.3833982473981849E-4</v>
      </c>
      <c r="AR462" s="13">
        <f t="shared" si="703"/>
        <v>1.3101029336520045E-3</v>
      </c>
      <c r="AS462" s="13">
        <f t="shared" si="704"/>
        <v>1.9494531478877499E-3</v>
      </c>
      <c r="AT462" s="13">
        <f t="shared" si="705"/>
        <v>1.4504080092453743E-3</v>
      </c>
      <c r="AU462" s="13">
        <f t="shared" si="706"/>
        <v>7.1940974680087012E-4</v>
      </c>
      <c r="AV462" s="13">
        <f t="shared" si="707"/>
        <v>2.6762316904608446E-4</v>
      </c>
      <c r="AW462" s="13">
        <f t="shared" si="708"/>
        <v>3.8747522735340032E-6</v>
      </c>
      <c r="AX462" s="13">
        <f t="shared" si="709"/>
        <v>1.0493215844386667E-3</v>
      </c>
      <c r="AY462" s="13">
        <f t="shared" si="710"/>
        <v>1.2350557965760131E-3</v>
      </c>
      <c r="AZ462" s="13">
        <f t="shared" si="711"/>
        <v>7.268328619543271E-4</v>
      </c>
      <c r="BA462" s="13">
        <f t="shared" si="712"/>
        <v>2.8516175041446318E-4</v>
      </c>
      <c r="BB462" s="13">
        <f t="shared" si="713"/>
        <v>8.3909136635064387E-5</v>
      </c>
      <c r="BC462" s="13">
        <f t="shared" si="714"/>
        <v>1.9752279401030879E-5</v>
      </c>
      <c r="BD462" s="13">
        <f t="shared" si="715"/>
        <v>2.5699941853124742E-4</v>
      </c>
      <c r="BE462" s="13">
        <f t="shared" si="716"/>
        <v>3.8241905471081221E-4</v>
      </c>
      <c r="BF462" s="13">
        <f t="shared" si="717"/>
        <v>2.8452269316735831E-4</v>
      </c>
      <c r="BG462" s="13">
        <f t="shared" si="718"/>
        <v>1.4112470239124455E-4</v>
      </c>
      <c r="BH462" s="13">
        <f t="shared" si="719"/>
        <v>5.2498927422906468E-5</v>
      </c>
      <c r="BI462" s="13">
        <f t="shared" si="720"/>
        <v>1.5623840951187517E-5</v>
      </c>
      <c r="BJ462" s="14">
        <f t="shared" si="721"/>
        <v>0.44267015213494953</v>
      </c>
      <c r="BK462" s="14">
        <f t="shared" si="722"/>
        <v>0.25770086156043237</v>
      </c>
      <c r="BL462" s="14">
        <f t="shared" si="723"/>
        <v>0.28083841617728761</v>
      </c>
      <c r="BM462" s="14">
        <f t="shared" si="724"/>
        <v>0.49666009398282457</v>
      </c>
      <c r="BN462" s="14">
        <f t="shared" si="725"/>
        <v>0.50223198439393535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1.5417000000000001</v>
      </c>
      <c r="F463" s="10">
        <f>VLOOKUP(B463,home!$B$2:$E$405,3,FALSE)</f>
        <v>1.4414</v>
      </c>
      <c r="G463" s="10">
        <f>VLOOKUP(C463,away!$B$2:$E$405,4,FALSE)</f>
        <v>1.4414</v>
      </c>
      <c r="H463" s="10">
        <f>VLOOKUP(A463,away!$A$2:$E$405,3,FALSE)</f>
        <v>1.125</v>
      </c>
      <c r="I463" s="10">
        <f>VLOOKUP(C463,away!$B$2:$E$405,3,FALSE)</f>
        <v>0.59260000000000002</v>
      </c>
      <c r="J463" s="10">
        <f>VLOOKUP(B463,home!$B$2:$E$405,4,FALSE)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1.5124</v>
      </c>
      <c r="F464" s="10">
        <f>VLOOKUP(B464,home!$B$2:$E$405,3,FALSE)</f>
        <v>0.92569999999999997</v>
      </c>
      <c r="G464" s="10">
        <f>VLOOKUP(C464,away!$B$2:$E$405,4,FALSE)</f>
        <v>0.74939999999999996</v>
      </c>
      <c r="H464" s="10">
        <f>VLOOKUP(A464,away!$A$2:$E$405,3,FALSE)</f>
        <v>1.1446000000000001</v>
      </c>
      <c r="I464" s="10">
        <f>VLOOKUP(C464,away!$B$2:$E$405,3,FALSE)</f>
        <v>0.93189999999999995</v>
      </c>
      <c r="J464" s="10">
        <f>VLOOKUP(B464,home!$B$2:$E$405,4,FALSE)</f>
        <v>1.1066</v>
      </c>
      <c r="K464" s="12">
        <f t="shared" si="670"/>
        <v>1.0491814927919998</v>
      </c>
      <c r="L464" s="12">
        <f t="shared" si="671"/>
        <v>1.1803579220840001</v>
      </c>
      <c r="M464" s="13">
        <f t="shared" si="672"/>
        <v>0.10757796753834219</v>
      </c>
      <c r="N464" s="13">
        <f t="shared" si="673"/>
        <v>0.11286881257340715</v>
      </c>
      <c r="O464" s="13">
        <f t="shared" si="674"/>
        <v>0.12698050622557761</v>
      </c>
      <c r="P464" s="13">
        <f t="shared" si="675"/>
        <v>0.13322559707723533</v>
      </c>
      <c r="Q464" s="13">
        <f t="shared" si="676"/>
        <v>5.9209934632713873E-2</v>
      </c>
      <c r="R464" s="13">
        <f t="shared" si="677"/>
        <v>7.4941223236798638E-2</v>
      </c>
      <c r="S464" s="13">
        <f t="shared" si="678"/>
        <v>4.1246967484907776E-2</v>
      </c>
      <c r="T464" s="13">
        <f t="shared" si="679"/>
        <v>6.9888915409799621E-2</v>
      </c>
      <c r="U464" s="13">
        <f t="shared" si="680"/>
        <v>7.8626944467242887E-2</v>
      </c>
      <c r="V464" s="13">
        <f t="shared" si="681"/>
        <v>5.6756271201304481E-3</v>
      </c>
      <c r="W464" s="13">
        <f t="shared" si="682"/>
        <v>2.0707322535355826E-2</v>
      </c>
      <c r="X464" s="13">
        <f t="shared" si="683"/>
        <v>2.4442052199755791E-2</v>
      </c>
      <c r="Y464" s="13">
        <f t="shared" si="684"/>
        <v>1.4425184972986208E-2</v>
      </c>
      <c r="Z464" s="13">
        <f t="shared" si="685"/>
        <v>2.9485822179406943E-2</v>
      </c>
      <c r="AA464" s="13">
        <f t="shared" si="686"/>
        <v>3.0935978930389629E-2</v>
      </c>
      <c r="AB464" s="13">
        <f t="shared" si="687"/>
        <v>1.6228728277584023E-2</v>
      </c>
      <c r="AC464" s="13">
        <f t="shared" si="688"/>
        <v>4.392969752366063E-4</v>
      </c>
      <c r="AD464" s="13">
        <f t="shared" si="689"/>
        <v>5.4314348923425095E-3</v>
      </c>
      <c r="AE464" s="13">
        <f t="shared" si="690"/>
        <v>6.4110372034599395E-3</v>
      </c>
      <c r="AF464" s="13">
        <f t="shared" si="691"/>
        <v>3.7836592759395975E-3</v>
      </c>
      <c r="AG464" s="13">
        <f t="shared" si="692"/>
        <v>1.4886907336073053E-3</v>
      </c>
      <c r="AH464" s="13">
        <f t="shared" si="693"/>
        <v>8.7009559496557774E-3</v>
      </c>
      <c r="AI464" s="13">
        <f t="shared" si="694"/>
        <v>9.1288819519772801E-3</v>
      </c>
      <c r="AJ464" s="13">
        <f t="shared" si="695"/>
        <v>4.7889269969487343E-3</v>
      </c>
      <c r="AK464" s="13">
        <f t="shared" si="696"/>
        <v>1.6748178585101938E-3</v>
      </c>
      <c r="AL464" s="13">
        <f t="shared" si="697"/>
        <v>2.1761185179209136E-5</v>
      </c>
      <c r="AM464" s="13">
        <f t="shared" si="698"/>
        <v>1.139712193670094E-3</v>
      </c>
      <c r="AN464" s="13">
        <f t="shared" si="699"/>
        <v>1.3452683166942296E-3</v>
      </c>
      <c r="AO464" s="13">
        <f t="shared" si="700"/>
        <v>7.9394905746932103E-4</v>
      </c>
      <c r="AP464" s="13">
        <f t="shared" si="701"/>
        <v>3.1238135323834605E-4</v>
      </c>
      <c r="AQ464" s="13">
        <f t="shared" si="702"/>
        <v>9.2180451251550573E-5</v>
      </c>
      <c r="AR464" s="13">
        <f t="shared" si="703"/>
        <v>2.0540484569760219E-3</v>
      </c>
      <c r="AS464" s="13">
        <f t="shared" si="704"/>
        <v>2.1550696263572065E-3</v>
      </c>
      <c r="AT464" s="13">
        <f t="shared" si="705"/>
        <v>1.1305295838260755E-3</v>
      </c>
      <c r="AU464" s="13">
        <f t="shared" si="706"/>
        <v>3.9537690546805342E-4</v>
      </c>
      <c r="AV464" s="13">
        <f t="shared" si="707"/>
        <v>1.037055329736134E-4</v>
      </c>
      <c r="AW464" s="13">
        <f t="shared" si="708"/>
        <v>7.4859062556836271E-7</v>
      </c>
      <c r="AX464" s="13">
        <f t="shared" si="709"/>
        <v>1.992941567846723E-4</v>
      </c>
      <c r="AY464" s="13">
        <f t="shared" si="710"/>
        <v>2.3523843678583873E-4</v>
      </c>
      <c r="AZ464" s="13">
        <f t="shared" si="711"/>
        <v>1.3883277621941055E-4</v>
      </c>
      <c r="BA464" s="13">
        <f t="shared" si="712"/>
        <v>5.4624122418498811E-5</v>
      </c>
      <c r="BB464" s="13">
        <f t="shared" si="713"/>
        <v>1.6119003908390331E-5</v>
      </c>
      <c r="BC464" s="13">
        <f t="shared" si="714"/>
        <v>3.8052387918742966E-6</v>
      </c>
      <c r="BD464" s="13">
        <f t="shared" si="715"/>
        <v>4.0408539475601075E-4</v>
      </c>
      <c r="BE464" s="13">
        <f t="shared" si="716"/>
        <v>4.2395891768555585E-4</v>
      </c>
      <c r="BF464" s="13">
        <f t="shared" si="717"/>
        <v>2.2240492506990603E-4</v>
      </c>
      <c r="BG464" s="13">
        <f t="shared" si="718"/>
        <v>7.778104376304563E-5</v>
      </c>
      <c r="BH464" s="13">
        <f t="shared" si="719"/>
        <v>2.0401607901558017E-5</v>
      </c>
      <c r="BI464" s="13">
        <f t="shared" si="720"/>
        <v>4.2809978867027404E-6</v>
      </c>
      <c r="BJ464" s="14">
        <f t="shared" si="721"/>
        <v>0.32298844953660016</v>
      </c>
      <c r="BK464" s="14">
        <f t="shared" si="722"/>
        <v>0.28842245581781734</v>
      </c>
      <c r="BL464" s="14">
        <f t="shared" si="723"/>
        <v>0.35899860688734847</v>
      </c>
      <c r="BM464" s="14">
        <f t="shared" si="724"/>
        <v>0.3848568032909378</v>
      </c>
      <c r="BN464" s="14">
        <f t="shared" si="725"/>
        <v>0.61480404128407473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1.5124</v>
      </c>
      <c r="F465" s="10">
        <f>VLOOKUP(B465,home!$B$2:$E$405,3,FALSE)</f>
        <v>0.66120000000000001</v>
      </c>
      <c r="G465" s="10">
        <f>VLOOKUP(C465,away!$B$2:$E$405,4,FALSE)</f>
        <v>1.4986999999999999</v>
      </c>
      <c r="H465" s="10">
        <f>VLOOKUP(A465,away!$A$2:$E$405,3,FALSE)</f>
        <v>1.1446000000000001</v>
      </c>
      <c r="I465" s="10">
        <f>VLOOKUP(C465,away!$B$2:$E$405,3,FALSE)</f>
        <v>0.58240000000000003</v>
      </c>
      <c r="J465" s="10">
        <f>VLOOKUP(B465,home!$B$2:$E$405,4,FALSE)</f>
        <v>0.99019999999999997</v>
      </c>
      <c r="K465" s="12">
        <f t="shared" si="670"/>
        <v>1.4986983214559999</v>
      </c>
      <c r="L465" s="12">
        <f t="shared" si="671"/>
        <v>0.66008221260800004</v>
      </c>
      <c r="M465" s="13">
        <f t="shared" si="672"/>
        <v>0.115465841879431</v>
      </c>
      <c r="N465" s="13">
        <f t="shared" si="673"/>
        <v>0.17304846341020716</v>
      </c>
      <c r="O465" s="13">
        <f t="shared" si="674"/>
        <v>7.6216948388420275E-2</v>
      </c>
      <c r="P465" s="13">
        <f t="shared" si="675"/>
        <v>0.11422621261622405</v>
      </c>
      <c r="Q465" s="13">
        <f t="shared" si="676"/>
        <v>0.12967372082170875</v>
      </c>
      <c r="R465" s="13">
        <f t="shared" si="677"/>
        <v>2.5154725965229094E-2</v>
      </c>
      <c r="S465" s="13">
        <f t="shared" si="678"/>
        <v>2.8249972970948209E-2</v>
      </c>
      <c r="T465" s="13">
        <f t="shared" si="679"/>
        <v>8.5595316557105575E-2</v>
      </c>
      <c r="U465" s="13">
        <f t="shared" si="680"/>
        <v>3.7699345580774507E-2</v>
      </c>
      <c r="V465" s="13">
        <f t="shared" si="681"/>
        <v>3.1051871334204406E-3</v>
      </c>
      <c r="W465" s="13">
        <f t="shared" si="682"/>
        <v>6.478059591081628E-2</v>
      </c>
      <c r="X465" s="13">
        <f t="shared" si="683"/>
        <v>4.2760519082876362E-2</v>
      </c>
      <c r="Y465" s="13">
        <f t="shared" si="684"/>
        <v>1.4112729024245818E-2</v>
      </c>
      <c r="Z465" s="13">
        <f t="shared" si="685"/>
        <v>5.5347290575587776E-3</v>
      </c>
      <c r="AA465" s="13">
        <f t="shared" si="686"/>
        <v>8.29488914827709E-3</v>
      </c>
      <c r="AB465" s="13">
        <f t="shared" si="687"/>
        <v>6.2157682215932316E-3</v>
      </c>
      <c r="AC465" s="13">
        <f t="shared" si="688"/>
        <v>1.9199063546733615E-4</v>
      </c>
      <c r="AD465" s="13">
        <f t="shared" si="689"/>
        <v>2.4271642588614951E-2</v>
      </c>
      <c r="AE465" s="13">
        <f t="shared" si="690"/>
        <v>1.6021279543523521E-2</v>
      </c>
      <c r="AF465" s="13">
        <f t="shared" si="691"/>
        <v>5.2876808249501459E-3</v>
      </c>
      <c r="AG465" s="13">
        <f t="shared" si="692"/>
        <v>1.1634346861659961E-3</v>
      </c>
      <c r="AH465" s="13">
        <f t="shared" si="693"/>
        <v>9.1334405062479696E-4</v>
      </c>
      <c r="AI465" s="13">
        <f t="shared" si="694"/>
        <v>1.3688271955832072E-3</v>
      </c>
      <c r="AJ465" s="13">
        <f t="shared" si="695"/>
        <v>1.0257295101919381E-3</v>
      </c>
      <c r="AK465" s="13">
        <f t="shared" si="696"/>
        <v>5.1241969839751426E-4</v>
      </c>
      <c r="AL465" s="13">
        <f t="shared" si="697"/>
        <v>7.5971777593292106E-6</v>
      </c>
      <c r="AM465" s="13">
        <f t="shared" si="698"/>
        <v>7.2751740013074382E-3</v>
      </c>
      <c r="AN465" s="13">
        <f t="shared" si="699"/>
        <v>4.8022129518912092E-3</v>
      </c>
      <c r="AO465" s="13">
        <f t="shared" si="700"/>
        <v>1.5849276753495721E-3</v>
      </c>
      <c r="AP465" s="13">
        <f t="shared" si="701"/>
        <v>3.4872752225613326E-4</v>
      </c>
      <c r="AQ465" s="13">
        <f t="shared" si="702"/>
        <v>5.754720862203349E-5</v>
      </c>
      <c r="AR465" s="13">
        <f t="shared" si="703"/>
        <v>1.2057643236175387E-4</v>
      </c>
      <c r="AS465" s="13">
        <f t="shared" si="704"/>
        <v>1.8070769678771344E-4</v>
      </c>
      <c r="AT465" s="13">
        <f t="shared" si="705"/>
        <v>1.3541316092496297E-4</v>
      </c>
      <c r="AU465" s="13">
        <f t="shared" si="706"/>
        <v>6.7647825660431069E-5</v>
      </c>
      <c r="AV465" s="13">
        <f t="shared" si="707"/>
        <v>2.5345920691859048E-5</v>
      </c>
      <c r="AW465" s="13">
        <f t="shared" si="708"/>
        <v>2.0876709026268137E-7</v>
      </c>
      <c r="AX465" s="13">
        <f t="shared" si="709"/>
        <v>1.8172151773433003E-3</v>
      </c>
      <c r="AY465" s="13">
        <f t="shared" si="710"/>
        <v>1.1995114150456045E-3</v>
      </c>
      <c r="AZ465" s="13">
        <f t="shared" si="711"/>
        <v>3.9588807444592783E-4</v>
      </c>
      <c r="BA465" s="13">
        <f t="shared" si="712"/>
        <v>8.7106225375129572E-5</v>
      </c>
      <c r="BB465" s="13">
        <f t="shared" si="713"/>
        <v>1.4374317494386659E-5</v>
      </c>
      <c r="BC465" s="13">
        <f t="shared" si="714"/>
        <v>1.8976462592849263E-6</v>
      </c>
      <c r="BD465" s="13">
        <f t="shared" si="715"/>
        <v>1.3265059710287554E-5</v>
      </c>
      <c r="BE465" s="13">
        <f t="shared" si="716"/>
        <v>1.9880322721821573E-5</v>
      </c>
      <c r="BF465" s="13">
        <f t="shared" si="717"/>
        <v>1.4897303146598783E-5</v>
      </c>
      <c r="BG465" s="13">
        <f t="shared" si="718"/>
        <v>7.442187740009594E-6</v>
      </c>
      <c r="BH465" s="13">
        <f t="shared" si="719"/>
        <v>2.7883985684782011E-6</v>
      </c>
      <c r="BI465" s="13">
        <f t="shared" si="720"/>
        <v>8.3579365082571858E-7</v>
      </c>
      <c r="BJ465" s="14">
        <f t="shared" si="721"/>
        <v>0.57429996466560429</v>
      </c>
      <c r="BK465" s="14">
        <f t="shared" si="722"/>
        <v>0.26244631382829597</v>
      </c>
      <c r="BL465" s="14">
        <f t="shared" si="723"/>
        <v>0.15799079786105641</v>
      </c>
      <c r="BM465" s="14">
        <f t="shared" si="724"/>
        <v>0.36528658968334005</v>
      </c>
      <c r="BN465" s="14">
        <f t="shared" si="725"/>
        <v>0.63378591308122034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1.6292</v>
      </c>
      <c r="F466" s="10">
        <f>VLOOKUP(B466,home!$B$2:$E$405,3,FALSE)</f>
        <v>1.2958000000000001</v>
      </c>
      <c r="G466" s="10">
        <f>VLOOKUP(C466,away!$B$2:$E$405,4,FALSE)</f>
        <v>1.3359000000000001</v>
      </c>
      <c r="H466" s="10">
        <f>VLOOKUP(A466,away!$A$2:$E$405,3,FALSE)</f>
        <v>1.1462000000000001</v>
      </c>
      <c r="I466" s="10">
        <f>VLOOKUP(C466,away!$B$2:$E$405,3,FALSE)</f>
        <v>1.2317</v>
      </c>
      <c r="J466" s="10">
        <f>VLOOKUP(B466,home!$B$2:$E$405,4,FALSE)</f>
        <v>0.92090000000000005</v>
      </c>
      <c r="K466" s="12">
        <f t="shared" si="670"/>
        <v>2.8202416812240005</v>
      </c>
      <c r="L466" s="12">
        <f t="shared" si="671"/>
        <v>1.3001031738860003</v>
      </c>
      <c r="M466" s="13">
        <f t="shared" si="672"/>
        <v>1.6238913403963877E-2</v>
      </c>
      <c r="N466" s="13">
        <f t="shared" si="673"/>
        <v>4.5797660439646039E-2</v>
      </c>
      <c r="O466" s="13">
        <f t="shared" si="674"/>
        <v>2.1112262856953352E-2</v>
      </c>
      <c r="P466" s="13">
        <f t="shared" si="675"/>
        <v>5.9541683694137149E-2</v>
      </c>
      <c r="Q466" s="13">
        <f t="shared" si="676"/>
        <v>6.4580235437216638E-2</v>
      </c>
      <c r="R466" s="13">
        <f t="shared" si="677"/>
        <v>1.3724059974120283E-2</v>
      </c>
      <c r="S466" s="13">
        <f t="shared" si="678"/>
        <v>5.4578961180175085E-2</v>
      </c>
      <c r="T466" s="13">
        <f t="shared" si="679"/>
        <v>8.3960969062230523E-2</v>
      </c>
      <c r="U466" s="13">
        <f t="shared" si="680"/>
        <v>3.8705165974632E-2</v>
      </c>
      <c r="V466" s="13">
        <f t="shared" si="681"/>
        <v>2.2235500082107482E-2</v>
      </c>
      <c r="W466" s="13">
        <f t="shared" si="682"/>
        <v>6.0710623921099209E-2</v>
      </c>
      <c r="X466" s="13">
        <f t="shared" si="683"/>
        <v>7.8930074848420434E-2</v>
      </c>
      <c r="Y466" s="13">
        <f t="shared" si="684"/>
        <v>5.1308620412745476E-2</v>
      </c>
      <c r="Z466" s="13">
        <f t="shared" si="685"/>
        <v>5.9475646436518695E-3</v>
      </c>
      <c r="AA466" s="13">
        <f t="shared" si="686"/>
        <v>1.6773569709801171E-2</v>
      </c>
      <c r="AB466" s="13">
        <f t="shared" si="687"/>
        <v>2.3652760219248819E-2</v>
      </c>
      <c r="AC466" s="13">
        <f t="shared" si="688"/>
        <v>5.0955499597445091E-3</v>
      </c>
      <c r="AD466" s="13">
        <f t="shared" si="689"/>
        <v>4.2804658018849723E-2</v>
      </c>
      <c r="AE466" s="13">
        <f t="shared" si="690"/>
        <v>5.5650471747411369E-2</v>
      </c>
      <c r="AF466" s="13">
        <f t="shared" si="691"/>
        <v>3.6175677473531349E-2</v>
      </c>
      <c r="AG466" s="13">
        <f t="shared" si="692"/>
        <v>1.5677371033604805E-2</v>
      </c>
      <c r="AH466" s="13">
        <f t="shared" si="693"/>
        <v>1.933111917525987E-3</v>
      </c>
      <c r="AI466" s="13">
        <f t="shared" si="694"/>
        <v>5.4518428042776412E-3</v>
      </c>
      <c r="AJ466" s="13">
        <f t="shared" si="695"/>
        <v>7.6877571580524738E-3</v>
      </c>
      <c r="AK466" s="13">
        <f t="shared" si="696"/>
        <v>7.2271110574225845E-3</v>
      </c>
      <c r="AL466" s="13">
        <f t="shared" si="697"/>
        <v>7.4733479119784443E-4</v>
      </c>
      <c r="AM466" s="13">
        <f t="shared" si="698"/>
        <v>2.4143896139059817E-2</v>
      </c>
      <c r="AN466" s="13">
        <f t="shared" si="699"/>
        <v>3.1389556000365623E-2</v>
      </c>
      <c r="AO466" s="13">
        <f t="shared" si="700"/>
        <v>2.0404830691473842E-2</v>
      </c>
      <c r="AP466" s="13">
        <f t="shared" si="701"/>
        <v>8.8427950481972089E-3</v>
      </c>
      <c r="AQ466" s="13">
        <f t="shared" si="702"/>
        <v>2.8741364770461476E-3</v>
      </c>
      <c r="AR466" s="13">
        <f t="shared" si="703"/>
        <v>5.0264898789047728E-4</v>
      </c>
      <c r="AS466" s="13">
        <f t="shared" si="704"/>
        <v>1.417591626673782E-3</v>
      </c>
      <c r="AT466" s="13">
        <f t="shared" si="705"/>
        <v>1.998975496249767E-3</v>
      </c>
      <c r="AU466" s="13">
        <f t="shared" si="706"/>
        <v>1.879198004756341E-3</v>
      </c>
      <c r="AV466" s="13">
        <f t="shared" si="707"/>
        <v>1.324948135071703E-3</v>
      </c>
      <c r="AW466" s="13">
        <f t="shared" si="708"/>
        <v>7.6116155619857428E-5</v>
      </c>
      <c r="AX466" s="13">
        <f t="shared" si="709"/>
        <v>1.1348603706419963E-2</v>
      </c>
      <c r="AY466" s="13">
        <f t="shared" si="710"/>
        <v>1.4754355697891023E-2</v>
      </c>
      <c r="AZ466" s="13">
        <f t="shared" si="711"/>
        <v>9.5910923357355547E-3</v>
      </c>
      <c r="BA466" s="13">
        <f t="shared" si="712"/>
        <v>4.1564698622411642E-3</v>
      </c>
      <c r="BB466" s="13">
        <f t="shared" si="713"/>
        <v>1.3509599150153099E-3</v>
      </c>
      <c r="BC466" s="13">
        <f t="shared" si="714"/>
        <v>3.5127745466083301E-4</v>
      </c>
      <c r="BD466" s="13">
        <f t="shared" si="715"/>
        <v>1.0891592408449921E-4</v>
      </c>
      <c r="BE466" s="13">
        <f t="shared" si="716"/>
        <v>3.0716922885213368E-4</v>
      </c>
      <c r="BF466" s="13">
        <f t="shared" si="717"/>
        <v>4.3314573119911071E-4</v>
      </c>
      <c r="BG466" s="13">
        <f t="shared" si="718"/>
        <v>4.0719188172399302E-4</v>
      </c>
      <c r="BH466" s="13">
        <f t="shared" si="719"/>
        <v>2.8709487927350963E-4</v>
      </c>
      <c r="BI466" s="13">
        <f t="shared" si="720"/>
        <v>1.619353889986248E-4</v>
      </c>
      <c r="BJ466" s="14">
        <f t="shared" si="721"/>
        <v>0.66480433572286202</v>
      </c>
      <c r="BK466" s="14">
        <f t="shared" si="722"/>
        <v>0.17319229880921697</v>
      </c>
      <c r="BL466" s="14">
        <f t="shared" si="723"/>
        <v>0.14509645695680823</v>
      </c>
      <c r="BM466" s="14">
        <f t="shared" si="724"/>
        <v>0.75336760078423026</v>
      </c>
      <c r="BN466" s="14">
        <f t="shared" si="725"/>
        <v>0.22099481580603736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1.6292</v>
      </c>
      <c r="F467" s="10">
        <f>VLOOKUP(B467,home!$B$2:$E$405,3,FALSE)</f>
        <v>1.2583</v>
      </c>
      <c r="G467" s="10">
        <f>VLOOKUP(C467,away!$B$2:$E$405,4,FALSE)</f>
        <v>0.64990000000000003</v>
      </c>
      <c r="H467" s="10">
        <f>VLOOKUP(A467,away!$A$2:$E$405,3,FALSE)</f>
        <v>1.1462000000000001</v>
      </c>
      <c r="I467" s="10">
        <f>VLOOKUP(C467,away!$B$2:$E$405,3,FALSE)</f>
        <v>1.2829999999999999</v>
      </c>
      <c r="J467" s="10">
        <f>VLOOKUP(B467,home!$B$2:$E$405,4,FALSE)</f>
        <v>1.0468999999999999</v>
      </c>
      <c r="K467" s="12">
        <f t="shared" si="670"/>
        <v>1.3323095317639999</v>
      </c>
      <c r="L467" s="12">
        <f t="shared" si="671"/>
        <v>1.5395445487399999</v>
      </c>
      <c r="M467" s="13">
        <f t="shared" si="672"/>
        <v>5.6593899599802391E-2</v>
      </c>
      <c r="N467" s="13">
        <f t="shared" si="673"/>
        <v>7.5400591876511547E-2</v>
      </c>
      <c r="O467" s="13">
        <f t="shared" si="674"/>
        <v>8.7128829620814655E-2</v>
      </c>
      <c r="P467" s="13">
        <f t="shared" si="675"/>
        <v>0.11608257019525289</v>
      </c>
      <c r="Q467" s="13">
        <f t="shared" si="676"/>
        <v>5.0228463628861783E-2</v>
      </c>
      <c r="R467" s="13">
        <f t="shared" si="677"/>
        <v>6.706935734041071E-2</v>
      </c>
      <c r="S467" s="13">
        <f t="shared" si="678"/>
        <v>5.9525687390442984E-2</v>
      </c>
      <c r="T467" s="13">
        <f t="shared" si="679"/>
        <v>7.7328957371399526E-2</v>
      </c>
      <c r="U467" s="13">
        <f t="shared" si="680"/>
        <v>8.9357144073914985E-2</v>
      </c>
      <c r="V467" s="13">
        <f t="shared" si="681"/>
        <v>1.3566234040112191E-2</v>
      </c>
      <c r="W467" s="13">
        <f t="shared" si="682"/>
        <v>2.2306620286197978E-2</v>
      </c>
      <c r="X467" s="13">
        <f t="shared" si="683"/>
        <v>3.4342035662429195E-2</v>
      </c>
      <c r="Y467" s="13">
        <f t="shared" si="684"/>
        <v>2.643554689836377E-2</v>
      </c>
      <c r="Z467" s="13">
        <f t="shared" si="685"/>
        <v>3.4418754493641485E-2</v>
      </c>
      <c r="AA467" s="13">
        <f t="shared" si="686"/>
        <v>4.5856434683323559E-2</v>
      </c>
      <c r="AB467" s="13">
        <f t="shared" si="687"/>
        <v>3.0547482510652632E-2</v>
      </c>
      <c r="AC467" s="13">
        <f t="shared" si="688"/>
        <v>1.739148705053242E-3</v>
      </c>
      <c r="AD467" s="13">
        <f t="shared" si="689"/>
        <v>7.4298307071854423E-3</v>
      </c>
      <c r="AE467" s="13">
        <f t="shared" si="690"/>
        <v>1.1438555363308409E-2</v>
      </c>
      <c r="AF467" s="13">
        <f t="shared" si="691"/>
        <v>8.8050827775210741E-3</v>
      </c>
      <c r="AG467" s="13">
        <f t="shared" si="692"/>
        <v>4.5186057304456781E-3</v>
      </c>
      <c r="AH467" s="13">
        <f t="shared" si="693"/>
        <v>1.3247301463776529E-2</v>
      </c>
      <c r="AI467" s="13">
        <f t="shared" si="694"/>
        <v>1.7649506010340658E-2</v>
      </c>
      <c r="AJ467" s="13">
        <f t="shared" si="695"/>
        <v>1.1757302544251433E-2</v>
      </c>
      <c r="AK467" s="13">
        <f t="shared" si="696"/>
        <v>5.2214554158464361E-3</v>
      </c>
      <c r="AL467" s="13">
        <f t="shared" si="697"/>
        <v>1.4269018608855914E-4</v>
      </c>
      <c r="AM467" s="13">
        <f t="shared" si="698"/>
        <v>1.9797668541152056E-3</v>
      </c>
      <c r="AN467" s="13">
        <f t="shared" si="699"/>
        <v>3.0479392680292038E-3</v>
      </c>
      <c r="AO467" s="13">
        <f t="shared" si="700"/>
        <v>2.3462191424924728E-3</v>
      </c>
      <c r="AP467" s="13">
        <f t="shared" si="701"/>
        <v>1.2040362969912418E-3</v>
      </c>
      <c r="AQ467" s="13">
        <f t="shared" si="702"/>
        <v>4.6341687937949042E-4</v>
      </c>
      <c r="AR467" s="13">
        <f t="shared" si="703"/>
        <v>4.0789621508145113E-3</v>
      </c>
      <c r="AS467" s="13">
        <f t="shared" si="704"/>
        <v>5.4344401532347595E-3</v>
      </c>
      <c r="AT467" s="13">
        <f t="shared" si="705"/>
        <v>3.6201782079778415E-3</v>
      </c>
      <c r="AU467" s="13">
        <f t="shared" si="706"/>
        <v>1.6077326443910643E-3</v>
      </c>
      <c r="AV467" s="13">
        <f t="shared" si="707"/>
        <v>5.3549938166258916E-4</v>
      </c>
      <c r="AW467" s="13">
        <f t="shared" si="708"/>
        <v>8.1299710451363265E-6</v>
      </c>
      <c r="AX467" s="13">
        <f t="shared" si="709"/>
        <v>4.3961037506801885E-4</v>
      </c>
      <c r="AY467" s="13">
        <f t="shared" si="710"/>
        <v>6.767997565055153E-4</v>
      </c>
      <c r="AZ467" s="13">
        <f t="shared" si="711"/>
        <v>5.2098168785831263E-4</v>
      </c>
      <c r="BA467" s="13">
        <f t="shared" si="712"/>
        <v>2.6735817251187662E-4</v>
      </c>
      <c r="BB467" s="13">
        <f t="shared" si="713"/>
        <v>1.0290245426293701E-4</v>
      </c>
      <c r="BC467" s="13">
        <f t="shared" si="714"/>
        <v>3.1684582502494336E-5</v>
      </c>
      <c r="BD467" s="13">
        <f t="shared" si="715"/>
        <v>1.0466239906338781E-3</v>
      </c>
      <c r="BE467" s="13">
        <f t="shared" si="716"/>
        <v>1.3944271188943912E-3</v>
      </c>
      <c r="BF467" s="13">
        <f t="shared" si="717"/>
        <v>9.2890427092660497E-4</v>
      </c>
      <c r="BG467" s="13">
        <f t="shared" si="718"/>
        <v>4.1252933808393484E-4</v>
      </c>
      <c r="BH467" s="13">
        <f t="shared" si="719"/>
        <v>1.3740419231538003E-4</v>
      </c>
      <c r="BI467" s="13">
        <f t="shared" si="720"/>
        <v>3.6612983025222924E-5</v>
      </c>
      <c r="BJ467" s="14">
        <f t="shared" si="721"/>
        <v>0.32931500577194112</v>
      </c>
      <c r="BK467" s="14">
        <f t="shared" si="722"/>
        <v>0.24832702987325778</v>
      </c>
      <c r="BL467" s="14">
        <f t="shared" si="723"/>
        <v>0.38706812809529173</v>
      </c>
      <c r="BM467" s="14">
        <f t="shared" si="724"/>
        <v>0.54595653618701778</v>
      </c>
      <c r="BN467" s="14">
        <f t="shared" si="725"/>
        <v>0.45250371226165392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1.4215</v>
      </c>
      <c r="F468" s="10">
        <f>VLOOKUP(B468,home!$B$2:$E$405,3,FALSE)</f>
        <v>1.407</v>
      </c>
      <c r="G468" s="10">
        <f>VLOOKUP(C468,away!$B$2:$E$405,4,FALSE)</f>
        <v>0.99660000000000004</v>
      </c>
      <c r="H468" s="10">
        <f>VLOOKUP(A468,away!$A$2:$E$405,3,FALSE)</f>
        <v>1.0277000000000001</v>
      </c>
      <c r="I468" s="10">
        <f>VLOOKUP(C468,away!$B$2:$E$405,3,FALSE)</f>
        <v>0.56759999999999999</v>
      </c>
      <c r="J468" s="10">
        <f>VLOOKUP(B468,home!$B$2:$E$405,4,FALSE)</f>
        <v>0.89200000000000002</v>
      </c>
      <c r="K468" s="12">
        <f t="shared" si="670"/>
        <v>1.9932503283</v>
      </c>
      <c r="L468" s="12">
        <f t="shared" si="671"/>
        <v>0.52032368784000005</v>
      </c>
      <c r="M468" s="13">
        <f t="shared" si="672"/>
        <v>8.0978303668010357E-2</v>
      </c>
      <c r="N468" s="13">
        <f t="shared" si="673"/>
        <v>0.1614100303714387</v>
      </c>
      <c r="O468" s="13">
        <f t="shared" si="674"/>
        <v>4.2134929599566551E-2</v>
      </c>
      <c r="P468" s="13">
        <f t="shared" si="675"/>
        <v>8.3985462257233384E-2</v>
      </c>
      <c r="Q468" s="13">
        <f t="shared" si="676"/>
        <v>0.16086529801439164</v>
      </c>
      <c r="R468" s="13">
        <f t="shared" si="677"/>
        <v>1.0961900978062621E-2</v>
      </c>
      <c r="S468" s="13">
        <f t="shared" si="678"/>
        <v>2.1776073192020982E-2</v>
      </c>
      <c r="T468" s="13">
        <f t="shared" si="679"/>
        <v>8.3702025108328887E-2</v>
      </c>
      <c r="U468" s="13">
        <f t="shared" si="680"/>
        <v>2.1849812723315404E-2</v>
      </c>
      <c r="V468" s="13">
        <f t="shared" si="681"/>
        <v>2.509415060493144E-3</v>
      </c>
      <c r="W468" s="13">
        <f t="shared" si="682"/>
        <v>0.10688160269308786</v>
      </c>
      <c r="X468" s="13">
        <f t="shared" si="683"/>
        <v>5.5613029675517144E-2</v>
      </c>
      <c r="Y468" s="13">
        <f t="shared" si="684"/>
        <v>1.446838834636022E-2</v>
      </c>
      <c r="Z468" s="13">
        <f t="shared" si="685"/>
        <v>1.9012455808808159E-3</v>
      </c>
      <c r="AA468" s="13">
        <f t="shared" si="686"/>
        <v>3.7896583782696096E-3</v>
      </c>
      <c r="AB468" s="13">
        <f t="shared" si="687"/>
        <v>3.776868903315374E-3</v>
      </c>
      <c r="AC468" s="13">
        <f t="shared" si="688"/>
        <v>1.6266269351203106E-4</v>
      </c>
      <c r="AD468" s="13">
        <f t="shared" si="689"/>
        <v>5.3260447414306876E-2</v>
      </c>
      <c r="AE468" s="13">
        <f t="shared" si="690"/>
        <v>2.7712672414620543E-2</v>
      </c>
      <c r="AF468" s="13">
        <f t="shared" si="691"/>
        <v>7.2097799553386003E-3</v>
      </c>
      <c r="AG468" s="13">
        <f t="shared" si="692"/>
        <v>1.2504730982922307E-3</v>
      </c>
      <c r="AH468" s="13">
        <f t="shared" si="693"/>
        <v>2.4731577803335228E-4</v>
      </c>
      <c r="AI468" s="13">
        <f t="shared" si="694"/>
        <v>4.9296225575874925E-4</v>
      </c>
      <c r="AJ468" s="13">
        <f t="shared" si="695"/>
        <v>4.9129858906531794E-4</v>
      </c>
      <c r="AK468" s="13">
        <f t="shared" si="696"/>
        <v>3.2642702464925731E-4</v>
      </c>
      <c r="AL468" s="13">
        <f t="shared" si="697"/>
        <v>6.7481292582380288E-6</v>
      </c>
      <c r="AM468" s="13">
        <f t="shared" si="698"/>
        <v>2.1232280858794413E-2</v>
      </c>
      <c r="AN468" s="13">
        <f t="shared" si="699"/>
        <v>1.104765867770255E-2</v>
      </c>
      <c r="AO468" s="13">
        <f t="shared" si="700"/>
        <v>2.8741792525898849E-3</v>
      </c>
      <c r="AP468" s="13">
        <f t="shared" si="701"/>
        <v>4.9850118274026144E-4</v>
      </c>
      <c r="AQ468" s="13">
        <f t="shared" si="702"/>
        <v>6.4845493449003643E-5</v>
      </c>
      <c r="AR468" s="13">
        <f t="shared" si="703"/>
        <v>2.5736851537466549E-5</v>
      </c>
      <c r="AS468" s="13">
        <f t="shared" si="704"/>
        <v>5.1299987776463547E-5</v>
      </c>
      <c r="AT468" s="13">
        <f t="shared" si="705"/>
        <v>5.1126858738611001E-5</v>
      </c>
      <c r="AU468" s="13">
        <f t="shared" si="706"/>
        <v>3.3969542655228037E-5</v>
      </c>
      <c r="AV468" s="13">
        <f t="shared" si="707"/>
        <v>1.6927450512433534E-5</v>
      </c>
      <c r="AW468" s="13">
        <f t="shared" si="708"/>
        <v>1.9440898551192538E-7</v>
      </c>
      <c r="AX468" s="13">
        <f t="shared" si="709"/>
        <v>7.0535417987249655E-3</v>
      </c>
      <c r="AY468" s="13">
        <f t="shared" si="710"/>
        <v>3.6701248810461608E-3</v>
      </c>
      <c r="AZ468" s="13">
        <f t="shared" si="711"/>
        <v>9.5482645646963985E-4</v>
      </c>
      <c r="BA468" s="13">
        <f t="shared" si="712"/>
        <v>1.656062743591608E-4</v>
      </c>
      <c r="BB468" s="13">
        <f t="shared" si="713"/>
        <v>2.1542216851000343E-5</v>
      </c>
      <c r="BC468" s="13">
        <f t="shared" si="714"/>
        <v>2.2417851432322986E-6</v>
      </c>
      <c r="BD468" s="13">
        <f t="shared" si="715"/>
        <v>2.2319155842275283E-6</v>
      </c>
      <c r="BE468" s="13">
        <f t="shared" si="716"/>
        <v>4.4487664709994059E-6</v>
      </c>
      <c r="BF468" s="13">
        <f t="shared" si="717"/>
        <v>4.4337526144248006E-6</v>
      </c>
      <c r="BG468" s="13">
        <f t="shared" si="718"/>
        <v>2.9458596181010729E-6</v>
      </c>
      <c r="BH468" s="13">
        <f t="shared" si="719"/>
        <v>1.4679589127264188E-6</v>
      </c>
      <c r="BI468" s="13">
        <f t="shared" si="720"/>
        <v>5.852019169445691E-7</v>
      </c>
      <c r="BJ468" s="14">
        <f t="shared" si="721"/>
        <v>0.71995909596955276</v>
      </c>
      <c r="BK468" s="14">
        <f t="shared" si="722"/>
        <v>0.19308878988157432</v>
      </c>
      <c r="BL468" s="14">
        <f t="shared" si="723"/>
        <v>8.4266348376373854E-2</v>
      </c>
      <c r="BM468" s="14">
        <f t="shared" si="724"/>
        <v>0.45520962444761803</v>
      </c>
      <c r="BN468" s="14">
        <f t="shared" si="725"/>
        <v>0.54033592488870319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1.4215</v>
      </c>
      <c r="F469" s="10">
        <f>VLOOKUP(B469,home!$B$2:$E$405,3,FALSE)</f>
        <v>1.2987</v>
      </c>
      <c r="G469" s="10">
        <f>VLOOKUP(C469,away!$B$2:$E$405,4,FALSE)</f>
        <v>0.87939999999999996</v>
      </c>
      <c r="H469" s="10">
        <f>VLOOKUP(A469,away!$A$2:$E$405,3,FALSE)</f>
        <v>1.0277000000000001</v>
      </c>
      <c r="I469" s="10">
        <f>VLOOKUP(C469,away!$B$2:$E$405,3,FALSE)</f>
        <v>1.2974000000000001</v>
      </c>
      <c r="J469" s="10">
        <f>VLOOKUP(B469,home!$B$2:$E$405,4,FALSE)</f>
        <v>1.5718000000000001</v>
      </c>
      <c r="K469" s="12">
        <f t="shared" si="670"/>
        <v>1.6234621427699998</v>
      </c>
      <c r="L469" s="12">
        <f t="shared" si="671"/>
        <v>2.0957406369640004</v>
      </c>
      <c r="M469" s="13">
        <f t="shared" si="672"/>
        <v>2.4253295359102332E-2</v>
      </c>
      <c r="N469" s="13">
        <f t="shared" si="673"/>
        <v>3.937430685292196E-2</v>
      </c>
      <c r="O469" s="13">
        <f t="shared" si="674"/>
        <v>5.082861666436115E-2</v>
      </c>
      <c r="P469" s="13">
        <f t="shared" si="675"/>
        <v>8.2518334923958658E-2</v>
      </c>
      <c r="Q469" s="13">
        <f t="shared" si="676"/>
        <v>3.1961348286764099E-2</v>
      </c>
      <c r="R469" s="13">
        <f t="shared" si="677"/>
        <v>5.3261798732083643E-2</v>
      </c>
      <c r="S469" s="13">
        <f t="shared" si="678"/>
        <v>7.0189179426983328E-2</v>
      </c>
      <c r="T469" s="13">
        <f t="shared" si="679"/>
        <v>6.6982696416731241E-2</v>
      </c>
      <c r="U469" s="13">
        <f t="shared" si="680"/>
        <v>8.6468513897372951E-2</v>
      </c>
      <c r="V469" s="13">
        <f t="shared" si="681"/>
        <v>2.653428296025543E-2</v>
      </c>
      <c r="W469" s="13">
        <f t="shared" si="682"/>
        <v>1.7296012991816101E-2</v>
      </c>
      <c r="X469" s="13">
        <f t="shared" si="683"/>
        <v>3.6247957284406294E-2</v>
      </c>
      <c r="Y469" s="13">
        <f t="shared" si="684"/>
        <v>3.7983158543932777E-2</v>
      </c>
      <c r="Z469" s="13">
        <f t="shared" si="685"/>
        <v>3.7207638666875119E-2</v>
      </c>
      <c r="AA469" s="13">
        <f t="shared" si="686"/>
        <v>6.040519279753697E-2</v>
      </c>
      <c r="AB469" s="13">
        <f t="shared" si="687"/>
        <v>4.9032771866762186E-2</v>
      </c>
      <c r="AC469" s="13">
        <f t="shared" si="688"/>
        <v>5.6424416142786607E-3</v>
      </c>
      <c r="AD469" s="13">
        <f t="shared" si="689"/>
        <v>7.0198555782678826E-3</v>
      </c>
      <c r="AE469" s="13">
        <f t="shared" si="690"/>
        <v>1.4711796600994422E-2</v>
      </c>
      <c r="AF469" s="13">
        <f t="shared" si="691"/>
        <v>1.5416054989726436E-2</v>
      </c>
      <c r="AG469" s="13">
        <f t="shared" si="692"/>
        <v>1.0769350967880448E-2</v>
      </c>
      <c r="AH469" s="13">
        <f t="shared" si="693"/>
        <v>1.9494390089910808E-2</v>
      </c>
      <c r="AI469" s="13">
        <f t="shared" si="694"/>
        <v>3.1648404307360843E-2</v>
      </c>
      <c r="AJ469" s="13">
        <f t="shared" si="695"/>
        <v>2.5689993136039674E-2</v>
      </c>
      <c r="AK469" s="13">
        <f t="shared" si="696"/>
        <v>1.3902243768127185E-2</v>
      </c>
      <c r="AL469" s="13">
        <f t="shared" si="697"/>
        <v>7.6790370961475997E-4</v>
      </c>
      <c r="AM469" s="13">
        <f t="shared" si="698"/>
        <v>2.2792939558061403E-3</v>
      </c>
      <c r="AN469" s="13">
        <f t="shared" si="699"/>
        <v>4.776808966769356E-3</v>
      </c>
      <c r="AO469" s="13">
        <f t="shared" si="700"/>
        <v>5.0054763333362805E-3</v>
      </c>
      <c r="AP469" s="13">
        <f t="shared" si="701"/>
        <v>3.4967267197114692E-3</v>
      </c>
      <c r="AQ469" s="13">
        <f t="shared" si="702"/>
        <v>1.8320580707142885E-3</v>
      </c>
      <c r="AR469" s="13">
        <f t="shared" si="703"/>
        <v>8.1710371008508736E-3</v>
      </c>
      <c r="AS469" s="13">
        <f t="shared" si="704"/>
        <v>1.3265369400400524E-2</v>
      </c>
      <c r="AT469" s="13">
        <f t="shared" si="705"/>
        <v>1.0767912515704916E-2</v>
      </c>
      <c r="AU469" s="13">
        <f t="shared" si="706"/>
        <v>5.827099441968733E-3</v>
      </c>
      <c r="AV469" s="13">
        <f t="shared" si="707"/>
        <v>2.3650188365481081E-3</v>
      </c>
      <c r="AW469" s="13">
        <f t="shared" si="708"/>
        <v>7.257448542458196E-5</v>
      </c>
      <c r="AX469" s="13">
        <f t="shared" si="709"/>
        <v>6.1672457491595742E-4</v>
      </c>
      <c r="AY469" s="13">
        <f t="shared" si="710"/>
        <v>1.292494753465721E-3</v>
      </c>
      <c r="AZ469" s="13">
        <f t="shared" si="711"/>
        <v>1.3543668889504396E-3</v>
      </c>
      <c r="BA469" s="13">
        <f t="shared" si="712"/>
        <v>9.461339088439821E-4</v>
      </c>
      <c r="BB469" s="13">
        <f t="shared" si="713"/>
        <v>4.9571282019348164E-4</v>
      </c>
      <c r="BC469" s="13">
        <f t="shared" si="714"/>
        <v>2.0777710030870158E-4</v>
      </c>
      <c r="BD469" s="13">
        <f t="shared" si="715"/>
        <v>2.854062416398951E-3</v>
      </c>
      <c r="BE469" s="13">
        <f t="shared" si="716"/>
        <v>4.6334622861263636E-3</v>
      </c>
      <c r="BF469" s="13">
        <f t="shared" si="717"/>
        <v>3.7611253057393459E-3</v>
      </c>
      <c r="BG469" s="13">
        <f t="shared" si="718"/>
        <v>2.0353481826940229E-3</v>
      </c>
      <c r="BH469" s="13">
        <f t="shared" si="719"/>
        <v>8.260776804898661E-4</v>
      </c>
      <c r="BI469" s="13">
        <f t="shared" si="720"/>
        <v>2.682211682525096E-4</v>
      </c>
      <c r="BJ469" s="14">
        <f t="shared" si="721"/>
        <v>0.30006611260645749</v>
      </c>
      <c r="BK469" s="14">
        <f t="shared" si="722"/>
        <v>0.21119793274765888</v>
      </c>
      <c r="BL469" s="14">
        <f t="shared" si="723"/>
        <v>0.44550665959472974</v>
      </c>
      <c r="BM469" s="14">
        <f t="shared" si="724"/>
        <v>0.71056072252848823</v>
      </c>
      <c r="BN469" s="14">
        <f t="shared" si="725"/>
        <v>0.28219770081919182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1.2710999999999999</v>
      </c>
      <c r="F470" s="15">
        <f>VLOOKUP(B470,home!$B$2:$E$405,3,FALSE)</f>
        <v>0.5383</v>
      </c>
      <c r="G470" s="15">
        <f>VLOOKUP(C470,away!$B$2:$E$405,4,FALSE)</f>
        <v>1.0766</v>
      </c>
      <c r="H470" s="15">
        <f>VLOOKUP(A470,away!$A$2:$E$405,3,FALSE)</f>
        <v>0.94469999999999998</v>
      </c>
      <c r="I470" s="15">
        <f>VLOOKUP(C470,away!$B$2:$E$405,3,FALSE)</f>
        <v>1.0585</v>
      </c>
      <c r="J470" s="15">
        <f>VLOOKUP(B470,home!$B$2:$E$405,4,FALSE)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1.2710999999999999</v>
      </c>
      <c r="F472" s="10">
        <f>VLOOKUP(B472,home!$B$2:$E$405,3,FALSE)</f>
        <v>0.74529999999999996</v>
      </c>
      <c r="G472" s="10">
        <f>VLOOKUP(C472,away!$B$2:$E$405,4,FALSE)</f>
        <v>1.2422</v>
      </c>
      <c r="H472" s="10">
        <f>VLOOKUP(A472,away!$A$2:$E$405,3,FALSE)</f>
        <v>0.94469999999999998</v>
      </c>
      <c r="I472" s="10">
        <f>VLOOKUP(C472,away!$B$2:$E$405,3,FALSE)</f>
        <v>0.8357</v>
      </c>
      <c r="J472" s="10">
        <f>VLOOKUP(B472,home!$B$2:$E$405,4,FALSE)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1.6292</v>
      </c>
      <c r="F476" s="10">
        <f>VLOOKUP(B476,home!$B$2:$E$405,3,FALSE)</f>
        <v>1.0470999999999999</v>
      </c>
      <c r="G476" s="10">
        <f>VLOOKUP(C476,away!$B$2:$E$405,4,FALSE)</f>
        <v>0.75819999999999999</v>
      </c>
      <c r="H476" s="10">
        <f>VLOOKUP(A476,away!$A$2:$E$405,3,FALSE)</f>
        <v>1.1462000000000001</v>
      </c>
      <c r="I476" s="10">
        <f>VLOOKUP(C476,away!$B$2:$E$405,3,FALSE)</f>
        <v>1.0264</v>
      </c>
      <c r="J476" s="10">
        <f>VLOOKUP(B476,home!$B$2:$E$405,4,FALSE)</f>
        <v>1.1291</v>
      </c>
      <c r="K476" s="12">
        <f t="shared" si="726"/>
        <v>1.2934401596239999</v>
      </c>
      <c r="L476" s="12">
        <f t="shared" si="727"/>
        <v>1.3283406246880001</v>
      </c>
      <c r="M476" s="13">
        <f t="shared" si="728"/>
        <v>7.2673331998908089E-2</v>
      </c>
      <c r="N476" s="13">
        <f t="shared" si="729"/>
        <v>9.3998606141075608E-2</v>
      </c>
      <c r="O476" s="13">
        <f t="shared" si="730"/>
        <v>9.6534939225588007E-2</v>
      </c>
      <c r="P476" s="13">
        <f t="shared" si="731"/>
        <v>0.12486216720123768</v>
      </c>
      <c r="Q476" s="13">
        <f t="shared" si="732"/>
        <v>6.0790786065773185E-2</v>
      </c>
      <c r="R476" s="13">
        <f t="shared" si="733"/>
        <v>6.4115640737567856E-2</v>
      </c>
      <c r="S476" s="13">
        <f t="shared" si="734"/>
        <v>5.3632331040030221E-2</v>
      </c>
      <c r="T476" s="13">
        <f t="shared" si="735"/>
        <v>8.0750870737883729E-2</v>
      </c>
      <c r="U476" s="13">
        <f t="shared" si="736"/>
        <v>8.2929744589994789E-2</v>
      </c>
      <c r="V476" s="13">
        <f t="shared" si="737"/>
        <v>1.0238585464140939E-2</v>
      </c>
      <c r="W476" s="13">
        <f t="shared" si="738"/>
        <v>2.6209748010860696E-2</v>
      </c>
      <c r="X476" s="13">
        <f t="shared" si="739"/>
        <v>3.4815473045661766E-2</v>
      </c>
      <c r="Y476" s="13">
        <f t="shared" si="740"/>
        <v>2.3123403607141293E-2</v>
      </c>
      <c r="Z476" s="13">
        <f t="shared" si="741"/>
        <v>2.8389136756537422E-2</v>
      </c>
      <c r="AA476" s="13">
        <f t="shared" si="742"/>
        <v>3.6719649577963323E-2</v>
      </c>
      <c r="AB476" s="13">
        <f t="shared" si="743"/>
        <v>2.3747334705729116E-2</v>
      </c>
      <c r="AC476" s="13">
        <f t="shared" si="744"/>
        <v>1.0994507329619007E-3</v>
      </c>
      <c r="AD476" s="13">
        <f t="shared" si="745"/>
        <v>8.4751851627181216E-3</v>
      </c>
      <c r="AE476" s="13">
        <f t="shared" si="746"/>
        <v>1.1257932753391459E-2</v>
      </c>
      <c r="AF476" s="13">
        <f t="shared" si="747"/>
        <v>7.4771847131677553E-3</v>
      </c>
      <c r="AG476" s="13">
        <f t="shared" si="748"/>
        <v>3.3107494042656067E-3</v>
      </c>
      <c r="AH476" s="13">
        <f t="shared" si="749"/>
        <v>9.4276109133830024E-3</v>
      </c>
      <c r="AI476" s="13">
        <f t="shared" si="750"/>
        <v>1.2194050564679072E-2</v>
      </c>
      <c r="AJ476" s="13">
        <f t="shared" si="751"/>
        <v>7.8861373544208153E-3</v>
      </c>
      <c r="AK476" s="13">
        <f t="shared" si="752"/>
        <v>3.4000822528396151E-3</v>
      </c>
      <c r="AL476" s="13">
        <f t="shared" si="753"/>
        <v>7.5559932356300766E-5</v>
      </c>
      <c r="AM476" s="13">
        <f t="shared" si="754"/>
        <v>2.1924289699418158E-3</v>
      </c>
      <c r="AN476" s="13">
        <f t="shared" si="755"/>
        <v>2.9122924675165809E-3</v>
      </c>
      <c r="AO476" s="13">
        <f t="shared" si="756"/>
        <v>1.9342581977875664E-3</v>
      </c>
      <c r="AP476" s="13">
        <f t="shared" si="757"/>
        <v>8.5645124758567358E-4</v>
      </c>
      <c r="AQ476" s="13">
        <f t="shared" si="758"/>
        <v>2.8441474630819285E-4</v>
      </c>
      <c r="AR476" s="13">
        <f t="shared" si="759"/>
        <v>2.5046157139997157E-3</v>
      </c>
      <c r="AS476" s="13">
        <f t="shared" si="760"/>
        <v>3.2395705489125706E-3</v>
      </c>
      <c r="AT476" s="13">
        <f t="shared" si="761"/>
        <v>2.0950953239493426E-3</v>
      </c>
      <c r="AU476" s="13">
        <f t="shared" si="762"/>
        <v>9.0329347674551102E-4</v>
      </c>
      <c r="AV476" s="13">
        <f t="shared" si="763"/>
        <v>2.9208901468725802E-4</v>
      </c>
      <c r="AW476" s="13">
        <f t="shared" si="764"/>
        <v>3.6061588695318444E-6</v>
      </c>
      <c r="AX476" s="13">
        <f t="shared" si="765"/>
        <v>4.7262927947430347E-4</v>
      </c>
      <c r="AY476" s="13">
        <f t="shared" si="766"/>
        <v>6.2781267234273568E-4</v>
      </c>
      <c r="AZ476" s="13">
        <f t="shared" si="767"/>
        <v>4.169745386833962E-4</v>
      </c>
      <c r="BA476" s="13">
        <f t="shared" si="768"/>
        <v>1.8462807306456438E-4</v>
      </c>
      <c r="BB476" s="13">
        <f t="shared" si="769"/>
        <v>6.1312242477381325E-5</v>
      </c>
      <c r="BC476" s="13">
        <f t="shared" si="770"/>
        <v>1.6288708494685362E-5</v>
      </c>
      <c r="BD476" s="13">
        <f t="shared" si="771"/>
        <v>5.5449713368962679E-4</v>
      </c>
      <c r="BE476" s="13">
        <f t="shared" si="772"/>
        <v>7.1720886111056122E-4</v>
      </c>
      <c r="BF476" s="13">
        <f t="shared" si="773"/>
        <v>4.6383337189929584E-4</v>
      </c>
      <c r="BG476" s="13">
        <f t="shared" si="774"/>
        <v>1.9998023686278776E-4</v>
      </c>
      <c r="BH476" s="13">
        <f t="shared" si="775"/>
        <v>6.4665617372362398E-5</v>
      </c>
      <c r="BI476" s="13">
        <f t="shared" si="776"/>
        <v>1.6728221291258582E-5</v>
      </c>
      <c r="BJ476" s="14">
        <f t="shared" si="777"/>
        <v>0.36016943078561603</v>
      </c>
      <c r="BK476" s="14">
        <f t="shared" si="778"/>
        <v>0.26320923904197785</v>
      </c>
      <c r="BL476" s="14">
        <f t="shared" si="779"/>
        <v>0.34800676744268588</v>
      </c>
      <c r="BM476" s="14">
        <f t="shared" si="780"/>
        <v>0.48617489614319376</v>
      </c>
      <c r="BN476" s="14">
        <f t="shared" si="781"/>
        <v>0.51297547137015043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1.6292</v>
      </c>
      <c r="F477" s="10">
        <f>VLOOKUP(B477,home!$B$2:$E$405,3,FALSE)</f>
        <v>0.90259999999999996</v>
      </c>
      <c r="G477" s="10">
        <f>VLOOKUP(C477,away!$B$2:$E$405,4,FALSE)</f>
        <v>1.1253</v>
      </c>
      <c r="H477" s="10">
        <f>VLOOKUP(A477,away!$A$2:$E$405,3,FALSE)</f>
        <v>1.1462000000000001</v>
      </c>
      <c r="I477" s="10">
        <f>VLOOKUP(C477,away!$B$2:$E$405,3,FALSE)</f>
        <v>0.92090000000000005</v>
      </c>
      <c r="J477" s="10">
        <f>VLOOKUP(B477,home!$B$2:$E$405,4,FALSE)</f>
        <v>1.2317</v>
      </c>
      <c r="K477" s="12">
        <f t="shared" si="726"/>
        <v>1.654771564776</v>
      </c>
      <c r="L477" s="12">
        <f t="shared" si="727"/>
        <v>1.3001031738860003</v>
      </c>
      <c r="M477" s="13">
        <f t="shared" si="728"/>
        <v>5.2085184427255314E-2</v>
      </c>
      <c r="N477" s="13">
        <f t="shared" si="729"/>
        <v>8.6189082136335818E-2</v>
      </c>
      <c r="O477" s="13">
        <f t="shared" si="730"/>
        <v>6.7716113586312326E-2</v>
      </c>
      <c r="P477" s="13">
        <f t="shared" si="731"/>
        <v>0.11205469923977139</v>
      </c>
      <c r="Q477" s="13">
        <f t="shared" si="732"/>
        <v>7.1311621156675817E-2</v>
      </c>
      <c r="R477" s="13">
        <f t="shared" si="733"/>
        <v>4.4018967098394778E-2</v>
      </c>
      <c r="S477" s="13">
        <f t="shared" si="734"/>
        <v>6.0267885003135083E-2</v>
      </c>
      <c r="T477" s="13">
        <f t="shared" si="735"/>
        <v>9.2712465000750297E-2</v>
      </c>
      <c r="U477" s="13">
        <f t="shared" si="736"/>
        <v>7.2841335065233978E-2</v>
      </c>
      <c r="V477" s="13">
        <f t="shared" si="737"/>
        <v>1.4406527396961537E-2</v>
      </c>
      <c r="W477" s="13">
        <f t="shared" si="738"/>
        <v>3.9334814309381919E-2</v>
      </c>
      <c r="X477" s="13">
        <f t="shared" si="739"/>
        <v>5.1139316927843903E-2</v>
      </c>
      <c r="Y477" s="13">
        <f t="shared" si="740"/>
        <v>3.3243194124125956E-2</v>
      </c>
      <c r="Z477" s="13">
        <f t="shared" si="741"/>
        <v>1.90763996119355E-2</v>
      </c>
      <c r="AA477" s="13">
        <f t="shared" si="742"/>
        <v>3.156708363613478E-2</v>
      </c>
      <c r="AB477" s="13">
        <f t="shared" si="743"/>
        <v>2.6118156191990812E-2</v>
      </c>
      <c r="AC477" s="13">
        <f t="shared" si="744"/>
        <v>1.9371140664898264E-3</v>
      </c>
      <c r="AD477" s="13">
        <f t="shared" si="745"/>
        <v>1.6272533056227327E-2</v>
      </c>
      <c r="AE477" s="13">
        <f t="shared" si="746"/>
        <v>2.1155971873566007E-2</v>
      </c>
      <c r="AF477" s="13">
        <f t="shared" si="747"/>
        <v>1.3752473089733057E-2</v>
      </c>
      <c r="AG477" s="13">
        <f t="shared" si="748"/>
        <v>5.9598779709145889E-3</v>
      </c>
      <c r="AH477" s="13">
        <f t="shared" si="749"/>
        <v>6.2003219204487467E-3</v>
      </c>
      <c r="AI477" s="13">
        <f t="shared" si="750"/>
        <v>1.0260116406415906E-2</v>
      </c>
      <c r="AJ477" s="13">
        <f t="shared" si="751"/>
        <v>8.4890744403143797E-3</v>
      </c>
      <c r="AK477" s="13">
        <f t="shared" si="752"/>
        <v>4.6824929983663244E-3</v>
      </c>
      <c r="AL477" s="13">
        <f t="shared" si="753"/>
        <v>1.6669825517604396E-4</v>
      </c>
      <c r="AM477" s="13">
        <f t="shared" si="754"/>
        <v>5.3854649976644966E-3</v>
      </c>
      <c r="AN477" s="13">
        <f t="shared" si="755"/>
        <v>7.0016601363155741E-3</v>
      </c>
      <c r="AO477" s="13">
        <f t="shared" si="756"/>
        <v>4.551440282847481E-3</v>
      </c>
      <c r="AP477" s="13">
        <f t="shared" si="757"/>
        <v>1.9724473191608692E-3</v>
      </c>
      <c r="AQ477" s="13">
        <f t="shared" si="758"/>
        <v>6.4109625499099421E-4</v>
      </c>
      <c r="AR477" s="13">
        <f t="shared" si="759"/>
        <v>1.6122116415780707E-3</v>
      </c>
      <c r="AS477" s="13">
        <f t="shared" si="760"/>
        <v>2.6678419808842274E-3</v>
      </c>
      <c r="AT477" s="13">
        <f t="shared" si="761"/>
        <v>2.2073345246414484E-3</v>
      </c>
      <c r="AU477" s="13">
        <f t="shared" si="762"/>
        <v>1.2175448017750061E-3</v>
      </c>
      <c r="AV477" s="13">
        <f t="shared" si="763"/>
        <v>5.0368962920452776E-4</v>
      </c>
      <c r="AW477" s="13">
        <f t="shared" si="764"/>
        <v>9.9619514609415722E-6</v>
      </c>
      <c r="AX477" s="13">
        <f t="shared" si="765"/>
        <v>1.4852857235386088E-3</v>
      </c>
      <c r="AY477" s="13">
        <f t="shared" si="766"/>
        <v>1.9310246833001102E-3</v>
      </c>
      <c r="AZ477" s="13">
        <f t="shared" si="767"/>
        <v>1.2552656598053408E-3</v>
      </c>
      <c r="BA477" s="13">
        <f t="shared" si="768"/>
        <v>5.4399162279434286E-4</v>
      </c>
      <c r="BB477" s="13">
        <f t="shared" si="769"/>
        <v>1.7681130884058012E-4</v>
      </c>
      <c r="BC477" s="13">
        <f t="shared" si="770"/>
        <v>4.5974588760515192E-5</v>
      </c>
      <c r="BD477" s="13">
        <f t="shared" si="771"/>
        <v>3.4934024536526805E-4</v>
      </c>
      <c r="BE477" s="13">
        <f t="shared" si="772"/>
        <v>5.7807830446231635E-4</v>
      </c>
      <c r="BF477" s="13">
        <f t="shared" si="773"/>
        <v>4.7829377021908217E-4</v>
      </c>
      <c r="BG477" s="13">
        <f t="shared" si="774"/>
        <v>2.6382231018934771E-4</v>
      </c>
      <c r="BH477" s="13">
        <f t="shared" si="775"/>
        <v>1.0914141426371153E-4</v>
      </c>
      <c r="BI477" s="13">
        <f t="shared" si="776"/>
        <v>3.6120821772605523E-5</v>
      </c>
      <c r="BJ477" s="14">
        <f t="shared" si="777"/>
        <v>0.4560618122235735</v>
      </c>
      <c r="BK477" s="14">
        <f t="shared" si="778"/>
        <v>0.2428491330720893</v>
      </c>
      <c r="BL477" s="14">
        <f t="shared" si="779"/>
        <v>0.28191708078796768</v>
      </c>
      <c r="BM477" s="14">
        <f t="shared" si="780"/>
        <v>0.56460769531898158</v>
      </c>
      <c r="BN477" s="14">
        <f t="shared" si="781"/>
        <v>0.43337566764474544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1.6292</v>
      </c>
      <c r="F482" s="10">
        <f>VLOOKUP(B482,home!$B$2:$E$405,3,FALSE)</f>
        <v>0.90259999999999996</v>
      </c>
      <c r="G482" s="10">
        <f>VLOOKUP(C482,away!$B$2:$E$405,4,FALSE)</f>
        <v>1.4080999999999999</v>
      </c>
      <c r="H482" s="10">
        <f>VLOOKUP(A482,away!$A$2:$E$405,3,FALSE)</f>
        <v>1.1462000000000001</v>
      </c>
      <c r="I482" s="10">
        <f>VLOOKUP(C482,away!$B$2:$E$405,3,FALSE)</f>
        <v>0.76980000000000004</v>
      </c>
      <c r="J482" s="10">
        <f>VLOOKUP(B482,home!$B$2:$E$405,4,FALSE)</f>
        <v>0.71850000000000003</v>
      </c>
      <c r="K482" s="12">
        <f t="shared" si="726"/>
        <v>2.0706334669519997</v>
      </c>
      <c r="L482" s="12">
        <f t="shared" si="727"/>
        <v>0.6339647100600001</v>
      </c>
      <c r="M482" s="13">
        <f t="shared" si="728"/>
        <v>6.6897199279152081E-2</v>
      </c>
      <c r="N482" s="13">
        <f t="shared" si="729"/>
        <v>0.13851957967276948</v>
      </c>
      <c r="O482" s="13">
        <f t="shared" si="730"/>
        <v>4.2410463544833694E-2</v>
      </c>
      <c r="P482" s="13">
        <f t="shared" si="731"/>
        <v>8.7816525164880394E-2</v>
      </c>
      <c r="Q482" s="13">
        <f t="shared" si="732"/>
        <v>0.14341163874928023</v>
      </c>
      <c r="R482" s="13">
        <f t="shared" si="733"/>
        <v>1.3443368612355349E-2</v>
      </c>
      <c r="S482" s="13">
        <f t="shared" si="734"/>
        <v>2.8819375755381467E-2</v>
      </c>
      <c r="T482" s="13">
        <f t="shared" si="735"/>
        <v>9.0917917978916921E-2</v>
      </c>
      <c r="U482" s="13">
        <f t="shared" si="736"/>
        <v>2.7836288957315047E-2</v>
      </c>
      <c r="V482" s="13">
        <f t="shared" si="737"/>
        <v>4.2034934256164119E-3</v>
      </c>
      <c r="W482" s="13">
        <f t="shared" si="738"/>
        <v>9.8984312914896636E-2</v>
      </c>
      <c r="X482" s="13">
        <f t="shared" si="739"/>
        <v>6.2752561237580773E-2</v>
      </c>
      <c r="Y482" s="13">
        <f t="shared" si="740"/>
        <v>1.9891454645252646E-2</v>
      </c>
      <c r="Z482" s="13">
        <f t="shared" si="741"/>
        <v>2.8408737615205218E-3</v>
      </c>
      <c r="AA482" s="13">
        <f t="shared" si="742"/>
        <v>5.8824082859902059E-3</v>
      </c>
      <c r="AB482" s="13">
        <f t="shared" si="743"/>
        <v>6.0901557316235359E-3</v>
      </c>
      <c r="AC482" s="13">
        <f t="shared" si="744"/>
        <v>3.4487260880188556E-4</v>
      </c>
      <c r="AD482" s="13">
        <f t="shared" si="745"/>
        <v>5.124005775620849E-2</v>
      </c>
      <c r="AE482" s="13">
        <f t="shared" si="746"/>
        <v>3.2484388358872372E-2</v>
      </c>
      <c r="AF482" s="13">
        <f t="shared" si="747"/>
        <v>1.0296977923704483E-2</v>
      </c>
      <c r="AG482" s="13">
        <f t="shared" si="748"/>
        <v>2.1759735412985115E-3</v>
      </c>
      <c r="AH482" s="13">
        <f t="shared" si="749"/>
        <v>4.5025342763485473E-4</v>
      </c>
      <c r="AI482" s="13">
        <f t="shared" si="750"/>
        <v>9.3230981587058049E-4</v>
      </c>
      <c r="AJ482" s="13">
        <f t="shared" si="751"/>
        <v>9.6523595315474052E-4</v>
      </c>
      <c r="AK482" s="13">
        <f t="shared" si="752"/>
        <v>6.6621662270250617E-4</v>
      </c>
      <c r="AL482" s="13">
        <f t="shared" si="753"/>
        <v>1.8108688827555725E-5</v>
      </c>
      <c r="AM482" s="13">
        <f t="shared" si="754"/>
        <v>2.1219875687711751E-2</v>
      </c>
      <c r="AN482" s="13">
        <f t="shared" si="755"/>
        <v>1.3452652337869424E-2</v>
      </c>
      <c r="AO482" s="13">
        <f t="shared" si="756"/>
        <v>4.2642534194576864E-3</v>
      </c>
      <c r="AP482" s="13">
        <f t="shared" si="757"/>
        <v>9.0112872756295201E-4</v>
      </c>
      <c r="AQ482" s="13">
        <f t="shared" si="758"/>
        <v>1.4282095312404591E-4</v>
      </c>
      <c r="AR482" s="13">
        <f t="shared" si="759"/>
        <v>5.7088956740810389E-5</v>
      </c>
      <c r="AS482" s="13">
        <f t="shared" si="760"/>
        <v>1.1821030442089695E-4</v>
      </c>
      <c r="AT482" s="13">
        <f t="shared" si="761"/>
        <v>1.2238510623624661E-4</v>
      </c>
      <c r="AU482" s="13">
        <f t="shared" si="762"/>
        <v>8.447156560974937E-5</v>
      </c>
      <c r="AV482" s="13">
        <f t="shared" si="763"/>
        <v>4.3727412689344649E-5</v>
      </c>
      <c r="AW482" s="13">
        <f t="shared" si="764"/>
        <v>6.6031751588989468E-7</v>
      </c>
      <c r="AX482" s="13">
        <f t="shared" si="765"/>
        <v>7.3230974605894986E-3</v>
      </c>
      <c r="AY482" s="13">
        <f t="shared" si="766"/>
        <v>4.6425853583437447E-3</v>
      </c>
      <c r="AZ482" s="13">
        <f t="shared" si="767"/>
        <v>1.4716176403155967E-3</v>
      </c>
      <c r="BA482" s="13">
        <f t="shared" si="768"/>
        <v>3.109845502206196E-4</v>
      </c>
      <c r="BB482" s="13">
        <f t="shared" si="769"/>
        <v>4.9288307553438656E-5</v>
      </c>
      <c r="BC482" s="13">
        <f t="shared" si="770"/>
        <v>6.2494095214927707E-6</v>
      </c>
      <c r="BD482" s="13">
        <f t="shared" si="771"/>
        <v>6.0320639846359574E-6</v>
      </c>
      <c r="BE482" s="13">
        <f t="shared" si="772"/>
        <v>1.2490193561383046E-5</v>
      </c>
      <c r="BF482" s="13">
        <f t="shared" si="773"/>
        <v>1.2931306398454064E-5</v>
      </c>
      <c r="BG482" s="13">
        <f t="shared" si="774"/>
        <v>8.9253319333498386E-6</v>
      </c>
      <c r="BH482" s="13">
        <f t="shared" si="775"/>
        <v>4.6202727512123914E-6</v>
      </c>
      <c r="BI482" s="13">
        <f t="shared" si="776"/>
        <v>1.9133782770213546E-6</v>
      </c>
      <c r="BJ482" s="14">
        <f t="shared" si="777"/>
        <v>0.70445941663105072</v>
      </c>
      <c r="BK482" s="14">
        <f t="shared" si="778"/>
        <v>0.19274216028100355</v>
      </c>
      <c r="BL482" s="14">
        <f t="shared" si="779"/>
        <v>9.9149496844083654E-2</v>
      </c>
      <c r="BM482" s="14">
        <f t="shared" si="780"/>
        <v>0.50205124745355934</v>
      </c>
      <c r="BN482" s="14">
        <f t="shared" si="781"/>
        <v>0.49249877502327116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1.6292</v>
      </c>
      <c r="F483" s="10">
        <f>VLOOKUP(B483,home!$B$2:$E$405,3,FALSE)</f>
        <v>1.0911999999999999</v>
      </c>
      <c r="G483" s="10">
        <f>VLOOKUP(C483,away!$B$2:$E$405,4,FALSE)</f>
        <v>1.3359000000000001</v>
      </c>
      <c r="H483" s="10">
        <f>VLOOKUP(A483,away!$A$2:$E$405,3,FALSE)</f>
        <v>1.1462000000000001</v>
      </c>
      <c r="I483" s="10">
        <f>VLOOKUP(C483,away!$B$2:$E$405,3,FALSE)</f>
        <v>1.2317</v>
      </c>
      <c r="J483" s="10">
        <f>VLOOKUP(B483,home!$B$2:$E$405,4,FALSE)</f>
        <v>0.92090000000000005</v>
      </c>
      <c r="K483" s="12">
        <f t="shared" si="726"/>
        <v>2.374940363136</v>
      </c>
      <c r="L483" s="12">
        <f t="shared" si="727"/>
        <v>1.3001031738860003</v>
      </c>
      <c r="M483" s="13">
        <f t="shared" si="728"/>
        <v>2.53483019091232E-2</v>
      </c>
      <c r="N483" s="13">
        <f t="shared" si="729"/>
        <v>6.0200705340934017E-2</v>
      </c>
      <c r="O483" s="13">
        <f t="shared" si="730"/>
        <v>3.2955407764671638E-2</v>
      </c>
      <c r="P483" s="13">
        <f t="shared" si="731"/>
        <v>7.826712808392422E-2</v>
      </c>
      <c r="Q483" s="13">
        <f t="shared" si="732"/>
        <v>7.1486542501720596E-2</v>
      </c>
      <c r="R483" s="13">
        <f t="shared" si="733"/>
        <v>2.1422715115778469E-2</v>
      </c>
      <c r="S483" s="13">
        <f t="shared" si="734"/>
        <v>6.0415717002138318E-2</v>
      </c>
      <c r="T483" s="13">
        <f t="shared" si="735"/>
        <v>9.2939880796623422E-2</v>
      </c>
      <c r="U483" s="13">
        <f t="shared" si="736"/>
        <v>5.0877670816425989E-2</v>
      </c>
      <c r="V483" s="13">
        <f t="shared" si="737"/>
        <v>2.0727071790278623E-2</v>
      </c>
      <c r="W483" s="13">
        <f t="shared" si="738"/>
        <v>5.6592091736124471E-2</v>
      </c>
      <c r="X483" s="13">
        <f t="shared" si="739"/>
        <v>7.3575558082983133E-2</v>
      </c>
      <c r="Y483" s="13">
        <f t="shared" si="740"/>
        <v>4.7827908292060059E-2</v>
      </c>
      <c r="Z483" s="13">
        <f t="shared" si="741"/>
        <v>9.2839133050930649E-3</v>
      </c>
      <c r="AA483" s="13">
        <f t="shared" si="742"/>
        <v>2.2048740436120862E-2</v>
      </c>
      <c r="AB483" s="13">
        <f t="shared" si="743"/>
        <v>2.6182221809026154E-2</v>
      </c>
      <c r="AC483" s="13">
        <f t="shared" si="744"/>
        <v>3.999894126119348E-3</v>
      </c>
      <c r="AD483" s="13">
        <f t="shared" si="745"/>
        <v>3.360071072460432E-2</v>
      </c>
      <c r="AE483" s="13">
        <f t="shared" si="746"/>
        <v>4.3684390657883453E-2</v>
      </c>
      <c r="AF483" s="13">
        <f t="shared" si="747"/>
        <v>2.8397107471795104E-2</v>
      </c>
      <c r="AG483" s="13">
        <f t="shared" si="748"/>
        <v>1.2306389851087562E-2</v>
      </c>
      <c r="AH483" s="13">
        <f t="shared" si="749"/>
        <v>3.0175112885084876E-3</v>
      </c>
      <c r="AI483" s="13">
        <f t="shared" si="750"/>
        <v>7.1664093552973266E-3</v>
      </c>
      <c r="AJ483" s="13">
        <f t="shared" si="751"/>
        <v>8.5098974183255328E-3</v>
      </c>
      <c r="AK483" s="13">
        <f t="shared" si="752"/>
        <v>6.7368329549760495E-3</v>
      </c>
      <c r="AL483" s="13">
        <f t="shared" si="753"/>
        <v>4.9401372449086114E-4</v>
      </c>
      <c r="AM483" s="13">
        <f t="shared" si="754"/>
        <v>1.5959936825983893E-2</v>
      </c>
      <c r="AN483" s="13">
        <f t="shared" si="755"/>
        <v>2.0749564522481723E-2</v>
      </c>
      <c r="AO483" s="13">
        <f t="shared" si="756"/>
        <v>1.3488287346215417E-2</v>
      </c>
      <c r="AP483" s="13">
        <f t="shared" si="757"/>
        <v>5.8453883963670164E-3</v>
      </c>
      <c r="AQ483" s="13">
        <f t="shared" si="758"/>
        <v>1.8999020016782875E-3</v>
      </c>
      <c r="AR483" s="13">
        <f t="shared" si="759"/>
        <v>7.8461520068534346E-4</v>
      </c>
      <c r="AS483" s="13">
        <f t="shared" si="760"/>
        <v>1.8634143096376752E-3</v>
      </c>
      <c r="AT483" s="13">
        <f t="shared" si="761"/>
        <v>2.21274892860186E-3</v>
      </c>
      <c r="AU483" s="13">
        <f t="shared" si="762"/>
        <v>1.7517155813408321E-3</v>
      </c>
      <c r="AV483" s="13">
        <f t="shared" si="763"/>
        <v>1.0400550097151462E-3</v>
      </c>
      <c r="AW483" s="13">
        <f t="shared" si="764"/>
        <v>4.2370836766460059E-5</v>
      </c>
      <c r="AX483" s="13">
        <f t="shared" si="765"/>
        <v>6.3173163601882984E-3</v>
      </c>
      <c r="AY483" s="13">
        <f t="shared" si="766"/>
        <v>8.2131630503227641E-3</v>
      </c>
      <c r="AZ483" s="13">
        <f t="shared" si="767"/>
        <v>5.338979674683924E-3</v>
      </c>
      <c r="BA483" s="13">
        <f t="shared" si="768"/>
        <v>2.3137414734564726E-3</v>
      </c>
      <c r="BB483" s="13">
        <f t="shared" si="769"/>
        <v>7.5202565829810713E-4</v>
      </c>
      <c r="BC483" s="13">
        <f t="shared" si="770"/>
        <v>1.9554218903941549E-4</v>
      </c>
      <c r="BD483" s="13">
        <f t="shared" si="771"/>
        <v>1.7001345211503603E-4</v>
      </c>
      <c r="BE483" s="13">
        <f t="shared" si="772"/>
        <v>4.0377180970408859E-4</v>
      </c>
      <c r="BF483" s="13">
        <f t="shared" si="773"/>
        <v>4.7946698418135415E-4</v>
      </c>
      <c r="BG483" s="13">
        <f t="shared" si="774"/>
        <v>3.7956849784112932E-4</v>
      </c>
      <c r="BH483" s="13">
        <f t="shared" si="775"/>
        <v>2.253631365244494E-4</v>
      </c>
      <c r="BI483" s="13">
        <f t="shared" si="776"/>
        <v>1.0704480185896876E-4</v>
      </c>
      <c r="BJ483" s="14">
        <f t="shared" si="777"/>
        <v>0.60168513295453119</v>
      </c>
      <c r="BK483" s="14">
        <f t="shared" si="778"/>
        <v>0.19746528968639734</v>
      </c>
      <c r="BL483" s="14">
        <f t="shared" si="779"/>
        <v>0.18833518467133639</v>
      </c>
      <c r="BM483" s="14">
        <f t="shared" si="780"/>
        <v>0.6989179276876496</v>
      </c>
      <c r="BN483" s="14">
        <f t="shared" si="781"/>
        <v>0.28968080071615215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1.6292</v>
      </c>
      <c r="F484" s="10">
        <f>VLOOKUP(B484,home!$B$2:$E$405,3,FALSE)</f>
        <v>0.61380000000000001</v>
      </c>
      <c r="G484" s="10">
        <f>VLOOKUP(C484,away!$B$2:$E$405,4,FALSE)</f>
        <v>0.75819999999999999</v>
      </c>
      <c r="H484" s="10">
        <f>VLOOKUP(A484,away!$A$2:$E$405,3,FALSE)</f>
        <v>1.1462000000000001</v>
      </c>
      <c r="I484" s="10">
        <f>VLOOKUP(C484,away!$B$2:$E$405,3,FALSE)</f>
        <v>0.87239999999999995</v>
      </c>
      <c r="J484" s="10">
        <f>VLOOKUP(B484,home!$B$2:$E$405,4,FALSE)</f>
        <v>1.4883</v>
      </c>
      <c r="K484" s="12">
        <f t="shared" si="726"/>
        <v>0.758202244272</v>
      </c>
      <c r="L484" s="12">
        <f t="shared" si="727"/>
        <v>1.4882179649039999</v>
      </c>
      <c r="M484" s="13">
        <f t="shared" si="728"/>
        <v>0.10577720788577337</v>
      </c>
      <c r="N484" s="13">
        <f t="shared" si="729"/>
        <v>8.0200516411819273E-2</v>
      </c>
      <c r="O484" s="13">
        <f t="shared" si="730"/>
        <v>0.15741954105299297</v>
      </c>
      <c r="P484" s="13">
        <f t="shared" si="731"/>
        <v>0.11935584931864751</v>
      </c>
      <c r="Q484" s="13">
        <f t="shared" si="732"/>
        <v>3.0404105767607367E-2</v>
      </c>
      <c r="R484" s="13">
        <f t="shared" si="733"/>
        <v>0.11713729451100348</v>
      </c>
      <c r="S484" s="13">
        <f t="shared" si="734"/>
        <v>3.3669395920242713E-2</v>
      </c>
      <c r="T484" s="13">
        <f t="shared" si="735"/>
        <v>4.5247936410194603E-2</v>
      </c>
      <c r="U484" s="13">
        <f t="shared" si="736"/>
        <v>8.8813759586193058E-2</v>
      </c>
      <c r="V484" s="13">
        <f t="shared" si="737"/>
        <v>4.2212825600661643E-3</v>
      </c>
      <c r="W484" s="13">
        <f t="shared" si="738"/>
        <v>7.6841537426943878E-3</v>
      </c>
      <c r="X484" s="13">
        <f t="shared" si="739"/>
        <v>1.1435695644962097E-2</v>
      </c>
      <c r="Y484" s="13">
        <f t="shared" si="740"/>
        <v>8.5094038500035159E-3</v>
      </c>
      <c r="Z484" s="13">
        <f t="shared" si="741"/>
        <v>5.8108608683842024E-2</v>
      </c>
      <c r="AA484" s="13">
        <f t="shared" si="742"/>
        <v>4.405807751561245E-2</v>
      </c>
      <c r="AB484" s="13">
        <f t="shared" si="743"/>
        <v>1.6702466625323553E-2</v>
      </c>
      <c r="AC484" s="13">
        <f t="shared" si="744"/>
        <v>2.9769809066215172E-4</v>
      </c>
      <c r="AD484" s="13">
        <f t="shared" si="745"/>
        <v>1.4565356532604933E-3</v>
      </c>
      <c r="AE484" s="13">
        <f t="shared" si="746"/>
        <v>2.1676425257054492E-3</v>
      </c>
      <c r="AF484" s="13">
        <f t="shared" si="747"/>
        <v>1.6129622741223656E-3</v>
      </c>
      <c r="AG484" s="13">
        <f t="shared" si="748"/>
        <v>8.0014647768710488E-4</v>
      </c>
      <c r="AH484" s="13">
        <f t="shared" si="749"/>
        <v>2.1619568839717569E-2</v>
      </c>
      <c r="AI484" s="13">
        <f t="shared" si="750"/>
        <v>1.6392005614466857E-2</v>
      </c>
      <c r="AJ484" s="13">
        <f t="shared" si="751"/>
        <v>6.2142277225039977E-3</v>
      </c>
      <c r="AK484" s="13">
        <f t="shared" si="752"/>
        <v>1.5705471352066033E-3</v>
      </c>
      <c r="AL484" s="13">
        <f t="shared" si="753"/>
        <v>1.3436546175388219E-5</v>
      </c>
      <c r="AM484" s="13">
        <f t="shared" si="754"/>
        <v>2.2086972023285798E-4</v>
      </c>
      <c r="AN484" s="13">
        <f t="shared" si="755"/>
        <v>3.2870228555385969E-4</v>
      </c>
      <c r="AO484" s="13">
        <f t="shared" si="756"/>
        <v>2.4459032323312932E-4</v>
      </c>
      <c r="AP484" s="13">
        <f t="shared" si="757"/>
        <v>1.2133457102573977E-4</v>
      </c>
      <c r="AQ484" s="13">
        <f t="shared" si="758"/>
        <v>4.514307209110656E-5</v>
      </c>
      <c r="AR484" s="13">
        <f t="shared" si="759"/>
        <v>6.4349261481492746E-3</v>
      </c>
      <c r="AS484" s="13">
        <f t="shared" si="760"/>
        <v>4.8789754472513564E-3</v>
      </c>
      <c r="AT484" s="13">
        <f t="shared" si="761"/>
        <v>1.8496250669269817E-3</v>
      </c>
      <c r="AU484" s="13">
        <f t="shared" si="762"/>
        <v>4.6746329226859522E-4</v>
      </c>
      <c r="AV484" s="13">
        <f t="shared" si="763"/>
        <v>8.8607929328206688E-5</v>
      </c>
      <c r="AW484" s="13">
        <f t="shared" si="764"/>
        <v>4.2114995300219522E-7</v>
      </c>
      <c r="AX484" s="13">
        <f t="shared" si="765"/>
        <v>2.7910652928713611E-5</v>
      </c>
      <c r="AY484" s="13">
        <f t="shared" si="766"/>
        <v>4.1537135100712029E-5</v>
      </c>
      <c r="AZ484" s="13">
        <f t="shared" si="767"/>
        <v>3.0908155333762091E-5</v>
      </c>
      <c r="BA484" s="13">
        <f t="shared" si="768"/>
        <v>1.5332690676582711E-5</v>
      </c>
      <c r="BB484" s="13">
        <f t="shared" si="769"/>
        <v>5.7045964288016131E-6</v>
      </c>
      <c r="BC484" s="13">
        <f t="shared" si="770"/>
        <v>1.6979365775739507E-6</v>
      </c>
      <c r="BD484" s="13">
        <f t="shared" si="771"/>
        <v>1.5960954494177108E-3</v>
      </c>
      <c r="BE484" s="13">
        <f t="shared" si="772"/>
        <v>1.2101631518208348E-3</v>
      </c>
      <c r="BF484" s="13">
        <f t="shared" si="773"/>
        <v>4.5877420882291698E-4</v>
      </c>
      <c r="BG484" s="13">
        <f t="shared" si="774"/>
        <v>1.1594787824788226E-4</v>
      </c>
      <c r="BH484" s="13">
        <f t="shared" si="775"/>
        <v>2.1977985376530236E-5</v>
      </c>
      <c r="BI484" s="13">
        <f t="shared" si="776"/>
        <v>3.332751567412485E-6</v>
      </c>
      <c r="BJ484" s="14">
        <f t="shared" si="777"/>
        <v>0.19060282989723945</v>
      </c>
      <c r="BK484" s="14">
        <f t="shared" si="778"/>
        <v>0.26337640745666796</v>
      </c>
      <c r="BL484" s="14">
        <f t="shared" si="779"/>
        <v>0.48705337791219816</v>
      </c>
      <c r="BM484" s="14">
        <f t="shared" si="780"/>
        <v>0.38880559301695594</v>
      </c>
      <c r="BN484" s="14">
        <f t="shared" si="781"/>
        <v>0.61029451494784392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1.6292</v>
      </c>
      <c r="F485" s="10">
        <f>VLOOKUP(B485,home!$B$2:$E$405,3,FALSE)</f>
        <v>0.93879999999999997</v>
      </c>
      <c r="G485" s="10">
        <f>VLOOKUP(C485,away!$B$2:$E$405,4,FALSE)</f>
        <v>1.2998000000000001</v>
      </c>
      <c r="H485" s="10">
        <f>VLOOKUP(A485,away!$A$2:$E$405,3,FALSE)</f>
        <v>1.1462000000000001</v>
      </c>
      <c r="I485" s="10">
        <f>VLOOKUP(C485,away!$B$2:$E$405,3,FALSE)</f>
        <v>0.66720000000000002</v>
      </c>
      <c r="J485" s="10">
        <f>VLOOKUP(B485,home!$B$2:$E$405,4,FALSE)</f>
        <v>1.7962</v>
      </c>
      <c r="K485" s="12">
        <f t="shared" si="726"/>
        <v>1.9880349494080001</v>
      </c>
      <c r="L485" s="12">
        <f t="shared" si="727"/>
        <v>1.3736343223680001</v>
      </c>
      <c r="M485" s="13">
        <f t="shared" si="728"/>
        <v>3.4677324724781827E-2</v>
      </c>
      <c r="N485" s="13">
        <f t="shared" si="729"/>
        <v>6.8939733504836426E-2</v>
      </c>
      <c r="O485" s="13">
        <f t="shared" si="730"/>
        <v>4.7633963449860782E-2</v>
      </c>
      <c r="P485" s="13">
        <f t="shared" si="731"/>
        <v>9.4697984117146486E-2</v>
      </c>
      <c r="Q485" s="13">
        <f t="shared" si="732"/>
        <v>6.852729980524426E-2</v>
      </c>
      <c r="R485" s="13">
        <f t="shared" si="733"/>
        <v>3.2715823552575803E-2</v>
      </c>
      <c r="S485" s="13">
        <f t="shared" si="734"/>
        <v>6.4651095975712933E-2</v>
      </c>
      <c r="T485" s="13">
        <f t="shared" si="735"/>
        <v>9.4131451031685465E-2</v>
      </c>
      <c r="U485" s="13">
        <f t="shared" si="736"/>
        <v>6.5040200621186095E-2</v>
      </c>
      <c r="V485" s="13">
        <f t="shared" si="737"/>
        <v>1.9616816555532789E-2</v>
      </c>
      <c r="W485" s="13">
        <f t="shared" si="738"/>
        <v>4.5411555667128539E-2</v>
      </c>
      <c r="X485" s="13">
        <f t="shared" si="739"/>
        <v>6.2378871496492821E-2</v>
      </c>
      <c r="Y485" s="13">
        <f t="shared" si="740"/>
        <v>4.2842879439082743E-2</v>
      </c>
      <c r="Z485" s="13">
        <f t="shared" si="741"/>
        <v>1.4979859372117845E-2</v>
      </c>
      <c r="AA485" s="13">
        <f t="shared" si="742"/>
        <v>2.9780483968987252E-2</v>
      </c>
      <c r="AB485" s="13">
        <f t="shared" si="743"/>
        <v>2.9602321470315669E-2</v>
      </c>
      <c r="AC485" s="13">
        <f t="shared" si="744"/>
        <v>3.3481406750454495E-3</v>
      </c>
      <c r="AD485" s="13">
        <f t="shared" si="745"/>
        <v>2.2569939943309615E-2</v>
      </c>
      <c r="AE485" s="13">
        <f t="shared" si="746"/>
        <v>3.1002844159914559E-2</v>
      </c>
      <c r="AF485" s="13">
        <f t="shared" si="747"/>
        <v>2.1293285414542475E-2</v>
      </c>
      <c r="AG485" s="13">
        <f t="shared" si="748"/>
        <v>9.7497292271311597E-3</v>
      </c>
      <c r="AH485" s="13">
        <f t="shared" si="749"/>
        <v>5.1442122444467584E-3</v>
      </c>
      <c r="AI485" s="13">
        <f t="shared" si="750"/>
        <v>1.0226873729132726E-2</v>
      </c>
      <c r="AJ485" s="13">
        <f t="shared" si="751"/>
        <v>1.0165691198349192E-2</v>
      </c>
      <c r="AK485" s="13">
        <f t="shared" si="752"/>
        <v>6.7365831290691625E-3</v>
      </c>
      <c r="AL485" s="13">
        <f t="shared" si="753"/>
        <v>3.6572852719614812E-4</v>
      </c>
      <c r="AM485" s="13">
        <f t="shared" si="754"/>
        <v>8.9739658826678195E-3</v>
      </c>
      <c r="AN485" s="13">
        <f t="shared" si="755"/>
        <v>1.232694754419196E-2</v>
      </c>
      <c r="AO485" s="13">
        <f t="shared" si="756"/>
        <v>8.4663591183660042E-3</v>
      </c>
      <c r="AP485" s="13">
        <f t="shared" si="757"/>
        <v>3.8765604901602759E-3</v>
      </c>
      <c r="AQ485" s="13">
        <f t="shared" si="758"/>
        <v>1.3312441355049684E-3</v>
      </c>
      <c r="AR485" s="13">
        <f t="shared" si="759"/>
        <v>1.4132533001035578E-3</v>
      </c>
      <c r="AS485" s="13">
        <f t="shared" si="760"/>
        <v>2.8095969529720656E-3</v>
      </c>
      <c r="AT485" s="13">
        <f t="shared" si="761"/>
        <v>2.7927884681293457E-3</v>
      </c>
      <c r="AU485" s="13">
        <f t="shared" si="762"/>
        <v>1.8507203603149234E-3</v>
      </c>
      <c r="AV485" s="13">
        <f t="shared" si="763"/>
        <v>9.1982418947175856E-4</v>
      </c>
      <c r="AW485" s="13">
        <f t="shared" si="764"/>
        <v>2.7742876276324817E-5</v>
      </c>
      <c r="AX485" s="13">
        <f t="shared" si="765"/>
        <v>2.9734263015897761E-3</v>
      </c>
      <c r="AY485" s="13">
        <f t="shared" si="766"/>
        <v>4.0844004228954602E-3</v>
      </c>
      <c r="AZ485" s="13">
        <f t="shared" si="767"/>
        <v>2.8052363035917897E-3</v>
      </c>
      <c r="BA485" s="13">
        <f t="shared" si="768"/>
        <v>1.2844562896554741E-3</v>
      </c>
      <c r="BB485" s="13">
        <f t="shared" si="769"/>
        <v>4.410933112630533E-4</v>
      </c>
      <c r="BC485" s="13">
        <f t="shared" si="770"/>
        <v>1.2118018234357626E-4</v>
      </c>
      <c r="BD485" s="13">
        <f t="shared" si="771"/>
        <v>3.235488732036814E-4</v>
      </c>
      <c r="BE485" s="13">
        <f t="shared" si="772"/>
        <v>6.4322646777049616E-4</v>
      </c>
      <c r="BF485" s="13">
        <f t="shared" si="773"/>
        <v>6.3937834915600252E-4</v>
      </c>
      <c r="BG485" s="13">
        <f t="shared" si="774"/>
        <v>4.2370216800564133E-4</v>
      </c>
      <c r="BH485" s="13">
        <f t="shared" si="775"/>
        <v>2.1058367953378878E-4</v>
      </c>
      <c r="BI485" s="13">
        <f t="shared" si="776"/>
        <v>8.3729542937621183E-5</v>
      </c>
      <c r="BJ485" s="14">
        <f t="shared" si="777"/>
        <v>0.51353245967159822</v>
      </c>
      <c r="BK485" s="14">
        <f t="shared" si="778"/>
        <v>0.22144149099831112</v>
      </c>
      <c r="BL485" s="14">
        <f t="shared" si="779"/>
        <v>0.24915650571552228</v>
      </c>
      <c r="BM485" s="14">
        <f t="shared" si="780"/>
        <v>0.64786152905648486</v>
      </c>
      <c r="BN485" s="14">
        <f t="shared" si="781"/>
        <v>0.34719212915444558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1.6292</v>
      </c>
      <c r="F486" s="10">
        <f>VLOOKUP(B486,home!$B$2:$E$405,3,FALSE)</f>
        <v>0.8286</v>
      </c>
      <c r="G486" s="10">
        <f>VLOOKUP(C486,away!$B$2:$E$405,4,FALSE)</f>
        <v>0.79790000000000005</v>
      </c>
      <c r="H486" s="10">
        <f>VLOOKUP(A486,away!$A$2:$E$405,3,FALSE)</f>
        <v>1.1462000000000001</v>
      </c>
      <c r="I486" s="10">
        <f>VLOOKUP(C486,away!$B$2:$E$405,3,FALSE)</f>
        <v>1.0033000000000001</v>
      </c>
      <c r="J486" s="10">
        <f>VLOOKUP(B486,home!$B$2:$E$405,4,FALSE)</f>
        <v>0.56710000000000005</v>
      </c>
      <c r="K486" s="12">
        <f t="shared" si="726"/>
        <v>1.077129190248</v>
      </c>
      <c r="L486" s="12">
        <f t="shared" si="727"/>
        <v>0.65215505306600019</v>
      </c>
      <c r="M486" s="13">
        <f t="shared" si="728"/>
        <v>0.17741134789455215</v>
      </c>
      <c r="N486" s="13">
        <f t="shared" si="729"/>
        <v>0.19109494149846518</v>
      </c>
      <c r="O486" s="13">
        <f t="shared" si="730"/>
        <v>0.11569970700068227</v>
      </c>
      <c r="P486" s="13">
        <f t="shared" si="731"/>
        <v>0.12462353171357576</v>
      </c>
      <c r="Q486" s="13">
        <f t="shared" si="732"/>
        <v>0.10291696979836536</v>
      </c>
      <c r="R486" s="13">
        <f t="shared" si="733"/>
        <v>3.7727074279375314E-2</v>
      </c>
      <c r="S486" s="13">
        <f t="shared" si="734"/>
        <v>2.1885613351514281E-2</v>
      </c>
      <c r="T486" s="13">
        <f t="shared" si="735"/>
        <v>6.7117821900244901E-2</v>
      </c>
      <c r="U486" s="13">
        <f t="shared" si="736"/>
        <v>4.0636932968969676E-2</v>
      </c>
      <c r="V486" s="13">
        <f t="shared" si="737"/>
        <v>1.7081848746505069E-3</v>
      </c>
      <c r="W486" s="13">
        <f t="shared" si="738"/>
        <v>3.6951624113897061E-2</v>
      </c>
      <c r="X486" s="13">
        <f t="shared" si="739"/>
        <v>2.4098188384873428E-2</v>
      </c>
      <c r="Y486" s="13">
        <f t="shared" si="740"/>
        <v>7.8578776624658002E-3</v>
      </c>
      <c r="Z486" s="13">
        <f t="shared" si="741"/>
        <v>8.2013007095636456E-3</v>
      </c>
      <c r="AA486" s="13">
        <f t="shared" si="742"/>
        <v>8.8338603922726369E-3</v>
      </c>
      <c r="AB486" s="13">
        <f t="shared" si="743"/>
        <v>4.7576044455462521E-3</v>
      </c>
      <c r="AC486" s="13">
        <f t="shared" si="744"/>
        <v>7.4995213956517579E-5</v>
      </c>
      <c r="AD486" s="13">
        <f t="shared" si="745"/>
        <v>9.9504182400376E-3</v>
      </c>
      <c r="AE486" s="13">
        <f t="shared" si="746"/>
        <v>6.4892155353606174E-3</v>
      </c>
      <c r="AF486" s="13">
        <f t="shared" si="747"/>
        <v>2.1159873509099081E-3</v>
      </c>
      <c r="AG486" s="13">
        <f t="shared" si="748"/>
        <v>4.5998394770654542E-4</v>
      </c>
      <c r="AH486" s="13">
        <f t="shared" si="749"/>
        <v>1.3371299248639259E-3</v>
      </c>
      <c r="AI486" s="13">
        <f t="shared" si="750"/>
        <v>1.4402616732250497E-3</v>
      </c>
      <c r="AJ486" s="13">
        <f t="shared" si="751"/>
        <v>7.7567394491306354E-4</v>
      </c>
      <c r="AK486" s="13">
        <f t="shared" si="752"/>
        <v>2.7850034939356003E-4</v>
      </c>
      <c r="AL486" s="13">
        <f t="shared" si="753"/>
        <v>2.1072312534216353E-6</v>
      </c>
      <c r="AM486" s="13">
        <f t="shared" si="754"/>
        <v>2.1435771883041264E-3</v>
      </c>
      <c r="AN486" s="13">
        <f t="shared" si="755"/>
        <v>1.397944694989545E-3</v>
      </c>
      <c r="AO486" s="13">
        <f t="shared" si="756"/>
        <v>4.5583834837212013E-4</v>
      </c>
      <c r="AP486" s="13">
        <f t="shared" si="757"/>
        <v>9.9092427424045951E-5</v>
      </c>
      <c r="AQ486" s="13">
        <f t="shared" si="758"/>
        <v>1.6155906816291864E-5</v>
      </c>
      <c r="AR486" s="13">
        <f t="shared" si="759"/>
        <v>1.7440320742115412E-4</v>
      </c>
      <c r="AS486" s="13">
        <f t="shared" si="760"/>
        <v>1.8785478558620172E-4</v>
      </c>
      <c r="AT486" s="13">
        <f t="shared" si="761"/>
        <v>1.0117193654133855E-4</v>
      </c>
      <c r="AU486" s="13">
        <f t="shared" si="762"/>
        <v>3.6325082027531355E-5</v>
      </c>
      <c r="AV486" s="13">
        <f t="shared" si="763"/>
        <v>9.781701547501754E-6</v>
      </c>
      <c r="AW486" s="13">
        <f t="shared" si="764"/>
        <v>4.1117656798919571E-8</v>
      </c>
      <c r="AX486" s="13">
        <f t="shared" si="765"/>
        <v>3.8481826017868463E-4</v>
      </c>
      <c r="AY486" s="13">
        <f t="shared" si="766"/>
        <v>2.5096117288759596E-4</v>
      </c>
      <c r="AZ486" s="13">
        <f t="shared" si="767"/>
        <v>8.1832798511007884E-5</v>
      </c>
      <c r="BA486" s="13">
        <f t="shared" si="768"/>
        <v>1.778922435182855E-5</v>
      </c>
      <c r="BB486" s="13">
        <f t="shared" si="769"/>
        <v>2.9003331377924322E-6</v>
      </c>
      <c r="BC486" s="13">
        <f t="shared" si="770"/>
        <v>3.7829338227722056E-7</v>
      </c>
      <c r="BD486" s="13">
        <f t="shared" si="771"/>
        <v>1.8956322165103896E-5</v>
      </c>
      <c r="BE486" s="13">
        <f t="shared" si="772"/>
        <v>2.0418407943778574E-5</v>
      </c>
      <c r="BF486" s="13">
        <f t="shared" si="773"/>
        <v>1.0996631607317772E-5</v>
      </c>
      <c r="BG486" s="13">
        <f t="shared" si="774"/>
        <v>3.9482642995485853E-6</v>
      </c>
      <c r="BH486" s="13">
        <f t="shared" si="775"/>
        <v>1.0631976819644635E-6</v>
      </c>
      <c r="BI486" s="13">
        <f t="shared" si="776"/>
        <v>2.2904025164958671E-7</v>
      </c>
      <c r="BJ486" s="14">
        <f t="shared" si="777"/>
        <v>0.45390431708068163</v>
      </c>
      <c r="BK486" s="14">
        <f t="shared" si="778"/>
        <v>0.32595674145239029</v>
      </c>
      <c r="BL486" s="14">
        <f t="shared" si="779"/>
        <v>0.21205189355631487</v>
      </c>
      <c r="BM486" s="14">
        <f t="shared" si="780"/>
        <v>0.25038976055870349</v>
      </c>
      <c r="BN486" s="14">
        <f t="shared" si="781"/>
        <v>0.74947357218501598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1.6292</v>
      </c>
      <c r="F487" s="10">
        <f>VLOOKUP(B487,home!$B$2:$E$405,3,FALSE)</f>
        <v>0.68600000000000005</v>
      </c>
      <c r="G487" s="10">
        <f>VLOOKUP(C487,away!$B$2:$E$405,4,FALSE)</f>
        <v>0.83040000000000003</v>
      </c>
      <c r="H487" s="10">
        <f>VLOOKUP(A487,away!$A$2:$E$405,3,FALSE)</f>
        <v>1.1462000000000001</v>
      </c>
      <c r="I487" s="10">
        <f>VLOOKUP(C487,away!$B$2:$E$405,3,FALSE)</f>
        <v>0.66720000000000002</v>
      </c>
      <c r="J487" s="10">
        <f>VLOOKUP(B487,home!$B$2:$E$405,4,FALSE)</f>
        <v>0.5645</v>
      </c>
      <c r="K487" s="12">
        <f t="shared" si="726"/>
        <v>0.92808094848000011</v>
      </c>
      <c r="L487" s="12">
        <f t="shared" si="727"/>
        <v>0.43169834928000006</v>
      </c>
      <c r="M487" s="13">
        <f t="shared" si="728"/>
        <v>0.25671742881331583</v>
      </c>
      <c r="N487" s="13">
        <f t="shared" si="729"/>
        <v>0.2382545548244091</v>
      </c>
      <c r="O487" s="13">
        <f t="shared" si="730"/>
        <v>0.11082449025011437</v>
      </c>
      <c r="P487" s="13">
        <f t="shared" si="731"/>
        <v>0.10285409802613868</v>
      </c>
      <c r="Q487" s="13">
        <f t="shared" si="732"/>
        <v>0.11055975661055889</v>
      </c>
      <c r="R487" s="13">
        <f t="shared" si="733"/>
        <v>2.3921374750385915E-2</v>
      </c>
      <c r="S487" s="13">
        <f t="shared" si="734"/>
        <v>1.0302149653095363E-2</v>
      </c>
      <c r="T487" s="13">
        <f t="shared" si="735"/>
        <v>4.7728464425576843E-2</v>
      </c>
      <c r="U487" s="13">
        <f t="shared" si="736"/>
        <v>2.2200972167283686E-2</v>
      </c>
      <c r="V487" s="13">
        <f t="shared" si="737"/>
        <v>4.5861852214429757E-4</v>
      </c>
      <c r="W487" s="13">
        <f t="shared" si="738"/>
        <v>3.4202801259615154E-2</v>
      </c>
      <c r="X487" s="13">
        <f t="shared" si="739"/>
        <v>1.4765292844527768E-2</v>
      </c>
      <c r="Y487" s="13">
        <f t="shared" si="740"/>
        <v>3.1870762738092167E-3</v>
      </c>
      <c r="Z487" s="13">
        <f t="shared" si="741"/>
        <v>3.442272664083292E-3</v>
      </c>
      <c r="AA487" s="13">
        <f t="shared" si="742"/>
        <v>3.1947076790091984E-3</v>
      </c>
      <c r="AB487" s="13">
        <f t="shared" si="743"/>
        <v>1.4824736664255983E-3</v>
      </c>
      <c r="AC487" s="13">
        <f t="shared" si="744"/>
        <v>1.1484123480454962E-5</v>
      </c>
      <c r="AD487" s="13">
        <f t="shared" si="745"/>
        <v>7.9357420584241414E-3</v>
      </c>
      <c r="AE487" s="13">
        <f t="shared" si="746"/>
        <v>3.4258467469335716E-3</v>
      </c>
      <c r="AF487" s="13">
        <f t="shared" si="747"/>
        <v>7.3946619276874035E-4</v>
      </c>
      <c r="AG487" s="13">
        <f t="shared" si="748"/>
        <v>1.0640877825554387E-4</v>
      </c>
      <c r="AH487" s="13">
        <f t="shared" si="749"/>
        <v>3.7150585671410623E-4</v>
      </c>
      <c r="AI487" s="13">
        <f t="shared" si="750"/>
        <v>3.4478750786510277E-4</v>
      </c>
      <c r="AJ487" s="13">
        <f t="shared" si="751"/>
        <v>1.5999535866175003E-4</v>
      </c>
      <c r="AK487" s="13">
        <f t="shared" si="752"/>
        <v>4.9496214739731593E-5</v>
      </c>
      <c r="AL487" s="13">
        <f t="shared" si="753"/>
        <v>1.8404502844439965E-7</v>
      </c>
      <c r="AM487" s="13">
        <f t="shared" si="754"/>
        <v>1.4730022032949817E-3</v>
      </c>
      <c r="AN487" s="13">
        <f t="shared" si="755"/>
        <v>6.3589261964824666E-4</v>
      </c>
      <c r="AO487" s="13">
        <f t="shared" si="756"/>
        <v>1.3725689711074148E-4</v>
      </c>
      <c r="AP487" s="13">
        <f t="shared" si="757"/>
        <v>1.9751191970000641E-5</v>
      </c>
      <c r="AQ487" s="13">
        <f t="shared" si="758"/>
        <v>2.1316392424404168E-6</v>
      </c>
      <c r="AR487" s="13">
        <f t="shared" si="759"/>
        <v>3.2075693018266397E-5</v>
      </c>
      <c r="AS487" s="13">
        <f t="shared" si="760"/>
        <v>2.9768839599545995E-5</v>
      </c>
      <c r="AT487" s="13">
        <f t="shared" si="761"/>
        <v>1.3813946445347815E-5</v>
      </c>
      <c r="AU487" s="13">
        <f t="shared" si="762"/>
        <v>4.2734868397501096E-6</v>
      </c>
      <c r="AV487" s="13">
        <f t="shared" si="763"/>
        <v>9.9153542988801964E-7</v>
      </c>
      <c r="AW487" s="13">
        <f t="shared" si="764"/>
        <v>2.0482729768882537E-9</v>
      </c>
      <c r="AX487" s="13">
        <f t="shared" si="765"/>
        <v>2.2784421365785602E-4</v>
      </c>
      <c r="AY487" s="13">
        <f t="shared" si="766"/>
        <v>9.8359970929096086E-5</v>
      </c>
      <c r="AZ487" s="13">
        <f t="shared" si="767"/>
        <v>2.1230918542659785E-5</v>
      </c>
      <c r="BA487" s="13">
        <f t="shared" si="768"/>
        <v>3.0551174961881253E-6</v>
      </c>
      <c r="BB487" s="13">
        <f t="shared" si="769"/>
        <v>3.2972229499021505E-7</v>
      </c>
      <c r="BC487" s="13">
        <f t="shared" si="770"/>
        <v>2.8468114093617831E-8</v>
      </c>
      <c r="BD487" s="13">
        <f t="shared" si="771"/>
        <v>2.3078372879996039E-6</v>
      </c>
      <c r="BE487" s="13">
        <f t="shared" si="772"/>
        <v>2.1418598191841837E-6</v>
      </c>
      <c r="BF487" s="13">
        <f t="shared" si="773"/>
        <v>9.9390964624982937E-7</v>
      </c>
      <c r="BG487" s="13">
        <f t="shared" si="774"/>
        <v>3.0747620239832104E-7</v>
      </c>
      <c r="BH487" s="13">
        <f t="shared" si="775"/>
        <v>7.1340701389215548E-8</v>
      </c>
      <c r="BI487" s="13">
        <f t="shared" si="776"/>
        <v>1.324198916210633E-8</v>
      </c>
      <c r="BJ487" s="14">
        <f t="shared" si="777"/>
        <v>0.46352429297718029</v>
      </c>
      <c r="BK487" s="14">
        <f t="shared" si="778"/>
        <v>0.37044232315413211</v>
      </c>
      <c r="BL487" s="14">
        <f t="shared" si="779"/>
        <v>0.16263656261817866</v>
      </c>
      <c r="BM487" s="14">
        <f t="shared" si="780"/>
        <v>0.15681539021599553</v>
      </c>
      <c r="BN487" s="14">
        <f t="shared" si="781"/>
        <v>0.84313170327492282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1.6292</v>
      </c>
      <c r="F488" s="10">
        <f>VLOOKUP(B488,home!$B$2:$E$405,3,FALSE)</f>
        <v>0.90259999999999996</v>
      </c>
      <c r="G488" s="10">
        <f>VLOOKUP(C488,away!$B$2:$E$405,4,FALSE)</f>
        <v>0.64990000000000003</v>
      </c>
      <c r="H488" s="10">
        <f>VLOOKUP(A488,away!$A$2:$E$405,3,FALSE)</f>
        <v>1.1462000000000001</v>
      </c>
      <c r="I488" s="10">
        <f>VLOOKUP(C488,away!$B$2:$E$405,3,FALSE)</f>
        <v>1.2829999999999999</v>
      </c>
      <c r="J488" s="10">
        <f>VLOOKUP(B488,home!$B$2:$E$405,4,FALSE)</f>
        <v>1.0777000000000001</v>
      </c>
      <c r="K488" s="12">
        <f t="shared" si="726"/>
        <v>0.95568829640800002</v>
      </c>
      <c r="L488" s="12">
        <f t="shared" si="727"/>
        <v>1.5848382464200002</v>
      </c>
      <c r="M488" s="13">
        <f t="shared" si="728"/>
        <v>7.8824884184326538E-2</v>
      </c>
      <c r="N488" s="13">
        <f t="shared" si="729"/>
        <v>7.5332019280676926E-2</v>
      </c>
      <c r="O488" s="13">
        <f t="shared" si="730"/>
        <v>0.12492469122494765</v>
      </c>
      <c r="P488" s="13">
        <f t="shared" si="731"/>
        <v>0.11938906533606564</v>
      </c>
      <c r="Q488" s="13">
        <f t="shared" si="732"/>
        <v>3.5996964585662365E-2</v>
      </c>
      <c r="R488" s="13">
        <f t="shared" si="733"/>
        <v>9.8992714287753025E-2</v>
      </c>
      <c r="S488" s="13">
        <f t="shared" si="734"/>
        <v>4.5207008767967079E-2</v>
      </c>
      <c r="T488" s="13">
        <f t="shared" si="735"/>
        <v>5.7049366230383987E-2</v>
      </c>
      <c r="U488" s="13">
        <f t="shared" si="736"/>
        <v>9.4606178474466576E-2</v>
      </c>
      <c r="V488" s="13">
        <f t="shared" si="737"/>
        <v>7.6078943559468488E-3</v>
      </c>
      <c r="W488" s="13">
        <f t="shared" si="738"/>
        <v>1.146729258691026E-2</v>
      </c>
      <c r="X488" s="13">
        <f t="shared" si="739"/>
        <v>1.8173803874623921E-2</v>
      </c>
      <c r="Y488" s="13">
        <f t="shared" si="740"/>
        <v>1.4401269731719995E-2</v>
      </c>
      <c r="Z488" s="13">
        <f t="shared" si="741"/>
        <v>5.2295813240052884E-2</v>
      </c>
      <c r="AA488" s="13">
        <f t="shared" si="742"/>
        <v>4.997849666465707E-2</v>
      </c>
      <c r="AB488" s="13">
        <f t="shared" si="743"/>
        <v>2.3881932167239512E-2</v>
      </c>
      <c r="AC488" s="13">
        <f t="shared" si="744"/>
        <v>7.2018770288328939E-4</v>
      </c>
      <c r="AD488" s="13">
        <f t="shared" si="745"/>
        <v>2.739789329199088E-3</v>
      </c>
      <c r="AE488" s="13">
        <f t="shared" si="746"/>
        <v>4.342122916048111E-3</v>
      </c>
      <c r="AF488" s="13">
        <f t="shared" si="747"/>
        <v>3.4407812340048935E-3</v>
      </c>
      <c r="AG488" s="13">
        <f t="shared" si="748"/>
        <v>1.8176938990717203E-3</v>
      </c>
      <c r="AH488" s="13">
        <f t="shared" si="749"/>
        <v>2.0720101237618305E-2</v>
      </c>
      <c r="AI488" s="13">
        <f t="shared" si="750"/>
        <v>1.9801958253180731E-2</v>
      </c>
      <c r="AJ488" s="13">
        <f t="shared" si="751"/>
        <v>9.4622498742623126E-3</v>
      </c>
      <c r="AK488" s="13">
        <f t="shared" si="752"/>
        <v>3.0143204875068548E-3</v>
      </c>
      <c r="AL488" s="13">
        <f t="shared" si="753"/>
        <v>4.3632179154339047E-5</v>
      </c>
      <c r="AM488" s="13">
        <f t="shared" si="754"/>
        <v>5.2367691930781883E-4</v>
      </c>
      <c r="AN488" s="13">
        <f t="shared" si="755"/>
        <v>8.2994321048643143E-4</v>
      </c>
      <c r="AO488" s="13">
        <f t="shared" si="756"/>
        <v>6.5766287116775072E-4</v>
      </c>
      <c r="AP488" s="13">
        <f t="shared" si="757"/>
        <v>3.4742975715901361E-4</v>
      </c>
      <c r="AQ488" s="13">
        <f t="shared" si="758"/>
        <v>1.3765499177250437E-4</v>
      </c>
      <c r="AR488" s="13">
        <f t="shared" si="759"/>
        <v>6.5676017822143698E-3</v>
      </c>
      <c r="AS488" s="13">
        <f t="shared" si="760"/>
        <v>6.2765801587305959E-3</v>
      </c>
      <c r="AT488" s="13">
        <f t="shared" si="761"/>
        <v>2.9992270995827484E-3</v>
      </c>
      <c r="AU488" s="13">
        <f t="shared" si="762"/>
        <v>9.5544207911364817E-4</v>
      </c>
      <c r="AV488" s="13">
        <f t="shared" si="763"/>
        <v>2.2827620322615993E-4</v>
      </c>
      <c r="AW488" s="13">
        <f t="shared" si="764"/>
        <v>1.8357165104074034E-6</v>
      </c>
      <c r="AX488" s="13">
        <f t="shared" si="765"/>
        <v>8.3411983813579815E-5</v>
      </c>
      <c r="AY488" s="13">
        <f t="shared" si="766"/>
        <v>1.3219450215752726E-4</v>
      </c>
      <c r="AZ488" s="13">
        <f t="shared" si="767"/>
        <v>1.0475345149285023E-4</v>
      </c>
      <c r="BA488" s="13">
        <f t="shared" si="768"/>
        <v>5.5339092123457117E-5</v>
      </c>
      <c r="BB488" s="13">
        <f t="shared" si="769"/>
        <v>2.1925877429853652E-5</v>
      </c>
      <c r="BC488" s="13">
        <f t="shared" si="770"/>
        <v>6.9497938274298198E-6</v>
      </c>
      <c r="BD488" s="13">
        <f t="shared" si="771"/>
        <v>1.7347644152849156E-3</v>
      </c>
      <c r="BE488" s="13">
        <f t="shared" si="772"/>
        <v>1.6578940487128613E-3</v>
      </c>
      <c r="BF488" s="13">
        <f t="shared" si="773"/>
        <v>7.9221496951967793E-4</v>
      </c>
      <c r="BG488" s="13">
        <f t="shared" si="774"/>
        <v>2.5237019153639229E-4</v>
      </c>
      <c r="BH488" s="13">
        <f t="shared" si="775"/>
        <v>6.029680960339384E-5</v>
      </c>
      <c r="BI488" s="13">
        <f t="shared" si="776"/>
        <v>1.1524991049741001E-5</v>
      </c>
      <c r="BJ488" s="14">
        <f t="shared" si="777"/>
        <v>0.22766204611903951</v>
      </c>
      <c r="BK488" s="14">
        <f t="shared" si="778"/>
        <v>0.2519248670285012</v>
      </c>
      <c r="BL488" s="14">
        <f t="shared" si="779"/>
        <v>0.46691883542020651</v>
      </c>
      <c r="BM488" s="14">
        <f t="shared" si="780"/>
        <v>0.46521086412272078</v>
      </c>
      <c r="BN488" s="14">
        <f t="shared" si="781"/>
        <v>0.53346033889943212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1.6292</v>
      </c>
      <c r="F489" s="10">
        <f>VLOOKUP(B489,home!$B$2:$E$405,3,FALSE)</f>
        <v>1.2958000000000001</v>
      </c>
      <c r="G489" s="10">
        <f>VLOOKUP(C489,away!$B$2:$E$405,4,FALSE)</f>
        <v>1.1253</v>
      </c>
      <c r="H489" s="10">
        <f>VLOOKUP(A489,away!$A$2:$E$405,3,FALSE)</f>
        <v>1.1462000000000001</v>
      </c>
      <c r="I489" s="10">
        <f>VLOOKUP(C489,away!$B$2:$E$405,3,FALSE)</f>
        <v>1.0663</v>
      </c>
      <c r="J489" s="10">
        <f>VLOOKUP(B489,home!$B$2:$E$405,4,FALSE)</f>
        <v>0.92090000000000005</v>
      </c>
      <c r="K489" s="12">
        <f t="shared" si="726"/>
        <v>2.375640365208</v>
      </c>
      <c r="L489" s="12">
        <f t="shared" si="727"/>
        <v>1.1255175889540001</v>
      </c>
      <c r="M489" s="13">
        <f t="shared" si="728"/>
        <v>3.0162436473890213E-2</v>
      </c>
      <c r="N489" s="13">
        <f t="shared" si="729"/>
        <v>7.1655101600395635E-2</v>
      </c>
      <c r="O489" s="13">
        <f t="shared" si="730"/>
        <v>3.3948352777071103E-2</v>
      </c>
      <c r="P489" s="13">
        <f t="shared" si="731"/>
        <v>8.0649077189531196E-2</v>
      </c>
      <c r="Q489" s="13">
        <f t="shared" si="732"/>
        <v>8.511337586749014E-2</v>
      </c>
      <c r="R489" s="13">
        <f t="shared" si="733"/>
        <v>1.9104734083304455E-2</v>
      </c>
      <c r="S489" s="13">
        <f t="shared" si="734"/>
        <v>5.3910380028096547E-2</v>
      </c>
      <c r="T489" s="13">
        <f t="shared" si="735"/>
        <v>9.5796601594113073E-2</v>
      </c>
      <c r="U489" s="13">
        <f t="shared" si="736"/>
        <v>4.5385977454863106E-2</v>
      </c>
      <c r="V489" s="13">
        <f t="shared" si="737"/>
        <v>1.60163247494448E-2</v>
      </c>
      <c r="W489" s="13">
        <f t="shared" si="738"/>
        <v>6.7399590443310009E-2</v>
      </c>
      <c r="X489" s="13">
        <f t="shared" si="739"/>
        <v>7.5859424532241343E-2</v>
      </c>
      <c r="Y489" s="13">
        <f t="shared" si="740"/>
        <v>4.2690558299483108E-2</v>
      </c>
      <c r="Z489" s="13">
        <f t="shared" si="741"/>
        <v>7.1675714143493788E-3</v>
      </c>
      <c r="AA489" s="13">
        <f t="shared" si="742"/>
        <v>1.7027571972439374E-2</v>
      </c>
      <c r="AB489" s="13">
        <f t="shared" si="743"/>
        <v>2.0225693649605699E-2</v>
      </c>
      <c r="AC489" s="13">
        <f t="shared" si="744"/>
        <v>2.6765531112861213E-3</v>
      </c>
      <c r="AD489" s="13">
        <f t="shared" si="745"/>
        <v>4.002929691390366E-2</v>
      </c>
      <c r="AE489" s="13">
        <f t="shared" si="746"/>
        <v>4.5053677750060632E-2</v>
      </c>
      <c r="AF489" s="13">
        <f t="shared" si="747"/>
        <v>2.535435337737937E-2</v>
      </c>
      <c r="AG489" s="13">
        <f t="shared" si="748"/>
        <v>9.5122568942652436E-3</v>
      </c>
      <c r="AH489" s="13">
        <f t="shared" si="749"/>
        <v>2.0168069242335316E-3</v>
      </c>
      <c r="AI489" s="13">
        <f t="shared" si="750"/>
        <v>4.7912079380401694E-3</v>
      </c>
      <c r="AJ489" s="13">
        <f t="shared" si="751"/>
        <v>5.6910934878566105E-3</v>
      </c>
      <c r="AK489" s="13">
        <f t="shared" si="752"/>
        <v>4.5066638039748495E-3</v>
      </c>
      <c r="AL489" s="13">
        <f t="shared" si="753"/>
        <v>2.8626538663194885E-4</v>
      </c>
      <c r="AM489" s="13">
        <f t="shared" si="754"/>
        <v>1.9019042707913117E-2</v>
      </c>
      <c r="AN489" s="13">
        <f t="shared" si="755"/>
        <v>2.1406267092823523E-2</v>
      </c>
      <c r="AO489" s="13">
        <f t="shared" si="756"/>
        <v>1.2046565063410045E-2</v>
      </c>
      <c r="AP489" s="13">
        <f t="shared" si="757"/>
        <v>4.5195402884489217E-3</v>
      </c>
      <c r="AQ489" s="13">
        <f t="shared" si="758"/>
        <v>1.2717055221588744E-3</v>
      </c>
      <c r="AR489" s="13">
        <f t="shared" si="759"/>
        <v>4.5399033334981155E-4</v>
      </c>
      <c r="AS489" s="13">
        <f t="shared" si="760"/>
        <v>1.0785177613200478E-3</v>
      </c>
      <c r="AT489" s="13">
        <f t="shared" si="761"/>
        <v>1.281085164192837E-3</v>
      </c>
      <c r="AU489" s="13">
        <f t="shared" si="762"/>
        <v>1.0144658757752071E-3</v>
      </c>
      <c r="AV489" s="13">
        <f t="shared" si="763"/>
        <v>6.0250152090441668E-4</v>
      </c>
      <c r="AW489" s="13">
        <f t="shared" si="764"/>
        <v>2.1261765333657131E-5</v>
      </c>
      <c r="AX489" s="13">
        <f t="shared" si="765"/>
        <v>7.5304009274222098E-3</v>
      </c>
      <c r="AY489" s="13">
        <f t="shared" si="766"/>
        <v>8.4755986956892102E-3</v>
      </c>
      <c r="AZ489" s="13">
        <f t="shared" si="767"/>
        <v>4.7697177044568953E-3</v>
      </c>
      <c r="BA489" s="13">
        <f t="shared" si="768"/>
        <v>1.7894670569038439E-3</v>
      </c>
      <c r="BB489" s="13">
        <f t="shared" si="769"/>
        <v>5.0351916184975638E-4</v>
      </c>
      <c r="BC489" s="13">
        <f t="shared" si="770"/>
        <v>1.1334393460745537E-4</v>
      </c>
      <c r="BD489" s="13">
        <f t="shared" si="771"/>
        <v>8.5162350900050291E-5</v>
      </c>
      <c r="BE489" s="13">
        <f t="shared" si="772"/>
        <v>2.0231511839416728E-4</v>
      </c>
      <c r="BF489" s="13">
        <f t="shared" si="773"/>
        <v>2.4031398087450974E-4</v>
      </c>
      <c r="BG489" s="13">
        <f t="shared" si="774"/>
        <v>1.9029986442976955E-4</v>
      </c>
      <c r="BH489" s="13">
        <f t="shared" si="775"/>
        <v>1.1302100985824265E-4</v>
      </c>
      <c r="BI489" s="13">
        <f t="shared" si="776"/>
        <v>5.3699454627162524E-5</v>
      </c>
      <c r="BJ489" s="14">
        <f t="shared" si="777"/>
        <v>0.63990940542832619</v>
      </c>
      <c r="BK489" s="14">
        <f t="shared" si="778"/>
        <v>0.19217663563457005</v>
      </c>
      <c r="BL489" s="14">
        <f t="shared" si="779"/>
        <v>0.15801347452601511</v>
      </c>
      <c r="BM489" s="14">
        <f t="shared" si="780"/>
        <v>0.66817967208122242</v>
      </c>
      <c r="BN489" s="14">
        <f t="shared" si="781"/>
        <v>0.32063307799168267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1.6292</v>
      </c>
      <c r="F490" s="10">
        <f>VLOOKUP(B490,home!$B$2:$E$405,3,FALSE)</f>
        <v>1.163</v>
      </c>
      <c r="G490" s="10">
        <f>VLOOKUP(C490,away!$B$2:$E$405,4,FALSE)</f>
        <v>1.0229999999999999</v>
      </c>
      <c r="H490" s="10">
        <f>VLOOKUP(A490,away!$A$2:$E$405,3,FALSE)</f>
        <v>1.1462000000000001</v>
      </c>
      <c r="I490" s="10">
        <f>VLOOKUP(C490,away!$B$2:$E$405,3,FALSE)</f>
        <v>1.0663</v>
      </c>
      <c r="J490" s="10">
        <f>VLOOKUP(B490,home!$B$2:$E$405,4,FALSE)</f>
        <v>0.91839999999999999</v>
      </c>
      <c r="K490" s="12">
        <f t="shared" si="726"/>
        <v>1.9383390707999999</v>
      </c>
      <c r="L490" s="12">
        <f t="shared" si="727"/>
        <v>1.1224621063040001</v>
      </c>
      <c r="M490" s="13">
        <f t="shared" si="728"/>
        <v>4.685014491634925E-2</v>
      </c>
      <c r="N490" s="13">
        <f t="shared" si="729"/>
        <v>9.0811466364001725E-2</v>
      </c>
      <c r="O490" s="13">
        <f t="shared" si="730"/>
        <v>5.2587512343453019E-2</v>
      </c>
      <c r="P490" s="13">
        <f t="shared" si="731"/>
        <v>0.10193242981149224</v>
      </c>
      <c r="Q490" s="13">
        <f t="shared" si="732"/>
        <v>8.8011706664992292E-2</v>
      </c>
      <c r="R490" s="13">
        <f t="shared" si="733"/>
        <v>2.9513744935159947E-2</v>
      </c>
      <c r="S490" s="13">
        <f t="shared" si="734"/>
        <v>5.5443906661476153E-2</v>
      </c>
      <c r="T490" s="13">
        <f t="shared" si="735"/>
        <v>9.8789805642597053E-2</v>
      </c>
      <c r="U490" s="13">
        <f t="shared" si="736"/>
        <v>5.7207644933446128E-2</v>
      </c>
      <c r="V490" s="13">
        <f t="shared" si="737"/>
        <v>1.3403331300816525E-2</v>
      </c>
      <c r="W490" s="13">
        <f t="shared" si="738"/>
        <v>5.686550990551445E-2</v>
      </c>
      <c r="X490" s="13">
        <f t="shared" si="739"/>
        <v>6.3829380024594734E-2</v>
      </c>
      <c r="Y490" s="13">
        <f t="shared" si="740"/>
        <v>3.5823030173242544E-2</v>
      </c>
      <c r="Z490" s="13">
        <f t="shared" si="741"/>
        <v>1.1042686768279549E-2</v>
      </c>
      <c r="AA490" s="13">
        <f t="shared" si="742"/>
        <v>2.1404471209562431E-2</v>
      </c>
      <c r="AB490" s="13">
        <f t="shared" si="743"/>
        <v>2.0744561417654302E-2</v>
      </c>
      <c r="AC490" s="13">
        <f t="shared" si="744"/>
        <v>1.8226119277486553E-3</v>
      </c>
      <c r="AD490" s="13">
        <f t="shared" si="745"/>
        <v>2.7556159907705775E-2</v>
      </c>
      <c r="AE490" s="13">
        <f t="shared" si="746"/>
        <v>3.0930745291653267E-2</v>
      </c>
      <c r="AF490" s="13">
        <f t="shared" si="747"/>
        <v>1.7359294754810833E-2</v>
      </c>
      <c r="AG490" s="13">
        <f t="shared" si="748"/>
        <v>6.4950501848123161E-3</v>
      </c>
      <c r="AH490" s="13">
        <f t="shared" si="749"/>
        <v>3.0987493622945954E-3</v>
      </c>
      <c r="AI490" s="13">
        <f t="shared" si="750"/>
        <v>6.0064269595521969E-3</v>
      </c>
      <c r="AJ490" s="13">
        <f t="shared" si="751"/>
        <v>5.8212460258032384E-3</v>
      </c>
      <c r="AK490" s="13">
        <f t="shared" si="752"/>
        <v>3.7611828708512146E-3</v>
      </c>
      <c r="AL490" s="13">
        <f t="shared" si="753"/>
        <v>1.5861915708525022E-4</v>
      </c>
      <c r="AM490" s="13">
        <f t="shared" si="754"/>
        <v>1.0682636278063727E-2</v>
      </c>
      <c r="AN490" s="13">
        <f t="shared" si="755"/>
        <v>1.1990854417554936E-2</v>
      </c>
      <c r="AO490" s="13">
        <f t="shared" si="756"/>
        <v>6.7296398529566696E-3</v>
      </c>
      <c r="AP490" s="13">
        <f t="shared" si="757"/>
        <v>2.5179219080056947E-3</v>
      </c>
      <c r="AQ490" s="13">
        <f t="shared" si="758"/>
        <v>7.0656798209226511E-4</v>
      </c>
      <c r="AR490" s="13">
        <f t="shared" si="759"/>
        <v>6.9564574722187384E-4</v>
      </c>
      <c r="AS490" s="13">
        <f t="shared" si="760"/>
        <v>1.3483973312760184E-3</v>
      </c>
      <c r="AT490" s="13">
        <f t="shared" si="761"/>
        <v>1.3068256150873788E-3</v>
      </c>
      <c r="AU490" s="13">
        <f t="shared" si="762"/>
        <v>8.4435704948203621E-4</v>
      </c>
      <c r="AV490" s="13">
        <f t="shared" si="763"/>
        <v>4.0916256467911003E-4</v>
      </c>
      <c r="AW490" s="13">
        <f t="shared" si="764"/>
        <v>9.5863785629804891E-6</v>
      </c>
      <c r="AX490" s="13">
        <f t="shared" si="765"/>
        <v>3.4510952128194022E-3</v>
      </c>
      <c r="AY490" s="13">
        <f t="shared" si="766"/>
        <v>3.8737236016369177E-3</v>
      </c>
      <c r="AZ490" s="13">
        <f t="shared" si="767"/>
        <v>2.1740539765664466E-3</v>
      </c>
      <c r="BA490" s="13">
        <f t="shared" si="768"/>
        <v>8.1343106858512021E-4</v>
      </c>
      <c r="BB490" s="13">
        <f t="shared" si="769"/>
        <v>2.2826138764429202E-4</v>
      </c>
      <c r="BC490" s="13">
        <f t="shared" si="770"/>
        <v>5.1242951592617192E-5</v>
      </c>
      <c r="BD490" s="13">
        <f t="shared" si="771"/>
        <v>1.3013933177801393E-4</v>
      </c>
      <c r="BE490" s="13">
        <f t="shared" si="772"/>
        <v>2.5225415143312839E-4</v>
      </c>
      <c r="BF490" s="13">
        <f t="shared" si="773"/>
        <v>2.4447703874716628E-4</v>
      </c>
      <c r="BG490" s="13">
        <f t="shared" si="774"/>
        <v>1.5795979870570601E-4</v>
      </c>
      <c r="BH490" s="13">
        <f t="shared" si="775"/>
        <v>7.6544912361743315E-5</v>
      </c>
      <c r="BI490" s="13">
        <f t="shared" si="776"/>
        <v>2.96739988603458E-5</v>
      </c>
      <c r="BJ490" s="14">
        <f t="shared" si="777"/>
        <v>0.55969157755144316</v>
      </c>
      <c r="BK490" s="14">
        <f t="shared" si="778"/>
        <v>0.22348476737660503</v>
      </c>
      <c r="BL490" s="14">
        <f t="shared" si="779"/>
        <v>0.2056409775974096</v>
      </c>
      <c r="BM490" s="14">
        <f t="shared" si="780"/>
        <v>0.5862888670352151</v>
      </c>
      <c r="BN490" s="14">
        <f t="shared" si="781"/>
        <v>0.40970700503544849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1.6292</v>
      </c>
      <c r="F491" s="10">
        <f>VLOOKUP(B491,home!$B$2:$E$405,3,FALSE)</f>
        <v>0.97489999999999999</v>
      </c>
      <c r="G491" s="10">
        <f>VLOOKUP(C491,away!$B$2:$E$405,4,FALSE)</f>
        <v>1.0570999999999999</v>
      </c>
      <c r="H491" s="10">
        <f>VLOOKUP(A491,away!$A$2:$E$405,3,FALSE)</f>
        <v>1.1462000000000001</v>
      </c>
      <c r="I491" s="10">
        <f>VLOOKUP(C491,away!$B$2:$E$405,3,FALSE)</f>
        <v>1.0179</v>
      </c>
      <c r="J491" s="10">
        <f>VLOOKUP(B491,home!$B$2:$E$405,4,FALSE)</f>
        <v>1.2829999999999999</v>
      </c>
      <c r="K491" s="12">
        <f t="shared" si="726"/>
        <v>1.6789994142679998</v>
      </c>
      <c r="L491" s="12">
        <f t="shared" si="727"/>
        <v>1.4968978853400001</v>
      </c>
      <c r="M491" s="13">
        <f t="shared" si="728"/>
        <v>4.1756619071866632E-2</v>
      </c>
      <c r="N491" s="13">
        <f t="shared" si="729"/>
        <v>7.0109338963476056E-2</v>
      </c>
      <c r="O491" s="13">
        <f t="shared" si="730"/>
        <v>6.2505394787625082E-2</v>
      </c>
      <c r="P491" s="13">
        <f t="shared" si="731"/>
        <v>0.10494652123701259</v>
      </c>
      <c r="Q491" s="13">
        <f t="shared" si="732"/>
        <v>5.8856769527196505E-2</v>
      </c>
      <c r="R491" s="13">
        <f t="shared" si="733"/>
        <v>4.6782096639968934E-2</v>
      </c>
      <c r="S491" s="13">
        <f t="shared" si="734"/>
        <v>6.5940278239451811E-2</v>
      </c>
      <c r="T491" s="13">
        <f t="shared" si="735"/>
        <v>8.8102573843204218E-2</v>
      </c>
      <c r="U491" s="13">
        <f t="shared" si="736"/>
        <v>7.8547112856736795E-2</v>
      </c>
      <c r="V491" s="13">
        <f t="shared" si="737"/>
        <v>1.8414120694975337E-2</v>
      </c>
      <c r="W491" s="13">
        <f t="shared" si="738"/>
        <v>3.2940160520623193E-2</v>
      </c>
      <c r="X491" s="13">
        <f t="shared" si="739"/>
        <v>4.9308056626081016E-2</v>
      </c>
      <c r="Y491" s="13">
        <f t="shared" si="740"/>
        <v>3.6904562846902834E-2</v>
      </c>
      <c r="Z491" s="13">
        <f t="shared" si="741"/>
        <v>2.3342673844047014E-2</v>
      </c>
      <c r="AA491" s="13">
        <f t="shared" si="742"/>
        <v>3.9192335711603896E-2</v>
      </c>
      <c r="AB491" s="13">
        <f t="shared" si="743"/>
        <v>3.2901954351788887E-2</v>
      </c>
      <c r="AC491" s="13">
        <f t="shared" si="744"/>
        <v>2.8925023617964486E-3</v>
      </c>
      <c r="AD491" s="13">
        <f t="shared" si="745"/>
        <v>1.3826627555005059E-2</v>
      </c>
      <c r="AE491" s="13">
        <f t="shared" si="746"/>
        <v>2.0697049548470851E-2</v>
      </c>
      <c r="AF491" s="13">
        <f t="shared" si="747"/>
        <v>1.5490684850941613E-2</v>
      </c>
      <c r="AG491" s="13">
        <f t="shared" si="748"/>
        <v>7.7293244652809606E-3</v>
      </c>
      <c r="AH491" s="13">
        <f t="shared" si="749"/>
        <v>8.7353997788338252E-3</v>
      </c>
      <c r="AI491" s="13">
        <f t="shared" si="750"/>
        <v>1.4666731112058806E-2</v>
      </c>
      <c r="AJ491" s="13">
        <f t="shared" si="751"/>
        <v>1.2312716473186497E-2</v>
      </c>
      <c r="AK491" s="13">
        <f t="shared" si="752"/>
        <v>6.8910145821760261E-3</v>
      </c>
      <c r="AL491" s="13">
        <f t="shared" si="753"/>
        <v>2.9078796826719253E-4</v>
      </c>
      <c r="AM491" s="13">
        <f t="shared" si="754"/>
        <v>4.6429799132310552E-3</v>
      </c>
      <c r="AN491" s="13">
        <f t="shared" si="755"/>
        <v>6.9500668137916638E-3</v>
      </c>
      <c r="AO491" s="13">
        <f t="shared" si="756"/>
        <v>5.201770158268228E-3</v>
      </c>
      <c r="AP491" s="13">
        <f t="shared" si="757"/>
        <v>2.5955062499788102E-3</v>
      </c>
      <c r="AQ491" s="13">
        <f t="shared" si="758"/>
        <v>9.7130195424500836E-4</v>
      </c>
      <c r="AR491" s="13">
        <f t="shared" si="759"/>
        <v>2.6152002913071718E-3</v>
      </c>
      <c r="AS491" s="13">
        <f t="shared" si="760"/>
        <v>4.3909197572982433E-3</v>
      </c>
      <c r="AT491" s="13">
        <f t="shared" si="761"/>
        <v>3.6861758503007706E-3</v>
      </c>
      <c r="AU491" s="13">
        <f t="shared" si="762"/>
        <v>2.0630290311812799E-3</v>
      </c>
      <c r="AV491" s="13">
        <f t="shared" si="763"/>
        <v>8.6595613374281205E-4</v>
      </c>
      <c r="AW491" s="13">
        <f t="shared" si="764"/>
        <v>2.0300963566131546E-5</v>
      </c>
      <c r="AX491" s="13">
        <f t="shared" si="765"/>
        <v>1.2992600924621731E-3</v>
      </c>
      <c r="AY491" s="13">
        <f t="shared" si="766"/>
        <v>1.9448596849132801E-3</v>
      </c>
      <c r="AZ491" s="13">
        <f t="shared" si="767"/>
        <v>1.4556281748148543E-3</v>
      </c>
      <c r="BA491" s="13">
        <f t="shared" si="768"/>
        <v>7.2630891224056005E-4</v>
      </c>
      <c r="BB491" s="13">
        <f t="shared" si="769"/>
        <v>2.7180256870912241E-4</v>
      </c>
      <c r="BC491" s="13">
        <f t="shared" si="770"/>
        <v>8.1372138066133104E-5</v>
      </c>
      <c r="BD491" s="13">
        <f t="shared" si="771"/>
        <v>6.5244796429971019E-4</v>
      </c>
      <c r="BE491" s="13">
        <f t="shared" si="772"/>
        <v>1.0954597498995622E-3</v>
      </c>
      <c r="BF491" s="13">
        <f t="shared" si="773"/>
        <v>9.196381392177676E-4</v>
      </c>
      <c r="BG491" s="13">
        <f t="shared" si="774"/>
        <v>5.1469063236171491E-4</v>
      </c>
      <c r="BH491" s="13">
        <f t="shared" si="775"/>
        <v>2.1604131756613646E-4</v>
      </c>
      <c r="BI491" s="13">
        <f t="shared" si="776"/>
        <v>7.2546649130245995E-5</v>
      </c>
      <c r="BJ491" s="14">
        <f t="shared" si="777"/>
        <v>0.42010600540790322</v>
      </c>
      <c r="BK491" s="14">
        <f t="shared" si="778"/>
        <v>0.23618568925828329</v>
      </c>
      <c r="BL491" s="14">
        <f t="shared" si="779"/>
        <v>0.31962686181028405</v>
      </c>
      <c r="BM491" s="14">
        <f t="shared" si="780"/>
        <v>0.61237993137202495</v>
      </c>
      <c r="BN491" s="14">
        <f t="shared" si="781"/>
        <v>0.38495674022714577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1.6292</v>
      </c>
      <c r="F492" s="15">
        <f>VLOOKUP(B492,home!$B$2:$E$405,3,FALSE)</f>
        <v>1.0831999999999999</v>
      </c>
      <c r="G492" s="15">
        <f>VLOOKUP(C492,away!$B$2:$E$405,4,FALSE)</f>
        <v>1.1554</v>
      </c>
      <c r="H492" s="15">
        <f>VLOOKUP(A492,away!$A$2:$E$405,3,FALSE)</f>
        <v>1.1462000000000001</v>
      </c>
      <c r="I492" s="15">
        <f>VLOOKUP(C492,away!$B$2:$E$405,3,FALSE)</f>
        <v>0.76980000000000004</v>
      </c>
      <c r="J492" s="15">
        <f>VLOOKUP(B492,home!$B$2:$E$405,4,FALSE)</f>
        <v>1.0777000000000001</v>
      </c>
      <c r="K492" s="16">
        <f t="shared" si="726"/>
        <v>2.0389915029759997</v>
      </c>
      <c r="L492" s="16">
        <f t="shared" si="727"/>
        <v>0.95090294785200025</v>
      </c>
      <c r="M492" s="17">
        <f t="shared" si="728"/>
        <v>5.0292744801026711E-2</v>
      </c>
      <c r="N492" s="17">
        <f t="shared" si="729"/>
        <v>0.10254647931063383</v>
      </c>
      <c r="O492" s="17">
        <f t="shared" si="730"/>
        <v>4.7823519286864659E-2</v>
      </c>
      <c r="P492" s="17">
        <f t="shared" si="731"/>
        <v>9.7511749468325873E-2</v>
      </c>
      <c r="Q492" s="17">
        <f t="shared" si="732"/>
        <v>0.10454569998724331</v>
      </c>
      <c r="R492" s="17">
        <f t="shared" si="733"/>
        <v>2.2737762733268295E-2</v>
      </c>
      <c r="S492" s="17">
        <f t="shared" si="734"/>
        <v>4.7265969087550375E-2</v>
      </c>
      <c r="T492" s="17">
        <f t="shared" si="735"/>
        <v>9.9412814303120489E-2</v>
      </c>
      <c r="U492" s="17">
        <f t="shared" si="736"/>
        <v>4.636210500981839E-2</v>
      </c>
      <c r="V492" s="17">
        <f t="shared" si="737"/>
        <v>1.0182576155483689E-2</v>
      </c>
      <c r="W492" s="17">
        <f t="shared" si="738"/>
        <v>7.1055931315555709E-2</v>
      </c>
      <c r="X492" s="17">
        <f t="shared" si="739"/>
        <v>6.7567294550331183E-2</v>
      </c>
      <c r="Y492" s="17">
        <f t="shared" si="740"/>
        <v>3.2124969783147155E-2</v>
      </c>
      <c r="Z492" s="17">
        <f t="shared" si="741"/>
        <v>7.2071352035413929E-3</v>
      </c>
      <c r="AA492" s="17">
        <f t="shared" si="742"/>
        <v>1.46952874408201E-2</v>
      </c>
      <c r="AB492" s="17">
        <f t="shared" si="743"/>
        <v>1.4981783112811059E-2</v>
      </c>
      <c r="AC492" s="17">
        <f t="shared" si="744"/>
        <v>1.23392650737195E-3</v>
      </c>
      <c r="AD492" s="17">
        <f t="shared" si="745"/>
        <v>3.622061004711611E-2</v>
      </c>
      <c r="AE492" s="17">
        <f t="shared" si="746"/>
        <v>3.4442284866800489E-2</v>
      </c>
      <c r="AF492" s="17">
        <f t="shared" si="747"/>
        <v>1.637563510529946E-2</v>
      </c>
      <c r="AG492" s="17">
        <f t="shared" si="748"/>
        <v>5.1905465648593189E-3</v>
      </c>
      <c r="AH492" s="17">
        <f t="shared" si="749"/>
        <v>1.713321527653859E-3</v>
      </c>
      <c r="AI492" s="17">
        <f t="shared" si="750"/>
        <v>3.4934480367520776E-3</v>
      </c>
      <c r="AJ492" s="17">
        <f t="shared" si="751"/>
        <v>3.5615554315128377E-3</v>
      </c>
      <c r="AK492" s="17">
        <f t="shared" si="752"/>
        <v>2.4206604207442318E-3</v>
      </c>
      <c r="AL492" s="17">
        <f t="shared" si="753"/>
        <v>9.5697566657148276E-5</v>
      </c>
      <c r="AM492" s="17">
        <f t="shared" si="754"/>
        <v>1.4770703223735379E-2</v>
      </c>
      <c r="AN492" s="17">
        <f t="shared" si="755"/>
        <v>1.4045505237297015E-2</v>
      </c>
      <c r="AO492" s="17">
        <f t="shared" si="756"/>
        <v>6.6779561671082193E-3</v>
      </c>
      <c r="AP492" s="17">
        <f t="shared" si="757"/>
        <v>2.1166960683098837E-3</v>
      </c>
      <c r="AQ492" s="17">
        <f t="shared" si="758"/>
        <v>5.0319313276565186E-4</v>
      </c>
      <c r="AR492" s="17">
        <f t="shared" si="759"/>
        <v>3.2584049825286945E-4</v>
      </c>
      <c r="AS492" s="17">
        <f t="shared" si="760"/>
        <v>6.6438600726306677E-4</v>
      </c>
      <c r="AT492" s="17">
        <f t="shared" si="761"/>
        <v>6.7733871175277216E-4</v>
      </c>
      <c r="AU492" s="17">
        <f t="shared" si="762"/>
        <v>4.603626259668707E-4</v>
      </c>
      <c r="AV492" s="17">
        <f t="shared" si="763"/>
        <v>2.3466887065854209E-4</v>
      </c>
      <c r="AW492" s="17">
        <f t="shared" si="764"/>
        <v>5.1540663356331807E-6</v>
      </c>
      <c r="AX492" s="17">
        <f t="shared" si="765"/>
        <v>5.0195563943627704E-3</v>
      </c>
      <c r="AY492" s="17">
        <f t="shared" si="766"/>
        <v>4.7731109723089162E-3</v>
      </c>
      <c r="AZ492" s="17">
        <f t="shared" si="767"/>
        <v>2.2693826469966376E-3</v>
      </c>
      <c r="BA492" s="17">
        <f t="shared" si="768"/>
        <v>7.1932088294442609E-4</v>
      </c>
      <c r="BB492" s="17">
        <f t="shared" si="769"/>
        <v>1.7100108701083959E-4</v>
      </c>
      <c r="BC492" s="17">
        <f t="shared" si="770"/>
        <v>3.2521087544900754E-5</v>
      </c>
      <c r="BD492" s="17">
        <f t="shared" si="771"/>
        <v>5.164044838636966E-5</v>
      </c>
      <c r="BE492" s="17">
        <f t="shared" si="772"/>
        <v>1.0529443546967841E-4</v>
      </c>
      <c r="BF492" s="17">
        <f t="shared" si="773"/>
        <v>1.0734722961666452E-4</v>
      </c>
      <c r="BG492" s="17">
        <f t="shared" si="774"/>
        <v>7.2960029685464162E-5</v>
      </c>
      <c r="BH492" s="17">
        <f t="shared" si="775"/>
        <v>3.7191220146384558E-5</v>
      </c>
      <c r="BI492" s="17">
        <f t="shared" si="776"/>
        <v>1.5166516372757591E-5</v>
      </c>
      <c r="BJ492" s="18">
        <f t="shared" si="777"/>
        <v>0.62058121273449174</v>
      </c>
      <c r="BK492" s="18">
        <f t="shared" si="778"/>
        <v>0.21135577455872465</v>
      </c>
      <c r="BL492" s="18">
        <f t="shared" si="779"/>
        <v>0.16054163959381698</v>
      </c>
      <c r="BM492" s="18">
        <f t="shared" si="780"/>
        <v>0.56945984959723894</v>
      </c>
      <c r="BN492" s="18">
        <f t="shared" si="781"/>
        <v>0.4254579555873626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1.4215</v>
      </c>
      <c r="F493" s="10">
        <f>VLOOKUP(B493,home!$B$2:$E$405,3,FALSE)</f>
        <v>0.91990000000000005</v>
      </c>
      <c r="G493" s="10">
        <f>VLOOKUP(C493,away!$B$2:$E$405,4,FALSE)</f>
        <v>1.0823</v>
      </c>
      <c r="H493" s="10">
        <f>VLOOKUP(A493,away!$A$2:$E$405,3,FALSE)</f>
        <v>1.0277000000000001</v>
      </c>
      <c r="I493" s="10">
        <f>VLOOKUP(C493,away!$B$2:$E$405,3,FALSE)</f>
        <v>0.74850000000000005</v>
      </c>
      <c r="J493" s="10">
        <f>VLOOKUP(B493,home!$B$2:$E$405,4,FALSE)</f>
        <v>1.6467000000000001</v>
      </c>
      <c r="K493" s="12">
        <f t="shared" ref="K493:K556" si="782">E493*F493*G493</f>
        <v>1.4152564450550003</v>
      </c>
      <c r="L493" s="12">
        <f t="shared" ref="L493:L556" si="783">H493*I493*J493</f>
        <v>1.2666967221150003</v>
      </c>
      <c r="M493" s="13">
        <f t="shared" ref="M493:M556" si="784">_xlfn.POISSON.DIST(0,K493,FALSE) * _xlfn.POISSON.DIST(0,L493,FALSE)</f>
        <v>6.8429369546894409E-2</v>
      </c>
      <c r="N493" s="13">
        <f t="shared" ref="N493:N556" si="785">_xlfn.POISSON.DIST(1,K493,FALSE) * _xlfn.POISSON.DIST(0,L493,FALSE)</f>
        <v>9.6845106282292676E-2</v>
      </c>
      <c r="O493" s="13">
        <f t="shared" ref="O493:O556" si="786">_xlfn.POISSON.DIST(0,K493,FALSE) * _xlfn.POISSON.DIST(1,L493,FALSE)</f>
        <v>8.6679258101447165E-2</v>
      </c>
      <c r="P493" s="13">
        <f t="shared" ref="P493:P556" si="787">_xlfn.POISSON.DIST(1,K493,FALSE) * _xlfn.POISSON.DIST(1,L493,FALSE)</f>
        <v>0.12267337868065895</v>
      </c>
      <c r="Q493" s="13">
        <f t="shared" ref="Q493:Q556" si="788">_xlfn.POISSON.DIST(2,K493,FALSE) * _xlfn.POISSON.DIST(0,L493,FALSE)</f>
        <v>6.853033041902562E-2</v>
      </c>
      <c r="R493" s="13">
        <f t="shared" ref="R493:R556" si="789">_xlfn.POISSON.DIST(0,K493,FALSE) * _xlfn.POISSON.DIST(2,L493,FALSE)</f>
        <v>5.4898166056231608E-2</v>
      </c>
      <c r="S493" s="13">
        <f t="shared" ref="S493:S556" si="790">_xlfn.POISSON.DIST(2,K493,FALSE) * _xlfn.POISSON.DIST(2,L493,FALSE)</f>
        <v>5.4979162955079888E-2</v>
      </c>
      <c r="T493" s="13">
        <f t="shared" ref="T493:T556" si="791">_xlfn.POISSON.DIST(2,K493,FALSE) * _xlfn.POISSON.DIST(1,L493,FALSE)</f>
        <v>8.6807144907237649E-2</v>
      </c>
      <c r="U493" s="13">
        <f t="shared" ref="U493:U556" si="792">_xlfn.POISSON.DIST(1,K493,FALSE) * _xlfn.POISSON.DIST(2,L493,FALSE)</f>
        <v>7.7694983332781423E-2</v>
      </c>
      <c r="V493" s="13">
        <f t="shared" ref="V493:V556" si="793">_xlfn.POISSON.DIST(3,K493,FALSE) * _xlfn.POISSON.DIST(3,L493,FALSE)</f>
        <v>1.09512426566299E-2</v>
      </c>
      <c r="W493" s="13">
        <f t="shared" ref="W493:W556" si="794">_xlfn.POISSON.DIST(3,K493,FALSE) * _xlfn.POISSON.DIST(0,L493,FALSE)</f>
        <v>3.2329330602424912E-2</v>
      </c>
      <c r="X493" s="13">
        <f t="shared" ref="X493:X556" si="795">_xlfn.POISSON.DIST(3,K493,FALSE) * _xlfn.POISSON.DIST(1,L493,FALSE)</f>
        <v>4.0951457102263805E-2</v>
      </c>
      <c r="Y493" s="13">
        <f t="shared" ref="Y493:Y556" si="796">_xlfn.POISSON.DIST(3,K493,FALSE) * _xlfn.POISSON.DIST(2,L493,FALSE)</f>
        <v>2.5936538238635305E-2</v>
      </c>
      <c r="Z493" s="13">
        <f t="shared" ref="Z493:Z556" si="797">_xlfn.POISSON.DIST(0,K493,FALSE) * _xlfn.POISSON.DIST(3,L493,FALSE)</f>
        <v>2.3179775664517847E-2</v>
      </c>
      <c r="AA493" s="13">
        <f t="shared" ref="AA493:AA556" si="798">_xlfn.POISSON.DIST(1,K493,FALSE) * _xlfn.POISSON.DIST(3,L493,FALSE)</f>
        <v>3.2805326904137934E-2</v>
      </c>
      <c r="AB493" s="13">
        <f t="shared" ref="AB493:AB556" si="799">_xlfn.POISSON.DIST(2,K493,FALSE) * _xlfn.POISSON.DIST(3,L493,FALSE)</f>
        <v>2.3213975166608711E-2</v>
      </c>
      <c r="AC493" s="13">
        <f t="shared" ref="AC493:AC556" si="800">_xlfn.POISSON.DIST(4,K493,FALSE) * _xlfn.POISSON.DIST(4,L493,FALSE)</f>
        <v>1.2270187734594541E-3</v>
      </c>
      <c r="AD493" s="13">
        <f t="shared" ref="AD493:AD556" si="801">_xlfn.POISSON.DIST(4,K493,FALSE) * _xlfn.POISSON.DIST(0,L493,FALSE)</f>
        <v>1.143857337484893E-2</v>
      </c>
      <c r="AE493" s="13">
        <f t="shared" ref="AE493:AE556" si="802">_xlfn.POISSON.DIST(4,K493,FALSE) * _xlfn.POISSON.DIST(1,L493,FALSE)</f>
        <v>1.4489203399593056E-2</v>
      </c>
      <c r="AF493" s="13">
        <f t="shared" ref="AF493:AF556" si="803">_xlfn.POISSON.DIST(4,K493,FALSE) * _xlfn.POISSON.DIST(2,L493,FALSE)</f>
        <v>9.1767132261610217E-3</v>
      </c>
      <c r="AG493" s="13">
        <f t="shared" ref="AG493:AG556" si="804">_xlfn.POISSON.DIST(4,K493,FALSE) * _xlfn.POISSON.DIST(3,L493,FALSE)</f>
        <v>3.8747041877891775E-3</v>
      </c>
      <c r="AH493" s="13">
        <f t="shared" ref="AH493:AH556" si="805">_xlfn.POISSON.DIST(0,K493,FALSE) * _xlfn.POISSON.DIST(4,L493,FALSE)</f>
        <v>7.3404364634014532E-3</v>
      </c>
      <c r="AI493" s="13">
        <f t="shared" ref="AI493:AI556" si="806">_xlfn.POISSON.DIST(1,K493,FALSE) * _xlfn.POISSON.DIST(4,L493,FALSE)</f>
        <v>1.0388600014345639E-2</v>
      </c>
      <c r="AJ493" s="13">
        <f t="shared" ref="AJ493:AJ556" si="807">_xlfn.POISSON.DIST(2,K493,FALSE) * _xlfn.POISSON.DIST(4,L493,FALSE)</f>
        <v>7.3512665627005697E-3</v>
      </c>
      <c r="AK493" s="13">
        <f t="shared" ref="AK493:AK556" si="808">_xlfn.POISSON.DIST(3,K493,FALSE) * _xlfn.POISSON.DIST(4,L493,FALSE)</f>
        <v>3.4679757940597662E-3</v>
      </c>
      <c r="AL493" s="13">
        <f t="shared" ref="AL493:AL556" si="809">_xlfn.POISSON.DIST(5,K493,FALSE) * _xlfn.POISSON.DIST(5,L493,FALSE)</f>
        <v>8.7987096559009902E-5</v>
      </c>
      <c r="AM493" s="13">
        <f t="shared" ref="AM493:AM556" si="810">_xlfn.POISSON.DIST(5,K493,FALSE) * _xlfn.POISSON.DIST(0,L493,FALSE)</f>
        <v>3.2377029381978942E-3</v>
      </c>
      <c r="AN493" s="13">
        <f t="shared" ref="AN493:AN556" si="811">_xlfn.POISSON.DIST(5,K493,FALSE) * _xlfn.POISSON.DIST(1,L493,FALSE)</f>
        <v>4.1011876989973774E-3</v>
      </c>
      <c r="AO493" s="13">
        <f t="shared" ref="AO493:AO556" si="812">_xlfn.POISSON.DIST(5,K493,FALSE) * _xlfn.POISSON.DIST(2,L493,FALSE)</f>
        <v>2.5974805075491695E-3</v>
      </c>
      <c r="AP493" s="13">
        <f t="shared" ref="AP493:AP556" si="813">_xlfn.POISSON.DIST(5,K493,FALSE) * _xlfn.POISSON.DIST(3,L493,FALSE)</f>
        <v>1.0967400148900466E-3</v>
      </c>
      <c r="AQ493" s="13">
        <f t="shared" ref="AQ493:AQ556" si="814">_xlfn.POISSON.DIST(5,K493,FALSE) * _xlfn.POISSON.DIST(4,L493,FALSE)</f>
        <v>3.4730924546839471E-4</v>
      </c>
      <c r="AR493" s="13">
        <f t="shared" ref="AR493:AR556" si="815">_xlfn.POISSON.DIST(0,K493,FALSE) * _xlfn.POISSON.DIST(5,L493,FALSE)</f>
        <v>1.8596213614168087E-3</v>
      </c>
      <c r="AS493" s="13">
        <f t="shared" ref="AS493:AS556" si="816">_xlfn.POISSON.DIST(1,K493,FALSE) * _xlfn.POISSON.DIST(5,L493,FALSE)</f>
        <v>2.6318411171070925E-3</v>
      </c>
      <c r="AT493" s="13">
        <f t="shared" ref="AT493:AT556" si="817">_xlfn.POISSON.DIST(2,K493,FALSE) * _xlfn.POISSON.DIST(5,L493,FALSE)</f>
        <v>1.8623650516732828E-3</v>
      </c>
      <c r="AU493" s="13">
        <f t="shared" ref="AU493:AU556" si="818">_xlfn.POISSON.DIST(3,K493,FALSE) * _xlfn.POISSON.DIST(5,L493,FALSE)</f>
        <v>8.7857471414193387E-4</v>
      </c>
      <c r="AV493" s="13">
        <f t="shared" ref="AV493:AV556" si="819">_xlfn.POISSON.DIST(4,K493,FALSE) * _xlfn.POISSON.DIST(5,L493,FALSE)</f>
        <v>3.1085213166293167E-4</v>
      </c>
      <c r="AW493" s="13">
        <f t="shared" ref="AW493:AW556" si="820">_xlfn.POISSON.DIST(6,K493,FALSE) * _xlfn.POISSON.DIST(6,L493,FALSE)</f>
        <v>4.381514710661003E-6</v>
      </c>
      <c r="AX493" s="13">
        <f t="shared" ref="AX493:AX556" si="821">_xlfn.POISSON.DIST(6,K493,FALSE) * _xlfn.POISSON.DIST(0,L493,FALSE)</f>
        <v>7.636966584096802E-4</v>
      </c>
      <c r="AY493" s="13">
        <f t="shared" ref="AY493:AY556" si="822">_xlfn.POISSON.DIST(6,K493,FALSE) * _xlfn.POISSON.DIST(1,L493,FALSE)</f>
        <v>9.673720538977209E-4</v>
      </c>
      <c r="AZ493" s="13">
        <f t="shared" ref="AZ493:AZ556" si="823">_xlfn.POISSON.DIST(6,K493,FALSE) * _xlfn.POISSON.DIST(2,L493,FALSE)</f>
        <v>6.1268350486894921E-4</v>
      </c>
      <c r="BA493" s="13">
        <f t="shared" ref="BA493:BA556" si="824">_xlfn.POISSON.DIST(6,K493,FALSE) * _xlfn.POISSON.DIST(3,L493,FALSE)</f>
        <v>2.5869472910380924E-4</v>
      </c>
      <c r="BB493" s="13">
        <f t="shared" ref="BB493:BB556" si="825">_xlfn.POISSON.DIST(6,K493,FALSE) * _xlfn.POISSON.DIST(4,L493,FALSE)</f>
        <v>8.1921941346055796E-5</v>
      </c>
      <c r="BC493" s="13">
        <f t="shared" ref="BC493:BC556" si="826">_xlfn.POISSON.DIST(6,K493,FALSE) * _xlfn.POISSON.DIST(5,L493,FALSE)</f>
        <v>2.075405091446923E-5</v>
      </c>
      <c r="BD493" s="13">
        <f t="shared" ref="BD493:BD556" si="827">_xlfn.POISSON.DIST(0,K493,FALSE) * _xlfn.POISSON.DIST(6,L493,FALSE)</f>
        <v>3.9259604714695127E-4</v>
      </c>
      <c r="BE493" s="13">
        <f t="shared" ref="BE493:BE556" si="828">_xlfn.POISSON.DIST(1,K493,FALSE) * _xlfn.POISSON.DIST(6,L493,FALSE)</f>
        <v>5.5562408602783948E-4</v>
      </c>
      <c r="BF493" s="13">
        <f t="shared" ref="BF493:BF556" si="829">_xlfn.POISSON.DIST(2,K493,FALSE) * _xlfn.POISSON.DIST(6,L493,FALSE)</f>
        <v>3.9317528438934703E-4</v>
      </c>
      <c r="BG493" s="13">
        <f t="shared" ref="BG493:BG556" si="830">_xlfn.POISSON.DIST(3,K493,FALSE) * _xlfn.POISSON.DIST(6,L493,FALSE)</f>
        <v>1.8548128508945197E-4</v>
      </c>
      <c r="BH493" s="13">
        <f t="shared" ref="BH493:BH556" si="831">_xlfn.POISSON.DIST(4,K493,FALSE) * _xlfn.POISSON.DIST(6,L493,FALSE)</f>
        <v>6.5625896039982713E-5</v>
      </c>
      <c r="BI493" s="13">
        <f t="shared" ref="BI493:BI556" si="832">_xlfn.POISSON.DIST(5,K493,FALSE) * _xlfn.POISSON.DIST(6,L493,FALSE)</f>
        <v>1.8575494466618991E-5</v>
      </c>
      <c r="BJ493" s="14">
        <f t="shared" ref="BJ493:BJ556" si="833">SUM(N493,Q493,T493,W493,X493,Y493,AD493,AE493,AF493,AG493,AM493,AN493,AO493,AP493,AQ493,AX493,AY493,AZ493,BA493,BB493,BC493)</f>
        <v>0.40446464508391577</v>
      </c>
      <c r="BK493" s="14">
        <f t="shared" ref="BK493:BK556" si="834">SUM(M493,P493,S493,V493,AC493,AL493,AY493)</f>
        <v>0.25931553176317929</v>
      </c>
      <c r="BL493" s="14">
        <f t="shared" ref="BL493:BL556" si="835">SUM(O493,R493,U493,AA493,AB493,AH493,AI493,AJ493,AK493,AR493,AS493,AT493,AU493,AV493,BD493,BE493,BF493,BG493,BH493,BI493)</f>
        <v>0.31299432086487655</v>
      </c>
      <c r="BM493" s="14">
        <f t="shared" ref="BM493:BM556" si="836">SUM(S493:BI493)</f>
        <v>0.50093567375075199</v>
      </c>
      <c r="BN493" s="14">
        <f t="shared" ref="BN493:BN556" si="837">SUM(M493:R493)</f>
        <v>0.49805560908655044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1.4215</v>
      </c>
      <c r="F494" s="10">
        <f>VLOOKUP(B494,home!$B$2:$E$405,3,FALSE)</f>
        <v>0.7621</v>
      </c>
      <c r="G494" s="10">
        <f>VLOOKUP(C494,away!$B$2:$E$405,4,FALSE)</f>
        <v>1.0823</v>
      </c>
      <c r="H494" s="10">
        <f>VLOOKUP(A494,away!$A$2:$E$405,3,FALSE)</f>
        <v>1.0277000000000001</v>
      </c>
      <c r="I494" s="10">
        <f>VLOOKUP(C494,away!$B$2:$E$405,3,FALSE)</f>
        <v>1.7215</v>
      </c>
      <c r="J494" s="10">
        <f>VLOOKUP(B494,home!$B$2:$E$405,4,FALSE)</f>
        <v>1.3785000000000001</v>
      </c>
      <c r="K494" s="12">
        <f t="shared" si="782"/>
        <v>1.1724828098450002</v>
      </c>
      <c r="L494" s="12">
        <f t="shared" si="783"/>
        <v>2.4388222806750006</v>
      </c>
      <c r="M494" s="13">
        <f t="shared" si="784"/>
        <v>2.7016564785619049E-2</v>
      </c>
      <c r="N494" s="13">
        <f t="shared" si="785"/>
        <v>3.1676457792202108E-2</v>
      </c>
      <c r="O494" s="13">
        <f t="shared" si="786"/>
        <v>6.5888600146467358E-2</v>
      </c>
      <c r="P494" s="13">
        <f t="shared" si="787"/>
        <v>7.7253251036483742E-2</v>
      </c>
      <c r="Q494" s="13">
        <f t="shared" si="788"/>
        <v>1.8570051119068842E-2</v>
      </c>
      <c r="R494" s="13">
        <f t="shared" si="789"/>
        <v>8.0345293039845375E-2</v>
      </c>
      <c r="S494" s="13">
        <f t="shared" si="790"/>
        <v>5.5225977498097628E-2</v>
      </c>
      <c r="T494" s="13">
        <f t="shared" si="791"/>
        <v>4.5289054422458813E-2</v>
      </c>
      <c r="U494" s="13">
        <f t="shared" si="792"/>
        <v>9.4203474941177839E-2</v>
      </c>
      <c r="V494" s="13">
        <f t="shared" si="793"/>
        <v>1.7546380391479675E-2</v>
      </c>
      <c r="W494" s="13">
        <f t="shared" si="794"/>
        <v>7.2576885716837073E-3</v>
      </c>
      <c r="X494" s="13">
        <f t="shared" si="795"/>
        <v>1.7700212594822545E-2</v>
      </c>
      <c r="Y494" s="13">
        <f t="shared" si="796"/>
        <v>2.158383642446875E-2</v>
      </c>
      <c r="Z494" s="13">
        <f t="shared" si="797"/>
        <v>6.5315963604312299E-2</v>
      </c>
      <c r="AA494" s="13">
        <f t="shared" si="798"/>
        <v>7.6581844534517857E-2</v>
      </c>
      <c r="AB494" s="13">
        <f t="shared" si="799"/>
        <v>4.4895448131472233E-2</v>
      </c>
      <c r="AC494" s="13">
        <f t="shared" si="800"/>
        <v>3.1358421673907582E-3</v>
      </c>
      <c r="AD494" s="13">
        <f t="shared" si="801"/>
        <v>2.127378772376916E-3</v>
      </c>
      <c r="AE494" s="13">
        <f t="shared" si="802"/>
        <v>5.1882987495078525E-3</v>
      </c>
      <c r="AF494" s="13">
        <f t="shared" si="803"/>
        <v>6.3266692945489989E-3</v>
      </c>
      <c r="AG494" s="13">
        <f t="shared" si="804"/>
        <v>5.1432073460028283E-3</v>
      </c>
      <c r="AH494" s="13">
        <f t="shared" si="805"/>
        <v>3.9823506830488561E-2</v>
      </c>
      <c r="AI494" s="13">
        <f t="shared" si="806"/>
        <v>4.6692377186492787E-2</v>
      </c>
      <c r="AJ494" s="13">
        <f t="shared" si="807"/>
        <v>2.7373004800980826E-2</v>
      </c>
      <c r="AK494" s="13">
        <f t="shared" si="808"/>
        <v>1.069812586098489E-2</v>
      </c>
      <c r="AL494" s="13">
        <f t="shared" si="809"/>
        <v>3.5867476726305584E-4</v>
      </c>
      <c r="AM494" s="13">
        <f t="shared" si="810"/>
        <v>4.9886300812821826E-4</v>
      </c>
      <c r="AN494" s="13">
        <f t="shared" si="811"/>
        <v>1.2166382192276524E-3</v>
      </c>
      <c r="AO494" s="13">
        <f t="shared" si="812"/>
        <v>1.4835821982865777E-3</v>
      </c>
      <c r="AP494" s="13">
        <f t="shared" si="813"/>
        <v>1.2060644401313673E-3</v>
      </c>
      <c r="AQ494" s="13">
        <f t="shared" si="814"/>
        <v>7.3534420713054966E-4</v>
      </c>
      <c r="AR494" s="13">
        <f t="shared" si="815"/>
        <v>1.9424491150561735E-2</v>
      </c>
      <c r="AS494" s="13">
        <f t="shared" si="816"/>
        <v>2.2774881964019965E-2</v>
      </c>
      <c r="AT494" s="13">
        <f t="shared" si="817"/>
        <v>1.3351578799531173E-2</v>
      </c>
      <c r="AU494" s="13">
        <f t="shared" si="818"/>
        <v>5.2181655422470809E-3</v>
      </c>
      <c r="AV494" s="13">
        <f t="shared" si="819"/>
        <v>1.5295523493025548E-3</v>
      </c>
      <c r="AW494" s="13">
        <f t="shared" si="820"/>
        <v>2.848950887034917E-5</v>
      </c>
      <c r="AX494" s="13">
        <f t="shared" si="821"/>
        <v>9.7484716916317155E-5</v>
      </c>
      <c r="AY494" s="13">
        <f t="shared" si="822"/>
        <v>2.377478996408094E-4</v>
      </c>
      <c r="AZ494" s="13">
        <f t="shared" si="823"/>
        <v>2.8991243741384502E-4</v>
      </c>
      <c r="BA494" s="13">
        <f t="shared" si="824"/>
        <v>2.3568163726989395E-4</v>
      </c>
      <c r="BB494" s="13">
        <f t="shared" si="825"/>
        <v>1.4369640702994525E-4</v>
      </c>
      <c r="BC494" s="13">
        <f t="shared" si="826"/>
        <v>7.0089999823514914E-5</v>
      </c>
      <c r="BD494" s="13">
        <f t="shared" si="827"/>
        <v>7.8954803014607226E-3</v>
      </c>
      <c r="BE494" s="13">
        <f t="shared" si="828"/>
        <v>9.2573149289325168E-3</v>
      </c>
      <c r="BF494" s="13">
        <f t="shared" si="829"/>
        <v>5.4270213097474323E-3</v>
      </c>
      <c r="BG494" s="13">
        <f t="shared" si="830"/>
        <v>2.1210297314471207E-3</v>
      </c>
      <c r="BH494" s="13">
        <f t="shared" si="831"/>
        <v>6.2171772482297685E-4</v>
      </c>
      <c r="BI494" s="13">
        <f t="shared" si="832"/>
        <v>1.4579066898617678E-4</v>
      </c>
      <c r="BJ494" s="14">
        <f t="shared" si="833"/>
        <v>0.16707796025814006</v>
      </c>
      <c r="BK494" s="14">
        <f t="shared" si="834"/>
        <v>0.18077443854597475</v>
      </c>
      <c r="BL494" s="14">
        <f t="shared" si="835"/>
        <v>0.57426869994348728</v>
      </c>
      <c r="BM494" s="14">
        <f t="shared" si="836"/>
        <v>0.68647758604145737</v>
      </c>
      <c r="BN494" s="14">
        <f t="shared" si="837"/>
        <v>0.30075021791968648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1.4215</v>
      </c>
      <c r="F495" s="10">
        <f>VLOOKUP(B495,home!$B$2:$E$405,3,FALSE)</f>
        <v>0.86580000000000001</v>
      </c>
      <c r="G495" s="10">
        <f>VLOOKUP(C495,away!$B$2:$E$405,4,FALSE)</f>
        <v>1.6234</v>
      </c>
      <c r="H495" s="10">
        <f>VLOOKUP(A495,away!$A$2:$E$405,3,FALSE)</f>
        <v>1.0277000000000001</v>
      </c>
      <c r="I495" s="10">
        <f>VLOOKUP(C495,away!$B$2:$E$405,3,FALSE)</f>
        <v>0.67359999999999998</v>
      </c>
      <c r="J495" s="10">
        <f>VLOOKUP(B495,home!$B$2:$E$405,4,FALSE)</f>
        <v>1.1976</v>
      </c>
      <c r="K495" s="12">
        <f t="shared" si="782"/>
        <v>1.99797471198</v>
      </c>
      <c r="L495" s="12">
        <f t="shared" si="783"/>
        <v>0.829049043072</v>
      </c>
      <c r="M495" s="13">
        <f t="shared" si="784"/>
        <v>5.9188752005472814E-2</v>
      </c>
      <c r="N495" s="13">
        <f t="shared" si="785"/>
        <v>0.11825762974059019</v>
      </c>
      <c r="O495" s="13">
        <f t="shared" si="786"/>
        <v>4.9070378210763155E-2</v>
      </c>
      <c r="P495" s="13">
        <f t="shared" si="787"/>
        <v>9.8041374772399173E-2</v>
      </c>
      <c r="Q495" s="13">
        <f t="shared" si="788"/>
        <v>0.11813787686019658</v>
      </c>
      <c r="R495" s="13">
        <f t="shared" si="789"/>
        <v>2.0340875049407153E-2</v>
      </c>
      <c r="S495" s="13">
        <f t="shared" si="790"/>
        <v>4.0599399554721388E-2</v>
      </c>
      <c r="T495" s="13">
        <f t="shared" si="791"/>
        <v>9.7942093761503757E-2</v>
      </c>
      <c r="U495" s="13">
        <f t="shared" si="792"/>
        <v>4.0640553968260426E-2</v>
      </c>
      <c r="V495" s="13">
        <f t="shared" si="793"/>
        <v>7.472179749645624E-3</v>
      </c>
      <c r="W495" s="13">
        <f t="shared" si="794"/>
        <v>7.8678830164559982E-2</v>
      </c>
      <c r="X495" s="13">
        <f t="shared" si="795"/>
        <v>6.5228608857952869E-2</v>
      </c>
      <c r="Y495" s="13">
        <f t="shared" si="796"/>
        <v>2.70388578773018E-2</v>
      </c>
      <c r="Z495" s="13">
        <f t="shared" si="797"/>
        <v>5.6211943316527091E-3</v>
      </c>
      <c r="AA495" s="13">
        <f t="shared" si="798"/>
        <v>1.1231004125767429E-2</v>
      </c>
      <c r="AB495" s="13">
        <f t="shared" si="799"/>
        <v>1.1219631116713187E-2</v>
      </c>
      <c r="AC495" s="13">
        <f t="shared" si="800"/>
        <v>7.7356629255969235E-4</v>
      </c>
      <c r="AD495" s="13">
        <f t="shared" si="801"/>
        <v>3.9299578259240027E-2</v>
      </c>
      <c r="AE495" s="13">
        <f t="shared" si="802"/>
        <v>3.2581277748956118E-2</v>
      </c>
      <c r="AF495" s="13">
        <f t="shared" si="803"/>
        <v>1.3505738569917556E-2</v>
      </c>
      <c r="AG495" s="13">
        <f t="shared" si="804"/>
        <v>3.7323065457902519E-3</v>
      </c>
      <c r="AH495" s="13">
        <f t="shared" si="805"/>
        <v>1.1650614453946071E-3</v>
      </c>
      <c r="AI495" s="13">
        <f t="shared" si="806"/>
        <v>2.3277633058012923E-3</v>
      </c>
      <c r="AJ495" s="13">
        <f t="shared" si="807"/>
        <v>2.325406110232975E-3</v>
      </c>
      <c r="AK495" s="13">
        <f t="shared" si="808"/>
        <v>1.54870086777642E-3</v>
      </c>
      <c r="AL495" s="13">
        <f t="shared" si="809"/>
        <v>5.125399690341681E-5</v>
      </c>
      <c r="AM495" s="13">
        <f t="shared" si="810"/>
        <v>1.5703912710688113E-2</v>
      </c>
      <c r="AN495" s="13">
        <f t="shared" si="811"/>
        <v>1.3019313805282198E-2</v>
      </c>
      <c r="AO495" s="13">
        <f t="shared" si="812"/>
        <v>5.3968248258616418E-3</v>
      </c>
      <c r="AP495" s="13">
        <f t="shared" si="813"/>
        <v>1.4914108191692694E-3</v>
      </c>
      <c r="AQ495" s="13">
        <f t="shared" si="814"/>
        <v>3.0911317811487758E-4</v>
      </c>
      <c r="AR495" s="13">
        <f t="shared" si="815"/>
        <v>1.931786152848961E-4</v>
      </c>
      <c r="AS495" s="13">
        <f t="shared" si="816"/>
        <v>3.8596598823453549E-4</v>
      </c>
      <c r="AT495" s="13">
        <f t="shared" si="817"/>
        <v>3.8557514208848609E-4</v>
      </c>
      <c r="AU495" s="13">
        <f t="shared" si="818"/>
        <v>2.5678979448696352E-4</v>
      </c>
      <c r="AV495" s="13">
        <f t="shared" si="819"/>
        <v>1.282648789198736E-4</v>
      </c>
      <c r="AW495" s="13">
        <f t="shared" si="820"/>
        <v>2.3582804299477197E-6</v>
      </c>
      <c r="AX495" s="13">
        <f t="shared" si="821"/>
        <v>5.2293367458493599E-3</v>
      </c>
      <c r="AY495" s="13">
        <f t="shared" si="822"/>
        <v>4.3353766250476588E-3</v>
      </c>
      <c r="AZ495" s="13">
        <f t="shared" si="823"/>
        <v>1.7971199211762388E-3</v>
      </c>
      <c r="BA495" s="13">
        <f t="shared" si="824"/>
        <v>4.9663351697892973E-4</v>
      </c>
      <c r="BB495" s="13">
        <f t="shared" si="825"/>
        <v>1.0293338550221588E-4</v>
      </c>
      <c r="BC495" s="13">
        <f t="shared" si="826"/>
        <v>1.7067364950154675E-5</v>
      </c>
      <c r="BD495" s="13">
        <f t="shared" si="827"/>
        <v>2.6692424357319508E-5</v>
      </c>
      <c r="BE495" s="13">
        <f t="shared" si="828"/>
        <v>5.3330788867363379E-5</v>
      </c>
      <c r="BF495" s="13">
        <f t="shared" si="829"/>
        <v>5.3276783763468273E-5</v>
      </c>
      <c r="BG495" s="13">
        <f t="shared" si="830"/>
        <v>3.5481888898345421E-5</v>
      </c>
      <c r="BH495" s="13">
        <f t="shared" si="831"/>
        <v>1.7722979188044515E-5</v>
      </c>
      <c r="BI495" s="13">
        <f t="shared" si="832"/>
        <v>7.0820128477321548E-6</v>
      </c>
      <c r="BJ495" s="14">
        <f t="shared" si="833"/>
        <v>0.64230184128462997</v>
      </c>
      <c r="BK495" s="14">
        <f t="shared" si="834"/>
        <v>0.21046190299674977</v>
      </c>
      <c r="BL495" s="14">
        <f t="shared" si="835"/>
        <v>0.1414127354970536</v>
      </c>
      <c r="BM495" s="14">
        <f t="shared" si="836"/>
        <v>0.53242776912663914</v>
      </c>
      <c r="BN495" s="14">
        <f t="shared" si="837"/>
        <v>0.46303688663882914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1.4705999999999999</v>
      </c>
      <c r="F496" s="10">
        <f>VLOOKUP(B496,home!$B$2:$E$405,3,FALSE)</f>
        <v>1.615</v>
      </c>
      <c r="G496" s="10">
        <f>VLOOKUP(C496,away!$B$2:$E$405,4,FALSE)</f>
        <v>0.75549999999999995</v>
      </c>
      <c r="H496" s="10">
        <f>VLOOKUP(A496,away!$A$2:$E$405,3,FALSE)</f>
        <v>1.2646999999999999</v>
      </c>
      <c r="I496" s="10">
        <f>VLOOKUP(C496,away!$B$2:$E$405,3,FALSE)</f>
        <v>1.3178000000000001</v>
      </c>
      <c r="J496" s="10">
        <f>VLOOKUP(B496,home!$B$2:$E$405,4,FALSE)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1.3231999999999999</v>
      </c>
      <c r="F497" s="10">
        <f>VLOOKUP(B497,home!$B$2:$E$405,3,FALSE)</f>
        <v>0.75570000000000004</v>
      </c>
      <c r="G497" s="10">
        <f>VLOOKUP(C497,away!$B$2:$E$405,4,FALSE)</f>
        <v>1.4611000000000001</v>
      </c>
      <c r="H497" s="10">
        <f>VLOOKUP(A497,away!$A$2:$E$405,3,FALSE)</f>
        <v>1.1951000000000001</v>
      </c>
      <c r="I497" s="10">
        <f>VLOOKUP(C497,away!$B$2:$E$405,3,FALSE)</f>
        <v>0.61360000000000003</v>
      </c>
      <c r="J497" s="10">
        <f>VLOOKUP(B497,home!$B$2:$E$405,4,FALSE)</f>
        <v>0.77700000000000002</v>
      </c>
      <c r="K497" s="12">
        <f t="shared" si="782"/>
        <v>1.4610156068640001</v>
      </c>
      <c r="L497" s="12">
        <f t="shared" si="783"/>
        <v>0.56978448071999999</v>
      </c>
      <c r="M497" s="13">
        <f t="shared" si="784"/>
        <v>0.13123048325404482</v>
      </c>
      <c r="N497" s="13">
        <f t="shared" si="785"/>
        <v>0.19172978413046432</v>
      </c>
      <c r="O497" s="13">
        <f t="shared" si="786"/>
        <v>7.4773092755540588E-2</v>
      </c>
      <c r="P497" s="13">
        <f t="shared" si="787"/>
        <v>0.10924465548933431</v>
      </c>
      <c r="Q497" s="13">
        <f t="shared" si="788"/>
        <v>0.14006010345763703</v>
      </c>
      <c r="R497" s="13">
        <f t="shared" si="789"/>
        <v>2.1302273913772041E-2</v>
      </c>
      <c r="S497" s="13">
        <f t="shared" si="790"/>
        <v>2.2735561237475468E-2</v>
      </c>
      <c r="T497" s="13">
        <f t="shared" si="791"/>
        <v>7.9804073318199192E-2</v>
      </c>
      <c r="U497" s="13">
        <f t="shared" si="792"/>
        <v>3.112295464971282E-2</v>
      </c>
      <c r="V497" s="13">
        <f t="shared" si="793"/>
        <v>2.1029485199177576E-3</v>
      </c>
      <c r="W497" s="13">
        <f t="shared" si="794"/>
        <v>6.8209999016864767E-2</v>
      </c>
      <c r="X497" s="13">
        <f t="shared" si="795"/>
        <v>3.8864998869735996E-2</v>
      </c>
      <c r="Y497" s="13">
        <f t="shared" si="796"/>
        <v>1.1072336599587956E-2</v>
      </c>
      <c r="Z497" s="13">
        <f t="shared" si="797"/>
        <v>4.0459016933712677E-3</v>
      </c>
      <c r="AA497" s="13">
        <f t="shared" si="798"/>
        <v>5.9111255178529087E-3</v>
      </c>
      <c r="AB497" s="13">
        <f t="shared" si="799"/>
        <v>4.318123317857572E-3</v>
      </c>
      <c r="AC497" s="13">
        <f t="shared" si="800"/>
        <v>1.0941431102438801E-4</v>
      </c>
      <c r="AD497" s="13">
        <f t="shared" si="801"/>
        <v>2.4913968276954378E-2</v>
      </c>
      <c r="AE497" s="13">
        <f t="shared" si="802"/>
        <v>1.4195592477359003E-2</v>
      </c>
      <c r="AF497" s="13">
        <f t="shared" si="803"/>
        <v>4.0442141441123687E-3</v>
      </c>
      <c r="AG497" s="13">
        <f t="shared" si="804"/>
        <v>7.6811015200784827E-4</v>
      </c>
      <c r="AH497" s="13">
        <f t="shared" si="805"/>
        <v>5.7632299885042901E-4</v>
      </c>
      <c r="AI497" s="13">
        <f t="shared" si="806"/>
        <v>8.4201689591514005E-4</v>
      </c>
      <c r="AJ497" s="13">
        <f t="shared" si="807"/>
        <v>6.1509991308760002E-4</v>
      </c>
      <c r="AK497" s="13">
        <f t="shared" si="808"/>
        <v>2.9955685760055798E-4</v>
      </c>
      <c r="AL497" s="13">
        <f t="shared" si="809"/>
        <v>3.6433390831375208E-6</v>
      </c>
      <c r="AM497" s="13">
        <f t="shared" si="810"/>
        <v>7.2799392963089835E-3</v>
      </c>
      <c r="AN497" s="13">
        <f t="shared" si="811"/>
        <v>4.1479964316205363E-3</v>
      </c>
      <c r="AO497" s="13">
        <f t="shared" si="812"/>
        <v>1.18173199640966E-3</v>
      </c>
      <c r="AP497" s="13">
        <f t="shared" si="813"/>
        <v>2.2444418397482896E-4</v>
      </c>
      <c r="AQ497" s="13">
        <f t="shared" si="814"/>
        <v>3.1971203204180515E-5</v>
      </c>
      <c r="AR497" s="13">
        <f t="shared" si="815"/>
        <v>6.5675980125397005E-5</v>
      </c>
      <c r="AS497" s="13">
        <f t="shared" si="816"/>
        <v>9.595363195929492E-5</v>
      </c>
      <c r="AT497" s="13">
        <f t="shared" si="817"/>
        <v>7.0094876913907099E-5</v>
      </c>
      <c r="AU497" s="13">
        <f t="shared" si="818"/>
        <v>3.4136569710809798E-5</v>
      </c>
      <c r="AV497" s="13">
        <f t="shared" si="819"/>
        <v>1.2468515278073505E-5</v>
      </c>
      <c r="AW497" s="13">
        <f t="shared" si="820"/>
        <v>8.4248574869283952E-8</v>
      </c>
      <c r="AX497" s="13">
        <f t="shared" si="821"/>
        <v>1.7726841548216601E-3</v>
      </c>
      <c r="AY497" s="13">
        <f t="shared" si="822"/>
        <v>1.0100479206356316E-3</v>
      </c>
      <c r="AZ497" s="13">
        <f t="shared" si="823"/>
        <v>2.8775481498084457E-4</v>
      </c>
      <c r="BA497" s="13">
        <f t="shared" si="824"/>
        <v>5.465274260951339E-5</v>
      </c>
      <c r="BB497" s="13">
        <f t="shared" si="825"/>
        <v>7.7850711419213495E-6</v>
      </c>
      <c r="BC497" s="13">
        <f t="shared" si="826"/>
        <v>8.8716254359358324E-7</v>
      </c>
      <c r="BD497" s="13">
        <f t="shared" si="827"/>
        <v>6.2368590385877234E-6</v>
      </c>
      <c r="BE497" s="13">
        <f t="shared" si="828"/>
        <v>9.1121483931874679E-6</v>
      </c>
      <c r="BF497" s="13">
        <f t="shared" si="829"/>
        <v>6.6564955072538063E-6</v>
      </c>
      <c r="BG497" s="13">
        <f t="shared" si="830"/>
        <v>3.241747941039304E-6</v>
      </c>
      <c r="BH497" s="13">
        <f t="shared" si="831"/>
        <v>1.1840610838444154E-6</v>
      </c>
      <c r="BI497" s="13">
        <f t="shared" si="832"/>
        <v>3.4598634459539853E-7</v>
      </c>
      <c r="BJ497" s="14">
        <f t="shared" si="833"/>
        <v>0.58966307542117435</v>
      </c>
      <c r="BK497" s="14">
        <f t="shared" si="834"/>
        <v>0.26643675407151551</v>
      </c>
      <c r="BL497" s="14">
        <f t="shared" si="835"/>
        <v>0.14006567369248565</v>
      </c>
      <c r="BM497" s="14">
        <f t="shared" si="836"/>
        <v>0.33086104820569279</v>
      </c>
      <c r="BN497" s="14">
        <f t="shared" si="837"/>
        <v>0.66834039300079295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1.3548</v>
      </c>
      <c r="F498" s="10">
        <f>VLOOKUP(B498,home!$B$2:$E$405,3,FALSE)</f>
        <v>0.98419999999999996</v>
      </c>
      <c r="G498" s="10">
        <f>VLOOKUP(C498,away!$B$2:$E$405,4,FALSE)</f>
        <v>1.0662</v>
      </c>
      <c r="H498" s="10">
        <f>VLOOKUP(A498,away!$A$2:$E$405,3,FALSE)</f>
        <v>1.1719999999999999</v>
      </c>
      <c r="I498" s="10">
        <f>VLOOKUP(C498,away!$B$2:$E$405,3,FALSE)</f>
        <v>1.0903</v>
      </c>
      <c r="J498" s="10">
        <f>VLOOKUP(B498,home!$B$2:$E$405,4,FALSE)</f>
        <v>1.0428999999999999</v>
      </c>
      <c r="K498" s="12">
        <f t="shared" si="782"/>
        <v>1.421664853392</v>
      </c>
      <c r="L498" s="12">
        <f t="shared" si="783"/>
        <v>1.33265057564</v>
      </c>
      <c r="M498" s="13">
        <f t="shared" si="784"/>
        <v>6.3652579465124814E-2</v>
      </c>
      <c r="N498" s="13">
        <f t="shared" si="785"/>
        <v>9.0492635053309303E-2</v>
      </c>
      <c r="O498" s="13">
        <f t="shared" si="786"/>
        <v>8.4826646665169425E-2</v>
      </c>
      <c r="P498" s="13">
        <f t="shared" si="787"/>
        <v>0.1205950621949731</v>
      </c>
      <c r="Q498" s="13">
        <f t="shared" si="788"/>
        <v>6.4325099373059372E-2</v>
      </c>
      <c r="R498" s="13">
        <f t="shared" si="789"/>
        <v>5.6522139753974479E-2</v>
      </c>
      <c r="S498" s="13">
        <f t="shared" si="790"/>
        <v>5.7119323160256294E-2</v>
      </c>
      <c r="T498" s="13">
        <f t="shared" si="791"/>
        <v>8.5722880707607779E-2</v>
      </c>
      <c r="U498" s="13">
        <f t="shared" si="792"/>
        <v>8.0355539526736269E-2</v>
      </c>
      <c r="V498" s="13">
        <f t="shared" si="793"/>
        <v>1.2024141025353924E-2</v>
      </c>
      <c r="W498" s="13">
        <f t="shared" si="794"/>
        <v>3.0482910989875423E-2</v>
      </c>
      <c r="X498" s="13">
        <f t="shared" si="795"/>
        <v>4.0623068877840368E-2</v>
      </c>
      <c r="Y498" s="13">
        <f t="shared" si="796"/>
        <v>2.7068178062158676E-2</v>
      </c>
      <c r="Z498" s="13">
        <f t="shared" si="797"/>
        <v>2.5108087359846203E-2</v>
      </c>
      <c r="AA498" s="13">
        <f t="shared" si="798"/>
        <v>3.5695285335389286E-2</v>
      </c>
      <c r="AB498" s="13">
        <f t="shared" si="799"/>
        <v>2.5373366296560909E-2</v>
      </c>
      <c r="AC498" s="13">
        <f t="shared" si="800"/>
        <v>1.4237954366682092E-3</v>
      </c>
      <c r="AD498" s="13">
        <f t="shared" si="801"/>
        <v>1.0834120795845654E-2</v>
      </c>
      <c r="AE498" s="13">
        <f t="shared" si="802"/>
        <v>1.4438097315137007E-2</v>
      </c>
      <c r="AF498" s="13">
        <f t="shared" si="803"/>
        <v>9.6204693490818394E-3</v>
      </c>
      <c r="AG498" s="13">
        <f t="shared" si="804"/>
        <v>4.2735746719936287E-3</v>
      </c>
      <c r="AH498" s="13">
        <f t="shared" si="805"/>
        <v>8.3650767683296177E-3</v>
      </c>
      <c r="AI498" s="13">
        <f t="shared" si="806"/>
        <v>1.1892335637460153E-2</v>
      </c>
      <c r="AJ498" s="13">
        <f t="shared" si="807"/>
        <v>8.4534578002591221E-3</v>
      </c>
      <c r="AK498" s="13">
        <f t="shared" si="808"/>
        <v>4.005994614753614E-3</v>
      </c>
      <c r="AL498" s="13">
        <f t="shared" si="809"/>
        <v>1.0789991587504911E-4</v>
      </c>
      <c r="AM498" s="13">
        <f t="shared" si="810"/>
        <v>3.0804977505714242E-3</v>
      </c>
      <c r="AN498" s="13">
        <f t="shared" si="811"/>
        <v>4.1052271005567343E-3</v>
      </c>
      <c r="AO498" s="13">
        <f t="shared" si="812"/>
        <v>2.7354166293449308E-3</v>
      </c>
      <c r="AP498" s="13">
        <f t="shared" si="813"/>
        <v>1.2151181819039167E-3</v>
      </c>
      <c r="AQ498" s="13">
        <f t="shared" si="814"/>
        <v>4.0483198614622146E-4</v>
      </c>
      <c r="AR498" s="13">
        <f t="shared" si="815"/>
        <v>2.2295448741174472E-3</v>
      </c>
      <c r="AS498" s="13">
        <f t="shared" si="816"/>
        <v>3.1696655865930657E-3</v>
      </c>
      <c r="AT498" s="13">
        <f t="shared" si="817"/>
        <v>2.2531010807327495E-3</v>
      </c>
      <c r="AU498" s="13">
        <f t="shared" si="818"/>
        <v>1.067718205872427E-3</v>
      </c>
      <c r="AV498" s="13">
        <f t="shared" si="819"/>
        <v>3.7948436165389815E-4</v>
      </c>
      <c r="AW498" s="13">
        <f t="shared" si="820"/>
        <v>5.6784802993260634E-6</v>
      </c>
      <c r="AX498" s="13">
        <f t="shared" si="821"/>
        <v>7.2990589715675165E-4</v>
      </c>
      <c r="AY498" s="13">
        <f t="shared" si="822"/>
        <v>9.7270951400897578E-4</v>
      </c>
      <c r="AZ498" s="13">
        <f t="shared" si="823"/>
        <v>6.4814094688728338E-4</v>
      </c>
      <c r="BA498" s="13">
        <f t="shared" si="824"/>
        <v>2.879151353217309E-4</v>
      </c>
      <c r="BB498" s="13">
        <f t="shared" si="825"/>
        <v>9.5922567705493354E-5</v>
      </c>
      <c r="BC498" s="13">
        <f t="shared" si="826"/>
        <v>2.5566253013918473E-5</v>
      </c>
      <c r="BD498" s="13">
        <f t="shared" si="827"/>
        <v>4.9520070998463857E-4</v>
      </c>
      <c r="BE498" s="13">
        <f t="shared" si="828"/>
        <v>7.0400944475992552E-4</v>
      </c>
      <c r="BF498" s="13">
        <f t="shared" si="829"/>
        <v>5.0043274203560146E-4</v>
      </c>
      <c r="BG498" s="13">
        <f t="shared" si="830"/>
        <v>2.371492136128666E-4</v>
      </c>
      <c r="BH498" s="13">
        <f t="shared" si="831"/>
        <v>8.4286675500740995E-5</v>
      </c>
      <c r="BI498" s="13">
        <f t="shared" si="832"/>
        <v>2.396548083373199E-5</v>
      </c>
      <c r="BJ498" s="14">
        <f t="shared" si="833"/>
        <v>0.39218228715852643</v>
      </c>
      <c r="BK498" s="14">
        <f t="shared" si="834"/>
        <v>0.25589551071226035</v>
      </c>
      <c r="BL498" s="14">
        <f t="shared" si="835"/>
        <v>0.32663440077432987</v>
      </c>
      <c r="BM498" s="14">
        <f t="shared" si="836"/>
        <v>0.51843909246564268</v>
      </c>
      <c r="BN498" s="14">
        <f t="shared" si="837"/>
        <v>0.48041416250561048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1.3548</v>
      </c>
      <c r="F499" s="10">
        <f>VLOOKUP(B499,home!$B$2:$E$405,3,FALSE)</f>
        <v>0.81579999999999997</v>
      </c>
      <c r="G499" s="10">
        <f>VLOOKUP(C499,away!$B$2:$E$405,4,FALSE)</f>
        <v>1.5992999999999999</v>
      </c>
      <c r="H499" s="10">
        <f>VLOOKUP(A499,away!$A$2:$E$405,3,FALSE)</f>
        <v>1.1719999999999999</v>
      </c>
      <c r="I499" s="10">
        <f>VLOOKUP(C499,away!$B$2:$E$405,3,FALSE)</f>
        <v>0.52139999999999997</v>
      </c>
      <c r="J499" s="10">
        <f>VLOOKUP(B499,home!$B$2:$E$405,4,FALSE)</f>
        <v>1.3920999999999999</v>
      </c>
      <c r="K499" s="12">
        <f t="shared" si="782"/>
        <v>1.7676196719120001</v>
      </c>
      <c r="L499" s="12">
        <f t="shared" si="783"/>
        <v>0.85068558167999986</v>
      </c>
      <c r="M499" s="13">
        <f t="shared" si="784"/>
        <v>7.2926349827723336E-2</v>
      </c>
      <c r="N499" s="13">
        <f t="shared" si="785"/>
        <v>0.12890605055622009</v>
      </c>
      <c r="O499" s="13">
        <f t="shared" si="786"/>
        <v>6.203739432299598E-2</v>
      </c>
      <c r="P499" s="13">
        <f t="shared" si="787"/>
        <v>0.10965851859948954</v>
      </c>
      <c r="Q499" s="13">
        <f t="shared" si="788"/>
        <v>0.11392843539582873</v>
      </c>
      <c r="R499" s="13">
        <f t="shared" si="789"/>
        <v>2.6387158437784681E-2</v>
      </c>
      <c r="S499" s="13">
        <f t="shared" si="790"/>
        <v>4.1223065222109986E-2</v>
      </c>
      <c r="T499" s="13">
        <f t="shared" si="791"/>
        <v>9.6917277334592836E-2</v>
      </c>
      <c r="U499" s="13">
        <f t="shared" si="792"/>
        <v>4.6642460340486927E-2</v>
      </c>
      <c r="V499" s="13">
        <f t="shared" si="793"/>
        <v>6.8874057716610641E-3</v>
      </c>
      <c r="W499" s="13">
        <f t="shared" si="794"/>
        <v>6.7127381198607436E-2</v>
      </c>
      <c r="X499" s="13">
        <f t="shared" si="795"/>
        <v>5.7104295321592446E-2</v>
      </c>
      <c r="Y499" s="13">
        <f t="shared" si="796"/>
        <v>2.4288900341037683E-2</v>
      </c>
      <c r="Z499" s="13">
        <f t="shared" si="797"/>
        <v>7.4823917415097266E-3</v>
      </c>
      <c r="AA499" s="13">
        <f t="shared" si="798"/>
        <v>1.3226022835244483E-2</v>
      </c>
      <c r="AB499" s="13">
        <f t="shared" si="799"/>
        <v>1.1689289072367739E-2</v>
      </c>
      <c r="AC499" s="13">
        <f t="shared" si="800"/>
        <v>6.4728208296633487E-4</v>
      </c>
      <c r="AD499" s="13">
        <f t="shared" si="801"/>
        <v>2.9663919882648552E-2</v>
      </c>
      <c r="AE499" s="13">
        <f t="shared" si="802"/>
        <v>2.5234668940279793E-2</v>
      </c>
      <c r="AF499" s="13">
        <f t="shared" si="803"/>
        <v>1.0733384512982072E-2</v>
      </c>
      <c r="AG499" s="13">
        <f t="shared" si="804"/>
        <v>3.0435784826070857E-3</v>
      </c>
      <c r="AH499" s="13">
        <f t="shared" si="805"/>
        <v>1.5912906927459569E-3</v>
      </c>
      <c r="AI499" s="13">
        <f t="shared" si="806"/>
        <v>2.8127967322282279E-3</v>
      </c>
      <c r="AJ499" s="13">
        <f t="shared" si="807"/>
        <v>2.4859774184882032E-3</v>
      </c>
      <c r="AK499" s="13">
        <f t="shared" si="808"/>
        <v>1.4647541962829198E-3</v>
      </c>
      <c r="AL499" s="13">
        <f t="shared" si="809"/>
        <v>3.893242675754859E-5</v>
      </c>
      <c r="AM499" s="13">
        <f t="shared" si="810"/>
        <v>1.048690566611821E-2</v>
      </c>
      <c r="AN499" s="13">
        <f t="shared" si="811"/>
        <v>8.9210594466050553E-3</v>
      </c>
      <c r="AO499" s="13">
        <f t="shared" si="812"/>
        <v>3.7945083222685398E-3</v>
      </c>
      <c r="AP499" s="13">
        <f t="shared" si="813"/>
        <v>1.0759778397728711E-3</v>
      </c>
      <c r="AQ499" s="13">
        <f t="shared" si="814"/>
        <v>2.288297086254936E-4</v>
      </c>
      <c r="AR499" s="13">
        <f t="shared" si="815"/>
        <v>2.7073760971611295E-4</v>
      </c>
      <c r="AS499" s="13">
        <f t="shared" si="816"/>
        <v>4.785611248606347E-4</v>
      </c>
      <c r="AT499" s="13">
        <f t="shared" si="817"/>
        <v>4.2295702925799648E-4</v>
      </c>
      <c r="AU499" s="13">
        <f t="shared" si="818"/>
        <v>2.4920905509663132E-4</v>
      </c>
      <c r="AV499" s="13">
        <f t="shared" si="819"/>
        <v>1.1012670705185174E-4</v>
      </c>
      <c r="AW499" s="13">
        <f t="shared" si="820"/>
        <v>1.6261734741821997E-6</v>
      </c>
      <c r="AX499" s="13">
        <f t="shared" si="821"/>
        <v>3.0894767921526654E-3</v>
      </c>
      <c r="AY499" s="13">
        <f t="shared" si="822"/>
        <v>2.6281733620192498E-3</v>
      </c>
      <c r="AZ499" s="13">
        <f t="shared" si="823"/>
        <v>1.1178745926126133E-3</v>
      </c>
      <c r="BA499" s="13">
        <f t="shared" si="824"/>
        <v>3.1698659935398463E-4</v>
      </c>
      <c r="BB499" s="13">
        <f t="shared" si="825"/>
        <v>6.7413982414052357E-5</v>
      </c>
      <c r="BC499" s="13">
        <f t="shared" si="826"/>
        <v>1.1469620568652685E-5</v>
      </c>
      <c r="BD499" s="13">
        <f t="shared" si="827"/>
        <v>3.8385430167334038E-5</v>
      </c>
      <c r="BE499" s="13">
        <f t="shared" si="828"/>
        <v>6.7850841478583993E-5</v>
      </c>
      <c r="BF499" s="13">
        <f t="shared" si="829"/>
        <v>5.9967241076663884E-5</v>
      </c>
      <c r="BG499" s="13">
        <f t="shared" si="830"/>
        <v>3.5333091665800149E-5</v>
      </c>
      <c r="BH499" s="13">
        <f t="shared" si="831"/>
        <v>1.5613866974484568E-5</v>
      </c>
      <c r="BI499" s="13">
        <f t="shared" si="832"/>
        <v>5.5198756837432005E-6</v>
      </c>
      <c r="BJ499" s="14">
        <f t="shared" si="833"/>
        <v>0.58868656789890816</v>
      </c>
      <c r="BK499" s="14">
        <f t="shared" si="834"/>
        <v>0.23400972729272707</v>
      </c>
      <c r="BL499" s="14">
        <f t="shared" si="835"/>
        <v>0.17009140592165495</v>
      </c>
      <c r="BM499" s="14">
        <f t="shared" si="836"/>
        <v>0.48379963852621227</v>
      </c>
      <c r="BN499" s="14">
        <f t="shared" si="837"/>
        <v>0.51384390714004236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1.3548</v>
      </c>
      <c r="F500" s="10">
        <f>VLOOKUP(B500,home!$B$2:$E$405,3,FALSE)</f>
        <v>0.94310000000000005</v>
      </c>
      <c r="G500" s="10">
        <f>VLOOKUP(C500,away!$B$2:$E$405,4,FALSE)</f>
        <v>0.98419999999999996</v>
      </c>
      <c r="H500" s="10">
        <f>VLOOKUP(A500,away!$A$2:$E$405,3,FALSE)</f>
        <v>1.1719999999999999</v>
      </c>
      <c r="I500" s="10">
        <f>VLOOKUP(C500,away!$B$2:$E$405,3,FALSE)</f>
        <v>1.2324999999999999</v>
      </c>
      <c r="J500" s="10">
        <f>VLOOKUP(B500,home!$B$2:$E$405,4,FALSE)</f>
        <v>1.0428999999999999</v>
      </c>
      <c r="K500" s="12">
        <f t="shared" si="782"/>
        <v>1.257524032296</v>
      </c>
      <c r="L500" s="12">
        <f t="shared" si="783"/>
        <v>1.5064586209999997</v>
      </c>
      <c r="M500" s="13">
        <f t="shared" si="784"/>
        <v>6.3040200476124589E-2</v>
      </c>
      <c r="N500" s="13">
        <f t="shared" si="785"/>
        <v>7.9274567099484411E-2</v>
      </c>
      <c r="O500" s="13">
        <f t="shared" si="786"/>
        <v>9.4967453476826169E-2</v>
      </c>
      <c r="P500" s="13">
        <f t="shared" si="787"/>
        <v>0.11942385503306123</v>
      </c>
      <c r="Q500" s="13">
        <f t="shared" si="788"/>
        <v>4.9844836638731738E-2</v>
      </c>
      <c r="R500" s="13">
        <f t="shared" si="789"/>
        <v>7.1532269502290607E-2</v>
      </c>
      <c r="S500" s="13">
        <f t="shared" si="790"/>
        <v>5.6559374189962895E-2</v>
      </c>
      <c r="T500" s="13">
        <f t="shared" si="791"/>
        <v>7.5089183866754075E-2</v>
      </c>
      <c r="U500" s="13">
        <f t="shared" si="792"/>
        <v>8.9953547983804671E-2</v>
      </c>
      <c r="V500" s="13">
        <f t="shared" si="793"/>
        <v>1.1905169599024289E-2</v>
      </c>
      <c r="W500" s="13">
        <f t="shared" si="794"/>
        <v>2.0893693319691112E-2</v>
      </c>
      <c r="X500" s="13">
        <f t="shared" si="795"/>
        <v>3.1475484425978778E-2</v>
      </c>
      <c r="Y500" s="13">
        <f t="shared" si="796"/>
        <v>2.3708257431833486E-2</v>
      </c>
      <c r="Z500" s="13">
        <f t="shared" si="797"/>
        <v>3.5920134690473685E-2</v>
      </c>
      <c r="AA500" s="13">
        <f t="shared" si="798"/>
        <v>4.5170432616579895E-2</v>
      </c>
      <c r="AB500" s="13">
        <f t="shared" si="799"/>
        <v>2.840145228227816E-2</v>
      </c>
      <c r="AC500" s="13">
        <f t="shared" si="800"/>
        <v>1.4095779732612376E-3</v>
      </c>
      <c r="AD500" s="13">
        <f t="shared" si="801"/>
        <v>6.5685803682334907E-3</v>
      </c>
      <c r="AE500" s="13">
        <f t="shared" si="802"/>
        <v>9.8952945234566936E-3</v>
      </c>
      <c r="AF500" s="13">
        <f t="shared" si="803"/>
        <v>7.4534258710977127E-3</v>
      </c>
      <c r="AG500" s="13">
        <f t="shared" si="804"/>
        <v>3.7427592198331938E-3</v>
      </c>
      <c r="AH500" s="13">
        <f t="shared" si="805"/>
        <v>1.3528049142986316E-2</v>
      </c>
      <c r="AI500" s="13">
        <f t="shared" si="806"/>
        <v>1.7011846907386597E-2</v>
      </c>
      <c r="AJ500" s="13">
        <f t="shared" si="807"/>
        <v>1.0696403159889518E-2</v>
      </c>
      <c r="AK500" s="13">
        <f t="shared" si="808"/>
        <v>4.4836613442293142E-3</v>
      </c>
      <c r="AL500" s="13">
        <f t="shared" si="809"/>
        <v>1.0681262703173099E-4</v>
      </c>
      <c r="AM500" s="13">
        <f t="shared" si="810"/>
        <v>1.6520295342242648E-3</v>
      </c>
      <c r="AN500" s="13">
        <f t="shared" si="811"/>
        <v>2.4887141339787577E-3</v>
      </c>
      <c r="AO500" s="13">
        <f t="shared" si="812"/>
        <v>1.8745724311684244E-3</v>
      </c>
      <c r="AP500" s="13">
        <f t="shared" si="813"/>
        <v>9.4132193320753388E-4</v>
      </c>
      <c r="AQ500" s="13">
        <f t="shared" si="814"/>
        <v>3.5451563535421896E-4</v>
      </c>
      <c r="AR500" s="13">
        <f t="shared" si="815"/>
        <v>4.075889251352674E-3</v>
      </c>
      <c r="AS500" s="13">
        <f t="shared" si="816"/>
        <v>5.1255286865529394E-3</v>
      </c>
      <c r="AT500" s="13">
        <f t="shared" si="817"/>
        <v>3.2227377507814368E-3</v>
      </c>
      <c r="AU500" s="13">
        <f t="shared" si="818"/>
        <v>1.3508900571317381E-3</v>
      </c>
      <c r="AV500" s="13">
        <f t="shared" si="819"/>
        <v>4.2469417795821927E-4</v>
      </c>
      <c r="AW500" s="13">
        <f t="shared" si="820"/>
        <v>5.6207412932962828E-6</v>
      </c>
      <c r="AX500" s="13">
        <f t="shared" si="821"/>
        <v>3.4624447355829642E-4</v>
      </c>
      <c r="AY500" s="13">
        <f t="shared" si="822"/>
        <v>5.216029721655021E-4</v>
      </c>
      <c r="AZ500" s="13">
        <f t="shared" si="823"/>
        <v>3.9288664707897184E-4</v>
      </c>
      <c r="BA500" s="13">
        <f t="shared" si="824"/>
        <v>1.9728915885596716E-4</v>
      </c>
      <c r="BB500" s="13">
        <f t="shared" si="825"/>
        <v>7.430198854710258E-5</v>
      </c>
      <c r="BC500" s="13">
        <f t="shared" si="826"/>
        <v>2.2386574240845161E-5</v>
      </c>
      <c r="BD500" s="13">
        <f t="shared" si="827"/>
        <v>1.0233597501569111E-3</v>
      </c>
      <c r="BE500" s="13">
        <f t="shared" si="828"/>
        <v>1.2868994795067459E-3</v>
      </c>
      <c r="BF500" s="13">
        <f t="shared" si="829"/>
        <v>8.0915351131447357E-4</v>
      </c>
      <c r="BG500" s="13">
        <f t="shared" si="830"/>
        <v>3.3917666209821464E-4</v>
      </c>
      <c r="BH500" s="13">
        <f t="shared" si="831"/>
        <v>1.0663070094561118E-4</v>
      </c>
      <c r="BI500" s="13">
        <f t="shared" si="832"/>
        <v>2.6818133803934773E-5</v>
      </c>
      <c r="BJ500" s="14">
        <f t="shared" si="833"/>
        <v>0.31681194824747461</v>
      </c>
      <c r="BK500" s="14">
        <f t="shared" si="834"/>
        <v>0.2529665928706315</v>
      </c>
      <c r="BL500" s="14">
        <f t="shared" si="835"/>
        <v>0.39353689457787416</v>
      </c>
      <c r="BM500" s="14">
        <f t="shared" si="836"/>
        <v>0.5206364059290628</v>
      </c>
      <c r="BN500" s="14">
        <f t="shared" si="837"/>
        <v>0.4780831822265188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1.5941000000000001</v>
      </c>
      <c r="F501" s="10">
        <f>VLOOKUP(B501,home!$B$2:$E$405,3,FALSE)</f>
        <v>1.0664</v>
      </c>
      <c r="G501" s="10">
        <f>VLOOKUP(C501,away!$B$2:$E$405,4,FALSE)</f>
        <v>1.4428000000000001</v>
      </c>
      <c r="H501" s="10">
        <f>VLOOKUP(A501,away!$A$2:$E$405,3,FALSE)</f>
        <v>1.1647000000000001</v>
      </c>
      <c r="I501" s="10">
        <f>VLOOKUP(C501,away!$B$2:$E$405,3,FALSE)</f>
        <v>0.60099999999999998</v>
      </c>
      <c r="J501" s="10">
        <f>VLOOKUP(B501,home!$B$2:$E$405,4,FALSE)</f>
        <v>0.2576</v>
      </c>
      <c r="K501" s="12">
        <f t="shared" si="782"/>
        <v>2.4526853206720003</v>
      </c>
      <c r="L501" s="12">
        <f t="shared" si="783"/>
        <v>0.18031605872000001</v>
      </c>
      <c r="M501" s="13">
        <f t="shared" si="784"/>
        <v>7.1862451754460474E-2</v>
      </c>
      <c r="N501" s="13">
        <f t="shared" si="785"/>
        <v>0.17625598052566502</v>
      </c>
      <c r="O501" s="13">
        <f t="shared" si="786"/>
        <v>1.2957954070320462E-2</v>
      </c>
      <c r="P501" s="13">
        <f t="shared" si="787"/>
        <v>3.1781783734216987E-2</v>
      </c>
      <c r="Q501" s="13">
        <f t="shared" si="788"/>
        <v>0.21615022805797435</v>
      </c>
      <c r="R501" s="13">
        <f t="shared" si="789"/>
        <v>1.1682636035174839E-3</v>
      </c>
      <c r="S501" s="13">
        <f t="shared" si="790"/>
        <v>3.5139414000923117E-3</v>
      </c>
      <c r="T501" s="13">
        <f t="shared" si="791"/>
        <v>3.897535721484309E-2</v>
      </c>
      <c r="U501" s="13">
        <f t="shared" si="792"/>
        <v>2.8653829910227063E-3</v>
      </c>
      <c r="V501" s="13">
        <f t="shared" si="793"/>
        <v>1.7267451438421604E-4</v>
      </c>
      <c r="W501" s="13">
        <f t="shared" si="794"/>
        <v>0.17671616380589958</v>
      </c>
      <c r="X501" s="13">
        <f t="shared" si="795"/>
        <v>3.1864762169597723E-2</v>
      </c>
      <c r="Y501" s="13">
        <f t="shared" si="796"/>
        <v>2.8728641632360095E-3</v>
      </c>
      <c r="Z501" s="13">
        <f t="shared" si="797"/>
        <v>7.0218896177432513E-5</v>
      </c>
      <c r="AA501" s="13">
        <f t="shared" si="798"/>
        <v>1.7222485588817992E-4</v>
      </c>
      <c r="AB501" s="13">
        <f t="shared" si="799"/>
        <v>2.1120668794589485E-4</v>
      </c>
      <c r="AC501" s="13">
        <f t="shared" si="800"/>
        <v>4.7729237753753847E-6</v>
      </c>
      <c r="AD501" s="13">
        <f t="shared" si="801"/>
        <v>0.10835728522304965</v>
      </c>
      <c r="AE501" s="13">
        <f t="shared" si="802"/>
        <v>1.9538558605019206E-2</v>
      </c>
      <c r="AF501" s="13">
        <f t="shared" si="803"/>
        <v>1.7615579403634026E-3</v>
      </c>
      <c r="AG501" s="13">
        <f t="shared" si="804"/>
        <v>1.0587906167108323E-4</v>
      </c>
      <c r="AH501" s="13">
        <f t="shared" si="805"/>
        <v>3.1653986515958751E-6</v>
      </c>
      <c r="AI501" s="13">
        <f t="shared" si="806"/>
        <v>7.7637268068441453E-6</v>
      </c>
      <c r="AJ501" s="13">
        <f t="shared" si="807"/>
        <v>9.52098938642717E-6</v>
      </c>
      <c r="AK501" s="13">
        <f t="shared" si="808"/>
        <v>7.7839969687879443E-6</v>
      </c>
      <c r="AL501" s="13">
        <f t="shared" si="809"/>
        <v>8.4434653984355729E-8</v>
      </c>
      <c r="AM501" s="13">
        <f t="shared" si="810"/>
        <v>5.3153264570888592E-2</v>
      </c>
      <c r="AN501" s="13">
        <f t="shared" si="811"/>
        <v>9.5843871755240412E-3</v>
      </c>
      <c r="AO501" s="13">
        <f t="shared" si="812"/>
        <v>8.6410946036850423E-4</v>
      </c>
      <c r="AP501" s="13">
        <f t="shared" si="813"/>
        <v>5.1937604065438262E-5</v>
      </c>
      <c r="AQ501" s="13">
        <f t="shared" si="814"/>
        <v>2.3412960161099185E-6</v>
      </c>
      <c r="AR501" s="13">
        <f t="shared" si="815"/>
        <v>1.1415444182667426E-7</v>
      </c>
      <c r="AS501" s="13">
        <f t="shared" si="816"/>
        <v>2.7998492375778973E-7</v>
      </c>
      <c r="AT501" s="13">
        <f t="shared" si="817"/>
        <v>3.4335745625510013E-7</v>
      </c>
      <c r="AU501" s="13">
        <f t="shared" si="818"/>
        <v>2.8071593090005413E-7</v>
      </c>
      <c r="AV501" s="13">
        <f t="shared" si="819"/>
        <v>1.7212696074933461E-7</v>
      </c>
      <c r="AW501" s="13">
        <f t="shared" si="820"/>
        <v>1.037276324070523E-9</v>
      </c>
      <c r="AX501" s="13">
        <f t="shared" si="821"/>
        <v>2.1728038626468927E-2</v>
      </c>
      <c r="AY501" s="13">
        <f t="shared" si="822"/>
        <v>3.9179142888407983E-3</v>
      </c>
      <c r="AZ501" s="13">
        <f t="shared" si="823"/>
        <v>3.5323143148327231E-4</v>
      </c>
      <c r="BA501" s="13">
        <f t="shared" si="824"/>
        <v>2.1231099847029137E-5</v>
      </c>
      <c r="BB501" s="13">
        <f t="shared" si="825"/>
        <v>9.5707706167677194E-7</v>
      </c>
      <c r="BC501" s="13">
        <f t="shared" si="826"/>
        <v>3.451527273057482E-8</v>
      </c>
      <c r="BD501" s="13">
        <f t="shared" si="827"/>
        <v>3.4306465059279006E-9</v>
      </c>
      <c r="BE501" s="13">
        <f t="shared" si="828"/>
        <v>8.4142963255040481E-9</v>
      </c>
      <c r="BF501" s="13">
        <f t="shared" si="829"/>
        <v>1.0318810540674069E-8</v>
      </c>
      <c r="BG501" s="13">
        <f t="shared" si="830"/>
        <v>8.4362650466355962E-9</v>
      </c>
      <c r="BH501" s="13">
        <f t="shared" si="831"/>
        <v>5.172875860295355E-9</v>
      </c>
      <c r="BI501" s="13">
        <f t="shared" si="832"/>
        <v>2.5374873376409928E-9</v>
      </c>
      <c r="BJ501" s="14">
        <f t="shared" si="833"/>
        <v>0.86227608391315591</v>
      </c>
      <c r="BK501" s="14">
        <f t="shared" si="834"/>
        <v>0.11125362305042415</v>
      </c>
      <c r="BL501" s="14">
        <f t="shared" si="835"/>
        <v>1.7404494970603493E-2</v>
      </c>
      <c r="BM501" s="14">
        <f t="shared" si="836"/>
        <v>0.47690984583264195</v>
      </c>
      <c r="BN501" s="14">
        <f t="shared" si="837"/>
        <v>0.51017666174615472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1.5941000000000001</v>
      </c>
      <c r="F502" s="10">
        <f>VLOOKUP(B502,home!$B$2:$E$405,3,FALSE)</f>
        <v>1.0455000000000001</v>
      </c>
      <c r="G502" s="10">
        <f>VLOOKUP(C502,away!$B$2:$E$405,4,FALSE)</f>
        <v>0.83640000000000003</v>
      </c>
      <c r="H502" s="10">
        <f>VLOOKUP(A502,away!$A$2:$E$405,3,FALSE)</f>
        <v>1.1647000000000001</v>
      </c>
      <c r="I502" s="10">
        <f>VLOOKUP(C502,away!$B$2:$E$405,3,FALSE)</f>
        <v>0.76319999999999999</v>
      </c>
      <c r="J502" s="10">
        <f>VLOOKUP(B502,home!$B$2:$E$405,4,FALSE)</f>
        <v>0.76319999999999999</v>
      </c>
      <c r="K502" s="12">
        <f t="shared" si="782"/>
        <v>1.3939706284200002</v>
      </c>
      <c r="L502" s="12">
        <f t="shared" si="783"/>
        <v>0.67840774732800002</v>
      </c>
      <c r="M502" s="13">
        <f t="shared" si="784"/>
        <v>0.12588602111505168</v>
      </c>
      <c r="N502" s="13">
        <f t="shared" si="785"/>
        <v>0.17548141596304198</v>
      </c>
      <c r="O502" s="13">
        <f t="shared" si="786"/>
        <v>8.5402052004747236E-2</v>
      </c>
      <c r="P502" s="13">
        <f t="shared" si="787"/>
        <v>0.11904795210141504</v>
      </c>
      <c r="Q502" s="13">
        <f t="shared" si="788"/>
        <v>0.12230796984301658</v>
      </c>
      <c r="R502" s="13">
        <f t="shared" si="789"/>
        <v>2.8968706858864639E-2</v>
      </c>
      <c r="S502" s="13">
        <f t="shared" si="790"/>
        <v>2.8145330939064604E-2</v>
      </c>
      <c r="T502" s="13">
        <f t="shared" si="791"/>
        <v>8.2974674301461826E-2</v>
      </c>
      <c r="U502" s="13">
        <f t="shared" si="792"/>
        <v>4.0381526504566313E-2</v>
      </c>
      <c r="V502" s="13">
        <f t="shared" si="793"/>
        <v>2.9573877666245461E-3</v>
      </c>
      <c r="W502" s="13">
        <f t="shared" si="794"/>
        <v>5.6831239194281395E-2</v>
      </c>
      <c r="X502" s="13">
        <f t="shared" si="795"/>
        <v>3.8554752959651183E-2</v>
      </c>
      <c r="Y502" s="13">
        <f t="shared" si="796"/>
        <v>1.307792155207225E-2</v>
      </c>
      <c r="Z502" s="13">
        <f t="shared" si="797"/>
        <v>6.5508650543758496E-3</v>
      </c>
      <c r="AA502" s="13">
        <f t="shared" si="798"/>
        <v>9.1317134765429211E-3</v>
      </c>
      <c r="AB502" s="13">
        <f t="shared" si="799"/>
        <v>6.364670186723962E-3</v>
      </c>
      <c r="AC502" s="13">
        <f t="shared" si="800"/>
        <v>1.7479649153452268E-4</v>
      </c>
      <c r="AD502" s="13">
        <f t="shared" si="801"/>
        <v>1.9805269553384956E-2</v>
      </c>
      <c r="AE502" s="13">
        <f t="shared" si="802"/>
        <v>1.343604830293571E-2</v>
      </c>
      <c r="AF502" s="13">
        <f t="shared" si="803"/>
        <v>4.5575596310924067E-3</v>
      </c>
      <c r="AG502" s="13">
        <f t="shared" si="804"/>
        <v>1.0306279208808103E-3</v>
      </c>
      <c r="AH502" s="13">
        <f t="shared" si="805"/>
        <v>1.1110394011472088E-3</v>
      </c>
      <c r="AI502" s="13">
        <f t="shared" si="806"/>
        <v>1.5487562922165555E-3</v>
      </c>
      <c r="AJ502" s="13">
        <f t="shared" si="807"/>
        <v>1.079460390965271E-3</v>
      </c>
      <c r="AK502" s="13">
        <f t="shared" si="808"/>
        <v>5.0157869318278583E-4</v>
      </c>
      <c r="AL502" s="13">
        <f t="shared" si="809"/>
        <v>6.6120651577919126E-6</v>
      </c>
      <c r="AM502" s="13">
        <f t="shared" si="810"/>
        <v>5.5215928090719029E-3</v>
      </c>
      <c r="AN502" s="13">
        <f t="shared" si="811"/>
        <v>3.7458913392649528E-3</v>
      </c>
      <c r="AO502" s="13">
        <f t="shared" si="812"/>
        <v>1.2706208526031008E-3</v>
      </c>
      <c r="AP502" s="13">
        <f t="shared" si="813"/>
        <v>2.8733301010748415E-4</v>
      </c>
      <c r="AQ502" s="13">
        <f t="shared" si="814"/>
        <v>4.8732235029997946E-5</v>
      </c>
      <c r="AR502" s="13">
        <f t="shared" si="815"/>
        <v>1.5074754746498566E-4</v>
      </c>
      <c r="AS502" s="13">
        <f t="shared" si="816"/>
        <v>2.1013765347253988E-4</v>
      </c>
      <c r="AT502" s="13">
        <f t="shared" si="817"/>
        <v>1.4646285843291035E-4</v>
      </c>
      <c r="AU502" s="13">
        <f t="shared" si="818"/>
        <v>6.8054974269971173E-5</v>
      </c>
      <c r="AV502" s="13">
        <f t="shared" si="819"/>
        <v>2.3716658812554672E-5</v>
      </c>
      <c r="AW502" s="13">
        <f t="shared" si="820"/>
        <v>1.7369169199070764E-7</v>
      </c>
      <c r="AX502" s="13">
        <f t="shared" si="821"/>
        <v>1.2828230329902173E-3</v>
      </c>
      <c r="AY502" s="13">
        <f t="shared" si="822"/>
        <v>8.7027708403136588E-4</v>
      </c>
      <c r="AZ502" s="13">
        <f t="shared" si="823"/>
        <v>2.9520135806444976E-4</v>
      </c>
      <c r="BA502" s="13">
        <f t="shared" si="824"/>
        <v>6.6755629444223245E-5</v>
      </c>
      <c r="BB502" s="13">
        <f t="shared" si="825"/>
        <v>1.1321884048179548E-5</v>
      </c>
      <c r="BC502" s="13">
        <f t="shared" si="826"/>
        <v>1.5361707705268613E-6</v>
      </c>
      <c r="BD502" s="13">
        <f t="shared" si="827"/>
        <v>1.7044717348490276E-5</v>
      </c>
      <c r="BE502" s="13">
        <f t="shared" si="828"/>
        <v>2.375983535351627E-5</v>
      </c>
      <c r="BF502" s="13">
        <f t="shared" si="829"/>
        <v>1.6560256309448411E-5</v>
      </c>
      <c r="BG502" s="13">
        <f t="shared" si="830"/>
        <v>7.6948369648260226E-6</v>
      </c>
      <c r="BH502" s="13">
        <f t="shared" si="831"/>
        <v>2.6815941798619954E-6</v>
      </c>
      <c r="BI502" s="13">
        <f t="shared" si="832"/>
        <v>7.4761270481392791E-7</v>
      </c>
      <c r="BJ502" s="14">
        <f t="shared" si="833"/>
        <v>0.54145956462724554</v>
      </c>
      <c r="BK502" s="14">
        <f t="shared" si="834"/>
        <v>0.27708837756287952</v>
      </c>
      <c r="BL502" s="14">
        <f t="shared" si="835"/>
        <v>0.17515711235427089</v>
      </c>
      <c r="BM502" s="14">
        <f t="shared" si="836"/>
        <v>0.34229169832029521</v>
      </c>
      <c r="BN502" s="14">
        <f t="shared" si="837"/>
        <v>0.65709411788613725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1.1607000000000001</v>
      </c>
      <c r="F503" s="10">
        <f>VLOOKUP(B503,home!$B$2:$E$405,3,FALSE)</f>
        <v>0.68920000000000003</v>
      </c>
      <c r="G503" s="10">
        <f>VLOOKUP(C503,away!$B$2:$E$405,4,FALSE)</f>
        <v>2.1539000000000001</v>
      </c>
      <c r="H503" s="10">
        <f>VLOOKUP(A503,away!$A$2:$E$405,3,FALSE)</f>
        <v>0.89880000000000004</v>
      </c>
      <c r="I503" s="10">
        <f>VLOOKUP(C503,away!$B$2:$E$405,3,FALSE)</f>
        <v>0.8901</v>
      </c>
      <c r="J503" s="10">
        <f>VLOOKUP(B503,home!$B$2:$E$405,4,FALSE)</f>
        <v>1.3351</v>
      </c>
      <c r="K503" s="12">
        <f t="shared" si="782"/>
        <v>1.7230218683160001</v>
      </c>
      <c r="L503" s="12">
        <f t="shared" si="783"/>
        <v>1.068109211988</v>
      </c>
      <c r="M503" s="13">
        <f t="shared" si="784"/>
        <v>6.135178086427355E-2</v>
      </c>
      <c r="N503" s="13">
        <f t="shared" si="785"/>
        <v>0.10571046008927441</v>
      </c>
      <c r="O503" s="13">
        <f t="shared" si="786"/>
        <v>6.5530402312999669E-2</v>
      </c>
      <c r="P503" s="13">
        <f t="shared" si="787"/>
        <v>0.11291031622484381</v>
      </c>
      <c r="Q503" s="13">
        <f t="shared" si="788"/>
        <v>9.107071722178281E-2</v>
      </c>
      <c r="R503" s="13">
        <f t="shared" si="789"/>
        <v>3.4996813187897345E-2</v>
      </c>
      <c r="S503" s="13">
        <f t="shared" si="790"/>
        <v>5.1949345766334941E-2</v>
      </c>
      <c r="T503" s="13">
        <f t="shared" si="791"/>
        <v>9.7273472006940406E-2</v>
      </c>
      <c r="U503" s="13">
        <f t="shared" si="792"/>
        <v>6.0300274444116897E-2</v>
      </c>
      <c r="V503" s="13">
        <f t="shared" si="793"/>
        <v>1.0622922749792957E-2</v>
      </c>
      <c r="W503" s="13">
        <f t="shared" si="794"/>
        <v>5.2305612445451455E-2</v>
      </c>
      <c r="X503" s="13">
        <f t="shared" si="795"/>
        <v>5.5868106491660872E-2</v>
      </c>
      <c r="Y503" s="13">
        <f t="shared" si="796"/>
        <v>2.9836619600034777E-2</v>
      </c>
      <c r="Z503" s="13">
        <f t="shared" si="797"/>
        <v>1.2460139518738762E-2</v>
      </c>
      <c r="AA503" s="13">
        <f t="shared" si="798"/>
        <v>2.1469092873055283E-2</v>
      </c>
      <c r="AB503" s="13">
        <f t="shared" si="799"/>
        <v>1.8495858256590721E-2</v>
      </c>
      <c r="AC503" s="13">
        <f t="shared" si="800"/>
        <v>1.2218854428658367E-3</v>
      </c>
      <c r="AD503" s="13">
        <f t="shared" si="801"/>
        <v>2.2530928519793603E-2</v>
      </c>
      <c r="AE503" s="13">
        <f t="shared" si="802"/>
        <v>2.4065492306634701E-2</v>
      </c>
      <c r="AF503" s="13">
        <f t="shared" si="803"/>
        <v>1.2852287011871431E-2</v>
      </c>
      <c r="AG503" s="13">
        <f t="shared" si="804"/>
        <v>4.5758820508312011E-3</v>
      </c>
      <c r="AH503" s="13">
        <f t="shared" si="805"/>
        <v>3.3271974506551482E-3</v>
      </c>
      <c r="AI503" s="13">
        <f t="shared" si="806"/>
        <v>5.7328339676840654E-3</v>
      </c>
      <c r="AJ503" s="13">
        <f t="shared" si="807"/>
        <v>4.9388991468722141E-3</v>
      </c>
      <c r="AK503" s="13">
        <f t="shared" si="808"/>
        <v>2.8366104118226878E-3</v>
      </c>
      <c r="AL503" s="13">
        <f t="shared" si="809"/>
        <v>8.9949122780788956E-5</v>
      </c>
      <c r="AM503" s="13">
        <f t="shared" si="810"/>
        <v>7.7642565106138019E-3</v>
      </c>
      <c r="AN503" s="13">
        <f t="shared" si="811"/>
        <v>8.2930739032244065E-3</v>
      </c>
      <c r="AO503" s="13">
        <f t="shared" si="812"/>
        <v>4.4289543158656337E-3</v>
      </c>
      <c r="AP503" s="13">
        <f t="shared" si="813"/>
        <v>1.5768689680833649E-3</v>
      </c>
      <c r="AQ503" s="13">
        <f t="shared" si="814"/>
        <v>4.2106706772696332E-4</v>
      </c>
      <c r="AR503" s="13">
        <f t="shared" si="815"/>
        <v>7.1076204942955093E-4</v>
      </c>
      <c r="AS503" s="13">
        <f t="shared" si="816"/>
        <v>1.2246585543362136E-3</v>
      </c>
      <c r="AT503" s="13">
        <f t="shared" si="817"/>
        <v>1.0550567351707777E-3</v>
      </c>
      <c r="AU503" s="13">
        <f t="shared" si="818"/>
        <v>6.059619423377776E-4</v>
      </c>
      <c r="AV503" s="13">
        <f t="shared" si="819"/>
        <v>2.6102141950380757E-4</v>
      </c>
      <c r="AW503" s="13">
        <f t="shared" si="820"/>
        <v>4.5983379030885544E-6</v>
      </c>
      <c r="AX503" s="13">
        <f t="shared" si="821"/>
        <v>2.2296639598337466E-3</v>
      </c>
      <c r="AY503" s="13">
        <f t="shared" si="822"/>
        <v>2.381524615136067E-3</v>
      </c>
      <c r="AZ503" s="13">
        <f t="shared" si="823"/>
        <v>1.2718641900015045E-3</v>
      </c>
      <c r="BA503" s="13">
        <f t="shared" si="824"/>
        <v>4.5282995257942107E-4</v>
      </c>
      <c r="BB503" s="13">
        <f t="shared" si="825"/>
        <v>1.2091796095354218E-4</v>
      </c>
      <c r="BC503" s="13">
        <f t="shared" si="826"/>
        <v>2.5830717597856748E-5</v>
      </c>
      <c r="BD503" s="13">
        <f t="shared" si="827"/>
        <v>1.265285820878622E-4</v>
      </c>
      <c r="BE503" s="13">
        <f t="shared" si="828"/>
        <v>2.1801151390440267E-4</v>
      </c>
      <c r="BF503" s="13">
        <f t="shared" si="829"/>
        <v>1.8781930300098182E-4</v>
      </c>
      <c r="BG503" s="13">
        <f t="shared" si="830"/>
        <v>1.078722554541869E-4</v>
      </c>
      <c r="BH503" s="13">
        <f t="shared" si="831"/>
        <v>4.6466563783033495E-5</v>
      </c>
      <c r="BI503" s="13">
        <f t="shared" si="832"/>
        <v>1.6012581108733387E-5</v>
      </c>
      <c r="BJ503" s="14">
        <f t="shared" si="833"/>
        <v>0.52505642990589196</v>
      </c>
      <c r="BK503" s="14">
        <f t="shared" si="834"/>
        <v>0.24052772478602796</v>
      </c>
      <c r="BL503" s="14">
        <f t="shared" si="835"/>
        <v>0.2221881535518114</v>
      </c>
      <c r="BM503" s="14">
        <f t="shared" si="836"/>
        <v>0.5262850315841654</v>
      </c>
      <c r="BN503" s="14">
        <f t="shared" si="837"/>
        <v>0.47157048990107159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1.1607000000000001</v>
      </c>
      <c r="F504" s="10">
        <f>VLOOKUP(B504,home!$B$2:$E$405,3,FALSE)</f>
        <v>1.3785000000000001</v>
      </c>
      <c r="G504" s="10">
        <f>VLOOKUP(C504,away!$B$2:$E$405,4,FALSE)</f>
        <v>2.3262</v>
      </c>
      <c r="H504" s="10">
        <f>VLOOKUP(A504,away!$A$2:$E$405,3,FALSE)</f>
        <v>0.89880000000000004</v>
      </c>
      <c r="I504" s="10">
        <f>VLOOKUP(C504,away!$B$2:$E$405,3,FALSE)</f>
        <v>0.44500000000000001</v>
      </c>
      <c r="J504" s="10">
        <f>VLOOKUP(B504,home!$B$2:$E$405,4,FALSE)</f>
        <v>0.44500000000000001</v>
      </c>
      <c r="K504" s="12">
        <f t="shared" si="782"/>
        <v>3.7219780386900005</v>
      </c>
      <c r="L504" s="12">
        <f t="shared" si="783"/>
        <v>0.17798487000000002</v>
      </c>
      <c r="M504" s="13">
        <f t="shared" si="784"/>
        <v>2.0242662258741041E-2</v>
      </c>
      <c r="N504" s="13">
        <f t="shared" si="785"/>
        <v>7.5342744371653045E-2</v>
      </c>
      <c r="O504" s="13">
        <f t="shared" si="786"/>
        <v>3.6028876105759305E-3</v>
      </c>
      <c r="P504" s="13">
        <f t="shared" si="787"/>
        <v>1.3409868562431902E-2</v>
      </c>
      <c r="Q504" s="13">
        <f t="shared" si="788"/>
        <v>0.1402120199629637</v>
      </c>
      <c r="R504" s="13">
        <f t="shared" si="789"/>
        <v>3.2062974149648385E-4</v>
      </c>
      <c r="S504" s="13">
        <f t="shared" si="790"/>
        <v>2.2208612257022787E-3</v>
      </c>
      <c r="T504" s="13">
        <f t="shared" si="791"/>
        <v>2.4955618145545498E-2</v>
      </c>
      <c r="U504" s="13">
        <f t="shared" si="792"/>
        <v>1.1933768564007647E-3</v>
      </c>
      <c r="V504" s="13">
        <f t="shared" si="793"/>
        <v>1.63469149964364E-4</v>
      </c>
      <c r="W504" s="13">
        <f t="shared" si="794"/>
        <v>0.17395535302083825</v>
      </c>
      <c r="X504" s="13">
        <f t="shared" si="795"/>
        <v>3.0961420893218006E-2</v>
      </c>
      <c r="Y504" s="13">
        <f t="shared" si="796"/>
        <v>2.7553322363473459E-3</v>
      </c>
      <c r="Z504" s="13">
        <f t="shared" si="797"/>
        <v>1.9022414286128442E-5</v>
      </c>
      <c r="AA504" s="13">
        <f t="shared" si="798"/>
        <v>7.0801008215832964E-5</v>
      </c>
      <c r="AB504" s="13">
        <f t="shared" si="799"/>
        <v>1.3175989884822034E-4</v>
      </c>
      <c r="AC504" s="13">
        <f t="shared" si="800"/>
        <v>6.7681926758670717E-6</v>
      </c>
      <c r="AD504" s="13">
        <f t="shared" si="801"/>
        <v>0.16186450091403159</v>
      </c>
      <c r="AE504" s="13">
        <f t="shared" si="802"/>
        <v>2.8809432152798797E-2</v>
      </c>
      <c r="AF504" s="13">
        <f t="shared" si="803"/>
        <v>2.5638215182448576E-3</v>
      </c>
      <c r="AG504" s="13">
        <f t="shared" si="804"/>
        <v>1.5210714654267129E-4</v>
      </c>
      <c r="AH504" s="13">
        <f t="shared" si="805"/>
        <v>8.4642548345067792E-7</v>
      </c>
      <c r="AI504" s="13">
        <f t="shared" si="806"/>
        <v>3.1503770607909887E-6</v>
      </c>
      <c r="AJ504" s="13">
        <f t="shared" si="807"/>
        <v>5.8628171169284089E-6</v>
      </c>
      <c r="AK504" s="13">
        <f t="shared" si="808"/>
        <v>7.2737588513544533E-6</v>
      </c>
      <c r="AL504" s="13">
        <f t="shared" si="809"/>
        <v>1.7934513361630607E-7</v>
      </c>
      <c r="AM504" s="13">
        <f t="shared" si="810"/>
        <v>0.1204912235291086</v>
      </c>
      <c r="AN504" s="13">
        <f t="shared" si="811"/>
        <v>2.1445614755969337E-2</v>
      </c>
      <c r="AO504" s="13">
        <f t="shared" si="812"/>
        <v>1.9084974772056423E-3</v>
      </c>
      <c r="AP504" s="13">
        <f t="shared" si="813"/>
        <v>1.1322789179192482E-4</v>
      </c>
      <c r="AQ504" s="13">
        <f t="shared" si="814"/>
        <v>5.0382129002399484E-6</v>
      </c>
      <c r="AR504" s="13">
        <f t="shared" si="815"/>
        <v>3.0130185927331216E-8</v>
      </c>
      <c r="AS504" s="13">
        <f t="shared" si="816"/>
        <v>1.1214389032317326E-7</v>
      </c>
      <c r="AT504" s="13">
        <f t="shared" si="817"/>
        <v>2.0869854847805556E-7</v>
      </c>
      <c r="AU504" s="13">
        <f t="shared" si="818"/>
        <v>2.589238047139344E-7</v>
      </c>
      <c r="AV504" s="13">
        <f t="shared" si="819"/>
        <v>2.4092717870983061E-7</v>
      </c>
      <c r="AW504" s="13">
        <f t="shared" si="820"/>
        <v>3.3002283307044693E-9</v>
      </c>
      <c r="AX504" s="13">
        <f t="shared" si="821"/>
        <v>7.4744281305038351E-2</v>
      </c>
      <c r="AY504" s="13">
        <f t="shared" si="822"/>
        <v>1.3303351191320683E-2</v>
      </c>
      <c r="AZ504" s="13">
        <f t="shared" si="823"/>
        <v>1.1838976161757785E-3</v>
      </c>
      <c r="BA504" s="13">
        <f t="shared" si="824"/>
        <v>7.0238621102785333E-5</v>
      </c>
      <c r="BB504" s="13">
        <f t="shared" si="825"/>
        <v>3.1253529614896241E-6</v>
      </c>
      <c r="BC504" s="13">
        <f t="shared" si="826"/>
        <v>1.1125310811096917E-7</v>
      </c>
      <c r="BD504" s="13">
        <f t="shared" si="827"/>
        <v>8.9378620422531364E-10</v>
      </c>
      <c r="BE504" s="13">
        <f t="shared" si="828"/>
        <v>3.3266526234107121E-9</v>
      </c>
      <c r="BF504" s="13">
        <f t="shared" si="829"/>
        <v>6.1908640033425759E-9</v>
      </c>
      <c r="BG504" s="13">
        <f t="shared" si="830"/>
        <v>7.6807532869858419E-9</v>
      </c>
      <c r="BH504" s="13">
        <f t="shared" si="831"/>
        <v>7.1468987636893356E-9</v>
      </c>
      <c r="BI504" s="13">
        <f t="shared" si="832"/>
        <v>5.3201200486384839E-9</v>
      </c>
      <c r="BJ504" s="14">
        <f t="shared" si="833"/>
        <v>0.87484095756886648</v>
      </c>
      <c r="BK504" s="14">
        <f t="shared" si="834"/>
        <v>4.9347159925969761E-2</v>
      </c>
      <c r="BL504" s="14">
        <f t="shared" si="835"/>
        <v>5.33746987673284E-3</v>
      </c>
      <c r="BM504" s="14">
        <f t="shared" si="836"/>
        <v>0.66311044938690067</v>
      </c>
      <c r="BN504" s="14">
        <f t="shared" si="837"/>
        <v>0.25313081250786212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1.4215</v>
      </c>
      <c r="F505" s="10">
        <f>VLOOKUP(B505,home!$B$2:$E$405,3,FALSE)</f>
        <v>0.81169999999999998</v>
      </c>
      <c r="G505" s="10">
        <f>VLOOKUP(C505,away!$B$2:$E$405,4,FALSE)</f>
        <v>0.70350000000000001</v>
      </c>
      <c r="H505" s="10">
        <f>VLOOKUP(A505,away!$A$2:$E$405,3,FALSE)</f>
        <v>1.0277000000000001</v>
      </c>
      <c r="I505" s="10">
        <f>VLOOKUP(C505,away!$B$2:$E$405,3,FALSE)</f>
        <v>1.4220999999999999</v>
      </c>
      <c r="J505" s="10">
        <f>VLOOKUP(B505,home!$B$2:$E$405,4,FALSE)</f>
        <v>0.5988</v>
      </c>
      <c r="K505" s="12">
        <f t="shared" si="782"/>
        <v>0.81172049542500002</v>
      </c>
      <c r="L505" s="12">
        <f t="shared" si="783"/>
        <v>0.87514151139600005</v>
      </c>
      <c r="M505" s="13">
        <f t="shared" si="784"/>
        <v>0.18509945443367393</v>
      </c>
      <c r="N505" s="13">
        <f t="shared" si="785"/>
        <v>0.15024902085579903</v>
      </c>
      <c r="O505" s="13">
        <f t="shared" si="786"/>
        <v>0.16198821631166047</v>
      </c>
      <c r="P505" s="13">
        <f t="shared" si="787"/>
        <v>0.13148915519751311</v>
      </c>
      <c r="Q505" s="13">
        <f t="shared" si="788"/>
        <v>6.0980104823095176E-2</v>
      </c>
      <c r="R505" s="13">
        <f t="shared" si="789"/>
        <v>7.0881306225664353E-2</v>
      </c>
      <c r="S505" s="13">
        <f t="shared" si="790"/>
        <v>2.3351497695460435E-2</v>
      </c>
      <c r="T505" s="13">
        <f t="shared" si="791"/>
        <v>5.3366221099970024E-2</v>
      </c>
      <c r="U505" s="13">
        <f t="shared" si="792"/>
        <v>5.7535809005867411E-2</v>
      </c>
      <c r="V505" s="13">
        <f t="shared" si="793"/>
        <v>1.8431344945925919E-3</v>
      </c>
      <c r="W505" s="13">
        <f t="shared" si="794"/>
        <v>1.6499600299357084E-2</v>
      </c>
      <c r="X505" s="13">
        <f t="shared" si="795"/>
        <v>1.4439485143409253E-2</v>
      </c>
      <c r="Y505" s="13">
        <f t="shared" si="796"/>
        <v>6.31829642609163E-3</v>
      </c>
      <c r="Z505" s="13">
        <f t="shared" si="797"/>
        <v>2.0677057820016873E-2</v>
      </c>
      <c r="AA505" s="13">
        <f t="shared" si="798"/>
        <v>1.6783991617595466E-2</v>
      </c>
      <c r="AB505" s="13">
        <f t="shared" si="799"/>
        <v>6.8119549955218198E-3</v>
      </c>
      <c r="AC505" s="13">
        <f t="shared" si="800"/>
        <v>8.1831750379434637E-5</v>
      </c>
      <c r="AD505" s="13">
        <f t="shared" si="801"/>
        <v>3.3482659323271521E-3</v>
      </c>
      <c r="AE505" s="13">
        <f t="shared" si="802"/>
        <v>2.9302065085725212E-3</v>
      </c>
      <c r="AF505" s="13">
        <f t="shared" si="803"/>
        <v>1.2821726763072761E-3</v>
      </c>
      <c r="AG505" s="13">
        <f t="shared" si="804"/>
        <v>3.7402751127140133E-4</v>
      </c>
      <c r="AH505" s="13">
        <f t="shared" si="805"/>
        <v>4.523837907958011E-3</v>
      </c>
      <c r="AI505" s="13">
        <f t="shared" si="806"/>
        <v>3.6720919478700725E-3</v>
      </c>
      <c r="AJ505" s="13">
        <f t="shared" si="807"/>
        <v>1.4903561475856242E-3</v>
      </c>
      <c r="AK505" s="13">
        <f t="shared" si="808"/>
        <v>4.032508768259658E-4</v>
      </c>
      <c r="AL505" s="13">
        <f t="shared" si="809"/>
        <v>2.3252338065817971E-6</v>
      </c>
      <c r="AM505" s="13">
        <f t="shared" si="810"/>
        <v>5.4357121628064928E-4</v>
      </c>
      <c r="AN505" s="13">
        <f t="shared" si="811"/>
        <v>4.757017357672094E-4</v>
      </c>
      <c r="AO505" s="13">
        <f t="shared" si="812"/>
        <v>2.0815316800650813E-4</v>
      </c>
      <c r="AP505" s="13">
        <f t="shared" si="813"/>
        <v>6.0721159350360357E-5</v>
      </c>
      <c r="AQ505" s="13">
        <f t="shared" si="814"/>
        <v>1.3284901791897928E-5</v>
      </c>
      <c r="AR505" s="13">
        <f t="shared" si="815"/>
        <v>7.917996688161788E-4</v>
      </c>
      <c r="AS505" s="13">
        <f t="shared" si="816"/>
        <v>6.4272001944881967E-4</v>
      </c>
      <c r="AT505" s="13">
        <f t="shared" si="817"/>
        <v>2.6085450630328075E-4</v>
      </c>
      <c r="AU505" s="13">
        <f t="shared" si="818"/>
        <v>7.058031636344761E-5</v>
      </c>
      <c r="AV505" s="13">
        <f t="shared" si="819"/>
        <v>1.4322872341447731E-5</v>
      </c>
      <c r="AW505" s="13">
        <f t="shared" si="820"/>
        <v>4.5882695542659943E-8</v>
      </c>
      <c r="AX505" s="13">
        <f t="shared" si="821"/>
        <v>7.3537982829683046E-5</v>
      </c>
      <c r="AY505" s="13">
        <f t="shared" si="822"/>
        <v>6.4356141438581935E-5</v>
      </c>
      <c r="AZ505" s="13">
        <f t="shared" si="823"/>
        <v>2.8160365443087668E-5</v>
      </c>
      <c r="BA505" s="13">
        <f t="shared" si="824"/>
        <v>8.2147682584424785E-6</v>
      </c>
      <c r="BB505" s="13">
        <f t="shared" si="825"/>
        <v>1.7972711773653089E-6</v>
      </c>
      <c r="BC505" s="13">
        <f t="shared" si="826"/>
        <v>3.1457332290958911E-7</v>
      </c>
      <c r="BD505" s="13">
        <f t="shared" si="827"/>
        <v>1.1548945981510712E-4</v>
      </c>
      <c r="BE505" s="13">
        <f t="shared" si="828"/>
        <v>9.3745161537484389E-5</v>
      </c>
      <c r="BF505" s="13">
        <f t="shared" si="829"/>
        <v>3.8047434483451743E-5</v>
      </c>
      <c r="BG505" s="13">
        <f t="shared" si="830"/>
        <v>1.0294627456185893E-5</v>
      </c>
      <c r="BH505" s="13">
        <f t="shared" si="831"/>
        <v>2.089090024737755E-6</v>
      </c>
      <c r="BI505" s="13">
        <f t="shared" si="832"/>
        <v>3.3915143797351126E-7</v>
      </c>
      <c r="BJ505" s="14">
        <f t="shared" si="833"/>
        <v>0.31126521455986716</v>
      </c>
      <c r="BK505" s="14">
        <f t="shared" si="834"/>
        <v>0.34193175494686467</v>
      </c>
      <c r="BL505" s="14">
        <f t="shared" si="835"/>
        <v>0.32613109734457724</v>
      </c>
      <c r="BM505" s="14">
        <f t="shared" si="836"/>
        <v>0.23925355656517702</v>
      </c>
      <c r="BN505" s="14">
        <f t="shared" si="837"/>
        <v>0.7606872578474061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1.4215</v>
      </c>
      <c r="F506" s="10">
        <f>VLOOKUP(B506,home!$B$2:$E$405,3,FALSE)</f>
        <v>1.1364000000000001</v>
      </c>
      <c r="G506" s="10">
        <f>VLOOKUP(C506,away!$B$2:$E$405,4,FALSE)</f>
        <v>1.1904999999999999</v>
      </c>
      <c r="H506" s="10">
        <f>VLOOKUP(A506,away!$A$2:$E$405,3,FALSE)</f>
        <v>1.0277000000000001</v>
      </c>
      <c r="I506" s="10">
        <f>VLOOKUP(C506,away!$B$2:$E$405,3,FALSE)</f>
        <v>1.4220999999999999</v>
      </c>
      <c r="J506" s="10">
        <f>VLOOKUP(B506,home!$B$2:$E$405,4,FALSE)</f>
        <v>1.2724</v>
      </c>
      <c r="K506" s="12">
        <f t="shared" si="782"/>
        <v>1.9231248903</v>
      </c>
      <c r="L506" s="12">
        <f t="shared" si="783"/>
        <v>1.8596026371080001</v>
      </c>
      <c r="M506" s="13">
        <f t="shared" si="784"/>
        <v>2.2760526725207113E-2</v>
      </c>
      <c r="N506" s="13">
        <f t="shared" si="785"/>
        <v>4.3771335461584147E-2</v>
      </c>
      <c r="O506" s="13">
        <f t="shared" si="786"/>
        <v>4.2325535520162251E-2</v>
      </c>
      <c r="P506" s="13">
        <f t="shared" si="787"/>
        <v>8.1397290854100787E-2</v>
      </c>
      <c r="Q506" s="13">
        <f t="shared" si="788"/>
        <v>4.2088872353921759E-2</v>
      </c>
      <c r="R506" s="13">
        <f t="shared" si="789"/>
        <v>3.935433873515104E-2</v>
      </c>
      <c r="S506" s="13">
        <f t="shared" si="790"/>
        <v>7.2774227046439252E-2</v>
      </c>
      <c r="T506" s="13">
        <f t="shared" si="791"/>
        <v>7.8268578022254884E-2</v>
      </c>
      <c r="U506" s="13">
        <f t="shared" si="792"/>
        <v>7.5683308362866381E-2</v>
      </c>
      <c r="V506" s="13">
        <f t="shared" si="793"/>
        <v>2.8917632497401331E-2</v>
      </c>
      <c r="W506" s="13">
        <f t="shared" si="794"/>
        <v>2.6980719342828835E-2</v>
      </c>
      <c r="X506" s="13">
        <f t="shared" si="795"/>
        <v>5.017341684099532E-2</v>
      </c>
      <c r="Y506" s="13">
        <f t="shared" si="796"/>
        <v>4.6651309135116933E-2</v>
      </c>
      <c r="Z506" s="13">
        <f t="shared" si="797"/>
        <v>2.4394477364509465E-2</v>
      </c>
      <c r="AA506" s="13">
        <f t="shared" si="798"/>
        <v>4.6913626605548098E-2</v>
      </c>
      <c r="AB506" s="13">
        <f t="shared" si="799"/>
        <v>4.5110381509684931E-2</v>
      </c>
      <c r="AC506" s="13">
        <f t="shared" si="800"/>
        <v>6.4635392988185419E-3</v>
      </c>
      <c r="AD506" s="13">
        <f t="shared" si="801"/>
        <v>1.2971823231598198E-2</v>
      </c>
      <c r="AE506" s="13">
        <f t="shared" si="802"/>
        <v>2.4122436689578825E-2</v>
      </c>
      <c r="AF506" s="13">
        <f t="shared" si="803"/>
        <v>2.2429073440705789E-2</v>
      </c>
      <c r="AG506" s="13">
        <f t="shared" si="804"/>
        <v>1.3903054706075163E-2</v>
      </c>
      <c r="AH506" s="13">
        <f t="shared" si="805"/>
        <v>1.1341008609478306E-2</v>
      </c>
      <c r="AI506" s="13">
        <f t="shared" si="806"/>
        <v>2.1810175937994322E-2</v>
      </c>
      <c r="AJ506" s="13">
        <f t="shared" si="807"/>
        <v>2.0971846104089517E-2</v>
      </c>
      <c r="AK506" s="13">
        <f t="shared" si="808"/>
        <v>1.3443826412771882E-2</v>
      </c>
      <c r="AL506" s="13">
        <f t="shared" si="809"/>
        <v>9.2460880998887474E-4</v>
      </c>
      <c r="AM506" s="13">
        <f t="shared" si="810"/>
        <v>4.9892872258516527E-3</v>
      </c>
      <c r="AN506" s="13">
        <f t="shared" si="811"/>
        <v>9.2780916824829907E-3</v>
      </c>
      <c r="AO506" s="13">
        <f t="shared" si="812"/>
        <v>8.626781880037588E-3</v>
      </c>
      <c r="AP506" s="13">
        <f t="shared" si="813"/>
        <v>5.3474621112911368E-3</v>
      </c>
      <c r="AQ506" s="13">
        <f t="shared" si="814"/>
        <v>2.4860386609980283E-3</v>
      </c>
      <c r="AR506" s="13">
        <f t="shared" si="815"/>
        <v>4.2179539035300771E-3</v>
      </c>
      <c r="AS506" s="13">
        <f t="shared" si="816"/>
        <v>8.1116521380167356E-3</v>
      </c>
      <c r="AT506" s="13">
        <f t="shared" si="817"/>
        <v>7.7998600640375995E-3</v>
      </c>
      <c r="AU506" s="13">
        <f t="shared" si="818"/>
        <v>5.0000350100025542E-3</v>
      </c>
      <c r="AV506" s="13">
        <f t="shared" si="819"/>
        <v>2.4039229450268304E-3</v>
      </c>
      <c r="AW506" s="13">
        <f t="shared" si="820"/>
        <v>9.1850847670480666E-5</v>
      </c>
      <c r="AX506" s="13">
        <f t="shared" si="821"/>
        <v>1.5991704081485261E-3</v>
      </c>
      <c r="AY506" s="13">
        <f t="shared" si="822"/>
        <v>2.9738215081780753E-3</v>
      </c>
      <c r="AZ506" s="13">
        <f t="shared" si="823"/>
        <v>2.7650631594482206E-3</v>
      </c>
      <c r="BA506" s="13">
        <f t="shared" si="824"/>
        <v>1.7139729143600298E-3</v>
      </c>
      <c r="BB506" s="13">
        <f t="shared" si="825"/>
        <v>7.9682713786889908E-4</v>
      </c>
      <c r="BC506" s="13">
        <f t="shared" si="826"/>
        <v>2.9635636938004484E-4</v>
      </c>
      <c r="BD506" s="13">
        <f t="shared" si="827"/>
        <v>1.3072863670340858E-3</v>
      </c>
      <c r="BE506" s="13">
        <f t="shared" si="828"/>
        <v>2.5140749511931115E-3</v>
      </c>
      <c r="BF506" s="13">
        <f t="shared" si="829"/>
        <v>2.4174400573596156E-3</v>
      </c>
      <c r="BG506" s="13">
        <f t="shared" si="830"/>
        <v>1.5496797150388458E-3</v>
      </c>
      <c r="BH506" s="13">
        <f t="shared" si="831"/>
        <v>7.450569079960539E-4</v>
      </c>
      <c r="BI506" s="13">
        <f t="shared" si="832"/>
        <v>2.8656749689143354E-4</v>
      </c>
      <c r="BJ506" s="14">
        <f t="shared" si="833"/>
        <v>0.40223349228270505</v>
      </c>
      <c r="BK506" s="14">
        <f t="shared" si="834"/>
        <v>0.21621164674013396</v>
      </c>
      <c r="BL506" s="14">
        <f t="shared" si="835"/>
        <v>0.35330757735387364</v>
      </c>
      <c r="BM506" s="14">
        <f t="shared" si="836"/>
        <v>0.72156732343058738</v>
      </c>
      <c r="BN506" s="14">
        <f t="shared" si="837"/>
        <v>0.27169789965012714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1.4215</v>
      </c>
      <c r="F507" s="10">
        <f>VLOOKUP(B507,home!$B$2:$E$405,3,FALSE)</f>
        <v>1.0282</v>
      </c>
      <c r="G507" s="10">
        <f>VLOOKUP(C507,away!$B$2:$E$405,4,FALSE)</f>
        <v>0.87939999999999996</v>
      </c>
      <c r="H507" s="10">
        <f>VLOOKUP(A507,away!$A$2:$E$405,3,FALSE)</f>
        <v>1.0277000000000001</v>
      </c>
      <c r="I507" s="10">
        <f>VLOOKUP(C507,away!$B$2:$E$405,3,FALSE)</f>
        <v>1.2974000000000001</v>
      </c>
      <c r="J507" s="10">
        <f>VLOOKUP(B507,home!$B$2:$E$405,4,FALSE)</f>
        <v>1.3472999999999999</v>
      </c>
      <c r="K507" s="12">
        <f t="shared" si="782"/>
        <v>1.2853189922199999</v>
      </c>
      <c r="L507" s="12">
        <f t="shared" si="783"/>
        <v>1.7964062604540003</v>
      </c>
      <c r="M507" s="13">
        <f t="shared" si="784"/>
        <v>4.5880033678087205E-2</v>
      </c>
      <c r="N507" s="13">
        <f t="shared" si="785"/>
        <v>5.8970478650138686E-2</v>
      </c>
      <c r="O507" s="13">
        <f t="shared" si="786"/>
        <v>8.2419179729156231E-2</v>
      </c>
      <c r="P507" s="13">
        <f t="shared" si="787"/>
        <v>0.10593493702907811</v>
      </c>
      <c r="Q507" s="13">
        <f t="shared" si="788"/>
        <v>3.7897938094663644E-2</v>
      </c>
      <c r="R507" s="13">
        <f t="shared" si="789"/>
        <v>7.4029165223469862E-2</v>
      </c>
      <c r="S507" s="13">
        <f t="shared" si="790"/>
        <v>6.1149752864690016E-2</v>
      </c>
      <c r="T507" s="13">
        <f t="shared" si="791"/>
        <v>6.8080093251551926E-2</v>
      </c>
      <c r="U507" s="13">
        <f t="shared" si="792"/>
        <v>9.5151092039918131E-2</v>
      </c>
      <c r="V507" s="13">
        <f t="shared" si="793"/>
        <v>1.5688003642320637E-2</v>
      </c>
      <c r="W507" s="13">
        <f t="shared" si="794"/>
        <v>1.6236979866349678E-2</v>
      </c>
      <c r="X507" s="13">
        <f t="shared" si="795"/>
        <v>2.9168212282776121E-2</v>
      </c>
      <c r="Y507" s="13">
        <f t="shared" si="796"/>
        <v>2.619897957551515E-2</v>
      </c>
      <c r="Z507" s="13">
        <f t="shared" si="797"/>
        <v>4.4328818621208271E-2</v>
      </c>
      <c r="AA507" s="13">
        <f t="shared" si="798"/>
        <v>5.6976672476514577E-2</v>
      </c>
      <c r="AB507" s="13">
        <f t="shared" si="799"/>
        <v>3.6616599623781367E-2</v>
      </c>
      <c r="AC507" s="13">
        <f t="shared" si="800"/>
        <v>2.2639309857826685E-3</v>
      </c>
      <c r="AD507" s="13">
        <f t="shared" si="801"/>
        <v>5.2174246496282479E-3</v>
      </c>
      <c r="AE507" s="13">
        <f t="shared" si="802"/>
        <v>9.3726143040392031E-3</v>
      </c>
      <c r="AF507" s="13">
        <f t="shared" si="803"/>
        <v>8.4185115062983713E-3</v>
      </c>
      <c r="AG507" s="13">
        <f t="shared" si="804"/>
        <v>5.0410222578728099E-3</v>
      </c>
      <c r="AH507" s="13">
        <f t="shared" si="805"/>
        <v>1.99081418224171E-2</v>
      </c>
      <c r="AI507" s="13">
        <f t="shared" si="806"/>
        <v>2.5588312784161973E-2</v>
      </c>
      <c r="AJ507" s="13">
        <f t="shared" si="807"/>
        <v>1.6444572200174607E-2</v>
      </c>
      <c r="AK507" s="13">
        <f t="shared" si="808"/>
        <v>7.045506989272486E-3</v>
      </c>
      <c r="AL507" s="13">
        <f t="shared" si="809"/>
        <v>2.0909259840548971E-4</v>
      </c>
      <c r="AM507" s="13">
        <f t="shared" si="810"/>
        <v>1.3412109985287933E-3</v>
      </c>
      <c r="AN507" s="13">
        <f t="shared" si="811"/>
        <v>2.4093598343468857E-3</v>
      </c>
      <c r="AO507" s="13">
        <f t="shared" si="812"/>
        <v>2.1640945450535796E-3</v>
      </c>
      <c r="AP507" s="13">
        <f t="shared" si="813"/>
        <v>1.2958643296495341E-3</v>
      </c>
      <c r="AQ507" s="13">
        <f t="shared" si="814"/>
        <v>5.8197469862036227E-4</v>
      </c>
      <c r="AR507" s="13">
        <f t="shared" si="815"/>
        <v>7.152622120759235E-3</v>
      </c>
      <c r="AS507" s="13">
        <f t="shared" si="816"/>
        <v>9.193401055984738E-3</v>
      </c>
      <c r="AT507" s="13">
        <f t="shared" si="817"/>
        <v>5.9082264901762936E-3</v>
      </c>
      <c r="AU507" s="13">
        <f t="shared" si="818"/>
        <v>2.5313185727203012E-3</v>
      </c>
      <c r="AV507" s="13">
        <f t="shared" si="819"/>
        <v>8.133879592191562E-4</v>
      </c>
      <c r="AW507" s="13">
        <f t="shared" si="820"/>
        <v>1.3410706060521681E-5</v>
      </c>
      <c r="AX507" s="13">
        <f t="shared" si="821"/>
        <v>2.8731399483056822E-4</v>
      </c>
      <c r="AY507" s="13">
        <f t="shared" si="822"/>
        <v>5.1613265902968107E-4</v>
      </c>
      <c r="AZ507" s="13">
        <f t="shared" si="823"/>
        <v>4.6359196995284456E-4</v>
      </c>
      <c r="BA507" s="13">
        <f t="shared" si="824"/>
        <v>2.7759983903983095E-4</v>
      </c>
      <c r="BB507" s="13">
        <f t="shared" si="825"/>
        <v>1.2467052218804374E-4</v>
      </c>
      <c r="BC507" s="13">
        <f t="shared" si="826"/>
        <v>4.479178131053422E-5</v>
      </c>
      <c r="BD507" s="13">
        <f t="shared" si="827"/>
        <v>2.1415025260656082E-3</v>
      </c>
      <c r="BE507" s="13">
        <f t="shared" si="828"/>
        <v>2.7525138686392311E-3</v>
      </c>
      <c r="BF507" s="13">
        <f t="shared" si="829"/>
        <v>1.768929175855475E-3</v>
      </c>
      <c r="BG507" s="13">
        <f t="shared" si="830"/>
        <v>7.5787942187303839E-4</v>
      </c>
      <c r="BH507" s="13">
        <f t="shared" si="831"/>
        <v>2.4352920368653235E-4</v>
      </c>
      <c r="BI507" s="13">
        <f t="shared" si="832"/>
        <v>6.2602542131702589E-5</v>
      </c>
      <c r="BJ507" s="14">
        <f t="shared" si="833"/>
        <v>0.27410885961138443</v>
      </c>
      <c r="BK507" s="14">
        <f t="shared" si="834"/>
        <v>0.23164188345739384</v>
      </c>
      <c r="BL507" s="14">
        <f t="shared" si="835"/>
        <v>0.44750515582597766</v>
      </c>
      <c r="BM507" s="14">
        <f t="shared" si="836"/>
        <v>0.5919502631584016</v>
      </c>
      <c r="BN507" s="14">
        <f t="shared" si="837"/>
        <v>0.40513173240459377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1.4215</v>
      </c>
      <c r="F508" s="10">
        <f>VLOOKUP(B508,home!$B$2:$E$405,3,FALSE)</f>
        <v>1.2987</v>
      </c>
      <c r="G508" s="10">
        <f>VLOOKUP(C508,away!$B$2:$E$405,4,FALSE)</f>
        <v>1.2897000000000001</v>
      </c>
      <c r="H508" s="10">
        <f>VLOOKUP(A508,away!$A$2:$E$405,3,FALSE)</f>
        <v>1.0277000000000001</v>
      </c>
      <c r="I508" s="10">
        <f>VLOOKUP(C508,away!$B$2:$E$405,3,FALSE)</f>
        <v>1.6216999999999999</v>
      </c>
      <c r="J508" s="10">
        <f>VLOOKUP(B508,home!$B$2:$E$405,4,FALSE)</f>
        <v>0.5988</v>
      </c>
      <c r="K508" s="12">
        <f t="shared" si="782"/>
        <v>2.380917813885</v>
      </c>
      <c r="L508" s="12">
        <f t="shared" si="783"/>
        <v>0.99797270869200005</v>
      </c>
      <c r="M508" s="13">
        <f t="shared" si="784"/>
        <v>3.4085250579879461E-2</v>
      </c>
      <c r="N508" s="13">
        <f t="shared" si="785"/>
        <v>8.1154180296369047E-2</v>
      </c>
      <c r="O508" s="13">
        <f t="shared" si="786"/>
        <v>3.4016149847647878E-2</v>
      </c>
      <c r="P508" s="13">
        <f t="shared" si="787"/>
        <v>8.0989657132046353E-2</v>
      </c>
      <c r="Q508" s="13">
        <f t="shared" si="788"/>
        <v>9.6610716769430088E-2</v>
      </c>
      <c r="R508" s="13">
        <f t="shared" si="789"/>
        <v>1.6973594601365057E-2</v>
      </c>
      <c r="S508" s="13">
        <f t="shared" si="790"/>
        <v>4.8109698849026501E-2</v>
      </c>
      <c r="T508" s="13">
        <f t="shared" si="791"/>
        <v>9.641485870306378E-2</v>
      </c>
      <c r="U508" s="13">
        <f t="shared" si="792"/>
        <v>4.0412733752052329E-2</v>
      </c>
      <c r="V508" s="13">
        <f t="shared" si="793"/>
        <v>1.270144693809684E-2</v>
      </c>
      <c r="W508" s="13">
        <f t="shared" si="794"/>
        <v>7.6674058856178132E-2</v>
      </c>
      <c r="X508" s="13">
        <f t="shared" si="795"/>
        <v>7.6518618203109914E-2</v>
      </c>
      <c r="Y508" s="13">
        <f t="shared" si="796"/>
        <v>3.8181746336763293E-2</v>
      </c>
      <c r="Z508" s="13">
        <f t="shared" si="797"/>
        <v>5.6463947268547317E-3</v>
      </c>
      <c r="AA508" s="13">
        <f t="shared" si="798"/>
        <v>1.3443601789394761E-2</v>
      </c>
      <c r="AB508" s="13">
        <f t="shared" si="799"/>
        <v>1.6004055491573129E-2</v>
      </c>
      <c r="AC508" s="13">
        <f t="shared" si="800"/>
        <v>1.8862371097041614E-3</v>
      </c>
      <c r="AD508" s="13">
        <f t="shared" si="801"/>
        <v>4.5638658148385358E-2</v>
      </c>
      <c r="AE508" s="13">
        <f t="shared" si="802"/>
        <v>4.5546135293412358E-2</v>
      </c>
      <c r="AF508" s="13">
        <f t="shared" si="803"/>
        <v>2.2726900004609515E-2</v>
      </c>
      <c r="AG508" s="13">
        <f t="shared" si="804"/>
        <v>7.5602753192574633E-3</v>
      </c>
      <c r="AH508" s="13">
        <f t="shared" si="805"/>
        <v>1.4087369599758606E-3</v>
      </c>
      <c r="AI508" s="13">
        <f t="shared" si="806"/>
        <v>3.3540869230847268E-3</v>
      </c>
      <c r="AJ508" s="13">
        <f t="shared" si="807"/>
        <v>3.9929026522455774E-3</v>
      </c>
      <c r="AK508" s="13">
        <f t="shared" si="808"/>
        <v>3.1689243512800528E-3</v>
      </c>
      <c r="AL508" s="13">
        <f t="shared" si="809"/>
        <v>1.7927484080150458E-4</v>
      </c>
      <c r="AM508" s="13">
        <f t="shared" si="810"/>
        <v>2.1732378837459692E-2</v>
      </c>
      <c r="AN508" s="13">
        <f t="shared" si="811"/>
        <v>2.1688320974740348E-2</v>
      </c>
      <c r="AO508" s="13">
        <f t="shared" si="812"/>
        <v>1.0822176215071571E-2</v>
      </c>
      <c r="AP508" s="13">
        <f t="shared" si="813"/>
        <v>3.6000788370990377E-3</v>
      </c>
      <c r="AQ508" s="13">
        <f t="shared" si="814"/>
        <v>8.981951071411181E-4</v>
      </c>
      <c r="AR508" s="13">
        <f t="shared" si="815"/>
        <v>2.811762079563287E-4</v>
      </c>
      <c r="AS508" s="13">
        <f t="shared" si="816"/>
        <v>6.694574423638563E-4</v>
      </c>
      <c r="AT508" s="13">
        <f t="shared" si="817"/>
        <v>7.9696157508099823E-4</v>
      </c>
      <c r="AU508" s="13">
        <f t="shared" si="818"/>
        <v>6.3250000369739887E-4</v>
      </c>
      <c r="AV508" s="13">
        <f t="shared" si="819"/>
        <v>3.7648263152136632E-4</v>
      </c>
      <c r="AW508" s="13">
        <f t="shared" si="820"/>
        <v>1.1832592659339336E-5</v>
      </c>
      <c r="AX508" s="13">
        <f t="shared" si="821"/>
        <v>8.6238346520341961E-3</v>
      </c>
      <c r="AY508" s="13">
        <f t="shared" si="822"/>
        <v>8.6063516270024985E-3</v>
      </c>
      <c r="AZ508" s="13">
        <f t="shared" si="823"/>
        <v>4.2944520225777424E-3</v>
      </c>
      <c r="BA508" s="13">
        <f t="shared" si="824"/>
        <v>1.4285819724399161E-3</v>
      </c>
      <c r="BB508" s="13">
        <f t="shared" si="825"/>
        <v>3.5642145515610578E-4</v>
      </c>
      <c r="BC508" s="13">
        <f t="shared" si="826"/>
        <v>7.1139777007616639E-5</v>
      </c>
      <c r="BD508" s="13">
        <f t="shared" si="827"/>
        <v>4.6767696978987059E-5</v>
      </c>
      <c r="BE508" s="13">
        <f t="shared" si="828"/>
        <v>1.1135004285164599E-4</v>
      </c>
      <c r="BF508" s="13">
        <f t="shared" si="829"/>
        <v>1.3255765030117106E-4</v>
      </c>
      <c r="BG508" s="13">
        <f t="shared" si="830"/>
        <v>1.0520295698959883E-4</v>
      </c>
      <c r="BH508" s="13">
        <f t="shared" si="831"/>
        <v>6.2619898592478331E-5</v>
      </c>
      <c r="BI508" s="13">
        <f t="shared" si="832"/>
        <v>2.9818566412500762E-5</v>
      </c>
      <c r="BJ508" s="14">
        <f t="shared" si="833"/>
        <v>0.66914807940830867</v>
      </c>
      <c r="BK508" s="14">
        <f t="shared" si="834"/>
        <v>0.18655791707655731</v>
      </c>
      <c r="BL508" s="14">
        <f t="shared" si="835"/>
        <v>0.13601968104136572</v>
      </c>
      <c r="BM508" s="14">
        <f t="shared" si="836"/>
        <v>0.64494800399200547</v>
      </c>
      <c r="BN508" s="14">
        <f t="shared" si="837"/>
        <v>0.34382954922673792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1.4215</v>
      </c>
      <c r="F509" s="10">
        <f>VLOOKUP(B509,home!$B$2:$E$405,3,FALSE)</f>
        <v>0.54110000000000003</v>
      </c>
      <c r="G509" s="10">
        <f>VLOOKUP(C509,away!$B$2:$E$405,4,FALSE)</f>
        <v>0.70350000000000001</v>
      </c>
      <c r="H509" s="10">
        <f>VLOOKUP(A509,away!$A$2:$E$405,3,FALSE)</f>
        <v>1.0277000000000001</v>
      </c>
      <c r="I509" s="10">
        <f>VLOOKUP(C509,away!$B$2:$E$405,3,FALSE)</f>
        <v>0.8982</v>
      </c>
      <c r="J509" s="10">
        <f>VLOOKUP(B509,home!$B$2:$E$405,4,FALSE)</f>
        <v>0.74850000000000005</v>
      </c>
      <c r="K509" s="12">
        <f t="shared" si="782"/>
        <v>0.54111366277500006</v>
      </c>
      <c r="L509" s="12">
        <f t="shared" si="783"/>
        <v>0.69092548479000004</v>
      </c>
      <c r="M509" s="13">
        <f t="shared" si="784"/>
        <v>0.29169715726417955</v>
      </c>
      <c r="N509" s="13">
        <f t="shared" si="785"/>
        <v>0.1578413171882754</v>
      </c>
      <c r="O509" s="13">
        <f t="shared" si="786"/>
        <v>0.20154099979461815</v>
      </c>
      <c r="P509" s="13">
        <f t="shared" si="787"/>
        <v>0.10905658859820135</v>
      </c>
      <c r="Q509" s="13">
        <f t="shared" si="788"/>
        <v>4.270504664048913E-2</v>
      </c>
      <c r="R509" s="13">
        <f t="shared" si="789"/>
        <v>6.9624906494078903E-2</v>
      </c>
      <c r="S509" s="13">
        <f t="shared" si="790"/>
        <v>1.0193225422750666E-2</v>
      </c>
      <c r="T509" s="13">
        <f t="shared" si="791"/>
        <v>2.9506005053059517E-2</v>
      </c>
      <c r="U509" s="13">
        <f t="shared" si="792"/>
        <v>3.7674988173377923E-2</v>
      </c>
      <c r="V509" s="13">
        <f t="shared" si="793"/>
        <v>4.2343702620426839E-4</v>
      </c>
      <c r="W509" s="13">
        <f t="shared" si="794"/>
        <v>7.7027614022040971E-3</v>
      </c>
      <c r="X509" s="13">
        <f t="shared" si="795"/>
        <v>5.3220341560395665E-3</v>
      </c>
      <c r="Y509" s="13">
        <f t="shared" si="796"/>
        <v>1.8385645146652878E-3</v>
      </c>
      <c r="Z509" s="13">
        <f t="shared" si="797"/>
        <v>1.6035207424293298E-2</v>
      </c>
      <c r="AA509" s="13">
        <f t="shared" si="798"/>
        <v>8.6768698227162201E-3</v>
      </c>
      <c r="AB509" s="13">
        <f t="shared" si="799"/>
        <v>2.3475864055959193E-3</v>
      </c>
      <c r="AC509" s="13">
        <f t="shared" si="800"/>
        <v>9.8943794132912974E-6</v>
      </c>
      <c r="AD509" s="13">
        <f t="shared" si="801"/>
        <v>1.0420173589571382E-3</v>
      </c>
      <c r="AE509" s="13">
        <f t="shared" si="802"/>
        <v>7.1995634889705621E-4</v>
      </c>
      <c r="AF509" s="13">
        <f t="shared" si="803"/>
        <v>2.4871809469466843E-4</v>
      </c>
      <c r="AG509" s="13">
        <f t="shared" si="804"/>
        <v>5.7281890050986319E-5</v>
      </c>
      <c r="AH509" s="13">
        <f t="shared" si="805"/>
        <v>2.7697833658345129E-3</v>
      </c>
      <c r="AI509" s="13">
        <f t="shared" si="806"/>
        <v>1.4987676221799812E-3</v>
      </c>
      <c r="AJ509" s="13">
        <f t="shared" si="807"/>
        <v>4.0550181884319345E-4</v>
      </c>
      <c r="AK509" s="13">
        <f t="shared" si="808"/>
        <v>7.3140858152054999E-5</v>
      </c>
      <c r="AL509" s="13">
        <f t="shared" si="809"/>
        <v>1.4796815645790731E-7</v>
      </c>
      <c r="AM509" s="13">
        <f t="shared" si="810"/>
        <v>1.1276996595608586E-4</v>
      </c>
      <c r="AN509" s="13">
        <f t="shared" si="811"/>
        <v>7.7915643397960427E-5</v>
      </c>
      <c r="AO509" s="13">
        <f t="shared" si="812"/>
        <v>2.6916951843730284E-5</v>
      </c>
      <c r="AP509" s="13">
        <f t="shared" si="813"/>
        <v>6.1992026672328107E-6</v>
      </c>
      <c r="AQ509" s="13">
        <f t="shared" si="814"/>
        <v>1.0707967770423225E-6</v>
      </c>
      <c r="AR509" s="13">
        <f t="shared" si="815"/>
        <v>3.8274278296049791E-4</v>
      </c>
      <c r="AS509" s="13">
        <f t="shared" si="816"/>
        <v>2.0710734918845188E-4</v>
      </c>
      <c r="AT509" s="13">
        <f t="shared" si="817"/>
        <v>5.6034308153492062E-5</v>
      </c>
      <c r="AU509" s="13">
        <f t="shared" si="818"/>
        <v>1.0106976575333049E-5</v>
      </c>
      <c r="AV509" s="13">
        <f t="shared" si="819"/>
        <v>1.3672557785648976E-6</v>
      </c>
      <c r="AW509" s="13">
        <f t="shared" si="820"/>
        <v>1.5366872001972383E-9</v>
      </c>
      <c r="AX509" s="13">
        <f t="shared" si="821"/>
        <v>1.0170228221584945E-5</v>
      </c>
      <c r="AY509" s="13">
        <f t="shared" si="822"/>
        <v>7.0268698644235177E-6</v>
      </c>
      <c r="AZ509" s="13">
        <f t="shared" si="823"/>
        <v>2.42752173381653E-6</v>
      </c>
      <c r="BA509" s="13">
        <f t="shared" si="824"/>
        <v>5.5907887692514918E-7</v>
      </c>
      <c r="BB509" s="13">
        <f t="shared" si="825"/>
        <v>9.6570461018839351E-8</v>
      </c>
      <c r="BC509" s="13">
        <f t="shared" si="826"/>
        <v>1.3344598519167079E-8</v>
      </c>
      <c r="BD509" s="13">
        <f t="shared" si="827"/>
        <v>4.4074457144475952E-5</v>
      </c>
      <c r="BE509" s="13">
        <f t="shared" si="828"/>
        <v>2.3849290940267149E-5</v>
      </c>
      <c r="BF509" s="13">
        <f t="shared" si="829"/>
        <v>6.4525885876372907E-6</v>
      </c>
      <c r="BG509" s="13">
        <f t="shared" si="830"/>
        <v>1.1638612816788599E-6</v>
      </c>
      <c r="BH509" s="13">
        <f t="shared" si="831"/>
        <v>1.5744531027281343E-7</v>
      </c>
      <c r="BI509" s="13">
        <f t="shared" si="832"/>
        <v>1.7039161705693691E-8</v>
      </c>
      <c r="BJ509" s="14">
        <f t="shared" si="833"/>
        <v>0.24722886882173123</v>
      </c>
      <c r="BK509" s="14">
        <f t="shared" si="834"/>
        <v>0.41138747752876997</v>
      </c>
      <c r="BL509" s="14">
        <f t="shared" si="835"/>
        <v>0.32534561771047926</v>
      </c>
      <c r="BM509" s="14">
        <f t="shared" si="836"/>
        <v>0.12752413017225392</v>
      </c>
      <c r="BN509" s="14">
        <f t="shared" si="837"/>
        <v>0.87246601597984252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1.6204000000000001</v>
      </c>
      <c r="F510" s="10">
        <f>VLOOKUP(B510,home!$B$2:$E$405,3,FALSE)</f>
        <v>1.8513999999999999</v>
      </c>
      <c r="G510" s="10">
        <f>VLOOKUP(C510,away!$B$2:$E$405,4,FALSE)</f>
        <v>0.89139999999999997</v>
      </c>
      <c r="H510" s="10">
        <f>VLOOKUP(A510,away!$A$2:$E$405,3,FALSE)</f>
        <v>1.3241000000000001</v>
      </c>
      <c r="I510" s="10">
        <f>VLOOKUP(C510,away!$B$2:$E$405,3,FALSE)</f>
        <v>1.0069999999999999</v>
      </c>
      <c r="J510" s="10">
        <f>VLOOKUP(B510,home!$B$2:$E$405,4,FALSE)</f>
        <v>0.41959999999999997</v>
      </c>
      <c r="K510" s="12">
        <f t="shared" si="782"/>
        <v>2.6742076303839997</v>
      </c>
      <c r="L510" s="12">
        <f t="shared" si="783"/>
        <v>0.55948150651999995</v>
      </c>
      <c r="M510" s="13">
        <f t="shared" si="784"/>
        <v>3.9411834612536056E-2</v>
      </c>
      <c r="N510" s="13">
        <f t="shared" si="785"/>
        <v>0.10539542884827614</v>
      </c>
      <c r="O510" s="13">
        <f t="shared" si="786"/>
        <v>2.2050192603738746E-2</v>
      </c>
      <c r="P510" s="13">
        <f t="shared" si="787"/>
        <v>5.8966793312354986E-2</v>
      </c>
      <c r="Q510" s="13">
        <f t="shared" si="788"/>
        <v>0.14092463001682703</v>
      </c>
      <c r="R510" s="13">
        <f t="shared" si="789"/>
        <v>6.1683374884979559E-3</v>
      </c>
      <c r="S510" s="13">
        <f t="shared" si="790"/>
        <v>2.2056082568381687E-2</v>
      </c>
      <c r="T510" s="13">
        <f t="shared" si="791"/>
        <v>7.8844724307587974E-2</v>
      </c>
      <c r="U510" s="13">
        <f t="shared" si="792"/>
        <v>1.649541517852491E-2</v>
      </c>
      <c r="V510" s="13">
        <f t="shared" si="793"/>
        <v>3.6666269715293245E-3</v>
      </c>
      <c r="W510" s="13">
        <f t="shared" si="794"/>
        <v>0.12562057363334694</v>
      </c>
      <c r="X510" s="13">
        <f t="shared" si="795"/>
        <v>7.028238778629152E-2</v>
      </c>
      <c r="Y510" s="13">
        <f t="shared" si="796"/>
        <v>1.966084810024861E-2</v>
      </c>
      <c r="Z510" s="13">
        <f t="shared" si="797"/>
        <v>1.1503569169295433E-3</v>
      </c>
      <c r="AA510" s="13">
        <f t="shared" si="798"/>
        <v>3.0762932449179977E-3</v>
      </c>
      <c r="AB510" s="13">
        <f t="shared" si="799"/>
        <v>4.1133234344292325E-3</v>
      </c>
      <c r="AC510" s="13">
        <f t="shared" si="800"/>
        <v>3.4286851416151834E-4</v>
      </c>
      <c r="AD510" s="13">
        <f t="shared" si="801"/>
        <v>8.3983874135877878E-2</v>
      </c>
      <c r="AE510" s="13">
        <f t="shared" si="802"/>
        <v>4.6987424424927003E-2</v>
      </c>
      <c r="AF510" s="13">
        <f t="shared" si="803"/>
        <v>1.31442975023764E-2</v>
      </c>
      <c r="AG510" s="13">
        <f t="shared" si="804"/>
        <v>2.4513304562588743E-3</v>
      </c>
      <c r="AH510" s="13">
        <f t="shared" si="805"/>
        <v>1.6090085522986079E-4</v>
      </c>
      <c r="AI510" s="13">
        <f t="shared" si="806"/>
        <v>4.3028229479100501E-4</v>
      </c>
      <c r="AJ510" s="13">
        <f t="shared" si="807"/>
        <v>5.753320979746217E-4</v>
      </c>
      <c r="AK510" s="13">
        <f t="shared" si="808"/>
        <v>5.1285249546952278E-4</v>
      </c>
      <c r="AL510" s="13">
        <f t="shared" si="809"/>
        <v>2.0519579468087644E-5</v>
      </c>
      <c r="AM510" s="13">
        <f t="shared" si="810"/>
        <v>4.491806340867481E-2</v>
      </c>
      <c r="AN510" s="13">
        <f t="shared" si="811"/>
        <v>2.5130825785846262E-2</v>
      </c>
      <c r="AO510" s="13">
        <f t="shared" si="812"/>
        <v>7.030116135378464E-3</v>
      </c>
      <c r="AP510" s="13">
        <f t="shared" si="813"/>
        <v>1.3110733221440346E-3</v>
      </c>
      <c r="AQ510" s="13">
        <f t="shared" si="814"/>
        <v>1.8338031935783138E-4</v>
      </c>
      <c r="AR510" s="13">
        <f t="shared" si="815"/>
        <v>1.8004210576871789E-5</v>
      </c>
      <c r="AS510" s="13">
        <f t="shared" si="816"/>
        <v>4.814699730371085E-5</v>
      </c>
      <c r="AT510" s="13">
        <f t="shared" si="817"/>
        <v>6.4377533784830732E-5</v>
      </c>
      <c r="AU510" s="13">
        <f t="shared" si="818"/>
        <v>5.7386297357566016E-5</v>
      </c>
      <c r="AV510" s="13">
        <f t="shared" si="819"/>
        <v>3.8365718568272053E-5</v>
      </c>
      <c r="AW510" s="13">
        <f t="shared" si="820"/>
        <v>8.5279925944312759E-7</v>
      </c>
      <c r="AX510" s="13">
        <f t="shared" si="821"/>
        <v>2.0020037984925097E-2</v>
      </c>
      <c r="AY510" s="13">
        <f t="shared" si="822"/>
        <v>1.1200841012393516E-2</v>
      </c>
      <c r="AZ510" s="13">
        <f t="shared" si="823"/>
        <v>3.1333317019524624E-3</v>
      </c>
      <c r="BA510" s="13">
        <f t="shared" si="824"/>
        <v>5.8434704701174653E-4</v>
      </c>
      <c r="BB510" s="13">
        <f t="shared" si="825"/>
        <v>8.1732841548161272E-5</v>
      </c>
      <c r="BC510" s="13">
        <f t="shared" si="826"/>
        <v>9.145602664305145E-6</v>
      </c>
      <c r="BD510" s="13">
        <f t="shared" si="827"/>
        <v>1.6788371428752569E-6</v>
      </c>
      <c r="BE510" s="13">
        <f t="shared" si="828"/>
        <v>4.4895590976490851E-6</v>
      </c>
      <c r="BF510" s="13">
        <f t="shared" si="829"/>
        <v>6.0030065979965453E-6</v>
      </c>
      <c r="BG510" s="13">
        <f t="shared" si="830"/>
        <v>5.3510953498692856E-6</v>
      </c>
      <c r="BH510" s="13">
        <f t="shared" si="831"/>
        <v>3.5774850038831957E-6</v>
      </c>
      <c r="BI510" s="13">
        <f t="shared" si="832"/>
        <v>1.9133875389937548E-6</v>
      </c>
      <c r="BJ510" s="14">
        <f t="shared" si="833"/>
        <v>0.80089841437391507</v>
      </c>
      <c r="BK510" s="14">
        <f t="shared" si="834"/>
        <v>0.13566556657082515</v>
      </c>
      <c r="BL510" s="14">
        <f t="shared" si="835"/>
        <v>5.3832223821896362E-2</v>
      </c>
      <c r="BM510" s="14">
        <f t="shared" si="836"/>
        <v>0.60742935658820107</v>
      </c>
      <c r="BN510" s="14">
        <f t="shared" si="837"/>
        <v>0.3729172168822309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1.6204000000000001</v>
      </c>
      <c r="F511" s="10">
        <f>VLOOKUP(B511,home!$B$2:$E$405,3,FALSE)</f>
        <v>1.0286</v>
      </c>
      <c r="G511" s="10">
        <f>VLOOKUP(C511,away!$B$2:$E$405,4,FALSE)</f>
        <v>0.82279999999999998</v>
      </c>
      <c r="H511" s="10">
        <f>VLOOKUP(A511,away!$A$2:$E$405,3,FALSE)</f>
        <v>1.3241000000000001</v>
      </c>
      <c r="I511" s="10">
        <f>VLOOKUP(C511,away!$B$2:$E$405,3,FALSE)</f>
        <v>0.41959999999999997</v>
      </c>
      <c r="J511" s="10">
        <f>VLOOKUP(B511,home!$B$2:$E$405,4,FALSE)</f>
        <v>1.0069999999999999</v>
      </c>
      <c r="K511" s="12">
        <f t="shared" si="782"/>
        <v>1.3713965024320001</v>
      </c>
      <c r="L511" s="12">
        <f t="shared" si="783"/>
        <v>0.55948150651999995</v>
      </c>
      <c r="M511" s="13">
        <f t="shared" si="784"/>
        <v>0.1450208129969707</v>
      </c>
      <c r="N511" s="13">
        <f t="shared" si="785"/>
        <v>0.19888103572389074</v>
      </c>
      <c r="O511" s="13">
        <f t="shared" si="786"/>
        <v>8.1136462932300341E-2</v>
      </c>
      <c r="P511" s="13">
        <f t="shared" si="787"/>
        <v>0.11127026148506029</v>
      </c>
      <c r="Q511" s="13">
        <f t="shared" si="788"/>
        <v>0.13637237839589875</v>
      </c>
      <c r="R511" s="13">
        <f t="shared" si="789"/>
        <v>2.2697175257533762E-2</v>
      </c>
      <c r="S511" s="13">
        <f t="shared" si="790"/>
        <v>2.134361067747621E-2</v>
      </c>
      <c r="T511" s="13">
        <f t="shared" si="791"/>
        <v>7.629782371265291E-2</v>
      </c>
      <c r="U511" s="13">
        <f t="shared" si="792"/>
        <v>3.1126826763267924E-2</v>
      </c>
      <c r="V511" s="13">
        <f t="shared" si="793"/>
        <v>1.8195925674687754E-3</v>
      </c>
      <c r="W511" s="13">
        <f t="shared" si="794"/>
        <v>6.2340200920156248E-2</v>
      </c>
      <c r="X511" s="13">
        <f t="shared" si="795"/>
        <v>3.48781895275685E-2</v>
      </c>
      <c r="Y511" s="13">
        <f t="shared" si="796"/>
        <v>9.756851010787054E-3</v>
      </c>
      <c r="Z511" s="13">
        <f t="shared" si="797"/>
        <v>4.2328832689444863E-3</v>
      </c>
      <c r="AA511" s="13">
        <f t="shared" si="798"/>
        <v>5.8049613102333988E-3</v>
      </c>
      <c r="AB511" s="13">
        <f t="shared" si="799"/>
        <v>3.9804518188035825E-3</v>
      </c>
      <c r="AC511" s="13">
        <f t="shared" si="800"/>
        <v>8.7257535916048228E-5</v>
      </c>
      <c r="AD511" s="13">
        <f t="shared" si="801"/>
        <v>2.1373283375702618E-2</v>
      </c>
      <c r="AE511" s="13">
        <f t="shared" si="802"/>
        <v>1.1957956782316967E-2</v>
      </c>
      <c r="AF511" s="13">
        <f t="shared" si="803"/>
        <v>3.3451278377358735E-3</v>
      </c>
      <c r="AG511" s="13">
        <f t="shared" si="804"/>
        <v>6.2384572071948565E-4</v>
      </c>
      <c r="AH511" s="13">
        <f t="shared" si="805"/>
        <v>5.9205497705809064E-4</v>
      </c>
      <c r="AI511" s="13">
        <f t="shared" si="806"/>
        <v>8.1194212478492356E-4</v>
      </c>
      <c r="AJ511" s="13">
        <f t="shared" si="807"/>
        <v>5.5674729505362543E-4</v>
      </c>
      <c r="AK511" s="13">
        <f t="shared" si="808"/>
        <v>2.5450709772500621E-4</v>
      </c>
      <c r="AL511" s="13">
        <f t="shared" si="809"/>
        <v>2.6780070080350575E-6</v>
      </c>
      <c r="AM511" s="13">
        <f t="shared" si="810"/>
        <v>5.8622492133853137E-3</v>
      </c>
      <c r="AN511" s="13">
        <f t="shared" si="811"/>
        <v>3.279820021500499E-3</v>
      </c>
      <c r="AO511" s="13">
        <f t="shared" si="812"/>
        <v>9.174993233717788E-4</v>
      </c>
      <c r="AP511" s="13">
        <f t="shared" si="813"/>
        <v>1.7110796789037452E-4</v>
      </c>
      <c r="AQ511" s="13">
        <f t="shared" si="814"/>
        <v>2.3932935913220622E-5</v>
      </c>
      <c r="AR511" s="13">
        <f t="shared" si="815"/>
        <v>6.6248762101424929E-5</v>
      </c>
      <c r="AS511" s="13">
        <f t="shared" si="816"/>
        <v>9.0853320636343776E-5</v>
      </c>
      <c r="AT511" s="13">
        <f t="shared" si="817"/>
        <v>6.2297963077507476E-5</v>
      </c>
      <c r="AU511" s="13">
        <f t="shared" si="818"/>
        <v>2.8478402891043872E-5</v>
      </c>
      <c r="AV511" s="13">
        <f t="shared" si="819"/>
        <v>9.763795529906735E-6</v>
      </c>
      <c r="AW511" s="13">
        <f t="shared" si="820"/>
        <v>5.7076585132245208E-8</v>
      </c>
      <c r="AX511" s="13">
        <f t="shared" si="821"/>
        <v>1.3399113446035586E-3</v>
      </c>
      <c r="AY511" s="13">
        <f t="shared" si="822"/>
        <v>7.4965561768203768E-4</v>
      </c>
      <c r="AZ511" s="13">
        <f t="shared" si="823"/>
        <v>2.0970922717596376E-4</v>
      </c>
      <c r="BA511" s="13">
        <f t="shared" si="824"/>
        <v>3.9109478117184381E-5</v>
      </c>
      <c r="BB511" s="13">
        <f t="shared" si="825"/>
        <v>5.4702574340533211E-6</v>
      </c>
      <c r="BC511" s="13">
        <f t="shared" si="826"/>
        <v>6.1210157405127633E-7</v>
      </c>
      <c r="BD511" s="13">
        <f t="shared" si="827"/>
        <v>6.1774928709317137E-6</v>
      </c>
      <c r="BE511" s="13">
        <f t="shared" si="828"/>
        <v>8.4717921169943664E-6</v>
      </c>
      <c r="BF511" s="13">
        <f t="shared" si="829"/>
        <v>5.8090930392885331E-6</v>
      </c>
      <c r="BG511" s="13">
        <f t="shared" si="830"/>
        <v>2.6555232921274565E-6</v>
      </c>
      <c r="BH511" s="13">
        <f t="shared" si="831"/>
        <v>9.1044383873757648E-7</v>
      </c>
      <c r="BI511" s="13">
        <f t="shared" si="832"/>
        <v>2.4971589922109512E-7</v>
      </c>
      <c r="BJ511" s="14">
        <f t="shared" si="833"/>
        <v>0.56842577049607712</v>
      </c>
      <c r="BK511" s="14">
        <f t="shared" si="834"/>
        <v>0.28029386888758206</v>
      </c>
      <c r="BL511" s="14">
        <f t="shared" si="835"/>
        <v>0.14724304588205414</v>
      </c>
      <c r="BM511" s="14">
        <f t="shared" si="836"/>
        <v>0.30406784320190644</v>
      </c>
      <c r="BN511" s="14">
        <f t="shared" si="837"/>
        <v>0.69537812679165456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1.6204000000000001</v>
      </c>
      <c r="F512" s="10">
        <f>VLOOKUP(B512,home!$B$2:$E$405,3,FALSE)</f>
        <v>0.88160000000000005</v>
      </c>
      <c r="G512" s="10">
        <f>VLOOKUP(C512,away!$B$2:$E$405,4,FALSE)</f>
        <v>1.0971</v>
      </c>
      <c r="H512" s="10">
        <f>VLOOKUP(A512,away!$A$2:$E$405,3,FALSE)</f>
        <v>1.3241000000000001</v>
      </c>
      <c r="I512" s="10">
        <f>VLOOKUP(C512,away!$B$2:$E$405,3,FALSE)</f>
        <v>0.92310000000000003</v>
      </c>
      <c r="J512" s="10">
        <f>VLOOKUP(B512,home!$B$2:$E$405,4,FALSE)</f>
        <v>1.2947</v>
      </c>
      <c r="K512" s="12">
        <f t="shared" si="782"/>
        <v>1.5672563245440001</v>
      </c>
      <c r="L512" s="12">
        <f t="shared" si="783"/>
        <v>1.5824816564370001</v>
      </c>
      <c r="M512" s="13">
        <f t="shared" si="784"/>
        <v>4.2863356410396659E-2</v>
      </c>
      <c r="N512" s="13">
        <f t="shared" si="785"/>
        <v>6.7177866425377777E-2</v>
      </c>
      <c r="O512" s="13">
        <f t="shared" si="786"/>
        <v>6.7830475252773997E-2</v>
      </c>
      <c r="P512" s="13">
        <f t="shared" si="787"/>
        <v>0.10630774133673533</v>
      </c>
      <c r="Q512" s="13">
        <f t="shared" si="788"/>
        <v>5.2642468012272681E-2</v>
      </c>
      <c r="R512" s="13">
        <f t="shared" si="789"/>
        <v>5.3670241417459394E-2</v>
      </c>
      <c r="S512" s="13">
        <f t="shared" si="790"/>
        <v>6.5914902696333516E-2</v>
      </c>
      <c r="T512" s="13">
        <f t="shared" si="791"/>
        <v>8.3305739978993057E-2</v>
      </c>
      <c r="U512" s="13">
        <f t="shared" si="792"/>
        <v>8.4115025301316579E-2</v>
      </c>
      <c r="V512" s="13">
        <f t="shared" si="793"/>
        <v>1.8164348325322228E-2</v>
      </c>
      <c r="W512" s="13">
        <f t="shared" si="794"/>
        <v>2.7501413643946537E-2</v>
      </c>
      <c r="X512" s="13">
        <f t="shared" si="795"/>
        <v>4.3520482617631626E-2</v>
      </c>
      <c r="Y512" s="13">
        <f t="shared" si="796"/>
        <v>3.4435182710843698E-2</v>
      </c>
      <c r="Z512" s="13">
        <f t="shared" si="797"/>
        <v>2.8310724179891607E-2</v>
      </c>
      <c r="AA512" s="13">
        <f t="shared" si="798"/>
        <v>4.4370161523355878E-2</v>
      </c>
      <c r="AB512" s="13">
        <f t="shared" si="799"/>
        <v>3.4769708134259177E-2</v>
      </c>
      <c r="AC512" s="13">
        <f t="shared" si="800"/>
        <v>2.8156492588188088E-3</v>
      </c>
      <c r="AD512" s="13">
        <f t="shared" si="801"/>
        <v>1.0775441116843967E-2</v>
      </c>
      <c r="AE512" s="13">
        <f t="shared" si="802"/>
        <v>1.7051937907422595E-2</v>
      </c>
      <c r="AF512" s="13">
        <f t="shared" si="803"/>
        <v>1.3492189472599498E-2</v>
      </c>
      <c r="AG512" s="13">
        <f t="shared" si="804"/>
        <v>7.1170474485203689E-3</v>
      </c>
      <c r="AH512" s="13">
        <f t="shared" si="805"/>
        <v>1.1200300423781472E-2</v>
      </c>
      <c r="AI512" s="13">
        <f t="shared" si="806"/>
        <v>1.7553741675964359E-2</v>
      </c>
      <c r="AJ512" s="13">
        <f t="shared" si="807"/>
        <v>1.375560633053337E-2</v>
      </c>
      <c r="AK512" s="13">
        <f t="shared" si="808"/>
        <v>7.1861870064886387E-3</v>
      </c>
      <c r="AL512" s="13">
        <f t="shared" si="809"/>
        <v>2.7932979418184586E-4</v>
      </c>
      <c r="AM512" s="13">
        <f t="shared" si="810"/>
        <v>3.3775756480250306E-3</v>
      </c>
      <c r="AN512" s="13">
        <f t="shared" si="811"/>
        <v>5.3449515062279239E-3</v>
      </c>
      <c r="AO512" s="13">
        <f t="shared" si="812"/>
        <v>4.2291438565755035E-3</v>
      </c>
      <c r="AP512" s="13">
        <f t="shared" si="813"/>
        <v>2.2308475251546552E-3</v>
      </c>
      <c r="AQ512" s="13">
        <f t="shared" si="814"/>
        <v>8.825688217162799E-4</v>
      </c>
      <c r="AR512" s="13">
        <f t="shared" si="815"/>
        <v>3.5448539934435455E-3</v>
      </c>
      <c r="AS512" s="13">
        <f t="shared" si="816"/>
        <v>5.5556948408094524E-3</v>
      </c>
      <c r="AT512" s="13">
        <f t="shared" si="817"/>
        <v>4.3535989382475432E-3</v>
      </c>
      <c r="AU512" s="13">
        <f t="shared" si="818"/>
        <v>2.2744018234988361E-3</v>
      </c>
      <c r="AV512" s="13">
        <f t="shared" si="819"/>
        <v>8.9114266060823948E-4</v>
      </c>
      <c r="AW512" s="13">
        <f t="shared" si="820"/>
        <v>1.9243917049132841E-5</v>
      </c>
      <c r="AX512" s="13">
        <f t="shared" si="821"/>
        <v>8.8225446599883941E-4</v>
      </c>
      <c r="AY512" s="13">
        <f t="shared" si="822"/>
        <v>1.3961515087527842E-3</v>
      </c>
      <c r="AZ512" s="13">
        <f t="shared" si="823"/>
        <v>1.1046920761040619E-3</v>
      </c>
      <c r="BA512" s="13">
        <f t="shared" si="824"/>
        <v>5.8271831548199478E-4</v>
      </c>
      <c r="BB512" s="13">
        <f t="shared" si="825"/>
        <v>2.305352612800313E-4</v>
      </c>
      <c r="BC512" s="13">
        <f t="shared" si="826"/>
        <v>7.2963564427512066E-5</v>
      </c>
      <c r="BD512" s="13">
        <f t="shared" si="827"/>
        <v>9.3494440322864259E-4</v>
      </c>
      <c r="BE512" s="13">
        <f t="shared" si="828"/>
        <v>1.465297529057106E-3</v>
      </c>
      <c r="BF512" s="13">
        <f t="shared" si="829"/>
        <v>1.1482484098767228E-3</v>
      </c>
      <c r="BG512" s="13">
        <f t="shared" si="830"/>
        <v>5.9986652750896186E-4</v>
      </c>
      <c r="BH512" s="13">
        <f t="shared" si="831"/>
        <v>2.3503615228016698E-4</v>
      </c>
      <c r="BI512" s="13">
        <f t="shared" si="832"/>
        <v>7.3672379231515611E-5</v>
      </c>
      <c r="BJ512" s="14">
        <f t="shared" si="833"/>
        <v>0.37735417188419651</v>
      </c>
      <c r="BK512" s="14">
        <f t="shared" si="834"/>
        <v>0.23774147933054118</v>
      </c>
      <c r="BL512" s="14">
        <f t="shared" si="835"/>
        <v>0.35552820472372365</v>
      </c>
      <c r="BM512" s="14">
        <f t="shared" si="836"/>
        <v>0.60706552367163324</v>
      </c>
      <c r="BN512" s="14">
        <f t="shared" si="837"/>
        <v>0.39049214885501587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1.2710999999999999</v>
      </c>
      <c r="F513" s="10">
        <f>VLOOKUP(B513,home!$B$2:$E$405,3,FALSE)</f>
        <v>0.70389999999999997</v>
      </c>
      <c r="G513" s="10">
        <f>VLOOKUP(C513,away!$B$2:$E$405,4,FALSE)</f>
        <v>1.4492</v>
      </c>
      <c r="H513" s="10">
        <f>VLOOKUP(A513,away!$A$2:$E$405,3,FALSE)</f>
        <v>0.94469999999999998</v>
      </c>
      <c r="I513" s="10">
        <f>VLOOKUP(C513,away!$B$2:$E$405,3,FALSE)</f>
        <v>0.78</v>
      </c>
      <c r="J513" s="10">
        <f>VLOOKUP(B513,home!$B$2:$E$405,4,FALSE)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1.2710999999999999</v>
      </c>
      <c r="F514" s="10">
        <f>VLOOKUP(B514,home!$B$2:$E$405,3,FALSE)</f>
        <v>1.2008000000000001</v>
      </c>
      <c r="G514" s="10">
        <f>VLOOKUP(C514,away!$B$2:$E$405,4,FALSE)</f>
        <v>1.2008000000000001</v>
      </c>
      <c r="H514" s="10">
        <f>VLOOKUP(A514,away!$A$2:$E$405,3,FALSE)</f>
        <v>0.94469999999999998</v>
      </c>
      <c r="I514" s="10">
        <f>VLOOKUP(C514,away!$B$2:$E$405,3,FALSE)</f>
        <v>0.8357</v>
      </c>
      <c r="J514" s="10">
        <f>VLOOKUP(B514,home!$B$2:$E$405,4,FALSE)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1.4705999999999999</v>
      </c>
      <c r="F515" s="10">
        <f>VLOOKUP(B515,home!$B$2:$E$405,3,FALSE)</f>
        <v>1.2089000000000001</v>
      </c>
      <c r="G515" s="10">
        <f>VLOOKUP(C515,away!$B$2:$E$405,4,FALSE)</f>
        <v>1.02</v>
      </c>
      <c r="H515" s="10">
        <f>VLOOKUP(A515,away!$A$2:$E$405,3,FALSE)</f>
        <v>1.2646999999999999</v>
      </c>
      <c r="I515" s="10">
        <f>VLOOKUP(C515,away!$B$2:$E$405,3,FALSE)</f>
        <v>1.0871999999999999</v>
      </c>
      <c r="J515" s="10">
        <f>VLOOKUP(B515,home!$B$2:$E$405,4,FALSE)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1.3231999999999999</v>
      </c>
      <c r="F516" s="10">
        <f>VLOOKUP(B516,home!$B$2:$E$405,3,FALSE)</f>
        <v>1.4035</v>
      </c>
      <c r="G516" s="10">
        <f>VLOOKUP(C516,away!$B$2:$E$405,4,FALSE)</f>
        <v>1.1876</v>
      </c>
      <c r="H516" s="10">
        <f>VLOOKUP(A516,away!$A$2:$E$405,3,FALSE)</f>
        <v>1.1951000000000001</v>
      </c>
      <c r="I516" s="10">
        <f>VLOOKUP(C516,away!$B$2:$E$405,3,FALSE)</f>
        <v>0.83679999999999999</v>
      </c>
      <c r="J516" s="10">
        <f>VLOOKUP(B516,home!$B$2:$E$405,4,FALSE)</f>
        <v>1.0161</v>
      </c>
      <c r="K516" s="12">
        <f t="shared" si="782"/>
        <v>2.2055052611199999</v>
      </c>
      <c r="L516" s="12">
        <f t="shared" si="783"/>
        <v>1.0161606408480002</v>
      </c>
      <c r="M516" s="13">
        <f t="shared" si="784"/>
        <v>3.9888552461917165E-2</v>
      </c>
      <c r="N516" s="13">
        <f t="shared" si="785"/>
        <v>8.7974412313219424E-2</v>
      </c>
      <c r="O516" s="13">
        <f t="shared" si="786"/>
        <v>4.0533177032200815E-2</v>
      </c>
      <c r="P516" s="13">
        <f t="shared" si="787"/>
        <v>8.939613519442724E-2</v>
      </c>
      <c r="Q516" s="13">
        <f t="shared" si="788"/>
        <v>9.7014014600372803E-2</v>
      </c>
      <c r="R516" s="13">
        <f t="shared" si="789"/>
        <v>2.059410957432331E-2</v>
      </c>
      <c r="S516" s="13">
        <f t="shared" si="790"/>
        <v>5.0087484343598387E-2</v>
      </c>
      <c r="T516" s="13">
        <f t="shared" si="791"/>
        <v>9.8581823247552061E-2</v>
      </c>
      <c r="U516" s="13">
        <f t="shared" si="792"/>
        <v>4.542041701425182E-2</v>
      </c>
      <c r="V516" s="13">
        <f t="shared" si="793"/>
        <v>1.2472605256313154E-2</v>
      </c>
      <c r="W516" s="13">
        <f t="shared" si="794"/>
        <v>7.1321639867831549E-2</v>
      </c>
      <c r="X516" s="13">
        <f t="shared" si="795"/>
        <v>7.247424327442599E-2</v>
      </c>
      <c r="Y516" s="13">
        <f t="shared" si="796"/>
        <v>3.6822736745357285E-2</v>
      </c>
      <c r="Z516" s="13">
        <f t="shared" si="797"/>
        <v>6.9756411942461039E-3</v>
      </c>
      <c r="AA516" s="13">
        <f t="shared" si="798"/>
        <v>1.538481335359518E-2</v>
      </c>
      <c r="AB516" s="13">
        <f t="shared" si="799"/>
        <v>1.6965643396351704E-2</v>
      </c>
      <c r="AC516" s="13">
        <f t="shared" si="800"/>
        <v>1.7470593643135808E-3</v>
      </c>
      <c r="AD516" s="13">
        <f t="shared" si="801"/>
        <v>3.9325062990052111E-2</v>
      </c>
      <c r="AE516" s="13">
        <f t="shared" si="802"/>
        <v>3.996058120935933E-2</v>
      </c>
      <c r="AF516" s="13">
        <f t="shared" si="803"/>
        <v>2.0303184905180561E-2</v>
      </c>
      <c r="AG516" s="13">
        <f t="shared" si="804"/>
        <v>6.8770991281679079E-3</v>
      </c>
      <c r="AH516" s="13">
        <f t="shared" si="805"/>
        <v>1.7720930065677073E-3</v>
      </c>
      <c r="AI516" s="13">
        <f t="shared" si="806"/>
        <v>3.9083604491790365E-3</v>
      </c>
      <c r="AJ516" s="13">
        <f t="shared" si="807"/>
        <v>4.3099547665088472E-3</v>
      </c>
      <c r="AK516" s="13">
        <f t="shared" si="808"/>
        <v>3.168542637574827E-3</v>
      </c>
      <c r="AL516" s="13">
        <f t="shared" si="809"/>
        <v>1.5661671881823957E-4</v>
      </c>
      <c r="AM516" s="13">
        <f t="shared" si="810"/>
        <v>1.7346326663687052E-2</v>
      </c>
      <c r="AN516" s="13">
        <f t="shared" si="811"/>
        <v>1.7626654418930989E-2</v>
      </c>
      <c r="AO516" s="13">
        <f t="shared" si="812"/>
        <v>8.955756225173573E-3</v>
      </c>
      <c r="AP516" s="13">
        <f t="shared" si="813"/>
        <v>3.0334956616836148E-3</v>
      </c>
      <c r="AQ516" s="13">
        <f t="shared" si="814"/>
        <v>7.706297238965125E-4</v>
      </c>
      <c r="AR516" s="13">
        <f t="shared" si="815"/>
        <v>3.6014623303922029E-4</v>
      </c>
      <c r="AS516" s="13">
        <f t="shared" si="816"/>
        <v>7.9430441174054988E-4</v>
      </c>
      <c r="AT516" s="13">
        <f t="shared" si="817"/>
        <v>8.7592127951230489E-4</v>
      </c>
      <c r="AU516" s="13">
        <f t="shared" si="818"/>
        <v>6.4394966343045011E-4</v>
      </c>
      <c r="AV516" s="13">
        <f t="shared" si="819"/>
        <v>3.5505859264807775E-4</v>
      </c>
      <c r="AW516" s="13">
        <f t="shared" si="820"/>
        <v>9.7500330469709349E-6</v>
      </c>
      <c r="AX516" s="13">
        <f t="shared" si="821"/>
        <v>6.3762357863113243E-3</v>
      </c>
      <c r="AY516" s="13">
        <f t="shared" si="822"/>
        <v>6.4792798428160679E-3</v>
      </c>
      <c r="AZ516" s="13">
        <f t="shared" si="823"/>
        <v>3.2919945786547521E-3</v>
      </c>
      <c r="BA516" s="13">
        <f t="shared" si="824"/>
        <v>1.1150651069046517E-3</v>
      </c>
      <c r="BB516" s="13">
        <f t="shared" si="825"/>
        <v>2.8327131840486864E-4</v>
      </c>
      <c r="BC516" s="13">
        <f t="shared" si="826"/>
        <v>5.7569832888829869E-5</v>
      </c>
      <c r="BD516" s="13">
        <f t="shared" si="827"/>
        <v>6.099440449402119E-5</v>
      </c>
      <c r="BE516" s="13">
        <f t="shared" si="828"/>
        <v>1.345234800104451E-4</v>
      </c>
      <c r="BF516" s="13">
        <f t="shared" si="829"/>
        <v>1.4834612145360392E-4</v>
      </c>
      <c r="BG516" s="13">
        <f t="shared" si="830"/>
        <v>1.0905938377755664E-4</v>
      </c>
      <c r="BH516" s="13">
        <f t="shared" si="831"/>
        <v>6.0132761173976598E-5</v>
      </c>
      <c r="BI516" s="13">
        <f t="shared" si="832"/>
        <v>2.6524624226975549E-5</v>
      </c>
      <c r="BJ516" s="14">
        <f t="shared" si="833"/>
        <v>0.63599107744087113</v>
      </c>
      <c r="BK516" s="14">
        <f t="shared" si="834"/>
        <v>0.20022773318220385</v>
      </c>
      <c r="BL516" s="14">
        <f t="shared" si="835"/>
        <v>0.15562607218606048</v>
      </c>
      <c r="BM516" s="14">
        <f t="shared" si="836"/>
        <v>0.61695059301715172</v>
      </c>
      <c r="BN516" s="14">
        <f t="shared" si="837"/>
        <v>0.37540040117646079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1.3548</v>
      </c>
      <c r="F517" s="10">
        <f>VLOOKUP(B517,home!$B$2:$E$405,3,FALSE)</f>
        <v>0.98419999999999996</v>
      </c>
      <c r="G517" s="10">
        <f>VLOOKUP(C517,away!$B$2:$E$405,4,FALSE)</f>
        <v>0.90210000000000001</v>
      </c>
      <c r="H517" s="10">
        <f>VLOOKUP(A517,away!$A$2:$E$405,3,FALSE)</f>
        <v>1.1719999999999999</v>
      </c>
      <c r="I517" s="10">
        <f>VLOOKUP(C517,away!$B$2:$E$405,3,FALSE)</f>
        <v>1.0903</v>
      </c>
      <c r="J517" s="10">
        <f>VLOOKUP(B517,home!$B$2:$E$405,4,FALSE)</f>
        <v>0.61619999999999997</v>
      </c>
      <c r="K517" s="12">
        <f t="shared" si="782"/>
        <v>1.2028548717359999</v>
      </c>
      <c r="L517" s="12">
        <f t="shared" si="783"/>
        <v>0.78739983191999996</v>
      </c>
      <c r="M517" s="13">
        <f t="shared" si="784"/>
        <v>0.13666061305451427</v>
      </c>
      <c r="N517" s="13">
        <f t="shared" si="785"/>
        <v>0.16438288418705085</v>
      </c>
      <c r="O517" s="13">
        <f t="shared" si="786"/>
        <v>0.10760654374920868</v>
      </c>
      <c r="P517" s="13">
        <f t="shared" si="787"/>
        <v>0.12943505537940866</v>
      </c>
      <c r="Q517" s="13">
        <f t="shared" si="788"/>
        <v>9.8864376537204438E-2</v>
      </c>
      <c r="R517" s="13">
        <f t="shared" si="789"/>
        <v>4.2364687230809522E-2</v>
      </c>
      <c r="S517" s="13">
        <f t="shared" si="790"/>
        <v>3.0647882346297558E-2</v>
      </c>
      <c r="T517" s="13">
        <f t="shared" si="791"/>
        <v>7.784579346827035E-2</v>
      </c>
      <c r="U517" s="13">
        <f t="shared" si="792"/>
        <v>5.0958570425151131E-2</v>
      </c>
      <c r="V517" s="13">
        <f t="shared" si="793"/>
        <v>3.2252732274255808E-3</v>
      </c>
      <c r="W517" s="13">
        <f t="shared" si="794"/>
        <v>3.9639832319639537E-2</v>
      </c>
      <c r="X517" s="13">
        <f t="shared" si="795"/>
        <v>3.1212397305821152E-2</v>
      </c>
      <c r="Y517" s="13">
        <f t="shared" si="796"/>
        <v>1.2288318196211918E-2</v>
      </c>
      <c r="Z517" s="13">
        <f t="shared" si="797"/>
        <v>1.1119315868294262E-2</v>
      </c>
      <c r="AA517" s="13">
        <f t="shared" si="798"/>
        <v>1.3374923262549163E-2</v>
      </c>
      <c r="AB517" s="13">
        <f t="shared" si="799"/>
        <v>8.0440458027262116E-3</v>
      </c>
      <c r="AC517" s="13">
        <f t="shared" si="800"/>
        <v>1.9092160566365365E-4</v>
      </c>
      <c r="AD517" s="13">
        <f t="shared" si="801"/>
        <v>1.1920241355119139E-2</v>
      </c>
      <c r="AE517" s="13">
        <f t="shared" si="802"/>
        <v>9.3859960394666424E-3</v>
      </c>
      <c r="AF517" s="13">
        <f t="shared" si="803"/>
        <v>3.6952658519389097E-3</v>
      </c>
      <c r="AG517" s="13">
        <f t="shared" si="804"/>
        <v>9.6988390357213774E-4</v>
      </c>
      <c r="AH517" s="13">
        <f t="shared" si="805"/>
        <v>2.1888368614400725E-3</v>
      </c>
      <c r="AI517" s="13">
        <f t="shared" si="806"/>
        <v>2.6328530822185264E-3</v>
      </c>
      <c r="AJ517" s="13">
        <f t="shared" si="807"/>
        <v>1.5834700782558495E-3</v>
      </c>
      <c r="AK517" s="13">
        <f t="shared" si="808"/>
        <v>6.3489489929274443E-4</v>
      </c>
      <c r="AL517" s="13">
        <f t="shared" si="809"/>
        <v>7.2330858320803687E-6</v>
      </c>
      <c r="AM517" s="13">
        <f t="shared" si="810"/>
        <v>2.8676640772547957E-3</v>
      </c>
      <c r="AN517" s="13">
        <f t="shared" si="811"/>
        <v>2.2579982124334478E-3</v>
      </c>
      <c r="AO517" s="13">
        <f t="shared" si="812"/>
        <v>8.8897370647287861E-4</v>
      </c>
      <c r="AP517" s="13">
        <f t="shared" si="813"/>
        <v>2.3332591568601469E-4</v>
      </c>
      <c r="AQ517" s="13">
        <f t="shared" si="814"/>
        <v>4.5930196698437E-5</v>
      </c>
      <c r="AR517" s="13">
        <f t="shared" si="815"/>
        <v>3.4469795535964272E-4</v>
      </c>
      <c r="AS517" s="13">
        <f t="shared" si="816"/>
        <v>4.1462161488178443E-4</v>
      </c>
      <c r="AT517" s="13">
        <f t="shared" si="817"/>
        <v>2.493648146938011E-4</v>
      </c>
      <c r="AU517" s="13">
        <f t="shared" si="818"/>
        <v>9.9983227397994472E-5</v>
      </c>
      <c r="AV517" s="13">
        <f t="shared" si="819"/>
        <v>3.0066328041891489E-5</v>
      </c>
      <c r="AW517" s="13">
        <f t="shared" si="820"/>
        <v>1.9029600334440684E-7</v>
      </c>
      <c r="AX517" s="13">
        <f t="shared" si="821"/>
        <v>5.7489728430470922E-4</v>
      </c>
      <c r="AY517" s="13">
        <f t="shared" si="822"/>
        <v>4.5267402503279243E-4</v>
      </c>
      <c r="AZ517" s="13">
        <f t="shared" si="823"/>
        <v>1.782177256126853E-4</v>
      </c>
      <c r="BA517" s="13">
        <f t="shared" si="824"/>
        <v>4.6776202397531034E-5</v>
      </c>
      <c r="BB517" s="13">
        <f t="shared" si="825"/>
        <v>9.2078934764179566E-6</v>
      </c>
      <c r="BC517" s="13">
        <f t="shared" si="826"/>
        <v>1.4500587551337532E-6</v>
      </c>
      <c r="BD517" s="13">
        <f t="shared" si="827"/>
        <v>4.5235852018891701E-5</v>
      </c>
      <c r="BE517" s="13">
        <f t="shared" si="828"/>
        <v>5.4412164978052643E-5</v>
      </c>
      <c r="BF517" s="13">
        <f t="shared" si="829"/>
        <v>3.2724968862776805E-5</v>
      </c>
      <c r="BG517" s="13">
        <f t="shared" si="830"/>
        <v>1.312112940799999E-5</v>
      </c>
      <c r="BH517" s="13">
        <f t="shared" si="831"/>
        <v>3.9457036077728213E-6</v>
      </c>
      <c r="BI517" s="13">
        <f t="shared" si="832"/>
        <v>9.4922176140716875E-7</v>
      </c>
      <c r="BJ517" s="14">
        <f t="shared" si="833"/>
        <v>0.45776210446241994</v>
      </c>
      <c r="BK517" s="14">
        <f t="shared" si="834"/>
        <v>0.30061965272417462</v>
      </c>
      <c r="BL517" s="14">
        <f t="shared" si="835"/>
        <v>0.23067794837266392</v>
      </c>
      <c r="BM517" s="14">
        <f t="shared" si="836"/>
        <v>0.3204123775603267</v>
      </c>
      <c r="BN517" s="14">
        <f t="shared" si="837"/>
        <v>0.67931416013819645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1.3052999999999999</v>
      </c>
      <c r="F518" s="10">
        <f>VLOOKUP(B518,home!$B$2:$E$405,3,FALSE)</f>
        <v>1.25</v>
      </c>
      <c r="G518" s="10">
        <f>VLOOKUP(C518,away!$B$2:$E$405,4,FALSE)</f>
        <v>0.64510000000000001</v>
      </c>
      <c r="H518" s="10">
        <f>VLOOKUP(A518,away!$A$2:$E$405,3,FALSE)</f>
        <v>1.1211</v>
      </c>
      <c r="I518" s="10">
        <f>VLOOKUP(C518,away!$B$2:$E$405,3,FALSE)</f>
        <v>1.4084000000000001</v>
      </c>
      <c r="J518" s="10">
        <f>VLOOKUP(B518,home!$B$2:$E$405,4,FALSE)</f>
        <v>0.65720000000000001</v>
      </c>
      <c r="K518" s="12">
        <f t="shared" si="782"/>
        <v>1.0525612874999999</v>
      </c>
      <c r="L518" s="12">
        <f t="shared" si="783"/>
        <v>1.0376906981280001</v>
      </c>
      <c r="M518" s="13">
        <f t="shared" si="784"/>
        <v>0.12365597236339651</v>
      </c>
      <c r="N518" s="13">
        <f t="shared" si="785"/>
        <v>0.13015548947788103</v>
      </c>
      <c r="O518" s="13">
        <f t="shared" si="786"/>
        <v>0.12831665228946962</v>
      </c>
      <c r="P518" s="13">
        <f t="shared" si="787"/>
        <v>0.13506114074149395</v>
      </c>
      <c r="Q518" s="13">
        <f t="shared" si="788"/>
        <v>6.8498314790015558E-2</v>
      </c>
      <c r="R518" s="13">
        <f t="shared" si="789"/>
        <v>6.6576498247853777E-2</v>
      </c>
      <c r="S518" s="13">
        <f t="shared" si="790"/>
        <v>3.6879560666883957E-2</v>
      </c>
      <c r="T518" s="13">
        <f t="shared" si="791"/>
        <v>7.1080064095042764E-2</v>
      </c>
      <c r="U518" s="13">
        <f t="shared" si="792"/>
        <v>7.0075844713002461E-2</v>
      </c>
      <c r="V518" s="13">
        <f t="shared" si="793"/>
        <v>4.4756750330186479E-3</v>
      </c>
      <c r="W518" s="13">
        <f t="shared" si="794"/>
        <v>2.4032891468986357E-2</v>
      </c>
      <c r="X518" s="13">
        <f t="shared" si="795"/>
        <v>2.4938707926486912E-2</v>
      </c>
      <c r="Y518" s="13">
        <f t="shared" si="796"/>
        <v>1.2939332619323245E-2</v>
      </c>
      <c r="Z518" s="13">
        <f t="shared" si="797"/>
        <v>2.3028604315244325E-2</v>
      </c>
      <c r="AA518" s="13">
        <f t="shared" si="798"/>
        <v>2.423901740738162E-2</v>
      </c>
      <c r="AB518" s="13">
        <f t="shared" si="799"/>
        <v>1.275652568502425E-2</v>
      </c>
      <c r="AC518" s="13">
        <f t="shared" si="800"/>
        <v>3.0553001403526295E-4</v>
      </c>
      <c r="AD518" s="13">
        <f t="shared" si="801"/>
        <v>6.32402279673601E-3</v>
      </c>
      <c r="AE518" s="13">
        <f t="shared" si="802"/>
        <v>6.5623796309223778E-3</v>
      </c>
      <c r="AF518" s="13">
        <f t="shared" si="803"/>
        <v>3.4048601502964047E-3</v>
      </c>
      <c r="AG518" s="13">
        <f t="shared" si="804"/>
        <v>1.177730568796428E-3</v>
      </c>
      <c r="AH518" s="13">
        <f t="shared" si="805"/>
        <v>5.9741421221998379E-3</v>
      </c>
      <c r="AI518" s="13">
        <f t="shared" si="806"/>
        <v>6.2881507238506437E-3</v>
      </c>
      <c r="AJ518" s="13">
        <f t="shared" si="807"/>
        <v>3.309332010945144E-3</v>
      </c>
      <c r="AK518" s="13">
        <f t="shared" si="808"/>
        <v>1.1610915874017949E-3</v>
      </c>
      <c r="AL518" s="13">
        <f t="shared" si="809"/>
        <v>1.3348399252435056E-5</v>
      </c>
      <c r="AM518" s="13">
        <f t="shared" si="810"/>
        <v>1.3312843154223615E-3</v>
      </c>
      <c r="AN518" s="13">
        <f t="shared" si="811"/>
        <v>1.3814613506774871E-3</v>
      </c>
      <c r="AO518" s="13">
        <f t="shared" si="812"/>
        <v>7.1676479671068565E-4</v>
      </c>
      <c r="AP518" s="13">
        <f t="shared" si="813"/>
        <v>2.479267207640952E-4</v>
      </c>
      <c r="AQ518" s="13">
        <f t="shared" si="814"/>
        <v>6.4317812988569912E-5</v>
      </c>
      <c r="AR518" s="13">
        <f t="shared" si="815"/>
        <v>1.2398623419002887E-3</v>
      </c>
      <c r="AS518" s="13">
        <f t="shared" si="816"/>
        <v>1.3050311029133329E-3</v>
      </c>
      <c r="AT518" s="13">
        <f t="shared" si="817"/>
        <v>6.8681260895500119E-4</v>
      </c>
      <c r="AU518" s="13">
        <f t="shared" si="818"/>
        <v>2.4097078798430334E-4</v>
      </c>
      <c r="AV518" s="13">
        <f t="shared" si="819"/>
        <v>6.3409130712661956E-5</v>
      </c>
      <c r="AW518" s="13">
        <f t="shared" si="820"/>
        <v>4.0498785902386488E-7</v>
      </c>
      <c r="AX518" s="13">
        <f t="shared" si="821"/>
        <v>2.3354305551158603E-4</v>
      </c>
      <c r="AY518" s="13">
        <f t="shared" si="822"/>
        <v>2.4234545631676401E-4</v>
      </c>
      <c r="AZ518" s="13">
        <f t="shared" si="823"/>
        <v>1.2573981287674577E-4</v>
      </c>
      <c r="BA518" s="13">
        <f t="shared" si="824"/>
        <v>4.3493011402184811E-5</v>
      </c>
      <c r="BB518" s="13">
        <f t="shared" si="825"/>
        <v>1.1283073341405555E-5</v>
      </c>
      <c r="BC518" s="13">
        <f t="shared" si="826"/>
        <v>2.341668050534512E-6</v>
      </c>
      <c r="BD518" s="13">
        <f t="shared" si="827"/>
        <v>2.1443226985818785E-4</v>
      </c>
      <c r="BE518" s="13">
        <f t="shared" si="828"/>
        <v>2.2570310604348162E-4</v>
      </c>
      <c r="BF518" s="13">
        <f t="shared" si="829"/>
        <v>1.1878317594493797E-4</v>
      </c>
      <c r="BG518" s="13">
        <f t="shared" si="830"/>
        <v>4.167552420198098E-5</v>
      </c>
      <c r="BH518" s="13">
        <f t="shared" si="831"/>
        <v>1.0966510852818626E-5</v>
      </c>
      <c r="BI518" s="13">
        <f t="shared" si="832"/>
        <v>2.3085849565250997E-6</v>
      </c>
      <c r="BJ518" s="14">
        <f t="shared" si="833"/>
        <v>0.35351429459854927</v>
      </c>
      <c r="BK518" s="14">
        <f t="shared" si="834"/>
        <v>0.3006335726743975</v>
      </c>
      <c r="BL518" s="14">
        <f t="shared" si="835"/>
        <v>0.32284720993145261</v>
      </c>
      <c r="BM518" s="14">
        <f t="shared" si="836"/>
        <v>0.34751767314107562</v>
      </c>
      <c r="BN518" s="14">
        <f t="shared" si="837"/>
        <v>0.6522640679101106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1.3052999999999999</v>
      </c>
      <c r="F519" s="10">
        <f>VLOOKUP(B519,home!$B$2:$E$405,3,FALSE)</f>
        <v>1.8548</v>
      </c>
      <c r="G519" s="10">
        <f>VLOOKUP(C519,away!$B$2:$E$405,4,FALSE)</f>
        <v>1.5725</v>
      </c>
      <c r="H519" s="10">
        <f>VLOOKUP(A519,away!$A$2:$E$405,3,FALSE)</f>
        <v>1.1211</v>
      </c>
      <c r="I519" s="10">
        <f>VLOOKUP(C519,away!$B$2:$E$405,3,FALSE)</f>
        <v>0.89200000000000002</v>
      </c>
      <c r="J519" s="10">
        <f>VLOOKUP(B519,home!$B$2:$E$405,4,FALSE)</f>
        <v>0.56340000000000001</v>
      </c>
      <c r="K519" s="12">
        <f t="shared" si="782"/>
        <v>3.8071332668999998</v>
      </c>
      <c r="L519" s="12">
        <f t="shared" si="783"/>
        <v>0.56341194407999995</v>
      </c>
      <c r="M519" s="13">
        <f t="shared" si="784"/>
        <v>1.2644344852717673E-2</v>
      </c>
      <c r="N519" s="13">
        <f t="shared" si="785"/>
        <v>4.8138705926937218E-2</v>
      </c>
      <c r="O519" s="13">
        <f t="shared" si="786"/>
        <v>7.1239749150876046E-3</v>
      </c>
      <c r="P519" s="13">
        <f t="shared" si="787"/>
        <v>2.7121921891791113E-2</v>
      </c>
      <c r="Q519" s="13">
        <f t="shared" si="788"/>
        <v>9.1635234379979488E-2</v>
      </c>
      <c r="R519" s="13">
        <f t="shared" si="789"/>
        <v>2.0068662782433298E-3</v>
      </c>
      <c r="S519" s="13">
        <f t="shared" si="790"/>
        <v>1.4544024535725847E-2</v>
      </c>
      <c r="T519" s="13">
        <f t="shared" si="791"/>
        <v>5.1628385548250694E-2</v>
      </c>
      <c r="U519" s="13">
        <f t="shared" si="792"/>
        <v>7.6404073701199704E-3</v>
      </c>
      <c r="V519" s="13">
        <f t="shared" si="793"/>
        <v>3.4663005657643194E-3</v>
      </c>
      <c r="W519" s="13">
        <f t="shared" si="794"/>
        <v>0.11628918307606612</v>
      </c>
      <c r="X519" s="13">
        <f t="shared" si="795"/>
        <v>6.5518714712361439E-2</v>
      </c>
      <c r="Y519" s="13">
        <f t="shared" si="796"/>
        <v>1.8457013214857224E-2</v>
      </c>
      <c r="Z519" s="13">
        <f t="shared" si="797"/>
        <v>3.7689747711122277E-4</v>
      </c>
      <c r="AA519" s="13">
        <f t="shared" si="798"/>
        <v>1.4348989233208171E-3</v>
      </c>
      <c r="AB519" s="13">
        <f t="shared" si="799"/>
        <v>2.7314257128068392E-3</v>
      </c>
      <c r="AC519" s="13">
        <f t="shared" si="800"/>
        <v>4.6469753026550102E-4</v>
      </c>
      <c r="AD519" s="13">
        <f t="shared" si="801"/>
        <v>0.11068210436737896</v>
      </c>
      <c r="AE519" s="13">
        <f t="shared" si="802"/>
        <v>6.2359619596490432E-2</v>
      </c>
      <c r="AF519" s="13">
        <f t="shared" si="803"/>
        <v>1.7567077254473967E-2</v>
      </c>
      <c r="AG519" s="13">
        <f t="shared" si="804"/>
        <v>3.2991670492489083E-3</v>
      </c>
      <c r="AH519" s="13">
        <f t="shared" si="805"/>
        <v>5.308713507452033E-5</v>
      </c>
      <c r="AI519" s="13">
        <f t="shared" si="806"/>
        <v>2.021097979866201E-4</v>
      </c>
      <c r="AJ519" s="13">
        <f t="shared" si="807"/>
        <v>3.8472946774065019E-4</v>
      </c>
      <c r="AK519" s="13">
        <f t="shared" si="808"/>
        <v>4.8823878513071971E-4</v>
      </c>
      <c r="AL519" s="13">
        <f t="shared" si="809"/>
        <v>3.9870757294191551E-5</v>
      </c>
      <c r="AM519" s="13">
        <f t="shared" si="810"/>
        <v>8.4276304317509224E-2</v>
      </c>
      <c r="AN519" s="13">
        <f t="shared" si="811"/>
        <v>4.7482276455405564E-2</v>
      </c>
      <c r="AO519" s="13">
        <f t="shared" si="812"/>
        <v>1.3376040843542028E-2</v>
      </c>
      <c r="AP519" s="13">
        <f t="shared" si="813"/>
        <v>2.5120737252511652E-3</v>
      </c>
      <c r="AQ519" s="13">
        <f t="shared" si="814"/>
        <v>3.5383308530401164E-4</v>
      </c>
      <c r="AR519" s="13">
        <f t="shared" si="815"/>
        <v>5.9819851955946123E-6</v>
      </c>
      <c r="AS519" s="13">
        <f t="shared" si="816"/>
        <v>2.2774214840251545E-5</v>
      </c>
      <c r="AT519" s="13">
        <f t="shared" si="817"/>
        <v>4.3352235472924689E-5</v>
      </c>
      <c r="AU519" s="13">
        <f t="shared" si="818"/>
        <v>5.5015912621151252E-5</v>
      </c>
      <c r="AV519" s="13">
        <f t="shared" si="819"/>
        <v>5.2363227787212134E-5</v>
      </c>
      <c r="AW519" s="13">
        <f t="shared" si="820"/>
        <v>2.3756152952510592E-6</v>
      </c>
      <c r="AX519" s="13">
        <f t="shared" si="821"/>
        <v>5.3475186963096256E-2</v>
      </c>
      <c r="AY519" s="13">
        <f t="shared" si="822"/>
        <v>3.0128559046919526E-2</v>
      </c>
      <c r="AZ519" s="13">
        <f t="shared" si="823"/>
        <v>8.4873950124770003E-3</v>
      </c>
      <c r="BA519" s="13">
        <f t="shared" si="824"/>
        <v>1.5939665747181871E-3</v>
      </c>
      <c r="BB519" s="13">
        <f t="shared" si="825"/>
        <v>2.2451495166512809E-4</v>
      </c>
      <c r="BC519" s="13">
        <f t="shared" si="826"/>
        <v>2.5298881078535418E-5</v>
      </c>
      <c r="BD519" s="13">
        <f t="shared" si="827"/>
        <v>5.6172031808462279E-7</v>
      </c>
      <c r="BE519" s="13">
        <f t="shared" si="828"/>
        <v>2.1385441096736167E-6</v>
      </c>
      <c r="BF519" s="13">
        <f t="shared" si="829"/>
        <v>4.0708612113357362E-6</v>
      </c>
      <c r="BG519" s="13">
        <f t="shared" si="830"/>
        <v>5.1661037142030356E-6</v>
      </c>
      <c r="BH519" s="13">
        <f t="shared" si="831"/>
        <v>4.9170113276495072E-6</v>
      </c>
      <c r="BI519" s="13">
        <f t="shared" si="832"/>
        <v>3.743943479843714E-6</v>
      </c>
      <c r="BJ519" s="14">
        <f t="shared" si="833"/>
        <v>0.82751065498301102</v>
      </c>
      <c r="BK519" s="14">
        <f t="shared" si="834"/>
        <v>8.8409719180478172E-2</v>
      </c>
      <c r="BL519" s="14">
        <f t="shared" si="835"/>
        <v>2.2265824145588999E-2</v>
      </c>
      <c r="BM519" s="14">
        <f t="shared" si="836"/>
        <v>0.7197658641098087</v>
      </c>
      <c r="BN519" s="14">
        <f t="shared" si="837"/>
        <v>0.18867104824475642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1.3052999999999999</v>
      </c>
      <c r="F520" s="10">
        <f>VLOOKUP(B520,home!$B$2:$E$405,3,FALSE)</f>
        <v>1.0484</v>
      </c>
      <c r="G520" s="10">
        <f>VLOOKUP(C520,away!$B$2:$E$405,4,FALSE)</f>
        <v>1.8548</v>
      </c>
      <c r="H520" s="10">
        <f>VLOOKUP(A520,away!$A$2:$E$405,3,FALSE)</f>
        <v>1.1211</v>
      </c>
      <c r="I520" s="10">
        <f>VLOOKUP(C520,away!$B$2:$E$405,3,FALSE)</f>
        <v>0.51639999999999997</v>
      </c>
      <c r="J520" s="10">
        <f>VLOOKUP(B520,home!$B$2:$E$405,4,FALSE)</f>
        <v>1.3145</v>
      </c>
      <c r="K520" s="12">
        <f t="shared" si="782"/>
        <v>2.538250249296</v>
      </c>
      <c r="L520" s="12">
        <f t="shared" si="783"/>
        <v>0.76101142457999993</v>
      </c>
      <c r="M520" s="13">
        <f t="shared" si="784"/>
        <v>3.6910409262719691E-2</v>
      </c>
      <c r="N520" s="13">
        <f t="shared" si="785"/>
        <v>9.3687855512715634E-2</v>
      </c>
      <c r="O520" s="13">
        <f t="shared" si="786"/>
        <v>2.8089243134853135E-2</v>
      </c>
      <c r="P520" s="13">
        <f t="shared" si="787"/>
        <v>7.1297528389576925E-2</v>
      </c>
      <c r="Q520" s="13">
        <f t="shared" si="788"/>
        <v>0.11890161130557908</v>
      </c>
      <c r="R520" s="13">
        <f t="shared" si="789"/>
        <v>1.0688117466714282E-2</v>
      </c>
      <c r="S520" s="13">
        <f t="shared" si="790"/>
        <v>3.4430243771347235E-2</v>
      </c>
      <c r="T520" s="13">
        <f t="shared" si="791"/>
        <v>9.048548460451615E-2</v>
      </c>
      <c r="U520" s="13">
        <f t="shared" si="792"/>
        <v>2.7129116824392455E-2</v>
      </c>
      <c r="V520" s="13">
        <f t="shared" si="793"/>
        <v>7.3896386526240143E-3</v>
      </c>
      <c r="W520" s="13">
        <f t="shared" si="794"/>
        <v>0.10060068151269404</v>
      </c>
      <c r="X520" s="13">
        <f t="shared" si="795"/>
        <v>7.6558267951694153E-2</v>
      </c>
      <c r="Y520" s="13">
        <f t="shared" si="796"/>
        <v>2.9130858278648052E-2</v>
      </c>
      <c r="Z520" s="13">
        <f t="shared" si="797"/>
        <v>2.7112598331408724E-3</v>
      </c>
      <c r="AA520" s="13">
        <f t="shared" si="798"/>
        <v>6.8818559473760501E-3</v>
      </c>
      <c r="AB520" s="13">
        <f t="shared" si="799"/>
        <v>8.7339362870232119E-3</v>
      </c>
      <c r="AC520" s="13">
        <f t="shared" si="800"/>
        <v>8.9213141724142099E-4</v>
      </c>
      <c r="AD520" s="13">
        <f t="shared" si="801"/>
        <v>6.3837426232235817E-2</v>
      </c>
      <c r="AE520" s="13">
        <f t="shared" si="802"/>
        <v>4.858101067851444E-2</v>
      </c>
      <c r="AF520" s="13">
        <f t="shared" si="803"/>
        <v>1.8485352071996225E-2</v>
      </c>
      <c r="AG520" s="13">
        <f t="shared" si="804"/>
        <v>4.6891880380575679E-3</v>
      </c>
      <c r="AH520" s="13">
        <f t="shared" si="805"/>
        <v>5.158249270062669E-4</v>
      </c>
      <c r="AI520" s="13">
        <f t="shared" si="806"/>
        <v>1.309292749566748E-3</v>
      </c>
      <c r="AJ520" s="13">
        <f t="shared" si="807"/>
        <v>1.661656323994622E-3</v>
      </c>
      <c r="AK520" s="13">
        <f t="shared" si="808"/>
        <v>1.4058998595412079E-3</v>
      </c>
      <c r="AL520" s="13">
        <f t="shared" si="809"/>
        <v>6.8930977811993991E-5</v>
      </c>
      <c r="AM520" s="13">
        <f t="shared" si="810"/>
        <v>3.2407072609677498E-2</v>
      </c>
      <c r="AN520" s="13">
        <f t="shared" si="811"/>
        <v>2.466215249315817E-2</v>
      </c>
      <c r="AO520" s="13">
        <f t="shared" si="812"/>
        <v>9.3840899010137462E-3</v>
      </c>
      <c r="AP520" s="13">
        <f t="shared" si="813"/>
        <v>2.3804665413190876E-3</v>
      </c>
      <c r="AQ520" s="13">
        <f t="shared" si="814"/>
        <v>4.5289055844356592E-4</v>
      </c>
      <c r="AR520" s="13">
        <f t="shared" si="815"/>
        <v>7.8509732506982767E-5</v>
      </c>
      <c r="AS520" s="13">
        <f t="shared" si="816"/>
        <v>1.9927734810801126E-4</v>
      </c>
      <c r="AT520" s="13">
        <f t="shared" si="817"/>
        <v>2.5290788925710271E-4</v>
      </c>
      <c r="AU520" s="13">
        <f t="shared" si="818"/>
        <v>2.1398117098525536E-4</v>
      </c>
      <c r="AV520" s="13">
        <f t="shared" si="819"/>
        <v>1.3578444014949366E-4</v>
      </c>
      <c r="AW520" s="13">
        <f t="shared" si="820"/>
        <v>3.6986015941788066E-6</v>
      </c>
      <c r="AX520" s="13">
        <f t="shared" si="821"/>
        <v>1.3709543355077927E-2</v>
      </c>
      <c r="AY520" s="13">
        <f t="shared" si="822"/>
        <v>1.0433119118989125E-2</v>
      </c>
      <c r="AZ520" s="13">
        <f t="shared" si="823"/>
        <v>3.9698614217773733E-3</v>
      </c>
      <c r="BA520" s="13">
        <f t="shared" si="824"/>
        <v>1.007036631990661E-3</v>
      </c>
      <c r="BB520" s="13">
        <f t="shared" si="825"/>
        <v>1.9159159547886448E-4</v>
      </c>
      <c r="BC520" s="13">
        <f t="shared" si="826"/>
        <v>2.9160678602585158E-5</v>
      </c>
      <c r="BD520" s="13">
        <f t="shared" si="827"/>
        <v>9.9578005630889412E-6</v>
      </c>
      <c r="BE520" s="13">
        <f t="shared" si="828"/>
        <v>2.5275389761700353E-5</v>
      </c>
      <c r="BF520" s="13">
        <f t="shared" si="829"/>
        <v>3.2077632181844753E-5</v>
      </c>
      <c r="BG520" s="13">
        <f t="shared" si="830"/>
        <v>2.7140352627464271E-5</v>
      </c>
      <c r="BH520" s="13">
        <f t="shared" si="831"/>
        <v>1.7222251705660643E-5</v>
      </c>
      <c r="BI520" s="13">
        <f t="shared" si="832"/>
        <v>8.7428769370663136E-6</v>
      </c>
      <c r="BJ520" s="14">
        <f t="shared" si="833"/>
        <v>0.74358472109217943</v>
      </c>
      <c r="BK520" s="14">
        <f t="shared" si="834"/>
        <v>0.16142200159031039</v>
      </c>
      <c r="BL520" s="14">
        <f t="shared" si="835"/>
        <v>8.7415820405251643E-2</v>
      </c>
      <c r="BM520" s="14">
        <f t="shared" si="836"/>
        <v>0.62512961733132899</v>
      </c>
      <c r="BN520" s="14">
        <f t="shared" si="837"/>
        <v>0.35957476507215874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1.3052999999999999</v>
      </c>
      <c r="F521" s="10">
        <f>VLOOKUP(B521,home!$B$2:$E$405,3,FALSE)</f>
        <v>0.6855</v>
      </c>
      <c r="G521" s="10">
        <f>VLOOKUP(C521,away!$B$2:$E$405,4,FALSE)</f>
        <v>1.0887</v>
      </c>
      <c r="H521" s="10">
        <f>VLOOKUP(A521,away!$A$2:$E$405,3,FALSE)</f>
        <v>1.1211</v>
      </c>
      <c r="I521" s="10">
        <f>VLOOKUP(C521,away!$B$2:$E$405,3,FALSE)</f>
        <v>0.89200000000000002</v>
      </c>
      <c r="J521" s="10">
        <f>VLOOKUP(B521,home!$B$2:$E$405,4,FALSE)</f>
        <v>1.3145</v>
      </c>
      <c r="K521" s="12">
        <f t="shared" si="782"/>
        <v>0.97415041540500003</v>
      </c>
      <c r="L521" s="12">
        <f t="shared" si="783"/>
        <v>1.3145278673999998</v>
      </c>
      <c r="M521" s="13">
        <f t="shared" si="784"/>
        <v>0.10140039596980666</v>
      </c>
      <c r="N521" s="13">
        <f t="shared" si="785"/>
        <v>9.877923785621863E-2</v>
      </c>
      <c r="O521" s="13">
        <f t="shared" si="786"/>
        <v>0.13329364626770546</v>
      </c>
      <c r="P521" s="13">
        <f t="shared" si="787"/>
        <v>0.1298480608825324</v>
      </c>
      <c r="Q521" s="13">
        <f t="shared" si="788"/>
        <v>4.8112917795512342E-2</v>
      </c>
      <c r="R521" s="13">
        <f t="shared" si="789"/>
        <v>8.7609106283128416E-2</v>
      </c>
      <c r="S521" s="13">
        <f t="shared" si="790"/>
        <v>4.1569164384659539E-2</v>
      </c>
      <c r="T521" s="13">
        <f t="shared" si="791"/>
        <v>6.3245771224126335E-2</v>
      </c>
      <c r="U521" s="13">
        <f t="shared" si="792"/>
        <v>8.5344447278970337E-2</v>
      </c>
      <c r="V521" s="13">
        <f t="shared" si="793"/>
        <v>5.9145894256692833E-3</v>
      </c>
      <c r="W521" s="13">
        <f t="shared" si="794"/>
        <v>1.5623072952281656E-2</v>
      </c>
      <c r="X521" s="13">
        <f t="shared" si="795"/>
        <v>2.0536964770197425E-2</v>
      </c>
      <c r="Y521" s="13">
        <f t="shared" si="796"/>
        <v>1.3498206251118274E-2</v>
      </c>
      <c r="Z521" s="13">
        <f t="shared" si="797"/>
        <v>3.8388203882393571E-2</v>
      </c>
      <c r="AA521" s="13">
        <f t="shared" si="798"/>
        <v>3.7395884758685528E-2</v>
      </c>
      <c r="AB521" s="13">
        <f t="shared" si="799"/>
        <v>1.8214608336055507E-2</v>
      </c>
      <c r="AC521" s="13">
        <f t="shared" si="800"/>
        <v>4.7336967997896773E-4</v>
      </c>
      <c r="AD521" s="13">
        <f t="shared" si="801"/>
        <v>3.8048057515919485E-3</v>
      </c>
      <c r="AE521" s="13">
        <f t="shared" si="802"/>
        <v>5.0015231905114173E-3</v>
      </c>
      <c r="AF521" s="13">
        <f t="shared" si="803"/>
        <v>3.2873208066873084E-3</v>
      </c>
      <c r="AG521" s="13">
        <f t="shared" si="804"/>
        <v>1.440424936491438E-3</v>
      </c>
      <c r="AH521" s="13">
        <f t="shared" si="805"/>
        <v>1.2615590945709809E-2</v>
      </c>
      <c r="AI521" s="13">
        <f t="shared" si="806"/>
        <v>1.2289483160342765E-2</v>
      </c>
      <c r="AJ521" s="13">
        <f t="shared" si="807"/>
        <v>5.9859025628803287E-3</v>
      </c>
      <c r="AK521" s="13">
        <f t="shared" si="808"/>
        <v>1.9437231560679089E-3</v>
      </c>
      <c r="AL521" s="13">
        <f t="shared" si="809"/>
        <v>2.4246901380604588E-5</v>
      </c>
      <c r="AM521" s="13">
        <f t="shared" si="810"/>
        <v>7.4129062068972631E-4</v>
      </c>
      <c r="AN521" s="13">
        <f t="shared" si="811"/>
        <v>9.7444717873888809E-4</v>
      </c>
      <c r="AO521" s="13">
        <f t="shared" si="812"/>
        <v>6.4046898588078851E-4</v>
      </c>
      <c r="AP521" s="13">
        <f t="shared" si="813"/>
        <v>2.8063811004857116E-4</v>
      </c>
      <c r="AQ521" s="13">
        <f t="shared" si="814"/>
        <v>9.2226654078328711E-5</v>
      </c>
      <c r="AR521" s="13">
        <f t="shared" si="815"/>
        <v>3.3167091723709323E-3</v>
      </c>
      <c r="AS521" s="13">
        <f t="shared" si="816"/>
        <v>3.2309736180427175E-3</v>
      </c>
      <c r="AT521" s="13">
        <f t="shared" si="817"/>
        <v>1.5737271460894544E-3</v>
      </c>
      <c r="AU521" s="13">
        <f t="shared" si="818"/>
        <v>5.110156510323891E-4</v>
      </c>
      <c r="AV521" s="13">
        <f t="shared" si="819"/>
        <v>1.2445152718291457E-4</v>
      </c>
      <c r="AW521" s="13">
        <f t="shared" si="820"/>
        <v>8.6248105196392347E-7</v>
      </c>
      <c r="AX521" s="13">
        <f t="shared" si="821"/>
        <v>1.2035476101345446E-4</v>
      </c>
      <c r="AY521" s="13">
        <f t="shared" si="822"/>
        <v>1.5820968732645292E-4</v>
      </c>
      <c r="AZ521" s="13">
        <f t="shared" si="823"/>
        <v>1.0398552144163148E-4</v>
      </c>
      <c r="BA521" s="13">
        <f t="shared" si="824"/>
        <v>4.5563955247048255E-5</v>
      </c>
      <c r="BB521" s="13">
        <f t="shared" si="825"/>
        <v>1.497377223030285E-5</v>
      </c>
      <c r="BC521" s="13">
        <f t="shared" si="826"/>
        <v>3.9366881753666695E-6</v>
      </c>
      <c r="BD521" s="13">
        <f t="shared" si="827"/>
        <v>7.2665110585712952E-4</v>
      </c>
      <c r="BE521" s="13">
        <f t="shared" si="828"/>
        <v>7.0786747662522533E-4</v>
      </c>
      <c r="BF521" s="13">
        <f t="shared" si="829"/>
        <v>3.4478469820307619E-4</v>
      </c>
      <c r="BG521" s="13">
        <f t="shared" si="830"/>
        <v>1.1195738565993808E-4</v>
      </c>
      <c r="BH521" s="13">
        <f t="shared" si="831"/>
        <v>2.7265833437071616E-5</v>
      </c>
      <c r="BI521" s="13">
        <f t="shared" si="832"/>
        <v>5.312204593817373E-6</v>
      </c>
      <c r="BJ521" s="14">
        <f t="shared" si="833"/>
        <v>0.27650634146960734</v>
      </c>
      <c r="BK521" s="14">
        <f t="shared" si="834"/>
        <v>0.27938803693135389</v>
      </c>
      <c r="BL521" s="14">
        <f t="shared" si="835"/>
        <v>0.40537310856864073</v>
      </c>
      <c r="BM521" s="14">
        <f t="shared" si="836"/>
        <v>0.40045497859081713</v>
      </c>
      <c r="BN521" s="14">
        <f t="shared" si="837"/>
        <v>0.59904336505490385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1.3052999999999999</v>
      </c>
      <c r="F522" s="10">
        <f>VLOOKUP(B522,home!$B$2:$E$405,3,FALSE)</f>
        <v>0.8468</v>
      </c>
      <c r="G522" s="10">
        <f>VLOOKUP(C522,away!$B$2:$E$405,4,FALSE)</f>
        <v>0.80640000000000001</v>
      </c>
      <c r="H522" s="10">
        <f>VLOOKUP(A522,away!$A$2:$E$405,3,FALSE)</f>
        <v>1.1211</v>
      </c>
      <c r="I522" s="10">
        <f>VLOOKUP(C522,away!$B$2:$E$405,3,FALSE)</f>
        <v>0.61029999999999995</v>
      </c>
      <c r="J522" s="10">
        <f>VLOOKUP(B522,home!$B$2:$E$405,4,FALSE)</f>
        <v>1.3613999999999999</v>
      </c>
      <c r="K522" s="12">
        <f t="shared" si="782"/>
        <v>0.89133653145599989</v>
      </c>
      <c r="L522" s="12">
        <f t="shared" si="783"/>
        <v>0.93147985906199982</v>
      </c>
      <c r="M522" s="13">
        <f t="shared" si="784"/>
        <v>0.1615700651410622</v>
      </c>
      <c r="N522" s="13">
        <f t="shared" si="785"/>
        <v>0.14401330144995436</v>
      </c>
      <c r="O522" s="13">
        <f t="shared" si="786"/>
        <v>0.15049926150623477</v>
      </c>
      <c r="P522" s="13">
        <f t="shared" si="787"/>
        <v>0.13414548973765678</v>
      </c>
      <c r="Q522" s="13">
        <f t="shared" si="788"/>
        <v>6.4182158298964814E-2</v>
      </c>
      <c r="R522" s="13">
        <f t="shared" si="789"/>
        <v>7.0093515448381299E-2</v>
      </c>
      <c r="S522" s="13">
        <f t="shared" si="790"/>
        <v>2.78439765454771E-2</v>
      </c>
      <c r="T522" s="13">
        <f t="shared" si="791"/>
        <v>5.9784387766614704E-2</v>
      </c>
      <c r="U522" s="13">
        <f t="shared" si="792"/>
        <v>6.2476910937317727E-2</v>
      </c>
      <c r="V522" s="13">
        <f t="shared" si="793"/>
        <v>2.5686440442182217E-3</v>
      </c>
      <c r="W522" s="13">
        <f t="shared" si="794"/>
        <v>1.9069300786519739E-2</v>
      </c>
      <c r="X522" s="13">
        <f t="shared" si="795"/>
        <v>1.776266960903829E-2</v>
      </c>
      <c r="Y522" s="13">
        <f t="shared" si="796"/>
        <v>8.2727844919959249E-3</v>
      </c>
      <c r="Z522" s="13">
        <f t="shared" si="797"/>
        <v>2.1763565963672776E-2</v>
      </c>
      <c r="AA522" s="13">
        <f t="shared" si="798"/>
        <v>1.939866139817395E-2</v>
      </c>
      <c r="AB522" s="13">
        <f t="shared" si="799"/>
        <v>8.645367782768882E-3</v>
      </c>
      <c r="AC522" s="13">
        <f t="shared" si="800"/>
        <v>1.3329047562605907E-4</v>
      </c>
      <c r="AD522" s="13">
        <f t="shared" si="801"/>
        <v>4.2492911050869171E-3</v>
      </c>
      <c r="AE522" s="13">
        <f t="shared" si="802"/>
        <v>3.9581290796797709E-3</v>
      </c>
      <c r="AF522" s="13">
        <f t="shared" si="803"/>
        <v>1.8434587586446578E-3</v>
      </c>
      <c r="AG522" s="13">
        <f t="shared" si="804"/>
        <v>5.7238156822964515E-4</v>
      </c>
      <c r="AH522" s="13">
        <f t="shared" si="805"/>
        <v>5.0680808391321127E-3</v>
      </c>
      <c r="AI522" s="13">
        <f t="shared" si="806"/>
        <v>4.5173655962906303E-3</v>
      </c>
      <c r="AJ522" s="13">
        <f t="shared" si="807"/>
        <v>2.0132464909581775E-3</v>
      </c>
      <c r="AK522" s="13">
        <f t="shared" si="808"/>
        <v>5.9816004807220846E-4</v>
      </c>
      <c r="AL522" s="13">
        <f t="shared" si="809"/>
        <v>4.4266408173103396E-6</v>
      </c>
      <c r="AM522" s="13">
        <f t="shared" si="810"/>
        <v>7.575096789510015E-4</v>
      </c>
      <c r="AN522" s="13">
        <f t="shared" si="811"/>
        <v>7.0560500898737962E-4</v>
      </c>
      <c r="AO522" s="13">
        <f t="shared" si="812"/>
        <v>3.2862842716250266E-4</v>
      </c>
      <c r="AP522" s="13">
        <f t="shared" si="813"/>
        <v>1.0203692033903158E-4</v>
      </c>
      <c r="AQ522" s="13">
        <f t="shared" si="814"/>
        <v>2.3761334044130405E-5</v>
      </c>
      <c r="AR522" s="13">
        <f t="shared" si="815"/>
        <v>9.4416304514992084E-4</v>
      </c>
      <c r="AS522" s="13">
        <f t="shared" si="816"/>
        <v>8.4156701379286506E-4</v>
      </c>
      <c r="AT522" s="13">
        <f t="shared" si="817"/>
        <v>3.7505971153095792E-4</v>
      </c>
      <c r="AU522" s="13">
        <f t="shared" si="818"/>
        <v>1.1143480745496399E-4</v>
      </c>
      <c r="AV522" s="13">
        <f t="shared" si="819"/>
        <v>2.4831478690093694E-5</v>
      </c>
      <c r="AW522" s="13">
        <f t="shared" si="820"/>
        <v>1.0209088267893668E-7</v>
      </c>
      <c r="AX522" s="13">
        <f t="shared" si="821"/>
        <v>1.1253267496342223E-4</v>
      </c>
      <c r="AY522" s="13">
        <f t="shared" si="822"/>
        <v>1.0482192021479837E-4</v>
      </c>
      <c r="AZ522" s="13">
        <f t="shared" si="823"/>
        <v>4.881975373414428E-5</v>
      </c>
      <c r="BA522" s="13">
        <f t="shared" si="824"/>
        <v>1.5158205775907422E-5</v>
      </c>
      <c r="BB522" s="13">
        <f t="shared" si="825"/>
        <v>3.5298908449437587E-6</v>
      </c>
      <c r="BC522" s="13">
        <f t="shared" si="826"/>
        <v>6.5760444535049142E-7</v>
      </c>
      <c r="BD522" s="13">
        <f t="shared" si="827"/>
        <v>1.4657814337129942E-4</v>
      </c>
      <c r="BE522" s="13">
        <f t="shared" si="828"/>
        <v>1.3065045389983428E-4</v>
      </c>
      <c r="BF522" s="13">
        <f t="shared" si="829"/>
        <v>5.8226761206115144E-5</v>
      </c>
      <c r="BG522" s="13">
        <f t="shared" si="830"/>
        <v>1.7299879790458484E-5</v>
      </c>
      <c r="BH522" s="13">
        <f t="shared" si="831"/>
        <v>3.8550037117582528E-6</v>
      </c>
      <c r="BI522" s="13">
        <f t="shared" si="832"/>
        <v>6.8722112743772147E-7</v>
      </c>
      <c r="BJ522" s="14">
        <f t="shared" si="833"/>
        <v>0.32591092433419155</v>
      </c>
      <c r="BK522" s="14">
        <f t="shared" si="834"/>
        <v>0.32637071450507249</v>
      </c>
      <c r="BL522" s="14">
        <f t="shared" si="835"/>
        <v>0.32596492356705548</v>
      </c>
      <c r="BM522" s="14">
        <f t="shared" si="836"/>
        <v>0.27540161695840587</v>
      </c>
      <c r="BN522" s="14">
        <f t="shared" si="837"/>
        <v>0.7245037915822542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1.3052999999999999</v>
      </c>
      <c r="F523" s="10">
        <f>VLOOKUP(B523,home!$B$2:$E$405,3,FALSE)</f>
        <v>0.7661</v>
      </c>
      <c r="G523" s="10">
        <f>VLOOKUP(C523,away!$B$2:$E$405,4,FALSE)</f>
        <v>0.9274</v>
      </c>
      <c r="H523" s="10">
        <f>VLOOKUP(A523,away!$A$2:$E$405,3,FALSE)</f>
        <v>1.1211</v>
      </c>
      <c r="I523" s="10">
        <f>VLOOKUP(C523,away!$B$2:$E$405,3,FALSE)</f>
        <v>0.9859</v>
      </c>
      <c r="J523" s="10">
        <f>VLOOKUP(B523,home!$B$2:$E$405,4,FALSE)</f>
        <v>0.9859</v>
      </c>
      <c r="K523" s="12">
        <f t="shared" si="782"/>
        <v>0.92739103204199991</v>
      </c>
      <c r="L523" s="12">
        <f t="shared" si="783"/>
        <v>1.089707865891</v>
      </c>
      <c r="M523" s="13">
        <f t="shared" si="784"/>
        <v>0.13304087090457095</v>
      </c>
      <c r="N523" s="13">
        <f t="shared" si="785"/>
        <v>0.12338091057195653</v>
      </c>
      <c r="O523" s="13">
        <f t="shared" si="786"/>
        <v>0.14497568350970003</v>
      </c>
      <c r="P523" s="13">
        <f t="shared" si="787"/>
        <v>0.13444914875105507</v>
      </c>
      <c r="Q523" s="13">
        <f t="shared" si="788"/>
        <v>5.7211174994804215E-2</v>
      </c>
      <c r="R523" s="13">
        <f t="shared" si="789"/>
        <v>7.8990571341722132E-2</v>
      </c>
      <c r="S523" s="13">
        <f t="shared" si="790"/>
        <v>3.3968083411092323E-2</v>
      </c>
      <c r="T523" s="13">
        <f t="shared" si="791"/>
        <v>6.2343467408704646E-2</v>
      </c>
      <c r="U523" s="13">
        <f t="shared" si="792"/>
        <v>7.3255147478186913E-2</v>
      </c>
      <c r="V523" s="13">
        <f t="shared" si="793"/>
        <v>3.8141828716697765E-3</v>
      </c>
      <c r="W523" s="13">
        <f t="shared" si="794"/>
        <v>1.7685710207588985E-2</v>
      </c>
      <c r="X523" s="13">
        <f t="shared" si="795"/>
        <v>1.9272257527078465E-2</v>
      </c>
      <c r="Y523" s="13">
        <f t="shared" si="796"/>
        <v>1.0500565310367218E-2</v>
      </c>
      <c r="Z523" s="13">
        <f t="shared" si="797"/>
        <v>2.8692215640766273E-2</v>
      </c>
      <c r="AA523" s="13">
        <f t="shared" si="798"/>
        <v>2.6608903474661848E-2</v>
      </c>
      <c r="AB523" s="13">
        <f t="shared" si="799"/>
        <v>1.23384292274363E-2</v>
      </c>
      <c r="AC523" s="13">
        <f t="shared" si="800"/>
        <v>2.4090982191700544E-4</v>
      </c>
      <c r="AD523" s="13">
        <f t="shared" si="801"/>
        <v>4.1003922604529201E-3</v>
      </c>
      <c r="AE523" s="13">
        <f t="shared" si="802"/>
        <v>4.4682296994541246E-3</v>
      </c>
      <c r="AF523" s="13">
        <f t="shared" si="803"/>
        <v>2.4345325250514694E-3</v>
      </c>
      <c r="AG523" s="13">
        <f t="shared" si="804"/>
        <v>8.843097474386881E-4</v>
      </c>
      <c r="AH523" s="13">
        <f t="shared" si="805"/>
        <v>7.8165332683959449E-3</v>
      </c>
      <c r="AI523" s="13">
        <f t="shared" si="806"/>
        <v>7.2489828547683413E-3</v>
      </c>
      <c r="AJ523" s="13">
        <f t="shared" si="807"/>
        <v>3.3613208454691865E-3</v>
      </c>
      <c r="AK523" s="13">
        <f t="shared" si="808"/>
        <v>1.0390862693013191E-3</v>
      </c>
      <c r="AL523" s="13">
        <f t="shared" si="809"/>
        <v>9.7383970090643282E-6</v>
      </c>
      <c r="AM523" s="13">
        <f t="shared" si="810"/>
        <v>7.6053340203969264E-4</v>
      </c>
      <c r="AN523" s="13">
        <f t="shared" si="811"/>
        <v>8.2875923047549534E-4</v>
      </c>
      <c r="AO523" s="13">
        <f t="shared" si="812"/>
        <v>4.5155272618945978E-4</v>
      </c>
      <c r="AP523" s="13">
        <f t="shared" si="813"/>
        <v>1.640201858643931E-4</v>
      </c>
      <c r="AQ523" s="13">
        <f t="shared" si="814"/>
        <v>4.4683521675333227E-5</v>
      </c>
      <c r="AR523" s="13">
        <f t="shared" si="815"/>
        <v>1.7035475573139503E-3</v>
      </c>
      <c r="AS523" s="13">
        <f t="shared" si="816"/>
        <v>1.5798547273100125E-3</v>
      </c>
      <c r="AT523" s="13">
        <f t="shared" si="817"/>
        <v>7.3257155301823223E-4</v>
      </c>
      <c r="AU523" s="13">
        <f t="shared" si="818"/>
        <v>2.264600961993964E-4</v>
      </c>
      <c r="AV523" s="13">
        <f t="shared" si="819"/>
        <v>5.2504265582672198E-5</v>
      </c>
      <c r="AW523" s="13">
        <f t="shared" si="820"/>
        <v>2.7337446905647209E-7</v>
      </c>
      <c r="AX523" s="13">
        <f t="shared" si="821"/>
        <v>1.1755197610333392E-4</v>
      </c>
      <c r="AY523" s="13">
        <f t="shared" si="822"/>
        <v>1.2809731301083384E-4</v>
      </c>
      <c r="AZ523" s="13">
        <f t="shared" si="823"/>
        <v>6.9794324793703586E-5</v>
      </c>
      <c r="BA523" s="13">
        <f t="shared" si="824"/>
        <v>2.5351808240750015E-5</v>
      </c>
      <c r="BB523" s="13">
        <f t="shared" si="825"/>
        <v>6.9065162136263895E-6</v>
      </c>
      <c r="BC523" s="13">
        <f t="shared" si="826"/>
        <v>1.5052170087784812E-6</v>
      </c>
      <c r="BD523" s="13">
        <f t="shared" si="827"/>
        <v>3.0939486218740166E-4</v>
      </c>
      <c r="BE523" s="13">
        <f t="shared" si="828"/>
        <v>2.8693002055246676E-4</v>
      </c>
      <c r="BF523" s="13">
        <f t="shared" si="829"/>
        <v>1.3304816394199215E-4</v>
      </c>
      <c r="BG523" s="13">
        <f t="shared" si="830"/>
        <v>4.1129224689819111E-5</v>
      </c>
      <c r="BH523" s="13">
        <f t="shared" si="831"/>
        <v>9.5357185330446609E-6</v>
      </c>
      <c r="BI523" s="13">
        <f t="shared" si="832"/>
        <v>1.7686679703244633E-6</v>
      </c>
      <c r="BJ523" s="14">
        <f t="shared" si="833"/>
        <v>0.3048803064745127</v>
      </c>
      <c r="BK523" s="14">
        <f t="shared" si="834"/>
        <v>0.30565103147032502</v>
      </c>
      <c r="BL523" s="14">
        <f t="shared" si="835"/>
        <v>0.36071140312694133</v>
      </c>
      <c r="BM523" s="14">
        <f t="shared" si="836"/>
        <v>0.3277587727001946</v>
      </c>
      <c r="BN523" s="14">
        <f t="shared" si="837"/>
        <v>0.67204836007380897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1.3052999999999999</v>
      </c>
      <c r="F524" s="10">
        <f>VLOOKUP(B524,home!$B$2:$E$405,3,FALSE)</f>
        <v>0.7661</v>
      </c>
      <c r="G524" s="10">
        <f>VLOOKUP(C524,away!$B$2:$E$405,4,FALSE)</f>
        <v>0.5645</v>
      </c>
      <c r="H524" s="10">
        <f>VLOOKUP(A524,away!$A$2:$E$405,3,FALSE)</f>
        <v>1.1211</v>
      </c>
      <c r="I524" s="10">
        <f>VLOOKUP(C524,away!$B$2:$E$405,3,FALSE)</f>
        <v>1.9717</v>
      </c>
      <c r="J524" s="10">
        <f>VLOOKUP(B524,home!$B$2:$E$405,4,FALSE)</f>
        <v>1.0798000000000001</v>
      </c>
      <c r="K524" s="12">
        <f t="shared" si="782"/>
        <v>0.56449454128499998</v>
      </c>
      <c r="L524" s="12">
        <f t="shared" si="783"/>
        <v>2.3868686050260002</v>
      </c>
      <c r="M524" s="13">
        <f t="shared" si="784"/>
        <v>5.2268407877241629E-2</v>
      </c>
      <c r="N524" s="13">
        <f t="shared" si="785"/>
        <v>2.9505230928360795E-2</v>
      </c>
      <c r="O524" s="13">
        <f t="shared" si="786"/>
        <v>0.12475782179688172</v>
      </c>
      <c r="P524" s="13">
        <f t="shared" si="787"/>
        <v>7.0425109386946516E-2</v>
      </c>
      <c r="Q524" s="13">
        <f t="shared" si="788"/>
        <v>8.3277708992065096E-3</v>
      </c>
      <c r="R524" s="13">
        <f t="shared" si="789"/>
        <v>0.14889026403920272</v>
      </c>
      <c r="S524" s="13">
        <f t="shared" si="790"/>
        <v>2.3722245585764728E-2</v>
      </c>
      <c r="T524" s="13">
        <f t="shared" si="791"/>
        <v>1.9877294909165157E-2</v>
      </c>
      <c r="U524" s="13">
        <f t="shared" si="792"/>
        <v>8.4047741300612266E-2</v>
      </c>
      <c r="V524" s="13">
        <f t="shared" si="793"/>
        <v>3.5514160000289807E-3</v>
      </c>
      <c r="W524" s="13">
        <f t="shared" si="794"/>
        <v>1.5669937378913837E-3</v>
      </c>
      <c r="X524" s="13">
        <f t="shared" si="795"/>
        <v>3.7402081572452841E-3</v>
      </c>
      <c r="Y524" s="13">
        <f t="shared" si="796"/>
        <v>4.463692713395459E-3</v>
      </c>
      <c r="Z524" s="13">
        <f t="shared" si="797"/>
        <v>0.1184604989430682</v>
      </c>
      <c r="AA524" s="13">
        <f t="shared" si="798"/>
        <v>6.6870305011259512E-2</v>
      </c>
      <c r="AB524" s="13">
        <f t="shared" si="799"/>
        <v>1.8873961076459483E-2</v>
      </c>
      <c r="AC524" s="13">
        <f t="shared" si="800"/>
        <v>2.9906791506353425E-4</v>
      </c>
      <c r="AD524" s="13">
        <f t="shared" si="801"/>
        <v>2.2113985281686603E-4</v>
      </c>
      <c r="AE524" s="13">
        <f t="shared" si="802"/>
        <v>5.2783177200864796E-4</v>
      </c>
      <c r="AF524" s="13">
        <f t="shared" si="803"/>
        <v>6.2993254267134171E-4</v>
      </c>
      <c r="AG524" s="13">
        <f t="shared" si="804"/>
        <v>5.0118873646214221E-4</v>
      </c>
      <c r="AH524" s="13">
        <f t="shared" si="805"/>
        <v>7.0687411465731292E-2</v>
      </c>
      <c r="AI524" s="13">
        <f t="shared" si="806"/>
        <v>3.9902657909972036E-2</v>
      </c>
      <c r="AJ524" s="13">
        <f t="shared" si="807"/>
        <v>1.1262416286470968E-2</v>
      </c>
      <c r="AK524" s="13">
        <f t="shared" si="808"/>
        <v>2.1191908384640477E-3</v>
      </c>
      <c r="AL524" s="13">
        <f t="shared" si="809"/>
        <v>1.6118256888131515E-5</v>
      </c>
      <c r="AM524" s="13">
        <f t="shared" si="810"/>
        <v>2.4966447955137849E-5</v>
      </c>
      <c r="AN524" s="13">
        <f t="shared" si="811"/>
        <v>5.9591630803134105E-5</v>
      </c>
      <c r="AO524" s="13">
        <f t="shared" si="812"/>
        <v>7.1118696343150573E-5</v>
      </c>
      <c r="AP524" s="13">
        <f t="shared" si="813"/>
        <v>5.6583661177281168E-5</v>
      </c>
      <c r="AQ524" s="13">
        <f t="shared" si="814"/>
        <v>3.3764441105370231E-5</v>
      </c>
      <c r="AR524" s="13">
        <f t="shared" si="815"/>
        <v>3.3744312639621785E-2</v>
      </c>
      <c r="AS524" s="13">
        <f t="shared" si="816"/>
        <v>1.9048480284480925E-2</v>
      </c>
      <c r="AT524" s="13">
        <f t="shared" si="817"/>
        <v>5.3763815701822117E-3</v>
      </c>
      <c r="AU524" s="13">
        <f t="shared" si="818"/>
        <v>1.011646016077712E-3</v>
      </c>
      <c r="AV524" s="13">
        <f t="shared" si="819"/>
        <v>1.4276716344714644E-4</v>
      </c>
      <c r="AW524" s="13">
        <f t="shared" si="820"/>
        <v>6.0325902956925139E-7</v>
      </c>
      <c r="AX524" s="13">
        <f t="shared" si="821"/>
        <v>2.3489039309918931E-6</v>
      </c>
      <c r="AY524" s="13">
        <f t="shared" si="822"/>
        <v>5.6065250491067068E-6</v>
      </c>
      <c r="AZ524" s="13">
        <f t="shared" si="823"/>
        <v>6.6910193115023272E-6</v>
      </c>
      <c r="BA524" s="13">
        <f t="shared" si="824"/>
        <v>5.3235279767491953E-6</v>
      </c>
      <c r="BB524" s="13">
        <f t="shared" si="825"/>
        <v>3.1766404489200594E-6</v>
      </c>
      <c r="BC524" s="13">
        <f t="shared" si="826"/>
        <v>1.5164446713965977E-6</v>
      </c>
      <c r="BD524" s="13">
        <f t="shared" si="827"/>
        <v>1.3423873406282545E-2</v>
      </c>
      <c r="BE524" s="13">
        <f t="shared" si="828"/>
        <v>7.5777032607473758E-3</v>
      </c>
      <c r="BF524" s="13">
        <f t="shared" si="829"/>
        <v>2.1387860630847186E-3</v>
      </c>
      <c r="BG524" s="13">
        <f t="shared" si="830"/>
        <v>4.024443525292532E-4</v>
      </c>
      <c r="BH524" s="13">
        <f t="shared" si="831"/>
        <v>5.6794410043434901E-5</v>
      </c>
      <c r="BI524" s="13">
        <f t="shared" si="832"/>
        <v>6.4120268890041981E-6</v>
      </c>
      <c r="BJ524" s="14">
        <f t="shared" si="833"/>
        <v>6.9631972187996299E-2</v>
      </c>
      <c r="BK524" s="14">
        <f t="shared" si="834"/>
        <v>0.15028797154698262</v>
      </c>
      <c r="BL524" s="14">
        <f t="shared" si="835"/>
        <v>0.65034137091844013</v>
      </c>
      <c r="BM524" s="14">
        <f t="shared" si="836"/>
        <v>0.554542205402628</v>
      </c>
      <c r="BN524" s="14">
        <f t="shared" si="837"/>
        <v>0.43417460492783988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1.3052999999999999</v>
      </c>
      <c r="F525" s="10">
        <f>VLOOKUP(B525,home!$B$2:$E$405,3,FALSE)</f>
        <v>0.5242</v>
      </c>
      <c r="G525" s="10">
        <f>VLOOKUP(C525,away!$B$2:$E$405,4,FALSE)</f>
        <v>1.0484</v>
      </c>
      <c r="H525" s="10">
        <f>VLOOKUP(A525,away!$A$2:$E$405,3,FALSE)</f>
        <v>1.1211</v>
      </c>
      <c r="I525" s="10">
        <f>VLOOKUP(C525,away!$B$2:$E$405,3,FALSE)</f>
        <v>0.93889999999999996</v>
      </c>
      <c r="J525" s="10">
        <f>VLOOKUP(B525,home!$B$2:$E$405,4,FALSE)</f>
        <v>0.70420000000000005</v>
      </c>
      <c r="K525" s="12">
        <f t="shared" si="782"/>
        <v>0.71735539178399998</v>
      </c>
      <c r="L525" s="12">
        <f t="shared" si="783"/>
        <v>0.74124147631799997</v>
      </c>
      <c r="M525" s="13">
        <f t="shared" si="784"/>
        <v>0.23256236157263083</v>
      </c>
      <c r="N525" s="13">
        <f t="shared" si="785"/>
        <v>0.16682986400014682</v>
      </c>
      <c r="O525" s="13">
        <f t="shared" si="786"/>
        <v>0.17238486822809734</v>
      </c>
      <c r="P525" s="13">
        <f t="shared" si="787"/>
        <v>0.12366121468539998</v>
      </c>
      <c r="Q525" s="13">
        <f t="shared" si="788"/>
        <v>5.9838151225548378E-2</v>
      </c>
      <c r="R525" s="13">
        <f t="shared" si="789"/>
        <v>6.3889407110139379E-2</v>
      </c>
      <c r="S525" s="13">
        <f t="shared" si="790"/>
        <v>1.6438704778000756E-2</v>
      </c>
      <c r="T525" s="13">
        <f t="shared" si="791"/>
        <v>4.4354519554565208E-2</v>
      </c>
      <c r="U525" s="13">
        <f t="shared" si="792"/>
        <v>4.583141066834151E-2</v>
      </c>
      <c r="V525" s="13">
        <f t="shared" si="793"/>
        <v>9.7122346355994803E-4</v>
      </c>
      <c r="W525" s="13">
        <f t="shared" si="794"/>
        <v>1.4308406805344499E-2</v>
      </c>
      <c r="X525" s="13">
        <f t="shared" si="795"/>
        <v>1.0605984584152073E-2</v>
      </c>
      <c r="Y525" s="13">
        <f t="shared" si="796"/>
        <v>3.9307978354814156E-3</v>
      </c>
      <c r="Z525" s="13">
        <f t="shared" si="797"/>
        <v>1.5785826149133819E-2</v>
      </c>
      <c r="AA525" s="13">
        <f t="shared" si="798"/>
        <v>1.1324047501846001E-2</v>
      </c>
      <c r="AB525" s="13">
        <f t="shared" si="799"/>
        <v>4.0616832661336819E-3</v>
      </c>
      <c r="AC525" s="13">
        <f t="shared" si="800"/>
        <v>3.2277007450449894E-5</v>
      </c>
      <c r="AD525" s="13">
        <f t="shared" si="801"/>
        <v>2.5660531924131882E-3</v>
      </c>
      <c r="AE525" s="13">
        <f t="shared" si="802"/>
        <v>1.9020650566548682E-3</v>
      </c>
      <c r="AF525" s="13">
        <f t="shared" si="803"/>
        <v>7.0494475532386735E-4</v>
      </c>
      <c r="AG525" s="13">
        <f t="shared" si="804"/>
        <v>1.7417809705296496E-4</v>
      </c>
      <c r="AH525" s="13">
        <f t="shared" si="805"/>
        <v>2.9252772699208088E-3</v>
      </c>
      <c r="AI525" s="13">
        <f t="shared" si="806"/>
        <v>2.0984634220408715E-3</v>
      </c>
      <c r="AJ525" s="13">
        <f t="shared" si="807"/>
        <v>7.5267202513126135E-4</v>
      </c>
      <c r="AK525" s="13">
        <f t="shared" si="808"/>
        <v>1.7997777849096424E-4</v>
      </c>
      <c r="AL525" s="13">
        <f t="shared" si="809"/>
        <v>6.8651073557073354E-7</v>
      </c>
      <c r="AM525" s="13">
        <f t="shared" si="810"/>
        <v>3.6815441863642944E-4</v>
      </c>
      <c r="AN525" s="13">
        <f t="shared" si="811"/>
        <v>2.7289132478306192E-4</v>
      </c>
      <c r="AO525" s="13">
        <f t="shared" si="812"/>
        <v>1.0113918422828581E-4</v>
      </c>
      <c r="AP525" s="13">
        <f t="shared" si="813"/>
        <v>2.4989519410324258E-5</v>
      </c>
      <c r="AQ525" s="13">
        <f t="shared" si="814"/>
        <v>4.6308170650465158E-6</v>
      </c>
      <c r="AR525" s="13">
        <f t="shared" si="815"/>
        <v>4.3366736843911786E-4</v>
      </c>
      <c r="AS525" s="13">
        <f t="shared" si="816"/>
        <v>3.1109362499057966E-4</v>
      </c>
      <c r="AT525" s="13">
        <f t="shared" si="817"/>
        <v>1.1158234461831101E-4</v>
      </c>
      <c r="AU525" s="13">
        <f t="shared" si="818"/>
        <v>2.6681398846615265E-5</v>
      </c>
      <c r="AV525" s="13">
        <f t="shared" si="819"/>
        <v>4.785011330739714E-6</v>
      </c>
      <c r="AW525" s="13">
        <f t="shared" si="820"/>
        <v>1.0140022334125527E-8</v>
      </c>
      <c r="AX525" s="13">
        <f t="shared" si="821"/>
        <v>4.4016259536324405E-5</v>
      </c>
      <c r="AY525" s="13">
        <f t="shared" si="822"/>
        <v>3.2626677200701341E-5</v>
      </c>
      <c r="AZ525" s="13">
        <f t="shared" si="823"/>
        <v>1.2092123187799348E-5</v>
      </c>
      <c r="BA525" s="13">
        <f t="shared" si="824"/>
        <v>2.987727747847837E-6</v>
      </c>
      <c r="BB525" s="13">
        <f t="shared" si="825"/>
        <v>5.5365693166274582E-7</v>
      </c>
      <c r="BC525" s="13">
        <f t="shared" si="826"/>
        <v>8.2078696279877552E-8</v>
      </c>
      <c r="BD525" s="13">
        <f t="shared" si="827"/>
        <v>5.3575373402125614E-5</v>
      </c>
      <c r="BE525" s="13">
        <f t="shared" si="828"/>
        <v>3.8432582976855911E-5</v>
      </c>
      <c r="BF525" s="13">
        <f t="shared" si="829"/>
        <v>1.3784910309316779E-5</v>
      </c>
      <c r="BG525" s="13">
        <f t="shared" si="830"/>
        <v>3.2962265785490797E-6</v>
      </c>
      <c r="BH525" s="13">
        <f t="shared" si="831"/>
        <v>5.9114147716597711E-7</v>
      </c>
      <c r="BI525" s="13">
        <f t="shared" si="832"/>
        <v>8.4811705190434428E-8</v>
      </c>
      <c r="BJ525" s="14">
        <f t="shared" si="833"/>
        <v>0.30607912889410704</v>
      </c>
      <c r="BK525" s="14">
        <f t="shared" si="834"/>
        <v>0.37369909469497825</v>
      </c>
      <c r="BL525" s="14">
        <f t="shared" si="835"/>
        <v>0.30444538206481653</v>
      </c>
      <c r="BM525" s="14">
        <f t="shared" si="836"/>
        <v>0.18081094844389439</v>
      </c>
      <c r="BN525" s="14">
        <f t="shared" si="837"/>
        <v>0.81916586682196268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1.3052999999999999</v>
      </c>
      <c r="F526" s="10">
        <f>VLOOKUP(B526,home!$B$2:$E$405,3,FALSE)</f>
        <v>0.7258</v>
      </c>
      <c r="G526" s="10">
        <f>VLOOKUP(C526,away!$B$2:$E$405,4,FALSE)</f>
        <v>0.8468</v>
      </c>
      <c r="H526" s="10">
        <f>VLOOKUP(A526,away!$A$2:$E$405,3,FALSE)</f>
        <v>1.1211</v>
      </c>
      <c r="I526" s="10">
        <f>VLOOKUP(C526,away!$B$2:$E$405,3,FALSE)</f>
        <v>0.79810000000000003</v>
      </c>
      <c r="J526" s="10">
        <f>VLOOKUP(B526,home!$B$2:$E$405,4,FALSE)</f>
        <v>1.1267</v>
      </c>
      <c r="K526" s="12">
        <f t="shared" si="782"/>
        <v>0.8022470914319999</v>
      </c>
      <c r="L526" s="12">
        <f t="shared" si="783"/>
        <v>1.0081147235970001</v>
      </c>
      <c r="M526" s="13">
        <f t="shared" si="784"/>
        <v>0.16359493498714997</v>
      </c>
      <c r="N526" s="13">
        <f t="shared" si="785"/>
        <v>0.13124356076644816</v>
      </c>
      <c r="O526" s="13">
        <f t="shared" si="786"/>
        <v>0.1649224626664399</v>
      </c>
      <c r="P526" s="13">
        <f t="shared" si="787"/>
        <v>0.13230856598595397</v>
      </c>
      <c r="Q526" s="13">
        <f t="shared" si="788"/>
        <v>5.2644882447030993E-2</v>
      </c>
      <c r="R526" s="13">
        <f t="shared" si="789"/>
        <v>8.3130381432957298E-2</v>
      </c>
      <c r="S526" s="13">
        <f t="shared" si="790"/>
        <v>2.6751373192933147E-2</v>
      </c>
      <c r="T526" s="13">
        <f t="shared" si="791"/>
        <v>5.307208111688521E-2</v>
      </c>
      <c r="U526" s="13">
        <f t="shared" si="792"/>
        <v>6.6691106714222709E-2</v>
      </c>
      <c r="V526" s="13">
        <f t="shared" si="793"/>
        <v>2.4039292370988626E-3</v>
      </c>
      <c r="W526" s="13">
        <f t="shared" si="794"/>
        <v>1.4078067940636721E-2</v>
      </c>
      <c r="X526" s="13">
        <f t="shared" si="795"/>
        <v>1.4192307570754776E-2</v>
      </c>
      <c r="Y526" s="13">
        <f t="shared" si="796"/>
        <v>7.1537371119475305E-3</v>
      </c>
      <c r="Z526" s="13">
        <f t="shared" si="797"/>
        <v>2.7934987166932983E-2</v>
      </c>
      <c r="AA526" s="13">
        <f t="shared" si="798"/>
        <v>2.2410762203862226E-2</v>
      </c>
      <c r="AB526" s="13">
        <f t="shared" si="799"/>
        <v>8.9894843974113337E-3</v>
      </c>
      <c r="AC526" s="13">
        <f t="shared" si="800"/>
        <v>1.2151217812658814E-4</v>
      </c>
      <c r="AD526" s="13">
        <f t="shared" si="801"/>
        <v>2.8235222645894733E-3</v>
      </c>
      <c r="AE526" s="13">
        <f t="shared" si="802"/>
        <v>2.8464343673365927E-3</v>
      </c>
      <c r="AF526" s="13">
        <f t="shared" si="803"/>
        <v>1.4347661977322651E-3</v>
      </c>
      <c r="AG526" s="13">
        <f t="shared" si="804"/>
        <v>4.8213630961772716E-4</v>
      </c>
      <c r="AH526" s="13">
        <f t="shared" si="805"/>
        <v>7.0404179666195953E-3</v>
      </c>
      <c r="AI526" s="13">
        <f t="shared" si="806"/>
        <v>5.6481548361861644E-3</v>
      </c>
      <c r="AJ526" s="13">
        <f t="shared" si="807"/>
        <v>2.2656078946439672E-3</v>
      </c>
      <c r="AK526" s="13">
        <f t="shared" si="808"/>
        <v>6.058591146011666E-4</v>
      </c>
      <c r="AL526" s="13">
        <f t="shared" si="809"/>
        <v>3.9309534953564455E-6</v>
      </c>
      <c r="AM526" s="13">
        <f t="shared" si="810"/>
        <v>4.5303250487207982E-4</v>
      </c>
      <c r="AN526" s="13">
        <f t="shared" si="811"/>
        <v>4.5670873842957335E-4</v>
      </c>
      <c r="AO526" s="13">
        <f t="shared" si="812"/>
        <v>2.3020740180313193E-4</v>
      </c>
      <c r="AP526" s="13">
        <f t="shared" si="813"/>
        <v>7.7358490412915979E-5</v>
      </c>
      <c r="AQ526" s="13">
        <f t="shared" si="814"/>
        <v>1.9496558295124487E-5</v>
      </c>
      <c r="AR526" s="13">
        <f t="shared" si="815"/>
        <v>1.4195098024852137E-3</v>
      </c>
      <c r="AS526" s="13">
        <f t="shared" si="816"/>
        <v>1.1387976103029752E-3</v>
      </c>
      <c r="AT526" s="13">
        <f t="shared" si="817"/>
        <v>4.5679853529763696E-4</v>
      </c>
      <c r="AU526" s="13">
        <f t="shared" si="818"/>
        <v>1.2215509877097568E-4</v>
      </c>
      <c r="AV526" s="13">
        <f t="shared" si="819"/>
        <v>2.4499643173150972E-5</v>
      </c>
      <c r="AW526" s="13">
        <f t="shared" si="820"/>
        <v>8.8310738004092749E-8</v>
      </c>
      <c r="AX526" s="13">
        <f t="shared" si="821"/>
        <v>6.057400155962988E-5</v>
      </c>
      <c r="AY526" s="13">
        <f t="shared" si="822"/>
        <v>6.1065542839450527E-5</v>
      </c>
      <c r="AZ526" s="13">
        <f t="shared" si="823"/>
        <v>3.0780536420446711E-5</v>
      </c>
      <c r="BA526" s="13">
        <f t="shared" si="824"/>
        <v>1.0343437321888679E-5</v>
      </c>
      <c r="BB526" s="13">
        <f t="shared" si="825"/>
        <v>2.6068428641996743E-6</v>
      </c>
      <c r="BC526" s="13">
        <f t="shared" si="826"/>
        <v>5.2559933470069351E-7</v>
      </c>
      <c r="BD526" s="13">
        <f t="shared" si="827"/>
        <v>2.3850478869593547E-4</v>
      </c>
      <c r="BE526" s="13">
        <f t="shared" si="828"/>
        <v>1.9133977302391791E-4</v>
      </c>
      <c r="BF526" s="13">
        <f t="shared" si="829"/>
        <v>7.6750888191848596E-5</v>
      </c>
      <c r="BG526" s="13">
        <f t="shared" si="830"/>
        <v>2.052439227224439E-5</v>
      </c>
      <c r="BH526" s="13">
        <f t="shared" si="831"/>
        <v>4.116408500954369E-6</v>
      </c>
      <c r="BI526" s="13">
        <f t="shared" si="832"/>
        <v>6.6047534940732037E-7</v>
      </c>
      <c r="BJ526" s="14">
        <f t="shared" si="833"/>
        <v>0.28137419574713268</v>
      </c>
      <c r="BK526" s="14">
        <f t="shared" si="834"/>
        <v>0.32524531207759738</v>
      </c>
      <c r="BL526" s="14">
        <f t="shared" si="835"/>
        <v>0.36539789464300859</v>
      </c>
      <c r="BM526" s="14">
        <f t="shared" si="836"/>
        <v>0.27204662411658981</v>
      </c>
      <c r="BN526" s="14">
        <f t="shared" si="837"/>
        <v>0.7278447882859802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1.8042</v>
      </c>
      <c r="F529" s="10">
        <f>VLOOKUP(B529,home!$B$2:$E$405,3,FALSE)</f>
        <v>0.62819999999999998</v>
      </c>
      <c r="G529" s="10">
        <f>VLOOKUP(C529,away!$B$2:$E$405,4,FALSE)</f>
        <v>1.1085</v>
      </c>
      <c r="H529" s="10">
        <f>VLOOKUP(A529,away!$A$2:$E$405,3,FALSE)</f>
        <v>1.2458</v>
      </c>
      <c r="I529" s="10">
        <f>VLOOKUP(C529,away!$B$2:$E$405,3,FALSE)</f>
        <v>0.74919999999999998</v>
      </c>
      <c r="J529" s="10">
        <f>VLOOKUP(B529,home!$B$2:$E$405,4,FALSE)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1.8042</v>
      </c>
      <c r="F530" s="10">
        <f>VLOOKUP(B530,home!$B$2:$E$405,3,FALSE)</f>
        <v>1.2194</v>
      </c>
      <c r="G530" s="10">
        <f>VLOOKUP(C530,away!$B$2:$E$405,4,FALSE)</f>
        <v>1.1455</v>
      </c>
      <c r="H530" s="10">
        <f>VLOOKUP(A530,away!$A$2:$E$405,3,FALSE)</f>
        <v>1.2458</v>
      </c>
      <c r="I530" s="10">
        <f>VLOOKUP(C530,away!$B$2:$E$405,3,FALSE)</f>
        <v>0.96319999999999995</v>
      </c>
      <c r="J530" s="10">
        <f>VLOOKUP(B530,home!$B$2:$E$405,4,FALSE)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1.5941000000000001</v>
      </c>
      <c r="F531" s="10">
        <f>VLOOKUP(B531,home!$B$2:$E$405,3,FALSE)</f>
        <v>1.6728000000000001</v>
      </c>
      <c r="G531" s="10">
        <f>VLOOKUP(C531,away!$B$2:$E$405,4,FALSE)</f>
        <v>0.9758</v>
      </c>
      <c r="H531" s="10">
        <f>VLOOKUP(A531,away!$A$2:$E$405,3,FALSE)</f>
        <v>1.1647000000000001</v>
      </c>
      <c r="I531" s="10">
        <f>VLOOKUP(C531,away!$B$2:$E$405,3,FALSE)</f>
        <v>1.0494000000000001</v>
      </c>
      <c r="J531" s="10">
        <f>VLOOKUP(B531,home!$B$2:$E$405,4,FALSE)</f>
        <v>0.66779999999999995</v>
      </c>
      <c r="K531" s="12">
        <f t="shared" si="782"/>
        <v>2.6020785063840002</v>
      </c>
      <c r="L531" s="12">
        <f t="shared" si="783"/>
        <v>0.81620932100400001</v>
      </c>
      <c r="M531" s="13">
        <f t="shared" si="784"/>
        <v>3.2768492250396353E-2</v>
      </c>
      <c r="N531" s="13">
        <f t="shared" si="785"/>
        <v>8.5266189371367013E-2</v>
      </c>
      <c r="O531" s="13">
        <f t="shared" si="786"/>
        <v>2.6745948810020841E-2</v>
      </c>
      <c r="P531" s="13">
        <f t="shared" si="787"/>
        <v>6.9595058531401952E-2</v>
      </c>
      <c r="Q531" s="13">
        <f t="shared" si="788"/>
        <v>0.11093465934225102</v>
      </c>
      <c r="R531" s="13">
        <f t="shared" si="789"/>
        <v>1.0915146358917426E-2</v>
      </c>
      <c r="S531" s="13">
        <f t="shared" si="790"/>
        <v>3.6952204994499561E-2</v>
      </c>
      <c r="T531" s="13">
        <f t="shared" si="791"/>
        <v>9.0545902977548748E-2</v>
      </c>
      <c r="U531" s="13">
        <f t="shared" si="792"/>
        <v>2.8402067734574609E-2</v>
      </c>
      <c r="V531" s="13">
        <f t="shared" si="793"/>
        <v>8.7200664515213293E-3</v>
      </c>
      <c r="W531" s="13">
        <f t="shared" si="794"/>
        <v>9.6220230895834147E-2</v>
      </c>
      <c r="X531" s="13">
        <f t="shared" si="795"/>
        <v>7.8535849326336879E-2</v>
      </c>
      <c r="Y531" s="13">
        <f t="shared" si="796"/>
        <v>3.2050846126560936E-2</v>
      </c>
      <c r="Z531" s="13">
        <f t="shared" si="797"/>
        <v>2.9696813994237584E-3</v>
      </c>
      <c r="AA531" s="13">
        <f t="shared" si="798"/>
        <v>7.727344140248919E-3</v>
      </c>
      <c r="AB531" s="13">
        <f t="shared" si="799"/>
        <v>1.0053578049387035E-2</v>
      </c>
      <c r="AC531" s="13">
        <f t="shared" si="800"/>
        <v>1.1575020191156354E-3</v>
      </c>
      <c r="AD531" s="13">
        <f t="shared" si="801"/>
        <v>6.2593148673338928E-2</v>
      </c>
      <c r="AE531" s="13">
        <f t="shared" si="802"/>
        <v>5.1089111378168385E-2</v>
      </c>
      <c r="AF531" s="13">
        <f t="shared" si="803"/>
        <v>2.0849704454336274E-2</v>
      </c>
      <c r="AG531" s="13">
        <f t="shared" si="804"/>
        <v>5.6725743719359617E-3</v>
      </c>
      <c r="AH531" s="13">
        <f t="shared" si="805"/>
        <v>6.0597040965546846E-4</v>
      </c>
      <c r="AI531" s="13">
        <f t="shared" si="806"/>
        <v>1.5767825784692019E-3</v>
      </c>
      <c r="AJ531" s="13">
        <f t="shared" si="807"/>
        <v>2.0514560283377272E-3</v>
      </c>
      <c r="AK531" s="13">
        <f t="shared" si="808"/>
        <v>1.7793498793764954E-3</v>
      </c>
      <c r="AL531" s="13">
        <f t="shared" si="809"/>
        <v>9.8333997371629725E-5</v>
      </c>
      <c r="AM531" s="13">
        <f t="shared" si="810"/>
        <v>3.2574457361958672E-2</v>
      </c>
      <c r="AN531" s="13">
        <f t="shared" si="811"/>
        <v>2.6587575725478034E-2</v>
      </c>
      <c r="AO531" s="13">
        <f t="shared" si="812"/>
        <v>1.085051356501743E-2</v>
      </c>
      <c r="AP531" s="13">
        <f t="shared" si="813"/>
        <v>2.952096769815856E-3</v>
      </c>
      <c r="AQ531" s="13">
        <f t="shared" si="814"/>
        <v>6.0238222500737519E-4</v>
      </c>
      <c r="AR531" s="13">
        <f t="shared" si="815"/>
        <v>9.8919739322681166E-5</v>
      </c>
      <c r="AS531" s="13">
        <f t="shared" si="816"/>
        <v>2.5739692754865682E-4</v>
      </c>
      <c r="AT531" s="13">
        <f t="shared" si="817"/>
        <v>3.3488350639181987E-4</v>
      </c>
      <c r="AU531" s="13">
        <f t="shared" si="818"/>
        <v>2.9046439137488784E-4</v>
      </c>
      <c r="AV531" s="13">
        <f t="shared" si="819"/>
        <v>1.8895278741662644E-4</v>
      </c>
      <c r="AW531" s="13">
        <f t="shared" si="820"/>
        <v>5.8012708013768917E-6</v>
      </c>
      <c r="AX531" s="13">
        <f t="shared" si="821"/>
        <v>1.4126882559779119E-2</v>
      </c>
      <c r="AY531" s="13">
        <f t="shared" si="822"/>
        <v>1.1530493222020564E-2</v>
      </c>
      <c r="AZ531" s="13">
        <f t="shared" si="823"/>
        <v>4.7056480217933143E-3</v>
      </c>
      <c r="BA531" s="13">
        <f t="shared" si="824"/>
        <v>1.2802645922505788E-3</v>
      </c>
      <c r="BB531" s="13">
        <f t="shared" si="825"/>
        <v>2.6124097338657695E-4</v>
      </c>
      <c r="BC531" s="13">
        <f t="shared" si="826"/>
        <v>4.2645463501256415E-5</v>
      </c>
      <c r="BD531" s="13">
        <f t="shared" si="827"/>
        <v>1.3456535544409708E-5</v>
      </c>
      <c r="BE531" s="13">
        <f t="shared" si="828"/>
        <v>3.5014961910500817E-5</v>
      </c>
      <c r="BF531" s="13">
        <f t="shared" si="829"/>
        <v>4.5555839894584322E-5</v>
      </c>
      <c r="BG531" s="13">
        <f t="shared" si="830"/>
        <v>3.9513290609989536E-5</v>
      </c>
      <c r="BH531" s="13">
        <f t="shared" si="831"/>
        <v>2.5704171053189628E-5</v>
      </c>
      <c r="BI531" s="13">
        <f t="shared" si="832"/>
        <v>1.33768542043845E-5</v>
      </c>
      <c r="BJ531" s="14">
        <f t="shared" si="833"/>
        <v>0.73927241739768712</v>
      </c>
      <c r="BK531" s="14">
        <f t="shared" si="834"/>
        <v>0.16082215146632703</v>
      </c>
      <c r="BL531" s="14">
        <f t="shared" si="835"/>
        <v>9.1200882994259436E-2</v>
      </c>
      <c r="BM531" s="14">
        <f t="shared" si="836"/>
        <v>0.6465149466421235</v>
      </c>
      <c r="BN531" s="14">
        <f t="shared" si="837"/>
        <v>0.33622549466435458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1.5941000000000001</v>
      </c>
      <c r="F532" s="10">
        <f>VLOOKUP(B532,home!$B$2:$E$405,3,FALSE)</f>
        <v>0.90610000000000002</v>
      </c>
      <c r="G532" s="10">
        <f>VLOOKUP(C532,away!$B$2:$E$405,4,FALSE)</f>
        <v>1.3243</v>
      </c>
      <c r="H532" s="10">
        <f>VLOOKUP(A532,away!$A$2:$E$405,3,FALSE)</f>
        <v>1.1647000000000001</v>
      </c>
      <c r="I532" s="10">
        <f>VLOOKUP(C532,away!$B$2:$E$405,3,FALSE)</f>
        <v>0.76319999999999999</v>
      </c>
      <c r="J532" s="10">
        <f>VLOOKUP(B532,home!$B$2:$E$405,4,FALSE)</f>
        <v>1.1448</v>
      </c>
      <c r="K532" s="12">
        <f t="shared" si="782"/>
        <v>1.912837473443</v>
      </c>
      <c r="L532" s="12">
        <f t="shared" si="783"/>
        <v>1.0176116209920001</v>
      </c>
      <c r="M532" s="13">
        <f t="shared" si="784"/>
        <v>5.337306321642709E-2</v>
      </c>
      <c r="N532" s="13">
        <f t="shared" si="785"/>
        <v>0.10209399539282392</v>
      </c>
      <c r="O532" s="13">
        <f t="shared" si="786"/>
        <v>5.4313049376976862E-2</v>
      </c>
      <c r="P532" s="13">
        <f t="shared" si="787"/>
        <v>0.10389203614524134</v>
      </c>
      <c r="Q532" s="13">
        <f t="shared" si="788"/>
        <v>9.7644610100455317E-2</v>
      </c>
      <c r="R532" s="13">
        <f t="shared" si="789"/>
        <v>2.7634795108761975E-2</v>
      </c>
      <c r="S532" s="13">
        <f t="shared" si="790"/>
        <v>5.0557128090233473E-2</v>
      </c>
      <c r="T532" s="13">
        <f t="shared" si="791"/>
        <v>9.9364289965456154E-2</v>
      </c>
      <c r="U532" s="13">
        <f t="shared" si="792"/>
        <v>5.2860871654959236E-2</v>
      </c>
      <c r="V532" s="13">
        <f t="shared" si="793"/>
        <v>1.093452735730794E-2</v>
      </c>
      <c r="W532" s="13">
        <f t="shared" si="794"/>
        <v>6.2259423093293929E-2</v>
      </c>
      <c r="X532" s="13">
        <f t="shared" si="795"/>
        <v>6.3355912455993604E-2</v>
      </c>
      <c r="Y532" s="13">
        <f t="shared" si="796"/>
        <v>3.2235856386885441E-2</v>
      </c>
      <c r="Z532" s="13">
        <f t="shared" si="797"/>
        <v>9.373829548803024E-3</v>
      </c>
      <c r="AA532" s="13">
        <f t="shared" si="798"/>
        <v>1.7930612430617717E-2</v>
      </c>
      <c r="AB532" s="13">
        <f t="shared" si="799"/>
        <v>1.7149173689534225E-2</v>
      </c>
      <c r="AC532" s="13">
        <f t="shared" si="800"/>
        <v>1.3302711177898613E-3</v>
      </c>
      <c r="AD532" s="13">
        <f t="shared" si="801"/>
        <v>2.9773039391948777E-2</v>
      </c>
      <c r="AE532" s="13">
        <f t="shared" si="802"/>
        <v>3.0297390877499667E-2</v>
      </c>
      <c r="AF532" s="13">
        <f t="shared" si="803"/>
        <v>1.5415488521340332E-2</v>
      </c>
      <c r="AG532" s="13">
        <f t="shared" si="804"/>
        <v>5.2289934208615699E-3</v>
      </c>
      <c r="AH532" s="13">
        <f t="shared" si="805"/>
        <v>2.3847294705150383E-3</v>
      </c>
      <c r="AI532" s="13">
        <f t="shared" si="806"/>
        <v>4.5615998952250499E-3</v>
      </c>
      <c r="AJ532" s="13">
        <f t="shared" si="807"/>
        <v>4.3627996092200699E-3</v>
      </c>
      <c r="AK532" s="13">
        <f t="shared" si="808"/>
        <v>2.7817755272128756E-3</v>
      </c>
      <c r="AL532" s="13">
        <f t="shared" si="809"/>
        <v>1.0357627366597046E-4</v>
      </c>
      <c r="AM532" s="13">
        <f t="shared" si="810"/>
        <v>1.139019708944284E-2</v>
      </c>
      <c r="AN532" s="13">
        <f t="shared" si="811"/>
        <v>1.1590796923606289E-2</v>
      </c>
      <c r="AO532" s="13">
        <f t="shared" si="812"/>
        <v>5.8974648230100402E-3</v>
      </c>
      <c r="AP532" s="13">
        <f t="shared" si="813"/>
        <v>2.0004429127621825E-3</v>
      </c>
      <c r="AQ532" s="13">
        <f t="shared" si="814"/>
        <v>5.0891848878947062E-4</v>
      </c>
      <c r="AR532" s="13">
        <f t="shared" si="815"/>
        <v>4.8534568442364057E-4</v>
      </c>
      <c r="AS532" s="13">
        <f t="shared" si="816"/>
        <v>9.2838741273938035E-4</v>
      </c>
      <c r="AT532" s="13">
        <f t="shared" si="817"/>
        <v>8.8792711648034018E-4</v>
      </c>
      <c r="AU532" s="13">
        <f t="shared" si="818"/>
        <v>5.6615342069659411E-4</v>
      </c>
      <c r="AV532" s="13">
        <f t="shared" si="819"/>
        <v>2.7073986970659617E-4</v>
      </c>
      <c r="AW532" s="13">
        <f t="shared" si="820"/>
        <v>5.6003853499510485E-6</v>
      </c>
      <c r="AX532" s="13">
        <f t="shared" si="821"/>
        <v>3.6312659704312803E-3</v>
      </c>
      <c r="AY532" s="13">
        <f t="shared" si="822"/>
        <v>3.6952184504236633E-3</v>
      </c>
      <c r="AZ532" s="13">
        <f t="shared" si="823"/>
        <v>1.8801486186275848E-3</v>
      </c>
      <c r="BA532" s="13">
        <f t="shared" si="824"/>
        <v>6.3775369450249557E-4</v>
      </c>
      <c r="BB532" s="13">
        <f t="shared" si="825"/>
        <v>1.6224639271408031E-4</v>
      </c>
      <c r="BC532" s="13">
        <f t="shared" si="826"/>
        <v>3.3020762937975992E-5</v>
      </c>
      <c r="BD532" s="13">
        <f t="shared" si="827"/>
        <v>8.2315568111302061E-5</v>
      </c>
      <c r="BE532" s="13">
        <f t="shared" si="828"/>
        <v>1.5745630333104823E-4</v>
      </c>
      <c r="BF532" s="13">
        <f t="shared" si="829"/>
        <v>1.5059415872071852E-4</v>
      </c>
      <c r="BG532" s="13">
        <f t="shared" si="830"/>
        <v>9.6020716694204437E-5</v>
      </c>
      <c r="BH532" s="13">
        <f t="shared" si="831"/>
        <v>4.591800627988202E-5</v>
      </c>
      <c r="BI532" s="13">
        <f t="shared" si="832"/>
        <v>1.7566736623589861E-5</v>
      </c>
      <c r="BJ532" s="14">
        <f t="shared" si="833"/>
        <v>0.57909647373380657</v>
      </c>
      <c r="BK532" s="14">
        <f t="shared" si="834"/>
        <v>0.22388582065108933</v>
      </c>
      <c r="BL532" s="14">
        <f t="shared" si="835"/>
        <v>0.18766783175683033</v>
      </c>
      <c r="BM532" s="14">
        <f t="shared" si="836"/>
        <v>0.55738278828476906</v>
      </c>
      <c r="BN532" s="14">
        <f t="shared" si="837"/>
        <v>0.43895154934068653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1.5941000000000001</v>
      </c>
      <c r="F533" s="10">
        <f>VLOOKUP(B533,home!$B$2:$E$405,3,FALSE)</f>
        <v>0.62729999999999997</v>
      </c>
      <c r="G533" s="10">
        <f>VLOOKUP(C533,away!$B$2:$E$405,4,FALSE)</f>
        <v>1.1919</v>
      </c>
      <c r="H533" s="10">
        <f>VLOOKUP(A533,away!$A$2:$E$405,3,FALSE)</f>
        <v>1.1647000000000001</v>
      </c>
      <c r="I533" s="10">
        <f>VLOOKUP(C533,away!$B$2:$E$405,3,FALSE)</f>
        <v>0.85860000000000003</v>
      </c>
      <c r="J533" s="10">
        <f>VLOOKUP(B533,home!$B$2:$E$405,4,FALSE)</f>
        <v>1.6313</v>
      </c>
      <c r="K533" s="12">
        <f t="shared" si="782"/>
        <v>1.1918748866669999</v>
      </c>
      <c r="L533" s="12">
        <f t="shared" si="783"/>
        <v>1.631318629446</v>
      </c>
      <c r="M533" s="13">
        <f t="shared" si="784"/>
        <v>5.9415893794122175E-2</v>
      </c>
      <c r="N533" s="13">
        <f t="shared" si="785"/>
        <v>7.0816311682087865E-2</v>
      </c>
      <c r="O533" s="13">
        <f t="shared" si="786"/>
        <v>9.692625443153649E-2</v>
      </c>
      <c r="P533" s="13">
        <f t="shared" si="787"/>
        <v>0.11552396851564435</v>
      </c>
      <c r="Q533" s="13">
        <f t="shared" si="788"/>
        <v>4.2202091730131723E-2</v>
      </c>
      <c r="R533" s="13">
        <f t="shared" si="789"/>
        <v>7.9058802268294204E-2</v>
      </c>
      <c r="S533" s="13">
        <f t="shared" si="790"/>
        <v>5.6154113190012497E-2</v>
      </c>
      <c r="T533" s="13">
        <f t="shared" si="791"/>
        <v>6.8845058440952858E-2</v>
      </c>
      <c r="U533" s="13">
        <f t="shared" si="792"/>
        <v>9.4228200993551905E-2</v>
      </c>
      <c r="V533" s="13">
        <f t="shared" si="793"/>
        <v>1.213133312380669E-2</v>
      </c>
      <c r="W533" s="13">
        <f t="shared" si="794"/>
        <v>1.6766537765987025E-2</v>
      </c>
      <c r="X533" s="13">
        <f t="shared" si="795"/>
        <v>2.7351565408964558E-2</v>
      </c>
      <c r="Y533" s="13">
        <f t="shared" si="796"/>
        <v>2.2309559098077344E-2</v>
      </c>
      <c r="Z533" s="13">
        <f t="shared" si="797"/>
        <v>4.2990032320652009E-2</v>
      </c>
      <c r="AA533" s="13">
        <f t="shared" si="798"/>
        <v>5.123873989998777E-2</v>
      </c>
      <c r="AB533" s="13">
        <f t="shared" si="799"/>
        <v>3.0535083655628913E-2</v>
      </c>
      <c r="AC533" s="13">
        <f t="shared" si="800"/>
        <v>1.474205444404676E-3</v>
      </c>
      <c r="AD533" s="13">
        <f t="shared" si="801"/>
        <v>4.9959038249084422E-3</v>
      </c>
      <c r="AE533" s="13">
        <f t="shared" si="802"/>
        <v>8.1499109804936704E-3</v>
      </c>
      <c r="AF533" s="13">
        <f t="shared" si="803"/>
        <v>6.6475508054029209E-3</v>
      </c>
      <c r="AG533" s="13">
        <f t="shared" si="804"/>
        <v>3.6147578230141817E-3</v>
      </c>
      <c r="AH533" s="13">
        <f t="shared" si="805"/>
        <v>1.7532610151291324E-2</v>
      </c>
      <c r="AI533" s="13">
        <f t="shared" si="806"/>
        <v>2.089667773704704E-2</v>
      </c>
      <c r="AJ533" s="13">
        <f t="shared" si="807"/>
        <v>1.2453112704779883E-2</v>
      </c>
      <c r="AK533" s="13">
        <f t="shared" si="808"/>
        <v>4.9475174312203002E-3</v>
      </c>
      <c r="AL533" s="13">
        <f t="shared" si="809"/>
        <v>1.1465353963039767E-4</v>
      </c>
      <c r="AM533" s="13">
        <f t="shared" si="810"/>
        <v>1.1908984610223966E-3</v>
      </c>
      <c r="AN533" s="13">
        <f t="shared" si="811"/>
        <v>1.9427348452444068E-3</v>
      </c>
      <c r="AO533" s="13">
        <f t="shared" si="812"/>
        <v>1.5846097725605464E-3</v>
      </c>
      <c r="AP533" s="13">
        <f t="shared" si="813"/>
        <v>8.6166781412673607E-4</v>
      </c>
      <c r="AQ533" s="13">
        <f t="shared" si="814"/>
        <v>3.5141368939473961E-4</v>
      </c>
      <c r="AR533" s="13">
        <f t="shared" si="815"/>
        <v>5.7202547125231127E-3</v>
      </c>
      <c r="AS533" s="13">
        <f t="shared" si="816"/>
        <v>6.8178279371948567E-3</v>
      </c>
      <c r="AT533" s="13">
        <f t="shared" si="817"/>
        <v>4.0629989499796132E-3</v>
      </c>
      <c r="AU533" s="13">
        <f t="shared" si="818"/>
        <v>1.6141954710116972E-3</v>
      </c>
      <c r="AV533" s="13">
        <f t="shared" si="819"/>
        <v>4.80979761017613E-4</v>
      </c>
      <c r="AW533" s="13">
        <f t="shared" si="820"/>
        <v>6.1923348267180458E-6</v>
      </c>
      <c r="AX533" s="13">
        <f t="shared" si="821"/>
        <v>2.3656699471049524E-4</v>
      </c>
      <c r="AY533" s="13">
        <f t="shared" si="822"/>
        <v>3.8591614558328429E-4</v>
      </c>
      <c r="AZ533" s="13">
        <f t="shared" si="823"/>
        <v>3.1477609884700318E-4</v>
      </c>
      <c r="BA533" s="13">
        <f t="shared" si="824"/>
        <v>1.711667047178173E-4</v>
      </c>
      <c r="BB533" s="13">
        <f t="shared" si="825"/>
        <v>6.9806858536764497E-5</v>
      </c>
      <c r="BC533" s="13">
        <f t="shared" si="826"/>
        <v>2.2775445758825069E-5</v>
      </c>
      <c r="BD533" s="13">
        <f t="shared" si="827"/>
        <v>1.5552596796192064E-3</v>
      </c>
      <c r="BE533" s="13">
        <f t="shared" si="828"/>
        <v>1.8536749543838962E-3</v>
      </c>
      <c r="BF533" s="13">
        <f t="shared" si="829"/>
        <v>1.1046743130868814E-3</v>
      </c>
      <c r="BG533" s="13">
        <f t="shared" si="830"/>
        <v>4.388778572381243E-4</v>
      </c>
      <c r="BH533" s="13">
        <f t="shared" si="831"/>
        <v>1.3077187408908633E-4</v>
      </c>
      <c r="BI533" s="13">
        <f t="shared" si="832"/>
        <v>3.11727425218322E-5</v>
      </c>
      <c r="BJ533" s="14">
        <f t="shared" si="833"/>
        <v>0.27883158039052358</v>
      </c>
      <c r="BK533" s="14">
        <f t="shared" si="834"/>
        <v>0.24520008375320404</v>
      </c>
      <c r="BL533" s="14">
        <f t="shared" si="835"/>
        <v>0.43162768752600389</v>
      </c>
      <c r="BM533" s="14">
        <f t="shared" si="836"/>
        <v>0.53432633775781024</v>
      </c>
      <c r="BN533" s="14">
        <f t="shared" si="837"/>
        <v>0.4639433224218168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1.1607000000000001</v>
      </c>
      <c r="F534" s="10">
        <f>VLOOKUP(B534,home!$B$2:$E$405,3,FALSE)</f>
        <v>2.0676999999999999</v>
      </c>
      <c r="G534" s="10">
        <f>VLOOKUP(C534,away!$B$2:$E$405,4,FALSE)</f>
        <v>1.2061999999999999</v>
      </c>
      <c r="H534" s="10">
        <f>VLOOKUP(A534,away!$A$2:$E$405,3,FALSE)</f>
        <v>0.89880000000000004</v>
      </c>
      <c r="I534" s="10">
        <f>VLOOKUP(C534,away!$B$2:$E$405,3,FALSE)</f>
        <v>0.8901</v>
      </c>
      <c r="J534" s="10">
        <f>VLOOKUP(B534,home!$B$2:$E$405,4,FALSE)</f>
        <v>0.8901</v>
      </c>
      <c r="K534" s="12">
        <f t="shared" si="782"/>
        <v>2.8948551402179996</v>
      </c>
      <c r="L534" s="12">
        <f t="shared" si="783"/>
        <v>0.71209947538800011</v>
      </c>
      <c r="M534" s="13">
        <f t="shared" si="784"/>
        <v>2.713435571043105E-2</v>
      </c>
      <c r="N534" s="13">
        <f t="shared" si="785"/>
        <v>7.8550029104844959E-2</v>
      </c>
      <c r="O534" s="13">
        <f t="shared" si="786"/>
        <v>1.9322360466389334E-2</v>
      </c>
      <c r="P534" s="13">
        <f t="shared" si="787"/>
        <v>5.5935434517272231E-2</v>
      </c>
      <c r="Q534" s="13">
        <f t="shared" si="788"/>
        <v>0.11369547775921698</v>
      </c>
      <c r="R534" s="13">
        <f t="shared" si="789"/>
        <v>6.8797213756868394E-3</v>
      </c>
      <c r="S534" s="13">
        <f t="shared" si="790"/>
        <v>2.8826673351168616E-2</v>
      </c>
      <c r="T534" s="13">
        <f t="shared" si="791"/>
        <v>8.0962490066326442E-2</v>
      </c>
      <c r="U534" s="13">
        <f t="shared" si="792"/>
        <v>1.9915796787674696E-2</v>
      </c>
      <c r="V534" s="13">
        <f t="shared" si="793"/>
        <v>6.6026689018340188E-3</v>
      </c>
      <c r="W534" s="13">
        <f t="shared" si="794"/>
        <v>0.10971064607027016</v>
      </c>
      <c r="X534" s="13">
        <f t="shared" si="795"/>
        <v>7.8124893511117927E-2</v>
      </c>
      <c r="Y534" s="13">
        <f t="shared" si="796"/>
        <v>2.7816347842005228E-2</v>
      </c>
      <c r="Z534" s="13">
        <f t="shared" si="797"/>
        <v>1.6330153274807366E-3</v>
      </c>
      <c r="AA534" s="13">
        <f t="shared" si="798"/>
        <v>4.7273428148123901E-3</v>
      </c>
      <c r="AB534" s="13">
        <f t="shared" si="799"/>
        <v>6.8424863235161393E-3</v>
      </c>
      <c r="AC534" s="13">
        <f t="shared" si="800"/>
        <v>8.5068159978410329E-4</v>
      </c>
      <c r="AD534" s="13">
        <f t="shared" si="801"/>
        <v>7.9399106928289817E-2</v>
      </c>
      <c r="AE534" s="13">
        <f t="shared" si="802"/>
        <v>5.6540062389910904E-2</v>
      </c>
      <c r="AF534" s="13">
        <f t="shared" si="803"/>
        <v>2.0131074383130176E-2</v>
      </c>
      <c r="AG534" s="13">
        <f t="shared" si="804"/>
        <v>4.7784425024079364E-3</v>
      </c>
      <c r="AH534" s="13">
        <f t="shared" si="805"/>
        <v>2.9071733949989886E-4</v>
      </c>
      <c r="AI534" s="13">
        <f t="shared" si="806"/>
        <v>8.4158458460178358E-4</v>
      </c>
      <c r="AJ534" s="13">
        <f t="shared" si="807"/>
        <v>1.2181327303313518E-3</v>
      </c>
      <c r="AK534" s="13">
        <f t="shared" si="808"/>
        <v>1.1754392652891666E-3</v>
      </c>
      <c r="AL534" s="13">
        <f t="shared" si="809"/>
        <v>7.0144646775571005E-5</v>
      </c>
      <c r="AM534" s="13">
        <f t="shared" si="810"/>
        <v>4.5969782564015668E-2</v>
      </c>
      <c r="AN534" s="13">
        <f t="shared" si="811"/>
        <v>3.2735058047535986E-2</v>
      </c>
      <c r="AO534" s="13">
        <f t="shared" si="812"/>
        <v>1.1655308831223055E-2</v>
      </c>
      <c r="AP534" s="13">
        <f t="shared" si="813"/>
        <v>2.7665797680663548E-3</v>
      </c>
      <c r="AQ534" s="13">
        <f t="shared" si="814"/>
        <v>4.9252000036477644E-4</v>
      </c>
      <c r="AR534" s="13">
        <f t="shared" si="815"/>
        <v>4.1403932988814634E-5</v>
      </c>
      <c r="AS534" s="13">
        <f t="shared" si="816"/>
        <v>1.1985838823791166E-4</v>
      </c>
      <c r="AT534" s="13">
        <f t="shared" si="817"/>
        <v>1.7348633564438163E-4</v>
      </c>
      <c r="AU534" s="13">
        <f t="shared" si="818"/>
        <v>1.6740593683257441E-4</v>
      </c>
      <c r="AV534" s="13">
        <f t="shared" si="819"/>
        <v>1.2115398418569697E-4</v>
      </c>
      <c r="AW534" s="13">
        <f t="shared" si="820"/>
        <v>4.0166087867056904E-6</v>
      </c>
      <c r="AX534" s="13">
        <f t="shared" si="821"/>
        <v>2.217931022502409E-2</v>
      </c>
      <c r="AY534" s="13">
        <f t="shared" si="822"/>
        <v>1.5793875175707361E-2</v>
      </c>
      <c r="AZ534" s="13">
        <f t="shared" si="823"/>
        <v>5.6234051134823847E-3</v>
      </c>
      <c r="BA534" s="13">
        <f t="shared" si="824"/>
        <v>1.3348079437350015E-3</v>
      </c>
      <c r="BB534" s="13">
        <f t="shared" si="825"/>
        <v>2.3762900911935739E-4</v>
      </c>
      <c r="BC534" s="13">
        <f t="shared" si="826"/>
        <v>3.3843098546172946E-5</v>
      </c>
      <c r="BD534" s="13">
        <f t="shared" si="827"/>
        <v>4.9139531600558011E-6</v>
      </c>
      <c r="BE534" s="13">
        <f t="shared" si="828"/>
        <v>1.4225182564178019E-5</v>
      </c>
      <c r="BF534" s="13">
        <f t="shared" si="829"/>
        <v>2.0589921433225106E-5</v>
      </c>
      <c r="BG534" s="13">
        <f t="shared" si="830"/>
        <v>1.9868279965885483E-5</v>
      </c>
      <c r="BH534" s="13">
        <f t="shared" si="831"/>
        <v>1.4378948096633474E-5</v>
      </c>
      <c r="BI534" s="13">
        <f t="shared" si="832"/>
        <v>8.3249943616934457E-6</v>
      </c>
      <c r="BJ534" s="14">
        <f t="shared" si="833"/>
        <v>0.78853069033434064</v>
      </c>
      <c r="BK534" s="14">
        <f t="shared" si="834"/>
        <v>0.13521383390297295</v>
      </c>
      <c r="BL534" s="14">
        <f t="shared" si="835"/>
        <v>6.1919191545272638E-2</v>
      </c>
      <c r="BM534" s="14">
        <f t="shared" si="836"/>
        <v>0.66998949360930504</v>
      </c>
      <c r="BN534" s="14">
        <f t="shared" si="837"/>
        <v>0.30151737893384134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1.1607000000000001</v>
      </c>
      <c r="F535" s="10">
        <f>VLOOKUP(B535,home!$B$2:$E$405,3,FALSE)</f>
        <v>0.68920000000000003</v>
      </c>
      <c r="G535" s="10">
        <f>VLOOKUP(C535,away!$B$2:$E$405,4,FALSE)</f>
        <v>0.34460000000000002</v>
      </c>
      <c r="H535" s="10">
        <f>VLOOKUP(A535,away!$A$2:$E$405,3,FALSE)</f>
        <v>0.89880000000000004</v>
      </c>
      <c r="I535" s="10">
        <f>VLOOKUP(C535,away!$B$2:$E$405,3,FALSE)</f>
        <v>1.4463999999999999</v>
      </c>
      <c r="J535" s="10">
        <f>VLOOKUP(B535,home!$B$2:$E$405,4,FALSE)</f>
        <v>1.1126</v>
      </c>
      <c r="K535" s="12">
        <f t="shared" si="782"/>
        <v>0.27566430002400005</v>
      </c>
      <c r="L535" s="12">
        <f t="shared" si="783"/>
        <v>1.4464070584319999</v>
      </c>
      <c r="M535" s="13">
        <f t="shared" si="784"/>
        <v>0.17869562161070596</v>
      </c>
      <c r="N535" s="13">
        <f t="shared" si="785"/>
        <v>4.9260003448668828E-2</v>
      </c>
      <c r="O535" s="13">
        <f t="shared" si="786"/>
        <v>0.2584666084086189</v>
      </c>
      <c r="P535" s="13">
        <f t="shared" si="787"/>
        <v>7.1250016686539255E-2</v>
      </c>
      <c r="Q535" s="13">
        <f t="shared" si="788"/>
        <v>6.7896121849285607E-3</v>
      </c>
      <c r="R535" s="13">
        <f t="shared" si="789"/>
        <v>0.1869239633856031</v>
      </c>
      <c r="S535" s="13">
        <f t="shared" si="790"/>
        <v>7.1022513479535336E-3</v>
      </c>
      <c r="T535" s="13">
        <f t="shared" si="791"/>
        <v>9.8205429882965833E-3</v>
      </c>
      <c r="U535" s="13">
        <f t="shared" si="792"/>
        <v>5.1528263524404087E-2</v>
      </c>
      <c r="V535" s="13">
        <f t="shared" si="793"/>
        <v>3.1464771865044448E-4</v>
      </c>
      <c r="W535" s="13">
        <f t="shared" si="794"/>
        <v>6.2388456346425107E-4</v>
      </c>
      <c r="X535" s="13">
        <f t="shared" si="795"/>
        <v>9.023910362414597E-4</v>
      </c>
      <c r="Y535" s="13">
        <f t="shared" si="796"/>
        <v>6.5261238214270713E-4</v>
      </c>
      <c r="Z535" s="13">
        <f t="shared" si="797"/>
        <v>9.0122713343673694E-2</v>
      </c>
      <c r="AA535" s="13">
        <f t="shared" si="798"/>
        <v>2.4843614690147415E-2</v>
      </c>
      <c r="AB535" s="13">
        <f t="shared" si="799"/>
        <v>3.4242488268127259E-3</v>
      </c>
      <c r="AC535" s="13">
        <f t="shared" si="800"/>
        <v>7.8410760019436217E-6</v>
      </c>
      <c r="AD535" s="13">
        <f t="shared" si="801"/>
        <v>4.2995675370787897E-5</v>
      </c>
      <c r="AE535" s="13">
        <f t="shared" si="802"/>
        <v>6.2189248338358514E-5</v>
      </c>
      <c r="AF535" s="13">
        <f t="shared" si="803"/>
        <v>4.4975483877591148E-5</v>
      </c>
      <c r="AG535" s="13">
        <f t="shared" si="804"/>
        <v>2.1684285778980817E-5</v>
      </c>
      <c r="AH535" s="13">
        <f t="shared" si="805"/>
        <v>3.2588532176333347E-2</v>
      </c>
      <c r="AI535" s="13">
        <f t="shared" si="806"/>
        <v>8.9834949111985349E-3</v>
      </c>
      <c r="AJ535" s="13">
        <f t="shared" si="807"/>
        <v>1.2382144182323553E-3</v>
      </c>
      <c r="AK535" s="13">
        <f t="shared" si="808"/>
        <v>1.137771702938822E-4</v>
      </c>
      <c r="AL535" s="13">
        <f t="shared" si="809"/>
        <v>1.2505662778822877E-7</v>
      </c>
      <c r="AM535" s="13">
        <f t="shared" si="810"/>
        <v>2.3704745510294777E-6</v>
      </c>
      <c r="AN535" s="13">
        <f t="shared" si="811"/>
        <v>3.4286711224424624E-6</v>
      </c>
      <c r="AO535" s="13">
        <f t="shared" si="812"/>
        <v>2.4796270562713735E-6</v>
      </c>
      <c r="AP535" s="13">
        <f t="shared" si="813"/>
        <v>1.1955166921566255E-6</v>
      </c>
      <c r="AQ535" s="13">
        <f t="shared" si="814"/>
        <v>4.3230094550215487E-7</v>
      </c>
      <c r="AR535" s="13">
        <f t="shared" si="815"/>
        <v>9.4272565927573763E-3</v>
      </c>
      <c r="AS535" s="13">
        <f t="shared" si="816"/>
        <v>2.5987580897891016E-3</v>
      </c>
      <c r="AT535" s="13">
        <f t="shared" si="817"/>
        <v>3.581924148767101E-4</v>
      </c>
      <c r="AU535" s="13">
        <f t="shared" si="818"/>
        <v>3.2913620440298166E-5</v>
      </c>
      <c r="AV535" s="13">
        <f t="shared" si="819"/>
        <v>2.2682775349826035E-6</v>
      </c>
      <c r="AW535" s="13">
        <f t="shared" si="820"/>
        <v>1.3850813181591389E-9</v>
      </c>
      <c r="AX535" s="13">
        <f t="shared" si="821"/>
        <v>1.0890920130570774E-7</v>
      </c>
      <c r="AY535" s="13">
        <f t="shared" si="822"/>
        <v>1.5752703749676725E-7</v>
      </c>
      <c r="AZ535" s="13">
        <f t="shared" si="823"/>
        <v>1.1392410946460328E-7</v>
      </c>
      <c r="BA535" s="13">
        <f t="shared" si="824"/>
        <v>5.4926878685060667E-8</v>
      </c>
      <c r="BB535" s="13">
        <f t="shared" si="825"/>
        <v>1.9861656256927475E-8</v>
      </c>
      <c r="BC535" s="13">
        <f t="shared" si="826"/>
        <v>5.7456079604339973E-9</v>
      </c>
      <c r="BD535" s="13">
        <f t="shared" si="827"/>
        <v>2.2726084129023158E-3</v>
      </c>
      <c r="BE535" s="13">
        <f t="shared" si="828"/>
        <v>6.2647700737137051E-4</v>
      </c>
      <c r="BF535" s="13">
        <f t="shared" si="829"/>
        <v>8.6348672859079591E-5</v>
      </c>
      <c r="BG535" s="13">
        <f t="shared" si="830"/>
        <v>7.9344154872331811E-6</v>
      </c>
      <c r="BH535" s="13">
        <f t="shared" si="831"/>
        <v>5.4680877284692998E-7</v>
      </c>
      <c r="BI535" s="13">
        <f t="shared" si="832"/>
        <v>3.0147131522766293E-8</v>
      </c>
      <c r="BJ535" s="14">
        <f t="shared" si="833"/>
        <v>6.8231258781966661E-2</v>
      </c>
      <c r="BK535" s="14">
        <f t="shared" si="834"/>
        <v>0.25737066102351636</v>
      </c>
      <c r="BL535" s="14">
        <f t="shared" si="835"/>
        <v>0.58352405197156731</v>
      </c>
      <c r="BM535" s="14">
        <f t="shared" si="836"/>
        <v>0.24786270325370313</v>
      </c>
      <c r="BN535" s="14">
        <f t="shared" si="837"/>
        <v>0.75138582572506463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1.5417000000000001</v>
      </c>
      <c r="F536" s="10">
        <f>VLOOKUP(B536,home!$B$2:$E$405,3,FALSE)</f>
        <v>0.79279999999999995</v>
      </c>
      <c r="G536" s="10">
        <f>VLOOKUP(C536,away!$B$2:$E$405,4,FALSE)</f>
        <v>1.1531</v>
      </c>
      <c r="H536" s="10">
        <f>VLOOKUP(A536,away!$A$2:$E$405,3,FALSE)</f>
        <v>1.125</v>
      </c>
      <c r="I536" s="10">
        <f>VLOOKUP(C536,away!$B$2:$E$405,3,FALSE)</f>
        <v>0.59260000000000002</v>
      </c>
      <c r="J536" s="10">
        <f>VLOOKUP(B536,home!$B$2:$E$405,4,FALSE)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1.5417000000000001</v>
      </c>
      <c r="F537" s="10">
        <f>VLOOKUP(B537,home!$B$2:$E$405,3,FALSE)</f>
        <v>0.72070000000000001</v>
      </c>
      <c r="G537" s="10">
        <f>VLOOKUP(C537,away!$B$2:$E$405,4,FALSE)</f>
        <v>1.0810999999999999</v>
      </c>
      <c r="H537" s="10">
        <f>VLOOKUP(A537,away!$A$2:$E$405,3,FALSE)</f>
        <v>1.125</v>
      </c>
      <c r="I537" s="10">
        <f>VLOOKUP(C537,away!$B$2:$E$405,3,FALSE)</f>
        <v>0.88890000000000002</v>
      </c>
      <c r="J537" s="10">
        <f>VLOOKUP(B537,home!$B$2:$E$405,4,FALSE)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1.5417000000000001</v>
      </c>
      <c r="F538" s="10">
        <f>VLOOKUP(B538,home!$B$2:$E$405,3,FALSE)</f>
        <v>0.79279999999999995</v>
      </c>
      <c r="G538" s="10">
        <f>VLOOKUP(C538,away!$B$2:$E$405,4,FALSE)</f>
        <v>0.64859999999999995</v>
      </c>
      <c r="H538" s="10">
        <f>VLOOKUP(A538,away!$A$2:$E$405,3,FALSE)</f>
        <v>1.125</v>
      </c>
      <c r="I538" s="10">
        <f>VLOOKUP(C538,away!$B$2:$E$405,3,FALSE)</f>
        <v>1.5802</v>
      </c>
      <c r="J538" s="10">
        <f>VLOOKUP(B538,home!$B$2:$E$405,4,FALSE)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1.5417000000000001</v>
      </c>
      <c r="F539" s="10">
        <f>VLOOKUP(B539,home!$B$2:$E$405,3,FALSE)</f>
        <v>0.3604</v>
      </c>
      <c r="G539" s="10">
        <f>VLOOKUP(C539,away!$B$2:$E$405,4,FALSE)</f>
        <v>0.97299999999999998</v>
      </c>
      <c r="H539" s="10">
        <f>VLOOKUP(A539,away!$A$2:$E$405,3,FALSE)</f>
        <v>1.125</v>
      </c>
      <c r="I539" s="10">
        <f>VLOOKUP(C539,away!$B$2:$E$405,3,FALSE)</f>
        <v>1.5556000000000001</v>
      </c>
      <c r="J539" s="10">
        <f>VLOOKUP(B539,home!$B$2:$E$405,4,FALSE)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1.5417000000000001</v>
      </c>
      <c r="F540" s="10">
        <f>VLOOKUP(B540,home!$B$2:$E$405,3,FALSE)</f>
        <v>1.0089999999999999</v>
      </c>
      <c r="G540" s="10">
        <f>VLOOKUP(C540,away!$B$2:$E$405,4,FALSE)</f>
        <v>0.86480000000000001</v>
      </c>
      <c r="H540" s="10">
        <f>VLOOKUP(A540,away!$A$2:$E$405,3,FALSE)</f>
        <v>1.125</v>
      </c>
      <c r="I540" s="10">
        <f>VLOOKUP(C540,away!$B$2:$E$405,3,FALSE)</f>
        <v>0.98770000000000002</v>
      </c>
      <c r="J540" s="10">
        <f>VLOOKUP(B540,home!$B$2:$E$405,4,FALSE)</f>
        <v>0.69140000000000001</v>
      </c>
      <c r="K540" s="12">
        <f t="shared" si="782"/>
        <v>1.3452615194399999</v>
      </c>
      <c r="L540" s="12">
        <f t="shared" si="783"/>
        <v>0.76825775250000006</v>
      </c>
      <c r="M540" s="13">
        <f t="shared" si="784"/>
        <v>0.12081204696286471</v>
      </c>
      <c r="N540" s="13">
        <f t="shared" si="785"/>
        <v>0.16252379786391999</v>
      </c>
      <c r="O540" s="13">
        <f t="shared" si="786"/>
        <v>9.2814791674614899E-2</v>
      </c>
      <c r="P540" s="13">
        <f t="shared" si="787"/>
        <v>0.12486016767469948</v>
      </c>
      <c r="Q540" s="13">
        <f t="shared" si="788"/>
        <v>0.10931850562978826</v>
      </c>
      <c r="R540" s="13">
        <f t="shared" si="789"/>
        <v>3.5652841625347674E-2</v>
      </c>
      <c r="S540" s="13">
        <f t="shared" si="790"/>
        <v>3.2260982790371394E-2</v>
      </c>
      <c r="T540" s="13">
        <f t="shared" si="791"/>
        <v>8.3984789441799726E-2</v>
      </c>
      <c r="U540" s="13">
        <f t="shared" si="792"/>
        <v>4.7962395897268889E-2</v>
      </c>
      <c r="V540" s="13">
        <f t="shared" si="793"/>
        <v>3.7046634023863629E-3</v>
      </c>
      <c r="W540" s="13">
        <f t="shared" si="794"/>
        <v>4.9020659662146374E-2</v>
      </c>
      <c r="X540" s="13">
        <f t="shared" si="795"/>
        <v>3.7660501818107983E-2</v>
      </c>
      <c r="Y540" s="13">
        <f t="shared" si="796"/>
        <v>1.4466486242400902E-2</v>
      </c>
      <c r="Z540" s="13">
        <f t="shared" si="797"/>
        <v>9.130190659109352E-3</v>
      </c>
      <c r="AA540" s="13">
        <f t="shared" si="798"/>
        <v>1.2282494158850341E-2</v>
      </c>
      <c r="AB540" s="13">
        <f t="shared" si="799"/>
        <v>8.2615833773239701E-3</v>
      </c>
      <c r="AC540" s="13">
        <f t="shared" si="800"/>
        <v>2.3929985938326331E-4</v>
      </c>
      <c r="AD540" s="13">
        <f t="shared" si="801"/>
        <v>1.6486401775262529E-2</v>
      </c>
      <c r="AE540" s="13">
        <f t="shared" si="802"/>
        <v>1.26658059746752E-2</v>
      </c>
      <c r="AF540" s="13">
        <f t="shared" si="803"/>
        <v>4.8653018158525208E-3</v>
      </c>
      <c r="AG540" s="13">
        <f t="shared" si="804"/>
        <v>1.245935279427009E-3</v>
      </c>
      <c r="AH540" s="13">
        <f t="shared" si="805"/>
        <v>1.7535849389159609E-3</v>
      </c>
      <c r="AI540" s="13">
        <f t="shared" si="806"/>
        <v>2.3590303393931848E-3</v>
      </c>
      <c r="AJ540" s="13">
        <f t="shared" si="807"/>
        <v>1.5867563693885678E-3</v>
      </c>
      <c r="AK540" s="13">
        <f t="shared" si="808"/>
        <v>7.1153409482158753E-4</v>
      </c>
      <c r="AL540" s="13">
        <f t="shared" si="809"/>
        <v>9.8927288522180282E-6</v>
      </c>
      <c r="AM540" s="13">
        <f t="shared" si="810"/>
        <v>4.4357043804575964E-3</v>
      </c>
      <c r="AN540" s="13">
        <f t="shared" si="811"/>
        <v>3.4077642780847577E-3</v>
      </c>
      <c r="AO540" s="13">
        <f t="shared" si="812"/>
        <v>1.3090206626655905E-3</v>
      </c>
      <c r="AP540" s="13">
        <f t="shared" si="813"/>
        <v>3.3522175742517577E-4</v>
      </c>
      <c r="AQ540" s="13">
        <f t="shared" si="814"/>
        <v>6.4384178487141434E-5</v>
      </c>
      <c r="AR540" s="13">
        <f t="shared" si="815"/>
        <v>2.6944104479788527E-4</v>
      </c>
      <c r="AS540" s="13">
        <f t="shared" si="816"/>
        <v>3.6246866932430422E-4</v>
      </c>
      <c r="AT540" s="13">
        <f t="shared" si="817"/>
        <v>2.438075764223043E-4</v>
      </c>
      <c r="AU540" s="13">
        <f t="shared" si="818"/>
        <v>1.0932831690295098E-4</v>
      </c>
      <c r="AV540" s="13">
        <f t="shared" si="819"/>
        <v>3.6768794428670401E-5</v>
      </c>
      <c r="AW540" s="13">
        <f t="shared" si="820"/>
        <v>2.8400584358113593E-7</v>
      </c>
      <c r="AX540" s="13">
        <f t="shared" si="821"/>
        <v>9.9453040244017405E-4</v>
      </c>
      <c r="AY540" s="13">
        <f t="shared" si="822"/>
        <v>7.6405569177160867E-4</v>
      </c>
      <c r="AZ540" s="13">
        <f t="shared" si="823"/>
        <v>2.9349585427264444E-4</v>
      </c>
      <c r="BA540" s="13">
        <f t="shared" si="824"/>
        <v>7.5160155123856447E-5</v>
      </c>
      <c r="BB540" s="13">
        <f t="shared" si="825"/>
        <v>1.4435592963251329E-5</v>
      </c>
      <c r="BC540" s="13">
        <f t="shared" si="826"/>
        <v>2.2180512411904571E-6</v>
      </c>
      <c r="BD540" s="13">
        <f t="shared" si="827"/>
        <v>3.450002858461252E-5</v>
      </c>
      <c r="BE540" s="13">
        <f t="shared" si="828"/>
        <v>4.641156087445927E-5</v>
      </c>
      <c r="BF540" s="13">
        <f t="shared" si="829"/>
        <v>3.1217843450778577E-5</v>
      </c>
      <c r="BG540" s="13">
        <f t="shared" si="830"/>
        <v>1.3998721171411477E-5</v>
      </c>
      <c r="BH540" s="13">
        <f t="shared" si="831"/>
        <v>4.7079852283174729E-6</v>
      </c>
      <c r="BI540" s="13">
        <f t="shared" si="832"/>
        <v>1.2666942723494875E-6</v>
      </c>
      <c r="BJ540" s="14">
        <f t="shared" si="833"/>
        <v>0.5039341765083134</v>
      </c>
      <c r="BK540" s="14">
        <f t="shared" si="834"/>
        <v>0.28265110911032904</v>
      </c>
      <c r="BL540" s="14">
        <f t="shared" si="835"/>
        <v>0.2045389297113831</v>
      </c>
      <c r="BM540" s="14">
        <f t="shared" si="836"/>
        <v>0.35350848287197201</v>
      </c>
      <c r="BN540" s="14">
        <f t="shared" si="837"/>
        <v>0.64598215143123494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1.5124</v>
      </c>
      <c r="F541" s="10">
        <f>VLOOKUP(B541,home!$B$2:$E$405,3,FALSE)</f>
        <v>1.3665</v>
      </c>
      <c r="G541" s="10">
        <f>VLOOKUP(C541,away!$B$2:$E$405,4,FALSE)</f>
        <v>1.2783</v>
      </c>
      <c r="H541" s="10">
        <f>VLOOKUP(A541,away!$A$2:$E$405,3,FALSE)</f>
        <v>1.1446000000000001</v>
      </c>
      <c r="I541" s="10">
        <f>VLOOKUP(C541,away!$B$2:$E$405,3,FALSE)</f>
        <v>0.64070000000000005</v>
      </c>
      <c r="J541" s="10">
        <f>VLOOKUP(B541,home!$B$2:$E$405,4,FALSE)</f>
        <v>0.93189999999999995</v>
      </c>
      <c r="K541" s="12">
        <f t="shared" si="782"/>
        <v>2.64185570718</v>
      </c>
      <c r="L541" s="12">
        <f t="shared" si="783"/>
        <v>0.68340441051800005</v>
      </c>
      <c r="M541" s="13">
        <f t="shared" si="784"/>
        <v>3.5963162881526935E-2</v>
      </c>
      <c r="N541" s="13">
        <f t="shared" si="785"/>
        <v>9.5009487106805887E-2</v>
      </c>
      <c r="O541" s="13">
        <f t="shared" si="786"/>
        <v>2.4577384129412731E-2</v>
      </c>
      <c r="P541" s="13">
        <f t="shared" si="787"/>
        <v>6.4929902529844194E-2</v>
      </c>
      <c r="Q541" s="13">
        <f t="shared" si="788"/>
        <v>0.12550067787467989</v>
      </c>
      <c r="R541" s="13">
        <f t="shared" si="789"/>
        <v>8.3981463565178781E-3</v>
      </c>
      <c r="S541" s="13">
        <f t="shared" si="790"/>
        <v>2.9307017964628389E-2</v>
      </c>
      <c r="T541" s="13">
        <f t="shared" si="791"/>
        <v>8.5767716782555001E-2</v>
      </c>
      <c r="U541" s="13">
        <f t="shared" si="792"/>
        <v>2.2186690881699684E-2</v>
      </c>
      <c r="V541" s="13">
        <f t="shared" si="793"/>
        <v>5.8791696447600588E-3</v>
      </c>
      <c r="W541" s="13">
        <f t="shared" si="794"/>
        <v>0.1105182273660606</v>
      </c>
      <c r="X541" s="13">
        <f t="shared" si="795"/>
        <v>7.5528644024596928E-2</v>
      </c>
      <c r="Y541" s="13">
        <f t="shared" si="796"/>
        <v>2.5808304223426764E-2</v>
      </c>
      <c r="Z541" s="13">
        <f t="shared" si="797"/>
        <v>1.9131100867399967E-3</v>
      </c>
      <c r="AA541" s="13">
        <f t="shared" si="798"/>
        <v>5.0541608011176855E-3</v>
      </c>
      <c r="AB541" s="13">
        <f t="shared" si="799"/>
        <v>6.6761817787191003E-3</v>
      </c>
      <c r="AC541" s="13">
        <f t="shared" si="800"/>
        <v>6.6341132391537546E-4</v>
      </c>
      <c r="AD541" s="13">
        <f t="shared" si="801"/>
        <v>7.299330242861099E-2</v>
      </c>
      <c r="AE541" s="13">
        <f t="shared" si="802"/>
        <v>4.9883944817986983E-2</v>
      </c>
      <c r="AF541" s="13">
        <f t="shared" si="803"/>
        <v>1.7045453951324417E-2</v>
      </c>
      <c r="AG541" s="13">
        <f t="shared" si="804"/>
        <v>3.8829794698721923E-3</v>
      </c>
      <c r="AH541" s="13">
        <f t="shared" si="805"/>
        <v>3.2685696777114685E-4</v>
      </c>
      <c r="AI541" s="13">
        <f t="shared" si="806"/>
        <v>8.6350894573775365E-4</v>
      </c>
      <c r="AJ541" s="13">
        <f t="shared" si="807"/>
        <v>1.1406330182491349E-3</v>
      </c>
      <c r="AK541" s="13">
        <f t="shared" si="808"/>
        <v>1.0044626163531419E-3</v>
      </c>
      <c r="AL541" s="13">
        <f t="shared" si="809"/>
        <v>4.7910394022819994E-5</v>
      </c>
      <c r="AM541" s="13">
        <f t="shared" si="810"/>
        <v>3.8567554521388353E-2</v>
      </c>
      <c r="AN541" s="13">
        <f t="shared" si="811"/>
        <v>2.6357236862810232E-2</v>
      </c>
      <c r="AO541" s="13">
        <f t="shared" si="812"/>
        <v>9.0063259605560626E-3</v>
      </c>
      <c r="AP541" s="13">
        <f t="shared" si="813"/>
        <v>2.0516542946689255E-3</v>
      </c>
      <c r="AQ541" s="13">
        <f t="shared" si="814"/>
        <v>3.5052739845873497E-4</v>
      </c>
      <c r="AR541" s="13">
        <f t="shared" si="815"/>
        <v>4.4675098676668319E-5</v>
      </c>
      <c r="AS541" s="13">
        <f t="shared" si="816"/>
        <v>1.1802516440778587E-4</v>
      </c>
      <c r="AT541" s="13">
        <f t="shared" si="817"/>
        <v>1.5590272709078347E-4</v>
      </c>
      <c r="AU541" s="13">
        <f t="shared" si="818"/>
        <v>1.3729083644323744E-4</v>
      </c>
      <c r="AV541" s="13">
        <f t="shared" si="819"/>
        <v>9.0675644950270648E-5</v>
      </c>
      <c r="AW541" s="13">
        <f t="shared" si="820"/>
        <v>2.402780577568638E-6</v>
      </c>
      <c r="AX541" s="13">
        <f t="shared" si="821"/>
        <v>1.698165233738427E-2</v>
      </c>
      <c r="AY541" s="13">
        <f t="shared" si="822"/>
        <v>1.1605336105251713E-2</v>
      </c>
      <c r="AZ541" s="13">
        <f t="shared" si="823"/>
        <v>3.9655689399364048E-3</v>
      </c>
      <c r="BA541" s="13">
        <f t="shared" si="824"/>
        <v>9.0336243458857628E-4</v>
      </c>
      <c r="BB541" s="13">
        <f t="shared" si="825"/>
        <v>1.5434046802352783E-4</v>
      </c>
      <c r="BC541" s="13">
        <f t="shared" si="826"/>
        <v>2.1095391313738256E-5</v>
      </c>
      <c r="BD541" s="13">
        <f t="shared" si="827"/>
        <v>5.0885265793269975E-6</v>
      </c>
      <c r="BE541" s="13">
        <f t="shared" si="828"/>
        <v>1.3443152984732152E-5</v>
      </c>
      <c r="BF541" s="13">
        <f t="shared" si="829"/>
        <v>1.7757435217604244E-5</v>
      </c>
      <c r="BG541" s="13">
        <f t="shared" si="830"/>
        <v>1.5637527191502299E-5</v>
      </c>
      <c r="BH541" s="13">
        <f t="shared" si="831"/>
        <v>1.0328022614263193E-5</v>
      </c>
      <c r="BI541" s="13">
        <f t="shared" si="832"/>
        <v>5.4570290974750665E-6</v>
      </c>
      <c r="BJ541" s="14">
        <f t="shared" si="833"/>
        <v>0.77190339276030018</v>
      </c>
      <c r="BK541" s="14">
        <f t="shared" si="834"/>
        <v>0.14839591084394951</v>
      </c>
      <c r="BL541" s="14">
        <f t="shared" si="835"/>
        <v>7.0842306660831925E-2</v>
      </c>
      <c r="BM541" s="14">
        <f t="shared" si="836"/>
        <v>0.62707302614835969</v>
      </c>
      <c r="BN541" s="14">
        <f t="shared" si="837"/>
        <v>0.3543787608787875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1.7444</v>
      </c>
      <c r="F542" s="10">
        <f>VLOOKUP(B542,home!$B$2:$E$405,3,FALSE)</f>
        <v>1.5924</v>
      </c>
      <c r="G542" s="10">
        <f>VLOOKUP(C542,away!$B$2:$E$405,4,FALSE)</f>
        <v>0.82799999999999996</v>
      </c>
      <c r="H542" s="10">
        <f>VLOOKUP(A542,away!$A$2:$E$405,3,FALSE)</f>
        <v>1.5556000000000001</v>
      </c>
      <c r="I542" s="10">
        <f>VLOOKUP(C542,away!$B$2:$E$405,3,FALSE)</f>
        <v>1.0713999999999999</v>
      </c>
      <c r="J542" s="10">
        <f>VLOOKUP(B542,home!$B$2:$E$405,4,FALSE)</f>
        <v>0.71430000000000005</v>
      </c>
      <c r="K542" s="12">
        <f t="shared" si="782"/>
        <v>2.3000039596799997</v>
      </c>
      <c r="L542" s="12">
        <f t="shared" si="783"/>
        <v>1.190502266712</v>
      </c>
      <c r="M542" s="13">
        <f t="shared" si="784"/>
        <v>3.0485435732241464E-2</v>
      </c>
      <c r="N542" s="13">
        <f t="shared" si="785"/>
        <v>7.0116622896725531E-2</v>
      </c>
      <c r="O542" s="13">
        <f t="shared" si="786"/>
        <v>3.6292980340936455E-2</v>
      </c>
      <c r="P542" s="13">
        <f t="shared" si="787"/>
        <v>8.3473998492742243E-2</v>
      </c>
      <c r="Q542" s="13">
        <f t="shared" si="788"/>
        <v>8.0634255150929035E-2</v>
      </c>
      <c r="R542" s="13">
        <f t="shared" si="789"/>
        <v>2.1603437680809457E-2</v>
      </c>
      <c r="S542" s="13">
        <f t="shared" si="790"/>
        <v>5.7141289414120645E-2</v>
      </c>
      <c r="T542" s="13">
        <f t="shared" si="791"/>
        <v>9.599526353181477E-2</v>
      </c>
      <c r="U542" s="13">
        <f t="shared" si="792"/>
        <v>4.9687992208561869E-2</v>
      </c>
      <c r="V542" s="13">
        <f t="shared" si="793"/>
        <v>1.7384665430701947E-2</v>
      </c>
      <c r="W542" s="13">
        <f t="shared" si="794"/>
        <v>6.1819702044328066E-2</v>
      </c>
      <c r="X542" s="13">
        <f t="shared" si="795"/>
        <v>7.3596495411233018E-2</v>
      </c>
      <c r="Y542" s="13">
        <f t="shared" si="796"/>
        <v>4.3808397304566114E-2</v>
      </c>
      <c r="Z542" s="13">
        <f t="shared" si="797"/>
        <v>8.5729805092583655E-3</v>
      </c>
      <c r="AA542" s="13">
        <f t="shared" si="798"/>
        <v>1.9717889117553702E-2</v>
      </c>
      <c r="AB542" s="13">
        <f t="shared" si="799"/>
        <v>2.2675611523452349E-2</v>
      </c>
      <c r="AC542" s="13">
        <f t="shared" si="800"/>
        <v>2.9751246396498223E-3</v>
      </c>
      <c r="AD542" s="13">
        <f t="shared" si="801"/>
        <v>3.5546389872048077E-2</v>
      </c>
      <c r="AE542" s="13">
        <f t="shared" si="802"/>
        <v>4.2318057716101712E-2</v>
      </c>
      <c r="AF542" s="13">
        <f t="shared" si="803"/>
        <v>2.5189871816934172E-2</v>
      </c>
      <c r="AG542" s="13">
        <f t="shared" si="804"/>
        <v>9.9961998320816196E-3</v>
      </c>
      <c r="AH542" s="13">
        <f t="shared" si="805"/>
        <v>2.5515381821874712E-3</v>
      </c>
      <c r="AI542" s="13">
        <f t="shared" si="806"/>
        <v>5.8685479223058931E-3</v>
      </c>
      <c r="AJ542" s="13">
        <f t="shared" si="807"/>
        <v>6.7488417294376962E-3</v>
      </c>
      <c r="AK542" s="13">
        <f t="shared" si="808"/>
        <v>5.1741209003201066E-3</v>
      </c>
      <c r="AL542" s="13">
        <f t="shared" si="809"/>
        <v>3.2585468269780843E-4</v>
      </c>
      <c r="AM542" s="13">
        <f t="shared" si="810"/>
        <v>1.6351367491607927E-2</v>
      </c>
      <c r="AN542" s="13">
        <f t="shared" si="811"/>
        <v>1.9466340062600142E-2</v>
      </c>
      <c r="AO542" s="13">
        <f t="shared" si="812"/>
        <v>1.1587360984556046E-2</v>
      </c>
      <c r="AP542" s="13">
        <f t="shared" si="813"/>
        <v>4.5982598391080551E-3</v>
      </c>
      <c r="AQ542" s="13">
        <f t="shared" si="814"/>
        <v>1.3685596903472248E-3</v>
      </c>
      <c r="AR542" s="13">
        <f t="shared" si="815"/>
        <v>6.0752239789927949E-4</v>
      </c>
      <c r="AS542" s="13">
        <f t="shared" si="816"/>
        <v>1.3973039207626312E-3</v>
      </c>
      <c r="AT542" s="13">
        <f t="shared" si="817"/>
        <v>1.6069022753152206E-3</v>
      </c>
      <c r="AU542" s="13">
        <f t="shared" si="818"/>
        <v>1.2319605320146028E-3</v>
      </c>
      <c r="AV542" s="13">
        <f t="shared" si="819"/>
        <v>7.083785254507663E-4</v>
      </c>
      <c r="AW542" s="13">
        <f t="shared" si="820"/>
        <v>2.4784506509267896E-5</v>
      </c>
      <c r="AX542" s="13">
        <f t="shared" si="821"/>
        <v>6.2680349961468417E-3</v>
      </c>
      <c r="AY542" s="13">
        <f t="shared" si="822"/>
        <v>7.4621098707429558E-3</v>
      </c>
      <c r="AZ542" s="13">
        <f t="shared" si="823"/>
        <v>4.4418293577867399E-3</v>
      </c>
      <c r="BA542" s="13">
        <f t="shared" si="824"/>
        <v>1.7626693062643406E-3</v>
      </c>
      <c r="BB542" s="13">
        <f t="shared" si="825"/>
        <v>5.2461545114284181E-4</v>
      </c>
      <c r="BC542" s="13">
        <f t="shared" si="826"/>
        <v>1.2491117674753819E-4</v>
      </c>
      <c r="BD542" s="13">
        <f t="shared" si="827"/>
        <v>1.2054279862956688E-4</v>
      </c>
      <c r="BE542" s="13">
        <f t="shared" si="828"/>
        <v>2.772489141589127E-4</v>
      </c>
      <c r="BF542" s="13">
        <f t="shared" si="829"/>
        <v>3.1883680019123984E-4</v>
      </c>
      <c r="BG542" s="13">
        <f t="shared" si="830"/>
        <v>2.4444196764385087E-4</v>
      </c>
      <c r="BH542" s="13">
        <f t="shared" si="831"/>
        <v>1.4055437337320682E-4</v>
      </c>
      <c r="BI542" s="13">
        <f t="shared" si="832"/>
        <v>6.4655123061743369E-5</v>
      </c>
      <c r="BJ542" s="14">
        <f t="shared" si="833"/>
        <v>0.61297731380381271</v>
      </c>
      <c r="BK542" s="14">
        <f t="shared" si="834"/>
        <v>0.19924847826289688</v>
      </c>
      <c r="BL542" s="14">
        <f t="shared" si="835"/>
        <v>0.17703930723406605</v>
      </c>
      <c r="BM542" s="14">
        <f t="shared" si="836"/>
        <v>0.6677940241514162</v>
      </c>
      <c r="BN542" s="14">
        <f t="shared" si="837"/>
        <v>0.32260673029438419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1.7444</v>
      </c>
      <c r="F543" s="10">
        <f>VLOOKUP(B543,home!$B$2:$E$405,3,FALSE)</f>
        <v>0.76439999999999997</v>
      </c>
      <c r="G543" s="10">
        <f>VLOOKUP(C543,away!$B$2:$E$405,4,FALSE)</f>
        <v>1.5286999999999999</v>
      </c>
      <c r="H543" s="10">
        <f>VLOOKUP(A543,away!$A$2:$E$405,3,FALSE)</f>
        <v>1.5556000000000001</v>
      </c>
      <c r="I543" s="10">
        <f>VLOOKUP(C543,away!$B$2:$E$405,3,FALSE)</f>
        <v>0.85709999999999997</v>
      </c>
      <c r="J543" s="10">
        <f>VLOOKUP(B543,home!$B$2:$E$405,4,FALSE)</f>
        <v>1.1428</v>
      </c>
      <c r="K543" s="12">
        <f t="shared" si="782"/>
        <v>2.038398175632</v>
      </c>
      <c r="L543" s="12">
        <f t="shared" si="783"/>
        <v>1.5237006797280002</v>
      </c>
      <c r="M543" s="13">
        <f t="shared" si="784"/>
        <v>2.8379198329967902E-2</v>
      </c>
      <c r="N543" s="13">
        <f t="shared" si="785"/>
        <v>5.7848106101705273E-2</v>
      </c>
      <c r="O543" s="13">
        <f t="shared" si="786"/>
        <v>4.3241403785507816E-2</v>
      </c>
      <c r="P543" s="13">
        <f t="shared" si="787"/>
        <v>8.8143198588145802E-2</v>
      </c>
      <c r="Q543" s="13">
        <f t="shared" si="788"/>
        <v>5.8958736970741214E-2</v>
      </c>
      <c r="R543" s="13">
        <f t="shared" si="789"/>
        <v>3.29434781701856E-2</v>
      </c>
      <c r="S543" s="13">
        <f t="shared" si="790"/>
        <v>6.8441181521547406E-2</v>
      </c>
      <c r="T543" s="13">
        <f t="shared" si="791"/>
        <v>8.9835467598222765E-2</v>
      </c>
      <c r="U543" s="13">
        <f t="shared" si="792"/>
        <v>6.7151925801078954E-2</v>
      </c>
      <c r="V543" s="13">
        <f t="shared" si="793"/>
        <v>2.3619117794657311E-2</v>
      </c>
      <c r="W543" s="13">
        <f t="shared" si="794"/>
        <v>4.0060460626241946E-2</v>
      </c>
      <c r="X543" s="13">
        <f t="shared" si="795"/>
        <v>6.1040151086421642E-2</v>
      </c>
      <c r="Y543" s="13">
        <f t="shared" si="796"/>
        <v>4.6503459850540253E-2</v>
      </c>
      <c r="Z543" s="13">
        <f t="shared" si="797"/>
        <v>1.6732000026838775E-2</v>
      </c>
      <c r="AA543" s="13">
        <f t="shared" si="798"/>
        <v>3.4106478329382739E-2</v>
      </c>
      <c r="AB543" s="13">
        <f t="shared" si="799"/>
        <v>3.4761291601923067E-2</v>
      </c>
      <c r="AC543" s="13">
        <f t="shared" si="800"/>
        <v>4.5849264442859496E-3</v>
      </c>
      <c r="AD543" s="13">
        <f t="shared" si="801"/>
        <v>2.0414792463877285E-2</v>
      </c>
      <c r="AE543" s="13">
        <f t="shared" si="802"/>
        <v>3.1106033153715875E-2</v>
      </c>
      <c r="AF543" s="13">
        <f t="shared" si="803"/>
        <v>2.3698141929979301E-2</v>
      </c>
      <c r="AG543" s="13">
        <f t="shared" si="804"/>
        <v>1.2036291655666692E-2</v>
      </c>
      <c r="AH543" s="13">
        <f t="shared" si="805"/>
        <v>6.3736399535257908E-3</v>
      </c>
      <c r="AI543" s="13">
        <f t="shared" si="806"/>
        <v>1.2992016053402198E-2</v>
      </c>
      <c r="AJ543" s="13">
        <f t="shared" si="807"/>
        <v>1.3241450910518352E-2</v>
      </c>
      <c r="AK543" s="13">
        <f t="shared" si="808"/>
        <v>8.9971164595737639E-3</v>
      </c>
      <c r="AL543" s="13">
        <f t="shared" si="809"/>
        <v>5.6961451467638373E-4</v>
      </c>
      <c r="AM543" s="13">
        <f t="shared" si="810"/>
        <v>8.3226951428546723E-3</v>
      </c>
      <c r="AN543" s="13">
        <f t="shared" si="811"/>
        <v>1.2681296246336588E-2</v>
      </c>
      <c r="AO543" s="13">
        <f t="shared" si="812"/>
        <v>9.6612498551876015E-3</v>
      </c>
      <c r="AP543" s="13">
        <f t="shared" si="813"/>
        <v>4.9069509904571297E-3</v>
      </c>
      <c r="AQ543" s="13">
        <f t="shared" si="814"/>
        <v>1.8691811398878783E-3</v>
      </c>
      <c r="AR543" s="13">
        <f t="shared" si="815"/>
        <v>1.9423039059057576E-3</v>
      </c>
      <c r="AS543" s="13">
        <f t="shared" si="816"/>
        <v>3.9591887383212043E-3</v>
      </c>
      <c r="AT543" s="13">
        <f t="shared" si="817"/>
        <v>4.0352015505883522E-3</v>
      </c>
      <c r="AU543" s="13">
        <f t="shared" si="818"/>
        <v>2.7417824930089049E-3</v>
      </c>
      <c r="AV543" s="13">
        <f t="shared" si="819"/>
        <v>1.3972111079322768E-3</v>
      </c>
      <c r="AW543" s="13">
        <f t="shared" si="820"/>
        <v>4.9143629685339326E-5</v>
      </c>
      <c r="AX543" s="13">
        <f t="shared" si="821"/>
        <v>2.8274944325893778E-3</v>
      </c>
      <c r="AY543" s="13">
        <f t="shared" si="822"/>
        <v>4.308255188863571E-3</v>
      </c>
      <c r="AZ543" s="13">
        <f t="shared" si="823"/>
        <v>3.2822456798565548E-3</v>
      </c>
      <c r="BA543" s="13">
        <f t="shared" si="824"/>
        <v>1.667053324477241E-3</v>
      </c>
      <c r="BB543" s="13">
        <f t="shared" si="825"/>
        <v>6.3502257091219876E-4</v>
      </c>
      <c r="BC543" s="13">
        <f t="shared" si="826"/>
        <v>1.935168645883079E-4</v>
      </c>
      <c r="BD543" s="13">
        <f t="shared" si="827"/>
        <v>4.9324829694449184E-4</v>
      </c>
      <c r="BE543" s="13">
        <f t="shared" si="828"/>
        <v>1.0054364286252431E-3</v>
      </c>
      <c r="BF543" s="13">
        <f t="shared" si="829"/>
        <v>1.024739890911825E-3</v>
      </c>
      <c r="BG543" s="13">
        <f t="shared" si="830"/>
        <v>6.9627597471066613E-4</v>
      </c>
      <c r="BH543" s="13">
        <f t="shared" si="831"/>
        <v>3.548219191466536E-4</v>
      </c>
      <c r="BI543" s="13">
        <f t="shared" si="832"/>
        <v>1.4465367053255674E-4</v>
      </c>
      <c r="BJ543" s="14">
        <f t="shared" si="833"/>
        <v>0.49185660287312338</v>
      </c>
      <c r="BK543" s="14">
        <f t="shared" si="834"/>
        <v>0.21804549238214432</v>
      </c>
      <c r="BL543" s="14">
        <f t="shared" si="835"/>
        <v>0.27160366504172617</v>
      </c>
      <c r="BM543" s="14">
        <f t="shared" si="836"/>
        <v>0.68446452681840086</v>
      </c>
      <c r="BN543" s="14">
        <f t="shared" si="837"/>
        <v>0.30951412194625361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1.6292</v>
      </c>
      <c r="F544" s="10">
        <f>VLOOKUP(B544,home!$B$2:$E$405,3,FALSE)</f>
        <v>1.0470999999999999</v>
      </c>
      <c r="G544" s="10">
        <f>VLOOKUP(C544,away!$B$2:$E$405,4,FALSE)</f>
        <v>1.0831999999999999</v>
      </c>
      <c r="H544" s="10">
        <f>VLOOKUP(A544,away!$A$2:$E$405,3,FALSE)</f>
        <v>1.1462000000000001</v>
      </c>
      <c r="I544" s="10">
        <f>VLOOKUP(C544,away!$B$2:$E$405,3,FALSE)</f>
        <v>1.0777000000000001</v>
      </c>
      <c r="J544" s="10">
        <f>VLOOKUP(B544,home!$B$2:$E$405,4,FALSE)</f>
        <v>1.1291</v>
      </c>
      <c r="K544" s="12">
        <f t="shared" si="782"/>
        <v>1.8478691386239996</v>
      </c>
      <c r="L544" s="12">
        <f t="shared" si="783"/>
        <v>1.3947317724340003</v>
      </c>
      <c r="M544" s="13">
        <f t="shared" si="784"/>
        <v>3.9062165643130857E-2</v>
      </c>
      <c r="N544" s="13">
        <f t="shared" si="785"/>
        <v>7.2181770379760216E-2</v>
      </c>
      <c r="O544" s="13">
        <f t="shared" si="786"/>
        <v>5.4481243522554408E-2</v>
      </c>
      <c r="P544" s="13">
        <f t="shared" si="787"/>
        <v>0.10067420853918699</v>
      </c>
      <c r="Q544" s="13">
        <f t="shared" si="788"/>
        <v>6.6691232928001429E-2</v>
      </c>
      <c r="R544" s="13">
        <f t="shared" si="789"/>
        <v>3.7993360671310358E-2</v>
      </c>
      <c r="S544" s="13">
        <f t="shared" si="790"/>
        <v>6.4866451322662513E-2</v>
      </c>
      <c r="T544" s="13">
        <f t="shared" si="791"/>
        <v>9.3016381507480192E-2</v>
      </c>
      <c r="U544" s="13">
        <f t="shared" si="792"/>
        <v>7.0206758657125223E-2</v>
      </c>
      <c r="V544" s="13">
        <f t="shared" si="793"/>
        <v>1.8575458261741101E-2</v>
      </c>
      <c r="W544" s="13">
        <f t="shared" si="794"/>
        <v>4.1078890381479501E-2</v>
      </c>
      <c r="X544" s="13">
        <f t="shared" si="795"/>
        <v>5.7294033591382909E-2</v>
      </c>
      <c r="Y544" s="13">
        <f t="shared" si="796"/>
        <v>3.9954904510401325E-2</v>
      </c>
      <c r="Z544" s="13">
        <f t="shared" si="797"/>
        <v>1.766351575660699E-2</v>
      </c>
      <c r="AA544" s="13">
        <f t="shared" si="798"/>
        <v>3.2639865646232807E-2</v>
      </c>
      <c r="AB544" s="13">
        <f t="shared" si="799"/>
        <v>3.0157100208253646E-2</v>
      </c>
      <c r="AC544" s="13">
        <f t="shared" si="800"/>
        <v>2.9921369053086855E-3</v>
      </c>
      <c r="AD544" s="13">
        <f t="shared" si="801"/>
        <v>1.8977103446213565E-2</v>
      </c>
      <c r="AE544" s="13">
        <f t="shared" si="802"/>
        <v>2.6467969125200819E-2</v>
      </c>
      <c r="AF544" s="13">
        <f t="shared" si="803"/>
        <v>1.8457858745359868E-2</v>
      </c>
      <c r="AG544" s="13">
        <f t="shared" si="804"/>
        <v>8.5812540144173995E-3</v>
      </c>
      <c r="AH544" s="13">
        <f t="shared" si="805"/>
        <v>6.1589666596570808E-3</v>
      </c>
      <c r="AI544" s="13">
        <f t="shared" si="806"/>
        <v>1.1380964416194463E-2</v>
      </c>
      <c r="AJ544" s="13">
        <f t="shared" si="807"/>
        <v>1.0515266456231827E-2</v>
      </c>
      <c r="AK544" s="13">
        <f t="shared" si="808"/>
        <v>6.4769454562929804E-3</v>
      </c>
      <c r="AL544" s="13">
        <f t="shared" si="809"/>
        <v>3.0846319943944616E-4</v>
      </c>
      <c r="AM544" s="13">
        <f t="shared" si="810"/>
        <v>7.0134407597466338E-3</v>
      </c>
      <c r="AN544" s="13">
        <f t="shared" si="811"/>
        <v>9.7818686617022841E-3</v>
      </c>
      <c r="AO544" s="13">
        <f t="shared" si="812"/>
        <v>6.8215415081263157E-3</v>
      </c>
      <c r="AP544" s="13">
        <f t="shared" si="813"/>
        <v>3.1714068927870417E-3</v>
      </c>
      <c r="AQ544" s="13">
        <f t="shared" si="814"/>
        <v>1.1058154891715674E-3</v>
      </c>
      <c r="AR544" s="13">
        <f t="shared" si="815"/>
        <v>1.7180212971170865E-3</v>
      </c>
      <c r="AS544" s="13">
        <f t="shared" si="816"/>
        <v>3.1746785344414375E-3</v>
      </c>
      <c r="AT544" s="13">
        <f t="shared" si="817"/>
        <v>2.9331952444232004E-3</v>
      </c>
      <c r="AU544" s="13">
        <f t="shared" si="818"/>
        <v>1.8067203232427702E-3</v>
      </c>
      <c r="AV544" s="13">
        <f t="shared" si="819"/>
        <v>8.3464568186127335E-4</v>
      </c>
      <c r="AW544" s="13">
        <f t="shared" si="820"/>
        <v>2.2083238598828343E-5</v>
      </c>
      <c r="AX544" s="13">
        <f t="shared" si="821"/>
        <v>2.159986789250579E-3</v>
      </c>
      <c r="AY544" s="13">
        <f t="shared" si="822"/>
        <v>3.0126022030054858E-3</v>
      </c>
      <c r="AZ544" s="13">
        <f t="shared" si="823"/>
        <v>2.1008860051182077E-3</v>
      </c>
      <c r="BA544" s="13">
        <f t="shared" si="824"/>
        <v>9.7672415386676871E-4</v>
      </c>
      <c r="BB544" s="13">
        <f t="shared" si="825"/>
        <v>3.4056705257542389E-4</v>
      </c>
      <c r="BC544" s="13">
        <f t="shared" si="826"/>
        <v>9.4999937774228839E-5</v>
      </c>
      <c r="BD544" s="13">
        <f t="shared" si="827"/>
        <v>3.9936314813457944E-4</v>
      </c>
      <c r="BE544" s="13">
        <f t="shared" si="828"/>
        <v>7.3797083654161409E-4</v>
      </c>
      <c r="BF544" s="13">
        <f t="shared" si="829"/>
        <v>6.818367670248925E-4</v>
      </c>
      <c r="BG544" s="13">
        <f t="shared" si="830"/>
        <v>4.199817064548202E-4</v>
      </c>
      <c r="BH544" s="13">
        <f t="shared" si="831"/>
        <v>1.9401780853612661E-4</v>
      </c>
      <c r="BI544" s="13">
        <f t="shared" si="832"/>
        <v>7.1703904147473621E-5</v>
      </c>
      <c r="BJ544" s="14">
        <f t="shared" si="833"/>
        <v>0.47928123808282175</v>
      </c>
      <c r="BK544" s="14">
        <f t="shared" si="834"/>
        <v>0.22949148607447509</v>
      </c>
      <c r="BL544" s="14">
        <f t="shared" si="835"/>
        <v>0.27298260694577797</v>
      </c>
      <c r="BM544" s="14">
        <f t="shared" si="836"/>
        <v>0.62534434621133095</v>
      </c>
      <c r="BN544" s="14">
        <f t="shared" si="837"/>
        <v>0.3710839816839443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1.6292</v>
      </c>
      <c r="F545" s="10">
        <f>VLOOKUP(B545,home!$B$2:$E$405,3,FALSE)</f>
        <v>0.86650000000000005</v>
      </c>
      <c r="G545" s="10">
        <f>VLOOKUP(C545,away!$B$2:$E$405,4,FALSE)</f>
        <v>0.83040000000000003</v>
      </c>
      <c r="H545" s="10">
        <f>VLOOKUP(A545,away!$A$2:$E$405,3,FALSE)</f>
        <v>1.1462000000000001</v>
      </c>
      <c r="I545" s="10">
        <f>VLOOKUP(C545,away!$B$2:$E$405,3,FALSE)</f>
        <v>1.3343</v>
      </c>
      <c r="J545" s="10">
        <f>VLOOKUP(B545,home!$B$2:$E$405,4,FALSE)</f>
        <v>0.71850000000000003</v>
      </c>
      <c r="K545" s="12">
        <f t="shared" si="782"/>
        <v>1.17227717472</v>
      </c>
      <c r="L545" s="12">
        <f t="shared" si="783"/>
        <v>1.0988556932100002</v>
      </c>
      <c r="M545" s="13">
        <f t="shared" si="784"/>
        <v>0.10319520729737461</v>
      </c>
      <c r="N545" s="13">
        <f t="shared" si="785"/>
        <v>0.12097338605521102</v>
      </c>
      <c r="O545" s="13">
        <f t="shared" si="786"/>
        <v>0.11339664105070626</v>
      </c>
      <c r="P545" s="13">
        <f t="shared" si="787"/>
        <v>0.13293229399365988</v>
      </c>
      <c r="Q545" s="13">
        <f t="shared" si="788"/>
        <v>7.0907169610557333E-2</v>
      </c>
      <c r="R545" s="13">
        <f t="shared" si="789"/>
        <v>6.2303272304729686E-2</v>
      </c>
      <c r="S545" s="13">
        <f t="shared" si="790"/>
        <v>4.2809630527449891E-2</v>
      </c>
      <c r="T545" s="13">
        <f t="shared" si="791"/>
        <v>7.7916747015968055E-2</v>
      </c>
      <c r="U545" s="13">
        <f t="shared" si="792"/>
        <v>7.3036704033199326E-2</v>
      </c>
      <c r="V545" s="13">
        <f t="shared" si="793"/>
        <v>6.1273112494200366E-3</v>
      </c>
      <c r="W545" s="13">
        <f t="shared" si="794"/>
        <v>2.7707618819485327E-2</v>
      </c>
      <c r="X545" s="13">
        <f t="shared" si="795"/>
        <v>3.0446674685084E-2</v>
      </c>
      <c r="Y545" s="13">
        <f t="shared" si="796"/>
        <v>1.6728250908508668E-2</v>
      </c>
      <c r="Z545" s="13">
        <f t="shared" si="797"/>
        <v>2.2820768492555051E-2</v>
      </c>
      <c r="AA545" s="13">
        <f t="shared" si="798"/>
        <v>2.6752266013391621E-2</v>
      </c>
      <c r="AB545" s="13">
        <f t="shared" si="799"/>
        <v>1.5680535409768312E-2</v>
      </c>
      <c r="AC545" s="13">
        <f t="shared" si="800"/>
        <v>4.933111489200464E-4</v>
      </c>
      <c r="AD545" s="13">
        <f t="shared" si="801"/>
        <v>8.1202522769812414E-3</v>
      </c>
      <c r="AE545" s="13">
        <f t="shared" si="802"/>
        <v>8.9229854448623046E-3</v>
      </c>
      <c r="AF545" s="13">
        <f t="shared" si="803"/>
        <v>4.9025366782584545E-3</v>
      </c>
      <c r="AG545" s="13">
        <f t="shared" si="804"/>
        <v>1.7957267800250486E-3</v>
      </c>
      <c r="AH545" s="13">
        <f t="shared" si="805"/>
        <v>6.2691828453678763E-3</v>
      </c>
      <c r="AI545" s="13">
        <f t="shared" si="806"/>
        <v>7.349219953770943E-3</v>
      </c>
      <c r="AJ545" s="13">
        <f t="shared" si="807"/>
        <v>4.3076614019012275E-3</v>
      </c>
      <c r="AK545" s="13">
        <f t="shared" si="808"/>
        <v>1.6832577126237212E-3</v>
      </c>
      <c r="AL545" s="13">
        <f t="shared" si="809"/>
        <v>2.5418615610555828E-5</v>
      </c>
      <c r="AM545" s="13">
        <f t="shared" si="810"/>
        <v>1.9038372794546433E-3</v>
      </c>
      <c r="AN545" s="13">
        <f t="shared" si="811"/>
        <v>2.0920424334741729E-3</v>
      </c>
      <c r="AO545" s="13">
        <f t="shared" si="812"/>
        <v>1.1494263692299988E-3</v>
      </c>
      <c r="AP545" s="13">
        <f t="shared" si="813"/>
        <v>4.2101790325136139E-4</v>
      </c>
      <c r="AQ545" s="13">
        <f t="shared" si="814"/>
        <v>1.1565947998277385E-4</v>
      </c>
      <c r="AR545" s="13">
        <f t="shared" si="815"/>
        <v>1.3777854522813923E-3</v>
      </c>
      <c r="AS545" s="13">
        <f t="shared" si="816"/>
        <v>1.6151464373707477E-3</v>
      </c>
      <c r="AT545" s="13">
        <f t="shared" si="817"/>
        <v>9.4669965118002717E-4</v>
      </c>
      <c r="AU545" s="13">
        <f t="shared" si="818"/>
        <v>3.6993146413124385E-4</v>
      </c>
      <c r="AV545" s="13">
        <f t="shared" si="819"/>
        <v>1.084155529029519E-4</v>
      </c>
      <c r="AW545" s="13">
        <f t="shared" si="820"/>
        <v>9.0953698651624504E-7</v>
      </c>
      <c r="AX545" s="13">
        <f t="shared" si="821"/>
        <v>3.7197083118095008E-4</v>
      </c>
      <c r="AY545" s="13">
        <f t="shared" si="822"/>
        <v>4.0874226555124291E-4</v>
      </c>
      <c r="AZ545" s="13">
        <f t="shared" si="823"/>
        <v>2.2457438277826848E-4</v>
      </c>
      <c r="BA545" s="13">
        <f t="shared" si="824"/>
        <v>8.2258279688340722E-5</v>
      </c>
      <c r="BB545" s="13">
        <f t="shared" si="825"/>
        <v>2.2597494737298425E-5</v>
      </c>
      <c r="BC545" s="13">
        <f t="shared" si="826"/>
        <v>4.9662771488726802E-6</v>
      </c>
      <c r="BD545" s="13">
        <f t="shared" si="827"/>
        <v>2.5233123137688706E-4</v>
      </c>
      <c r="BE545" s="13">
        <f t="shared" si="828"/>
        <v>2.9580214301211572E-4</v>
      </c>
      <c r="BF545" s="13">
        <f t="shared" si="829"/>
        <v>1.7338105024318229E-4</v>
      </c>
      <c r="BG545" s="13">
        <f t="shared" si="830"/>
        <v>6.7750215909688017E-5</v>
      </c>
      <c r="BH545" s="13">
        <f t="shared" si="831"/>
        <v>1.9855507923319769E-5</v>
      </c>
      <c r="BI545" s="13">
        <f t="shared" si="832"/>
        <v>4.6552317461959743E-6</v>
      </c>
      <c r="BJ545" s="14">
        <f t="shared" si="833"/>
        <v>0.3752184412714194</v>
      </c>
      <c r="BK545" s="14">
        <f t="shared" si="834"/>
        <v>0.28599191509798633</v>
      </c>
      <c r="BL545" s="14">
        <f t="shared" si="835"/>
        <v>0.31601049466353692</v>
      </c>
      <c r="BM545" s="14">
        <f t="shared" si="836"/>
        <v>0.3959258164846941</v>
      </c>
      <c r="BN545" s="14">
        <f t="shared" si="837"/>
        <v>0.60370797031223877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1.6292</v>
      </c>
      <c r="F546" s="10">
        <f>VLOOKUP(B546,home!$B$2:$E$405,3,FALSE)</f>
        <v>1.1915</v>
      </c>
      <c r="G546" s="10">
        <f>VLOOKUP(C546,away!$B$2:$E$405,4,FALSE)</f>
        <v>0.64990000000000003</v>
      </c>
      <c r="H546" s="10">
        <f>VLOOKUP(A546,away!$A$2:$E$405,3,FALSE)</f>
        <v>1.1462000000000001</v>
      </c>
      <c r="I546" s="10">
        <f>VLOOKUP(C546,away!$B$2:$E$405,3,FALSE)</f>
        <v>1.2829999999999999</v>
      </c>
      <c r="J546" s="10">
        <f>VLOOKUP(B546,home!$B$2:$E$405,4,FALSE)</f>
        <v>1.1291</v>
      </c>
      <c r="K546" s="12">
        <f t="shared" si="782"/>
        <v>1.26158055082</v>
      </c>
      <c r="L546" s="12">
        <f t="shared" si="783"/>
        <v>1.66042578086</v>
      </c>
      <c r="M546" s="13">
        <f t="shared" si="784"/>
        <v>5.3825586913783176E-2</v>
      </c>
      <c r="N546" s="13">
        <f t="shared" si="785"/>
        <v>6.7905313586900357E-2</v>
      </c>
      <c r="O546" s="13">
        <f t="shared" si="786"/>
        <v>8.9373392181566216E-2</v>
      </c>
      <c r="P546" s="13">
        <f t="shared" si="787"/>
        <v>0.11275173333707218</v>
      </c>
      <c r="Q546" s="13">
        <f t="shared" si="788"/>
        <v>4.2834011459283297E-2</v>
      </c>
      <c r="R546" s="13">
        <f t="shared" si="789"/>
        <v>7.4198942250592079E-2</v>
      </c>
      <c r="S546" s="13">
        <f t="shared" si="790"/>
        <v>5.9046979788987791E-2</v>
      </c>
      <c r="T546" s="13">
        <f t="shared" si="791"/>
        <v>7.112269692464665E-2</v>
      </c>
      <c r="U546" s="13">
        <f t="shared" si="792"/>
        <v>9.3607942434763322E-2</v>
      </c>
      <c r="V546" s="13">
        <f t="shared" si="793"/>
        <v>1.3743255869475734E-2</v>
      </c>
      <c r="W546" s="13">
        <f t="shared" si="794"/>
        <v>1.8012851923544269E-2</v>
      </c>
      <c r="X546" s="13">
        <f t="shared" si="795"/>
        <v>2.9909003720666547E-2</v>
      </c>
      <c r="Y546" s="13">
        <f t="shared" si="796"/>
        <v>2.4830840428816205E-2</v>
      </c>
      <c r="Z546" s="13">
        <f t="shared" si="797"/>
        <v>4.1067278875141798E-2</v>
      </c>
      <c r="AA546" s="13">
        <f t="shared" si="798"/>
        <v>5.1809680303979935E-2</v>
      </c>
      <c r="AB546" s="13">
        <f t="shared" si="799"/>
        <v>3.268104250785156E-2</v>
      </c>
      <c r="AC546" s="13">
        <f t="shared" si="800"/>
        <v>1.799302164902962E-3</v>
      </c>
      <c r="AD546" s="13">
        <f t="shared" si="801"/>
        <v>5.6811659128860213E-3</v>
      </c>
      <c r="AE546" s="13">
        <f t="shared" si="802"/>
        <v>9.4331543470989859E-3</v>
      </c>
      <c r="AF546" s="13">
        <f t="shared" si="803"/>
        <v>7.8315263363773705E-3</v>
      </c>
      <c r="AG546" s="13">
        <f t="shared" si="804"/>
        <v>4.3345560774683501E-3</v>
      </c>
      <c r="AH546" s="13">
        <f t="shared" si="805"/>
        <v>1.7047292148513183E-2</v>
      </c>
      <c r="AI546" s="13">
        <f t="shared" si="806"/>
        <v>2.1506532218710721E-2</v>
      </c>
      <c r="AJ546" s="13">
        <f t="shared" si="807"/>
        <v>1.3566111381354577E-2</v>
      </c>
      <c r="AK546" s="13">
        <f t="shared" si="808"/>
        <v>5.7049140896582593E-3</v>
      </c>
      <c r="AL546" s="13">
        <f t="shared" si="809"/>
        <v>1.507643108211088E-4</v>
      </c>
      <c r="AM546" s="13">
        <f t="shared" si="810"/>
        <v>1.4334496843357114E-3</v>
      </c>
      <c r="AN546" s="13">
        <f t="shared" si="811"/>
        <v>2.3801368114366437E-3</v>
      </c>
      <c r="AO546" s="13">
        <f t="shared" si="812"/>
        <v>1.9760202618416605E-3</v>
      </c>
      <c r="AP546" s="13">
        <f t="shared" si="813"/>
        <v>1.0936783287545401E-3</v>
      </c>
      <c r="AQ546" s="13">
        <f t="shared" si="814"/>
        <v>4.5399292325797958E-4</v>
      </c>
      <c r="AR546" s="13">
        <f t="shared" si="815"/>
        <v>5.6611526754487039E-3</v>
      </c>
      <c r="AS546" s="13">
        <f t="shared" si="816"/>
        <v>7.1420001105686921E-3</v>
      </c>
      <c r="AT546" s="13">
        <f t="shared" si="817"/>
        <v>4.5051042167238769E-3</v>
      </c>
      <c r="AU546" s="13">
        <f t="shared" si="818"/>
        <v>1.8945172864120042E-3</v>
      </c>
      <c r="AV546" s="13">
        <f t="shared" si="819"/>
        <v>5.9752154043241719E-4</v>
      </c>
      <c r="AW546" s="13">
        <f t="shared" si="820"/>
        <v>8.7726438634296304E-6</v>
      </c>
      <c r="AX546" s="13">
        <f t="shared" si="821"/>
        <v>3.0140204038950005E-4</v>
      </c>
      <c r="AY546" s="13">
        <f t="shared" si="822"/>
        <v>5.0045571826653286E-4</v>
      </c>
      <c r="AZ546" s="13">
        <f t="shared" si="823"/>
        <v>4.1548478839428013E-4</v>
      </c>
      <c r="BA546" s="13">
        <f t="shared" si="824"/>
        <v>2.2996055140167481E-4</v>
      </c>
      <c r="BB546" s="13">
        <f t="shared" si="825"/>
        <v>9.5458107032030557E-5</v>
      </c>
      <c r="BC546" s="13">
        <f t="shared" si="826"/>
        <v>3.1700220381615326E-5</v>
      </c>
      <c r="BD546" s="13">
        <f t="shared" si="827"/>
        <v>1.5666539752832672E-3</v>
      </c>
      <c r="BE546" s="13">
        <f t="shared" si="828"/>
        <v>1.9764601850822067E-3</v>
      </c>
      <c r="BF546" s="13">
        <f t="shared" si="829"/>
        <v>1.2467318644849052E-3</v>
      </c>
      <c r="BG546" s="13">
        <f t="shared" si="830"/>
        <v>5.2428422410723729E-4</v>
      </c>
      <c r="BH546" s="13">
        <f t="shared" si="831"/>
        <v>1.6535669505886126E-4</v>
      </c>
      <c r="BI546" s="13">
        <f t="shared" si="832"/>
        <v>4.17221580868266E-5</v>
      </c>
      <c r="BJ546" s="14">
        <f t="shared" si="833"/>
        <v>0.29080686015318019</v>
      </c>
      <c r="BK546" s="14">
        <f t="shared" si="834"/>
        <v>0.24181807810330949</v>
      </c>
      <c r="BL546" s="14">
        <f t="shared" si="835"/>
        <v>0.42481735444867891</v>
      </c>
      <c r="BM546" s="14">
        <f t="shared" si="836"/>
        <v>0.55712890877670984</v>
      </c>
      <c r="BN546" s="14">
        <f t="shared" si="837"/>
        <v>0.44088897972919727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1.4215</v>
      </c>
      <c r="F547" s="10">
        <f>VLOOKUP(B547,home!$B$2:$E$405,3,FALSE)</f>
        <v>1.1137999999999999</v>
      </c>
      <c r="G547" s="10">
        <f>VLOOKUP(C547,away!$B$2:$E$405,4,FALSE)</f>
        <v>1.1904999999999999</v>
      </c>
      <c r="H547" s="10">
        <f>VLOOKUP(A547,away!$A$2:$E$405,3,FALSE)</f>
        <v>1.0277000000000001</v>
      </c>
      <c r="I547" s="10">
        <f>VLOOKUP(C547,away!$B$2:$E$405,3,FALSE)</f>
        <v>0.67359999999999998</v>
      </c>
      <c r="J547" s="10">
        <f>VLOOKUP(B547,home!$B$2:$E$405,4,FALSE)</f>
        <v>0.64870000000000005</v>
      </c>
      <c r="K547" s="12">
        <f t="shared" si="782"/>
        <v>1.8848790063499996</v>
      </c>
      <c r="L547" s="12">
        <f t="shared" si="783"/>
        <v>0.44906823166400001</v>
      </c>
      <c r="M547" s="13">
        <f t="shared" si="784"/>
        <v>9.6912454589047958E-2</v>
      </c>
      <c r="N547" s="13">
        <f t="shared" si="785"/>
        <v>0.18266825110874416</v>
      </c>
      <c r="O547" s="13">
        <f t="shared" si="786"/>
        <v>4.3520304608521458E-2</v>
      </c>
      <c r="P547" s="13">
        <f t="shared" si="787"/>
        <v>8.2030508506559227E-2</v>
      </c>
      <c r="Q547" s="13">
        <f t="shared" si="788"/>
        <v>0.17215377582077099</v>
      </c>
      <c r="R547" s="13">
        <f t="shared" si="789"/>
        <v>9.7717931160136821E-3</v>
      </c>
      <c r="S547" s="13">
        <f t="shared" si="790"/>
        <v>1.735846118638381E-2</v>
      </c>
      <c r="T547" s="13">
        <f t="shared" si="791"/>
        <v>7.7308791682114283E-2</v>
      </c>
      <c r="U547" s="13">
        <f t="shared" si="792"/>
        <v>1.8418647698769636E-2</v>
      </c>
      <c r="V547" s="13">
        <f t="shared" si="793"/>
        <v>1.6325426031251107E-3</v>
      </c>
      <c r="W547" s="13">
        <f t="shared" si="794"/>
        <v>0.10816301263615181</v>
      </c>
      <c r="X547" s="13">
        <f t="shared" si="795"/>
        <v>4.8572572815967573E-2</v>
      </c>
      <c r="Y547" s="13">
        <f t="shared" si="796"/>
        <v>1.0906199690918718E-2</v>
      </c>
      <c r="Z547" s="13">
        <f t="shared" si="797"/>
        <v>1.4627339515982374E-3</v>
      </c>
      <c r="AA547" s="13">
        <f t="shared" si="798"/>
        <v>2.7570765172428941E-3</v>
      </c>
      <c r="AB547" s="13">
        <f t="shared" si="799"/>
        <v>2.5983778231258524E-3</v>
      </c>
      <c r="AC547" s="13">
        <f t="shared" si="800"/>
        <v>8.6365511830269998E-5</v>
      </c>
      <c r="AD547" s="13">
        <f t="shared" si="801"/>
        <v>5.0968547945363075E-2</v>
      </c>
      <c r="AE547" s="13">
        <f t="shared" si="802"/>
        <v>2.2888355696305995E-2</v>
      </c>
      <c r="AF547" s="13">
        <f t="shared" si="803"/>
        <v>5.1392167091183875E-3</v>
      </c>
      <c r="AG547" s="13">
        <f t="shared" si="804"/>
        <v>7.692863199006253E-4</v>
      </c>
      <c r="AH547" s="13">
        <f t="shared" si="805"/>
        <v>1.6421683725977886E-4</v>
      </c>
      <c r="AI547" s="13">
        <f t="shared" si="806"/>
        <v>3.0952886904015152E-4</v>
      </c>
      <c r="AJ547" s="13">
        <f t="shared" si="807"/>
        <v>2.9171223355652006E-4</v>
      </c>
      <c r="AK547" s="13">
        <f t="shared" si="808"/>
        <v>1.832807549753842E-4</v>
      </c>
      <c r="AL547" s="13">
        <f t="shared" si="809"/>
        <v>2.9241264739019146E-6</v>
      </c>
      <c r="AM547" s="13">
        <f t="shared" si="810"/>
        <v>1.9213909201271646E-2</v>
      </c>
      <c r="AN547" s="13">
        <f t="shared" si="811"/>
        <v>8.6283562283677156E-3</v>
      </c>
      <c r="AO547" s="13">
        <f t="shared" si="812"/>
        <v>1.9373603368200755E-3</v>
      </c>
      <c r="AP547" s="13">
        <f t="shared" si="813"/>
        <v>2.9000232685058759E-4</v>
      </c>
      <c r="AQ547" s="13">
        <f t="shared" si="814"/>
        <v>3.2557708024309673E-5</v>
      </c>
      <c r="AR547" s="13">
        <f t="shared" si="815"/>
        <v>1.4748912943540756E-5</v>
      </c>
      <c r="AS547" s="13">
        <f t="shared" si="816"/>
        <v>2.7799916373763745E-5</v>
      </c>
      <c r="AT547" s="13">
        <f t="shared" si="817"/>
        <v>2.6199739375596451E-5</v>
      </c>
      <c r="AU547" s="13">
        <f t="shared" si="818"/>
        <v>1.6461112906967735E-5</v>
      </c>
      <c r="AV547" s="13">
        <f t="shared" si="819"/>
        <v>7.7568015348751255E-6</v>
      </c>
      <c r="AW547" s="13">
        <f t="shared" si="820"/>
        <v>6.8752653163108177E-8</v>
      </c>
      <c r="AX547" s="13">
        <f t="shared" si="821"/>
        <v>6.0359823472320101E-3</v>
      </c>
      <c r="AY547" s="13">
        <f t="shared" si="822"/>
        <v>2.710567919026598E-3</v>
      </c>
      <c r="AZ547" s="13">
        <f t="shared" si="823"/>
        <v>6.0861497110122151E-4</v>
      </c>
      <c r="BA547" s="13">
        <f t="shared" si="824"/>
        <v>9.1103216278887335E-5</v>
      </c>
      <c r="BB547" s="13">
        <f t="shared" si="825"/>
        <v>1.0227890058315716E-5</v>
      </c>
      <c r="BC547" s="13">
        <f t="shared" si="826"/>
        <v>9.1860410042832924E-7</v>
      </c>
      <c r="BD547" s="13">
        <f t="shared" si="827"/>
        <v>1.103878042420354E-6</v>
      </c>
      <c r="BE547" s="13">
        <f t="shared" si="828"/>
        <v>2.0806765477288596E-6</v>
      </c>
      <c r="BF547" s="13">
        <f t="shared" si="829"/>
        <v>1.9609117719094603E-6</v>
      </c>
      <c r="BG547" s="13">
        <f t="shared" si="830"/>
        <v>1.2320271440589071E-6</v>
      </c>
      <c r="BH547" s="13">
        <f t="shared" si="831"/>
        <v>5.8055552477249523E-7</v>
      </c>
      <c r="BI547" s="13">
        <f t="shared" si="832"/>
        <v>2.188553841328366E-7</v>
      </c>
      <c r="BJ547" s="14">
        <f t="shared" si="833"/>
        <v>0.71909761117448767</v>
      </c>
      <c r="BK547" s="14">
        <f t="shared" si="834"/>
        <v>0.20073382444244692</v>
      </c>
      <c r="BL547" s="14">
        <f t="shared" si="835"/>
        <v>7.8115081846055118E-2</v>
      </c>
      <c r="BM547" s="14">
        <f t="shared" si="836"/>
        <v>0.40964166449855677</v>
      </c>
      <c r="BN547" s="14">
        <f t="shared" si="837"/>
        <v>0.58705708774965759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1.4215</v>
      </c>
      <c r="F548" s="10">
        <f>VLOOKUP(B548,home!$B$2:$E$405,3,FALSE)</f>
        <v>1.1904999999999999</v>
      </c>
      <c r="G548" s="10">
        <f>VLOOKUP(C548,away!$B$2:$E$405,4,FALSE)</f>
        <v>1.1364000000000001</v>
      </c>
      <c r="H548" s="10">
        <f>VLOOKUP(A548,away!$A$2:$E$405,3,FALSE)</f>
        <v>1.0277000000000001</v>
      </c>
      <c r="I548" s="10">
        <f>VLOOKUP(C548,away!$B$2:$E$405,3,FALSE)</f>
        <v>1.4220999999999999</v>
      </c>
      <c r="J548" s="10">
        <f>VLOOKUP(B548,home!$B$2:$E$405,4,FALSE)</f>
        <v>0.97299999999999998</v>
      </c>
      <c r="K548" s="12">
        <f t="shared" si="782"/>
        <v>1.9231248902999998</v>
      </c>
      <c r="L548" s="12">
        <f t="shared" si="783"/>
        <v>1.4220318814100001</v>
      </c>
      <c r="M548" s="13">
        <f t="shared" si="784"/>
        <v>3.5254687786667918E-2</v>
      </c>
      <c r="N548" s="13">
        <f t="shared" si="785"/>
        <v>6.7799167582296482E-2</v>
      </c>
      <c r="O548" s="13">
        <f t="shared" si="786"/>
        <v>5.0133290001797538E-2</v>
      </c>
      <c r="P548" s="13">
        <f t="shared" si="787"/>
        <v>9.6412577835084973E-2</v>
      </c>
      <c r="Q548" s="13">
        <f t="shared" si="788"/>
        <v>6.5193133359567626E-2</v>
      </c>
      <c r="R548" s="13">
        <f t="shared" si="789"/>
        <v>3.5645568351264652E-2</v>
      </c>
      <c r="S548" s="13">
        <f t="shared" si="790"/>
        <v>6.591595152575358E-2</v>
      </c>
      <c r="T548" s="13">
        <f t="shared" si="791"/>
        <v>9.2706714086318989E-2</v>
      </c>
      <c r="U548" s="13">
        <f t="shared" si="792"/>
        <v>6.8550879725206987E-2</v>
      </c>
      <c r="V548" s="13">
        <f t="shared" si="793"/>
        <v>2.0029256961691482E-2</v>
      </c>
      <c r="W548" s="13">
        <f t="shared" si="794"/>
        <v>4.1791512480143927E-2</v>
      </c>
      <c r="X548" s="13">
        <f t="shared" si="795"/>
        <v>5.9428863119108569E-2</v>
      </c>
      <c r="Y548" s="13">
        <f t="shared" si="796"/>
        <v>4.2254869015661667E-2</v>
      </c>
      <c r="Z548" s="13">
        <f t="shared" si="797"/>
        <v>1.6896378208825866E-2</v>
      </c>
      <c r="AA548" s="13">
        <f t="shared" si="798"/>
        <v>3.2493845489315554E-2</v>
      </c>
      <c r="AB548" s="13">
        <f t="shared" si="799"/>
        <v>3.124486152103256E-2</v>
      </c>
      <c r="AC548" s="13">
        <f t="shared" si="800"/>
        <v>3.4234317778589541E-3</v>
      </c>
      <c r="AD548" s="13">
        <f t="shared" si="801"/>
        <v>2.0092574463461958E-2</v>
      </c>
      <c r="AE548" s="13">
        <f t="shared" si="802"/>
        <v>2.8572281466647337E-2</v>
      </c>
      <c r="AF548" s="13">
        <f t="shared" si="803"/>
        <v>2.0315347585096295E-2</v>
      </c>
      <c r="AG548" s="13">
        <f t="shared" si="804"/>
        <v>9.6296906493108566E-3</v>
      </c>
      <c r="AH548" s="13">
        <f t="shared" si="805"/>
        <v>6.0067971233278986E-3</v>
      </c>
      <c r="AI548" s="13">
        <f t="shared" si="806"/>
        <v>1.1551821058854321E-2</v>
      </c>
      <c r="AJ548" s="13">
        <f t="shared" si="807"/>
        <v>1.1107797303287223E-2</v>
      </c>
      <c r="AK548" s="13">
        <f t="shared" si="808"/>
        <v>7.120560490119626E-3</v>
      </c>
      <c r="AL548" s="13">
        <f t="shared" si="809"/>
        <v>3.7448850461327529E-4</v>
      </c>
      <c r="AM548" s="13">
        <f t="shared" si="810"/>
        <v>7.728106012177975E-3</v>
      </c>
      <c r="AN548" s="13">
        <f t="shared" si="811"/>
        <v>1.0989613132233381E-2</v>
      </c>
      <c r="AO548" s="13">
        <f t="shared" si="812"/>
        <v>7.8137901191989399E-3</v>
      </c>
      <c r="AP548" s="13">
        <f t="shared" si="813"/>
        <v>3.7038195547157769E-3</v>
      </c>
      <c r="AQ548" s="13">
        <f t="shared" si="814"/>
        <v>1.3167373724489076E-3</v>
      </c>
      <c r="AR548" s="13">
        <f t="shared" si="815"/>
        <v>1.7083714029068266E-3</v>
      </c>
      <c r="AS548" s="13">
        <f t="shared" si="816"/>
        <v>3.2854115668068482E-3</v>
      </c>
      <c r="AT548" s="13">
        <f t="shared" si="817"/>
        <v>3.159128379502885E-3</v>
      </c>
      <c r="AU548" s="13">
        <f t="shared" si="818"/>
        <v>2.0251328060917014E-3</v>
      </c>
      <c r="AV548" s="13">
        <f t="shared" si="819"/>
        <v>9.7364582638950824E-4</v>
      </c>
      <c r="AW548" s="13">
        <f t="shared" si="820"/>
        <v>2.8448070286781542E-5</v>
      </c>
      <c r="AX548" s="13">
        <f t="shared" si="821"/>
        <v>2.47701883781609E-3</v>
      </c>
      <c r="AY548" s="13">
        <f t="shared" si="822"/>
        <v>3.5223997582276264E-3</v>
      </c>
      <c r="AZ548" s="13">
        <f t="shared" si="823"/>
        <v>2.5044823776352808E-3</v>
      </c>
      <c r="BA548" s="13">
        <f t="shared" si="824"/>
        <v>1.1871512624756289E-3</v>
      </c>
      <c r="BB548" s="13">
        <f t="shared" si="825"/>
        <v>4.2204173582411925E-4</v>
      </c>
      <c r="BC548" s="13">
        <f t="shared" si="826"/>
        <v>1.2003136072550269E-4</v>
      </c>
      <c r="BD548" s="13">
        <f t="shared" si="827"/>
        <v>4.0489310003710661E-4</v>
      </c>
      <c r="BE548" s="13">
        <f t="shared" si="828"/>
        <v>7.7865999859208761E-4</v>
      </c>
      <c r="BF548" s="13">
        <f t="shared" si="829"/>
        <v>7.4873021218670329E-4</v>
      </c>
      <c r="BG548" s="13">
        <f t="shared" si="830"/>
        <v>4.7996723572528324E-4</v>
      </c>
      <c r="BH548" s="13">
        <f t="shared" si="831"/>
        <v>2.3075923438794482E-4</v>
      </c>
      <c r="BI548" s="13">
        <f t="shared" si="832"/>
        <v>8.8755765463605709E-5</v>
      </c>
      <c r="BJ548" s="14">
        <f t="shared" si="833"/>
        <v>0.48956934533109292</v>
      </c>
      <c r="BK548" s="14">
        <f t="shared" si="834"/>
        <v>0.22493279414989781</v>
      </c>
      <c r="BL548" s="14">
        <f t="shared" si="835"/>
        <v>0.26773887659229689</v>
      </c>
      <c r="BM548" s="14">
        <f t="shared" si="836"/>
        <v>0.6452050176774935</v>
      </c>
      <c r="BN548" s="14">
        <f t="shared" si="837"/>
        <v>0.3504384249166792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1.4215</v>
      </c>
      <c r="F549" s="10">
        <f>VLOOKUP(B549,home!$B$2:$E$405,3,FALSE)</f>
        <v>0.81169999999999998</v>
      </c>
      <c r="G549" s="10">
        <f>VLOOKUP(C549,away!$B$2:$E$405,4,FALSE)</f>
        <v>1.2987</v>
      </c>
      <c r="H549" s="10">
        <f>VLOOKUP(A549,away!$A$2:$E$405,3,FALSE)</f>
        <v>1.0277000000000001</v>
      </c>
      <c r="I549" s="10">
        <f>VLOOKUP(C549,away!$B$2:$E$405,3,FALSE)</f>
        <v>1.4220999999999999</v>
      </c>
      <c r="J549" s="10">
        <f>VLOOKUP(B549,home!$B$2:$E$405,4,FALSE)</f>
        <v>1.0479000000000001</v>
      </c>
      <c r="K549" s="12">
        <f t="shared" si="782"/>
        <v>1.4984810339850001</v>
      </c>
      <c r="L549" s="12">
        <f t="shared" si="783"/>
        <v>1.5314976449430002</v>
      </c>
      <c r="M549" s="13">
        <f t="shared" si="784"/>
        <v>4.831666827824891E-2</v>
      </c>
      <c r="N549" s="13">
        <f t="shared" si="785"/>
        <v>7.2401611040300684E-2</v>
      </c>
      <c r="O549" s="13">
        <f t="shared" si="786"/>
        <v>7.3996863679630362E-2</v>
      </c>
      <c r="P549" s="13">
        <f t="shared" si="787"/>
        <v>0.11088289679829962</v>
      </c>
      <c r="Q549" s="13">
        <f t="shared" si="788"/>
        <v>5.4246220486924783E-2</v>
      </c>
      <c r="R549" s="13">
        <f t="shared" si="789"/>
        <v>5.6663011229261075E-2</v>
      </c>
      <c r="S549" s="13">
        <f t="shared" si="790"/>
        <v>6.3616849218457533E-2</v>
      </c>
      <c r="T549" s="13">
        <f t="shared" si="791"/>
        <v>8.3077958922784037E-2</v>
      </c>
      <c r="U549" s="13">
        <f t="shared" si="792"/>
        <v>8.4908447655526811E-2</v>
      </c>
      <c r="V549" s="13">
        <f t="shared" si="793"/>
        <v>1.622173230134372E-2</v>
      </c>
      <c r="W549" s="13">
        <f t="shared" si="794"/>
        <v>2.7095644188341799E-2</v>
      </c>
      <c r="X549" s="13">
        <f t="shared" si="795"/>
        <v>4.1496915262658959E-2</v>
      </c>
      <c r="Y549" s="13">
        <f t="shared" si="796"/>
        <v>3.1776213998580723E-2</v>
      </c>
      <c r="Z549" s="13">
        <f t="shared" si="797"/>
        <v>2.8926422750997369E-2</v>
      </c>
      <c r="AA549" s="13">
        <f t="shared" si="798"/>
        <v>4.3345695873401764E-2</v>
      </c>
      <c r="AB549" s="13">
        <f t="shared" si="799"/>
        <v>3.2476351585587218E-2</v>
      </c>
      <c r="AC549" s="13">
        <f t="shared" si="800"/>
        <v>2.3267237952710809E-3</v>
      </c>
      <c r="AD549" s="13">
        <f t="shared" si="801"/>
        <v>1.0150577229959016E-2</v>
      </c>
      <c r="AE549" s="13">
        <f t="shared" si="802"/>
        <v>1.5545585122494278E-2</v>
      </c>
      <c r="AF549" s="13">
        <f t="shared" si="803"/>
        <v>1.1904013502180465E-2</v>
      </c>
      <c r="AG549" s="13">
        <f t="shared" si="804"/>
        <v>6.0769895479863521E-3</v>
      </c>
      <c r="AH549" s="13">
        <f t="shared" si="805"/>
        <v>1.1075187079944522E-2</v>
      </c>
      <c r="AI549" s="13">
        <f t="shared" si="806"/>
        <v>1.6595957787132579E-2</v>
      </c>
      <c r="AJ549" s="13">
        <f t="shared" si="807"/>
        <v>1.2434363992416922E-2</v>
      </c>
      <c r="AK549" s="13">
        <f t="shared" si="808"/>
        <v>6.2108862041009251E-3</v>
      </c>
      <c r="AL549" s="13">
        <f t="shared" si="809"/>
        <v>2.1358581513397447E-4</v>
      </c>
      <c r="AM549" s="13">
        <f t="shared" si="810"/>
        <v>3.0420894926187136E-3</v>
      </c>
      <c r="AN549" s="13">
        <f t="shared" si="811"/>
        <v>4.6589528936514064E-3</v>
      </c>
      <c r="AO549" s="13">
        <f t="shared" si="812"/>
        <v>3.5675876922637525E-3</v>
      </c>
      <c r="AP549" s="13">
        <f t="shared" si="813"/>
        <v>1.8212507162765233E-3</v>
      </c>
      <c r="AQ549" s="13">
        <f t="shared" si="814"/>
        <v>6.9731029570706184E-4</v>
      </c>
      <c r="AR549" s="13">
        <f t="shared" si="815"/>
        <v>3.3923245860476357E-3</v>
      </c>
      <c r="AS549" s="13">
        <f t="shared" si="816"/>
        <v>5.083334053313399E-3</v>
      </c>
      <c r="AT549" s="13">
        <f t="shared" si="817"/>
        <v>3.8086398341501118E-3</v>
      </c>
      <c r="AU549" s="13">
        <f t="shared" si="818"/>
        <v>1.9023915189179076E-3</v>
      </c>
      <c r="AV549" s="13">
        <f t="shared" si="819"/>
        <v>7.1267440257810003E-4</v>
      </c>
      <c r="AW549" s="13">
        <f t="shared" si="820"/>
        <v>1.3615622115180066E-5</v>
      </c>
      <c r="AX549" s="13">
        <f t="shared" si="821"/>
        <v>7.5975223472903378E-4</v>
      </c>
      <c r="AY549" s="13">
        <f t="shared" si="822"/>
        <v>1.1635587582276969E-3</v>
      </c>
      <c r="AZ549" s="13">
        <f t="shared" si="823"/>
        <v>8.909937489892598E-4</v>
      </c>
      <c r="BA549" s="13">
        <f t="shared" si="824"/>
        <v>4.548516094119953E-4</v>
      </c>
      <c r="BB549" s="13">
        <f t="shared" si="825"/>
        <v>1.7415104215325102E-4</v>
      </c>
      <c r="BC549" s="13">
        <f t="shared" si="826"/>
        <v>5.3342382184414628E-5</v>
      </c>
      <c r="BD549" s="13">
        <f t="shared" si="827"/>
        <v>8.6588951906903147E-4</v>
      </c>
      <c r="BE549" s="13">
        <f t="shared" si="828"/>
        <v>1.2975190218513367E-3</v>
      </c>
      <c r="BF549" s="13">
        <f t="shared" si="829"/>
        <v>9.7215382273949851E-4</v>
      </c>
      <c r="BG549" s="13">
        <f t="shared" si="830"/>
        <v>4.8558468849705175E-4</v>
      </c>
      <c r="BH549" s="13">
        <f t="shared" si="831"/>
        <v>1.8190986152658652E-4</v>
      </c>
      <c r="BI549" s="13">
        <f t="shared" si="832"/>
        <v>5.4517695478485444E-5</v>
      </c>
      <c r="BJ549" s="14">
        <f t="shared" si="833"/>
        <v>0.37105557016842411</v>
      </c>
      <c r="BK549" s="14">
        <f t="shared" si="834"/>
        <v>0.24274201496498252</v>
      </c>
      <c r="BL549" s="14">
        <f t="shared" si="835"/>
        <v>0.3564637040911714</v>
      </c>
      <c r="BM549" s="14">
        <f t="shared" si="836"/>
        <v>0.58153049732679751</v>
      </c>
      <c r="BN549" s="14">
        <f t="shared" si="837"/>
        <v>0.41650727151266542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1.4215</v>
      </c>
      <c r="F550" s="10">
        <f>VLOOKUP(B550,home!$B$2:$E$405,3,FALSE)</f>
        <v>0.87939999999999996</v>
      </c>
      <c r="G550" s="10">
        <f>VLOOKUP(C550,away!$B$2:$E$405,4,FALSE)</f>
        <v>0.91990000000000005</v>
      </c>
      <c r="H550" s="10">
        <f>VLOOKUP(A550,away!$A$2:$E$405,3,FALSE)</f>
        <v>1.0277000000000001</v>
      </c>
      <c r="I550" s="10">
        <f>VLOOKUP(C550,away!$B$2:$E$405,3,FALSE)</f>
        <v>0.74850000000000005</v>
      </c>
      <c r="J550" s="10">
        <f>VLOOKUP(B550,home!$B$2:$E$405,4,FALSE)</f>
        <v>0.97299999999999998</v>
      </c>
      <c r="K550" s="12">
        <f t="shared" si="782"/>
        <v>1.1499367252899999</v>
      </c>
      <c r="L550" s="12">
        <f t="shared" si="783"/>
        <v>0.74846414685000007</v>
      </c>
      <c r="M550" s="13">
        <f t="shared" si="784"/>
        <v>0.14980798990977295</v>
      </c>
      <c r="N550" s="13">
        <f t="shared" si="785"/>
        <v>0.17226970933912164</v>
      </c>
      <c r="O550" s="13">
        <f t="shared" si="786"/>
        <v>0.11212590935913162</v>
      </c>
      <c r="P550" s="13">
        <f t="shared" si="787"/>
        <v>0.12893770102860316</v>
      </c>
      <c r="Q550" s="13">
        <f t="shared" si="788"/>
        <v>9.9049632712044852E-2</v>
      </c>
      <c r="R550" s="13">
        <f t="shared" si="789"/>
        <v>4.1961111544131444E-2</v>
      </c>
      <c r="S550" s="13">
        <f t="shared" si="790"/>
        <v>2.7743731753817672E-2</v>
      </c>
      <c r="T550" s="13">
        <f t="shared" si="791"/>
        <v>7.4135098843626498E-2</v>
      </c>
      <c r="U550" s="13">
        <f t="shared" si="792"/>
        <v>4.8252623198586926E-2</v>
      </c>
      <c r="V550" s="13">
        <f t="shared" si="793"/>
        <v>2.6531836537675899E-3</v>
      </c>
      <c r="W550" s="13">
        <f t="shared" si="794"/>
        <v>3.7966936760688699E-2</v>
      </c>
      <c r="X550" s="13">
        <f t="shared" si="795"/>
        <v>2.8416890931096773E-2</v>
      </c>
      <c r="Y550" s="13">
        <f t="shared" si="796"/>
        <v>1.0634512013436426E-2</v>
      </c>
      <c r="Z550" s="13">
        <f t="shared" si="797"/>
        <v>1.0468795850918675E-2</v>
      </c>
      <c r="AA550" s="13">
        <f t="shared" si="798"/>
        <v>1.203845281853496E-2</v>
      </c>
      <c r="AB550" s="13">
        <f t="shared" si="799"/>
        <v>6.9217295058521325E-3</v>
      </c>
      <c r="AC550" s="13">
        <f t="shared" si="800"/>
        <v>1.4272244463124981E-4</v>
      </c>
      <c r="AD550" s="13">
        <f t="shared" si="801"/>
        <v>1.0914893731969719E-2</v>
      </c>
      <c r="AE550" s="13">
        <f t="shared" si="802"/>
        <v>8.1694066250571282E-3</v>
      </c>
      <c r="AF550" s="13">
        <f t="shared" si="803"/>
        <v>3.0572539799470612E-3</v>
      </c>
      <c r="AG550" s="13">
        <f t="shared" si="804"/>
        <v>7.6274833060161471E-4</v>
      </c>
      <c r="AH550" s="13">
        <f t="shared" si="805"/>
        <v>1.9588795887761665E-3</v>
      </c>
      <c r="AI550" s="13">
        <f t="shared" si="806"/>
        <v>2.2525875795546863E-3</v>
      </c>
      <c r="AJ550" s="13">
        <f t="shared" si="807"/>
        <v>1.2951665923310218E-3</v>
      </c>
      <c r="AK550" s="13">
        <f t="shared" si="808"/>
        <v>4.9645320996338121E-4</v>
      </c>
      <c r="AL550" s="13">
        <f t="shared" si="809"/>
        <v>4.9135707399902752E-6</v>
      </c>
      <c r="AM550" s="13">
        <f t="shared" si="810"/>
        <v>2.510287431005921E-3</v>
      </c>
      <c r="AN550" s="13">
        <f t="shared" si="811"/>
        <v>1.8788601403961248E-3</v>
      </c>
      <c r="AO550" s="13">
        <f t="shared" si="812"/>
        <v>7.0312972601602858E-4</v>
      </c>
      <c r="AP550" s="13">
        <f t="shared" si="813"/>
        <v>1.7542246350248702E-4</v>
      </c>
      <c r="AQ550" s="13">
        <f t="shared" si="814"/>
        <v>3.2824356120928546E-5</v>
      </c>
      <c r="AR550" s="13">
        <f t="shared" si="815"/>
        <v>2.9323022803904659E-4</v>
      </c>
      <c r="AS550" s="13">
        <f t="shared" si="816"/>
        <v>3.3719620818726116E-4</v>
      </c>
      <c r="AT550" s="13">
        <f t="shared" si="817"/>
        <v>1.9387715171153213E-4</v>
      </c>
      <c r="AU550" s="13">
        <f t="shared" si="818"/>
        <v>7.4315485649237252E-5</v>
      </c>
      <c r="AV550" s="13">
        <f t="shared" si="819"/>
        <v>2.1364526551454962E-5</v>
      </c>
      <c r="AW550" s="13">
        <f t="shared" si="820"/>
        <v>1.1747343223914897E-7</v>
      </c>
      <c r="AX550" s="13">
        <f t="shared" si="821"/>
        <v>4.8111195132459879E-4</v>
      </c>
      <c r="AY550" s="13">
        <f t="shared" si="822"/>
        <v>3.6009504618750461E-4</v>
      </c>
      <c r="AZ550" s="13">
        <f t="shared" si="823"/>
        <v>1.3475911576482102E-4</v>
      </c>
      <c r="BA550" s="13">
        <f t="shared" si="824"/>
        <v>3.3620788870392377E-5</v>
      </c>
      <c r="BB550" s="13">
        <f t="shared" si="825"/>
        <v>6.2909887645755512E-6</v>
      </c>
      <c r="BC550" s="13">
        <f t="shared" si="826"/>
        <v>9.4171590770419558E-7</v>
      </c>
      <c r="BD550" s="13">
        <f t="shared" si="827"/>
        <v>3.657871874331265E-5</v>
      </c>
      <c r="BE550" s="13">
        <f t="shared" si="828"/>
        <v>4.2063212046988889E-5</v>
      </c>
      <c r="BF550" s="13">
        <f t="shared" si="829"/>
        <v>2.4185016158246643E-5</v>
      </c>
      <c r="BG550" s="13">
        <f t="shared" si="830"/>
        <v>9.2704127606999591E-6</v>
      </c>
      <c r="BH550" s="13">
        <f t="shared" si="831"/>
        <v>2.6650970230314842E-6</v>
      </c>
      <c r="BI550" s="13">
        <f t="shared" si="832"/>
        <v>6.129385886489905E-7</v>
      </c>
      <c r="BJ550" s="14">
        <f t="shared" si="833"/>
        <v>0.45169442699145151</v>
      </c>
      <c r="BK550" s="14">
        <f t="shared" si="834"/>
        <v>0.30965033740752013</v>
      </c>
      <c r="BL550" s="14">
        <f t="shared" si="835"/>
        <v>0.22833827239232185</v>
      </c>
      <c r="BM550" s="14">
        <f t="shared" si="836"/>
        <v>0.29563980117665128</v>
      </c>
      <c r="BN550" s="14">
        <f t="shared" si="837"/>
        <v>0.70415205389280566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1.6204000000000001</v>
      </c>
      <c r="F551" s="10">
        <f>VLOOKUP(B551,home!$B$2:$E$405,3,FALSE)</f>
        <v>0.68569999999999998</v>
      </c>
      <c r="G551" s="10">
        <f>VLOOKUP(C551,away!$B$2:$E$405,4,FALSE)</f>
        <v>0.82279999999999998</v>
      </c>
      <c r="H551" s="10">
        <f>VLOOKUP(A551,away!$A$2:$E$405,3,FALSE)</f>
        <v>1.3241000000000001</v>
      </c>
      <c r="I551" s="10">
        <f>VLOOKUP(C551,away!$B$2:$E$405,3,FALSE)</f>
        <v>1.2586999999999999</v>
      </c>
      <c r="J551" s="10">
        <f>VLOOKUP(B551,home!$B$2:$E$405,4,FALSE)</f>
        <v>0.83909999999999996</v>
      </c>
      <c r="K551" s="12">
        <f t="shared" si="782"/>
        <v>0.91421989278400007</v>
      </c>
      <c r="L551" s="12">
        <f t="shared" si="783"/>
        <v>1.3984815425969999</v>
      </c>
      <c r="M551" s="13">
        <f t="shared" si="784"/>
        <v>9.8993465568848124E-2</v>
      </c>
      <c r="N551" s="13">
        <f t="shared" si="785"/>
        <v>9.050179547866892E-2</v>
      </c>
      <c r="O551" s="13">
        <f t="shared" si="786"/>
        <v>0.13844053443574569</v>
      </c>
      <c r="P551" s="13">
        <f t="shared" si="787"/>
        <v>0.12656509054880707</v>
      </c>
      <c r="Q551" s="13">
        <f t="shared" si="788"/>
        <v>4.1369270879634101E-2</v>
      </c>
      <c r="R551" s="13">
        <f t="shared" si="789"/>
        <v>9.6803266077827396E-2</v>
      </c>
      <c r="S551" s="13">
        <f t="shared" si="790"/>
        <v>4.0453988688998424E-2</v>
      </c>
      <c r="T551" s="13">
        <f t="shared" si="791"/>
        <v>5.7854161755863838E-2</v>
      </c>
      <c r="U551" s="13">
        <f t="shared" si="792"/>
        <v>8.8499471534812385E-2</v>
      </c>
      <c r="V551" s="13">
        <f t="shared" si="793"/>
        <v>5.7468021439170385E-3</v>
      </c>
      <c r="W551" s="13">
        <f t="shared" si="794"/>
        <v>1.2606870129377116E-2</v>
      </c>
      <c r="X551" s="13">
        <f t="shared" si="795"/>
        <v>1.7630475185851348E-2</v>
      </c>
      <c r="Y551" s="13">
        <f t="shared" si="796"/>
        <v>1.2327947067313764E-2</v>
      </c>
      <c r="Z551" s="13">
        <f t="shared" si="797"/>
        <v>4.5125860290982631E-2</v>
      </c>
      <c r="AA551" s="13">
        <f t="shared" si="798"/>
        <v>4.1254959157007901E-2</v>
      </c>
      <c r="AB551" s="13">
        <f t="shared" si="799"/>
        <v>1.8858052168664034E-2</v>
      </c>
      <c r="AC551" s="13">
        <f t="shared" si="800"/>
        <v>4.5921246514314375E-4</v>
      </c>
      <c r="AD551" s="13">
        <f t="shared" si="801"/>
        <v>2.8813628645052393E-3</v>
      </c>
      <c r="AE551" s="13">
        <f t="shared" si="802"/>
        <v>4.029532783534997E-3</v>
      </c>
      <c r="AF551" s="13">
        <f t="shared" si="803"/>
        <v>2.8176136115316036E-3</v>
      </c>
      <c r="AG551" s="13">
        <f t="shared" si="804"/>
        <v>1.313460209965674E-3</v>
      </c>
      <c r="AH551" s="13">
        <f t="shared" si="805"/>
        <v>1.5776920677687524E-2</v>
      </c>
      <c r="AI551" s="13">
        <f t="shared" si="806"/>
        <v>1.4423574730417159E-2</v>
      </c>
      <c r="AJ551" s="13">
        <f t="shared" si="807"/>
        <v>6.5931594718019945E-3</v>
      </c>
      <c r="AK551" s="13">
        <f t="shared" si="808"/>
        <v>2.0091991818062113E-3</v>
      </c>
      <c r="AL551" s="13">
        <f t="shared" si="809"/>
        <v>2.3484486333721224E-5</v>
      </c>
      <c r="AM551" s="13">
        <f t="shared" si="810"/>
        <v>5.2683984981195591E-4</v>
      </c>
      <c r="AN551" s="13">
        <f t="shared" si="811"/>
        <v>7.3677580586659585E-4</v>
      </c>
      <c r="AO551" s="13">
        <f t="shared" si="812"/>
        <v>5.1518368276823247E-4</v>
      </c>
      <c r="AP551" s="13">
        <f t="shared" si="813"/>
        <v>2.4015829046617376E-4</v>
      </c>
      <c r="AQ551" s="13">
        <f t="shared" si="814"/>
        <v>8.396423412964827E-5</v>
      </c>
      <c r="AR551" s="13">
        <f t="shared" si="815"/>
        <v>4.4127464733525884E-3</v>
      </c>
      <c r="AS551" s="13">
        <f t="shared" si="816"/>
        <v>4.0342206077513777E-3</v>
      </c>
      <c r="AT551" s="13">
        <f t="shared" si="817"/>
        <v>1.844082365742734E-3</v>
      </c>
      <c r="AU551" s="13">
        <f t="shared" si="818"/>
        <v>5.6196559423139585E-4</v>
      </c>
      <c r="AV551" s="13">
        <f t="shared" si="819"/>
        <v>1.2844003132663089E-4</v>
      </c>
      <c r="AW551" s="13">
        <f t="shared" si="820"/>
        <v>8.3403825423104988E-7</v>
      </c>
      <c r="AX551" s="13">
        <f t="shared" si="821"/>
        <v>8.0274578501570809E-5</v>
      </c>
      <c r="AY551" s="13">
        <f t="shared" si="822"/>
        <v>1.122625163742007E-4</v>
      </c>
      <c r="AZ551" s="13">
        <f t="shared" si="823"/>
        <v>7.849852853740661E-5</v>
      </c>
      <c r="BA551" s="13">
        <f t="shared" si="824"/>
        <v>3.659291442686234E-5</v>
      </c>
      <c r="BB551" s="13">
        <f t="shared" si="825"/>
        <v>1.2793628853949614E-5</v>
      </c>
      <c r="BC551" s="13">
        <f t="shared" si="826"/>
        <v>3.5783307630169872E-6</v>
      </c>
      <c r="BD551" s="13">
        <f t="shared" si="827"/>
        <v>1.0285240825239339E-3</v>
      </c>
      <c r="BE551" s="13">
        <f t="shared" si="828"/>
        <v>9.4029717645079277E-4</v>
      </c>
      <c r="BF551" s="13">
        <f t="shared" si="829"/>
        <v>4.2981919191997087E-4</v>
      </c>
      <c r="BG551" s="13">
        <f t="shared" si="830"/>
        <v>1.3098308518452712E-4</v>
      </c>
      <c r="BH551" s="13">
        <f t="shared" si="831"/>
        <v>2.9936835523478979E-5</v>
      </c>
      <c r="BI551" s="13">
        <f t="shared" si="832"/>
        <v>5.47377011251344E-6</v>
      </c>
      <c r="BJ551" s="14">
        <f t="shared" si="833"/>
        <v>0.2457594123267462</v>
      </c>
      <c r="BK551" s="14">
        <f t="shared" si="834"/>
        <v>0.27235430641842168</v>
      </c>
      <c r="BL551" s="14">
        <f t="shared" si="835"/>
        <v>0.43620562664989021</v>
      </c>
      <c r="BM551" s="14">
        <f t="shared" si="836"/>
        <v>0.40666035421838953</v>
      </c>
      <c r="BN551" s="14">
        <f t="shared" si="837"/>
        <v>0.5926734229895313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1.6204000000000001</v>
      </c>
      <c r="F552" s="10">
        <f>VLOOKUP(B552,home!$B$2:$E$405,3,FALSE)</f>
        <v>1.1657</v>
      </c>
      <c r="G552" s="10">
        <f>VLOOKUP(C552,away!$B$2:$E$405,4,FALSE)</f>
        <v>1.5770999999999999</v>
      </c>
      <c r="H552" s="10">
        <f>VLOOKUP(A552,away!$A$2:$E$405,3,FALSE)</f>
        <v>1.3241000000000001</v>
      </c>
      <c r="I552" s="10">
        <f>VLOOKUP(C552,away!$B$2:$E$405,3,FALSE)</f>
        <v>0.67130000000000001</v>
      </c>
      <c r="J552" s="10">
        <f>VLOOKUP(B552,home!$B$2:$E$405,4,FALSE)</f>
        <v>1.0069999999999999</v>
      </c>
      <c r="K552" s="12">
        <f t="shared" si="782"/>
        <v>2.9789846315880002</v>
      </c>
      <c r="L552" s="12">
        <f t="shared" si="783"/>
        <v>0.89509040830999997</v>
      </c>
      <c r="M552" s="13">
        <f t="shared" si="784"/>
        <v>2.0773543689113532E-2</v>
      </c>
      <c r="N552" s="13">
        <f t="shared" si="785"/>
        <v>6.1884067393491095E-2</v>
      </c>
      <c r="O552" s="13">
        <f t="shared" si="786"/>
        <v>1.8594199702734258E-2</v>
      </c>
      <c r="P552" s="13">
        <f t="shared" si="787"/>
        <v>5.539183515112351E-2</v>
      </c>
      <c r="Q552" s="13">
        <f t="shared" si="788"/>
        <v>9.2175842852683043E-2</v>
      </c>
      <c r="R552" s="13">
        <f t="shared" si="789"/>
        <v>8.3217449020590428E-3</v>
      </c>
      <c r="S552" s="13">
        <f t="shared" si="790"/>
        <v>3.6925036085889082E-2</v>
      </c>
      <c r="T552" s="13">
        <f t="shared" si="791"/>
        <v>8.2505712815326468E-2</v>
      </c>
      <c r="U552" s="13">
        <f t="shared" si="792"/>
        <v>2.4790350171229675E-2</v>
      </c>
      <c r="V552" s="13">
        <f t="shared" si="793"/>
        <v>1.0939905864179261E-2</v>
      </c>
      <c r="W552" s="13">
        <f t="shared" si="794"/>
        <v>9.1530139753937811E-2</v>
      </c>
      <c r="X552" s="13">
        <f t="shared" si="795"/>
        <v>8.1927750165023558E-2</v>
      </c>
      <c r="Y552" s="13">
        <f t="shared" si="796"/>
        <v>3.6666371673565304E-2</v>
      </c>
      <c r="Z552" s="13">
        <f t="shared" si="797"/>
        <v>2.4829046807452299E-3</v>
      </c>
      <c r="AA552" s="13">
        <f t="shared" si="798"/>
        <v>7.396534885637949E-3</v>
      </c>
      <c r="AB552" s="13">
        <f t="shared" si="799"/>
        <v>1.101708187565998E-2</v>
      </c>
      <c r="AC552" s="13">
        <f t="shared" si="800"/>
        <v>1.8231767268088749E-3</v>
      </c>
      <c r="AD552" s="13">
        <f t="shared" si="801"/>
        <v>6.8166719913520649E-2</v>
      </c>
      <c r="AE552" s="13">
        <f t="shared" si="802"/>
        <v>6.1015377160546606E-2</v>
      </c>
      <c r="AF552" s="13">
        <f t="shared" si="803"/>
        <v>2.7307139427911156E-2</v>
      </c>
      <c r="AG552" s="13">
        <f t="shared" si="804"/>
        <v>8.1474528601023638E-3</v>
      </c>
      <c r="AH552" s="13">
        <f t="shared" si="805"/>
        <v>5.5560604112076428E-4</v>
      </c>
      <c r="AI552" s="13">
        <f t="shared" si="806"/>
        <v>1.655141857716207E-3</v>
      </c>
      <c r="AJ552" s="13">
        <f t="shared" si="807"/>
        <v>2.4653210786172975E-3</v>
      </c>
      <c r="AK552" s="13">
        <f t="shared" si="808"/>
        <v>2.4480512017102936E-3</v>
      </c>
      <c r="AL552" s="13">
        <f t="shared" si="809"/>
        <v>1.9445715418440793E-4</v>
      </c>
      <c r="AM552" s="13">
        <f t="shared" si="810"/>
        <v>4.0613522201628317E-2</v>
      </c>
      <c r="AN552" s="13">
        <f t="shared" si="811"/>
        <v>3.6352774170362742E-2</v>
      </c>
      <c r="AO552" s="13">
        <f t="shared" si="812"/>
        <v>1.6269509737675603E-2</v>
      </c>
      <c r="AP552" s="13">
        <f t="shared" si="813"/>
        <v>4.8542273713665252E-3</v>
      </c>
      <c r="AQ552" s="13">
        <f t="shared" si="814"/>
        <v>1.0862430899665099E-3</v>
      </c>
      <c r="AR552" s="13">
        <f t="shared" si="815"/>
        <v>9.9463527641257543E-5</v>
      </c>
      <c r="AS552" s="13">
        <f t="shared" si="816"/>
        <v>2.9630032024683441E-4</v>
      </c>
      <c r="AT552" s="13">
        <f t="shared" si="817"/>
        <v>4.4133705017496139E-4</v>
      </c>
      <c r="AU552" s="13">
        <f t="shared" si="818"/>
        <v>4.3824542994053069E-4</v>
      </c>
      <c r="AV552" s="13">
        <f t="shared" si="819"/>
        <v>3.2638160016412916E-4</v>
      </c>
      <c r="AW552" s="13">
        <f t="shared" si="820"/>
        <v>1.4403120395368972E-5</v>
      </c>
      <c r="AX552" s="13">
        <f t="shared" si="821"/>
        <v>2.0164509745551493E-2</v>
      </c>
      <c r="AY552" s="13">
        <f t="shared" si="822"/>
        <v>1.8049059261516662E-2</v>
      </c>
      <c r="AZ552" s="13">
        <f t="shared" si="823"/>
        <v>8.0777699120011676E-3</v>
      </c>
      <c r="BA552" s="13">
        <f t="shared" si="824"/>
        <v>2.4101114562557857E-3</v>
      </c>
      <c r="BB552" s="13">
        <f t="shared" si="825"/>
        <v>5.3931691186314985E-4</v>
      </c>
      <c r="BC552" s="13">
        <f t="shared" si="826"/>
        <v>9.6547478969615037E-5</v>
      </c>
      <c r="BD552" s="13">
        <f t="shared" si="827"/>
        <v>1.483814159472769E-5</v>
      </c>
      <c r="BE552" s="13">
        <f t="shared" si="828"/>
        <v>4.420259577202045E-5</v>
      </c>
      <c r="BF552" s="13">
        <f t="shared" si="829"/>
        <v>6.5839426740572828E-5</v>
      </c>
      <c r="BG552" s="13">
        <f t="shared" si="830"/>
        <v>6.5378213470910162E-5</v>
      </c>
      <c r="BH552" s="13">
        <f t="shared" si="831"/>
        <v>4.8690173292630235E-5</v>
      </c>
      <c r="BI552" s="13">
        <f t="shared" si="832"/>
        <v>2.9009455589620374E-5</v>
      </c>
      <c r="BJ552" s="14">
        <f t="shared" si="833"/>
        <v>0.7598401653532656</v>
      </c>
      <c r="BK552" s="14">
        <f t="shared" si="834"/>
        <v>0.14409701393281532</v>
      </c>
      <c r="BL552" s="14">
        <f t="shared" si="835"/>
        <v>7.9113717651113663E-2</v>
      </c>
      <c r="BM552" s="14">
        <f t="shared" si="836"/>
        <v>0.71035791178561403</v>
      </c>
      <c r="BN552" s="14">
        <f t="shared" si="837"/>
        <v>0.25714123369120445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1.6204000000000001</v>
      </c>
      <c r="F553" s="10">
        <f>VLOOKUP(B553,home!$B$2:$E$405,3,FALSE)</f>
        <v>1.2343</v>
      </c>
      <c r="G553" s="10">
        <f>VLOOKUP(C553,away!$B$2:$E$405,4,FALSE)</f>
        <v>0.75429999999999997</v>
      </c>
      <c r="H553" s="10">
        <f>VLOOKUP(A553,away!$A$2:$E$405,3,FALSE)</f>
        <v>1.3241000000000001</v>
      </c>
      <c r="I553" s="10">
        <f>VLOOKUP(C553,away!$B$2:$E$405,3,FALSE)</f>
        <v>0.92310000000000003</v>
      </c>
      <c r="J553" s="10">
        <f>VLOOKUP(B553,home!$B$2:$E$405,4,FALSE)</f>
        <v>1.1748000000000001</v>
      </c>
      <c r="K553" s="12">
        <f t="shared" si="782"/>
        <v>1.5086450467959998</v>
      </c>
      <c r="L553" s="12">
        <f t="shared" si="783"/>
        <v>1.4359306789080002</v>
      </c>
      <c r="M553" s="13">
        <f t="shared" si="784"/>
        <v>5.2624382253253797E-2</v>
      </c>
      <c r="N553" s="13">
        <f t="shared" si="785"/>
        <v>7.9391513627070642E-2</v>
      </c>
      <c r="O553" s="13">
        <f t="shared" si="786"/>
        <v>7.5564964936028836E-2</v>
      </c>
      <c r="P553" s="13">
        <f t="shared" si="787"/>
        <v>0.1140007100620533</v>
      </c>
      <c r="Q553" s="13">
        <f t="shared" si="788"/>
        <v>5.9886806895558628E-2</v>
      </c>
      <c r="R553" s="13">
        <f t="shared" si="789"/>
        <v>5.4253025701125571E-2</v>
      </c>
      <c r="S553" s="13">
        <f t="shared" si="790"/>
        <v>6.1740211182473241E-2</v>
      </c>
      <c r="T553" s="13">
        <f t="shared" si="791"/>
        <v>8.5993303283171812E-2</v>
      </c>
      <c r="U553" s="13">
        <f t="shared" si="792"/>
        <v>8.1848558497699148E-2</v>
      </c>
      <c r="V553" s="13">
        <f t="shared" si="793"/>
        <v>1.4860935416909101E-2</v>
      </c>
      <c r="W553" s="13">
        <f t="shared" si="794"/>
        <v>3.011597819713769E-2</v>
      </c>
      <c r="X553" s="13">
        <f t="shared" si="795"/>
        <v>4.3244457018594459E-2</v>
      </c>
      <c r="Y553" s="13">
        <f t="shared" si="796"/>
        <v>3.1048021262859091E-2</v>
      </c>
      <c r="Z553" s="13">
        <f t="shared" si="797"/>
        <v>2.5967861342610154E-2</v>
      </c>
      <c r="AA553" s="13">
        <f t="shared" si="798"/>
        <v>3.9176285390414123E-2</v>
      </c>
      <c r="AB553" s="13">
        <f t="shared" si="799"/>
        <v>2.9551554453057387E-2</v>
      </c>
      <c r="AC553" s="13">
        <f t="shared" si="800"/>
        <v>2.0120867898753376E-3</v>
      </c>
      <c r="AD553" s="13">
        <f t="shared" si="801"/>
        <v>1.1358580334132028E-2</v>
      </c>
      <c r="AE553" s="13">
        <f t="shared" si="802"/>
        <v>1.6310133970621265E-2</v>
      </c>
      <c r="AF553" s="13">
        <f t="shared" si="803"/>
        <v>1.1710110872757315E-2</v>
      </c>
      <c r="AG553" s="13">
        <f t="shared" si="804"/>
        <v>5.6049691518687923E-3</v>
      </c>
      <c r="AH553" s="13">
        <f t="shared" si="805"/>
        <v>9.3220121918707512E-3</v>
      </c>
      <c r="AI553" s="13">
        <f t="shared" si="806"/>
        <v>1.4063607519437728E-2</v>
      </c>
      <c r="AJ553" s="13">
        <f t="shared" si="807"/>
        <v>1.0608495912141355E-2</v>
      </c>
      <c r="AK553" s="13">
        <f t="shared" si="808"/>
        <v>5.3348182706025567E-3</v>
      </c>
      <c r="AL553" s="13">
        <f t="shared" si="809"/>
        <v>1.7435212571114458E-4</v>
      </c>
      <c r="AM553" s="13">
        <f t="shared" si="810"/>
        <v>3.4272131919445455E-3</v>
      </c>
      <c r="AN553" s="13">
        <f t="shared" si="811"/>
        <v>4.9212405654713862E-3</v>
      </c>
      <c r="AO553" s="13">
        <f t="shared" si="812"/>
        <v>3.5332801531234594E-3</v>
      </c>
      <c r="AP553" s="13">
        <f t="shared" si="813"/>
        <v>1.6911817896822449E-3</v>
      </c>
      <c r="AQ553" s="13">
        <f t="shared" si="814"/>
        <v>6.07104953853818E-4</v>
      </c>
      <c r="AR553" s="13">
        <f t="shared" si="815"/>
        <v>2.677152659092324E-3</v>
      </c>
      <c r="AS553" s="13">
        <f t="shared" si="816"/>
        <v>4.038873098656374E-3</v>
      </c>
      <c r="AT553" s="13">
        <f t="shared" si="817"/>
        <v>3.0466129474627755E-3</v>
      </c>
      <c r="AU553" s="13">
        <f t="shared" si="818"/>
        <v>1.5320858442314262E-3</v>
      </c>
      <c r="AV553" s="13">
        <f t="shared" si="819"/>
        <v>5.7784343004150238E-4</v>
      </c>
      <c r="AW553" s="13">
        <f t="shared" si="820"/>
        <v>1.0491686173279866E-5</v>
      </c>
      <c r="AX553" s="13">
        <f t="shared" si="821"/>
        <v>8.6174136772350764E-4</v>
      </c>
      <c r="AY553" s="13">
        <f t="shared" si="822"/>
        <v>1.2374008671983249E-3</v>
      </c>
      <c r="AZ553" s="13">
        <f t="shared" si="823"/>
        <v>8.8841093365871963E-4</v>
      </c>
      <c r="BA553" s="13">
        <f t="shared" si="824"/>
        <v>4.2523217170595208E-4</v>
      </c>
      <c r="BB553" s="13">
        <f t="shared" si="825"/>
        <v>1.5265098025281273E-4</v>
      </c>
      <c r="BC553" s="13">
        <f t="shared" si="826"/>
        <v>4.3839245142078618E-5</v>
      </c>
      <c r="BD553" s="13">
        <f t="shared" si="827"/>
        <v>6.4070093921846636E-4</v>
      </c>
      <c r="BE553" s="13">
        <f t="shared" si="828"/>
        <v>9.6659029842948406E-4</v>
      </c>
      <c r="BF553" s="13">
        <f t="shared" si="829"/>
        <v>7.2912083300335432E-4</v>
      </c>
      <c r="BG553" s="13">
        <f t="shared" si="830"/>
        <v>3.6666151107542802E-4</v>
      </c>
      <c r="BH553" s="13">
        <f t="shared" si="831"/>
        <v>1.3829051813367031E-4</v>
      </c>
      <c r="BI553" s="13">
        <f t="shared" si="832"/>
        <v>4.17262610402428E-5</v>
      </c>
      <c r="BJ553" s="14">
        <f t="shared" si="833"/>
        <v>0.39245317083352854</v>
      </c>
      <c r="BK553" s="14">
        <f t="shared" si="834"/>
        <v>0.24665007869747424</v>
      </c>
      <c r="BL553" s="14">
        <f t="shared" si="835"/>
        <v>0.33447898121276259</v>
      </c>
      <c r="BM553" s="14">
        <f t="shared" si="836"/>
        <v>0.5626017794302598</v>
      </c>
      <c r="BN553" s="14">
        <f t="shared" si="837"/>
        <v>0.43572140347509081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1.2710999999999999</v>
      </c>
      <c r="F554" s="10">
        <f>VLOOKUP(B554,home!$B$2:$E$405,3,FALSE)</f>
        <v>0.78669999999999995</v>
      </c>
      <c r="G554" s="10">
        <f>VLOOKUP(C554,away!$B$2:$E$405,4,FALSE)</f>
        <v>1.0766</v>
      </c>
      <c r="H554" s="10">
        <f>VLOOKUP(A554,away!$A$2:$E$405,3,FALSE)</f>
        <v>0.94469999999999998</v>
      </c>
      <c r="I554" s="10">
        <f>VLOOKUP(C554,away!$B$2:$E$405,3,FALSE)</f>
        <v>1.0027999999999999</v>
      </c>
      <c r="J554" s="10">
        <f>VLOOKUP(B554,home!$B$2:$E$405,4,FALSE)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1.2710999999999999</v>
      </c>
      <c r="F555" s="10">
        <f>VLOOKUP(B555,home!$B$2:$E$405,3,FALSE)</f>
        <v>1.3664000000000001</v>
      </c>
      <c r="G555" s="10">
        <f>VLOOKUP(C555,away!$B$2:$E$405,4,FALSE)</f>
        <v>0.70389999999999997</v>
      </c>
      <c r="H555" s="10">
        <f>VLOOKUP(A555,away!$A$2:$E$405,3,FALSE)</f>
        <v>0.94469999999999998</v>
      </c>
      <c r="I555" s="10">
        <f>VLOOKUP(C555,away!$B$2:$E$405,3,FALSE)</f>
        <v>0.89139999999999997</v>
      </c>
      <c r="J555" s="10">
        <f>VLOOKUP(B555,home!$B$2:$E$405,4,FALSE)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1.2710999999999999</v>
      </c>
      <c r="F556" s="10">
        <f>VLOOKUP(B556,home!$B$2:$E$405,3,FALSE)</f>
        <v>0.95230000000000004</v>
      </c>
      <c r="G556" s="10">
        <f>VLOOKUP(C556,away!$B$2:$E$405,4,FALSE)</f>
        <v>0.74529999999999996</v>
      </c>
      <c r="H556" s="10">
        <f>VLOOKUP(A556,away!$A$2:$E$405,3,FALSE)</f>
        <v>0.94469999999999998</v>
      </c>
      <c r="I556" s="10">
        <f>VLOOKUP(C556,away!$B$2:$E$405,3,FALSE)</f>
        <v>0.78</v>
      </c>
      <c r="J556" s="10">
        <f>VLOOKUP(B556,home!$B$2:$E$405,4,FALSE)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1.2710999999999999</v>
      </c>
      <c r="F557" s="10">
        <f>VLOOKUP(B557,home!$B$2:$E$405,3,FALSE)</f>
        <v>0.99380000000000002</v>
      </c>
      <c r="G557" s="10">
        <f>VLOOKUP(C557,away!$B$2:$E$405,4,FALSE)</f>
        <v>0.86950000000000005</v>
      </c>
      <c r="H557" s="10">
        <f>VLOOKUP(A557,away!$A$2:$E$405,3,FALSE)</f>
        <v>0.94469999999999998</v>
      </c>
      <c r="I557" s="10">
        <f>VLOOKUP(C557,away!$B$2:$E$405,3,FALSE)</f>
        <v>2.1171000000000002</v>
      </c>
      <c r="J557" s="10">
        <f>VLOOKUP(B557,home!$B$2:$E$405,4,FALSE)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1.2710999999999999</v>
      </c>
      <c r="F558" s="10">
        <f>VLOOKUP(B558,home!$B$2:$E$405,3,FALSE)</f>
        <v>0.86950000000000005</v>
      </c>
      <c r="G558" s="10">
        <f>VLOOKUP(C558,away!$B$2:$E$405,4,FALSE)</f>
        <v>0.82809999999999995</v>
      </c>
      <c r="H558" s="10">
        <f>VLOOKUP(A558,away!$A$2:$E$405,3,FALSE)</f>
        <v>0.94469999999999998</v>
      </c>
      <c r="I558" s="10">
        <f>VLOOKUP(C558,away!$B$2:$E$405,3,FALSE)</f>
        <v>0.8357</v>
      </c>
      <c r="J558" s="10">
        <f>VLOOKUP(B558,home!$B$2:$E$405,4,FALSE)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1.4705999999999999</v>
      </c>
      <c r="F559" s="10">
        <f>VLOOKUP(B559,home!$B$2:$E$405,3,FALSE)</f>
        <v>0.98219999999999996</v>
      </c>
      <c r="G559" s="10">
        <f>VLOOKUP(C559,away!$B$2:$E$405,4,FALSE)</f>
        <v>0.68</v>
      </c>
      <c r="H559" s="10">
        <f>VLOOKUP(A559,away!$A$2:$E$405,3,FALSE)</f>
        <v>1.2646999999999999</v>
      </c>
      <c r="I559" s="10">
        <f>VLOOKUP(C559,away!$B$2:$E$405,3,FALSE)</f>
        <v>1.1420999999999999</v>
      </c>
      <c r="J559" s="10">
        <f>VLOOKUP(B559,home!$B$2:$E$405,4,FALSE)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1.4705999999999999</v>
      </c>
      <c r="F560" s="10">
        <f>VLOOKUP(B560,home!$B$2:$E$405,3,FALSE)</f>
        <v>1.105</v>
      </c>
      <c r="G560" s="10">
        <f>VLOOKUP(C560,away!$B$2:$E$405,4,FALSE)</f>
        <v>1.2844</v>
      </c>
      <c r="H560" s="10">
        <f>VLOOKUP(A560,away!$A$2:$E$405,3,FALSE)</f>
        <v>1.2646999999999999</v>
      </c>
      <c r="I560" s="10">
        <f>VLOOKUP(C560,away!$B$2:$E$405,3,FALSE)</f>
        <v>0.43930000000000002</v>
      </c>
      <c r="J560" s="10">
        <f>VLOOKUP(B560,home!$B$2:$E$405,4,FALSE)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1.4705999999999999</v>
      </c>
      <c r="F561" s="10">
        <f>VLOOKUP(B561,home!$B$2:$E$405,3,FALSE)</f>
        <v>0.75549999999999995</v>
      </c>
      <c r="G561" s="10">
        <f>VLOOKUP(C561,away!$B$2:$E$405,4,FALSE)</f>
        <v>0.85</v>
      </c>
      <c r="H561" s="10">
        <f>VLOOKUP(A561,away!$A$2:$E$405,3,FALSE)</f>
        <v>1.2646999999999999</v>
      </c>
      <c r="I561" s="10">
        <f>VLOOKUP(C561,away!$B$2:$E$405,3,FALSE)</f>
        <v>0.29649999999999999</v>
      </c>
      <c r="J561" s="10">
        <f>VLOOKUP(B561,home!$B$2:$E$405,4,FALSE)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1.3231999999999999</v>
      </c>
      <c r="F562" s="10">
        <f>VLOOKUP(B562,home!$B$2:$E$405,3,FALSE)</f>
        <v>0.81389999999999996</v>
      </c>
      <c r="G562" s="10">
        <f>VLOOKUP(C562,away!$B$2:$E$405,4,FALSE)</f>
        <v>0.75570000000000004</v>
      </c>
      <c r="H562" s="10">
        <f>VLOOKUP(A562,away!$A$2:$E$405,3,FALSE)</f>
        <v>1.1951000000000001</v>
      </c>
      <c r="I562" s="10">
        <f>VLOOKUP(C562,away!$B$2:$E$405,3,FALSE)</f>
        <v>1.6091</v>
      </c>
      <c r="J562" s="10">
        <f>VLOOKUP(B562,home!$B$2:$E$405,4,FALSE)</f>
        <v>1.4803999999999999</v>
      </c>
      <c r="K562" s="12">
        <f t="shared" si="838"/>
        <v>0.8138529891359999</v>
      </c>
      <c r="L562" s="12">
        <f t="shared" si="839"/>
        <v>2.8468616209639999</v>
      </c>
      <c r="M562" s="13">
        <f t="shared" si="840"/>
        <v>2.57141305816827E-2</v>
      </c>
      <c r="N562" s="13">
        <f t="shared" si="841"/>
        <v>2.0927522036935892E-2</v>
      </c>
      <c r="O562" s="13">
        <f t="shared" si="842"/>
        <v>7.320457146944917E-2</v>
      </c>
      <c r="P562" s="13">
        <f t="shared" si="843"/>
        <v>5.9577759308831142E-2</v>
      </c>
      <c r="Q562" s="13">
        <f t="shared" si="844"/>
        <v>8.5159631824848949E-3</v>
      </c>
      <c r="R562" s="13">
        <f t="shared" si="845"/>
        <v>0.10420164249774555</v>
      </c>
      <c r="S562" s="13">
        <f t="shared" si="846"/>
        <v>3.45093274006072E-2</v>
      </c>
      <c r="T562" s="13">
        <f t="shared" si="847"/>
        <v>2.4243768749758688E-2</v>
      </c>
      <c r="U562" s="13">
        <f t="shared" si="848"/>
        <v>8.4804818219671049E-2</v>
      </c>
      <c r="V562" s="13">
        <f t="shared" si="849"/>
        <v>8.8839540978453216E-3</v>
      </c>
      <c r="W562" s="13">
        <f t="shared" si="850"/>
        <v>2.310247363812485E-3</v>
      </c>
      <c r="X562" s="13">
        <f t="shared" si="851"/>
        <v>6.5769545549710182E-3</v>
      </c>
      <c r="Y562" s="13">
        <f t="shared" si="852"/>
        <v>9.3618397526856797E-3</v>
      </c>
      <c r="Z562" s="13">
        <f t="shared" si="853"/>
        <v>9.8882552289414366E-2</v>
      </c>
      <c r="AA562" s="13">
        <f t="shared" si="854"/>
        <v>8.047586075413668E-2</v>
      </c>
      <c r="AB562" s="13">
        <f t="shared" si="855"/>
        <v>3.2747759914023331E-2</v>
      </c>
      <c r="AC562" s="13">
        <f t="shared" si="856"/>
        <v>1.2864669808464334E-3</v>
      </c>
      <c r="AD562" s="13">
        <f t="shared" si="857"/>
        <v>4.7005043067058856E-4</v>
      </c>
      <c r="AE562" s="13">
        <f t="shared" si="858"/>
        <v>1.3381685309936978E-3</v>
      </c>
      <c r="AF562" s="13">
        <f t="shared" si="859"/>
        <v>1.9047903166338671E-3</v>
      </c>
      <c r="AG562" s="13">
        <f t="shared" si="860"/>
        <v>1.807558149469607E-3</v>
      </c>
      <c r="AH562" s="13">
        <f t="shared" si="861"/>
        <v>7.0376235773924919E-2</v>
      </c>
      <c r="AI562" s="13">
        <f t="shared" si="862"/>
        <v>5.7275909848748675E-2</v>
      </c>
      <c r="AJ562" s="13">
        <f t="shared" si="863"/>
        <v>2.3307085217944088E-2</v>
      </c>
      <c r="AK562" s="13">
        <f t="shared" si="864"/>
        <v>6.3228469908904253E-3</v>
      </c>
      <c r="AL562" s="13">
        <f t="shared" si="865"/>
        <v>1.1922599506160241E-4</v>
      </c>
      <c r="AM562" s="13">
        <f t="shared" si="866"/>
        <v>7.6510389609184539E-5</v>
      </c>
      <c r="AN562" s="13">
        <f t="shared" si="867"/>
        <v>2.1781449178339028E-4</v>
      </c>
      <c r="AO562" s="13">
        <f t="shared" si="868"/>
        <v>3.1004385857395621E-4</v>
      </c>
      <c r="AP562" s="13">
        <f t="shared" si="869"/>
        <v>2.9421732059659532E-4</v>
      </c>
      <c r="AQ562" s="13">
        <f t="shared" si="870"/>
        <v>2.0939899955732706E-4</v>
      </c>
      <c r="AR562" s="13">
        <f t="shared" si="871"/>
        <v>4.007028093054011E-2</v>
      </c>
      <c r="AS562" s="13">
        <f t="shared" si="872"/>
        <v>3.2611317910839321E-2</v>
      </c>
      <c r="AT562" s="13">
        <f t="shared" si="873"/>
        <v>1.3270409280700477E-2</v>
      </c>
      <c r="AU562" s="13">
        <f t="shared" si="874"/>
        <v>3.6000540867187334E-3</v>
      </c>
      <c r="AV562" s="13">
        <f t="shared" si="875"/>
        <v>7.3247869488182813E-4</v>
      </c>
      <c r="AW562" s="13">
        <f t="shared" si="876"/>
        <v>7.6732752213722656E-6</v>
      </c>
      <c r="AX562" s="13">
        <f t="shared" si="877"/>
        <v>1.0378034880565793E-5</v>
      </c>
      <c r="AY562" s="13">
        <f t="shared" si="878"/>
        <v>2.9544829202508466E-5</v>
      </c>
      <c r="AZ562" s="13">
        <f t="shared" si="879"/>
        <v>4.2055020177278891E-5</v>
      </c>
      <c r="BA562" s="13">
        <f t="shared" si="880"/>
        <v>3.9908274303853968E-5</v>
      </c>
      <c r="BB562" s="13">
        <f t="shared" si="881"/>
        <v>2.8403333618636415E-5</v>
      </c>
      <c r="BC562" s="13">
        <f t="shared" si="882"/>
        <v>1.6172072077266509E-5</v>
      </c>
      <c r="BD562" s="13">
        <f t="shared" si="883"/>
        <v>1.9012424153733387E-2</v>
      </c>
      <c r="BE562" s="13">
        <f t="shared" si="884"/>
        <v>1.5473318228237399E-2</v>
      </c>
      <c r="BF562" s="13">
        <f t="shared" si="885"/>
        <v>6.2965031459517812E-3</v>
      </c>
      <c r="BG562" s="13">
        <f t="shared" si="886"/>
        <v>1.7081426354790285E-3</v>
      </c>
      <c r="BH562" s="13">
        <f t="shared" si="887"/>
        <v>3.4754424743881291E-4</v>
      </c>
      <c r="BI562" s="13">
        <f t="shared" si="888"/>
        <v>5.6569984927019907E-5</v>
      </c>
      <c r="BJ562" s="14">
        <f t="shared" si="889"/>
        <v>7.8731309692796944E-2</v>
      </c>
      <c r="BK562" s="14">
        <f t="shared" si="890"/>
        <v>0.13012040919407689</v>
      </c>
      <c r="BL562" s="14">
        <f t="shared" si="891"/>
        <v>0.66589577398598154</v>
      </c>
      <c r="BM562" s="14">
        <f t="shared" si="892"/>
        <v>0.68146658453115949</v>
      </c>
      <c r="BN562" s="14">
        <f t="shared" si="893"/>
        <v>0.29214158907712939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1.3231999999999999</v>
      </c>
      <c r="F563" s="10">
        <f>VLOOKUP(B563,home!$B$2:$E$405,3,FALSE)</f>
        <v>0.81389999999999996</v>
      </c>
      <c r="G563" s="10">
        <f>VLOOKUP(C563,away!$B$2:$E$405,4,FALSE)</f>
        <v>1.1627000000000001</v>
      </c>
      <c r="H563" s="10">
        <f>VLOOKUP(A563,away!$A$2:$E$405,3,FALSE)</f>
        <v>1.1951000000000001</v>
      </c>
      <c r="I563" s="10">
        <f>VLOOKUP(C563,away!$B$2:$E$405,3,FALSE)</f>
        <v>1.2229000000000001</v>
      </c>
      <c r="J563" s="10">
        <f>VLOOKUP(B563,home!$B$2:$E$405,4,FALSE)</f>
        <v>1.3516999999999999</v>
      </c>
      <c r="K563" s="12">
        <f t="shared" si="838"/>
        <v>1.2521726484959999</v>
      </c>
      <c r="L563" s="12">
        <f t="shared" si="839"/>
        <v>1.9754930457430002</v>
      </c>
      <c r="M563" s="13">
        <f t="shared" si="840"/>
        <v>3.9649945943696252E-2</v>
      </c>
      <c r="N563" s="13">
        <f t="shared" si="841"/>
        <v>4.9648577825041361E-2</v>
      </c>
      <c r="O563" s="13">
        <f t="shared" si="842"/>
        <v>7.8328192475857816E-2</v>
      </c>
      <c r="P563" s="13">
        <f t="shared" si="843"/>
        <v>9.808042022439932E-2</v>
      </c>
      <c r="Q563" s="13">
        <f t="shared" si="844"/>
        <v>3.1084295594620916E-2</v>
      </c>
      <c r="R563" s="13">
        <f t="shared" si="845"/>
        <v>7.7368399760838175E-2</v>
      </c>
      <c r="S563" s="13">
        <f t="shared" si="846"/>
        <v>6.065436283983236E-2</v>
      </c>
      <c r="T563" s="13">
        <f t="shared" si="847"/>
        <v>6.140680977899339E-2</v>
      </c>
      <c r="U563" s="13">
        <f t="shared" si="848"/>
        <v>9.6878594038426011E-2</v>
      </c>
      <c r="V563" s="13">
        <f t="shared" si="849"/>
        <v>1.6670907962121142E-2</v>
      </c>
      <c r="W563" s="13">
        <f t="shared" si="850"/>
        <v>1.2974301580449668E-2</v>
      </c>
      <c r="X563" s="13">
        <f t="shared" si="851"/>
        <v>2.5630642545550735E-2</v>
      </c>
      <c r="Y563" s="13">
        <f t="shared" si="852"/>
        <v>2.5316578053330076E-2</v>
      </c>
      <c r="Z563" s="13">
        <f t="shared" si="853"/>
        <v>5.0946911895933394E-2</v>
      </c>
      <c r="AA563" s="13">
        <f t="shared" si="854"/>
        <v>6.3794329601423269E-2</v>
      </c>
      <c r="AB563" s="13">
        <f t="shared" si="855"/>
        <v>3.9940757328020493E-2</v>
      </c>
      <c r="AC563" s="13">
        <f t="shared" si="856"/>
        <v>2.5773831772195055E-3</v>
      </c>
      <c r="AD563" s="13">
        <f t="shared" si="857"/>
        <v>4.0615163930943741E-3</v>
      </c>
      <c r="AE563" s="13">
        <f t="shared" si="858"/>
        <v>8.0234973897291301E-3</v>
      </c>
      <c r="AF563" s="13">
        <f t="shared" si="859"/>
        <v>7.9251816479735063E-3</v>
      </c>
      <c r="AG563" s="13">
        <f t="shared" si="860"/>
        <v>5.2187137439405704E-3</v>
      </c>
      <c r="AH563" s="13">
        <f t="shared" si="861"/>
        <v>2.5161317538124461E-2</v>
      </c>
      <c r="AI563" s="13">
        <f t="shared" si="862"/>
        <v>3.150631362136215E-2</v>
      </c>
      <c r="AJ563" s="13">
        <f t="shared" si="863"/>
        <v>1.9725672085803329E-2</v>
      </c>
      <c r="AK563" s="13">
        <f t="shared" si="864"/>
        <v>8.2333156863479886E-3</v>
      </c>
      <c r="AL563" s="13">
        <f t="shared" si="865"/>
        <v>2.5502261764488092E-4</v>
      </c>
      <c r="AM563" s="13">
        <f t="shared" si="866"/>
        <v>1.0171439477701801E-3</v>
      </c>
      <c r="AN563" s="13">
        <f t="shared" si="867"/>
        <v>2.0093607953395719E-3</v>
      </c>
      <c r="AO563" s="13">
        <f t="shared" si="868"/>
        <v>1.9847391387909745E-3</v>
      </c>
      <c r="AP563" s="13">
        <f t="shared" si="869"/>
        <v>1.3069461220985069E-3</v>
      </c>
      <c r="AQ563" s="13">
        <f t="shared" si="870"/>
        <v>6.4546574384159619E-4</v>
      </c>
      <c r="AR563" s="13">
        <f t="shared" si="871"/>
        <v>9.9412015636592393E-3</v>
      </c>
      <c r="AS563" s="13">
        <f t="shared" si="872"/>
        <v>1.2448100691199764E-2</v>
      </c>
      <c r="AT563" s="13">
        <f t="shared" si="873"/>
        <v>7.7935856056222507E-3</v>
      </c>
      <c r="AU563" s="13">
        <f t="shared" si="874"/>
        <v>3.2529715763574374E-3</v>
      </c>
      <c r="AV563" s="13">
        <f t="shared" si="875"/>
        <v>1.0183205085624251E-3</v>
      </c>
      <c r="AW563" s="13">
        <f t="shared" si="876"/>
        <v>1.7523300830987557E-5</v>
      </c>
      <c r="AX563" s="13">
        <f t="shared" si="877"/>
        <v>2.1227330516351042E-4</v>
      </c>
      <c r="AY563" s="13">
        <f t="shared" si="878"/>
        <v>4.193444381473965E-4</v>
      </c>
      <c r="AZ563" s="13">
        <f t="shared" si="879"/>
        <v>4.1420601066559381E-4</v>
      </c>
      <c r="BA563" s="13">
        <f t="shared" si="880"/>
        <v>2.7275369785827717E-4</v>
      </c>
      <c r="BB563" s="13">
        <f t="shared" si="881"/>
        <v>1.347057583299286E-4</v>
      </c>
      <c r="BC563" s="13">
        <f t="shared" si="882"/>
        <v>5.3222057760462171E-5</v>
      </c>
      <c r="BD563" s="13">
        <f t="shared" si="883"/>
        <v>3.2731290925563797E-3</v>
      </c>
      <c r="BE563" s="13">
        <f t="shared" si="884"/>
        <v>4.0985227246956302E-3</v>
      </c>
      <c r="BF563" s="13">
        <f t="shared" si="885"/>
        <v>2.5660290275515852E-3</v>
      </c>
      <c r="BG563" s="13">
        <f t="shared" si="886"/>
        <v>1.0710371211822944E-3</v>
      </c>
      <c r="BH563" s="13">
        <f t="shared" si="887"/>
        <v>3.3528084716709117E-4</v>
      </c>
      <c r="BI563" s="13">
        <f t="shared" si="888"/>
        <v>8.3965901277439765E-5</v>
      </c>
      <c r="BJ563" s="14">
        <f t="shared" si="889"/>
        <v>0.23976027556848969</v>
      </c>
      <c r="BK563" s="14">
        <f t="shared" si="890"/>
        <v>0.21830738720306087</v>
      </c>
      <c r="BL563" s="14">
        <f t="shared" si="891"/>
        <v>0.48681903679603533</v>
      </c>
      <c r="BM563" s="14">
        <f t="shared" si="892"/>
        <v>0.62127195850174866</v>
      </c>
      <c r="BN563" s="14">
        <f t="shared" si="893"/>
        <v>0.37415983182445378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1.3052999999999999</v>
      </c>
      <c r="F564" s="10">
        <f>VLOOKUP(B564,home!$B$2:$E$405,3,FALSE)</f>
        <v>0.8871</v>
      </c>
      <c r="G564" s="10">
        <f>VLOOKUP(C564,away!$B$2:$E$405,4,FALSE)</f>
        <v>0.7661</v>
      </c>
      <c r="H564" s="10">
        <f>VLOOKUP(A564,away!$A$2:$E$405,3,FALSE)</f>
        <v>1.1211</v>
      </c>
      <c r="I564" s="10">
        <f>VLOOKUP(C564,away!$B$2:$E$405,3,FALSE)</f>
        <v>0.75109999999999999</v>
      </c>
      <c r="J564" s="10">
        <f>VLOOKUP(B564,home!$B$2:$E$405,4,FALSE)</f>
        <v>0.61029999999999995</v>
      </c>
      <c r="K564" s="12">
        <f t="shared" si="838"/>
        <v>0.88709142174300004</v>
      </c>
      <c r="L564" s="12">
        <f t="shared" si="839"/>
        <v>0.51390812556300003</v>
      </c>
      <c r="M564" s="13">
        <f t="shared" si="840"/>
        <v>0.24635060175647169</v>
      </c>
      <c r="N564" s="13">
        <f t="shared" si="841"/>
        <v>0.21853550555939208</v>
      </c>
      <c r="O564" s="13">
        <f t="shared" si="842"/>
        <v>0.12660157597998545</v>
      </c>
      <c r="P564" s="13">
        <f t="shared" si="843"/>
        <v>0.11230717203098974</v>
      </c>
      <c r="Q564" s="13">
        <f t="shared" si="844"/>
        <v>9.6930486164003196E-2</v>
      </c>
      <c r="R564" s="13">
        <f t="shared" si="845"/>
        <v>3.2530789302598027E-2</v>
      </c>
      <c r="S564" s="13">
        <f t="shared" si="846"/>
        <v>1.2799746377387304E-2</v>
      </c>
      <c r="T564" s="13">
        <f t="shared" si="847"/>
        <v>4.9813364454453182E-2</v>
      </c>
      <c r="U564" s="13">
        <f t="shared" si="848"/>
        <v>2.8857784132863658E-2</v>
      </c>
      <c r="V564" s="13">
        <f t="shared" si="849"/>
        <v>6.4835478293895094E-4</v>
      </c>
      <c r="W564" s="13">
        <f t="shared" si="850"/>
        <v>2.8662067593821935E-2</v>
      </c>
      <c r="X564" s="13">
        <f t="shared" si="851"/>
        <v>1.4729669431901035E-2</v>
      </c>
      <c r="Y564" s="13">
        <f t="shared" si="852"/>
        <v>3.7848484039554398E-3</v>
      </c>
      <c r="Z564" s="13">
        <f t="shared" si="853"/>
        <v>5.5726123178610146E-3</v>
      </c>
      <c r="AA564" s="13">
        <f t="shared" si="854"/>
        <v>4.9434165838738824E-3</v>
      </c>
      <c r="AB564" s="13">
        <f t="shared" si="855"/>
        <v>2.1926312228283036E-3</v>
      </c>
      <c r="AC564" s="13">
        <f t="shared" si="856"/>
        <v>1.8473390065183513E-5</v>
      </c>
      <c r="AD564" s="13">
        <f t="shared" si="857"/>
        <v>6.3564685729743647E-3</v>
      </c>
      <c r="AE564" s="13">
        <f t="shared" si="858"/>
        <v>3.2666408495373731E-3</v>
      </c>
      <c r="AF564" s="13">
        <f t="shared" si="859"/>
        <v>8.393766379366387E-4</v>
      </c>
      <c r="AG564" s="13">
        <f t="shared" si="860"/>
        <v>1.43787491547797E-4</v>
      </c>
      <c r="AH564" s="13">
        <f t="shared" si="861"/>
        <v>7.159526876903096E-4</v>
      </c>
      <c r="AI564" s="13">
        <f t="shared" si="862"/>
        <v>6.351154876239189E-4</v>
      </c>
      <c r="AJ564" s="13">
        <f t="shared" si="863"/>
        <v>2.8170275044365047E-4</v>
      </c>
      <c r="AK564" s="13">
        <f t="shared" si="864"/>
        <v>8.329869779999048E-5</v>
      </c>
      <c r="AL564" s="13">
        <f t="shared" si="865"/>
        <v>3.3686854121786458E-7</v>
      </c>
      <c r="AM564" s="13">
        <f t="shared" si="866"/>
        <v>1.127753748732906E-3</v>
      </c>
      <c r="AN564" s="13">
        <f t="shared" si="867"/>
        <v>5.795618151079742E-4</v>
      </c>
      <c r="AO564" s="13">
        <f t="shared" si="868"/>
        <v>1.4892076302501449E-4</v>
      </c>
      <c r="AP564" s="13">
        <f t="shared" si="869"/>
        <v>2.5510530061198975E-5</v>
      </c>
      <c r="AQ564" s="13">
        <f t="shared" si="870"/>
        <v>3.2775171714673319E-6</v>
      </c>
      <c r="AR564" s="13">
        <f t="shared" si="871"/>
        <v>7.3586780744543828E-5</v>
      </c>
      <c r="AS564" s="13">
        <f t="shared" si="872"/>
        <v>6.5278201952167806E-5</v>
      </c>
      <c r="AT564" s="13">
        <f t="shared" si="873"/>
        <v>2.8953866489287607E-5</v>
      </c>
      <c r="AU564" s="13">
        <f t="shared" si="874"/>
        <v>8.5615755296463844E-6</v>
      </c>
      <c r="AV564" s="13">
        <f t="shared" si="875"/>
        <v>1.8987250522385219E-6</v>
      </c>
      <c r="AW564" s="13">
        <f t="shared" si="876"/>
        <v>4.2659112821587695E-9</v>
      </c>
      <c r="AX564" s="13">
        <f t="shared" si="877"/>
        <v>1.6673677938991186E-4</v>
      </c>
      <c r="AY564" s="13">
        <f t="shared" si="878"/>
        <v>8.5687385758681042E-5</v>
      </c>
      <c r="AZ564" s="13">
        <f t="shared" si="879"/>
        <v>2.2017721899818741E-5</v>
      </c>
      <c r="BA564" s="13">
        <f t="shared" si="880"/>
        <v>3.7716953969010885E-6</v>
      </c>
      <c r="BB564" s="13">
        <f t="shared" si="881"/>
        <v>4.8457622790400834E-7</v>
      </c>
      <c r="BC564" s="13">
        <f t="shared" si="882"/>
        <v>4.9805532194907627E-8</v>
      </c>
      <c r="BD564" s="13">
        <f t="shared" si="883"/>
        <v>6.3028074264406609E-6</v>
      </c>
      <c r="BE564" s="13">
        <f t="shared" si="884"/>
        <v>5.5911664008935851E-6</v>
      </c>
      <c r="BF564" s="13">
        <f t="shared" si="885"/>
        <v>2.4799378758851914E-6</v>
      </c>
      <c r="BG564" s="13">
        <f t="shared" si="886"/>
        <v>7.3331053871777004E-7</v>
      </c>
      <c r="BH564" s="13">
        <f t="shared" si="887"/>
        <v>1.6262837209256793E-7</v>
      </c>
      <c r="BI564" s="13">
        <f t="shared" si="888"/>
        <v>2.8853246763069155E-8</v>
      </c>
      <c r="BJ564" s="14">
        <f t="shared" si="889"/>
        <v>0.42522598749782703</v>
      </c>
      <c r="BK564" s="14">
        <f t="shared" si="890"/>
        <v>0.37221037259215278</v>
      </c>
      <c r="BL564" s="14">
        <f t="shared" si="891"/>
        <v>0.19703584469933588</v>
      </c>
      <c r="BM564" s="14">
        <f t="shared" si="892"/>
        <v>0.16670300319388914</v>
      </c>
      <c r="BN564" s="14">
        <f t="shared" si="893"/>
        <v>0.83325613079344019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1.8042</v>
      </c>
      <c r="F570" s="10">
        <f>VLOOKUP(B570,home!$B$2:$E$405,3,FALSE)</f>
        <v>1.2563</v>
      </c>
      <c r="G570" s="10">
        <f>VLOOKUP(C570,away!$B$2:$E$405,4,FALSE)</f>
        <v>1.1085</v>
      </c>
      <c r="H570" s="10">
        <f>VLOOKUP(A570,away!$A$2:$E$405,3,FALSE)</f>
        <v>1.2458</v>
      </c>
      <c r="I570" s="10">
        <f>VLOOKUP(C570,away!$B$2:$E$405,3,FALSE)</f>
        <v>0.74919999999999998</v>
      </c>
      <c r="J570" s="10">
        <f>VLOOKUP(B570,home!$B$2:$E$405,4,FALSE)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1.8042</v>
      </c>
      <c r="F571" s="10">
        <f>VLOOKUP(B571,home!$B$2:$E$405,3,FALSE)</f>
        <v>1.1085</v>
      </c>
      <c r="G571" s="10">
        <f>VLOOKUP(C571,away!$B$2:$E$405,4,FALSE)</f>
        <v>0.99770000000000003</v>
      </c>
      <c r="H571" s="10">
        <f>VLOOKUP(A571,away!$A$2:$E$405,3,FALSE)</f>
        <v>1.2458</v>
      </c>
      <c r="I571" s="10">
        <f>VLOOKUP(C571,away!$B$2:$E$405,3,FALSE)</f>
        <v>1.3913</v>
      </c>
      <c r="J571" s="10">
        <f>VLOOKUP(B571,home!$B$2:$E$405,4,FALSE)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1.8042</v>
      </c>
      <c r="F572" s="10">
        <f>VLOOKUP(B572,home!$B$2:$E$405,3,FALSE)</f>
        <v>0.77600000000000002</v>
      </c>
      <c r="G572" s="10">
        <f>VLOOKUP(C572,away!$B$2:$E$405,4,FALSE)</f>
        <v>0.84989999999999999</v>
      </c>
      <c r="H572" s="10">
        <f>VLOOKUP(A572,away!$A$2:$E$405,3,FALSE)</f>
        <v>1.2458</v>
      </c>
      <c r="I572" s="10">
        <f>VLOOKUP(C572,away!$B$2:$E$405,3,FALSE)</f>
        <v>0.90969999999999995</v>
      </c>
      <c r="J572" s="10">
        <f>VLOOKUP(B572,home!$B$2:$E$405,4,FALSE)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1.8042</v>
      </c>
      <c r="F573" s="10">
        <f>VLOOKUP(B573,home!$B$2:$E$405,3,FALSE)</f>
        <v>0.99770000000000003</v>
      </c>
      <c r="G573" s="10">
        <f>VLOOKUP(C573,away!$B$2:$E$405,4,FALSE)</f>
        <v>0.92379999999999995</v>
      </c>
      <c r="H573" s="10">
        <f>VLOOKUP(A573,away!$A$2:$E$405,3,FALSE)</f>
        <v>1.2458</v>
      </c>
      <c r="I573" s="10">
        <f>VLOOKUP(C573,away!$B$2:$E$405,3,FALSE)</f>
        <v>1.3913</v>
      </c>
      <c r="J573" s="10">
        <f>VLOOKUP(B573,home!$B$2:$E$405,4,FALSE)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1.8042</v>
      </c>
      <c r="F574" s="10">
        <f>VLOOKUP(B574,home!$B$2:$E$405,3,FALSE)</f>
        <v>1.2932999999999999</v>
      </c>
      <c r="G574" s="10">
        <f>VLOOKUP(C574,away!$B$2:$E$405,4,FALSE)</f>
        <v>1.0716000000000001</v>
      </c>
      <c r="H574" s="10">
        <f>VLOOKUP(A574,away!$A$2:$E$405,3,FALSE)</f>
        <v>1.2458</v>
      </c>
      <c r="I574" s="10">
        <f>VLOOKUP(C574,away!$B$2:$E$405,3,FALSE)</f>
        <v>0.74919999999999998</v>
      </c>
      <c r="J574" s="10">
        <f>VLOOKUP(B574,home!$B$2:$E$405,4,FALSE)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1.5941000000000001</v>
      </c>
      <c r="F575" s="10">
        <f>VLOOKUP(B575,home!$B$2:$E$405,3,FALSE)</f>
        <v>1.0664</v>
      </c>
      <c r="G575" s="10">
        <f>VLOOKUP(C575,away!$B$2:$E$405,4,FALSE)</f>
        <v>1.1919</v>
      </c>
      <c r="H575" s="10">
        <f>VLOOKUP(A575,away!$A$2:$E$405,3,FALSE)</f>
        <v>1.1647000000000001</v>
      </c>
      <c r="I575" s="10">
        <f>VLOOKUP(C575,away!$B$2:$E$405,3,FALSE)</f>
        <v>1.5455000000000001</v>
      </c>
      <c r="J575" s="10">
        <f>VLOOKUP(B575,home!$B$2:$E$405,4,FALSE)</f>
        <v>1.3736999999999999</v>
      </c>
      <c r="K575" s="12">
        <f t="shared" si="838"/>
        <v>2.0261683072559999</v>
      </c>
      <c r="L575" s="12">
        <f t="shared" si="839"/>
        <v>2.4727202367450003</v>
      </c>
      <c r="M575" s="13">
        <f t="shared" si="840"/>
        <v>1.1121350563293452E-2</v>
      </c>
      <c r="N575" s="13">
        <f t="shared" si="841"/>
        <v>2.2533728045228855E-2</v>
      </c>
      <c r="O575" s="13">
        <f t="shared" si="842"/>
        <v>2.7499988597791125E-2</v>
      </c>
      <c r="P575" s="13">
        <f t="shared" si="843"/>
        <v>5.5719605346745742E-2</v>
      </c>
      <c r="Q575" s="13">
        <f t="shared" si="844"/>
        <v>2.2828562804784201E-2</v>
      </c>
      <c r="R575" s="13">
        <f t="shared" si="845"/>
        <v>3.3999889158007453E-2</v>
      </c>
      <c r="S575" s="13">
        <f t="shared" si="846"/>
        <v>6.9790858635556008E-2</v>
      </c>
      <c r="T575" s="13">
        <f t="shared" si="847"/>
        <v>5.6448649223194099E-2</v>
      </c>
      <c r="U575" s="13">
        <f t="shared" si="848"/>
        <v>6.8889497862171578E-2</v>
      </c>
      <c r="V575" s="13">
        <f t="shared" si="849"/>
        <v>3.8851387476651393E-2</v>
      </c>
      <c r="W575" s="13">
        <f t="shared" si="850"/>
        <v>1.5418170151752295E-2</v>
      </c>
      <c r="X575" s="13">
        <f t="shared" si="851"/>
        <v>3.8124821347815627E-2</v>
      </c>
      <c r="Y575" s="13">
        <f t="shared" si="852"/>
        <v>4.7136008634515766E-2</v>
      </c>
      <c r="Z575" s="13">
        <f t="shared" si="853"/>
        <v>2.8024071322697314E-2</v>
      </c>
      <c r="AA575" s="13">
        <f t="shared" si="854"/>
        <v>5.6781485154331027E-2</v>
      </c>
      <c r="AB575" s="13">
        <f t="shared" si="855"/>
        <v>5.7524422829316295E-2</v>
      </c>
      <c r="AC575" s="13">
        <f t="shared" si="856"/>
        <v>1.2165698564735756E-2</v>
      </c>
      <c r="AD575" s="13">
        <f t="shared" si="857"/>
        <v>7.8099519293402357E-3</v>
      </c>
      <c r="AE575" s="13">
        <f t="shared" si="858"/>
        <v>1.9311826183685259E-2</v>
      </c>
      <c r="AF575" s="13">
        <f t="shared" si="859"/>
        <v>2.387637170645026E-2</v>
      </c>
      <c r="AG575" s="13">
        <f t="shared" si="860"/>
        <v>1.9679862499528435E-2</v>
      </c>
      <c r="AH575" s="13">
        <f t="shared" si="861"/>
        <v>1.7323922068904728E-2</v>
      </c>
      <c r="AI575" s="13">
        <f t="shared" si="862"/>
        <v>3.510118185338755E-2</v>
      </c>
      <c r="AJ575" s="13">
        <f t="shared" si="863"/>
        <v>3.5560451109281639E-2</v>
      </c>
      <c r="AK575" s="13">
        <f t="shared" si="864"/>
        <v>2.4017153009784305E-2</v>
      </c>
      <c r="AL575" s="13">
        <f t="shared" si="865"/>
        <v>2.4380777098489551E-3</v>
      </c>
      <c r="AM575" s="13">
        <f t="shared" si="866"/>
        <v>3.1648554160844059E-3</v>
      </c>
      <c r="AN575" s="13">
        <f t="shared" si="867"/>
        <v>7.8258020337239279E-3</v>
      </c>
      <c r="AO575" s="13">
        <f t="shared" si="868"/>
        <v>9.6755095287746704E-3</v>
      </c>
      <c r="AP575" s="13">
        <f t="shared" si="869"/>
        <v>7.9749427375400694E-3</v>
      </c>
      <c r="AQ575" s="13">
        <f t="shared" si="870"/>
        <v>4.9299505734994769E-3</v>
      </c>
      <c r="AR575" s="13">
        <f t="shared" si="871"/>
        <v>8.5674425359148054E-3</v>
      </c>
      <c r="AS575" s="13">
        <f t="shared" si="872"/>
        <v>1.7359080540507551E-2</v>
      </c>
      <c r="AT575" s="13">
        <f t="shared" si="873"/>
        <v>1.7586209417140376E-2</v>
      </c>
      <c r="AU575" s="13">
        <f t="shared" si="874"/>
        <v>1.1877540055258947E-2</v>
      </c>
      <c r="AV575" s="13">
        <f t="shared" si="875"/>
        <v>6.0164738070323416E-3</v>
      </c>
      <c r="AW575" s="13">
        <f t="shared" si="876"/>
        <v>3.393091289296399E-4</v>
      </c>
      <c r="AX575" s="13">
        <f t="shared" si="877"/>
        <v>1.0687549568529544E-3</v>
      </c>
      <c r="AY575" s="13">
        <f t="shared" si="878"/>
        <v>2.6427320099318293E-3</v>
      </c>
      <c r="AZ575" s="13">
        <f t="shared" si="879"/>
        <v>3.2673684606261129E-3</v>
      </c>
      <c r="BA575" s="13">
        <f t="shared" si="880"/>
        <v>2.6930960378308494E-3</v>
      </c>
      <c r="BB575" s="13">
        <f t="shared" si="881"/>
        <v>1.6648182680605308E-3</v>
      </c>
      <c r="BC575" s="13">
        <f t="shared" si="882"/>
        <v>8.2332596438720732E-4</v>
      </c>
      <c r="BD575" s="13">
        <f t="shared" si="883"/>
        <v>3.530814755951071E-3</v>
      </c>
      <c r="BE575" s="13">
        <f t="shared" si="884"/>
        <v>7.1540249572998879E-3</v>
      </c>
      <c r="BF575" s="13">
        <f t="shared" si="885"/>
        <v>7.2476293188997454E-3</v>
      </c>
      <c r="BG575" s="13">
        <f t="shared" si="886"/>
        <v>4.8949722762313503E-3</v>
      </c>
      <c r="BH575" s="13">
        <f t="shared" si="887"/>
        <v>2.479509422749182E-3</v>
      </c>
      <c r="BI575" s="13">
        <f t="shared" si="888"/>
        <v>1.0047806819834019E-3</v>
      </c>
      <c r="BJ575" s="14">
        <f t="shared" si="889"/>
        <v>0.31889910851360698</v>
      </c>
      <c r="BK575" s="14">
        <f t="shared" si="890"/>
        <v>0.19272971030676317</v>
      </c>
      <c r="BL575" s="14">
        <f t="shared" si="891"/>
        <v>0.44441646941194429</v>
      </c>
      <c r="BM575" s="14">
        <f t="shared" si="892"/>
        <v>0.80806281215815901</v>
      </c>
      <c r="BN575" s="14">
        <f t="shared" si="893"/>
        <v>0.17370312451585082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1.5941000000000001</v>
      </c>
      <c r="F576" s="10">
        <f>VLOOKUP(B576,home!$B$2:$E$405,3,FALSE)</f>
        <v>1.4428000000000001</v>
      </c>
      <c r="G576" s="10">
        <f>VLOOKUP(C576,away!$B$2:$E$405,4,FALSE)</f>
        <v>0.94099999999999995</v>
      </c>
      <c r="H576" s="10">
        <f>VLOOKUP(A576,away!$A$2:$E$405,3,FALSE)</f>
        <v>1.1647000000000001</v>
      </c>
      <c r="I576" s="10">
        <f>VLOOKUP(C576,away!$B$2:$E$405,3,FALSE)</f>
        <v>1.3736999999999999</v>
      </c>
      <c r="J576" s="10">
        <f>VLOOKUP(B576,home!$B$2:$E$405,4,FALSE)</f>
        <v>0.2576</v>
      </c>
      <c r="K576" s="12">
        <f t="shared" si="838"/>
        <v>2.1642693986800001</v>
      </c>
      <c r="L576" s="12">
        <f t="shared" si="839"/>
        <v>0.41214670526399999</v>
      </c>
      <c r="M576" s="13">
        <f t="shared" si="840"/>
        <v>7.6046057391312635E-2</v>
      </c>
      <c r="N576" s="13">
        <f t="shared" si="841"/>
        <v>0.16458415490228098</v>
      </c>
      <c r="O576" s="13">
        <f t="shared" si="842"/>
        <v>3.1342132002146562E-2</v>
      </c>
      <c r="P576" s="13">
        <f t="shared" si="843"/>
        <v>6.7832817181634919E-2</v>
      </c>
      <c r="Q576" s="13">
        <f t="shared" si="844"/>
        <v>0.17810222498130784</v>
      </c>
      <c r="R576" s="13">
        <f t="shared" si="845"/>
        <v>6.4587782203170399E-3</v>
      </c>
      <c r="S576" s="13">
        <f t="shared" si="846"/>
        <v>1.512665891119146E-2</v>
      </c>
      <c r="T576" s="13">
        <f t="shared" si="847"/>
        <v>7.3404245226233705E-2</v>
      </c>
      <c r="U576" s="13">
        <f t="shared" si="848"/>
        <v>1.3978536055093041E-2</v>
      </c>
      <c r="V576" s="13">
        <f t="shared" si="849"/>
        <v>1.4992140928078864E-3</v>
      </c>
      <c r="W576" s="13">
        <f t="shared" si="850"/>
        <v>0.12848706512128841</v>
      </c>
      <c r="X576" s="13">
        <f t="shared" si="851"/>
        <v>5.2955520558780035E-2</v>
      </c>
      <c r="Y576" s="13">
        <f t="shared" si="852"/>
        <v>1.0912721661920602E-2</v>
      </c>
      <c r="Z576" s="13">
        <f t="shared" si="853"/>
        <v>8.8732138784484993E-4</v>
      </c>
      <c r="AA576" s="13">
        <f t="shared" si="854"/>
        <v>1.9204025265068764E-3</v>
      </c>
      <c r="AB576" s="13">
        <f t="shared" si="855"/>
        <v>2.0781342106332952E-3</v>
      </c>
      <c r="AC576" s="13">
        <f t="shared" si="856"/>
        <v>8.3580857905515789E-5</v>
      </c>
      <c r="AD576" s="13">
        <f t="shared" si="857"/>
        <v>6.952015579205223E-2</v>
      </c>
      <c r="AE576" s="13">
        <f t="shared" si="858"/>
        <v>2.8652503159134313E-2</v>
      </c>
      <c r="AF576" s="13">
        <f t="shared" si="859"/>
        <v>5.9045173873017789E-3</v>
      </c>
      <c r="AG576" s="13">
        <f t="shared" si="860"/>
        <v>8.1117579578347658E-4</v>
      </c>
      <c r="AH576" s="13">
        <f t="shared" si="861"/>
        <v>9.1426646627633683E-5</v>
      </c>
      <c r="AI576" s="13">
        <f t="shared" si="862"/>
        <v>1.9787189352011761E-4</v>
      </c>
      <c r="AJ576" s="13">
        <f t="shared" si="863"/>
        <v>2.14124042002229E-4</v>
      </c>
      <c r="AK576" s="13">
        <f t="shared" si="864"/>
        <v>1.5447403720903177E-4</v>
      </c>
      <c r="AL576" s="13">
        <f t="shared" si="865"/>
        <v>2.9821533153337316E-6</v>
      </c>
      <c r="AM576" s="13">
        <f t="shared" si="866"/>
        <v>3.0092069154440949E-2</v>
      </c>
      <c r="AN576" s="13">
        <f t="shared" si="867"/>
        <v>1.240234715657928E-2</v>
      </c>
      <c r="AO576" s="13">
        <f t="shared" si="868"/>
        <v>2.5557932590622441E-3</v>
      </c>
      <c r="AP576" s="13">
        <f t="shared" si="869"/>
        <v>3.5112059035281493E-4</v>
      </c>
      <c r="AQ576" s="13">
        <f t="shared" si="870"/>
        <v>3.6178298616065826E-5</v>
      </c>
      <c r="AR576" s="13">
        <f t="shared" si="871"/>
        <v>7.5362382361830431E-6</v>
      </c>
      <c r="AS576" s="13">
        <f t="shared" si="872"/>
        <v>1.6310449795733101E-5</v>
      </c>
      <c r="AT576" s="13">
        <f t="shared" si="873"/>
        <v>1.7650103685805807E-5</v>
      </c>
      <c r="AU576" s="13">
        <f t="shared" si="874"/>
        <v>1.2733193096906195E-5</v>
      </c>
      <c r="AV576" s="13">
        <f t="shared" si="875"/>
        <v>6.889515041779375E-6</v>
      </c>
      <c r="AW576" s="13">
        <f t="shared" si="876"/>
        <v>7.3890842378192143E-8</v>
      </c>
      <c r="AX576" s="13">
        <f t="shared" si="877"/>
        <v>1.0854557402319826E-2</v>
      </c>
      <c r="AY576" s="13">
        <f t="shared" si="878"/>
        <v>4.473670070465079E-3</v>
      </c>
      <c r="AZ576" s="13">
        <f t="shared" si="879"/>
        <v>9.219041899901745E-4</v>
      </c>
      <c r="BA576" s="13">
        <f t="shared" si="880"/>
        <v>1.2665325815784239E-4</v>
      </c>
      <c r="BB576" s="13">
        <f t="shared" si="881"/>
        <v>1.304993076517639E-5</v>
      </c>
      <c r="BC576" s="13">
        <f t="shared" si="882"/>
        <v>1.0756971937581519E-6</v>
      </c>
      <c r="BD576" s="13">
        <f t="shared" si="883"/>
        <v>5.176726265212366E-7</v>
      </c>
      <c r="BE576" s="13">
        <f t="shared" si="884"/>
        <v>1.120383024114213E-6</v>
      </c>
      <c r="BF576" s="13">
        <f t="shared" si="885"/>
        <v>1.2124053469454742E-6</v>
      </c>
      <c r="BG576" s="13">
        <f t="shared" si="886"/>
        <v>8.7465726373003276E-7</v>
      </c>
      <c r="BH576" s="13">
        <f t="shared" si="887"/>
        <v>4.7324848755602313E-7</v>
      </c>
      <c r="BI576" s="13">
        <f t="shared" si="888"/>
        <v>2.0484744391781864E-7</v>
      </c>
      <c r="BJ576" s="14">
        <f t="shared" si="889"/>
        <v>0.7751627035940265</v>
      </c>
      <c r="BK576" s="14">
        <f t="shared" si="890"/>
        <v>0.1650649806586329</v>
      </c>
      <c r="BL576" s="14">
        <f t="shared" si="891"/>
        <v>5.6501402348105009E-2</v>
      </c>
      <c r="BM576" s="14">
        <f t="shared" si="892"/>
        <v>0.46877664712998673</v>
      </c>
      <c r="BN576" s="14">
        <f t="shared" si="893"/>
        <v>0.52436616467899999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1.1607000000000001</v>
      </c>
      <c r="F577" s="10">
        <f>VLOOKUP(B577,home!$B$2:$E$405,3,FALSE)</f>
        <v>0.60309999999999997</v>
      </c>
      <c r="G577" s="10">
        <f>VLOOKUP(C577,away!$B$2:$E$405,4,FALSE)</f>
        <v>1.0339</v>
      </c>
      <c r="H577" s="10">
        <f>VLOOKUP(A577,away!$A$2:$E$405,3,FALSE)</f>
        <v>0.89880000000000004</v>
      </c>
      <c r="I577" s="10">
        <f>VLOOKUP(C577,away!$B$2:$E$405,3,FALSE)</f>
        <v>1.1126</v>
      </c>
      <c r="J577" s="10">
        <f>VLOOKUP(B577,home!$B$2:$E$405,4,FALSE)</f>
        <v>0.77880000000000005</v>
      </c>
      <c r="K577" s="12">
        <f t="shared" si="838"/>
        <v>0.72374878596300007</v>
      </c>
      <c r="L577" s="12">
        <f t="shared" si="839"/>
        <v>0.77880380054400011</v>
      </c>
      <c r="M577" s="13">
        <f t="shared" si="840"/>
        <v>0.22256132741856746</v>
      </c>
      <c r="N577" s="13">
        <f t="shared" si="841"/>
        <v>0.16107849052150197</v>
      </c>
      <c r="O577" s="13">
        <f t="shared" si="842"/>
        <v>0.17333160764769792</v>
      </c>
      <c r="P577" s="13">
        <f t="shared" si="843"/>
        <v>0.12544854060403643</v>
      </c>
      <c r="Q577" s="13">
        <f t="shared" si="844"/>
        <v>5.8290180979844834E-2</v>
      </c>
      <c r="R577" s="13">
        <f t="shared" si="845"/>
        <v>6.7495657395214292E-2</v>
      </c>
      <c r="S577" s="13">
        <f t="shared" si="846"/>
        <v>1.7677527945011786E-2</v>
      </c>
      <c r="T577" s="13">
        <f t="shared" si="847"/>
        <v>4.5396614481500744E-2</v>
      </c>
      <c r="U577" s="13">
        <f t="shared" si="848"/>
        <v>4.884990009756094E-2</v>
      </c>
      <c r="V577" s="13">
        <f t="shared" si="849"/>
        <v>1.1071206045195191E-3</v>
      </c>
      <c r="W577" s="13">
        <f t="shared" si="850"/>
        <v>1.4062482572575417E-2</v>
      </c>
      <c r="X577" s="13">
        <f t="shared" si="851"/>
        <v>1.0951914872605504E-2</v>
      </c>
      <c r="Y577" s="13">
        <f t="shared" si="852"/>
        <v>4.2646964630097617E-3</v>
      </c>
      <c r="Z577" s="13">
        <f t="shared" si="853"/>
        <v>1.7521958166536216E-2</v>
      </c>
      <c r="AA577" s="13">
        <f t="shared" si="854"/>
        <v>1.268149595072506E-2</v>
      </c>
      <c r="AB577" s="13">
        <f t="shared" si="855"/>
        <v>4.5891086492659819E-3</v>
      </c>
      <c r="AC577" s="13">
        <f t="shared" si="856"/>
        <v>3.9002357721055899E-5</v>
      </c>
      <c r="AD577" s="13">
        <f t="shared" si="857"/>
        <v>2.5444261723818261E-3</v>
      </c>
      <c r="AE577" s="13">
        <f t="shared" si="858"/>
        <v>1.9816087732545894E-3</v>
      </c>
      <c r="AF577" s="13">
        <f t="shared" si="859"/>
        <v>7.7164222190100387E-4</v>
      </c>
      <c r="AG577" s="13">
        <f t="shared" si="860"/>
        <v>2.0031929835890618E-4</v>
      </c>
      <c r="AH577" s="13">
        <f t="shared" si="861"/>
        <v>3.4115419032678452E-3</v>
      </c>
      <c r="AI577" s="13">
        <f t="shared" si="862"/>
        <v>2.4690993107520059E-3</v>
      </c>
      <c r="AJ577" s="13">
        <f t="shared" si="863"/>
        <v>8.9350381428942227E-4</v>
      </c>
      <c r="AK577" s="13">
        <f t="shared" si="864"/>
        <v>2.1555743361509306E-4</v>
      </c>
      <c r="AL577" s="13">
        <f t="shared" si="865"/>
        <v>8.7936011399163708E-7</v>
      </c>
      <c r="AM577" s="13">
        <f t="shared" si="866"/>
        <v>3.6830507064676614E-4</v>
      </c>
      <c r="AN577" s="13">
        <f t="shared" si="867"/>
        <v>2.8683738877932792E-4</v>
      </c>
      <c r="AO577" s="13">
        <f t="shared" si="868"/>
        <v>1.1169502425972874E-4</v>
      </c>
      <c r="AP577" s="13">
        <f t="shared" si="869"/>
        <v>2.8996169798443682E-5</v>
      </c>
      <c r="AQ577" s="13">
        <f t="shared" si="870"/>
        <v>5.6455818100617721E-6</v>
      </c>
      <c r="AR577" s="13">
        <f t="shared" si="871"/>
        <v>5.3138435999602212E-4</v>
      </c>
      <c r="AS577" s="13">
        <f t="shared" si="872"/>
        <v>3.8458878542684682E-4</v>
      </c>
      <c r="AT577" s="13">
        <f t="shared" si="873"/>
        <v>1.3917283327383257E-4</v>
      </c>
      <c r="AU577" s="13">
        <f t="shared" si="874"/>
        <v>3.3575389706989108E-5</v>
      </c>
      <c r="AV577" s="13">
        <f t="shared" si="875"/>
        <v>6.0750368846669942E-6</v>
      </c>
      <c r="AW577" s="13">
        <f t="shared" si="876"/>
        <v>1.3768295318513279E-8</v>
      </c>
      <c r="AX577" s="13">
        <f t="shared" si="877"/>
        <v>4.4426724624102304E-5</v>
      </c>
      <c r="AY577" s="13">
        <f t="shared" si="878"/>
        <v>3.459970198297259E-5</v>
      </c>
      <c r="AZ577" s="13">
        <f t="shared" si="879"/>
        <v>1.3473189701014413E-5</v>
      </c>
      <c r="BA577" s="13">
        <f t="shared" si="880"/>
        <v>3.4976571148667685E-6</v>
      </c>
      <c r="BB577" s="13">
        <f t="shared" si="881"/>
        <v>6.8099716351450031E-7</v>
      </c>
      <c r="BC577" s="13">
        <f t="shared" si="882"/>
        <v>1.060726358209554E-7</v>
      </c>
      <c r="BD577" s="13">
        <f t="shared" si="883"/>
        <v>6.8974026519090506E-5</v>
      </c>
      <c r="BE577" s="13">
        <f t="shared" si="884"/>
        <v>4.9919867956171529E-5</v>
      </c>
      <c r="BF577" s="13">
        <f t="shared" si="885"/>
        <v>1.8064721914356208E-5</v>
      </c>
      <c r="BG577" s="13">
        <f t="shared" si="886"/>
        <v>4.3581068514248355E-6</v>
      </c>
      <c r="BH577" s="13">
        <f t="shared" si="887"/>
        <v>7.8854363570393938E-7</v>
      </c>
      <c r="BI577" s="13">
        <f t="shared" si="888"/>
        <v>1.1414149980391532E-7</v>
      </c>
      <c r="BJ577" s="14">
        <f t="shared" si="889"/>
        <v>0.30044063993545123</v>
      </c>
      <c r="BK577" s="14">
        <f t="shared" si="890"/>
        <v>0.36686899799195322</v>
      </c>
      <c r="BL577" s="14">
        <f t="shared" si="891"/>
        <v>0.31517448801605341</v>
      </c>
      <c r="BM577" s="14">
        <f t="shared" si="892"/>
        <v>0.19176569360944351</v>
      </c>
      <c r="BN577" s="14">
        <f t="shared" si="893"/>
        <v>0.80820580456686297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1.1607000000000001</v>
      </c>
      <c r="F578" s="10">
        <f>VLOOKUP(B578,home!$B$2:$E$405,3,FALSE)</f>
        <v>0.77539999999999998</v>
      </c>
      <c r="G578" s="10">
        <f>VLOOKUP(C578,away!$B$2:$E$405,4,FALSE)</f>
        <v>1.2061999999999999</v>
      </c>
      <c r="H578" s="10">
        <f>VLOOKUP(A578,away!$A$2:$E$405,3,FALSE)</f>
        <v>0.89880000000000004</v>
      </c>
      <c r="I578" s="10">
        <f>VLOOKUP(C578,away!$B$2:$E$405,3,FALSE)</f>
        <v>1.7802</v>
      </c>
      <c r="J578" s="10">
        <f>VLOOKUP(B578,home!$B$2:$E$405,4,FALSE)</f>
        <v>1.1126</v>
      </c>
      <c r="K578" s="12">
        <f t="shared" si="838"/>
        <v>1.0855881780359999</v>
      </c>
      <c r="L578" s="12">
        <f t="shared" si="839"/>
        <v>1.7802086873760001</v>
      </c>
      <c r="M578" s="13">
        <f t="shared" si="840"/>
        <v>5.6937741332949786E-2</v>
      </c>
      <c r="N578" s="13">
        <f t="shared" si="841"/>
        <v>6.1810938875122005E-2</v>
      </c>
      <c r="O578" s="13">
        <f t="shared" si="842"/>
        <v>0.10136106176048479</v>
      </c>
      <c r="P578" s="13">
        <f t="shared" si="843"/>
        <v>0.11003637036035914</v>
      </c>
      <c r="Q578" s="13">
        <f t="shared" si="844"/>
        <v>3.3550612258069129E-2</v>
      </c>
      <c r="R578" s="13">
        <f t="shared" si="845"/>
        <v>9.0221921353835166E-2</v>
      </c>
      <c r="S578" s="13">
        <f t="shared" si="846"/>
        <v>5.3163343498643663E-2</v>
      </c>
      <c r="T578" s="13">
        <f t="shared" si="847"/>
        <v>5.9727091408598387E-2</v>
      </c>
      <c r="U578" s="13">
        <f t="shared" si="848"/>
        <v>9.7943851221417189E-2</v>
      </c>
      <c r="V578" s="13">
        <f t="shared" si="849"/>
        <v>1.1415785456304704E-2</v>
      </c>
      <c r="W578" s="13">
        <f t="shared" si="850"/>
        <v>1.2140716011076519E-2</v>
      </c>
      <c r="X578" s="13">
        <f t="shared" si="851"/>
        <v>2.1613008113883319E-2</v>
      </c>
      <c r="Y578" s="13">
        <f t="shared" si="852"/>
        <v>1.9237832402331536E-2</v>
      </c>
      <c r="Z578" s="13">
        <f t="shared" si="853"/>
        <v>5.3537949395283876E-2</v>
      </c>
      <c r="AA578" s="13">
        <f t="shared" si="854"/>
        <v>5.8120164939809787E-2</v>
      </c>
      <c r="AB578" s="13">
        <f t="shared" si="855"/>
        <v>3.1547281982079949E-2</v>
      </c>
      <c r="AC578" s="13">
        <f t="shared" si="856"/>
        <v>1.3788652822989348E-3</v>
      </c>
      <c r="AD578" s="13">
        <f t="shared" si="857"/>
        <v>3.2949544436292619E-3</v>
      </c>
      <c r="AE578" s="13">
        <f t="shared" si="858"/>
        <v>5.8657065250569676E-3</v>
      </c>
      <c r="AF578" s="13">
        <f t="shared" si="859"/>
        <v>5.2210908567522528E-3</v>
      </c>
      <c r="AG578" s="13">
        <f t="shared" si="860"/>
        <v>3.0982104335899215E-3</v>
      </c>
      <c r="AH578" s="13">
        <f t="shared" si="861"/>
        <v>2.3827180654445244E-2</v>
      </c>
      <c r="AI578" s="13">
        <f t="shared" si="862"/>
        <v>2.5866505634393838E-2</v>
      </c>
      <c r="AJ578" s="13">
        <f t="shared" si="863"/>
        <v>1.4040186361899765E-2</v>
      </c>
      <c r="AK578" s="13">
        <f t="shared" si="864"/>
        <v>5.0806201106335545E-3</v>
      </c>
      <c r="AL578" s="13">
        <f t="shared" si="865"/>
        <v>1.0659034048636105E-4</v>
      </c>
      <c r="AM578" s="13">
        <f t="shared" si="866"/>
        <v>7.1539271823422266E-4</v>
      </c>
      <c r="AN578" s="13">
        <f t="shared" si="867"/>
        <v>1.2735483318860943E-3</v>
      </c>
      <c r="AO578" s="13">
        <f t="shared" si="868"/>
        <v>1.1335909021084195E-3</v>
      </c>
      <c r="AP578" s="13">
        <f t="shared" si="869"/>
        <v>6.7267612395460188E-4</v>
      </c>
      <c r="AQ578" s="13">
        <f t="shared" si="870"/>
        <v>2.9937596991359914E-4</v>
      </c>
      <c r="AR578" s="13">
        <f t="shared" si="871"/>
        <v>8.4834707993441585E-3</v>
      </c>
      <c r="AS578" s="13">
        <f t="shared" si="872"/>
        <v>9.2095556084816326E-3</v>
      </c>
      <c r="AT578" s="13">
        <f t="shared" si="873"/>
        <v>4.9988923467663999E-3</v>
      </c>
      <c r="AU578" s="13">
        <f t="shared" si="874"/>
        <v>1.8089128116414138E-3</v>
      </c>
      <c r="AV578" s="13">
        <f t="shared" si="875"/>
        <v>4.9093359085394491E-4</v>
      </c>
      <c r="AW578" s="13">
        <f t="shared" si="876"/>
        <v>5.722046332252467E-6</v>
      </c>
      <c r="AX578" s="13">
        <f t="shared" si="877"/>
        <v>1.2943697959468518E-4</v>
      </c>
      <c r="AY578" s="13">
        <f t="shared" si="878"/>
        <v>2.3042483554216864E-4</v>
      </c>
      <c r="AZ578" s="13">
        <f t="shared" si="879"/>
        <v>2.0510214700967741E-4</v>
      </c>
      <c r="BA578" s="13">
        <f t="shared" si="880"/>
        <v>1.2170820796869909E-4</v>
      </c>
      <c r="BB578" s="13">
        <f t="shared" si="881"/>
        <v>5.4166502287710728E-5</v>
      </c>
      <c r="BC578" s="13">
        <f t="shared" si="882"/>
        <v>1.9285535587470925E-5</v>
      </c>
      <c r="BD578" s="13">
        <f t="shared" si="883"/>
        <v>2.5170580693488517E-3</v>
      </c>
      <c r="BE578" s="13">
        <f t="shared" si="884"/>
        <v>2.7324884835152317E-3</v>
      </c>
      <c r="BF578" s="13">
        <f t="shared" si="885"/>
        <v>1.4831785971618262E-3</v>
      </c>
      <c r="BG578" s="13">
        <f t="shared" si="886"/>
        <v>5.3670705033163251E-4</v>
      </c>
      <c r="BH578" s="13">
        <f t="shared" si="887"/>
        <v>1.4566070722714814E-4</v>
      </c>
      <c r="BI578" s="13">
        <f t="shared" si="888"/>
        <v>3.1625508354030999E-5</v>
      </c>
      <c r="BJ578" s="14">
        <f t="shared" si="889"/>
        <v>0.2304148695821967</v>
      </c>
      <c r="BK578" s="14">
        <f t="shared" si="890"/>
        <v>0.23326912110658474</v>
      </c>
      <c r="BL578" s="14">
        <f t="shared" si="891"/>
        <v>0.4804472575920255</v>
      </c>
      <c r="BM578" s="14">
        <f t="shared" si="892"/>
        <v>0.54352584894606071</v>
      </c>
      <c r="BN578" s="14">
        <f t="shared" si="893"/>
        <v>0.45391864594082004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1.5417000000000001</v>
      </c>
      <c r="F579" s="10">
        <f>VLOOKUP(B579,home!$B$2:$E$405,3,FALSE)</f>
        <v>1.0089999999999999</v>
      </c>
      <c r="G579" s="10">
        <f>VLOOKUP(C579,away!$B$2:$E$405,4,FALSE)</f>
        <v>0.77839999999999998</v>
      </c>
      <c r="H579" s="10">
        <f>VLOOKUP(A579,away!$A$2:$E$405,3,FALSE)</f>
        <v>1.125</v>
      </c>
      <c r="I579" s="10">
        <f>VLOOKUP(C579,away!$B$2:$E$405,3,FALSE)</f>
        <v>1.6</v>
      </c>
      <c r="J579" s="10">
        <f>VLOOKUP(B579,home!$B$2:$E$405,4,FALSE)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1.5417000000000001</v>
      </c>
      <c r="F580" s="10">
        <f>VLOOKUP(B580,home!$B$2:$E$405,3,FALSE)</f>
        <v>0.64859999999999995</v>
      </c>
      <c r="G580" s="10">
        <f>VLOOKUP(C580,away!$B$2:$E$405,4,FALSE)</f>
        <v>1.1531</v>
      </c>
      <c r="H580" s="10">
        <f>VLOOKUP(A580,away!$A$2:$E$405,3,FALSE)</f>
        <v>1.125</v>
      </c>
      <c r="I580" s="10">
        <f>VLOOKUP(C580,away!$B$2:$E$405,3,FALSE)</f>
        <v>1.284</v>
      </c>
      <c r="J580" s="10">
        <f>VLOOKUP(B580,home!$B$2:$E$405,4,FALSE)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1.5417000000000001</v>
      </c>
      <c r="F581" s="10">
        <f>VLOOKUP(B581,home!$B$2:$E$405,3,FALSE)</f>
        <v>0.72070000000000001</v>
      </c>
      <c r="G581" s="10">
        <f>VLOOKUP(C581,away!$B$2:$E$405,4,FALSE)</f>
        <v>1.1531</v>
      </c>
      <c r="H581" s="10">
        <f>VLOOKUP(A581,away!$A$2:$E$405,3,FALSE)</f>
        <v>1.125</v>
      </c>
      <c r="I581" s="10">
        <f>VLOOKUP(C581,away!$B$2:$E$405,3,FALSE)</f>
        <v>0.88890000000000002</v>
      </c>
      <c r="J581" s="10">
        <f>VLOOKUP(B581,home!$B$2:$E$405,4,FALSE)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1.5124</v>
      </c>
      <c r="F582" s="10">
        <f>VLOOKUP(B582,home!$B$2:$E$405,3,FALSE)</f>
        <v>1.1460999999999999</v>
      </c>
      <c r="G582" s="10">
        <f>VLOOKUP(C582,away!$B$2:$E$405,4,FALSE)</f>
        <v>0.9698</v>
      </c>
      <c r="H582" s="10">
        <f>VLOOKUP(A582,away!$A$2:$E$405,3,FALSE)</f>
        <v>1.1446000000000001</v>
      </c>
      <c r="I582" s="10">
        <f>VLOOKUP(C582,away!$B$2:$E$405,3,FALSE)</f>
        <v>1.1066</v>
      </c>
      <c r="J582" s="10">
        <f>VLOOKUP(B582,home!$B$2:$E$405,4,FALSE)</f>
        <v>0.99019999999999997</v>
      </c>
      <c r="K582" s="12">
        <f t="shared" si="838"/>
        <v>1.6810141184719998</v>
      </c>
      <c r="L582" s="12">
        <f t="shared" si="839"/>
        <v>1.2542015392720001</v>
      </c>
      <c r="M582" s="13">
        <f t="shared" si="840"/>
        <v>5.3119262490755985E-2</v>
      </c>
      <c r="N582" s="13">
        <f t="shared" si="841"/>
        <v>8.9294230209780931E-2</v>
      </c>
      <c r="O582" s="13">
        <f t="shared" si="842"/>
        <v>6.6622260780899584E-2</v>
      </c>
      <c r="P582" s="13">
        <f t="shared" si="843"/>
        <v>0.11199296097721559</v>
      </c>
      <c r="Q582" s="13">
        <f t="shared" si="844"/>
        <v>7.5052430840365364E-2</v>
      </c>
      <c r="R582" s="13">
        <f t="shared" si="845"/>
        <v>4.1778871010592439E-2</v>
      </c>
      <c r="S582" s="13">
        <f t="shared" si="846"/>
        <v>5.9029543711317613E-2</v>
      </c>
      <c r="T582" s="13">
        <f t="shared" si="847"/>
        <v>9.413087428609157E-2</v>
      </c>
      <c r="U582" s="13">
        <f t="shared" si="848"/>
        <v>7.0230872022626428E-2</v>
      </c>
      <c r="V582" s="13">
        <f t="shared" si="849"/>
        <v>1.382819856756794E-2</v>
      </c>
      <c r="W582" s="13">
        <f t="shared" si="850"/>
        <v>4.2054731956099184E-2</v>
      </c>
      <c r="X582" s="13">
        <f t="shared" si="851"/>
        <v>5.2745109553010976E-2</v>
      </c>
      <c r="Y582" s="13">
        <f t="shared" si="852"/>
        <v>3.307649879522833E-2</v>
      </c>
      <c r="Z582" s="13">
        <f t="shared" si="853"/>
        <v>1.746637477684379E-2</v>
      </c>
      <c r="AA582" s="13">
        <f t="shared" si="854"/>
        <v>2.9361222598397636E-2</v>
      </c>
      <c r="AB582" s="13">
        <f t="shared" si="855"/>
        <v>2.4678314861752784E-2</v>
      </c>
      <c r="AC582" s="13">
        <f t="shared" si="856"/>
        <v>1.8221507956180775E-3</v>
      </c>
      <c r="AD582" s="13">
        <f t="shared" si="857"/>
        <v>1.7673649541689568E-2</v>
      </c>
      <c r="AE582" s="13">
        <f t="shared" si="858"/>
        <v>2.2166318459740937E-2</v>
      </c>
      <c r="AF582" s="13">
        <f t="shared" si="859"/>
        <v>1.3900515366100222E-2</v>
      </c>
      <c r="AG582" s="13">
        <f t="shared" si="860"/>
        <v>5.8113492562789949E-3</v>
      </c>
      <c r="AH582" s="13">
        <f t="shared" si="861"/>
        <v>5.4765885326547815E-3</v>
      </c>
      <c r="AI582" s="13">
        <f t="shared" si="862"/>
        <v>9.2062226444545401E-3</v>
      </c>
      <c r="AJ582" s="13">
        <f t="shared" si="863"/>
        <v>7.7378951215623564E-3</v>
      </c>
      <c r="AK582" s="13">
        <f t="shared" si="864"/>
        <v>4.3358369822006455E-3</v>
      </c>
      <c r="AL582" s="13">
        <f t="shared" si="865"/>
        <v>1.5366784355017751E-4</v>
      </c>
      <c r="AM582" s="13">
        <f t="shared" si="866"/>
        <v>5.9419308809012701E-3</v>
      </c>
      <c r="AN582" s="13">
        <f t="shared" si="867"/>
        <v>7.4523788570742041E-3</v>
      </c>
      <c r="AO582" s="13">
        <f t="shared" si="868"/>
        <v>4.6733925168902894E-3</v>
      </c>
      <c r="AP582" s="13">
        <f t="shared" si="869"/>
        <v>1.9537920294353489E-3</v>
      </c>
      <c r="AQ582" s="13">
        <f t="shared" si="870"/>
        <v>6.1261224268379505E-4</v>
      </c>
      <c r="AR582" s="13">
        <f t="shared" si="871"/>
        <v>1.3737491535230017E-3</v>
      </c>
      <c r="AS582" s="13">
        <f t="shared" si="872"/>
        <v>2.3092917223111243E-3</v>
      </c>
      <c r="AT582" s="13">
        <f t="shared" si="873"/>
        <v>1.9409759944377606E-3</v>
      </c>
      <c r="AU582" s="13">
        <f t="shared" si="874"/>
        <v>1.0876026834217023E-3</v>
      </c>
      <c r="AV582" s="13">
        <f t="shared" si="875"/>
        <v>4.5706886652997834E-4</v>
      </c>
      <c r="AW582" s="13">
        <f t="shared" si="876"/>
        <v>8.9995166846191039E-6</v>
      </c>
      <c r="AX582" s="13">
        <f t="shared" si="877"/>
        <v>1.6647449502966345E-3</v>
      </c>
      <c r="AY582" s="13">
        <f t="shared" si="878"/>
        <v>2.0879256791573285E-3</v>
      </c>
      <c r="AZ582" s="13">
        <f t="shared" si="879"/>
        <v>1.3093398003423292E-3</v>
      </c>
      <c r="BA582" s="13">
        <f t="shared" si="880"/>
        <v>5.4739199767314737E-4</v>
      </c>
      <c r="BB582" s="13">
        <f t="shared" si="881"/>
        <v>1.7163497151670919E-4</v>
      </c>
      <c r="BC582" s="13">
        <f t="shared" si="882"/>
        <v>4.3052969093832492E-5</v>
      </c>
      <c r="BD582" s="13">
        <f t="shared" si="883"/>
        <v>2.8715971715369298E-4</v>
      </c>
      <c r="BE582" s="13">
        <f t="shared" si="884"/>
        <v>4.8271953879178397E-4</v>
      </c>
      <c r="BF582" s="13">
        <f t="shared" si="885"/>
        <v>4.0572917998564056E-4</v>
      </c>
      <c r="BG582" s="13">
        <f t="shared" si="886"/>
        <v>2.2734549327730973E-4</v>
      </c>
      <c r="BH582" s="13">
        <f t="shared" si="887"/>
        <v>9.5542745992534646E-5</v>
      </c>
      <c r="BI582" s="13">
        <f t="shared" si="888"/>
        <v>3.2121740986206956E-5</v>
      </c>
      <c r="BJ582" s="14">
        <f t="shared" si="889"/>
        <v>0.47236390515945104</v>
      </c>
      <c r="BK582" s="14">
        <f t="shared" si="890"/>
        <v>0.24203371006518271</v>
      </c>
      <c r="BL582" s="14">
        <f t="shared" si="891"/>
        <v>0.26812739139155201</v>
      </c>
      <c r="BM582" s="14">
        <f t="shared" si="892"/>
        <v>0.56005243892094658</v>
      </c>
      <c r="BN582" s="14">
        <f t="shared" si="893"/>
        <v>0.43786001630960991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1.5124</v>
      </c>
      <c r="F583" s="10">
        <f>VLOOKUP(B583,home!$B$2:$E$405,3,FALSE)</f>
        <v>0.4546</v>
      </c>
      <c r="G583" s="10">
        <f>VLOOKUP(C583,away!$B$2:$E$405,4,FALSE)</f>
        <v>1.0579000000000001</v>
      </c>
      <c r="H583" s="10">
        <f>VLOOKUP(A583,away!$A$2:$E$405,3,FALSE)</f>
        <v>1.1446000000000001</v>
      </c>
      <c r="I583" s="10">
        <f>VLOOKUP(C583,away!$B$2:$E$405,3,FALSE)</f>
        <v>0.99019999999999997</v>
      </c>
      <c r="J583" s="10">
        <f>VLOOKUP(B583,home!$B$2:$E$405,4,FALSE)</f>
        <v>0.65529999999999999</v>
      </c>
      <c r="K583" s="12">
        <f t="shared" si="838"/>
        <v>0.7273454346160001</v>
      </c>
      <c r="L583" s="12">
        <f t="shared" si="839"/>
        <v>0.742705827476</v>
      </c>
      <c r="M583" s="13">
        <f t="shared" si="840"/>
        <v>0.22991369902744319</v>
      </c>
      <c r="N583" s="13">
        <f t="shared" si="841"/>
        <v>0.16722667934328792</v>
      </c>
      <c r="O583" s="13">
        <f t="shared" si="842"/>
        <v>0.17075824408424523</v>
      </c>
      <c r="P583" s="13">
        <f t="shared" si="843"/>
        <v>0.12420022925772038</v>
      </c>
      <c r="Q583" s="13">
        <f t="shared" si="844"/>
        <v>6.0815780883167116E-2</v>
      </c>
      <c r="R583" s="13">
        <f t="shared" si="845"/>
        <v>6.3411571485469054E-2</v>
      </c>
      <c r="S583" s="13">
        <f t="shared" si="846"/>
        <v>1.6773355625309037E-2</v>
      </c>
      <c r="T583" s="13">
        <f t="shared" si="847"/>
        <v>4.5168234864431736E-2</v>
      </c>
      <c r="U583" s="13">
        <f t="shared" si="848"/>
        <v>4.6122117021782046E-2</v>
      </c>
      <c r="V583" s="13">
        <f t="shared" si="849"/>
        <v>1.0067809611930341E-3</v>
      </c>
      <c r="W583" s="13">
        <f t="shared" si="850"/>
        <v>1.4744693525992872E-2</v>
      </c>
      <c r="X583" s="13">
        <f t="shared" si="851"/>
        <v>1.0950969806102558E-2</v>
      </c>
      <c r="Y583" s="13">
        <f t="shared" si="852"/>
        <v>4.0666745457530445E-3</v>
      </c>
      <c r="Z583" s="13">
        <f t="shared" si="853"/>
        <v>1.5698714557222944E-2</v>
      </c>
      <c r="AA583" s="13">
        <f t="shared" si="854"/>
        <v>1.1418388362535852E-2</v>
      </c>
      <c r="AB583" s="13">
        <f t="shared" si="855"/>
        <v>4.1525563230814582E-3</v>
      </c>
      <c r="AC583" s="13">
        <f t="shared" si="856"/>
        <v>3.3991674572193881E-5</v>
      </c>
      <c r="AD583" s="13">
        <f t="shared" si="857"/>
        <v>2.681121380235752E-3</v>
      </c>
      <c r="AE583" s="13">
        <f t="shared" si="858"/>
        <v>1.9912844732715893E-3</v>
      </c>
      <c r="AF583" s="13">
        <f t="shared" si="859"/>
        <v>7.3946929123064309E-4</v>
      </c>
      <c r="AG583" s="13">
        <f t="shared" si="860"/>
        <v>1.8306938394551541E-4</v>
      </c>
      <c r="AH583" s="13">
        <f t="shared" si="861"/>
        <v>2.9148816963829472E-3</v>
      </c>
      <c r="AI583" s="13">
        <f t="shared" si="862"/>
        <v>2.1201258943098788E-3</v>
      </c>
      <c r="AJ583" s="13">
        <f t="shared" si="863"/>
        <v>7.7103194501872726E-4</v>
      </c>
      <c r="AK583" s="13">
        <f t="shared" si="864"/>
        <v>1.8693552171748871E-4</v>
      </c>
      <c r="AL583" s="13">
        <f t="shared" si="865"/>
        <v>7.3449712523939414E-7</v>
      </c>
      <c r="AM583" s="13">
        <f t="shared" si="866"/>
        <v>3.9002027911316475E-4</v>
      </c>
      <c r="AN583" s="13">
        <f t="shared" si="867"/>
        <v>2.896703341311635E-4</v>
      </c>
      <c r="AO583" s="13">
        <f t="shared" si="868"/>
        <v>1.0756992260306758E-4</v>
      </c>
      <c r="AP583" s="13">
        <f t="shared" si="869"/>
        <v>2.663093612614687E-5</v>
      </c>
      <c r="AQ583" s="13">
        <f t="shared" si="870"/>
        <v>4.9447378630076014E-6</v>
      </c>
      <c r="AR583" s="13">
        <f t="shared" si="871"/>
        <v>4.3297992446134895E-4</v>
      </c>
      <c r="AS583" s="13">
        <f t="shared" si="872"/>
        <v>3.1492597133734278E-4</v>
      </c>
      <c r="AT583" s="13">
        <f t="shared" si="873"/>
        <v>1.1452998374711277E-4</v>
      </c>
      <c r="AU583" s="13">
        <f t="shared" si="874"/>
        <v>2.7767620268369057E-5</v>
      </c>
      <c r="AV583" s="13">
        <f t="shared" si="875"/>
        <v>5.0491629580872355E-6</v>
      </c>
      <c r="AW583" s="13">
        <f t="shared" si="876"/>
        <v>1.1021612762836954E-8</v>
      </c>
      <c r="AX583" s="13">
        <f t="shared" si="877"/>
        <v>4.7279911570103051E-5</v>
      </c>
      <c r="AY583" s="13">
        <f t="shared" si="878"/>
        <v>3.5115065845665493E-5</v>
      </c>
      <c r="AZ583" s="13">
        <f t="shared" si="879"/>
        <v>1.3040082017889605E-5</v>
      </c>
      <c r="BA583" s="13">
        <f t="shared" si="880"/>
        <v>3.2283149684838703E-6</v>
      </c>
      <c r="BB583" s="13">
        <f t="shared" si="881"/>
        <v>5.9942208500524218E-7</v>
      </c>
      <c r="BC583" s="13">
        <f t="shared" si="882"/>
        <v>8.903885513024157E-8</v>
      </c>
      <c r="BD583" s="13">
        <f t="shared" si="883"/>
        <v>5.3596118846260341E-5</v>
      </c>
      <c r="BE583" s="13">
        <f t="shared" si="884"/>
        <v>3.8982892355964018E-5</v>
      </c>
      <c r="BF583" s="13">
        <f t="shared" si="885"/>
        <v>1.4177014391618698E-5</v>
      </c>
      <c r="BG583" s="13">
        <f t="shared" si="886"/>
        <v>3.4371955647430638E-6</v>
      </c>
      <c r="BH583" s="13">
        <f t="shared" si="887"/>
        <v>6.2500712547455779E-7</v>
      </c>
      <c r="BI583" s="13">
        <f t="shared" si="888"/>
        <v>9.0919215863277869E-8</v>
      </c>
      <c r="BJ583" s="14">
        <f t="shared" si="889"/>
        <v>0.30948616554259761</v>
      </c>
      <c r="BK583" s="14">
        <f t="shared" si="890"/>
        <v>0.37196390610920876</v>
      </c>
      <c r="BL583" s="14">
        <f t="shared" si="891"/>
        <v>0.30286201414481484</v>
      </c>
      <c r="BM583" s="14">
        <f t="shared" si="892"/>
        <v>0.18364949222827837</v>
      </c>
      <c r="BN583" s="14">
        <f t="shared" si="893"/>
        <v>0.81632620408133283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1.5124</v>
      </c>
      <c r="F584" s="10">
        <f>VLOOKUP(B584,home!$B$2:$E$405,3,FALSE)</f>
        <v>1.2783</v>
      </c>
      <c r="G584" s="10">
        <f>VLOOKUP(C584,away!$B$2:$E$405,4,FALSE)</f>
        <v>1.1020000000000001</v>
      </c>
      <c r="H584" s="10">
        <f>VLOOKUP(A584,away!$A$2:$E$405,3,FALSE)</f>
        <v>1.1446000000000001</v>
      </c>
      <c r="I584" s="10">
        <f>VLOOKUP(C584,away!$B$2:$E$405,3,FALSE)</f>
        <v>0.99019999999999997</v>
      </c>
      <c r="J584" s="10">
        <f>VLOOKUP(B584,home!$B$2:$E$405,4,FALSE)</f>
        <v>0.46600000000000003</v>
      </c>
      <c r="K584" s="12">
        <f t="shared" si="838"/>
        <v>2.1304976138400002</v>
      </c>
      <c r="L584" s="12">
        <f t="shared" si="839"/>
        <v>0.52815644072000001</v>
      </c>
      <c r="M584" s="13">
        <f t="shared" si="840"/>
        <v>7.0042431621203244E-2</v>
      </c>
      <c r="N584" s="13">
        <f t="shared" si="841"/>
        <v>0.14922523343652488</v>
      </c>
      <c r="O584" s="13">
        <f t="shared" si="842"/>
        <v>3.6993361384428679E-2</v>
      </c>
      <c r="P584" s="13">
        <f t="shared" si="843"/>
        <v>7.8814268157446118E-2</v>
      </c>
      <c r="Q584" s="13">
        <f t="shared" si="844"/>
        <v>0.15896200188061668</v>
      </c>
      <c r="R584" s="13">
        <f t="shared" si="845"/>
        <v>9.769141039534272E-3</v>
      </c>
      <c r="S584" s="13">
        <f t="shared" si="846"/>
        <v>2.2171163683991177E-2</v>
      </c>
      <c r="T584" s="13">
        <f t="shared" si="847"/>
        <v>8.3956805122992445E-2</v>
      </c>
      <c r="U584" s="13">
        <f t="shared" si="848"/>
        <v>2.0813131673994185E-2</v>
      </c>
      <c r="V584" s="13">
        <f t="shared" si="849"/>
        <v>2.771976928059923E-3</v>
      </c>
      <c r="W584" s="13">
        <f t="shared" si="850"/>
        <v>0.11288938856596115</v>
      </c>
      <c r="X584" s="13">
        <f t="shared" si="851"/>
        <v>5.9623257660055107E-2</v>
      </c>
      <c r="Y584" s="13">
        <f t="shared" si="852"/>
        <v>1.5745203774933089E-2</v>
      </c>
      <c r="Z584" s="13">
        <f t="shared" si="853"/>
        <v>1.719878253444034E-3</v>
      </c>
      <c r="AA584" s="13">
        <f t="shared" si="854"/>
        <v>3.6641965150578217E-3</v>
      </c>
      <c r="AB584" s="13">
        <f t="shared" si="855"/>
        <v>3.9032809659857674E-3</v>
      </c>
      <c r="AC584" s="13">
        <f t="shared" si="856"/>
        <v>1.9494552077007777E-4</v>
      </c>
      <c r="AD584" s="13">
        <f t="shared" si="857"/>
        <v>6.0127643241909202E-2</v>
      </c>
      <c r="AE584" s="13">
        <f t="shared" si="858"/>
        <v>3.175680204352873E-2</v>
      </c>
      <c r="AF584" s="13">
        <f t="shared" si="859"/>
        <v>8.3862797679798776E-3</v>
      </c>
      <c r="AG584" s="13">
        <f t="shared" si="860"/>
        <v>1.4764225577127998E-3</v>
      </c>
      <c r="AH584" s="13">
        <f t="shared" si="861"/>
        <v>2.2709119420268276E-4</v>
      </c>
      <c r="AI584" s="13">
        <f t="shared" si="862"/>
        <v>4.8381724737289169E-4</v>
      </c>
      <c r="AJ584" s="13">
        <f t="shared" si="863"/>
        <v>5.1538574553129158E-4</v>
      </c>
      <c r="AK584" s="13">
        <f t="shared" si="864"/>
        <v>3.6600936702052209E-4</v>
      </c>
      <c r="AL584" s="13">
        <f t="shared" si="865"/>
        <v>8.7743890064574795E-6</v>
      </c>
      <c r="AM584" s="13">
        <f t="shared" si="866"/>
        <v>2.5620360090542058E-2</v>
      </c>
      <c r="AN584" s="13">
        <f t="shared" si="867"/>
        <v>1.3531558195385431E-2</v>
      </c>
      <c r="AO584" s="13">
        <f t="shared" si="868"/>
        <v>3.5733898069351573E-3</v>
      </c>
      <c r="AP584" s="13">
        <f t="shared" si="869"/>
        <v>6.2910294724533359E-4</v>
      </c>
      <c r="AQ584" s="13">
        <f t="shared" si="870"/>
        <v>8.3066193365889321E-5</v>
      </c>
      <c r="AR584" s="13">
        <f t="shared" si="871"/>
        <v>2.3987935369788652E-5</v>
      </c>
      <c r="AS584" s="13">
        <f t="shared" si="872"/>
        <v>5.1106239066282871E-5</v>
      </c>
      <c r="AT584" s="13">
        <f t="shared" si="873"/>
        <v>5.4440860191526136E-5</v>
      </c>
      <c r="AU584" s="13">
        <f t="shared" si="874"/>
        <v>3.8662040911147832E-5</v>
      </c>
      <c r="AV584" s="13">
        <f t="shared" si="875"/>
        <v>2.0592346476846229E-5</v>
      </c>
      <c r="AW584" s="13">
        <f t="shared" si="876"/>
        <v>2.7425718638851726E-7</v>
      </c>
      <c r="AX584" s="13">
        <f t="shared" si="877"/>
        <v>9.0973526731035811E-3</v>
      </c>
      <c r="AY584" s="13">
        <f t="shared" si="878"/>
        <v>4.8048254078009644E-3</v>
      </c>
      <c r="AZ584" s="13">
        <f t="shared" si="879"/>
        <v>1.26884974283259E-3</v>
      </c>
      <c r="BA584" s="13">
        <f t="shared" si="880"/>
        <v>2.2338372132764934E-4</v>
      </c>
      <c r="BB584" s="13">
        <f t="shared" si="881"/>
        <v>2.9495387792799908E-5</v>
      </c>
      <c r="BC584" s="13">
        <f t="shared" si="882"/>
        <v>3.1156358068602682E-6</v>
      </c>
      <c r="BD584" s="13">
        <f t="shared" si="883"/>
        <v>2.111563760854827E-6</v>
      </c>
      <c r="BE584" s="13">
        <f t="shared" si="884"/>
        <v>4.4986815539722262E-6</v>
      </c>
      <c r="BF584" s="13">
        <f t="shared" si="885"/>
        <v>4.7922151580819273E-6</v>
      </c>
      <c r="BG584" s="13">
        <f t="shared" si="886"/>
        <v>3.403267653100475E-6</v>
      </c>
      <c r="BH584" s="13">
        <f t="shared" si="887"/>
        <v>1.8126634035473547E-6</v>
      </c>
      <c r="BI584" s="13">
        <f t="shared" si="888"/>
        <v>7.7237501119054609E-7</v>
      </c>
      <c r="BJ584" s="14">
        <f t="shared" si="889"/>
        <v>0.74101353785435231</v>
      </c>
      <c r="BK584" s="14">
        <f t="shared" si="890"/>
        <v>0.17880838570827795</v>
      </c>
      <c r="BL584" s="14">
        <f t="shared" si="891"/>
        <v>7.6941595321684472E-2</v>
      </c>
      <c r="BM584" s="14">
        <f t="shared" si="892"/>
        <v>0.48987240846739027</v>
      </c>
      <c r="BN584" s="14">
        <f t="shared" si="893"/>
        <v>0.50380643751975396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1.5124</v>
      </c>
      <c r="F585" s="10">
        <f>VLOOKUP(B585,home!$B$2:$E$405,3,FALSE)</f>
        <v>0.57299999999999995</v>
      </c>
      <c r="G585" s="10">
        <f>VLOOKUP(C585,away!$B$2:$E$405,4,FALSE)</f>
        <v>1.4986999999999999</v>
      </c>
      <c r="H585" s="10">
        <f>VLOOKUP(A585,away!$A$2:$E$405,3,FALSE)</f>
        <v>1.1446000000000001</v>
      </c>
      <c r="I585" s="10">
        <f>VLOOKUP(C585,away!$B$2:$E$405,3,FALSE)</f>
        <v>1.0484</v>
      </c>
      <c r="J585" s="10">
        <f>VLOOKUP(B585,home!$B$2:$E$405,4,FALSE)</f>
        <v>1.3978999999999999</v>
      </c>
      <c r="K585" s="12">
        <f t="shared" si="838"/>
        <v>1.2987812132399998</v>
      </c>
      <c r="L585" s="12">
        <f t="shared" si="839"/>
        <v>1.6774780988559999</v>
      </c>
      <c r="M585" s="13">
        <f t="shared" si="840"/>
        <v>5.0983189813276784E-2</v>
      </c>
      <c r="N585" s="13">
        <f t="shared" si="841"/>
        <v>6.6216009120532826E-2</v>
      </c>
      <c r="O585" s="13">
        <f t="shared" si="842"/>
        <v>8.5523184321590104E-2</v>
      </c>
      <c r="P585" s="13">
        <f t="shared" si="843"/>
        <v>0.11107590509334292</v>
      </c>
      <c r="Q585" s="13">
        <f t="shared" si="844"/>
        <v>4.3000054330738266E-2</v>
      </c>
      <c r="R585" s="13">
        <f t="shared" si="845"/>
        <v>7.1731634321946139E-2</v>
      </c>
      <c r="S585" s="13">
        <f t="shared" si="846"/>
        <v>6.0499631042565581E-2</v>
      </c>
      <c r="T585" s="13">
        <f t="shared" si="847"/>
        <v>7.2131649389431521E-2</v>
      </c>
      <c r="U585" s="13">
        <f t="shared" si="848"/>
        <v>9.3163699052345214E-2</v>
      </c>
      <c r="V585" s="13">
        <f t="shared" si="849"/>
        <v>1.4645461900673335E-2</v>
      </c>
      <c r="W585" s="13">
        <f t="shared" si="850"/>
        <v>1.8615887577687382E-2</v>
      </c>
      <c r="X585" s="13">
        <f t="shared" si="851"/>
        <v>3.1227743702336046E-2</v>
      </c>
      <c r="Y585" s="13">
        <f t="shared" si="852"/>
        <v>2.6191928068678556E-2</v>
      </c>
      <c r="Z585" s="13">
        <f t="shared" si="853"/>
        <v>4.0109415190070663E-2</v>
      </c>
      <c r="AA585" s="13">
        <f t="shared" si="854"/>
        <v>5.209335492290685E-2</v>
      </c>
      <c r="AB585" s="13">
        <f t="shared" si="855"/>
        <v>3.3828935354257447E-2</v>
      </c>
      <c r="AC585" s="13">
        <f t="shared" si="856"/>
        <v>1.9942332243300166E-3</v>
      </c>
      <c r="AD585" s="13">
        <f t="shared" si="857"/>
        <v>6.0444912634220688E-3</v>
      </c>
      <c r="AE585" s="13">
        <f t="shared" si="858"/>
        <v>1.0139501713116951E-2</v>
      </c>
      <c r="AF585" s="13">
        <f t="shared" si="859"/>
        <v>8.5043960285332912E-3</v>
      </c>
      <c r="AG585" s="13">
        <f t="shared" si="860"/>
        <v>4.75531269395418E-3</v>
      </c>
      <c r="AH585" s="13">
        <f t="shared" si="861"/>
        <v>1.6820666384816434E-2</v>
      </c>
      <c r="AI585" s="13">
        <f t="shared" si="862"/>
        <v>2.184636549477717E-2</v>
      </c>
      <c r="AJ585" s="13">
        <f t="shared" si="863"/>
        <v>1.4186824541095584E-2</v>
      </c>
      <c r="AK585" s="13">
        <f t="shared" si="864"/>
        <v>6.1418603965023742E-3</v>
      </c>
      <c r="AL585" s="13">
        <f t="shared" si="865"/>
        <v>1.7379160556328069E-4</v>
      </c>
      <c r="AM585" s="13">
        <f t="shared" si="866"/>
        <v>1.5700943393051766E-3</v>
      </c>
      <c r="AN585" s="13">
        <f t="shared" si="867"/>
        <v>2.6337988673222142E-3</v>
      </c>
      <c r="AO585" s="13">
        <f t="shared" si="868"/>
        <v>2.2090699583623774E-3</v>
      </c>
      <c r="AP585" s="13">
        <f t="shared" si="869"/>
        <v>1.2352221579978746E-3</v>
      </c>
      <c r="AQ585" s="13">
        <f t="shared" si="870"/>
        <v>5.1801452931577027E-4</v>
      </c>
      <c r="AR585" s="13">
        <f t="shared" si="871"/>
        <v>5.6432598937385756E-3</v>
      </c>
      <c r="AS585" s="13">
        <f t="shared" si="872"/>
        <v>7.3293599314184195E-3</v>
      </c>
      <c r="AT585" s="13">
        <f t="shared" si="873"/>
        <v>4.7596174920001297E-3</v>
      </c>
      <c r="AU585" s="13">
        <f t="shared" si="874"/>
        <v>2.0605672602727505E-3</v>
      </c>
      <c r="AV585" s="13">
        <f t="shared" si="875"/>
        <v>6.6905651156491685E-4</v>
      </c>
      <c r="AW585" s="13">
        <f t="shared" si="876"/>
        <v>1.0517660579380688E-5</v>
      </c>
      <c r="AX585" s="13">
        <f t="shared" si="877"/>
        <v>3.3986817181733841E-4</v>
      </c>
      <c r="AY585" s="13">
        <f t="shared" si="878"/>
        <v>5.7012141472181303E-4</v>
      </c>
      <c r="AZ585" s="13">
        <f t="shared" si="879"/>
        <v>4.781830934423201E-4</v>
      </c>
      <c r="BA585" s="13">
        <f t="shared" si="880"/>
        <v>2.6738055549756803E-4</v>
      </c>
      <c r="BB585" s="13">
        <f t="shared" si="881"/>
        <v>1.1213125647678046E-4</v>
      </c>
      <c r="BC585" s="13">
        <f t="shared" si="882"/>
        <v>3.7619545387400816E-5</v>
      </c>
      <c r="BD585" s="13">
        <f t="shared" si="883"/>
        <v>1.57774081298315E-3</v>
      </c>
      <c r="BE585" s="13">
        <f t="shared" si="884"/>
        <v>2.0491401272645189E-3</v>
      </c>
      <c r="BF585" s="13">
        <f t="shared" si="885"/>
        <v>1.3306923502936902E-3</v>
      </c>
      <c r="BG585" s="13">
        <f t="shared" si="886"/>
        <v>5.7609274172120849E-4</v>
      </c>
      <c r="BH585" s="13">
        <f t="shared" si="887"/>
        <v>1.8705460750785739E-4</v>
      </c>
      <c r="BI585" s="13">
        <f t="shared" si="888"/>
        <v>4.8588602016237327E-5</v>
      </c>
      <c r="BJ585" s="14">
        <f t="shared" si="889"/>
        <v>0.29679847777807777</v>
      </c>
      <c r="BK585" s="14">
        <f t="shared" si="890"/>
        <v>0.23994233409447374</v>
      </c>
      <c r="BL585" s="14">
        <f t="shared" si="891"/>
        <v>0.42156769512101894</v>
      </c>
      <c r="BM585" s="14">
        <f t="shared" si="892"/>
        <v>0.56932834142807121</v>
      </c>
      <c r="BN585" s="14">
        <f t="shared" si="893"/>
        <v>0.42852997700142703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1.7444</v>
      </c>
      <c r="F586" s="10">
        <f>VLOOKUP(B586,home!$B$2:$E$405,3,FALSE)</f>
        <v>0.63700000000000001</v>
      </c>
      <c r="G586" s="10">
        <f>VLOOKUP(C586,away!$B$2:$E$405,4,FALSE)</f>
        <v>0.63700000000000001</v>
      </c>
      <c r="H586" s="10">
        <f>VLOOKUP(A586,away!$A$2:$E$405,3,FALSE)</f>
        <v>1.5556000000000001</v>
      </c>
      <c r="I586" s="10">
        <f>VLOOKUP(C586,away!$B$2:$E$405,3,FALSE)</f>
        <v>1.2142999999999999</v>
      </c>
      <c r="J586" s="10">
        <f>VLOOKUP(B586,home!$B$2:$E$405,4,FALSE)</f>
        <v>1.5</v>
      </c>
      <c r="K586" s="12">
        <f t="shared" si="838"/>
        <v>0.70782344359999994</v>
      </c>
      <c r="L586" s="12">
        <f t="shared" si="839"/>
        <v>2.8334476199999998</v>
      </c>
      <c r="M586" s="13">
        <f t="shared" si="840"/>
        <v>2.8976472725305593E-2</v>
      </c>
      <c r="N586" s="13">
        <f t="shared" si="841"/>
        <v>2.0510226707807278E-2</v>
      </c>
      <c r="O586" s="13">
        <f t="shared" si="842"/>
        <v>8.2103317679512053E-2</v>
      </c>
      <c r="P586" s="13">
        <f t="shared" si="843"/>
        <v>5.8114653050896976E-2</v>
      </c>
      <c r="Q586" s="13">
        <f t="shared" si="844"/>
        <v>7.2588096486684191E-3</v>
      </c>
      <c r="R586" s="13">
        <f t="shared" si="845"/>
        <v>0.11631772503655868</v>
      </c>
      <c r="S586" s="13">
        <f t="shared" si="846"/>
        <v>2.9138405934037916E-2</v>
      </c>
      <c r="T586" s="13">
        <f t="shared" si="847"/>
        <v>2.056745692305257E-2</v>
      </c>
      <c r="U586" s="13">
        <f t="shared" si="848"/>
        <v>8.2332412687094889E-2</v>
      </c>
      <c r="V586" s="13">
        <f t="shared" si="849"/>
        <v>6.4932692401322096E-3</v>
      </c>
      <c r="W586" s="13">
        <f t="shared" si="850"/>
        <v>1.7126518806524619E-3</v>
      </c>
      <c r="X586" s="13">
        <f t="shared" si="851"/>
        <v>4.8527093951232425E-3</v>
      </c>
      <c r="Y586" s="13">
        <f t="shared" si="852"/>
        <v>6.8749489430817963E-3</v>
      </c>
      <c r="Z586" s="13">
        <f t="shared" si="853"/>
        <v>0.10986006038955053</v>
      </c>
      <c r="AA586" s="13">
        <f t="shared" si="854"/>
        <v>7.7761526259035596E-2</v>
      </c>
      <c r="AB586" s="13">
        <f t="shared" si="855"/>
        <v>2.7520715648131199E-2</v>
      </c>
      <c r="AC586" s="13">
        <f t="shared" si="856"/>
        <v>8.139234471221449E-4</v>
      </c>
      <c r="AD586" s="13">
        <f t="shared" si="857"/>
        <v>3.0306378796286039E-4</v>
      </c>
      <c r="AE586" s="13">
        <f t="shared" si="858"/>
        <v>8.5871536871155144E-4</v>
      </c>
      <c r="AF586" s="13">
        <f t="shared" si="859"/>
        <v>1.2165625088665841E-3</v>
      </c>
      <c r="AG586" s="13">
        <f t="shared" si="860"/>
        <v>1.1490220484430837E-3</v>
      </c>
      <c r="AH586" s="13">
        <f t="shared" si="861"/>
        <v>7.7820681660957042E-2</v>
      </c>
      <c r="AI586" s="13">
        <f t="shared" si="862"/>
        <v>5.5083302876557973E-2</v>
      </c>
      <c r="AJ586" s="13">
        <f t="shared" si="863"/>
        <v>1.9494626563473522E-2</v>
      </c>
      <c r="AK586" s="13">
        <f t="shared" si="864"/>
        <v>4.5995845686179534E-3</v>
      </c>
      <c r="AL586" s="13">
        <f t="shared" si="865"/>
        <v>6.5295564698853099E-5</v>
      </c>
      <c r="AM586" s="13">
        <f t="shared" si="866"/>
        <v>4.2903130805266438E-5</v>
      </c>
      <c r="AN586" s="13">
        <f t="shared" si="867"/>
        <v>1.2156377387073087E-4</v>
      </c>
      <c r="AO586" s="13">
        <f t="shared" si="868"/>
        <v>1.7222229287612031E-4</v>
      </c>
      <c r="AP586" s="13">
        <f t="shared" si="869"/>
        <v>1.62660948620262E-4</v>
      </c>
      <c r="AQ586" s="13">
        <f t="shared" si="870"/>
        <v>1.1522281943375589E-4</v>
      </c>
      <c r="AR586" s="13">
        <f t="shared" si="871"/>
        <v>4.4100165047803293E-2</v>
      </c>
      <c r="AS586" s="13">
        <f t="shared" si="872"/>
        <v>3.1215130687464478E-2</v>
      </c>
      <c r="AT586" s="13">
        <f t="shared" si="873"/>
        <v>1.104740064781257E-2</v>
      </c>
      <c r="AU586" s="13">
        <f t="shared" si="874"/>
        <v>2.6065363897878548E-3</v>
      </c>
      <c r="AV586" s="13">
        <f t="shared" si="875"/>
        <v>4.6124189082208763E-4</v>
      </c>
      <c r="AW586" s="13">
        <f t="shared" si="876"/>
        <v>3.6376533666247354E-6</v>
      </c>
      <c r="AX586" s="13">
        <f t="shared" si="877"/>
        <v>5.0613069646341511E-6</v>
      </c>
      <c r="AY586" s="13">
        <f t="shared" si="878"/>
        <v>1.434094817303206E-5</v>
      </c>
      <c r="AZ586" s="13">
        <f t="shared" si="879"/>
        <v>2.0317162734710519E-5</v>
      </c>
      <c r="BA586" s="13">
        <f t="shared" si="880"/>
        <v>1.9189205465272738E-5</v>
      </c>
      <c r="BB586" s="13">
        <f t="shared" si="881"/>
        <v>1.3592902138817005E-5</v>
      </c>
      <c r="BC586" s="13">
        <f t="shared" si="882"/>
        <v>7.7029552428247939E-6</v>
      </c>
      <c r="BD586" s="13">
        <f t="shared" si="883"/>
        <v>2.0825917949384216E-2</v>
      </c>
      <c r="BE586" s="13">
        <f t="shared" si="884"/>
        <v>1.4741072959064185E-2</v>
      </c>
      <c r="BF586" s="13">
        <f t="shared" si="885"/>
        <v>5.2170385121218261E-3</v>
      </c>
      <c r="BG586" s="13">
        <f t="shared" si="886"/>
        <v>1.2309140550146303E-3</v>
      </c>
      <c r="BH586" s="13">
        <f t="shared" si="887"/>
        <v>2.178174562990238E-4</v>
      </c>
      <c r="BI586" s="13">
        <f t="shared" si="888"/>
        <v>3.0835260398753523E-5</v>
      </c>
      <c r="BJ586" s="14">
        <f t="shared" si="889"/>
        <v>6.5998944658695283E-2</v>
      </c>
      <c r="BK586" s="14">
        <f t="shared" si="890"/>
        <v>0.12361636091036671</v>
      </c>
      <c r="BL586" s="14">
        <f t="shared" si="891"/>
        <v>0.67472796383591205</v>
      </c>
      <c r="BM586" s="14">
        <f t="shared" si="892"/>
        <v>0.66091142165096917</v>
      </c>
      <c r="BN586" s="14">
        <f t="shared" si="893"/>
        <v>0.313281204848749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1.7444</v>
      </c>
      <c r="F587" s="10">
        <f>VLOOKUP(B587,home!$B$2:$E$405,3,FALSE)</f>
        <v>1.0828</v>
      </c>
      <c r="G587" s="10">
        <f>VLOOKUP(C587,away!$B$2:$E$405,4,FALSE)</f>
        <v>1.1465000000000001</v>
      </c>
      <c r="H587" s="10">
        <f>VLOOKUP(A587,away!$A$2:$E$405,3,FALSE)</f>
        <v>1.5556000000000001</v>
      </c>
      <c r="I587" s="10">
        <f>VLOOKUP(C587,away!$B$2:$E$405,3,FALSE)</f>
        <v>0.64280000000000004</v>
      </c>
      <c r="J587" s="10">
        <f>VLOOKUP(B587,home!$B$2:$E$405,4,FALSE)</f>
        <v>1.3571</v>
      </c>
      <c r="K587" s="12">
        <f t="shared" si="838"/>
        <v>2.1655508408799999</v>
      </c>
      <c r="L587" s="12">
        <f t="shared" si="839"/>
        <v>1.3570181397280001</v>
      </c>
      <c r="M587" s="13">
        <f t="shared" si="840"/>
        <v>2.9523492382475841E-2</v>
      </c>
      <c r="N587" s="13">
        <f t="shared" si="841"/>
        <v>6.3934623754584835E-2</v>
      </c>
      <c r="O587" s="13">
        <f t="shared" si="842"/>
        <v>4.0063914711141145E-2</v>
      </c>
      <c r="P587" s="13">
        <f t="shared" si="843"/>
        <v>8.6760444191656308E-2</v>
      </c>
      <c r="Q587" s="13">
        <f t="shared" si="844"/>
        <v>6.9226839116543815E-2</v>
      </c>
      <c r="R587" s="13">
        <f t="shared" si="845"/>
        <v>2.7183729505767012E-2</v>
      </c>
      <c r="S587" s="13">
        <f t="shared" si="846"/>
        <v>6.3740550904485049E-2</v>
      </c>
      <c r="T587" s="13">
        <f t="shared" si="847"/>
        <v>9.3942076437181818E-2</v>
      </c>
      <c r="U587" s="13">
        <f t="shared" si="848"/>
        <v>5.8867748289468225E-2</v>
      </c>
      <c r="V587" s="13">
        <f t="shared" si="849"/>
        <v>2.0812648065144514E-2</v>
      </c>
      <c r="W587" s="13">
        <f t="shared" si="850"/>
        <v>4.997141322009864E-2</v>
      </c>
      <c r="X587" s="13">
        <f t="shared" si="851"/>
        <v>6.781211420751744E-2</v>
      </c>
      <c r="Y587" s="13">
        <f t="shared" si="852"/>
        <v>4.6011134536454008E-2</v>
      </c>
      <c r="Z587" s="13">
        <f t="shared" si="853"/>
        <v>1.2296271348261697E-2</v>
      </c>
      <c r="AA587" s="13">
        <f t="shared" si="854"/>
        <v>2.6628200757916769E-2</v>
      </c>
      <c r="AB587" s="13">
        <f t="shared" si="855"/>
        <v>2.8832361271214059E-2</v>
      </c>
      <c r="AC587" s="13">
        <f t="shared" si="856"/>
        <v>3.8226223534625929E-3</v>
      </c>
      <c r="AD587" s="13">
        <f t="shared" si="857"/>
        <v>2.7053908979686642E-2</v>
      </c>
      <c r="AE587" s="13">
        <f t="shared" si="858"/>
        <v>3.6712645235984998E-2</v>
      </c>
      <c r="AF587" s="13">
        <f t="shared" si="859"/>
        <v>2.4909862771315201E-2</v>
      </c>
      <c r="AG587" s="13">
        <f t="shared" si="860"/>
        <v>1.1267711879603303E-2</v>
      </c>
      <c r="AH587" s="13">
        <f t="shared" si="861"/>
        <v>4.1715658176522015E-3</v>
      </c>
      <c r="AI587" s="13">
        <f t="shared" si="862"/>
        <v>9.0337378642029904E-3</v>
      </c>
      <c r="AJ587" s="13">
        <f t="shared" si="863"/>
        <v>9.7815093140571404E-3</v>
      </c>
      <c r="AK587" s="13">
        <f t="shared" si="864"/>
        <v>7.0607852400439968E-3</v>
      </c>
      <c r="AL587" s="13">
        <f t="shared" si="865"/>
        <v>4.4934035454454135E-4</v>
      </c>
      <c r="AM587" s="13">
        <f t="shared" si="866"/>
        <v>1.1717323068010276E-2</v>
      </c>
      <c r="AN587" s="13">
        <f t="shared" si="867"/>
        <v>1.5900619952343289E-2</v>
      </c>
      <c r="AO587" s="13">
        <f t="shared" si="868"/>
        <v>1.0788714854125407E-2</v>
      </c>
      <c r="AP587" s="13">
        <f t="shared" si="869"/>
        <v>4.8801605871336999E-3</v>
      </c>
      <c r="AQ587" s="13">
        <f t="shared" si="870"/>
        <v>1.6556166103815204E-3</v>
      </c>
      <c r="AR587" s="13">
        <f t="shared" si="871"/>
        <v>1.1321780971246603E-3</v>
      </c>
      <c r="AS587" s="13">
        <f t="shared" si="872"/>
        <v>2.4517892302542265E-3</v>
      </c>
      <c r="AT587" s="13">
        <f t="shared" si="873"/>
        <v>2.654737114618784E-3</v>
      </c>
      <c r="AU587" s="13">
        <f t="shared" si="874"/>
        <v>1.916322730292684E-3</v>
      </c>
      <c r="AV587" s="13">
        <f t="shared" si="875"/>
        <v>1.0374735749956951E-3</v>
      </c>
      <c r="AW587" s="13">
        <f t="shared" si="876"/>
        <v>3.6679800095455206E-5</v>
      </c>
      <c r="AX587" s="13">
        <f t="shared" si="877"/>
        <v>4.2290764704653802E-3</v>
      </c>
      <c r="AY587" s="13">
        <f t="shared" si="878"/>
        <v>5.738933484718386E-3</v>
      </c>
      <c r="AZ587" s="13">
        <f t="shared" si="879"/>
        <v>3.8939184207276373E-3</v>
      </c>
      <c r="BA587" s="13">
        <f t="shared" si="880"/>
        <v>1.7613726438494698E-3</v>
      </c>
      <c r="BB587" s="13">
        <f t="shared" si="881"/>
        <v>5.9755365713109955E-4</v>
      </c>
      <c r="BC587" s="13">
        <f t="shared" si="882"/>
        <v>1.6217823043754149E-4</v>
      </c>
      <c r="BD587" s="13">
        <f t="shared" si="883"/>
        <v>2.5606436920014861E-4</v>
      </c>
      <c r="BE587" s="13">
        <f t="shared" si="884"/>
        <v>5.5452041004078862E-4</v>
      </c>
      <c r="BF587" s="13">
        <f t="shared" si="885"/>
        <v>6.0042107012447618E-4</v>
      </c>
      <c r="BG587" s="13">
        <f t="shared" si="886"/>
        <v>4.3341411776337622E-4</v>
      </c>
      <c r="BH587" s="13">
        <f t="shared" si="887"/>
        <v>2.3464507679293571E-4</v>
      </c>
      <c r="BI587" s="13">
        <f t="shared" si="888"/>
        <v>1.0162716867145881E-4</v>
      </c>
      <c r="BJ587" s="14">
        <f t="shared" si="889"/>
        <v>0.5521677981182942</v>
      </c>
      <c r="BK587" s="14">
        <f t="shared" si="890"/>
        <v>0.21084803173648725</v>
      </c>
      <c r="BL587" s="14">
        <f t="shared" si="891"/>
        <v>0.22299674573134276</v>
      </c>
      <c r="BM587" s="14">
        <f t="shared" si="892"/>
        <v>0.67591354958759431</v>
      </c>
      <c r="BN587" s="14">
        <f t="shared" si="893"/>
        <v>0.31669304366216899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1.6292</v>
      </c>
      <c r="F588" s="10">
        <f>VLOOKUP(B588,home!$B$2:$E$405,3,FALSE)</f>
        <v>1.1554</v>
      </c>
      <c r="G588" s="10">
        <f>VLOOKUP(C588,away!$B$2:$E$405,4,FALSE)</f>
        <v>0.85250000000000004</v>
      </c>
      <c r="H588" s="10">
        <f>VLOOKUP(A588,away!$A$2:$E$405,3,FALSE)</f>
        <v>1.1462000000000001</v>
      </c>
      <c r="I588" s="10">
        <f>VLOOKUP(C588,away!$B$2:$E$405,3,FALSE)</f>
        <v>0.96940000000000004</v>
      </c>
      <c r="J588" s="10">
        <f>VLOOKUP(B588,home!$B$2:$E$405,4,FALSE)</f>
        <v>0.87239999999999995</v>
      </c>
      <c r="K588" s="12">
        <f t="shared" si="838"/>
        <v>1.6047269722000002</v>
      </c>
      <c r="L588" s="12">
        <f t="shared" si="839"/>
        <v>0.96934656667200003</v>
      </c>
      <c r="M588" s="13">
        <f t="shared" si="840"/>
        <v>7.6224409047841016E-2</v>
      </c>
      <c r="N588" s="13">
        <f t="shared" si="841"/>
        <v>0.12231936513907619</v>
      </c>
      <c r="O588" s="13">
        <f t="shared" si="842"/>
        <v>7.3887869207126811E-2</v>
      </c>
      <c r="P588" s="13">
        <f t="shared" si="843"/>
        <v>0.11856985663506224</v>
      </c>
      <c r="Q588" s="13">
        <f t="shared" si="844"/>
        <v>9.8144592230528016E-2</v>
      </c>
      <c r="R588" s="13">
        <f t="shared" si="845"/>
        <v>3.5811476167319084E-2</v>
      </c>
      <c r="S588" s="13">
        <f t="shared" si="846"/>
        <v>4.6109937348400534E-2</v>
      </c>
      <c r="T588" s="13">
        <f t="shared" si="847"/>
        <v>9.5136123516085774E-2</v>
      </c>
      <c r="U588" s="13">
        <f t="shared" si="848"/>
        <v>5.7467641719994418E-2</v>
      </c>
      <c r="V588" s="13">
        <f t="shared" si="849"/>
        <v>7.9695215878509522E-3</v>
      </c>
      <c r="W588" s="13">
        <f t="shared" si="850"/>
        <v>5.2498424775966279E-2</v>
      </c>
      <c r="X588" s="13">
        <f t="shared" si="851"/>
        <v>5.0889167812271173E-2</v>
      </c>
      <c r="Y588" s="13">
        <f t="shared" si="852"/>
        <v>2.4664620049810158E-2</v>
      </c>
      <c r="Z588" s="13">
        <f t="shared" si="853"/>
        <v>1.1571243823415638E-2</v>
      </c>
      <c r="AA588" s="13">
        <f t="shared" si="854"/>
        <v>1.8568687065337729E-2</v>
      </c>
      <c r="AB588" s="13">
        <f t="shared" si="855"/>
        <v>1.4898836486044363E-2</v>
      </c>
      <c r="AC588" s="13">
        <f t="shared" si="856"/>
        <v>7.7480514765982159E-4</v>
      </c>
      <c r="AD588" s="13">
        <f t="shared" si="857"/>
        <v>2.1061409559001477E-2</v>
      </c>
      <c r="AE588" s="13">
        <f t="shared" si="858"/>
        <v>2.0415805045290922E-2</v>
      </c>
      <c r="AF588" s="13">
        <f t="shared" si="859"/>
        <v>9.8949952632488257E-3</v>
      </c>
      <c r="AG588" s="13">
        <f t="shared" si="860"/>
        <v>3.1972265618886511E-3</v>
      </c>
      <c r="AH588" s="13">
        <f t="shared" si="861"/>
        <v>2.8041363680881334E-3</v>
      </c>
      <c r="AI588" s="13">
        <f t="shared" si="862"/>
        <v>4.4998732635979748E-3</v>
      </c>
      <c r="AJ588" s="13">
        <f t="shared" si="863"/>
        <v>3.6105339987886564E-3</v>
      </c>
      <c r="AK588" s="13">
        <f t="shared" si="864"/>
        <v>1.9313070973004261E-3</v>
      </c>
      <c r="AL588" s="13">
        <f t="shared" si="865"/>
        <v>4.82095100116675E-5</v>
      </c>
      <c r="AM588" s="13">
        <f t="shared" si="866"/>
        <v>6.7595623983761127E-3</v>
      </c>
      <c r="AN588" s="13">
        <f t="shared" si="867"/>
        <v>6.5523586030710344E-3</v>
      </c>
      <c r="AO588" s="13">
        <f t="shared" si="868"/>
        <v>3.1757531577453245E-3</v>
      </c>
      <c r="AP588" s="13">
        <f t="shared" si="869"/>
        <v>1.0261351400193978E-3</v>
      </c>
      <c r="AQ588" s="13">
        <f t="shared" si="870"/>
        <v>2.4867014372982377E-4</v>
      </c>
      <c r="AR588" s="13">
        <f t="shared" si="871"/>
        <v>5.4363599217726493E-4</v>
      </c>
      <c r="AS588" s="13">
        <f t="shared" si="872"/>
        <v>8.7238733970556529E-4</v>
      </c>
      <c r="AT588" s="13">
        <f t="shared" si="873"/>
        <v>6.9997174711566238E-4</v>
      </c>
      <c r="AU588" s="13">
        <f t="shared" si="874"/>
        <v>3.7442118079148698E-4</v>
      </c>
      <c r="AV588" s="13">
        <f t="shared" si="875"/>
        <v>1.5021094194476805E-4</v>
      </c>
      <c r="AW588" s="13">
        <f t="shared" si="876"/>
        <v>2.0831015659091328E-6</v>
      </c>
      <c r="AX588" s="13">
        <f t="shared" si="877"/>
        <v>1.8078753501571787E-3</v>
      </c>
      <c r="AY588" s="13">
        <f t="shared" si="878"/>
        <v>1.7524577636458009E-3</v>
      </c>
      <c r="AZ588" s="13">
        <f t="shared" si="879"/>
        <v>8.4936945821387417E-4</v>
      </c>
      <c r="BA588" s="13">
        <f t="shared" si="880"/>
        <v>2.7444445605189193E-4</v>
      </c>
      <c r="BB588" s="13">
        <f t="shared" si="881"/>
        <v>6.6507947804016497E-5</v>
      </c>
      <c r="BC588" s="13">
        <f t="shared" si="882"/>
        <v>1.2893850172044799E-5</v>
      </c>
      <c r="BD588" s="13">
        <f t="shared" si="883"/>
        <v>8.7828613756059634E-5</v>
      </c>
      <c r="BE588" s="13">
        <f t="shared" si="884"/>
        <v>1.4094094542528484E-4</v>
      </c>
      <c r="BF588" s="13">
        <f t="shared" si="885"/>
        <v>1.1308586830566141E-4</v>
      </c>
      <c r="BG588" s="13">
        <f t="shared" si="886"/>
        <v>6.0490647681583989E-5</v>
      </c>
      <c r="BH588" s="13">
        <f t="shared" si="887"/>
        <v>2.4267743475121328E-5</v>
      </c>
      <c r="BI588" s="13">
        <f t="shared" si="888"/>
        <v>7.7886205017915472E-6</v>
      </c>
      <c r="BJ588" s="14">
        <f t="shared" si="889"/>
        <v>0.52074775822215402</v>
      </c>
      <c r="BK588" s="14">
        <f t="shared" si="890"/>
        <v>0.25144919704047203</v>
      </c>
      <c r="BL588" s="14">
        <f t="shared" si="891"/>
        <v>0.21655539101447782</v>
      </c>
      <c r="BM588" s="14">
        <f t="shared" si="892"/>
        <v>0.47361564701148628</v>
      </c>
      <c r="BN588" s="14">
        <f t="shared" si="893"/>
        <v>0.5249575684269534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1.6292</v>
      </c>
      <c r="F589" s="10">
        <f>VLOOKUP(B589,home!$B$2:$E$405,3,FALSE)</f>
        <v>0.93879999999999997</v>
      </c>
      <c r="G589" s="10">
        <f>VLOOKUP(C589,away!$B$2:$E$405,4,FALSE)</f>
        <v>1.4080999999999999</v>
      </c>
      <c r="H589" s="10">
        <f>VLOOKUP(A589,away!$A$2:$E$405,3,FALSE)</f>
        <v>1.1462000000000001</v>
      </c>
      <c r="I589" s="10">
        <f>VLOOKUP(C589,away!$B$2:$E$405,3,FALSE)</f>
        <v>0.76980000000000004</v>
      </c>
      <c r="J589" s="10">
        <f>VLOOKUP(B589,home!$B$2:$E$405,4,FALSE)</f>
        <v>1.7962</v>
      </c>
      <c r="K589" s="12">
        <f t="shared" si="838"/>
        <v>2.1536790369759999</v>
      </c>
      <c r="L589" s="12">
        <f t="shared" si="839"/>
        <v>1.5848676579120002</v>
      </c>
      <c r="M589" s="13">
        <f t="shared" si="840"/>
        <v>2.3788650188443512E-2</v>
      </c>
      <c r="N589" s="13">
        <f t="shared" si="841"/>
        <v>5.1233117228805955E-2</v>
      </c>
      <c r="O589" s="13">
        <f t="shared" si="842"/>
        <v>3.7701862309046333E-2</v>
      </c>
      <c r="P589" s="13">
        <f t="shared" si="843"/>
        <v>8.1197710509948631E-2</v>
      </c>
      <c r="Q589" s="13">
        <f t="shared" si="844"/>
        <v>5.5169845287306674E-2</v>
      </c>
      <c r="R589" s="13">
        <f t="shared" si="845"/>
        <v>2.9876231108329491E-2</v>
      </c>
      <c r="S589" s="13">
        <f t="shared" si="846"/>
        <v>6.9287960222942049E-2</v>
      </c>
      <c r="T589" s="13">
        <f t="shared" si="847"/>
        <v>8.7436903487861123E-2</v>
      </c>
      <c r="U589" s="13">
        <f t="shared" si="848"/>
        <v>6.4343812641859455E-2</v>
      </c>
      <c r="V589" s="13">
        <f t="shared" si="849"/>
        <v>2.6277814987120753E-2</v>
      </c>
      <c r="W589" s="13">
        <f t="shared" si="850"/>
        <v>3.9606046422827189E-2</v>
      </c>
      <c r="X589" s="13">
        <f t="shared" si="851"/>
        <v>6.2770342033300078E-2</v>
      </c>
      <c r="Y589" s="13">
        <f t="shared" si="852"/>
        <v>4.9741342482325743E-2</v>
      </c>
      <c r="Z589" s="13">
        <f t="shared" si="853"/>
        <v>1.5783290807965263E-2</v>
      </c>
      <c r="AA589" s="13">
        <f t="shared" si="854"/>
        <v>3.3992142547610779E-2</v>
      </c>
      <c r="AB589" s="13">
        <f t="shared" si="855"/>
        <v>3.6604082413344653E-2</v>
      </c>
      <c r="AC589" s="13">
        <f t="shared" si="856"/>
        <v>5.6058729616223915E-3</v>
      </c>
      <c r="AD589" s="13">
        <f t="shared" si="857"/>
        <v>2.1324677979585305E-2</v>
      </c>
      <c r="AE589" s="13">
        <f t="shared" si="858"/>
        <v>3.3796792445232968E-2</v>
      </c>
      <c r="AF589" s="13">
        <f t="shared" si="859"/>
        <v>2.6781721643807183E-2</v>
      </c>
      <c r="AG589" s="13">
        <f t="shared" si="860"/>
        <v>1.4148494818823933E-2</v>
      </c>
      <c r="AH589" s="13">
        <f t="shared" si="861"/>
        <v>6.2536067842409795E-3</v>
      </c>
      <c r="AI589" s="13">
        <f t="shared" si="862"/>
        <v>1.3468261836710691E-2</v>
      </c>
      <c r="AJ589" s="13">
        <f t="shared" si="863"/>
        <v>1.450315659111385E-2</v>
      </c>
      <c r="AK589" s="13">
        <f t="shared" si="864"/>
        <v>1.0411714773420736E-2</v>
      </c>
      <c r="AL589" s="13">
        <f t="shared" si="865"/>
        <v>7.6538020659026808E-4</v>
      </c>
      <c r="AM589" s="13">
        <f t="shared" si="866"/>
        <v>9.1853023869793125E-3</v>
      </c>
      <c r="AN589" s="13">
        <f t="shared" si="867"/>
        <v>1.4557488681265407E-2</v>
      </c>
      <c r="AO589" s="13">
        <f t="shared" si="868"/>
        <v>1.1535846495678782E-2</v>
      </c>
      <c r="AP589" s="13">
        <f t="shared" si="869"/>
        <v>6.0942633392129268E-3</v>
      </c>
      <c r="AQ589" s="13">
        <f t="shared" si="870"/>
        <v>2.4146502162793403E-3</v>
      </c>
      <c r="AR589" s="13">
        <f t="shared" si="871"/>
        <v>1.982227827528518E-3</v>
      </c>
      <c r="AS589" s="13">
        <f t="shared" si="872"/>
        <v>4.2690825186586468E-3</v>
      </c>
      <c r="AT589" s="13">
        <f t="shared" si="873"/>
        <v>4.597116763777916E-3</v>
      </c>
      <c r="AU589" s="13">
        <f t="shared" si="874"/>
        <v>3.3002380015598166E-3</v>
      </c>
      <c r="AV589" s="13">
        <f t="shared" si="875"/>
        <v>1.7769133502477364E-3</v>
      </c>
      <c r="AW589" s="13">
        <f t="shared" si="876"/>
        <v>7.2568594164371987E-5</v>
      </c>
      <c r="AX589" s="13">
        <f t="shared" si="877"/>
        <v>3.2970321998538259E-3</v>
      </c>
      <c r="AY589" s="13">
        <f t="shared" si="878"/>
        <v>5.2253597006427822E-3</v>
      </c>
      <c r="AZ589" s="13">
        <f t="shared" si="879"/>
        <v>4.1407517952527393E-3</v>
      </c>
      <c r="BA589" s="13">
        <f t="shared" si="880"/>
        <v>2.187514533245706E-3</v>
      </c>
      <c r="BB589" s="13">
        <f t="shared" si="881"/>
        <v>8.6673025873839639E-4</v>
      </c>
      <c r="BC589" s="13">
        <f t="shared" si="882"/>
        <v>2.7473055104163668E-4</v>
      </c>
      <c r="BD589" s="13">
        <f t="shared" si="883"/>
        <v>5.2359479574385249E-4</v>
      </c>
      <c r="BE589" s="13">
        <f t="shared" si="884"/>
        <v>1.1276551354632654E-3</v>
      </c>
      <c r="BF589" s="13">
        <f t="shared" si="885"/>
        <v>1.2143036130927835E-3</v>
      </c>
      <c r="BG589" s="13">
        <f t="shared" si="886"/>
        <v>8.7174007868071437E-4</v>
      </c>
      <c r="BH589" s="13">
        <f t="shared" si="887"/>
        <v>4.6936208328661596E-4</v>
      </c>
      <c r="BI589" s="13">
        <f t="shared" si="888"/>
        <v>2.0217105590515351E-4</v>
      </c>
      <c r="BJ589" s="14">
        <f t="shared" si="889"/>
        <v>0.50178895398806711</v>
      </c>
      <c r="BK589" s="14">
        <f t="shared" si="890"/>
        <v>0.21214874877731041</v>
      </c>
      <c r="BL589" s="14">
        <f t="shared" si="891"/>
        <v>0.26748927622962199</v>
      </c>
      <c r="BM589" s="14">
        <f t="shared" si="892"/>
        <v>0.71309006206460579</v>
      </c>
      <c r="BN589" s="14">
        <f t="shared" si="893"/>
        <v>0.27896741663188063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1.6292</v>
      </c>
      <c r="F590" s="10">
        <f>VLOOKUP(B590,home!$B$2:$E$405,3,FALSE)</f>
        <v>1.0911999999999999</v>
      </c>
      <c r="G590" s="10">
        <f>VLOOKUP(C590,away!$B$2:$E$405,4,FALSE)</f>
        <v>1.6248</v>
      </c>
      <c r="H590" s="10">
        <f>VLOOKUP(A590,away!$A$2:$E$405,3,FALSE)</f>
        <v>1.1462000000000001</v>
      </c>
      <c r="I590" s="10">
        <f>VLOOKUP(C590,away!$B$2:$E$405,3,FALSE)</f>
        <v>1.0264</v>
      </c>
      <c r="J590" s="10">
        <f>VLOOKUP(B590,home!$B$2:$E$405,4,FALSE)</f>
        <v>0.92090000000000005</v>
      </c>
      <c r="K590" s="12">
        <f t="shared" si="838"/>
        <v>2.888541883392</v>
      </c>
      <c r="L590" s="12">
        <f t="shared" si="839"/>
        <v>1.083401719312</v>
      </c>
      <c r="M590" s="13">
        <f t="shared" si="840"/>
        <v>1.883678630445226E-2</v>
      </c>
      <c r="N590" s="13">
        <f t="shared" si="841"/>
        <v>5.4410846188915153E-2</v>
      </c>
      <c r="O590" s="13">
        <f t="shared" si="842"/>
        <v>2.0407806668556312E-2</v>
      </c>
      <c r="P590" s="13">
        <f t="shared" si="843"/>
        <v>5.894880431029146E-2</v>
      </c>
      <c r="Q590" s="13">
        <f t="shared" si="844"/>
        <v>7.858400406374072E-2</v>
      </c>
      <c r="R590" s="13">
        <f t="shared" si="845"/>
        <v>1.1054926416050404E-2</v>
      </c>
      <c r="S590" s="13">
        <f t="shared" si="846"/>
        <v>4.6119352227185599E-2</v>
      </c>
      <c r="T590" s="13">
        <f t="shared" si="847"/>
        <v>8.513804511307789E-2</v>
      </c>
      <c r="U590" s="13">
        <f t="shared" si="848"/>
        <v>3.1932617970578198E-2</v>
      </c>
      <c r="V590" s="13">
        <f t="shared" si="849"/>
        <v>1.6036473793687542E-2</v>
      </c>
      <c r="W590" s="13">
        <f t="shared" si="850"/>
        <v>7.5664395700920747E-2</v>
      </c>
      <c r="X590" s="13">
        <f t="shared" si="851"/>
        <v>8.1974936393081024E-2</v>
      </c>
      <c r="Y590" s="13">
        <f t="shared" si="852"/>
        <v>4.440589351437791E-2</v>
      </c>
      <c r="Z590" s="13">
        <f t="shared" si="853"/>
        <v>3.9923087620055524E-3</v>
      </c>
      <c r="AA590" s="13">
        <f t="shared" si="854"/>
        <v>1.1531951070485899E-2</v>
      </c>
      <c r="AB590" s="13">
        <f t="shared" si="855"/>
        <v>1.6655261832162867E-2</v>
      </c>
      <c r="AC590" s="13">
        <f t="shared" si="856"/>
        <v>3.1365851777081194E-3</v>
      </c>
      <c r="AD590" s="13">
        <f t="shared" si="857"/>
        <v>5.463994401591378E-2</v>
      </c>
      <c r="AE590" s="13">
        <f t="shared" si="858"/>
        <v>5.9197009289952411E-2</v>
      </c>
      <c r="AF590" s="13">
        <f t="shared" si="859"/>
        <v>3.206707082143144E-2</v>
      </c>
      <c r="AG590" s="13">
        <f t="shared" si="860"/>
        <v>1.1580506553746166E-2</v>
      </c>
      <c r="AH590" s="13">
        <f t="shared" si="861"/>
        <v>1.0813185441952942E-3</v>
      </c>
      <c r="AI590" s="13">
        <f t="shared" si="862"/>
        <v>3.1234339041965702E-3</v>
      </c>
      <c r="AJ590" s="13">
        <f t="shared" si="863"/>
        <v>4.5110848261391955E-3</v>
      </c>
      <c r="AK590" s="13">
        <f t="shared" si="864"/>
        <v>4.3434858199457287E-3</v>
      </c>
      <c r="AL590" s="13">
        <f t="shared" si="865"/>
        <v>3.9263161529750804E-4</v>
      </c>
      <c r="AM590" s="13">
        <f t="shared" si="866"/>
        <v>3.1565953359232186E-2</v>
      </c>
      <c r="AN590" s="13">
        <f t="shared" si="867"/>
        <v>3.4198608141114549E-2</v>
      </c>
      <c r="AO590" s="13">
        <f t="shared" si="868"/>
        <v>1.8525415429080431E-2</v>
      </c>
      <c r="AP590" s="13">
        <f t="shared" si="869"/>
        <v>6.6901556422782659E-3</v>
      </c>
      <c r="AQ590" s="13">
        <f t="shared" si="870"/>
        <v>1.8120315313272875E-3</v>
      </c>
      <c r="AR590" s="13">
        <f t="shared" si="871"/>
        <v>2.343004739810262E-4</v>
      </c>
      <c r="AS590" s="13">
        <f t="shared" si="872"/>
        <v>6.7678673239279156E-4</v>
      </c>
      <c r="AT590" s="13">
        <f t="shared" si="873"/>
        <v>9.7746341132029621E-4</v>
      </c>
      <c r="AU590" s="13">
        <f t="shared" si="874"/>
        <v>9.4114800102729917E-4</v>
      </c>
      <c r="AV590" s="13">
        <f t="shared" si="875"/>
        <v>6.7963635485950263E-4</v>
      </c>
      <c r="AW590" s="13">
        <f t="shared" si="876"/>
        <v>3.4131152679005895E-5</v>
      </c>
      <c r="AX590" s="13">
        <f t="shared" si="877"/>
        <v>1.5196596394556757E-2</v>
      </c>
      <c r="AY590" s="13">
        <f t="shared" si="878"/>
        <v>1.646401866155333E-2</v>
      </c>
      <c r="AZ590" s="13">
        <f t="shared" si="879"/>
        <v>8.9185730623558643E-3</v>
      </c>
      <c r="BA590" s="13">
        <f t="shared" si="880"/>
        <v>3.2207991298553451E-3</v>
      </c>
      <c r="BB590" s="13">
        <f t="shared" si="881"/>
        <v>8.7235482871096844E-4</v>
      </c>
      <c r="BC590" s="13">
        <f t="shared" si="882"/>
        <v>1.8902214425511776E-4</v>
      </c>
      <c r="BD590" s="13">
        <f t="shared" si="883"/>
        <v>4.2306922724443366E-5</v>
      </c>
      <c r="BE590" s="13">
        <f t="shared" si="884"/>
        <v>1.2220531824698344E-4</v>
      </c>
      <c r="BF590" s="13">
        <f t="shared" si="885"/>
        <v>1.7649759006483016E-4</v>
      </c>
      <c r="BG590" s="13">
        <f t="shared" si="886"/>
        <v>1.6994022707333791E-4</v>
      </c>
      <c r="BH590" s="13">
        <f t="shared" si="887"/>
        <v>1.2271986589362089E-4</v>
      </c>
      <c r="BI590" s="13">
        <f t="shared" si="888"/>
        <v>7.089629451159463E-5</v>
      </c>
      <c r="BJ590" s="14">
        <f t="shared" si="889"/>
        <v>0.71531617997947727</v>
      </c>
      <c r="BK590" s="14">
        <f t="shared" si="890"/>
        <v>0.15993465209017585</v>
      </c>
      <c r="BL590" s="14">
        <f t="shared" si="891"/>
        <v>0.10885578824440621</v>
      </c>
      <c r="BM590" s="14">
        <f t="shared" si="892"/>
        <v>0.72942586761518413</v>
      </c>
      <c r="BN590" s="14">
        <f t="shared" si="893"/>
        <v>0.24224317395200631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1.6292</v>
      </c>
      <c r="F591" s="10">
        <f>VLOOKUP(B591,home!$B$2:$E$405,3,FALSE)</f>
        <v>0.68600000000000005</v>
      </c>
      <c r="G591" s="10">
        <f>VLOOKUP(C591,away!$B$2:$E$405,4,FALSE)</f>
        <v>0.79790000000000005</v>
      </c>
      <c r="H591" s="10">
        <f>VLOOKUP(A591,away!$A$2:$E$405,3,FALSE)</f>
        <v>1.1462000000000001</v>
      </c>
      <c r="I591" s="10">
        <f>VLOOKUP(C591,away!$B$2:$E$405,3,FALSE)</f>
        <v>1.0033000000000001</v>
      </c>
      <c r="J591" s="10">
        <f>VLOOKUP(B591,home!$B$2:$E$405,4,FALSE)</f>
        <v>0.5645</v>
      </c>
      <c r="K591" s="12">
        <f t="shared" si="838"/>
        <v>0.89175793448000018</v>
      </c>
      <c r="L591" s="12">
        <f t="shared" si="839"/>
        <v>0.64916509867000005</v>
      </c>
      <c r="M591" s="13">
        <f t="shared" si="840"/>
        <v>0.21418331186083334</v>
      </c>
      <c r="N591" s="13">
        <f t="shared" si="841"/>
        <v>0.19099966778510244</v>
      </c>
      <c r="O591" s="13">
        <f t="shared" si="842"/>
        <v>0.13904033077760528</v>
      </c>
      <c r="P591" s="13">
        <f t="shared" si="843"/>
        <v>0.12399031818365328</v>
      </c>
      <c r="Q591" s="13">
        <f t="shared" si="844"/>
        <v>8.5162734615204599E-2</v>
      </c>
      <c r="R591" s="13">
        <f t="shared" si="845"/>
        <v>4.5130065024176783E-2</v>
      </c>
      <c r="S591" s="13">
        <f t="shared" si="846"/>
        <v>1.7944440756981862E-2</v>
      </c>
      <c r="T591" s="13">
        <f t="shared" si="847"/>
        <v>5.5284675019486328E-2</v>
      </c>
      <c r="U591" s="13">
        <f t="shared" si="848"/>
        <v>4.0245093568907986E-2</v>
      </c>
      <c r="V591" s="13">
        <f t="shared" si="849"/>
        <v>1.1542225726362645E-3</v>
      </c>
      <c r="W591" s="13">
        <f t="shared" si="850"/>
        <v>2.5314848105041088E-2</v>
      </c>
      <c r="X591" s="13">
        <f t="shared" si="851"/>
        <v>1.6433515867925064E-2</v>
      </c>
      <c r="Y591" s="13">
        <f t="shared" si="852"/>
        <v>5.3340324749482923E-3</v>
      </c>
      <c r="Z591" s="13">
        <f t="shared" si="853"/>
        <v>9.7656210381344144E-3</v>
      </c>
      <c r="AA591" s="13">
        <f t="shared" si="854"/>
        <v>8.7085700458811796E-3</v>
      </c>
      <c r="AB591" s="13">
        <f t="shared" si="855"/>
        <v>3.8829682181947007E-3</v>
      </c>
      <c r="AC591" s="13">
        <f t="shared" si="856"/>
        <v>4.1761080377994512E-5</v>
      </c>
      <c r="AD591" s="13">
        <f t="shared" si="857"/>
        <v>5.6436791644565963E-3</v>
      </c>
      <c r="AE591" s="13">
        <f t="shared" si="858"/>
        <v>3.6636795416562901E-3</v>
      </c>
      <c r="AF591" s="13">
        <f t="shared" si="859"/>
        <v>1.1891664455772829E-3</v>
      </c>
      <c r="AG591" s="13">
        <f t="shared" si="860"/>
        <v>2.5732178432607677E-4</v>
      </c>
      <c r="AH591" s="13">
        <f t="shared" si="861"/>
        <v>1.5848750861985885E-3</v>
      </c>
      <c r="AI591" s="13">
        <f t="shared" si="862"/>
        <v>1.4133249332772655E-3</v>
      </c>
      <c r="AJ591" s="13">
        <f t="shared" si="863"/>
        <v>6.3017186162420916E-4</v>
      </c>
      <c r="AK591" s="13">
        <f t="shared" si="864"/>
        <v>1.8732025256314042E-4</v>
      </c>
      <c r="AL591" s="13">
        <f t="shared" si="865"/>
        <v>9.6701644937212918E-7</v>
      </c>
      <c r="AM591" s="13">
        <f t="shared" si="866"/>
        <v>1.0065591349127259E-3</v>
      </c>
      <c r="AN591" s="13">
        <f t="shared" si="867"/>
        <v>6.5342306013280963E-4</v>
      </c>
      <c r="AO591" s="13">
        <f t="shared" si="868"/>
        <v>2.1208972265218434E-4</v>
      </c>
      <c r="AP591" s="13">
        <f t="shared" si="869"/>
        <v>4.5893748577466076E-5</v>
      </c>
      <c r="AQ591" s="13">
        <f t="shared" si="870"/>
        <v>7.448154955906733E-6</v>
      </c>
      <c r="AR591" s="13">
        <f t="shared" si="871"/>
        <v>2.0576911834234638E-4</v>
      </c>
      <c r="AS591" s="13">
        <f t="shared" si="872"/>
        <v>1.8349624395274153E-4</v>
      </c>
      <c r="AT591" s="13">
        <f t="shared" si="873"/>
        <v>8.1817115746067508E-5</v>
      </c>
      <c r="AU591" s="13">
        <f t="shared" si="874"/>
        <v>2.4320354047608089E-5</v>
      </c>
      <c r="AV591" s="13">
        <f t="shared" si="875"/>
        <v>5.4219671728293239E-6</v>
      </c>
      <c r="AW591" s="13">
        <f t="shared" si="876"/>
        <v>1.555011143968932E-8</v>
      </c>
      <c r="AX591" s="13">
        <f t="shared" si="877"/>
        <v>1.4960118251362465E-4</v>
      </c>
      <c r="AY591" s="13">
        <f t="shared" si="878"/>
        <v>9.7115866407605851E-5</v>
      </c>
      <c r="AZ591" s="13">
        <f t="shared" si="879"/>
        <v>3.1522115499457994E-5</v>
      </c>
      <c r="BA591" s="13">
        <f t="shared" si="880"/>
        <v>6.8210190728309293E-6</v>
      </c>
      <c r="BB591" s="13">
        <f t="shared" si="881"/>
        <v>1.1069918798610605E-6</v>
      </c>
      <c r="BC591" s="13">
        <f t="shared" si="882"/>
        <v>1.4372409858337889E-7</v>
      </c>
      <c r="BD591" s="13">
        <f t="shared" si="883"/>
        <v>2.2263021668658028E-5</v>
      </c>
      <c r="BE591" s="13">
        <f t="shared" si="884"/>
        <v>1.9853226218525968E-5</v>
      </c>
      <c r="BF591" s="13">
        <f t="shared" si="885"/>
        <v>8.8521360026984501E-6</v>
      </c>
      <c r="BG591" s="13">
        <f t="shared" si="886"/>
        <v>2.631320839167472E-6</v>
      </c>
      <c r="BH591" s="13">
        <f t="shared" si="887"/>
        <v>5.8662530912254135E-7</v>
      </c>
      <c r="BI591" s="13">
        <f t="shared" si="888"/>
        <v>1.0462555479536184E-7</v>
      </c>
      <c r="BJ591" s="14">
        <f t="shared" si="889"/>
        <v>0.39149504552442704</v>
      </c>
      <c r="BK591" s="14">
        <f t="shared" si="890"/>
        <v>0.35741213733733973</v>
      </c>
      <c r="BL591" s="14">
        <f t="shared" si="891"/>
        <v>0.24137783552328371</v>
      </c>
      <c r="BM591" s="14">
        <f t="shared" si="892"/>
        <v>0.20144711086031306</v>
      </c>
      <c r="BN591" s="14">
        <f t="shared" si="893"/>
        <v>0.79850642824657569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1.6292</v>
      </c>
      <c r="F592" s="10">
        <f>VLOOKUP(B592,home!$B$2:$E$405,3,FALSE)</f>
        <v>1.0470999999999999</v>
      </c>
      <c r="G592" s="10">
        <f>VLOOKUP(C592,away!$B$2:$E$405,4,FALSE)</f>
        <v>1.2998000000000001</v>
      </c>
      <c r="H592" s="10">
        <f>VLOOKUP(A592,away!$A$2:$E$405,3,FALSE)</f>
        <v>1.1462000000000001</v>
      </c>
      <c r="I592" s="10">
        <f>VLOOKUP(C592,away!$B$2:$E$405,3,FALSE)</f>
        <v>0.66720000000000002</v>
      </c>
      <c r="J592" s="10">
        <f>VLOOKUP(B592,home!$B$2:$E$405,4,FALSE)</f>
        <v>0.92379999999999995</v>
      </c>
      <c r="K592" s="12">
        <f t="shared" si="838"/>
        <v>2.217374728936</v>
      </c>
      <c r="L592" s="12">
        <f t="shared" si="839"/>
        <v>0.70647109843200007</v>
      </c>
      <c r="M592" s="13">
        <f t="shared" si="840"/>
        <v>5.3726665988952128E-2</v>
      </c>
      <c r="N592" s="13">
        <f t="shared" si="841"/>
        <v>0.11913215143388772</v>
      </c>
      <c r="O592" s="13">
        <f t="shared" si="842"/>
        <v>3.7956336736304191E-2</v>
      </c>
      <c r="P592" s="13">
        <f t="shared" si="843"/>
        <v>8.4163421882066033E-2</v>
      </c>
      <c r="Q592" s="13">
        <f t="shared" si="844"/>
        <v>0.13208031099663969</v>
      </c>
      <c r="R592" s="13">
        <f t="shared" si="845"/>
        <v>1.3407527453275848E-2</v>
      </c>
      <c r="S592" s="13">
        <f t="shared" si="846"/>
        <v>3.2960734918649225E-2</v>
      </c>
      <c r="T592" s="13">
        <f t="shared" si="847"/>
        <v>9.3310922391036208E-2</v>
      </c>
      <c r="U592" s="13">
        <f t="shared" si="848"/>
        <v>2.9729512552409507E-2</v>
      </c>
      <c r="V592" s="13">
        <f t="shared" si="849"/>
        <v>5.737039900512675E-3</v>
      </c>
      <c r="W592" s="13">
        <f t="shared" si="850"/>
        <v>9.7623847931318827E-2</v>
      </c>
      <c r="X592" s="13">
        <f t="shared" si="851"/>
        <v>6.8968427081197353E-2</v>
      </c>
      <c r="Y592" s="13">
        <f t="shared" si="852"/>
        <v>2.4362100218590393E-2</v>
      </c>
      <c r="Z592" s="13">
        <f t="shared" si="853"/>
        <v>3.1573435490576617E-3</v>
      </c>
      <c r="AA592" s="13">
        <f t="shared" si="854"/>
        <v>7.0010137962495597E-3</v>
      </c>
      <c r="AB592" s="13">
        <f t="shared" si="855"/>
        <v>7.7619355343680335E-3</v>
      </c>
      <c r="AC592" s="13">
        <f t="shared" si="856"/>
        <v>5.6169606448358339E-4</v>
      </c>
      <c r="AD592" s="13">
        <f t="shared" si="857"/>
        <v>5.4117163336099346E-2</v>
      </c>
      <c r="AE592" s="13">
        <f t="shared" si="858"/>
        <v>3.8232211826078069E-2</v>
      </c>
      <c r="AF592" s="13">
        <f t="shared" si="859"/>
        <v>1.3504976342127136E-2</v>
      </c>
      <c r="AG592" s="13">
        <f t="shared" si="860"/>
        <v>3.1802918235735774E-3</v>
      </c>
      <c r="AH592" s="13">
        <f t="shared" si="861"/>
        <v>5.576429913074888E-4</v>
      </c>
      <c r="AI592" s="13">
        <f t="shared" si="862"/>
        <v>1.2365034766935029E-3</v>
      </c>
      <c r="AJ592" s="13">
        <f t="shared" si="863"/>
        <v>1.3708957807308391E-3</v>
      </c>
      <c r="AK592" s="13">
        <f t="shared" si="864"/>
        <v>1.0132632200658502E-3</v>
      </c>
      <c r="AL592" s="13">
        <f t="shared" si="865"/>
        <v>3.5196126150354519E-5</v>
      </c>
      <c r="AM592" s="13">
        <f t="shared" si="866"/>
        <v>2.3999606076633703E-2</v>
      </c>
      <c r="AN592" s="13">
        <f t="shared" si="867"/>
        <v>1.6955028066894716E-2</v>
      </c>
      <c r="AO592" s="13">
        <f t="shared" si="868"/>
        <v>5.9891186511822495E-3</v>
      </c>
      <c r="AP592" s="13">
        <f t="shared" si="869"/>
        <v>1.4103797440467676E-3</v>
      </c>
      <c r="AQ592" s="13">
        <f t="shared" si="870"/>
        <v>2.4909813174574068E-4</v>
      </c>
      <c r="AR592" s="13">
        <f t="shared" si="871"/>
        <v>7.8791731320381611E-5</v>
      </c>
      <c r="AS592" s="13">
        <f t="shared" si="872"/>
        <v>1.747107938789293E-4</v>
      </c>
      <c r="AT592" s="13">
        <f t="shared" si="873"/>
        <v>1.9369964960974217E-4</v>
      </c>
      <c r="AU592" s="13">
        <f t="shared" si="874"/>
        <v>1.4316823601613339E-4</v>
      </c>
      <c r="AV592" s="13">
        <f t="shared" si="875"/>
        <v>7.9364407132129775E-5</v>
      </c>
      <c r="AW592" s="13">
        <f t="shared" si="876"/>
        <v>1.5315312338030869E-6</v>
      </c>
      <c r="AX592" s="13">
        <f t="shared" si="877"/>
        <v>8.8693533364577418E-3</v>
      </c>
      <c r="AY592" s="13">
        <f t="shared" si="878"/>
        <v>6.2659417939888249E-3</v>
      </c>
      <c r="AZ592" s="13">
        <f t="shared" si="879"/>
        <v>2.2133533909551311E-3</v>
      </c>
      <c r="BA592" s="13">
        <f t="shared" si="880"/>
        <v>5.2122340044208782E-4</v>
      </c>
      <c r="BB592" s="13">
        <f t="shared" si="881"/>
        <v>9.2057317059695979E-5</v>
      </c>
      <c r="BC592" s="13">
        <f t="shared" si="882"/>
        <v>1.300716678037327E-5</v>
      </c>
      <c r="BD592" s="13">
        <f t="shared" si="883"/>
        <v>9.2773468288781658E-6</v>
      </c>
      <c r="BE592" s="13">
        <f t="shared" si="884"/>
        <v>2.0571354409928979E-5</v>
      </c>
      <c r="BF592" s="13">
        <f t="shared" si="885"/>
        <v>2.2807200704281333E-5</v>
      </c>
      <c r="BG592" s="13">
        <f t="shared" si="886"/>
        <v>1.6857370159814924E-5</v>
      </c>
      <c r="BH592" s="13">
        <f t="shared" si="887"/>
        <v>9.3447766471733584E-6</v>
      </c>
      <c r="BI592" s="13">
        <f t="shared" si="888"/>
        <v>4.1441743169986972E-6</v>
      </c>
      <c r="BJ592" s="14">
        <f t="shared" si="889"/>
        <v>0.71109057045673563</v>
      </c>
      <c r="BK592" s="14">
        <f t="shared" si="890"/>
        <v>0.18345069667480282</v>
      </c>
      <c r="BL592" s="14">
        <f t="shared" si="891"/>
        <v>0.10078736858242925</v>
      </c>
      <c r="BM592" s="14">
        <f t="shared" si="892"/>
        <v>0.55175515450914459</v>
      </c>
      <c r="BN592" s="14">
        <f t="shared" si="893"/>
        <v>0.44046641449112561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1.6292</v>
      </c>
      <c r="F593" s="10">
        <f>VLOOKUP(B593,home!$B$2:$E$405,3,FALSE)</f>
        <v>0.8286</v>
      </c>
      <c r="G593" s="10">
        <f>VLOOKUP(C593,away!$B$2:$E$405,4,FALSE)</f>
        <v>0.75819999999999999</v>
      </c>
      <c r="H593" s="10">
        <f>VLOOKUP(A593,away!$A$2:$E$405,3,FALSE)</f>
        <v>1.1462000000000001</v>
      </c>
      <c r="I593" s="10">
        <f>VLOOKUP(C593,away!$B$2:$E$405,3,FALSE)</f>
        <v>0.87239999999999995</v>
      </c>
      <c r="J593" s="10">
        <f>VLOOKUP(B593,home!$B$2:$E$405,4,FALSE)</f>
        <v>0.56710000000000005</v>
      </c>
      <c r="K593" s="12">
        <f t="shared" si="838"/>
        <v>1.023535971984</v>
      </c>
      <c r="L593" s="12">
        <f t="shared" si="839"/>
        <v>0.56706874144800012</v>
      </c>
      <c r="M593" s="13">
        <f t="shared" si="840"/>
        <v>0.20380233245574342</v>
      </c>
      <c r="N593" s="13">
        <f t="shared" si="841"/>
        <v>0.20859901844269566</v>
      </c>
      <c r="O593" s="13">
        <f t="shared" si="842"/>
        <v>0.11556993216984533</v>
      </c>
      <c r="P593" s="13">
        <f t="shared" si="843"/>
        <v>0.11828998285558759</v>
      </c>
      <c r="Q593" s="13">
        <f t="shared" si="844"/>
        <v>0.10675429954832642</v>
      </c>
      <c r="R593" s="13">
        <f t="shared" si="845"/>
        <v>3.2768047992392468E-2</v>
      </c>
      <c r="S593" s="13">
        <f t="shared" si="846"/>
        <v>1.7164327654363012E-2</v>
      </c>
      <c r="T593" s="13">
        <f t="shared" si="847"/>
        <v>6.0537026289032271E-2</v>
      </c>
      <c r="U593" s="13">
        <f t="shared" si="848"/>
        <v>3.3539275851911785E-2</v>
      </c>
      <c r="V593" s="13">
        <f t="shared" si="849"/>
        <v>1.1069375133668316E-3</v>
      </c>
      <c r="W593" s="13">
        <f t="shared" si="850"/>
        <v>3.6422288583889122E-2</v>
      </c>
      <c r="X593" s="13">
        <f t="shared" si="851"/>
        <v>2.0653941347921867E-2</v>
      </c>
      <c r="Y593" s="13">
        <f t="shared" si="852"/>
        <v>5.8561022630534325E-3</v>
      </c>
      <c r="Z593" s="13">
        <f t="shared" si="853"/>
        <v>6.1939119115845534E-3</v>
      </c>
      <c r="AA593" s="13">
        <f t="shared" si="854"/>
        <v>6.3396916488069714E-3</v>
      </c>
      <c r="AB593" s="13">
        <f t="shared" si="855"/>
        <v>3.2444512269202454E-3</v>
      </c>
      <c r="AC593" s="13">
        <f t="shared" si="856"/>
        <v>4.0155213724922462E-5</v>
      </c>
      <c r="AD593" s="13">
        <f t="shared" si="857"/>
        <v>9.3198806368981757E-3</v>
      </c>
      <c r="AE593" s="13">
        <f t="shared" si="858"/>
        <v>5.2850129832114345E-3</v>
      </c>
      <c r="AF593" s="13">
        <f t="shared" si="859"/>
        <v>1.4984828304630243E-3</v>
      </c>
      <c r="AG593" s="13">
        <f t="shared" si="860"/>
        <v>2.8324759091736797E-4</v>
      </c>
      <c r="AH593" s="13">
        <f t="shared" si="861"/>
        <v>8.7809345808550728E-4</v>
      </c>
      <c r="AI593" s="13">
        <f t="shared" si="862"/>
        <v>8.9876024111434146E-4</v>
      </c>
      <c r="AJ593" s="13">
        <f t="shared" si="863"/>
        <v>4.5995671848477084E-4</v>
      </c>
      <c r="AK593" s="13">
        <f t="shared" si="864"/>
        <v>1.56927415641627E-4</v>
      </c>
      <c r="AL593" s="13">
        <f t="shared" si="865"/>
        <v>9.3226794528762563E-7</v>
      </c>
      <c r="AM593" s="13">
        <f t="shared" si="866"/>
        <v>1.9078466172924877E-3</v>
      </c>
      <c r="AN593" s="13">
        <f t="shared" si="867"/>
        <v>1.0818801801438754E-3</v>
      </c>
      <c r="AO593" s="13">
        <f t="shared" si="868"/>
        <v>3.0675021607586152E-4</v>
      </c>
      <c r="AP593" s="13">
        <f t="shared" si="869"/>
        <v>5.7982819656346954E-5</v>
      </c>
      <c r="AQ593" s="13">
        <f t="shared" si="870"/>
        <v>8.2200611420327575E-6</v>
      </c>
      <c r="AR593" s="13">
        <f t="shared" si="871"/>
        <v>9.9587870430054227E-5</v>
      </c>
      <c r="AS593" s="13">
        <f t="shared" si="872"/>
        <v>1.019317677584422E-4</v>
      </c>
      <c r="AT593" s="13">
        <f t="shared" si="873"/>
        <v>5.2165415494342246E-5</v>
      </c>
      <c r="AU593" s="13">
        <f t="shared" si="874"/>
        <v>1.7797726417316933E-5</v>
      </c>
      <c r="AV593" s="13">
        <f t="shared" si="875"/>
        <v>4.5541533019134508E-6</v>
      </c>
      <c r="AW593" s="13">
        <f t="shared" si="876"/>
        <v>1.503062604502853E-8</v>
      </c>
      <c r="AX593" s="13">
        <f t="shared" si="877"/>
        <v>3.2545827363780869E-4</v>
      </c>
      <c r="AY593" s="13">
        <f t="shared" si="878"/>
        <v>1.8455721362563101E-4</v>
      </c>
      <c r="AZ593" s="13">
        <f t="shared" si="879"/>
        <v>5.2328313427918132E-5</v>
      </c>
      <c r="BA593" s="13">
        <f t="shared" si="880"/>
        <v>9.891250279222005E-6</v>
      </c>
      <c r="BB593" s="13">
        <f t="shared" si="881"/>
        <v>1.4022547117964007E-6</v>
      </c>
      <c r="BC593" s="13">
        <f t="shared" si="882"/>
        <v>1.5903496292158269E-7</v>
      </c>
      <c r="BD593" s="13">
        <f t="shared" si="883"/>
        <v>9.4121947247095512E-6</v>
      </c>
      <c r="BE593" s="13">
        <f t="shared" si="884"/>
        <v>9.6337198760582685E-6</v>
      </c>
      <c r="BF593" s="13">
        <f t="shared" si="885"/>
        <v>4.9302294185814403E-6</v>
      </c>
      <c r="BG593" s="13">
        <f t="shared" si="886"/>
        <v>1.6820890533506218E-6</v>
      </c>
      <c r="BH593" s="13">
        <f t="shared" si="887"/>
        <v>4.3041966354621879E-7</v>
      </c>
      <c r="BI593" s="13">
        <f t="shared" si="888"/>
        <v>8.8110001737761094E-8</v>
      </c>
      <c r="BJ593" s="14">
        <f t="shared" si="889"/>
        <v>0.4591457767513647</v>
      </c>
      <c r="BK593" s="14">
        <f t="shared" si="890"/>
        <v>0.34058922517435664</v>
      </c>
      <c r="BL593" s="14">
        <f t="shared" si="891"/>
        <v>0.19415735041934318</v>
      </c>
      <c r="BM593" s="14">
        <f t="shared" si="892"/>
        <v>0.21411810860905861</v>
      </c>
      <c r="BN593" s="14">
        <f t="shared" si="893"/>
        <v>0.7857836134645908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1.6292</v>
      </c>
      <c r="F594" s="10">
        <f>VLOOKUP(B594,home!$B$2:$E$405,3,FALSE)</f>
        <v>0.75819999999999999</v>
      </c>
      <c r="G594" s="10">
        <f>VLOOKUP(C594,away!$B$2:$E$405,4,FALSE)</f>
        <v>1.2637</v>
      </c>
      <c r="H594" s="10">
        <f>VLOOKUP(A594,away!$A$2:$E$405,3,FALSE)</f>
        <v>1.1462000000000001</v>
      </c>
      <c r="I594" s="10">
        <f>VLOOKUP(C594,away!$B$2:$E$405,3,FALSE)</f>
        <v>1.1291</v>
      </c>
      <c r="J594" s="10">
        <f>VLOOKUP(B594,home!$B$2:$E$405,4,FALSE)</f>
        <v>1.1291</v>
      </c>
      <c r="K594" s="12">
        <f t="shared" si="838"/>
        <v>1.5609973543279998</v>
      </c>
      <c r="L594" s="12">
        <f t="shared" si="839"/>
        <v>1.4612523376220001</v>
      </c>
      <c r="M594" s="13">
        <f t="shared" si="840"/>
        <v>4.8691554055619354E-2</v>
      </c>
      <c r="N594" s="13">
        <f t="shared" si="841"/>
        <v>7.6007387058940598E-2</v>
      </c>
      <c r="O594" s="13">
        <f t="shared" si="842"/>
        <v>7.1150647186221772E-2</v>
      </c>
      <c r="P594" s="13">
        <f t="shared" si="843"/>
        <v>0.11106597201641712</v>
      </c>
      <c r="Q594" s="13">
        <f t="shared" si="844"/>
        <v>5.9323665054195271E-2</v>
      </c>
      <c r="R594" s="13">
        <f t="shared" si="845"/>
        <v>5.1984524762092379E-2</v>
      </c>
      <c r="S594" s="13">
        <f t="shared" si="846"/>
        <v>6.3335676891010689E-2</v>
      </c>
      <c r="T594" s="13">
        <f t="shared" si="847"/>
        <v>8.6686844236747412E-2</v>
      </c>
      <c r="U594" s="13">
        <f t="shared" si="848"/>
        <v>8.1147705619624602E-2</v>
      </c>
      <c r="V594" s="13">
        <f t="shared" si="849"/>
        <v>1.6052153085893691E-2</v>
      </c>
      <c r="W594" s="13">
        <f t="shared" si="850"/>
        <v>3.0868028066213075E-2</v>
      </c>
      <c r="X594" s="13">
        <f t="shared" si="851"/>
        <v>4.5105978169535363E-2</v>
      </c>
      <c r="Y594" s="13">
        <f t="shared" si="852"/>
        <v>3.295560802048024E-2</v>
      </c>
      <c r="Z594" s="13">
        <f t="shared" si="853"/>
        <v>2.5320836109592074E-2</v>
      </c>
      <c r="AA594" s="13">
        <f t="shared" si="854"/>
        <v>3.9525758176446109E-2</v>
      </c>
      <c r="AB594" s="13">
        <f t="shared" si="855"/>
        <v>3.0849801970620348E-2</v>
      </c>
      <c r="AC594" s="13">
        <f t="shared" si="856"/>
        <v>2.2884461433041892E-3</v>
      </c>
      <c r="AD594" s="13">
        <f t="shared" si="857"/>
        <v>1.2046227536170269E-2</v>
      </c>
      <c r="AE594" s="13">
        <f t="shared" si="858"/>
        <v>1.7602578146755313E-2</v>
      </c>
      <c r="AF594" s="13">
        <f t="shared" si="859"/>
        <v>1.2860904232560071E-2</v>
      </c>
      <c r="AG594" s="13">
        <f t="shared" si="860"/>
        <v>6.2643421245870247E-3</v>
      </c>
      <c r="AH594" s="13">
        <f t="shared" si="861"/>
        <v>9.2500327389212437E-3</v>
      </c>
      <c r="AI594" s="13">
        <f t="shared" si="862"/>
        <v>1.4439276632903442E-2</v>
      </c>
      <c r="AJ594" s="13">
        <f t="shared" si="863"/>
        <v>1.1269836311186193E-2</v>
      </c>
      <c r="AK594" s="13">
        <f t="shared" si="864"/>
        <v>5.8640615551570898E-3</v>
      </c>
      <c r="AL594" s="13">
        <f t="shared" si="865"/>
        <v>2.0879883605519681E-4</v>
      </c>
      <c r="AM594" s="13">
        <f t="shared" si="866"/>
        <v>3.7608258627189737E-3</v>
      </c>
      <c r="AN594" s="13">
        <f t="shared" si="867"/>
        <v>5.4955155832873762E-3</v>
      </c>
      <c r="AO594" s="13">
        <f t="shared" si="868"/>
        <v>4.0151674962584051E-3</v>
      </c>
      <c r="AP594" s="13">
        <f t="shared" si="869"/>
        <v>1.9557242966171556E-3</v>
      </c>
      <c r="AQ594" s="13">
        <f t="shared" si="870"/>
        <v>7.1445167504399006E-4</v>
      </c>
      <c r="AR594" s="13">
        <f t="shared" si="871"/>
        <v>2.7033263925657397E-3</v>
      </c>
      <c r="AS594" s="13">
        <f t="shared" si="872"/>
        <v>4.2198853466801755E-3</v>
      </c>
      <c r="AT594" s="13">
        <f t="shared" si="873"/>
        <v>3.2936149308676246E-3</v>
      </c>
      <c r="AU594" s="13">
        <f t="shared" si="874"/>
        <v>1.7137747310865196E-3</v>
      </c>
      <c r="AV594" s="13">
        <f t="shared" si="875"/>
        <v>6.6879945528505941E-4</v>
      </c>
      <c r="AW594" s="13">
        <f t="shared" si="876"/>
        <v>1.3229790242401884E-5</v>
      </c>
      <c r="AX594" s="13">
        <f t="shared" si="877"/>
        <v>9.7843987029877402E-4</v>
      </c>
      <c r="AY594" s="13">
        <f t="shared" si="878"/>
        <v>1.4297475476966503E-3</v>
      </c>
      <c r="AZ594" s="13">
        <f t="shared" si="879"/>
        <v>1.0446109731405266E-3</v>
      </c>
      <c r="BA594" s="13">
        <f t="shared" si="880"/>
        <v>5.0881340880239547E-4</v>
      </c>
      <c r="BB594" s="13">
        <f t="shared" si="881"/>
        <v>1.8587619575647968E-4</v>
      </c>
      <c r="BC594" s="13">
        <f t="shared" si="882"/>
        <v>5.432240511148809E-5</v>
      </c>
      <c r="BD594" s="13">
        <f t="shared" si="883"/>
        <v>6.5837366841532306E-4</v>
      </c>
      <c r="BE594" s="13">
        <f t="shared" si="884"/>
        <v>1.0277195545555391E-3</v>
      </c>
      <c r="BF594" s="13">
        <f t="shared" si="885"/>
        <v>8.0213375282617359E-4</v>
      </c>
      <c r="BG594" s="13">
        <f t="shared" si="886"/>
        <v>4.1737622199294883E-4</v>
      </c>
      <c r="BH594" s="13">
        <f t="shared" si="887"/>
        <v>1.6288079457260233E-4</v>
      </c>
      <c r="BI594" s="13">
        <f t="shared" si="888"/>
        <v>5.0851297879734888E-5</v>
      </c>
      <c r="BJ594" s="14">
        <f t="shared" si="889"/>
        <v>0.39986505796091693</v>
      </c>
      <c r="BK594" s="14">
        <f t="shared" si="890"/>
        <v>0.24307234857599691</v>
      </c>
      <c r="BL594" s="14">
        <f t="shared" si="891"/>
        <v>0.33120038109990058</v>
      </c>
      <c r="BM594" s="14">
        <f t="shared" si="892"/>
        <v>0.57981835585546593</v>
      </c>
      <c r="BN594" s="14">
        <f t="shared" si="893"/>
        <v>0.4182237501334865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1.6292</v>
      </c>
      <c r="F595" s="10">
        <f>VLOOKUP(B595,home!$B$2:$E$405,3,FALSE)</f>
        <v>0.97489999999999999</v>
      </c>
      <c r="G595" s="10">
        <f>VLOOKUP(C595,away!$B$2:$E$405,4,FALSE)</f>
        <v>1.0229999999999999</v>
      </c>
      <c r="H595" s="10">
        <f>VLOOKUP(A595,away!$A$2:$E$405,3,FALSE)</f>
        <v>1.1462000000000001</v>
      </c>
      <c r="I595" s="10">
        <f>VLOOKUP(C595,away!$B$2:$E$405,3,FALSE)</f>
        <v>1.0663</v>
      </c>
      <c r="J595" s="10">
        <f>VLOOKUP(B595,home!$B$2:$E$405,4,FALSE)</f>
        <v>1.2829999999999999</v>
      </c>
      <c r="K595" s="12">
        <f t="shared" si="838"/>
        <v>1.6248381428399998</v>
      </c>
      <c r="L595" s="12">
        <f t="shared" si="839"/>
        <v>1.5680736959800001</v>
      </c>
      <c r="M595" s="13">
        <f t="shared" si="840"/>
        <v>4.1052159461822828E-2</v>
      </c>
      <c r="N595" s="13">
        <f t="shared" si="841"/>
        <v>6.6703114539519728E-2</v>
      </c>
      <c r="O595" s="13">
        <f t="shared" si="842"/>
        <v>6.4372811415260855E-2</v>
      </c>
      <c r="P595" s="13">
        <f t="shared" si="843"/>
        <v>0.10459539934936198</v>
      </c>
      <c r="Q595" s="13">
        <f t="shared" si="844"/>
        <v>5.4190882375018526E-2</v>
      </c>
      <c r="R595" s="13">
        <f t="shared" si="845"/>
        <v>5.0470656158275826E-2</v>
      </c>
      <c r="S595" s="13">
        <f t="shared" si="846"/>
        <v>6.6623764184844808E-2</v>
      </c>
      <c r="T595" s="13">
        <f t="shared" si="847"/>
        <v>8.4975297214212736E-2</v>
      </c>
      <c r="U595" s="13">
        <f t="shared" si="848"/>
        <v>8.2006647220129097E-2</v>
      </c>
      <c r="V595" s="13">
        <f t="shared" si="849"/>
        <v>1.8860935595718789E-2</v>
      </c>
      <c r="W595" s="13">
        <f t="shared" si="850"/>
        <v>2.9350470892361993E-2</v>
      </c>
      <c r="X595" s="13">
        <f t="shared" si="851"/>
        <v>4.6023701370939474E-2</v>
      </c>
      <c r="Y595" s="13">
        <f t="shared" si="852"/>
        <v>3.6084277755704441E-2</v>
      </c>
      <c r="Z595" s="13">
        <f t="shared" si="853"/>
        <v>2.6380569446881108E-2</v>
      </c>
      <c r="AA595" s="13">
        <f t="shared" si="854"/>
        <v>4.2864155467131938E-2</v>
      </c>
      <c r="AB595" s="13">
        <f t="shared" si="855"/>
        <v>3.4823657381809849E-2</v>
      </c>
      <c r="AC595" s="13">
        <f t="shared" si="856"/>
        <v>3.003445976714412E-3</v>
      </c>
      <c r="AD595" s="13">
        <f t="shared" si="857"/>
        <v>1.1922441154056234E-2</v>
      </c>
      <c r="AE595" s="13">
        <f t="shared" si="858"/>
        <v>1.8695266365545013E-2</v>
      </c>
      <c r="AF595" s="13">
        <f t="shared" si="859"/>
        <v>1.4657777713575381E-2</v>
      </c>
      <c r="AG595" s="13">
        <f t="shared" si="860"/>
        <v>7.6614918913931402E-3</v>
      </c>
      <c r="AH595" s="13">
        <f t="shared" si="861"/>
        <v>1.0341669258656984E-2</v>
      </c>
      <c r="AI595" s="13">
        <f t="shared" si="862"/>
        <v>1.6803538672101732E-2</v>
      </c>
      <c r="AJ595" s="13">
        <f t="shared" si="863"/>
        <v>1.3651515284558952E-2</v>
      </c>
      <c r="AK595" s="13">
        <f t="shared" si="864"/>
        <v>7.393834247304879E-3</v>
      </c>
      <c r="AL595" s="13">
        <f t="shared" si="865"/>
        <v>3.0609510971117091E-4</v>
      </c>
      <c r="AM595" s="13">
        <f t="shared" si="866"/>
        <v>3.8744074285751839E-3</v>
      </c>
      <c r="AN595" s="13">
        <f t="shared" si="867"/>
        <v>6.075356376258256E-3</v>
      </c>
      <c r="AO595" s="13">
        <f t="shared" si="868"/>
        <v>4.7633032636574734E-3</v>
      </c>
      <c r="AP595" s="13">
        <f t="shared" si="869"/>
        <v>2.4897368512389901E-3</v>
      </c>
      <c r="AQ595" s="13">
        <f t="shared" si="870"/>
        <v>9.7602271658498319E-4</v>
      </c>
      <c r="AR595" s="13">
        <f t="shared" si="871"/>
        <v>3.2432999074050008E-3</v>
      </c>
      <c r="AS595" s="13">
        <f t="shared" si="872"/>
        <v>5.2698373982210849E-3</v>
      </c>
      <c r="AT595" s="13">
        <f t="shared" si="873"/>
        <v>4.2813164055971629E-3</v>
      </c>
      <c r="AU595" s="13">
        <f t="shared" si="874"/>
        <v>2.3188153991269725E-3</v>
      </c>
      <c r="AV595" s="13">
        <f t="shared" si="875"/>
        <v>9.4192492667656569E-4</v>
      </c>
      <c r="AW595" s="13">
        <f t="shared" si="876"/>
        <v>2.1663591891960868E-5</v>
      </c>
      <c r="AX595" s="13">
        <f t="shared" si="877"/>
        <v>1.0492141618085992E-3</v>
      </c>
      <c r="AY595" s="13">
        <f t="shared" si="878"/>
        <v>1.6452451285817679E-3</v>
      </c>
      <c r="AZ595" s="13">
        <f t="shared" si="879"/>
        <v>1.289932804784152E-3</v>
      </c>
      <c r="BA595" s="13">
        <f t="shared" si="880"/>
        <v>6.7423656692124437E-4</v>
      </c>
      <c r="BB595" s="13">
        <f t="shared" si="881"/>
        <v>2.6431315636426568E-4</v>
      </c>
      <c r="BC595" s="13">
        <f t="shared" si="882"/>
        <v>8.2892501599250734E-5</v>
      </c>
      <c r="BD595" s="13">
        <f t="shared" si="883"/>
        <v>8.4762221216269217E-4</v>
      </c>
      <c r="BE595" s="13">
        <f t="shared" si="884"/>
        <v>1.377248901040361E-3</v>
      </c>
      <c r="BF595" s="13">
        <f t="shared" si="885"/>
        <v>1.1189032732974258E-3</v>
      </c>
      <c r="BG595" s="13">
        <f t="shared" si="886"/>
        <v>6.0601223886739533E-4</v>
      </c>
      <c r="BH595" s="13">
        <f t="shared" si="887"/>
        <v>2.4616795018490227E-4</v>
      </c>
      <c r="BI595" s="13">
        <f t="shared" si="888"/>
        <v>7.9996615001033252E-5</v>
      </c>
      <c r="BJ595" s="14">
        <f t="shared" si="889"/>
        <v>0.39344938222870091</v>
      </c>
      <c r="BK595" s="14">
        <f t="shared" si="890"/>
        <v>0.23608704480675577</v>
      </c>
      <c r="BL595" s="14">
        <f t="shared" si="891"/>
        <v>0.34305963033281062</v>
      </c>
      <c r="BM595" s="14">
        <f t="shared" si="892"/>
        <v>0.61596802197919864</v>
      </c>
      <c r="BN595" s="14">
        <f t="shared" si="893"/>
        <v>0.38138502329925972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1.6292</v>
      </c>
      <c r="F596" s="10">
        <f>VLOOKUP(B596,home!$B$2:$E$405,3,FALSE)</f>
        <v>1.0570999999999999</v>
      </c>
      <c r="G596" s="10">
        <f>VLOOKUP(C596,away!$B$2:$E$405,4,FALSE)</f>
        <v>1.1048</v>
      </c>
      <c r="H596" s="10">
        <f>VLOOKUP(A596,away!$A$2:$E$405,3,FALSE)</f>
        <v>1.1462000000000001</v>
      </c>
      <c r="I596" s="10">
        <f>VLOOKUP(C596,away!$B$2:$E$405,3,FALSE)</f>
        <v>1.1778</v>
      </c>
      <c r="J596" s="10">
        <f>VLOOKUP(B596,home!$B$2:$E$405,4,FALSE)</f>
        <v>0.72699999999999998</v>
      </c>
      <c r="K596" s="12">
        <f t="shared" si="838"/>
        <v>1.9027167431359997</v>
      </c>
      <c r="L596" s="12">
        <f t="shared" si="839"/>
        <v>0.98144589972000007</v>
      </c>
      <c r="M596" s="13">
        <f t="shared" si="840"/>
        <v>5.5901579530763655E-2</v>
      </c>
      <c r="N596" s="13">
        <f t="shared" si="841"/>
        <v>0.10636487134093268</v>
      </c>
      <c r="O596" s="13">
        <f t="shared" si="842"/>
        <v>5.4864376018339475E-2</v>
      </c>
      <c r="P596" s="13">
        <f t="shared" si="843"/>
        <v>0.10439136685180374</v>
      </c>
      <c r="Q596" s="13">
        <f t="shared" si="844"/>
        <v>0.10119111079094957</v>
      </c>
      <c r="R596" s="13">
        <f t="shared" si="845"/>
        <v>2.6923208441947791E-2</v>
      </c>
      <c r="S596" s="13">
        <f t="shared" si="846"/>
        <v>4.8735463132981535E-2</v>
      </c>
      <c r="T596" s="13">
        <f t="shared" si="847"/>
        <v>9.9313600773889704E-2</v>
      </c>
      <c r="U596" s="13">
        <f t="shared" si="848"/>
        <v>5.1227239481434553E-2</v>
      </c>
      <c r="V596" s="13">
        <f t="shared" si="849"/>
        <v>1.0112140446581866E-2</v>
      </c>
      <c r="W596" s="13">
        <f t="shared" si="850"/>
        <v>6.4179340252823222E-2</v>
      </c>
      <c r="X596" s="13">
        <f t="shared" si="851"/>
        <v>6.2988550337868099E-2</v>
      </c>
      <c r="Y596" s="13">
        <f t="shared" si="852"/>
        <v>3.090992722920374E-2</v>
      </c>
      <c r="Z596" s="13">
        <f t="shared" si="853"/>
        <v>8.8078908442188516E-3</v>
      </c>
      <c r="AA596" s="13">
        <f t="shared" si="854"/>
        <v>1.6758921381009484E-2</v>
      </c>
      <c r="AB596" s="13">
        <f t="shared" si="855"/>
        <v>1.5943740154273325E-2</v>
      </c>
      <c r="AC596" s="13">
        <f t="shared" si="856"/>
        <v>1.1802217529863839E-3</v>
      </c>
      <c r="AD596" s="13">
        <f t="shared" si="857"/>
        <v>3.0528776315617259E-2</v>
      </c>
      <c r="AE596" s="13">
        <f t="shared" si="858"/>
        <v>2.9962342338431609E-2</v>
      </c>
      <c r="AF596" s="13">
        <f t="shared" si="859"/>
        <v>1.470320901703033E-2</v>
      </c>
      <c r="AG596" s="13">
        <f t="shared" si="860"/>
        <v>4.8101347341635179E-3</v>
      </c>
      <c r="AH596" s="13">
        <f t="shared" si="861"/>
        <v>2.1611170885599803E-3</v>
      </c>
      <c r="AI596" s="13">
        <f t="shared" si="862"/>
        <v>4.1119936682803993E-3</v>
      </c>
      <c r="AJ596" s="13">
        <f t="shared" si="863"/>
        <v>3.9119796001531679E-3</v>
      </c>
      <c r="AK596" s="13">
        <f t="shared" si="864"/>
        <v>2.4811296946726353E-3</v>
      </c>
      <c r="AL596" s="13">
        <f t="shared" si="865"/>
        <v>8.8158483546733015E-5</v>
      </c>
      <c r="AM596" s="13">
        <f t="shared" si="866"/>
        <v>1.1617522768635728E-2</v>
      </c>
      <c r="AN596" s="13">
        <f t="shared" si="867"/>
        <v>1.1401970086181278E-2</v>
      </c>
      <c r="AO596" s="13">
        <f t="shared" si="868"/>
        <v>5.5952083949063558E-3</v>
      </c>
      <c r="AP596" s="13">
        <f t="shared" si="869"/>
        <v>1.830464779086589E-3</v>
      </c>
      <c r="AQ596" s="13">
        <f t="shared" si="870"/>
        <v>4.4912553800410202E-4</v>
      </c>
      <c r="AR596" s="13">
        <f t="shared" si="871"/>
        <v>4.2420390107640344E-4</v>
      </c>
      <c r="AS596" s="13">
        <f t="shared" si="872"/>
        <v>8.0713986508168013E-4</v>
      </c>
      <c r="AT596" s="13">
        <f t="shared" si="873"/>
        <v>7.6787926767172253E-4</v>
      </c>
      <c r="AU596" s="13">
        <f t="shared" si="874"/>
        <v>4.8701891310199883E-4</v>
      </c>
      <c r="AV596" s="13">
        <f t="shared" si="875"/>
        <v>2.3166476004576753E-4</v>
      </c>
      <c r="AW596" s="13">
        <f t="shared" si="876"/>
        <v>4.5730096210932576E-6</v>
      </c>
      <c r="AX596" s="13">
        <f t="shared" si="877"/>
        <v>3.6841425142744859E-3</v>
      </c>
      <c r="AY596" s="13">
        <f t="shared" si="878"/>
        <v>3.6157865646188263E-3</v>
      </c>
      <c r="AZ596" s="13">
        <f t="shared" si="879"/>
        <v>1.774349449053906E-3</v>
      </c>
      <c r="BA596" s="13">
        <f t="shared" si="880"/>
        <v>5.8047599714813251E-4</v>
      </c>
      <c r="BB596" s="13">
        <f t="shared" si="881"/>
        <v>1.4242644682172824E-4</v>
      </c>
      <c r="BC596" s="13">
        <f t="shared" si="882"/>
        <v>2.7956770448974772E-5</v>
      </c>
      <c r="BD596" s="13">
        <f t="shared" si="883"/>
        <v>6.9388863226110757E-5</v>
      </c>
      <c r="BE596" s="13">
        <f t="shared" si="884"/>
        <v>1.320273518474948E-4</v>
      </c>
      <c r="BF596" s="13">
        <f t="shared" si="885"/>
        <v>1.2560532645606803E-4</v>
      </c>
      <c r="BG596" s="13">
        <f t="shared" si="886"/>
        <v>7.9663785891674599E-5</v>
      </c>
      <c r="BH596" s="13">
        <f t="shared" si="887"/>
        <v>3.7894404809422691E-5</v>
      </c>
      <c r="BI596" s="13">
        <f t="shared" si="888"/>
        <v>1.4420463700412363E-5</v>
      </c>
      <c r="BJ596" s="14">
        <f t="shared" si="889"/>
        <v>0.58567129244008975</v>
      </c>
      <c r="BK596" s="14">
        <f t="shared" si="890"/>
        <v>0.22402471676328273</v>
      </c>
      <c r="BL596" s="14">
        <f t="shared" si="891"/>
        <v>0.1815606124315795</v>
      </c>
      <c r="BM596" s="14">
        <f t="shared" si="892"/>
        <v>0.54681678594943617</v>
      </c>
      <c r="BN596" s="14">
        <f t="shared" si="893"/>
        <v>0.44963651297473689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1.6292</v>
      </c>
      <c r="F597" s="10">
        <f>VLOOKUP(B597,home!$B$2:$E$405,3,FALSE)</f>
        <v>0.90259999999999996</v>
      </c>
      <c r="G597" s="10">
        <f>VLOOKUP(C597,away!$B$2:$E$405,4,FALSE)</f>
        <v>1.0109999999999999</v>
      </c>
      <c r="H597" s="10">
        <f>VLOOKUP(A597,away!$A$2:$E$405,3,FALSE)</f>
        <v>1.1462000000000001</v>
      </c>
      <c r="I597" s="10">
        <f>VLOOKUP(C597,away!$B$2:$E$405,3,FALSE)</f>
        <v>0.97509999999999997</v>
      </c>
      <c r="J597" s="10">
        <f>VLOOKUP(B597,home!$B$2:$E$405,4,FALSE)</f>
        <v>0.87239999999999995</v>
      </c>
      <c r="K597" s="12">
        <f t="shared" si="838"/>
        <v>1.4866915951199999</v>
      </c>
      <c r="L597" s="12">
        <f t="shared" si="839"/>
        <v>0.97504625248799992</v>
      </c>
      <c r="M597" s="13">
        <f t="shared" si="840"/>
        <v>8.5286606979100274E-2</v>
      </c>
      <c r="N597" s="13">
        <f t="shared" si="841"/>
        <v>0.12679488177213111</v>
      </c>
      <c r="O597" s="13">
        <f t="shared" si="842"/>
        <v>8.3158386522388619E-2</v>
      </c>
      <c r="P597" s="13">
        <f t="shared" si="843"/>
        <v>0.12363087430657545</v>
      </c>
      <c r="Q597" s="13">
        <f t="shared" si="844"/>
        <v>9.4252442517430715E-2</v>
      </c>
      <c r="R597" s="13">
        <f t="shared" si="845"/>
        <v>4.0541636570801808E-2</v>
      </c>
      <c r="S597" s="13">
        <f t="shared" si="846"/>
        <v>4.4803614609600403E-2</v>
      </c>
      <c r="T597" s="13">
        <f t="shared" si="847"/>
        <v>9.1900490864461448E-2</v>
      </c>
      <c r="U597" s="13">
        <f t="shared" si="848"/>
        <v>6.0272910342220667E-2</v>
      </c>
      <c r="V597" s="13">
        <f t="shared" si="849"/>
        <v>7.2163343531731899E-3</v>
      </c>
      <c r="W597" s="13">
        <f t="shared" si="850"/>
        <v>4.6708104703398388E-2</v>
      </c>
      <c r="X597" s="13">
        <f t="shared" si="851"/>
        <v>4.554256245186572E-2</v>
      </c>
      <c r="Y597" s="13">
        <f t="shared" si="852"/>
        <v>2.2203052423696183E-2</v>
      </c>
      <c r="Z597" s="13">
        <f t="shared" si="853"/>
        <v>1.3176656936030252E-2</v>
      </c>
      <c r="AA597" s="13">
        <f t="shared" si="854"/>
        <v>1.9589625118575829E-2</v>
      </c>
      <c r="AB597" s="13">
        <f t="shared" si="855"/>
        <v>1.456186550766916E-2</v>
      </c>
      <c r="AC597" s="13">
        <f t="shared" si="856"/>
        <v>6.5379676611329173E-4</v>
      </c>
      <c r="AD597" s="13">
        <f t="shared" si="857"/>
        <v>1.7360136671631832E-2</v>
      </c>
      <c r="AE597" s="13">
        <f t="shared" si="858"/>
        <v>1.6926936204354117E-2</v>
      </c>
      <c r="AF597" s="13">
        <f t="shared" si="859"/>
        <v>8.2522728560794657E-3</v>
      </c>
      <c r="AG597" s="13">
        <f t="shared" si="860"/>
        <v>2.6821159076095761E-3</v>
      </c>
      <c r="AH597" s="13">
        <f t="shared" si="861"/>
        <v>3.2119624914490764E-3</v>
      </c>
      <c r="AI597" s="13">
        <f t="shared" si="862"/>
        <v>4.775197639878037E-3</v>
      </c>
      <c r="AJ597" s="13">
        <f t="shared" si="863"/>
        <v>3.5496230981217694E-3</v>
      </c>
      <c r="AK597" s="13">
        <f t="shared" si="864"/>
        <v>1.7590649419404829E-3</v>
      </c>
      <c r="AL597" s="13">
        <f t="shared" si="865"/>
        <v>3.7909570412716883E-5</v>
      </c>
      <c r="AM597" s="13">
        <f t="shared" si="866"/>
        <v>5.1618338559699019E-3</v>
      </c>
      <c r="AN597" s="13">
        <f t="shared" si="867"/>
        <v>5.0330267572291348E-3</v>
      </c>
      <c r="AO597" s="13">
        <f t="shared" si="868"/>
        <v>2.4537169391540491E-3</v>
      </c>
      <c r="AP597" s="13">
        <f t="shared" si="869"/>
        <v>7.9749583539616051E-4</v>
      </c>
      <c r="AQ597" s="13">
        <f t="shared" si="870"/>
        <v>1.9439883141945325E-4</v>
      </c>
      <c r="AR597" s="13">
        <f t="shared" si="871"/>
        <v>6.2636239808388854E-4</v>
      </c>
      <c r="AS597" s="13">
        <f t="shared" si="872"/>
        <v>9.3120771273052464E-4</v>
      </c>
      <c r="AT597" s="13">
        <f t="shared" si="873"/>
        <v>6.9220933991369533E-4</v>
      </c>
      <c r="AU597" s="13">
        <f t="shared" si="874"/>
        <v>3.4303393590441795E-4</v>
      </c>
      <c r="AV597" s="13">
        <f t="shared" si="875"/>
        <v>1.2749641733750773E-4</v>
      </c>
      <c r="AW597" s="13">
        <f t="shared" si="876"/>
        <v>1.5264847360368273E-6</v>
      </c>
      <c r="AX597" s="13">
        <f t="shared" si="877"/>
        <v>1.2790091681793845E-3</v>
      </c>
      <c r="AY597" s="13">
        <f t="shared" si="878"/>
        <v>1.2470930963311027E-3</v>
      </c>
      <c r="AZ597" s="13">
        <f t="shared" si="879"/>
        <v>6.0798672504064897E-4</v>
      </c>
      <c r="BA597" s="13">
        <f t="shared" si="880"/>
        <v>1.976050592711123E-4</v>
      </c>
      <c r="BB597" s="13">
        <f t="shared" si="881"/>
        <v>4.8168518128741778E-5</v>
      </c>
      <c r="BC597" s="13">
        <f t="shared" si="882"/>
        <v>9.3933066178659947E-6</v>
      </c>
      <c r="BD597" s="13">
        <f t="shared" si="883"/>
        <v>1.0178871815851534E-4</v>
      </c>
      <c r="BE597" s="13">
        <f t="shared" si="884"/>
        <v>1.5132843176430329E-4</v>
      </c>
      <c r="BF597" s="13">
        <f t="shared" si="885"/>
        <v>1.1248935380334009E-4</v>
      </c>
      <c r="BG597" s="13">
        <f t="shared" si="886"/>
        <v>5.5745658946635229E-5</v>
      </c>
      <c r="BH597" s="13">
        <f t="shared" si="887"/>
        <v>2.0719150655097158E-5</v>
      </c>
      <c r="BI597" s="13">
        <f t="shared" si="888"/>
        <v>6.160597427391591E-6</v>
      </c>
      <c r="BJ597" s="14">
        <f t="shared" si="889"/>
        <v>0.48965272446539604</v>
      </c>
      <c r="BK597" s="14">
        <f t="shared" si="890"/>
        <v>0.26287622968130642</v>
      </c>
      <c r="BL597" s="14">
        <f t="shared" si="891"/>
        <v>0.23458881394777081</v>
      </c>
      <c r="BM597" s="14">
        <f t="shared" si="892"/>
        <v>0.44538402975048047</v>
      </c>
      <c r="BN597" s="14">
        <f t="shared" si="893"/>
        <v>0.55366482866842792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1.4215</v>
      </c>
      <c r="F598" s="10">
        <f>VLOOKUP(B598,home!$B$2:$E$405,3,FALSE)</f>
        <v>0.97409999999999997</v>
      </c>
      <c r="G598" s="10">
        <f>VLOOKUP(C598,away!$B$2:$E$405,4,FALSE)</f>
        <v>0.58620000000000005</v>
      </c>
      <c r="H598" s="10">
        <f>VLOOKUP(A598,away!$A$2:$E$405,3,FALSE)</f>
        <v>1.0277000000000001</v>
      </c>
      <c r="I598" s="10">
        <f>VLOOKUP(C598,away!$B$2:$E$405,3,FALSE)</f>
        <v>1.7839</v>
      </c>
      <c r="J598" s="10">
        <f>VLOOKUP(B598,home!$B$2:$E$405,4,FALSE)</f>
        <v>0.97299999999999998</v>
      </c>
      <c r="K598" s="12">
        <f t="shared" si="838"/>
        <v>0.81170126252999997</v>
      </c>
      <c r="L598" s="12">
        <f t="shared" si="839"/>
        <v>1.7838145511900001</v>
      </c>
      <c r="M598" s="13">
        <f t="shared" si="840"/>
        <v>7.4607382635990274E-2</v>
      </c>
      <c r="N598" s="13">
        <f t="shared" si="841"/>
        <v>6.0558906679692104E-2</v>
      </c>
      <c r="O598" s="13">
        <f t="shared" si="842"/>
        <v>0.13308573477227961</v>
      </c>
      <c r="P598" s="13">
        <f t="shared" si="843"/>
        <v>0.10802585893939208</v>
      </c>
      <c r="Q598" s="13">
        <f t="shared" si="844"/>
        <v>2.4577870504671261E-2</v>
      </c>
      <c r="R598" s="13">
        <f t="shared" si="845"/>
        <v>0.11870013512130269</v>
      </c>
      <c r="S598" s="13">
        <f t="shared" si="846"/>
        <v>3.9103322577771535E-2</v>
      </c>
      <c r="T598" s="13">
        <f t="shared" si="847"/>
        <v>4.3842363043496112E-2</v>
      </c>
      <c r="U598" s="13">
        <f t="shared" si="848"/>
        <v>9.6349049540442988E-2</v>
      </c>
      <c r="V598" s="13">
        <f t="shared" si="849"/>
        <v>6.2909621892955677E-3</v>
      </c>
      <c r="W598" s="13">
        <f t="shared" si="850"/>
        <v>6.6499628396468387E-3</v>
      </c>
      <c r="X598" s="13">
        <f t="shared" si="851"/>
        <v>1.1862300478234805E-2</v>
      </c>
      <c r="Y598" s="13">
        <f t="shared" si="852"/>
        <v>1.0580072101831673E-2</v>
      </c>
      <c r="Z598" s="13">
        <f t="shared" si="853"/>
        <v>7.0579676085866308E-2</v>
      </c>
      <c r="AA598" s="13">
        <f t="shared" si="854"/>
        <v>5.7289612187856123E-2</v>
      </c>
      <c r="AB598" s="13">
        <f t="shared" si="855"/>
        <v>2.3251025271368443E-2</v>
      </c>
      <c r="AC598" s="13">
        <f t="shared" si="856"/>
        <v>5.69302401822617E-4</v>
      </c>
      <c r="AD598" s="13">
        <f t="shared" si="857"/>
        <v>1.3494458081797303E-3</v>
      </c>
      <c r="AE598" s="13">
        <f t="shared" si="858"/>
        <v>2.4071610686733527E-3</v>
      </c>
      <c r="AF598" s="13">
        <f t="shared" si="859"/>
        <v>2.1469644706787992E-3</v>
      </c>
      <c r="AG598" s="13">
        <f t="shared" si="860"/>
        <v>1.276595487894926E-3</v>
      </c>
      <c r="AH598" s="13">
        <f t="shared" si="861"/>
        <v>3.1475263305061313E-2</v>
      </c>
      <c r="AI598" s="13">
        <f t="shared" si="862"/>
        <v>2.554851096318245E-2</v>
      </c>
      <c r="AJ598" s="13">
        <f t="shared" si="863"/>
        <v>1.0368879302288369E-2</v>
      </c>
      <c r="AK598" s="13">
        <f t="shared" si="864"/>
        <v>2.8054774735628853E-3</v>
      </c>
      <c r="AL598" s="13">
        <f t="shared" si="865"/>
        <v>3.2972276351364795E-5</v>
      </c>
      <c r="AM598" s="13">
        <f t="shared" si="866"/>
        <v>2.1906937324306074E-4</v>
      </c>
      <c r="AN598" s="13">
        <f t="shared" si="867"/>
        <v>3.90779135711045E-4</v>
      </c>
      <c r="AO598" s="13">
        <f t="shared" si="868"/>
        <v>3.4853875429140702E-4</v>
      </c>
      <c r="AP598" s="13">
        <f t="shared" si="869"/>
        <v>2.0724283385288261E-4</v>
      </c>
      <c r="AQ598" s="13">
        <f t="shared" si="870"/>
        <v>9.2420695664155946E-5</v>
      </c>
      <c r="AR598" s="13">
        <f t="shared" si="871"/>
        <v>1.1229206537221009E-2</v>
      </c>
      <c r="AS598" s="13">
        <f t="shared" si="872"/>
        <v>9.1147611234724223E-3</v>
      </c>
      <c r="AT598" s="13">
        <f t="shared" si="873"/>
        <v>3.6992315557909626E-3</v>
      </c>
      <c r="AU598" s="13">
        <f t="shared" si="874"/>
        <v>1.000890308075447E-3</v>
      </c>
      <c r="AV598" s="13">
        <f t="shared" si="875"/>
        <v>2.0310598167972018E-4</v>
      </c>
      <c r="AW598" s="13">
        <f t="shared" si="876"/>
        <v>1.3261490977454254E-6</v>
      </c>
      <c r="AX598" s="13">
        <f t="shared" si="877"/>
        <v>2.9636481140508025E-5</v>
      </c>
      <c r="AY598" s="13">
        <f t="shared" si="878"/>
        <v>5.2865986304506224E-5</v>
      </c>
      <c r="AZ598" s="13">
        <f t="shared" si="879"/>
        <v>4.715155781649474E-5</v>
      </c>
      <c r="BA598" s="13">
        <f t="shared" si="880"/>
        <v>2.8036544981446632E-5</v>
      </c>
      <c r="BB598" s="13">
        <f t="shared" si="881"/>
        <v>1.2502999225749377E-5</v>
      </c>
      <c r="BC598" s="13">
        <f t="shared" si="882"/>
        <v>4.4606063904818099E-6</v>
      </c>
      <c r="BD598" s="13">
        <f t="shared" si="883"/>
        <v>3.3384703365687833E-3</v>
      </c>
      <c r="BE598" s="13">
        <f t="shared" si="884"/>
        <v>2.7098405871118355E-3</v>
      </c>
      <c r="BF598" s="13">
        <f t="shared" si="885"/>
        <v>1.0997905129068565E-3</v>
      </c>
      <c r="BG598" s="13">
        <f t="shared" si="886"/>
        <v>2.975671159483373E-4</v>
      </c>
      <c r="BH598" s="13">
        <f t="shared" si="887"/>
        <v>6.038390092566905E-5</v>
      </c>
      <c r="BI598" s="13">
        <f t="shared" si="888"/>
        <v>9.8027377235704038E-6</v>
      </c>
      <c r="BJ598" s="14">
        <f t="shared" si="889"/>
        <v>0.16668434745162133</v>
      </c>
      <c r="BK598" s="14">
        <f t="shared" si="890"/>
        <v>0.22868266700692796</v>
      </c>
      <c r="BL598" s="14">
        <f t="shared" si="891"/>
        <v>0.53163673863476957</v>
      </c>
      <c r="BM598" s="14">
        <f t="shared" si="892"/>
        <v>0.47797600068865037</v>
      </c>
      <c r="BN598" s="14">
        <f t="shared" si="893"/>
        <v>0.51955588865332802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1.2710999999999999</v>
      </c>
      <c r="F599" s="10">
        <f>VLOOKUP(B599,home!$B$2:$E$405,3,FALSE)</f>
        <v>0.5383</v>
      </c>
      <c r="G599" s="10">
        <f>VLOOKUP(C599,away!$B$2:$E$405,4,FALSE)</f>
        <v>0.99380000000000002</v>
      </c>
      <c r="H599" s="10">
        <f>VLOOKUP(A599,away!$A$2:$E$405,3,FALSE)</f>
        <v>0.94469999999999998</v>
      </c>
      <c r="I599" s="10">
        <f>VLOOKUP(C599,away!$B$2:$E$405,3,FALSE)</f>
        <v>0.72430000000000005</v>
      </c>
      <c r="J599" s="10">
        <f>VLOOKUP(B599,home!$B$2:$E$405,4,FALSE)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1.4705999999999999</v>
      </c>
      <c r="F600" s="10">
        <f>VLOOKUP(B600,home!$B$2:$E$405,3,FALSE)</f>
        <v>0.93500000000000005</v>
      </c>
      <c r="G600" s="10">
        <f>VLOOKUP(C600,away!$B$2:$E$405,4,FALSE)</f>
        <v>2.125</v>
      </c>
      <c r="H600" s="10">
        <f>VLOOKUP(A600,away!$A$2:$E$405,3,FALSE)</f>
        <v>1.2646999999999999</v>
      </c>
      <c r="I600" s="10">
        <f>VLOOKUP(C600,away!$B$2:$E$405,3,FALSE)</f>
        <v>0.49419999999999997</v>
      </c>
      <c r="J600" s="10">
        <f>VLOOKUP(B600,home!$B$2:$E$405,4,FALSE)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1.3231999999999999</v>
      </c>
      <c r="F601" s="10">
        <f>VLOOKUP(B601,home!$B$2:$E$405,3,FALSE)</f>
        <v>0.97170000000000001</v>
      </c>
      <c r="G601" s="10">
        <f>VLOOKUP(C601,away!$B$2:$E$405,4,FALSE)</f>
        <v>0.40689999999999998</v>
      </c>
      <c r="H601" s="10">
        <f>VLOOKUP(A601,away!$A$2:$E$405,3,FALSE)</f>
        <v>1.1951000000000001</v>
      </c>
      <c r="I601" s="10">
        <f>VLOOKUP(C601,away!$B$2:$E$405,3,FALSE)</f>
        <v>1.2229000000000001</v>
      </c>
      <c r="J601" s="10">
        <f>VLOOKUP(B601,home!$B$2:$E$405,4,FALSE)</f>
        <v>0.89649999999999996</v>
      </c>
      <c r="K601" s="12">
        <f t="shared" si="838"/>
        <v>0.52317307473599994</v>
      </c>
      <c r="L601" s="12">
        <f t="shared" si="839"/>
        <v>1.3102238037350002</v>
      </c>
      <c r="M601" s="13">
        <f t="shared" si="840"/>
        <v>0.15986958682200825</v>
      </c>
      <c r="N601" s="13">
        <f t="shared" si="841"/>
        <v>8.3639463294443939E-2</v>
      </c>
      <c r="O601" s="13">
        <f t="shared" si="842"/>
        <v>0.20946493814747452</v>
      </c>
      <c r="P601" s="13">
        <f t="shared" si="843"/>
        <v>0.10958641574000028</v>
      </c>
      <c r="Q601" s="13">
        <f t="shared" si="844"/>
        <v>2.1878957590511523E-2</v>
      </c>
      <c r="R601" s="13">
        <f t="shared" si="845"/>
        <v>0.13722297400435035</v>
      </c>
      <c r="S601" s="13">
        <f t="shared" si="846"/>
        <v>1.877965464455519E-2</v>
      </c>
      <c r="T601" s="13">
        <f t="shared" si="847"/>
        <v>2.8666331035996764E-2</v>
      </c>
      <c r="U601" s="13">
        <f t="shared" si="848"/>
        <v>7.1791365234274152E-2</v>
      </c>
      <c r="V601" s="13">
        <f t="shared" si="849"/>
        <v>1.4303290591357193E-3</v>
      </c>
      <c r="W601" s="13">
        <f t="shared" si="850"/>
        <v>3.8154938382154863E-3</v>
      </c>
      <c r="X601" s="13">
        <f t="shared" si="851"/>
        <v>4.99915084983415E-3</v>
      </c>
      <c r="Y601" s="13">
        <f t="shared" si="852"/>
        <v>3.2750032209573807E-3</v>
      </c>
      <c r="Z601" s="13">
        <f t="shared" si="853"/>
        <v>5.9930935653269672E-2</v>
      </c>
      <c r="AA601" s="13">
        <f t="shared" si="854"/>
        <v>3.1354251877526454E-2</v>
      </c>
      <c r="AB601" s="13">
        <f t="shared" si="855"/>
        <v>8.201850180406256E-3</v>
      </c>
      <c r="AC601" s="13">
        <f t="shared" si="856"/>
        <v>6.1278319893155725E-5</v>
      </c>
      <c r="AD601" s="13">
        <f t="shared" si="857"/>
        <v>4.990409107438644E-4</v>
      </c>
      <c r="AE601" s="13">
        <f t="shared" si="858"/>
        <v>6.5385528029420479E-4</v>
      </c>
      <c r="AF601" s="13">
        <f t="shared" si="859"/>
        <v>4.2834837621964403E-4</v>
      </c>
      <c r="AG601" s="13">
        <f t="shared" si="860"/>
        <v>1.8707741293807098E-4</v>
      </c>
      <c r="AH601" s="13">
        <f t="shared" si="861"/>
        <v>1.9630734618256148E-2</v>
      </c>
      <c r="AI601" s="13">
        <f t="shared" si="862"/>
        <v>1.0270271789559502E-2</v>
      </c>
      <c r="AJ601" s="13">
        <f t="shared" si="863"/>
        <v>2.6865648352591229E-3</v>
      </c>
      <c r="AK601" s="13">
        <f t="shared" si="864"/>
        <v>4.6851279511337686E-4</v>
      </c>
      <c r="AL601" s="13">
        <f t="shared" si="865"/>
        <v>1.6801873509904232E-6</v>
      </c>
      <c r="AM601" s="13">
        <f t="shared" si="866"/>
        <v>5.221695353858427E-5</v>
      </c>
      <c r="AN601" s="13">
        <f t="shared" si="867"/>
        <v>6.8415895484777667E-5</v>
      </c>
      <c r="AO601" s="13">
        <f t="shared" si="868"/>
        <v>4.4820067409000827E-5</v>
      </c>
      <c r="AP601" s="13">
        <f t="shared" si="869"/>
        <v>1.9574773068093396E-5</v>
      </c>
      <c r="AQ601" s="13">
        <f t="shared" si="870"/>
        <v>6.4118334066316964E-6</v>
      </c>
      <c r="AR601" s="13">
        <f t="shared" si="871"/>
        <v>5.1441311563287769E-3</v>
      </c>
      <c r="AS601" s="13">
        <f t="shared" si="872"/>
        <v>2.6912709139017806E-3</v>
      </c>
      <c r="AT601" s="13">
        <f t="shared" si="873"/>
        <v>7.0400023948677956E-4</v>
      </c>
      <c r="AU601" s="13">
        <f t="shared" si="874"/>
        <v>1.2277132330239295E-4</v>
      </c>
      <c r="AV601" s="13">
        <f t="shared" si="875"/>
        <v>1.6057662675380108E-5</v>
      </c>
      <c r="AW601" s="13">
        <f t="shared" si="876"/>
        <v>3.1992345418485032E-8</v>
      </c>
      <c r="AX601" s="13">
        <f t="shared" si="877"/>
        <v>4.5530840226879944E-6</v>
      </c>
      <c r="AY601" s="13">
        <f t="shared" si="878"/>
        <v>5.96555906693132E-6</v>
      </c>
      <c r="AZ601" s="13">
        <f t="shared" si="879"/>
        <v>3.9081087460402884E-6</v>
      </c>
      <c r="BA601" s="13">
        <f t="shared" si="880"/>
        <v>1.7068323688823095E-6</v>
      </c>
      <c r="BB601" s="13">
        <f t="shared" si="881"/>
        <v>5.5908309967375062E-7</v>
      </c>
      <c r="BC601" s="13">
        <f t="shared" si="882"/>
        <v>1.4650479709169897E-7</v>
      </c>
      <c r="BD601" s="13">
        <f t="shared" si="883"/>
        <v>1.1233271817594692E-3</v>
      </c>
      <c r="BE601" s="13">
        <f t="shared" si="884"/>
        <v>5.8769453561562676E-4</v>
      </c>
      <c r="BF601" s="13">
        <f t="shared" si="885"/>
        <v>1.5373297860178656E-4</v>
      </c>
      <c r="BG601" s="13">
        <f t="shared" si="886"/>
        <v>2.6809651701140122E-5</v>
      </c>
      <c r="BH601" s="13">
        <f t="shared" si="887"/>
        <v>3.5065219782716766E-6</v>
      </c>
      <c r="BI601" s="13">
        <f t="shared" si="888"/>
        <v>3.6690357700035098E-7</v>
      </c>
      <c r="BJ601" s="14">
        <f t="shared" si="889"/>
        <v>0.14825100050516346</v>
      </c>
      <c r="BK601" s="14">
        <f t="shared" si="890"/>
        <v>0.28973491033201049</v>
      </c>
      <c r="BL601" s="14">
        <f t="shared" si="891"/>
        <v>0.5016651325511482</v>
      </c>
      <c r="BM601" s="14">
        <f t="shared" si="892"/>
        <v>0.2779137098760816</v>
      </c>
      <c r="BN601" s="14">
        <f t="shared" si="893"/>
        <v>0.72166233559878878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1.1607000000000001</v>
      </c>
      <c r="F604" s="10">
        <f>VLOOKUP(B604,home!$B$2:$E$405,3,FALSE)</f>
        <v>0.43080000000000002</v>
      </c>
      <c r="G604" s="10">
        <f>VLOOKUP(C604,away!$B$2:$E$405,4,FALSE)</f>
        <v>0.86150000000000004</v>
      </c>
      <c r="H604" s="10">
        <f>VLOOKUP(A604,away!$A$2:$E$405,3,FALSE)</f>
        <v>0.89880000000000004</v>
      </c>
      <c r="I604" s="10">
        <f>VLOOKUP(C604,away!$B$2:$E$405,3,FALSE)</f>
        <v>1.0013000000000001</v>
      </c>
      <c r="J604" s="10">
        <f>VLOOKUP(B604,home!$B$2:$E$405,4,FALSE)</f>
        <v>0.8901</v>
      </c>
      <c r="K604" s="12">
        <f t="shared" si="838"/>
        <v>0.4307754659400001</v>
      </c>
      <c r="L604" s="12">
        <f t="shared" si="839"/>
        <v>0.80106190844400005</v>
      </c>
      <c r="M604" s="13">
        <f t="shared" si="840"/>
        <v>0.29175601986573685</v>
      </c>
      <c r="N604" s="13">
        <f t="shared" si="841"/>
        <v>0.12568133539846274</v>
      </c>
      <c r="O604" s="13">
        <f t="shared" si="842"/>
        <v>0.23371463407367279</v>
      </c>
      <c r="P604" s="13">
        <f t="shared" si="843"/>
        <v>0.10067853039008302</v>
      </c>
      <c r="Q604" s="13">
        <f t="shared" si="844"/>
        <v>2.7070217908117103E-2</v>
      </c>
      <c r="R604" s="13">
        <f t="shared" si="845"/>
        <v>9.3609945401173691E-2</v>
      </c>
      <c r="S604" s="13">
        <f t="shared" si="846"/>
        <v>8.6854818678389432E-3</v>
      </c>
      <c r="T604" s="13">
        <f t="shared" si="847"/>
        <v>2.1684920419471235E-2</v>
      </c>
      <c r="U604" s="13">
        <f t="shared" si="848"/>
        <v>4.0324867846808568E-2</v>
      </c>
      <c r="V604" s="13">
        <f t="shared" si="849"/>
        <v>3.3301856903363887E-4</v>
      </c>
      <c r="W604" s="13">
        <f t="shared" si="850"/>
        <v>3.8870619108221606E-3</v>
      </c>
      <c r="X604" s="13">
        <f t="shared" si="851"/>
        <v>3.113777232523182E-3</v>
      </c>
      <c r="Y604" s="13">
        <f t="shared" si="852"/>
        <v>1.247164166177248E-3</v>
      </c>
      <c r="Z604" s="13">
        <f t="shared" si="853"/>
        <v>2.4995787170800952E-2</v>
      </c>
      <c r="AA604" s="13">
        <f t="shared" si="854"/>
        <v>1.0767571865038858E-2</v>
      </c>
      <c r="AB604" s="13">
        <f t="shared" si="855"/>
        <v>2.3192028936022749E-3</v>
      </c>
      <c r="AC604" s="13">
        <f t="shared" si="856"/>
        <v>7.1823325484304297E-6</v>
      </c>
      <c r="AD604" s="13">
        <f t="shared" si="857"/>
        <v>4.1861272644301074E-4</v>
      </c>
      <c r="AE604" s="13">
        <f t="shared" si="858"/>
        <v>3.3533470954338435E-4</v>
      </c>
      <c r="AF604" s="13">
        <f t="shared" si="859"/>
        <v>1.343119311971689E-4</v>
      </c>
      <c r="AG604" s="13">
        <f t="shared" si="860"/>
        <v>3.5864057310534459E-5</v>
      </c>
      <c r="AH604" s="13">
        <f t="shared" si="861"/>
        <v>5.0057932435254651E-3</v>
      </c>
      <c r="AI604" s="13">
        <f t="shared" si="862"/>
        <v>2.1563729168789869E-3</v>
      </c>
      <c r="AJ604" s="13">
        <f t="shared" si="863"/>
        <v>4.6445627400447127E-4</v>
      </c>
      <c r="AK604" s="13">
        <f t="shared" si="864"/>
        <v>6.6692122614344165E-5</v>
      </c>
      <c r="AL604" s="13">
        <f t="shared" si="865"/>
        <v>9.9138545430062029E-8</v>
      </c>
      <c r="AM604" s="13">
        <f t="shared" si="866"/>
        <v>3.6065618456380361E-5</v>
      </c>
      <c r="AN604" s="13">
        <f t="shared" si="867"/>
        <v>2.8890793149881208E-5</v>
      </c>
      <c r="AO604" s="13">
        <f t="shared" si="868"/>
        <v>1.1571656948552337E-5</v>
      </c>
      <c r="AP604" s="13">
        <f t="shared" si="869"/>
        <v>3.0898711996888708E-6</v>
      </c>
      <c r="AQ604" s="13">
        <f t="shared" si="870"/>
        <v>6.1879453001722957E-7</v>
      </c>
      <c r="AR604" s="13">
        <f t="shared" si="871"/>
        <v>8.019900577869183E-4</v>
      </c>
      <c r="AS604" s="13">
        <f t="shared" si="872"/>
        <v>3.4547764082240736E-4</v>
      </c>
      <c r="AT604" s="13">
        <f t="shared" si="873"/>
        <v>7.4411645848562256E-5</v>
      </c>
      <c r="AU604" s="13">
        <f t="shared" si="874"/>
        <v>1.0684903803925562E-5</v>
      </c>
      <c r="AV604" s="13">
        <f t="shared" si="875"/>
        <v>1.150698603665028E-6</v>
      </c>
      <c r="AW604" s="13">
        <f t="shared" si="876"/>
        <v>9.502920228710969E-10</v>
      </c>
      <c r="AX604" s="13">
        <f t="shared" si="877"/>
        <v>2.5893639324935849E-6</v>
      </c>
      <c r="AY604" s="13">
        <f t="shared" si="878"/>
        <v>2.0742408134193725E-6</v>
      </c>
      <c r="AZ604" s="13">
        <f t="shared" si="879"/>
        <v>8.3079765228507847E-7</v>
      </c>
      <c r="BA604" s="13">
        <f t="shared" si="880"/>
        <v>2.2184011762342661E-7</v>
      </c>
      <c r="BB604" s="13">
        <f t="shared" si="881"/>
        <v>4.4426916998215885E-8</v>
      </c>
      <c r="BC604" s="13">
        <f t="shared" si="882"/>
        <v>7.1177421833748031E-9</v>
      </c>
      <c r="BD604" s="13">
        <f t="shared" si="883"/>
        <v>1.0707394770731706E-4</v>
      </c>
      <c r="BE604" s="13">
        <f t="shared" si="884"/>
        <v>4.6124829713654716E-5</v>
      </c>
      <c r="BF604" s="13">
        <f t="shared" si="885"/>
        <v>9.934722505651385E-6</v>
      </c>
      <c r="BG604" s="13">
        <f t="shared" si="886"/>
        <v>1.4265449054521938E-6</v>
      </c>
      <c r="BH604" s="13">
        <f t="shared" si="887"/>
        <v>1.536301365826255E-7</v>
      </c>
      <c r="BI604" s="13">
        <f t="shared" si="888"/>
        <v>1.3236018733761275E-8</v>
      </c>
      <c r="BJ604" s="14">
        <f t="shared" si="889"/>
        <v>0.18369460498152729</v>
      </c>
      <c r="BK604" s="14">
        <f t="shared" si="890"/>
        <v>0.40146240640459974</v>
      </c>
      <c r="BL604" s="14">
        <f t="shared" si="891"/>
        <v>0.38982797849517226</v>
      </c>
      <c r="BM604" s="14">
        <f t="shared" si="892"/>
        <v>0.12746802072433264</v>
      </c>
      <c r="BN604" s="14">
        <f t="shared" si="893"/>
        <v>0.87251068303724622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1.1607000000000001</v>
      </c>
      <c r="F605" s="10">
        <f>VLOOKUP(B605,home!$B$2:$E$405,3,FALSE)</f>
        <v>2.4984999999999999</v>
      </c>
      <c r="G605" s="10">
        <f>VLOOKUP(C605,away!$B$2:$E$405,4,FALSE)</f>
        <v>0.68920000000000003</v>
      </c>
      <c r="H605" s="10">
        <f>VLOOKUP(A605,away!$A$2:$E$405,3,FALSE)</f>
        <v>0.89880000000000004</v>
      </c>
      <c r="I605" s="10">
        <f>VLOOKUP(C605,away!$B$2:$E$405,3,FALSE)</f>
        <v>1.0013000000000001</v>
      </c>
      <c r="J605" s="10">
        <f>VLOOKUP(B605,home!$B$2:$E$405,4,FALSE)</f>
        <v>1.0013000000000001</v>
      </c>
      <c r="K605" s="12">
        <f t="shared" si="838"/>
        <v>1.9986861683400001</v>
      </c>
      <c r="L605" s="12">
        <f t="shared" si="839"/>
        <v>0.90113839897200021</v>
      </c>
      <c r="M605" s="13">
        <f t="shared" si="840"/>
        <v>5.5032873774568232E-2</v>
      </c>
      <c r="N605" s="13">
        <f t="shared" si="841"/>
        <v>0.10999344361723064</v>
      </c>
      <c r="O605" s="13">
        <f t="shared" si="842"/>
        <v>4.9592235764042598E-2</v>
      </c>
      <c r="P605" s="13">
        <f t="shared" si="843"/>
        <v>9.9119315678648193E-2</v>
      </c>
      <c r="Q605" s="13">
        <f t="shared" si="844"/>
        <v>0.10992118718292229</v>
      </c>
      <c r="R605" s="13">
        <f t="shared" si="845"/>
        <v>2.2344733968925654E-2</v>
      </c>
      <c r="S605" s="13">
        <f t="shared" si="846"/>
        <v>4.4630772785227847E-2</v>
      </c>
      <c r="T605" s="13">
        <f t="shared" si="847"/>
        <v>9.905420263112015E-2</v>
      </c>
      <c r="U605" s="13">
        <f t="shared" si="848"/>
        <v>4.4660110718928649E-2</v>
      </c>
      <c r="V605" s="13">
        <f t="shared" si="849"/>
        <v>8.931573991377036E-3</v>
      </c>
      <c r="W605" s="13">
        <f t="shared" si="850"/>
        <v>7.3232652143339627E-2</v>
      </c>
      <c r="X605" s="13">
        <f t="shared" si="851"/>
        <v>6.5992754904922499E-2</v>
      </c>
      <c r="Y605" s="13">
        <f t="shared" si="852"/>
        <v>2.973430274938673E-2</v>
      </c>
      <c r="Z605" s="13">
        <f t="shared" si="853"/>
        <v>6.7118992647376445E-3</v>
      </c>
      <c r="AA605" s="13">
        <f t="shared" si="854"/>
        <v>1.3414980223722544E-2</v>
      </c>
      <c r="AB605" s="13">
        <f t="shared" si="855"/>
        <v>1.3406167710854447E-2</v>
      </c>
      <c r="AC605" s="13">
        <f t="shared" si="856"/>
        <v>1.0054121305577894E-3</v>
      </c>
      <c r="AD605" s="13">
        <f t="shared" si="857"/>
        <v>3.6592272227436919E-2</v>
      </c>
      <c r="AE605" s="13">
        <f t="shared" si="858"/>
        <v>3.2974701609780097E-2</v>
      </c>
      <c r="AF605" s="13">
        <f t="shared" si="859"/>
        <v>1.4857384907608333E-2</v>
      </c>
      <c r="AG605" s="13">
        <f t="shared" si="860"/>
        <v>4.462853349517645E-3</v>
      </c>
      <c r="AH605" s="13">
        <f t="shared" si="861"/>
        <v>1.5120875393717561E-3</v>
      </c>
      <c r="AI605" s="13">
        <f t="shared" si="862"/>
        <v>3.0221884502615939E-3</v>
      </c>
      <c r="AJ605" s="13">
        <f t="shared" si="863"/>
        <v>3.0202031268273745E-3</v>
      </c>
      <c r="AK605" s="13">
        <f t="shared" si="864"/>
        <v>2.0121460717223644E-3</v>
      </c>
      <c r="AL605" s="13">
        <f t="shared" si="865"/>
        <v>7.2433624138271179E-5</v>
      </c>
      <c r="AM605" s="13">
        <f t="shared" si="866"/>
        <v>1.4627293673822025E-2</v>
      </c>
      <c r="AN605" s="13">
        <f t="shared" si="867"/>
        <v>1.3181216002521248E-2</v>
      </c>
      <c r="AO605" s="13">
        <f t="shared" si="868"/>
        <v>5.9390499425080517E-3</v>
      </c>
      <c r="AP605" s="13">
        <f t="shared" si="869"/>
        <v>1.7839686522021522E-3</v>
      </c>
      <c r="AQ605" s="13">
        <f t="shared" si="870"/>
        <v>4.01900663765421E-4</v>
      </c>
      <c r="AR605" s="13">
        <f t="shared" si="871"/>
        <v>2.7252002886699527E-4</v>
      </c>
      <c r="AS605" s="13">
        <f t="shared" si="872"/>
        <v>5.4468201229208098E-4</v>
      </c>
      <c r="AT605" s="13">
        <f t="shared" si="873"/>
        <v>5.4432420205589014E-4</v>
      </c>
      <c r="AU605" s="13">
        <f t="shared" si="874"/>
        <v>3.6264441791393834E-4</v>
      </c>
      <c r="AV605" s="13">
        <f t="shared" si="875"/>
        <v>1.812030955275749E-4</v>
      </c>
      <c r="AW605" s="13">
        <f t="shared" si="876"/>
        <v>3.6238800780338026E-6</v>
      </c>
      <c r="AX605" s="13">
        <f t="shared" si="877"/>
        <v>4.8725615910192067E-3</v>
      </c>
      <c r="AY605" s="13">
        <f t="shared" si="878"/>
        <v>4.3908523510235104E-3</v>
      </c>
      <c r="AZ605" s="13">
        <f t="shared" si="879"/>
        <v>1.9783828288618844E-3</v>
      </c>
      <c r="BA605" s="13">
        <f t="shared" si="880"/>
        <v>5.9426557831809845E-4</v>
      </c>
      <c r="BB605" s="13">
        <f t="shared" si="881"/>
        <v>1.3387888295243521E-4</v>
      </c>
      <c r="BC605" s="13">
        <f t="shared" si="882"/>
        <v>2.4128680447983471E-5</v>
      </c>
      <c r="BD605" s="13">
        <f t="shared" si="883"/>
        <v>4.0929710416834539E-5</v>
      </c>
      <c r="BE605" s="13">
        <f t="shared" si="884"/>
        <v>8.1805646084288805E-5</v>
      </c>
      <c r="BF605" s="13">
        <f t="shared" si="885"/>
        <v>8.1751906660392675E-5</v>
      </c>
      <c r="BG605" s="13">
        <f t="shared" si="886"/>
        <v>5.4465468359183191E-5</v>
      </c>
      <c r="BH605" s="13">
        <f t="shared" si="887"/>
        <v>2.7214844565414858E-5</v>
      </c>
      <c r="BI605" s="13">
        <f t="shared" si="888"/>
        <v>1.0878786681283544E-5</v>
      </c>
      <c r="BJ605" s="14">
        <f t="shared" si="889"/>
        <v>0.62474325417070709</v>
      </c>
      <c r="BK605" s="14">
        <f t="shared" si="890"/>
        <v>0.2131832343355409</v>
      </c>
      <c r="BL605" s="14">
        <f t="shared" si="891"/>
        <v>0.15518727369408089</v>
      </c>
      <c r="BM605" s="14">
        <f t="shared" si="892"/>
        <v>0.54943464300778322</v>
      </c>
      <c r="BN605" s="14">
        <f t="shared" si="893"/>
        <v>0.44600378998633761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1.5124</v>
      </c>
      <c r="F606" s="10">
        <f>VLOOKUP(B606,home!$B$2:$E$405,3,FALSE)</f>
        <v>1.3224</v>
      </c>
      <c r="G606" s="10">
        <f>VLOOKUP(C606,away!$B$2:$E$405,4,FALSE)</f>
        <v>0.70530000000000004</v>
      </c>
      <c r="H606" s="10">
        <f>VLOOKUP(A606,away!$A$2:$E$405,3,FALSE)</f>
        <v>1.1446000000000001</v>
      </c>
      <c r="I606" s="10">
        <f>VLOOKUP(C606,away!$B$2:$E$405,3,FALSE)</f>
        <v>1.0484</v>
      </c>
      <c r="J606" s="10">
        <f>VLOOKUP(B606,home!$B$2:$E$405,4,FALSE)</f>
        <v>1.0484</v>
      </c>
      <c r="K606" s="12">
        <f t="shared" si="838"/>
        <v>1.4105984201280002</v>
      </c>
      <c r="L606" s="12">
        <f t="shared" si="839"/>
        <v>1.2580785741760001</v>
      </c>
      <c r="M606" s="13">
        <f t="shared" si="840"/>
        <v>6.9343907032238833E-2</v>
      </c>
      <c r="N606" s="13">
        <f t="shared" si="841"/>
        <v>9.7816405705179008E-2</v>
      </c>
      <c r="O606" s="13">
        <f t="shared" si="842"/>
        <v>8.724008368691212E-2</v>
      </c>
      <c r="P606" s="13">
        <f t="shared" si="843"/>
        <v>0.12306072422059273</v>
      </c>
      <c r="Q606" s="13">
        <f t="shared" si="844"/>
        <v>6.8989833675162524E-2</v>
      </c>
      <c r="R606" s="13">
        <f t="shared" si="845"/>
        <v>5.4877440047912687E-2</v>
      </c>
      <c r="S606" s="13">
        <f t="shared" si="846"/>
        <v>5.4597233173839604E-2</v>
      </c>
      <c r="T606" s="13">
        <f t="shared" si="847"/>
        <v>8.6794631582687853E-2</v>
      </c>
      <c r="U606" s="13">
        <f t="shared" si="848"/>
        <v>7.7410030232254665E-2</v>
      </c>
      <c r="V606" s="13">
        <f t="shared" si="849"/>
        <v>1.0765625901333313E-2</v>
      </c>
      <c r="W606" s="13">
        <f t="shared" si="850"/>
        <v>3.243898346235926E-2</v>
      </c>
      <c r="X606" s="13">
        <f t="shared" si="851"/>
        <v>4.0810790062043772E-2</v>
      </c>
      <c r="Y606" s="13">
        <f t="shared" si="852"/>
        <v>2.5671590286126061E-2</v>
      </c>
      <c r="Z606" s="13">
        <f t="shared" si="853"/>
        <v>2.3013377176635645E-2</v>
      </c>
      <c r="AA606" s="13">
        <f t="shared" si="854"/>
        <v>3.2462633487172009E-2</v>
      </c>
      <c r="AB606" s="13">
        <f t="shared" si="855"/>
        <v>2.2895869755099583E-2</v>
      </c>
      <c r="AC606" s="13">
        <f t="shared" si="856"/>
        <v>1.1940718521691116E-3</v>
      </c>
      <c r="AD606" s="13">
        <f t="shared" si="857"/>
        <v>1.1439594705640575E-2</v>
      </c>
      <c r="AE606" s="13">
        <f t="shared" si="858"/>
        <v>1.439190899642361E-2</v>
      </c>
      <c r="AF606" s="13">
        <f t="shared" si="859"/>
        <v>9.0530761749456866E-3</v>
      </c>
      <c r="AG606" s="13">
        <f t="shared" si="860"/>
        <v>3.7964937220274627E-3</v>
      </c>
      <c r="AH606" s="13">
        <f t="shared" si="861"/>
        <v>7.2381591863390693E-3</v>
      </c>
      <c r="AI606" s="13">
        <f t="shared" si="862"/>
        <v>1.0210135912884862E-2</v>
      </c>
      <c r="AJ606" s="13">
        <f t="shared" si="863"/>
        <v>7.2012007940037729E-3</v>
      </c>
      <c r="AK606" s="13">
        <f t="shared" si="864"/>
        <v>3.3860008210154077E-3</v>
      </c>
      <c r="AL606" s="13">
        <f t="shared" si="865"/>
        <v>8.476208116225091E-5</v>
      </c>
      <c r="AM606" s="13">
        <f t="shared" si="866"/>
        <v>3.2273348437362442E-3</v>
      </c>
      <c r="AN606" s="13">
        <f t="shared" si="867"/>
        <v>4.0602408185962165E-3</v>
      </c>
      <c r="AO606" s="13">
        <f t="shared" si="868"/>
        <v>2.5540509899353633E-3</v>
      </c>
      <c r="AP606" s="13">
        <f t="shared" si="869"/>
        <v>1.0710656092635612E-3</v>
      </c>
      <c r="AQ606" s="13">
        <f t="shared" si="870"/>
        <v>3.3687117363781255E-4</v>
      </c>
      <c r="AR606" s="13">
        <f t="shared" si="871"/>
        <v>1.821234597761673E-3</v>
      </c>
      <c r="AS606" s="13">
        <f t="shared" si="872"/>
        <v>2.5690306462850692E-3</v>
      </c>
      <c r="AT606" s="13">
        <f t="shared" si="873"/>
        <v>1.8119352854550675E-3</v>
      </c>
      <c r="AU606" s="13">
        <f t="shared" si="874"/>
        <v>8.5197101701236513E-4</v>
      </c>
      <c r="AV606" s="13">
        <f t="shared" si="875"/>
        <v>3.0044724264812199E-4</v>
      </c>
      <c r="AW606" s="13">
        <f t="shared" si="876"/>
        <v>4.1784024728220041E-6</v>
      </c>
      <c r="AX606" s="13">
        <f t="shared" si="877"/>
        <v>7.5874557196639819E-4</v>
      </c>
      <c r="AY606" s="13">
        <f t="shared" si="878"/>
        <v>9.5456154734183975E-4</v>
      </c>
      <c r="AZ606" s="13">
        <f t="shared" si="879"/>
        <v>6.0045671522152933E-4</v>
      </c>
      <c r="BA606" s="13">
        <f t="shared" si="880"/>
        <v>2.5180724271343545E-4</v>
      </c>
      <c r="BB606" s="13">
        <f t="shared" si="881"/>
        <v>7.9198324220027219E-5</v>
      </c>
      <c r="BC606" s="13">
        <f t="shared" si="882"/>
        <v>1.9927542962372065E-5</v>
      </c>
      <c r="BD606" s="13">
        <f t="shared" si="883"/>
        <v>3.818760376653343E-4</v>
      </c>
      <c r="BE606" s="13">
        <f t="shared" si="884"/>
        <v>5.3867373541546121E-4</v>
      </c>
      <c r="BF606" s="13">
        <f t="shared" si="885"/>
        <v>3.7992616007074908E-4</v>
      </c>
      <c r="BG606" s="13">
        <f t="shared" si="886"/>
        <v>1.7864108038703213E-4</v>
      </c>
      <c r="BH606" s="13">
        <f t="shared" si="887"/>
        <v>6.299770644097666E-5</v>
      </c>
      <c r="BI606" s="13">
        <f t="shared" si="888"/>
        <v>1.7772893035465833E-5</v>
      </c>
      <c r="BJ606" s="14">
        <f t="shared" si="889"/>
        <v>0.40511756875219068</v>
      </c>
      <c r="BK606" s="14">
        <f t="shared" si="890"/>
        <v>0.26000088580867775</v>
      </c>
      <c r="BL606" s="14">
        <f t="shared" si="891"/>
        <v>0.31183606032577144</v>
      </c>
      <c r="BM606" s="14">
        <f t="shared" si="892"/>
        <v>0.49768911455040854</v>
      </c>
      <c r="BN606" s="14">
        <f t="shared" si="893"/>
        <v>0.50132839436799792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1.5124</v>
      </c>
      <c r="F607" s="10">
        <f>VLOOKUP(B607,home!$B$2:$E$405,3,FALSE)</f>
        <v>1.0138</v>
      </c>
      <c r="G607" s="10">
        <f>VLOOKUP(C607,away!$B$2:$E$405,4,FALSE)</f>
        <v>0.92569999999999997</v>
      </c>
      <c r="H607" s="10">
        <f>VLOOKUP(A607,away!$A$2:$E$405,3,FALSE)</f>
        <v>1.1446000000000001</v>
      </c>
      <c r="I607" s="10">
        <f>VLOOKUP(C607,away!$B$2:$E$405,3,FALSE)</f>
        <v>1.1649</v>
      </c>
      <c r="J607" s="10">
        <f>VLOOKUP(B607,home!$B$2:$E$405,4,FALSE)</f>
        <v>0.99019999999999997</v>
      </c>
      <c r="K607" s="12">
        <f t="shared" si="838"/>
        <v>1.4193490757839999</v>
      </c>
      <c r="L607" s="12">
        <f t="shared" si="839"/>
        <v>1.3202777635080001</v>
      </c>
      <c r="M607" s="13">
        <f t="shared" si="840"/>
        <v>6.4594446505765554E-2</v>
      </c>
      <c r="N607" s="13">
        <f t="shared" si="841"/>
        <v>9.1682067948737345E-2</v>
      </c>
      <c r="O607" s="13">
        <f t="shared" si="842"/>
        <v>8.5282611367669278E-2</v>
      </c>
      <c r="P607" s="13">
        <f t="shared" si="843"/>
        <v>0.12104579562514743</v>
      </c>
      <c r="Q607" s="13">
        <f t="shared" si="844"/>
        <v>6.506442920450313E-2</v>
      </c>
      <c r="R607" s="13">
        <f t="shared" si="845"/>
        <v>5.6298367701314182E-2</v>
      </c>
      <c r="S607" s="13">
        <f t="shared" si="846"/>
        <v>5.6707988964721442E-2</v>
      </c>
      <c r="T607" s="13">
        <f t="shared" si="847"/>
        <v>8.5903119074045992E-2</v>
      </c>
      <c r="U607" s="13">
        <f t="shared" si="848"/>
        <v>7.9907036165008077E-2</v>
      </c>
      <c r="V607" s="13">
        <f t="shared" si="849"/>
        <v>1.1807454069813711E-2</v>
      </c>
      <c r="W607" s="13">
        <f t="shared" si="850"/>
        <v>3.0783045819275014E-2</v>
      </c>
      <c r="X607" s="13">
        <f t="shared" si="851"/>
        <v>4.0642170888236705E-2</v>
      </c>
      <c r="Y607" s="13">
        <f t="shared" si="852"/>
        <v>2.6829477242215558E-2</v>
      </c>
      <c r="Z607" s="13">
        <f t="shared" si="853"/>
        <v>2.4776494332614033E-2</v>
      </c>
      <c r="AA607" s="13">
        <f t="shared" si="854"/>
        <v>3.5166494332163234E-2</v>
      </c>
      <c r="AB607" s="13">
        <f t="shared" si="855"/>
        <v>2.4956765614459586E-2</v>
      </c>
      <c r="AC607" s="13">
        <f t="shared" si="856"/>
        <v>1.3829001074229499E-3</v>
      </c>
      <c r="AD607" s="13">
        <f t="shared" si="857"/>
        <v>1.0922971908351127E-2</v>
      </c>
      <c r="AE607" s="13">
        <f t="shared" si="858"/>
        <v>1.4421356922018538E-2</v>
      </c>
      <c r="AF607" s="13">
        <f t="shared" si="859"/>
        <v>9.5200984318766276E-3</v>
      </c>
      <c r="AG607" s="13">
        <f t="shared" si="860"/>
        <v>4.1897247553380297E-3</v>
      </c>
      <c r="AH607" s="13">
        <f t="shared" si="861"/>
        <v>8.1779636312580787E-3</v>
      </c>
      <c r="AI607" s="13">
        <f t="shared" si="862"/>
        <v>1.1607385121821317E-2</v>
      </c>
      <c r="AJ607" s="13">
        <f t="shared" si="863"/>
        <v>8.2374656724630204E-3</v>
      </c>
      <c r="AK607" s="13">
        <f t="shared" si="864"/>
        <v>3.8972797630042722E-3</v>
      </c>
      <c r="AL607" s="13">
        <f t="shared" si="865"/>
        <v>1.0365859780727227E-4</v>
      </c>
      <c r="AM607" s="13">
        <f t="shared" si="866"/>
        <v>3.1007020165865545E-3</v>
      </c>
      <c r="AN607" s="13">
        <f t="shared" si="867"/>
        <v>4.0937879237636417E-3</v>
      </c>
      <c r="AO607" s="13">
        <f t="shared" si="868"/>
        <v>2.7024685821313609E-3</v>
      </c>
      <c r="AP607" s="13">
        <f t="shared" si="869"/>
        <v>1.189336391855676E-3</v>
      </c>
      <c r="AQ607" s="13">
        <f t="shared" si="870"/>
        <v>3.9256359787447179E-4</v>
      </c>
      <c r="AR607" s="13">
        <f t="shared" si="871"/>
        <v>2.1594367066254351E-3</v>
      </c>
      <c r="AS607" s="13">
        <f t="shared" si="872"/>
        <v>3.0649944937628558E-3</v>
      </c>
      <c r="AT607" s="13">
        <f t="shared" si="873"/>
        <v>2.1751485510026793E-3</v>
      </c>
      <c r="AU607" s="13">
        <f t="shared" si="874"/>
        <v>1.0290983618528534E-3</v>
      </c>
      <c r="AV607" s="13">
        <f t="shared" si="875"/>
        <v>3.6516245219666898E-4</v>
      </c>
      <c r="AW607" s="13">
        <f t="shared" si="876"/>
        <v>5.3958188030265263E-6</v>
      </c>
      <c r="AX607" s="13">
        <f t="shared" si="877"/>
        <v>7.3349642358728432E-4</v>
      </c>
      <c r="AY607" s="13">
        <f t="shared" si="878"/>
        <v>9.6841901767493637E-4</v>
      </c>
      <c r="AZ607" s="13">
        <f t="shared" si="879"/>
        <v>6.3929104739723984E-4</v>
      </c>
      <c r="BA607" s="13">
        <f t="shared" si="880"/>
        <v>2.8134725142943813E-4</v>
      </c>
      <c r="BB607" s="13">
        <f t="shared" si="881"/>
        <v>9.2864129971595441E-5</v>
      </c>
      <c r="BC607" s="13">
        <f t="shared" si="882"/>
        <v>2.4521289165802849E-5</v>
      </c>
      <c r="BD607" s="13">
        <f t="shared" si="883"/>
        <v>4.7517604424341878E-4</v>
      </c>
      <c r="BE607" s="13">
        <f t="shared" si="884"/>
        <v>6.744406792315935E-4</v>
      </c>
      <c r="BF607" s="13">
        <f t="shared" si="885"/>
        <v>4.7863337736924773E-4</v>
      </c>
      <c r="BG607" s="13">
        <f t="shared" si="886"/>
        <v>2.2644928060280549E-4</v>
      </c>
      <c r="BH607" s="13">
        <f t="shared" si="887"/>
        <v>8.0352644283885905E-5</v>
      </c>
      <c r="BI607" s="13">
        <f t="shared" si="888"/>
        <v>2.2809690280226802E-5</v>
      </c>
      <c r="BJ607" s="14">
        <f t="shared" si="889"/>
        <v>0.39417725986603602</v>
      </c>
      <c r="BK607" s="14">
        <f t="shared" si="890"/>
        <v>0.25661066288835321</v>
      </c>
      <c r="BL607" s="14">
        <f t="shared" si="891"/>
        <v>0.32428307165061265</v>
      </c>
      <c r="BM607" s="14">
        <f t="shared" si="892"/>
        <v>0.51491674718560698</v>
      </c>
      <c r="BN607" s="14">
        <f t="shared" si="893"/>
        <v>0.48396771835313696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1.5124</v>
      </c>
      <c r="F608" s="10">
        <f>VLOOKUP(B608,home!$B$2:$E$405,3,FALSE)</f>
        <v>0.79339999999999999</v>
      </c>
      <c r="G608" s="10">
        <f>VLOOKUP(C608,away!$B$2:$E$405,4,FALSE)</f>
        <v>1.0579000000000001</v>
      </c>
      <c r="H608" s="10">
        <f>VLOOKUP(A608,away!$A$2:$E$405,3,FALSE)</f>
        <v>1.1446000000000001</v>
      </c>
      <c r="I608" s="10">
        <f>VLOOKUP(C608,away!$B$2:$E$405,3,FALSE)</f>
        <v>1.3395999999999999</v>
      </c>
      <c r="J608" s="10">
        <f>VLOOKUP(B608,home!$B$2:$E$405,4,FALSE)</f>
        <v>1.3395999999999999</v>
      </c>
      <c r="K608" s="12">
        <f t="shared" si="838"/>
        <v>1.2694145794639999</v>
      </c>
      <c r="L608" s="12">
        <f t="shared" si="839"/>
        <v>2.0540169319359998</v>
      </c>
      <c r="M608" s="13">
        <f t="shared" si="840"/>
        <v>3.602898551116418E-2</v>
      </c>
      <c r="N608" s="13">
        <f t="shared" si="841"/>
        <v>4.5735719491169023E-2</v>
      </c>
      <c r="O608" s="13">
        <f t="shared" si="842"/>
        <v>7.4004146280408037E-2</v>
      </c>
      <c r="P608" s="13">
        <f t="shared" si="843"/>
        <v>9.3941942229136502E-2</v>
      </c>
      <c r="Q608" s="13">
        <f t="shared" si="844"/>
        <v>2.9028794562182898E-2</v>
      </c>
      <c r="R608" s="13">
        <f t="shared" si="845"/>
        <v>7.6002884746713337E-2</v>
      </c>
      <c r="S608" s="13">
        <f t="shared" si="846"/>
        <v>6.1236032492837066E-2</v>
      </c>
      <c r="T608" s="13">
        <f t="shared" si="847"/>
        <v>5.9625635544415342E-2</v>
      </c>
      <c r="U608" s="13">
        <f t="shared" si="848"/>
        <v>9.6479169978799961E-2</v>
      </c>
      <c r="V608" s="13">
        <f t="shared" si="849"/>
        <v>1.7740752480777135E-2</v>
      </c>
      <c r="W608" s="13">
        <f t="shared" si="850"/>
        <v>1.228319168050008E-2</v>
      </c>
      <c r="X608" s="13">
        <f t="shared" si="851"/>
        <v>2.5229883689962571E-2</v>
      </c>
      <c r="Y608" s="13">
        <f t="shared" si="852"/>
        <v>2.5911304144979528E-2</v>
      </c>
      <c r="Z608" s="13">
        <f t="shared" si="853"/>
        <v>5.2037070715243175E-2</v>
      </c>
      <c r="AA608" s="13">
        <f t="shared" si="854"/>
        <v>6.6056616238528834E-2</v>
      </c>
      <c r="AB608" s="13">
        <f t="shared" si="855"/>
        <v>4.192661586162346E-2</v>
      </c>
      <c r="AC608" s="13">
        <f t="shared" si="856"/>
        <v>2.8910763115543312E-3</v>
      </c>
      <c r="AD608" s="13">
        <f t="shared" si="857"/>
        <v>3.8981156503944286E-3</v>
      </c>
      <c r="AE608" s="13">
        <f t="shared" si="858"/>
        <v>8.0067955485548688E-3</v>
      </c>
      <c r="AF608" s="13">
        <f t="shared" si="859"/>
        <v>8.2230468136407463E-3</v>
      </c>
      <c r="AG608" s="13">
        <f t="shared" si="860"/>
        <v>5.6300924624401553E-3</v>
      </c>
      <c r="AH608" s="13">
        <f t="shared" si="861"/>
        <v>2.6721256084365107E-2</v>
      </c>
      <c r="AI608" s="13">
        <f t="shared" si="862"/>
        <v>3.3920352055084181E-2</v>
      </c>
      <c r="AJ608" s="13">
        <f t="shared" si="863"/>
        <v>2.1529494719637759E-2</v>
      </c>
      <c r="AK608" s="13">
        <f t="shared" si="864"/>
        <v>9.1099514952004551E-3</v>
      </c>
      <c r="AL608" s="13">
        <f t="shared" si="865"/>
        <v>3.0152758395698303E-4</v>
      </c>
      <c r="AM608" s="13">
        <f t="shared" si="866"/>
        <v>9.896649678094963E-4</v>
      </c>
      <c r="AN608" s="13">
        <f t="shared" si="867"/>
        <v>2.0327886008246012E-3</v>
      </c>
      <c r="AO608" s="13">
        <f t="shared" si="868"/>
        <v>2.0876911025701113E-3</v>
      </c>
      <c r="AP608" s="13">
        <f t="shared" si="869"/>
        <v>1.4293842911103816E-3</v>
      </c>
      <c r="AQ608" s="13">
        <f t="shared" si="870"/>
        <v>7.3399488404601485E-4</v>
      </c>
      <c r="AR608" s="13">
        <f t="shared" si="871"/>
        <v>1.0977182487976756E-2</v>
      </c>
      <c r="AS608" s="13">
        <f t="shared" si="872"/>
        <v>1.39345954916746E-2</v>
      </c>
      <c r="AT608" s="13">
        <f t="shared" si="873"/>
        <v>8.8443893380325302E-3</v>
      </c>
      <c r="AU608" s="13">
        <f t="shared" si="874"/>
        <v>3.7423989240514825E-3</v>
      </c>
      <c r="AV608" s="13">
        <f t="shared" si="875"/>
        <v>1.1876639390903348E-3</v>
      </c>
      <c r="AW608" s="13">
        <f t="shared" si="876"/>
        <v>2.1838964802844248E-5</v>
      </c>
      <c r="AX608" s="13">
        <f t="shared" si="877"/>
        <v>2.0938252315369046E-4</v>
      </c>
      <c r="AY608" s="13">
        <f t="shared" si="878"/>
        <v>4.3007524780916173E-4</v>
      </c>
      <c r="AZ608" s="13">
        <f t="shared" si="879"/>
        <v>4.4169092050329469E-4</v>
      </c>
      <c r="BA608" s="13">
        <f t="shared" si="880"/>
        <v>3.0241354313205498E-4</v>
      </c>
      <c r="BB608" s="13">
        <f t="shared" si="881"/>
        <v>1.5529063450999965E-4</v>
      </c>
      <c r="BC608" s="13">
        <f t="shared" si="882"/>
        <v>6.3793918530924827E-5</v>
      </c>
      <c r="BD608" s="13">
        <f t="shared" si="883"/>
        <v>3.7578864492092711E-3</v>
      </c>
      <c r="BE608" s="13">
        <f t="shared" si="884"/>
        <v>4.7703158465964507E-3</v>
      </c>
      <c r="BF608" s="13">
        <f t="shared" si="885"/>
        <v>3.0277542421588443E-3</v>
      </c>
      <c r="BG608" s="13">
        <f t="shared" si="886"/>
        <v>1.2811584593434703E-3</v>
      </c>
      <c r="BH608" s="13">
        <f t="shared" si="887"/>
        <v>4.0658030672355934E-4</v>
      </c>
      <c r="BI608" s="13">
        <f t="shared" si="888"/>
        <v>1.0322379381556627E-4</v>
      </c>
      <c r="BJ608" s="14">
        <f t="shared" si="889"/>
        <v>0.23244875022223943</v>
      </c>
      <c r="BK608" s="14">
        <f t="shared" si="890"/>
        <v>0.21257039185723536</v>
      </c>
      <c r="BL608" s="14">
        <f t="shared" si="891"/>
        <v>0.49778363673903392</v>
      </c>
      <c r="BM608" s="14">
        <f t="shared" si="892"/>
        <v>0.6396891404299716</v>
      </c>
      <c r="BN608" s="14">
        <f t="shared" si="893"/>
        <v>0.35474247282077398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1.2710999999999999</v>
      </c>
      <c r="F609" s="10">
        <f>VLOOKUP(B609,home!$B$2:$E$405,3,FALSE)</f>
        <v>0.91090000000000004</v>
      </c>
      <c r="G609" s="10">
        <f>VLOOKUP(C609,away!$B$2:$E$405,4,FALSE)</f>
        <v>1.0766</v>
      </c>
      <c r="H609" s="10">
        <f>VLOOKUP(A609,away!$A$2:$E$405,3,FALSE)</f>
        <v>0.94469999999999998</v>
      </c>
      <c r="I609" s="10">
        <f>VLOOKUP(C609,away!$B$2:$E$405,3,FALSE)</f>
        <v>1.5042</v>
      </c>
      <c r="J609" s="10">
        <f>VLOOKUP(B609,home!$B$2:$E$405,4,FALSE)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1.2710999999999999</v>
      </c>
      <c r="F610" s="15">
        <f>VLOOKUP(B610,home!$B$2:$E$405,3,FALSE)</f>
        <v>0.99380000000000002</v>
      </c>
      <c r="G610" s="15">
        <f>VLOOKUP(C610,away!$B$2:$E$405,4,FALSE)</f>
        <v>0.86950000000000005</v>
      </c>
      <c r="H610" s="15">
        <f>VLOOKUP(A610,away!$A$2:$E$405,3,FALSE)</f>
        <v>0.94469999999999998</v>
      </c>
      <c r="I610" s="15">
        <f>VLOOKUP(C610,away!$B$2:$E$405,3,FALSE)</f>
        <v>1.3928</v>
      </c>
      <c r="J610" s="15">
        <f>VLOOKUP(B610,home!$B$2:$E$405,4,FALSE)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1.4215</v>
      </c>
      <c r="F611" s="10">
        <f>VLOOKUP(B611,home!$B$2:$E$405,3,FALSE)</f>
        <v>0.82069999999999999</v>
      </c>
      <c r="G611" s="10">
        <f>VLOOKUP(C611,away!$B$2:$E$405,4,FALSE)</f>
        <v>0.43290000000000001</v>
      </c>
      <c r="H611" s="10">
        <f>VLOOKUP(A611,away!$A$2:$E$405,3,FALSE)</f>
        <v>1.0277000000000001</v>
      </c>
      <c r="I611" s="10">
        <f>VLOOKUP(C611,away!$B$2:$E$405,3,FALSE)</f>
        <v>0.52390000000000003</v>
      </c>
      <c r="J611" s="10">
        <f>VLOOKUP(B611,home!$B$2:$E$405,4,FALSE)</f>
        <v>1.0541</v>
      </c>
      <c r="K611" s="12">
        <f t="shared" ref="K611:K641" si="894">E611*F611*G611</f>
        <v>0.50503198414499995</v>
      </c>
      <c r="L611" s="12">
        <f t="shared" ref="L611:L641" si="895">H611*I611*J611</f>
        <v>0.56754012082300009</v>
      </c>
      <c r="M611" s="13">
        <f t="shared" ref="M611:M641" si="896">_xlfn.POISSON.DIST(0,K611,FALSE) * _xlfn.POISSON.DIST(0,L611,FALSE)</f>
        <v>0.34212739715965618</v>
      </c>
      <c r="N611" s="13">
        <f t="shared" ref="N611:N641" si="897">_xlfn.POISSON.DIST(1,K611,FALSE) * _xlfn.POISSON.DIST(0,L611,FALSE)</f>
        <v>0.1727852782179056</v>
      </c>
      <c r="O611" s="13">
        <f t="shared" ref="O611:O641" si="898">_xlfn.POISSON.DIST(0,K611,FALSE) * _xlfn.POISSON.DIST(1,L611,FALSE)</f>
        <v>0.19417102432084979</v>
      </c>
      <c r="P611" s="13">
        <f t="shared" ref="P611:P641" si="899">_xlfn.POISSON.DIST(1,K611,FALSE) * _xlfn.POISSON.DIST(1,L611,FALSE)</f>
        <v>9.8062577676225809E-2</v>
      </c>
      <c r="Q611" s="13">
        <f t="shared" ref="Q611:Q641" si="900">_xlfn.POISSON.DIST(2,K611,FALSE) * _xlfn.POISSON.DIST(0,L611,FALSE)</f>
        <v>4.3631045944717353E-2</v>
      </c>
      <c r="R611" s="13">
        <f t="shared" ref="R611:R641" si="901">_xlfn.POISSON.DIST(0,K611,FALSE) * _xlfn.POISSON.DIST(2,L611,FALSE)</f>
        <v>5.5099923301690376E-2</v>
      </c>
      <c r="S611" s="13">
        <f t="shared" ref="S611:S641" si="902">_xlfn.POISSON.DIST(2,K611,FALSE) * _xlfn.POISSON.DIST(2,L611,FALSE)</f>
        <v>7.0268189717778715E-3</v>
      </c>
      <c r="T611" s="13">
        <f t="shared" ref="T611:T641" si="903">_xlfn.POISSON.DIST(2,K611,FALSE) * _xlfn.POISSON.DIST(1,L611,FALSE)</f>
        <v>2.4762369087098748E-2</v>
      </c>
      <c r="U611" s="13">
        <f t="shared" ref="U611:U641" si="904">_xlfn.POISSON.DIST(1,K611,FALSE) * _xlfn.POISSON.DIST(2,L611,FALSE)</f>
        <v>2.7827223591290008E-2</v>
      </c>
      <c r="V611" s="13">
        <f t="shared" ref="V611:V641" si="905">_xlfn.POISSON.DIST(3,K611,FALSE) * _xlfn.POISSON.DIST(3,L611,FALSE)</f>
        <v>2.2378537837639543E-4</v>
      </c>
      <c r="W611" s="13">
        <f t="shared" ref="W611:W641" si="906">_xlfn.POISSON.DIST(3,K611,FALSE) * _xlfn.POISSON.DIST(0,L611,FALSE)</f>
        <v>7.345024567927419E-3</v>
      </c>
      <c r="X611" s="13">
        <f t="shared" ref="X611:X641" si="907">_xlfn.POISSON.DIST(3,K611,FALSE) * _xlfn.POISSON.DIST(1,L611,FALSE)</f>
        <v>4.1685961307294309E-3</v>
      </c>
      <c r="Y611" s="13">
        <f t="shared" ref="Y611:Y641" si="908">_xlfn.POISSON.DIST(3,K611,FALSE) * _xlfn.POISSON.DIST(2,L611,FALSE)</f>
        <v>1.1829227758482358E-3</v>
      </c>
      <c r="Z611" s="13">
        <f t="shared" ref="Z611:Z641" si="909">_xlfn.POISSON.DIST(0,K611,FALSE) * _xlfn.POISSON.DIST(3,L611,FALSE)</f>
        <v>1.0423805709326463E-2</v>
      </c>
      <c r="AA611" s="13">
        <f t="shared" ref="AA611:AA641" si="910">_xlfn.POISSON.DIST(1,K611,FALSE) * _xlfn.POISSON.DIST(3,L611,FALSE)</f>
        <v>5.2643552797231223E-3</v>
      </c>
      <c r="AB611" s="13">
        <f t="shared" ref="AB611:AB641" si="911">_xlfn.POISSON.DIST(2,K611,FALSE) * _xlfn.POISSON.DIST(3,L611,FALSE)</f>
        <v>1.3293338960813873E-3</v>
      </c>
      <c r="AC611" s="13">
        <f t="shared" ref="AC611:AC641" si="912">_xlfn.POISSON.DIST(4,K611,FALSE) * _xlfn.POISSON.DIST(4,L611,FALSE)</f>
        <v>4.0089180287858675E-6</v>
      </c>
      <c r="AD611" s="13">
        <f t="shared" ref="AD611:AD641" si="913">_xlfn.POISSON.DIST(4,K611,FALSE) * _xlfn.POISSON.DIST(0,L611,FALSE)</f>
        <v>9.2736808278353884E-4</v>
      </c>
      <c r="AE611" s="13">
        <f t="shared" ref="AE611:AE641" si="914">_xlfn.POISSON.DIST(4,K611,FALSE) * _xlfn.POISSON.DIST(1,L611,FALSE)</f>
        <v>5.2631859375036345E-4</v>
      </c>
      <c r="AF611" s="13">
        <f t="shared" ref="AF611:AF641" si="915">_xlfn.POISSON.DIST(4,K611,FALSE) * _xlfn.POISSON.DIST(2,L611,FALSE)</f>
        <v>1.4935345914423638E-4</v>
      </c>
      <c r="AG611" s="13">
        <f t="shared" ref="AG611:AG641" si="916">_xlfn.POISSON.DIST(4,K611,FALSE) * _xlfn.POISSON.DIST(3,L611,FALSE)</f>
        <v>2.8254693416017633E-5</v>
      </c>
      <c r="AH611" s="13">
        <f t="shared" ref="AH611:AH641" si="917">_xlfn.POISSON.DIST(0,K611,FALSE) * _xlfn.POISSON.DIST(4,L611,FALSE)</f>
        <v>1.4789819879266546E-3</v>
      </c>
      <c r="AI611" s="13">
        <f t="shared" ref="AI611:AI641" si="918">_xlfn.POISSON.DIST(1,K611,FALSE) * _xlfn.POISSON.DIST(4,L611,FALSE)</f>
        <v>7.4693320787731473E-4</v>
      </c>
      <c r="AJ611" s="13">
        <f t="shared" ref="AJ611:AJ641" si="919">_xlfn.POISSON.DIST(2,K611,FALSE) * _xlfn.POISSON.DIST(4,L611,FALSE)</f>
        <v>1.8861257999903497E-4</v>
      </c>
      <c r="AK611" s="13">
        <f t="shared" ref="AK611:AK641" si="920">_xlfn.POISSON.DIST(3,K611,FALSE) * _xlfn.POISSON.DIST(4,L611,FALSE)</f>
        <v>3.1751795170540058E-5</v>
      </c>
      <c r="AL611" s="13">
        <f t="shared" ref="AL611:AL641" si="921">_xlfn.POISSON.DIST(5,K611,FALSE) * _xlfn.POISSON.DIST(5,L611,FALSE)</f>
        <v>4.5962391654005078E-8</v>
      </c>
      <c r="AM611" s="13">
        <f t="shared" ref="AM611:AM641" si="922">_xlfn.POISSON.DIST(5,K611,FALSE) * _xlfn.POISSON.DIST(0,L611,FALSE)</f>
        <v>9.3670108576183068E-5</v>
      </c>
      <c r="AN611" s="13">
        <f t="shared" ref="AN611:AN641" si="923">_xlfn.POISSON.DIST(5,K611,FALSE) * _xlfn.POISSON.DIST(1,L611,FALSE)</f>
        <v>5.3161544738830461E-5</v>
      </c>
      <c r="AO611" s="13">
        <f t="shared" ref="AO611:AO641" si="924">_xlfn.POISSON.DIST(5,K611,FALSE) * _xlfn.POISSON.DIST(2,L611,FALSE)</f>
        <v>1.5085654762106581E-5</v>
      </c>
      <c r="AP611" s="13">
        <f t="shared" ref="AP611:AP641" si="925">_xlfn.POISSON.DIST(5,K611,FALSE) * _xlfn.POISSON.DIST(3,L611,FALSE)</f>
        <v>2.8539047754600113E-6</v>
      </c>
      <c r="AQ611" s="13">
        <f t="shared" ref="AQ611:AQ641" si="926">_xlfn.POISSON.DIST(5,K611,FALSE) * _xlfn.POISSON.DIST(4,L611,FALSE)</f>
        <v>4.0492636527047791E-7</v>
      </c>
      <c r="AR611" s="13">
        <f t="shared" ref="AR611:AR641" si="927">_xlfn.POISSON.DIST(0,K611,FALSE) * _xlfn.POISSON.DIST(5,L611,FALSE)</f>
        <v>1.6787632322458695E-4</v>
      </c>
      <c r="AS611" s="13">
        <f t="shared" ref="AS611:AS641" si="928">_xlfn.POISSON.DIST(1,K611,FALSE) * _xlfn.POISSON.DIST(5,L611,FALSE)</f>
        <v>8.4782912609080485E-5</v>
      </c>
      <c r="AT611" s="13">
        <f t="shared" ref="AT611:AT641" si="929">_xlfn.POISSON.DIST(2,K611,FALSE) * _xlfn.POISSON.DIST(5,L611,FALSE)</f>
        <v>2.1409041288278024E-5</v>
      </c>
      <c r="AU611" s="13">
        <f t="shared" ref="AU611:AU641" si="930">_xlfn.POISSON.DIST(3,K611,FALSE) * _xlfn.POISSON.DIST(5,L611,FALSE)</f>
        <v>3.6040835334870925E-6</v>
      </c>
      <c r="AV611" s="13">
        <f t="shared" ref="AV611:AV641" si="931">_xlfn.POISSON.DIST(4,K611,FALSE) * _xlfn.POISSON.DIST(5,L611,FALSE)</f>
        <v>4.5504436448532715E-7</v>
      </c>
      <c r="AW611" s="13">
        <f t="shared" ref="AW611:AW641" si="932">_xlfn.POISSON.DIST(6,K611,FALSE) * _xlfn.POISSON.DIST(6,L611,FALSE)</f>
        <v>3.6594479125926525E-10</v>
      </c>
      <c r="AX611" s="13">
        <f t="shared" ref="AX611:AX641" si="933">_xlfn.POISSON.DIST(6,K611,FALSE) * _xlfn.POISSON.DIST(0,L611,FALSE)</f>
        <v>7.8844001315512135E-6</v>
      </c>
      <c r="AY611" s="13">
        <f t="shared" ref="AY611:AY641" si="934">_xlfn.POISSON.DIST(6,K611,FALSE) * _xlfn.POISSON.DIST(1,L611,FALSE)</f>
        <v>4.4747134032774526E-6</v>
      </c>
      <c r="AZ611" s="13">
        <f t="shared" ref="AZ611:AZ641" si="935">_xlfn.POISSON.DIST(6,K611,FALSE) * _xlfn.POISSON.DIST(2,L611,FALSE)</f>
        <v>1.2697896927721914E-6</v>
      </c>
      <c r="BA611" s="13">
        <f t="shared" ref="BA611:BA641" si="936">_xlfn.POISSON.DIST(6,K611,FALSE) * _xlfn.POISSON.DIST(3,L611,FALSE)</f>
        <v>2.4021886521857651E-7</v>
      </c>
      <c r="BB611" s="13">
        <f t="shared" ref="BB611:BB641" si="937">_xlfn.POISSON.DIST(6,K611,FALSE) * _xlfn.POISSON.DIST(4,L611,FALSE)</f>
        <v>3.4083460947528717E-8</v>
      </c>
      <c r="BC611" s="13">
        <f t="shared" ref="BC611:BC641" si="938">_xlfn.POISSON.DIST(6,K611,FALSE) * _xlfn.POISSON.DIST(5,L611,FALSE)</f>
        <v>3.8687463088452921E-9</v>
      </c>
      <c r="BD611" s="13">
        <f t="shared" ref="BD611:BD641" si="939">_xlfn.POISSON.DIST(0,K611,FALSE) * _xlfn.POISSON.DIST(6,L611,FALSE)</f>
        <v>1.5879424794367174E-5</v>
      </c>
      <c r="BE611" s="13">
        <f t="shared" ref="BE611:BE641" si="940">_xlfn.POISSON.DIST(1,K611,FALSE) * _xlfn.POISSON.DIST(6,L611,FALSE)</f>
        <v>8.0196174109805623E-6</v>
      </c>
      <c r="BF611" s="13">
        <f t="shared" ref="BF611:BF641" si="941">_xlfn.POISSON.DIST(2,K611,FALSE) * _xlfn.POISSON.DIST(6,L611,FALSE)</f>
        <v>2.02508164657565E-6</v>
      </c>
      <c r="BG611" s="13">
        <f t="shared" ref="BG611:BG641" si="942">_xlfn.POISSON.DIST(3,K611,FALSE) * _xlfn.POISSON.DIST(6,L611,FALSE)</f>
        <v>3.4091033400857472E-7</v>
      </c>
      <c r="BH611" s="13">
        <f t="shared" ref="BH611:BH641" si="943">_xlfn.POISSON.DIST(4,K611,FALSE) * _xlfn.POISSON.DIST(6,L611,FALSE)</f>
        <v>4.304265559997128E-8</v>
      </c>
      <c r="BI611" s="13">
        <f t="shared" ref="BI611:BI641" si="944">_xlfn.POISSON.DIST(5,K611,FALSE) * _xlfn.POISSON.DIST(6,L611,FALSE)</f>
        <v>4.3475835521046791E-9</v>
      </c>
      <c r="BJ611" s="14">
        <f t="shared" ref="BJ611:BJ641" si="945">SUM(N611,Q611,T611,W611,X611,Y611,AD611,AE611,AF611,AG611,AM611,AN611,AO611,AP611,AQ611,AX611,AY611,AZ611,BA611,BB611,BC611)</f>
        <v>0.25568561476683893</v>
      </c>
      <c r="BK611" s="14">
        <f t="shared" ref="BK611:BK641" si="946">SUM(M611,P611,S611,V611,AC611,AL611,AY611)</f>
        <v>0.44744910877985994</v>
      </c>
      <c r="BL611" s="14">
        <f t="shared" ref="BL611:BL641" si="947">SUM(O611,R611,U611,AA611,AB611,AH611,AI611,AJ611,AK611,AR611,AS611,AT611,AU611,AV611,BD611,BE611,BF611,BG611,BH611,BI611)</f>
        <v>0.28644257979005333</v>
      </c>
      <c r="BM611" s="14">
        <f t="shared" ref="BM611:BM641" si="948">SUM(S611:BI611)</f>
        <v>9.4119388077574959E-2</v>
      </c>
      <c r="BN611" s="14">
        <f t="shared" ref="BN611:BN641" si="949">SUM(M611:R611)</f>
        <v>0.90587724662104507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1.4215</v>
      </c>
      <c r="F612" s="10">
        <f>VLOOKUP(B612,home!$B$2:$E$405,3,FALSE)</f>
        <v>0.93799999999999994</v>
      </c>
      <c r="G612" s="10">
        <f>VLOOKUP(C612,away!$B$2:$E$405,4,FALSE)</f>
        <v>0.99660000000000004</v>
      </c>
      <c r="H612" s="10">
        <f>VLOOKUP(A612,away!$A$2:$E$405,3,FALSE)</f>
        <v>1.0277000000000001</v>
      </c>
      <c r="I612" s="10">
        <f>VLOOKUP(C612,away!$B$2:$E$405,3,FALSE)</f>
        <v>0.56759999999999999</v>
      </c>
      <c r="J612" s="10">
        <f>VLOOKUP(B612,home!$B$2:$E$405,4,FALSE)</f>
        <v>0.89200000000000002</v>
      </c>
      <c r="K612" s="12">
        <f t="shared" si="894"/>
        <v>1.3288335522000001</v>
      </c>
      <c r="L612" s="12">
        <f t="shared" si="895"/>
        <v>0.52032368784000005</v>
      </c>
      <c r="M612" s="13">
        <f t="shared" si="896"/>
        <v>0.15736973535571452</v>
      </c>
      <c r="N612" s="13">
        <f t="shared" si="897"/>
        <v>0.20911818444150806</v>
      </c>
      <c r="O612" s="13">
        <f t="shared" si="898"/>
        <v>8.1883201054690213E-2</v>
      </c>
      <c r="P612" s="13">
        <f t="shared" si="899"/>
        <v>0.10880914492301079</v>
      </c>
      <c r="Q612" s="13">
        <f t="shared" si="900"/>
        <v>0.13894162993051201</v>
      </c>
      <c r="R612" s="13">
        <f t="shared" si="901"/>
        <v>2.1302884572460296E-2</v>
      </c>
      <c r="S612" s="13">
        <f t="shared" si="902"/>
        <v>1.880830197768844E-2</v>
      </c>
      <c r="T612" s="13">
        <f t="shared" si="903"/>
        <v>7.2294621279944529E-2</v>
      </c>
      <c r="U612" s="13">
        <f t="shared" si="904"/>
        <v>2.8307987778528994E-2</v>
      </c>
      <c r="V612" s="13">
        <f t="shared" si="905"/>
        <v>1.444944820213904E-3</v>
      </c>
      <c r="W612" s="13">
        <f t="shared" si="906"/>
        <v>6.1543433216340059E-2</v>
      </c>
      <c r="X612" s="13">
        <f t="shared" si="907"/>
        <v>3.2022506133460811E-2</v>
      </c>
      <c r="Y612" s="13">
        <f t="shared" si="908"/>
        <v>8.3310342426206746E-3</v>
      </c>
      <c r="Z612" s="13">
        <f t="shared" si="909"/>
        <v>3.6947984874574624E-3</v>
      </c>
      <c r="AA612" s="13">
        <f t="shared" si="910"/>
        <v>4.9097721987512869E-3</v>
      </c>
      <c r="AB612" s="13">
        <f t="shared" si="911"/>
        <v>3.2621350156797394E-3</v>
      </c>
      <c r="AC612" s="13">
        <f t="shared" si="912"/>
        <v>6.2441807025754187E-5</v>
      </c>
      <c r="AD612" s="13">
        <f t="shared" si="913"/>
        <v>2.044524474386317E-2</v>
      </c>
      <c r="AE612" s="13">
        <f t="shared" si="914"/>
        <v>1.0638145143918259E-2</v>
      </c>
      <c r="AF612" s="13">
        <f t="shared" si="915"/>
        <v>2.7676394565303683E-3</v>
      </c>
      <c r="AG612" s="13">
        <f t="shared" si="916"/>
        <v>4.8002278954445838E-4</v>
      </c>
      <c r="AH612" s="13">
        <f t="shared" si="917"/>
        <v>4.8062279370488013E-4</v>
      </c>
      <c r="AI612" s="13">
        <f t="shared" si="918"/>
        <v>6.3866769422714364E-4</v>
      </c>
      <c r="AJ612" s="13">
        <f t="shared" si="919"/>
        <v>4.243415303976195E-4</v>
      </c>
      <c r="AK612" s="13">
        <f t="shared" si="920"/>
        <v>1.8795975439475106E-4</v>
      </c>
      <c r="AL612" s="13">
        <f t="shared" si="921"/>
        <v>1.7269494962452418E-6</v>
      </c>
      <c r="AM612" s="13">
        <f t="shared" si="922"/>
        <v>5.4336654397172087E-3</v>
      </c>
      <c r="AN612" s="13">
        <f t="shared" si="923"/>
        <v>2.8272648400824133E-3</v>
      </c>
      <c r="AO612" s="13">
        <f t="shared" si="924"/>
        <v>7.3554643404602461E-4</v>
      </c>
      <c r="AP612" s="13">
        <f t="shared" si="925"/>
        <v>1.2757407771346298E-4</v>
      </c>
      <c r="AQ612" s="13">
        <f t="shared" si="926"/>
        <v>1.6594953647163954E-5</v>
      </c>
      <c r="AR612" s="13">
        <f t="shared" si="927"/>
        <v>5.0015884896097371E-5</v>
      </c>
      <c r="AS612" s="13">
        <f t="shared" si="928"/>
        <v>6.6462785992907398E-5</v>
      </c>
      <c r="AT612" s="13">
        <f t="shared" si="929"/>
        <v>4.4158990000031782E-5</v>
      </c>
      <c r="AU612" s="13">
        <f t="shared" si="930"/>
        <v>1.9559982514435509E-5</v>
      </c>
      <c r="AV612" s="13">
        <f t="shared" si="931"/>
        <v>6.49799026140681E-6</v>
      </c>
      <c r="AW612" s="13">
        <f t="shared" si="932"/>
        <v>3.3168155375359073E-8</v>
      </c>
      <c r="AX612" s="13">
        <f t="shared" si="933"/>
        <v>1.2034061579543002E-3</v>
      </c>
      <c r="AY612" s="13">
        <f t="shared" si="934"/>
        <v>6.2616073007614706E-4</v>
      </c>
      <c r="AZ612" s="13">
        <f t="shared" si="935"/>
        <v>1.6290313012690382E-4</v>
      </c>
      <c r="BA612" s="13">
        <f t="shared" si="936"/>
        <v>2.8254119142770012E-5</v>
      </c>
      <c r="BB612" s="13">
        <f t="shared" si="937"/>
        <v>3.6753218672592078E-6</v>
      </c>
      <c r="BC612" s="13">
        <f t="shared" si="938"/>
        <v>3.8247140559426129E-7</v>
      </c>
      <c r="BD612" s="13">
        <f t="shared" si="939"/>
        <v>4.3374082799530563E-6</v>
      </c>
      <c r="BE612" s="13">
        <f t="shared" si="940"/>
        <v>5.7636936519917116E-6</v>
      </c>
      <c r="BF612" s="13">
        <f t="shared" si="941"/>
        <v>3.8294947546843693E-6</v>
      </c>
      <c r="BG612" s="13">
        <f t="shared" si="942"/>
        <v>1.6962537059995E-6</v>
      </c>
      <c r="BH612" s="13">
        <f t="shared" si="943"/>
        <v>5.6350970939393284E-7</v>
      </c>
      <c r="BI612" s="13">
        <f t="shared" si="944"/>
        <v>1.4976212176662573E-7</v>
      </c>
      <c r="BJ612" s="14">
        <f t="shared" si="945"/>
        <v>0.56774788905402185</v>
      </c>
      <c r="BK612" s="14">
        <f t="shared" si="946"/>
        <v>0.28712245656322583</v>
      </c>
      <c r="BL612" s="14">
        <f t="shared" si="947"/>
        <v>0.14160060814872361</v>
      </c>
      <c r="BM612" s="14">
        <f t="shared" si="948"/>
        <v>0.28211484441361179</v>
      </c>
      <c r="BN612" s="14">
        <f t="shared" si="949"/>
        <v>0.71742478027789591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1.4215</v>
      </c>
      <c r="F613" s="10">
        <f>VLOOKUP(B613,home!$B$2:$E$405,3,FALSE)</f>
        <v>0.7621</v>
      </c>
      <c r="G613" s="10">
        <f>VLOOKUP(C613,away!$B$2:$E$405,4,FALSE)</f>
        <v>0.93799999999999994</v>
      </c>
      <c r="H613" s="10">
        <f>VLOOKUP(A613,away!$A$2:$E$405,3,FALSE)</f>
        <v>1.0277000000000001</v>
      </c>
      <c r="I613" s="10">
        <f>VLOOKUP(C613,away!$B$2:$E$405,3,FALSE)</f>
        <v>0.97299999999999998</v>
      </c>
      <c r="J613" s="10">
        <f>VLOOKUP(B613,home!$B$2:$E$405,4,FALSE)</f>
        <v>1.2974000000000001</v>
      </c>
      <c r="K613" s="12">
        <f t="shared" si="894"/>
        <v>1.0161589906999999</v>
      </c>
      <c r="L613" s="12">
        <f t="shared" si="895"/>
        <v>1.2973378545400001</v>
      </c>
      <c r="M613" s="13">
        <f t="shared" si="896"/>
        <v>9.8914756497493539E-2</v>
      </c>
      <c r="N613" s="13">
        <f t="shared" si="897"/>
        <v>0.1005131191278293</v>
      </c>
      <c r="O613" s="13">
        <f t="shared" si="898"/>
        <v>0.12832585797680479</v>
      </c>
      <c r="P613" s="13">
        <f t="shared" si="899"/>
        <v>0.13039947432242149</v>
      </c>
      <c r="Q613" s="13">
        <f t="shared" si="900"/>
        <v>5.1068654842521939E-2</v>
      </c>
      <c r="R613" s="13">
        <f t="shared" si="901"/>
        <v>8.324099663481635E-2</v>
      </c>
      <c r="S613" s="13">
        <f t="shared" si="902"/>
        <v>4.2976456460252069E-2</v>
      </c>
      <c r="T613" s="13">
        <f t="shared" si="903"/>
        <v>6.6253299107641189E-2</v>
      </c>
      <c r="U613" s="13">
        <f t="shared" si="904"/>
        <v>8.4586087125297069E-2</v>
      </c>
      <c r="V613" s="13">
        <f t="shared" si="905"/>
        <v>6.2951031205443512E-3</v>
      </c>
      <c r="W613" s="13">
        <f t="shared" si="906"/>
        <v>1.729795758706125E-2</v>
      </c>
      <c r="X613" s="13">
        <f t="shared" si="907"/>
        <v>2.2441295183921958E-2</v>
      </c>
      <c r="Y613" s="13">
        <f t="shared" si="908"/>
        <v>1.4556970873504075E-2</v>
      </c>
      <c r="Z613" s="13">
        <f t="shared" si="909"/>
        <v>3.5997231994661344E-2</v>
      </c>
      <c r="AA613" s="13">
        <f t="shared" si="910"/>
        <v>3.6578910931688816E-2</v>
      </c>
      <c r="AB613" s="13">
        <f t="shared" si="911"/>
        <v>1.8584994606625049E-2</v>
      </c>
      <c r="AC613" s="13">
        <f t="shared" si="912"/>
        <v>5.186777526877518E-4</v>
      </c>
      <c r="AD613" s="13">
        <f t="shared" si="913"/>
        <v>4.3943687807098909E-3</v>
      </c>
      <c r="AE613" s="13">
        <f t="shared" si="914"/>
        <v>5.7009809660237259E-3</v>
      </c>
      <c r="AF613" s="13">
        <f t="shared" si="915"/>
        <v>3.6980492076172993E-3</v>
      </c>
      <c r="AG613" s="13">
        <f t="shared" si="916"/>
        <v>1.5992064083311917E-3</v>
      </c>
      <c r="AH613" s="13">
        <f t="shared" si="917"/>
        <v>1.1675142931333147E-2</v>
      </c>
      <c r="AI613" s="13">
        <f t="shared" si="918"/>
        <v>1.1863801457381728E-2</v>
      </c>
      <c r="AJ613" s="13">
        <f t="shared" si="919"/>
        <v>6.0277542573991027E-3</v>
      </c>
      <c r="AK613" s="13">
        <f t="shared" si="920"/>
        <v>2.0417188941287663E-3</v>
      </c>
      <c r="AL613" s="13">
        <f t="shared" si="921"/>
        <v>2.7350946891298891E-5</v>
      </c>
      <c r="AM613" s="13">
        <f t="shared" si="922"/>
        <v>8.9307546899395067E-4</v>
      </c>
      <c r="AN613" s="13">
        <f t="shared" si="923"/>
        <v>1.1586206128869163E-3</v>
      </c>
      <c r="AO613" s="13">
        <f t="shared" si="924"/>
        <v>7.515611900742661E-4</v>
      </c>
      <c r="AP613" s="13">
        <f t="shared" si="925"/>
        <v>3.2500959396215926E-4</v>
      </c>
      <c r="AQ613" s="13">
        <f t="shared" si="926"/>
        <v>1.0541181233394604E-4</v>
      </c>
      <c r="AR613" s="13">
        <f t="shared" si="927"/>
        <v>3.0293209763967133E-3</v>
      </c>
      <c r="AS613" s="13">
        <f t="shared" si="928"/>
        <v>3.0782717458816226E-3</v>
      </c>
      <c r="AT613" s="13">
        <f t="shared" si="929"/>
        <v>1.5640067551976982E-3</v>
      </c>
      <c r="AU613" s="13">
        <f t="shared" si="930"/>
        <v>5.2975984193655821E-4</v>
      </c>
      <c r="AV613" s="13">
        <f t="shared" si="931"/>
        <v>1.3458005657391111E-4</v>
      </c>
      <c r="AW613" s="13">
        <f t="shared" si="932"/>
        <v>1.0015776387037692E-6</v>
      </c>
      <c r="AX613" s="13">
        <f t="shared" si="933"/>
        <v>1.5125111119863695E-4</v>
      </c>
      <c r="AY613" s="13">
        <f t="shared" si="934"/>
        <v>1.9622379209923062E-4</v>
      </c>
      <c r="AZ613" s="13">
        <f t="shared" si="935"/>
        <v>1.2728427672585945E-4</v>
      </c>
      <c r="BA613" s="13">
        <f t="shared" si="936"/>
        <v>5.5043570161400733E-5</v>
      </c>
      <c r="BB613" s="13">
        <f t="shared" si="937"/>
        <v>1.7852526804853393E-5</v>
      </c>
      <c r="BC613" s="13">
        <f t="shared" si="938"/>
        <v>4.6321517646252613E-6</v>
      </c>
      <c r="BD613" s="13">
        <f t="shared" si="939"/>
        <v>6.5500879603858878E-4</v>
      </c>
      <c r="BE613" s="13">
        <f t="shared" si="940"/>
        <v>6.6559307708219449E-4</v>
      </c>
      <c r="BF613" s="13">
        <f t="shared" si="941"/>
        <v>3.3817419471237497E-4</v>
      </c>
      <c r="BG613" s="13">
        <f t="shared" si="942"/>
        <v>1.1454624945990407E-4</v>
      </c>
      <c r="BH613" s="13">
        <f t="shared" si="943"/>
        <v>2.909930030991163E-5</v>
      </c>
      <c r="BI613" s="13">
        <f t="shared" si="944"/>
        <v>5.9139031265992004E-6</v>
      </c>
      <c r="BJ613" s="14">
        <f t="shared" si="945"/>
        <v>0.29130986819216753</v>
      </c>
      <c r="BK613" s="14">
        <f t="shared" si="946"/>
        <v>0.27932804289238977</v>
      </c>
      <c r="BL613" s="14">
        <f t="shared" si="947"/>
        <v>0.39306953971219077</v>
      </c>
      <c r="BM613" s="14">
        <f t="shared" si="948"/>
        <v>0.40704660117506147</v>
      </c>
      <c r="BN613" s="14">
        <f t="shared" si="949"/>
        <v>0.59246285940188737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1.4215</v>
      </c>
      <c r="F614" s="10">
        <f>VLOOKUP(B614,home!$B$2:$E$405,3,FALSE)</f>
        <v>0.70350000000000001</v>
      </c>
      <c r="G614" s="10">
        <f>VLOOKUP(C614,away!$B$2:$E$405,4,FALSE)</f>
        <v>1.1137999999999999</v>
      </c>
      <c r="H614" s="10">
        <f>VLOOKUP(A614,away!$A$2:$E$405,3,FALSE)</f>
        <v>1.0277000000000001</v>
      </c>
      <c r="I614" s="10">
        <f>VLOOKUP(C614,away!$B$2:$E$405,3,FALSE)</f>
        <v>0.7298</v>
      </c>
      <c r="J614" s="10">
        <f>VLOOKUP(B614,home!$B$2:$E$405,4,FALSE)</f>
        <v>0.81089999999999995</v>
      </c>
      <c r="K614" s="12">
        <f t="shared" si="894"/>
        <v>1.1138281234499998</v>
      </c>
      <c r="L614" s="12">
        <f t="shared" si="895"/>
        <v>0.60818753651400004</v>
      </c>
      <c r="M614" s="13">
        <f t="shared" si="896"/>
        <v>0.1787055749645475</v>
      </c>
      <c r="N614" s="13">
        <f t="shared" si="897"/>
        <v>0.1990472952128152</v>
      </c>
      <c r="O614" s="13">
        <f t="shared" si="898"/>
        <v>0.1086865033990061</v>
      </c>
      <c r="P614" s="13">
        <f t="shared" si="899"/>
        <v>0.12105808412525698</v>
      </c>
      <c r="Q614" s="13">
        <f t="shared" si="900"/>
        <v>0.11085223765234407</v>
      </c>
      <c r="R614" s="13">
        <f t="shared" si="901"/>
        <v>3.3050888377281006E-2</v>
      </c>
      <c r="S614" s="13">
        <f t="shared" si="902"/>
        <v>2.0501682355160363E-2</v>
      </c>
      <c r="T614" s="13">
        <f t="shared" si="903"/>
        <v>6.7418949334843617E-2</v>
      </c>
      <c r="U614" s="13">
        <f t="shared" si="904"/>
        <v>3.6813008979622308E-2</v>
      </c>
      <c r="V614" s="13">
        <f t="shared" si="905"/>
        <v>1.5431306106909648E-3</v>
      </c>
      <c r="W614" s="13">
        <f t="shared" si="906"/>
        <v>4.115677994818126E-2</v>
      </c>
      <c r="X614" s="13">
        <f t="shared" si="907"/>
        <v>2.5031040607533153E-2</v>
      </c>
      <c r="Y614" s="13">
        <f t="shared" si="908"/>
        <v>7.611783461738744E-3</v>
      </c>
      <c r="Z614" s="13">
        <f t="shared" si="909"/>
        <v>6.7003794605925782E-3</v>
      </c>
      <c r="AA614" s="13">
        <f t="shared" si="910"/>
        <v>7.4630710809947534E-3</v>
      </c>
      <c r="AB614" s="13">
        <f t="shared" si="911"/>
        <v>4.1562892286591746E-3</v>
      </c>
      <c r="AC614" s="13">
        <f t="shared" si="912"/>
        <v>6.533387225130846E-5</v>
      </c>
      <c r="AD614" s="13">
        <f t="shared" si="913"/>
        <v>1.1460394744231829E-2</v>
      </c>
      <c r="AE614" s="13">
        <f t="shared" si="914"/>
        <v>6.9700692469723494E-3</v>
      </c>
      <c r="AF614" s="13">
        <f t="shared" si="915"/>
        <v>2.1195546223240526E-3</v>
      </c>
      <c r="AG614" s="13">
        <f t="shared" si="916"/>
        <v>4.2969556808604247E-4</v>
      </c>
      <c r="AH614" s="13">
        <f t="shared" si="917"/>
        <v>1.0187718194617009E-3</v>
      </c>
      <c r="AI614" s="13">
        <f t="shared" si="918"/>
        <v>1.1347367038947681E-3</v>
      </c>
      <c r="AJ614" s="13">
        <f t="shared" si="919"/>
        <v>6.3195082675447406E-4</v>
      </c>
      <c r="AK614" s="13">
        <f t="shared" si="920"/>
        <v>2.3462820115887053E-4</v>
      </c>
      <c r="AL614" s="13">
        <f t="shared" si="921"/>
        <v>1.7703294158107303E-6</v>
      </c>
      <c r="AM614" s="13">
        <f t="shared" si="922"/>
        <v>2.5529819943927966E-3</v>
      </c>
      <c r="AN614" s="13">
        <f t="shared" si="923"/>
        <v>1.5526918299343536E-3</v>
      </c>
      <c r="AO614" s="13">
        <f t="shared" si="924"/>
        <v>4.7216390950659466E-4</v>
      </c>
      <c r="AP614" s="13">
        <f t="shared" si="925"/>
        <v>9.5721401651211694E-5</v>
      </c>
      <c r="AQ614" s="13">
        <f t="shared" si="926"/>
        <v>1.455414086547939E-5</v>
      </c>
      <c r="AR614" s="13">
        <f t="shared" si="927"/>
        <v>1.2392086462965956E-4</v>
      </c>
      <c r="AS614" s="13">
        <f t="shared" si="928"/>
        <v>1.3802654410675514E-4</v>
      </c>
      <c r="AT614" s="13">
        <f t="shared" si="929"/>
        <v>7.6868923304357879E-5</v>
      </c>
      <c r="AU614" s="13">
        <f t="shared" si="930"/>
        <v>2.8539589531904958E-5</v>
      </c>
      <c r="AV614" s="13">
        <f t="shared" si="931"/>
        <v>7.9470493630887393E-6</v>
      </c>
      <c r="AW614" s="13">
        <f t="shared" si="932"/>
        <v>3.3312504130381362E-8</v>
      </c>
      <c r="AX614" s="13">
        <f t="shared" si="933"/>
        <v>4.7393052400269351E-4</v>
      </c>
      <c r="AY614" s="13">
        <f t="shared" si="934"/>
        <v>2.8823863787198734E-4</v>
      </c>
      <c r="AZ614" s="13">
        <f t="shared" si="935"/>
        <v>8.765157354775747E-5</v>
      </c>
      <c r="BA614" s="13">
        <f t="shared" si="936"/>
        <v>1.776953152919544E-5</v>
      </c>
      <c r="BB614" s="13">
        <f t="shared" si="937"/>
        <v>2.7018019014373055E-6</v>
      </c>
      <c r="BC614" s="13">
        <f t="shared" si="938"/>
        <v>3.2864044851679936E-7</v>
      </c>
      <c r="BD614" s="13">
        <f t="shared" si="939"/>
        <v>1.2561187563632913E-5</v>
      </c>
      <c r="BE614" s="13">
        <f t="shared" si="940"/>
        <v>1.3991003972304723E-5</v>
      </c>
      <c r="BF614" s="13">
        <f t="shared" si="941"/>
        <v>7.7917868498268335E-6</v>
      </c>
      <c r="BG614" s="13">
        <f t="shared" si="942"/>
        <v>2.8929037750883351E-6</v>
      </c>
      <c r="BH614" s="13">
        <f t="shared" si="943"/>
        <v>8.0554939578201521E-7</v>
      </c>
      <c r="BI614" s="13">
        <f t="shared" si="944"/>
        <v>1.794487143700327E-7</v>
      </c>
      <c r="BJ614" s="14">
        <f t="shared" si="945"/>
        <v>0.47765653438472222</v>
      </c>
      <c r="BK614" s="14">
        <f t="shared" si="946"/>
        <v>0.32216381489519491</v>
      </c>
      <c r="BL614" s="14">
        <f t="shared" si="947"/>
        <v>0.19360337346803991</v>
      </c>
      <c r="BM614" s="14">
        <f t="shared" si="948"/>
        <v>0.24843531315193099</v>
      </c>
      <c r="BN614" s="14">
        <f t="shared" si="949"/>
        <v>0.75140058373125085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1.4215</v>
      </c>
      <c r="F615" s="10">
        <f>VLOOKUP(B615,home!$B$2:$E$405,3,FALSE)</f>
        <v>1.1725000000000001</v>
      </c>
      <c r="G615" s="10">
        <f>VLOOKUP(C615,away!$B$2:$E$405,4,FALSE)</f>
        <v>1.407</v>
      </c>
      <c r="H615" s="10">
        <f>VLOOKUP(A615,away!$A$2:$E$405,3,FALSE)</f>
        <v>1.0277000000000001</v>
      </c>
      <c r="I615" s="10">
        <f>VLOOKUP(C615,away!$B$2:$E$405,3,FALSE)</f>
        <v>0.16220000000000001</v>
      </c>
      <c r="J615" s="10">
        <f>VLOOKUP(B615,home!$B$2:$E$405,4,FALSE)</f>
        <v>1.3785000000000001</v>
      </c>
      <c r="K615" s="12">
        <f t="shared" si="894"/>
        <v>2.3450592112500002</v>
      </c>
      <c r="L615" s="12">
        <f t="shared" si="895"/>
        <v>0.22978621779000002</v>
      </c>
      <c r="M615" s="13">
        <f t="shared" si="896"/>
        <v>7.6165594877895329E-2</v>
      </c>
      <c r="N615" s="13">
        <f t="shared" si="897"/>
        <v>0.17861282984874427</v>
      </c>
      <c r="O615" s="13">
        <f t="shared" si="898"/>
        <v>1.7501803972716962E-2</v>
      </c>
      <c r="P615" s="13">
        <f t="shared" si="899"/>
        <v>4.1042766619711762E-2</v>
      </c>
      <c r="Q615" s="13">
        <f t="shared" si="900"/>
        <v>0.2094288309421134</v>
      </c>
      <c r="R615" s="13">
        <f t="shared" si="901"/>
        <v>2.0108366696963138E-3</v>
      </c>
      <c r="S615" s="13">
        <f t="shared" si="902"/>
        <v>5.5290997677515758E-3</v>
      </c>
      <c r="T615" s="13">
        <f t="shared" si="903"/>
        <v>4.8123858958369563E-2</v>
      </c>
      <c r="U615" s="13">
        <f t="shared" si="904"/>
        <v>4.7155310545906153E-3</v>
      </c>
      <c r="V615" s="13">
        <f t="shared" si="905"/>
        <v>3.3104703821650695E-4</v>
      </c>
      <c r="W615" s="13">
        <f t="shared" si="906"/>
        <v>0.16370766970070735</v>
      </c>
      <c r="X615" s="13">
        <f t="shared" si="907"/>
        <v>3.7617766243740122E-2</v>
      </c>
      <c r="Y615" s="13">
        <f t="shared" si="908"/>
        <v>4.3220221134286892E-3</v>
      </c>
      <c r="Z615" s="13">
        <f t="shared" si="909"/>
        <v>1.5402085097431846E-4</v>
      </c>
      <c r="AA615" s="13">
        <f t="shared" si="910"/>
        <v>3.6118801530188907E-4</v>
      </c>
      <c r="AB615" s="13">
        <f t="shared" si="911"/>
        <v>4.235036411384006E-4</v>
      </c>
      <c r="AC615" s="13">
        <f t="shared" si="912"/>
        <v>1.1149297750061068E-5</v>
      </c>
      <c r="AD615" s="13">
        <f t="shared" si="913"/>
        <v>9.597604469597909E-2</v>
      </c>
      <c r="AE615" s="13">
        <f t="shared" si="914"/>
        <v>2.2053972309133026E-2</v>
      </c>
      <c r="AF615" s="13">
        <f t="shared" si="915"/>
        <v>2.5338494420805357E-3</v>
      </c>
      <c r="AG615" s="13">
        <f t="shared" si="916"/>
        <v>1.9408122658166261E-4</v>
      </c>
      <c r="AH615" s="13">
        <f t="shared" si="917"/>
        <v>8.8479672015464707E-6</v>
      </c>
      <c r="AI615" s="13">
        <f t="shared" si="918"/>
        <v>2.074900698682444E-5</v>
      </c>
      <c r="AJ615" s="13">
        <f t="shared" si="919"/>
        <v>2.4328824979371636E-5</v>
      </c>
      <c r="AK615" s="13">
        <f t="shared" si="920"/>
        <v>1.9017511705588181E-5</v>
      </c>
      <c r="AL615" s="13">
        <f t="shared" si="921"/>
        <v>2.4031744320412971E-7</v>
      </c>
      <c r="AM615" s="13">
        <f t="shared" si="922"/>
        <v>4.5013901534729485E-2</v>
      </c>
      <c r="AN615" s="13">
        <f t="shared" si="923"/>
        <v>1.0343574181636964E-2</v>
      </c>
      <c r="AO615" s="13">
        <f t="shared" si="924"/>
        <v>1.1884053948143262E-3</v>
      </c>
      <c r="AP615" s="13">
        <f t="shared" si="925"/>
        <v>9.1026393625205217E-5</v>
      </c>
      <c r="AQ615" s="13">
        <f t="shared" si="926"/>
        <v>5.2291526775499201E-6</v>
      </c>
      <c r="AR615" s="13">
        <f t="shared" si="927"/>
        <v>4.066281836746672E-7</v>
      </c>
      <c r="AS615" s="13">
        <f t="shared" si="928"/>
        <v>9.5356716768013524E-7</v>
      </c>
      <c r="AT615" s="13">
        <f t="shared" si="929"/>
        <v>1.1180857350569375E-6</v>
      </c>
      <c r="AU615" s="13">
        <f t="shared" si="930"/>
        <v>8.7399241732083283E-7</v>
      </c>
      <c r="AV615" s="13">
        <f t="shared" si="931"/>
        <v>5.1239099220021836E-7</v>
      </c>
      <c r="AW615" s="13">
        <f t="shared" si="932"/>
        <v>3.5971668601687436E-9</v>
      </c>
      <c r="AX615" s="13">
        <f t="shared" si="933"/>
        <v>1.759337740471965E-2</v>
      </c>
      <c r="AY615" s="13">
        <f t="shared" si="934"/>
        <v>4.0427156519825744E-3</v>
      </c>
      <c r="AZ615" s="13">
        <f t="shared" si="935"/>
        <v>4.6448016963475489E-4</v>
      </c>
      <c r="BA615" s="13">
        <f t="shared" si="936"/>
        <v>3.5577047139609302E-5</v>
      </c>
      <c r="BB615" s="13">
        <f t="shared" si="937"/>
        <v>2.0437787755868405E-6</v>
      </c>
      <c r="BC615" s="13">
        <f t="shared" si="938"/>
        <v>9.3926438968315536E-8</v>
      </c>
      <c r="BD615" s="13">
        <f t="shared" si="939"/>
        <v>1.5572925395569842E-8</v>
      </c>
      <c r="BE615" s="13">
        <f t="shared" si="940"/>
        <v>3.6519432144990107E-8</v>
      </c>
      <c r="BF615" s="13">
        <f t="shared" si="941"/>
        <v>4.2820115370614213E-8</v>
      </c>
      <c r="BG615" s="13">
        <f t="shared" si="942"/>
        <v>3.3471901992215521E-8</v>
      </c>
      <c r="BH615" s="13">
        <f t="shared" si="943"/>
        <v>1.9623398021225561E-8</v>
      </c>
      <c r="BI615" s="13">
        <f t="shared" si="944"/>
        <v>9.2036060571400016E-9</v>
      </c>
      <c r="BJ615" s="14">
        <f t="shared" si="945"/>
        <v>0.84135135011705253</v>
      </c>
      <c r="BK615" s="14">
        <f t="shared" si="946"/>
        <v>0.12712261357075103</v>
      </c>
      <c r="BL615" s="14">
        <f t="shared" si="947"/>
        <v>2.5089828540192427E-2</v>
      </c>
      <c r="BM615" s="14">
        <f t="shared" si="948"/>
        <v>0.46491243809327631</v>
      </c>
      <c r="BN615" s="14">
        <f t="shared" si="949"/>
        <v>0.52476266293087792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1.4215</v>
      </c>
      <c r="F616" s="10">
        <f>VLOOKUP(B616,home!$B$2:$E$405,3,FALSE)</f>
        <v>1.407</v>
      </c>
      <c r="G616" s="10">
        <f>VLOOKUP(C616,away!$B$2:$E$405,4,FALSE)</f>
        <v>1.0551999999999999</v>
      </c>
      <c r="H616" s="10">
        <f>VLOOKUP(A616,away!$A$2:$E$405,3,FALSE)</f>
        <v>1.0277000000000001</v>
      </c>
      <c r="I616" s="10">
        <f>VLOOKUP(C616,away!$B$2:$E$405,3,FALSE)</f>
        <v>0.7298</v>
      </c>
      <c r="J616" s="10">
        <f>VLOOKUP(B616,home!$B$2:$E$405,4,FALSE)</f>
        <v>0.89200000000000002</v>
      </c>
      <c r="K616" s="12">
        <f t="shared" si="894"/>
        <v>2.1104532875999999</v>
      </c>
      <c r="L616" s="12">
        <f t="shared" si="895"/>
        <v>0.66901379032000008</v>
      </c>
      <c r="M616" s="13">
        <f t="shared" si="896"/>
        <v>6.2071577878967513E-2</v>
      </c>
      <c r="N616" s="13">
        <f t="shared" si="897"/>
        <v>0.13099916560118643</v>
      </c>
      <c r="O616" s="13">
        <f t="shared" si="898"/>
        <v>4.1526741587951124E-2</v>
      </c>
      <c r="P616" s="13">
        <f t="shared" si="899"/>
        <v>8.764024830760711E-2</v>
      </c>
      <c r="Q616" s="13">
        <f t="shared" si="900"/>
        <v>0.13823380985794037</v>
      </c>
      <c r="R616" s="13">
        <f t="shared" si="901"/>
        <v>1.389098139469718E-2</v>
      </c>
      <c r="S616" s="13">
        <f t="shared" si="902"/>
        <v>3.0935306407047274E-2</v>
      </c>
      <c r="T616" s="13">
        <f t="shared" si="903"/>
        <v>9.2480325083434886E-2</v>
      </c>
      <c r="U616" s="13">
        <f t="shared" si="904"/>
        <v>2.9316267352429096E-2</v>
      </c>
      <c r="V616" s="13">
        <f t="shared" si="905"/>
        <v>4.8531389577941399E-3</v>
      </c>
      <c r="W616" s="13">
        <f t="shared" si="906"/>
        <v>9.7245332824054509E-2</v>
      </c>
      <c r="X616" s="13">
        <f t="shared" si="907"/>
        <v>6.5058468703550629E-2</v>
      </c>
      <c r="Y616" s="13">
        <f t="shared" si="908"/>
        <v>2.1762506369888749E-2</v>
      </c>
      <c r="Z616" s="13">
        <f t="shared" si="909"/>
        <v>3.0977527047103205E-3</v>
      </c>
      <c r="AA616" s="13">
        <f t="shared" si="910"/>
        <v>6.5376623798276889E-3</v>
      </c>
      <c r="AB616" s="13">
        <f t="shared" si="911"/>
        <v>6.8987155313630939E-3</v>
      </c>
      <c r="AC616" s="13">
        <f t="shared" si="912"/>
        <v>4.2826596111523188E-4</v>
      </c>
      <c r="AD616" s="13">
        <f t="shared" si="913"/>
        <v>5.1307933090570509E-2</v>
      </c>
      <c r="AE616" s="13">
        <f t="shared" si="914"/>
        <v>3.4325714790407531E-2</v>
      </c>
      <c r="AF616" s="13">
        <f t="shared" si="915"/>
        <v>1.1482188278686915E-2</v>
      </c>
      <c r="AG616" s="13">
        <f t="shared" si="916"/>
        <v>2.5605807671640704E-3</v>
      </c>
      <c r="AH616" s="13">
        <f t="shared" si="917"/>
        <v>5.1810981961307066E-4</v>
      </c>
      <c r="AI616" s="13">
        <f t="shared" si="918"/>
        <v>1.093446572140248E-3</v>
      </c>
      <c r="AJ616" s="13">
        <f t="shared" si="919"/>
        <v>1.1538339564941688E-3</v>
      </c>
      <c r="AK616" s="13">
        <f t="shared" si="920"/>
        <v>8.1170422227587783E-4</v>
      </c>
      <c r="AL616" s="13">
        <f t="shared" si="921"/>
        <v>2.4187131345054991E-5</v>
      </c>
      <c r="AM616" s="13">
        <f t="shared" si="922"/>
        <v>2.1656599214191066E-2</v>
      </c>
      <c r="AN616" s="13">
        <f t="shared" si="923"/>
        <v>1.44885635257271E-2</v>
      </c>
      <c r="AO616" s="13">
        <f t="shared" si="924"/>
        <v>4.8465244003193953E-3</v>
      </c>
      <c r="AP616" s="13">
        <f t="shared" si="925"/>
        <v>1.0807972196453482E-3</v>
      </c>
      <c r="AQ616" s="13">
        <f t="shared" si="926"/>
        <v>1.8076706112056293E-4</v>
      </c>
      <c r="AR616" s="13">
        <f t="shared" si="927"/>
        <v>6.9324522844270404E-5</v>
      </c>
      <c r="AS616" s="13">
        <f t="shared" si="928"/>
        <v>1.4630616714799178E-4</v>
      </c>
      <c r="AT616" s="13">
        <f t="shared" si="929"/>
        <v>1.5438616572681721E-4</v>
      </c>
      <c r="AU616" s="13">
        <f t="shared" si="930"/>
        <v>1.0860826367270659E-4</v>
      </c>
      <c r="AV616" s="13">
        <f t="shared" si="931"/>
        <v>5.7303166782147829E-5</v>
      </c>
      <c r="AW616" s="13">
        <f t="shared" si="932"/>
        <v>9.4862087240575495E-7</v>
      </c>
      <c r="AX616" s="13">
        <f t="shared" si="933"/>
        <v>7.6175401683041813E-3</v>
      </c>
      <c r="AY616" s="13">
        <f t="shared" si="934"/>
        <v>5.0962394209120316E-3</v>
      </c>
      <c r="AZ616" s="13">
        <f t="shared" si="935"/>
        <v>1.7047272256812799E-3</v>
      </c>
      <c r="BA616" s="13">
        <f t="shared" si="936"/>
        <v>3.8016200757157718E-4</v>
      </c>
      <c r="BB616" s="13">
        <f t="shared" si="937"/>
        <v>6.3583406405280323E-5</v>
      </c>
      <c r="BC616" s="13">
        <f t="shared" si="938"/>
        <v>8.5076351441307151E-6</v>
      </c>
      <c r="BD616" s="13">
        <f t="shared" si="939"/>
        <v>7.7298436316951299E-6</v>
      </c>
      <c r="BE616" s="13">
        <f t="shared" si="940"/>
        <v>1.6313473905144912E-5</v>
      </c>
      <c r="BF616" s="13">
        <f t="shared" si="941"/>
        <v>1.7214412317644947E-5</v>
      </c>
      <c r="BG616" s="13">
        <f t="shared" si="942"/>
        <v>1.2110071023291904E-5</v>
      </c>
      <c r="BH616" s="13">
        <f t="shared" si="943"/>
        <v>6.3894348010439743E-6</v>
      </c>
      <c r="BI616" s="13">
        <f t="shared" si="944"/>
        <v>2.6969207363538203E-6</v>
      </c>
      <c r="BJ616" s="14">
        <f t="shared" si="945"/>
        <v>0.70258003665190683</v>
      </c>
      <c r="BK616" s="14">
        <f t="shared" si="946"/>
        <v>0.19104896406478836</v>
      </c>
      <c r="BL616" s="14">
        <f t="shared" si="947"/>
        <v>0.10234584525938063</v>
      </c>
      <c r="BM616" s="14">
        <f t="shared" si="948"/>
        <v>0.51961478325239674</v>
      </c>
      <c r="BN616" s="14">
        <f t="shared" si="949"/>
        <v>0.47436252462834971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1.4215</v>
      </c>
      <c r="F617" s="10">
        <f>VLOOKUP(B617,home!$B$2:$E$405,3,FALSE)</f>
        <v>1.2987</v>
      </c>
      <c r="G617" s="10">
        <f>VLOOKUP(C617,away!$B$2:$E$405,4,FALSE)</f>
        <v>0.87939999999999996</v>
      </c>
      <c r="H617" s="10">
        <f>VLOOKUP(A617,away!$A$2:$E$405,3,FALSE)</f>
        <v>1.0277000000000001</v>
      </c>
      <c r="I617" s="10">
        <f>VLOOKUP(C617,away!$B$2:$E$405,3,FALSE)</f>
        <v>0.7298</v>
      </c>
      <c r="J617" s="10">
        <f>VLOOKUP(B617,home!$B$2:$E$405,4,FALSE)</f>
        <v>1.5718000000000001</v>
      </c>
      <c r="K617" s="12">
        <f t="shared" si="894"/>
        <v>1.6234621427699998</v>
      </c>
      <c r="L617" s="12">
        <f t="shared" si="895"/>
        <v>1.1788743000280002</v>
      </c>
      <c r="M617" s="13">
        <f t="shared" si="896"/>
        <v>6.0668149243159421E-2</v>
      </c>
      <c r="N617" s="13">
        <f t="shared" si="897"/>
        <v>9.8492443568189716E-2</v>
      </c>
      <c r="O617" s="13">
        <f t="shared" si="898"/>
        <v>7.1520121973023792E-2</v>
      </c>
      <c r="P617" s="13">
        <f t="shared" si="899"/>
        <v>0.11611021046949695</v>
      </c>
      <c r="Q617" s="13">
        <f t="shared" si="900"/>
        <v>7.9949376740933303E-2</v>
      </c>
      <c r="R617" s="13">
        <f t="shared" si="901"/>
        <v>4.2156616864432832E-2</v>
      </c>
      <c r="S617" s="13">
        <f t="shared" si="902"/>
        <v>5.5554607909812724E-2</v>
      </c>
      <c r="T617" s="13">
        <f t="shared" si="903"/>
        <v>9.4250265543142628E-2</v>
      </c>
      <c r="U617" s="13">
        <f t="shared" si="904"/>
        <v>6.8439671546666025E-2</v>
      </c>
      <c r="V617" s="13">
        <f t="shared" si="905"/>
        <v>1.1813735501941048E-2</v>
      </c>
      <c r="W617" s="13">
        <f t="shared" si="906"/>
        <v>4.3264928825653852E-2</v>
      </c>
      <c r="X617" s="13">
        <f t="shared" si="907"/>
        <v>5.100391268510393E-2</v>
      </c>
      <c r="Y617" s="13">
        <f t="shared" si="908"/>
        <v>3.0063600932670579E-2</v>
      </c>
      <c r="Z617" s="13">
        <f t="shared" si="909"/>
        <v>1.6565784065868939E-2</v>
      </c>
      <c r="AA617" s="13">
        <f t="shared" si="910"/>
        <v>2.6893923296240702E-2</v>
      </c>
      <c r="AB617" s="13">
        <f t="shared" si="911"/>
        <v>2.1830633171003481E-2</v>
      </c>
      <c r="AC617" s="13">
        <f t="shared" si="912"/>
        <v>1.4131131127632106E-3</v>
      </c>
      <c r="AD617" s="13">
        <f t="shared" si="913"/>
        <v>1.755974351452189E-2</v>
      </c>
      <c r="AE617" s="13">
        <f t="shared" si="914"/>
        <v>2.0700730344353206E-2</v>
      </c>
      <c r="AF617" s="13">
        <f t="shared" si="915"/>
        <v>1.2201779497383889E-2</v>
      </c>
      <c r="AG617" s="13">
        <f t="shared" si="916"/>
        <v>4.79478808802481E-3</v>
      </c>
      <c r="AH617" s="13">
        <f t="shared" si="917"/>
        <v>4.8822442737665624E-3</v>
      </c>
      <c r="AI617" s="13">
        <f t="shared" si="918"/>
        <v>7.9261387502156232E-3</v>
      </c>
      <c r="AJ617" s="13">
        <f t="shared" si="919"/>
        <v>6.4338930996586949E-3</v>
      </c>
      <c r="AK617" s="13">
        <f t="shared" si="920"/>
        <v>3.481727292641673E-3</v>
      </c>
      <c r="AL617" s="13">
        <f t="shared" si="921"/>
        <v>1.0817990196636334E-4</v>
      </c>
      <c r="AM617" s="13">
        <f t="shared" si="922"/>
        <v>5.7015157665154578E-3</v>
      </c>
      <c r="AN617" s="13">
        <f t="shared" si="923"/>
        <v>6.7213704083495156E-3</v>
      </c>
      <c r="AO617" s="13">
        <f t="shared" si="924"/>
        <v>3.9618254176859765E-3</v>
      </c>
      <c r="AP617" s="13">
        <f t="shared" si="925"/>
        <v>1.5568313887025641E-3</v>
      </c>
      <c r="AQ617" s="13">
        <f t="shared" si="926"/>
        <v>4.588271284045888E-4</v>
      </c>
      <c r="AR617" s="13">
        <f t="shared" si="927"/>
        <v>1.151110460160453E-3</v>
      </c>
      <c r="AS617" s="13">
        <f t="shared" si="928"/>
        <v>1.8687842542170492E-3</v>
      </c>
      <c r="AT617" s="13">
        <f t="shared" si="929"/>
        <v>1.5169502448630239E-3</v>
      </c>
      <c r="AU617" s="13">
        <f t="shared" si="930"/>
        <v>8.209037650002668E-4</v>
      </c>
      <c r="AV617" s="13">
        <f t="shared" si="931"/>
        <v>3.3317654633382353E-4</v>
      </c>
      <c r="AW617" s="13">
        <f t="shared" si="932"/>
        <v>5.751137468791276E-6</v>
      </c>
      <c r="AX617" s="13">
        <f t="shared" si="933"/>
        <v>1.54269916722402E-3</v>
      </c>
      <c r="AY617" s="13">
        <f t="shared" si="934"/>
        <v>1.818648400914995E-3</v>
      </c>
      <c r="AZ617" s="13">
        <f t="shared" si="935"/>
        <v>1.0719789303128538E-3</v>
      </c>
      <c r="BA617" s="13">
        <f t="shared" si="936"/>
        <v>4.2124280370577641E-4</v>
      </c>
      <c r="BB617" s="13">
        <f t="shared" si="937"/>
        <v>1.241480788401199E-4</v>
      </c>
      <c r="BC617" s="13">
        <f t="shared" si="938"/>
        <v>2.9270995908493449E-5</v>
      </c>
      <c r="BD617" s="13">
        <f t="shared" si="939"/>
        <v>2.2616908966276042E-4</v>
      </c>
      <c r="BE617" s="13">
        <f t="shared" si="940"/>
        <v>3.6717695493224519E-4</v>
      </c>
      <c r="BF617" s="13">
        <f t="shared" si="941"/>
        <v>2.9804894301503333E-4</v>
      </c>
      <c r="BG617" s="13">
        <f t="shared" si="942"/>
        <v>1.6129039189250651E-4</v>
      </c>
      <c r="BH617" s="13">
        <f t="shared" si="943"/>
        <v>6.5462211307505433E-5</v>
      </c>
      <c r="BI617" s="13">
        <f t="shared" si="944"/>
        <v>2.1255084367949034E-5</v>
      </c>
      <c r="BJ617" s="14">
        <f t="shared" si="945"/>
        <v>0.47568992822654216</v>
      </c>
      <c r="BK617" s="14">
        <f t="shared" si="946"/>
        <v>0.24748664454005473</v>
      </c>
      <c r="BL617" s="14">
        <f t="shared" si="947"/>
        <v>0.26039529821340207</v>
      </c>
      <c r="BM617" s="14">
        <f t="shared" si="948"/>
        <v>0.52942783892318557</v>
      </c>
      <c r="BN617" s="14">
        <f t="shared" si="949"/>
        <v>0.46889691885923601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1.4215</v>
      </c>
      <c r="F618" s="10">
        <f>VLOOKUP(B618,home!$B$2:$E$405,3,FALSE)</f>
        <v>0.64939999999999998</v>
      </c>
      <c r="G618" s="10">
        <f>VLOOKUP(C618,away!$B$2:$E$405,4,FALSE)</f>
        <v>0.7621</v>
      </c>
      <c r="H618" s="10">
        <f>VLOOKUP(A618,away!$A$2:$E$405,3,FALSE)</f>
        <v>1.0277000000000001</v>
      </c>
      <c r="I618" s="10">
        <f>VLOOKUP(C618,away!$B$2:$E$405,3,FALSE)</f>
        <v>0.81089999999999995</v>
      </c>
      <c r="J618" s="10">
        <f>VLOOKUP(B618,home!$B$2:$E$405,4,FALSE)</f>
        <v>0.74850000000000005</v>
      </c>
      <c r="K618" s="12">
        <f t="shared" si="894"/>
        <v>0.70351135240999996</v>
      </c>
      <c r="L618" s="12">
        <f t="shared" si="895"/>
        <v>0.62377140460500002</v>
      </c>
      <c r="M618" s="13">
        <f t="shared" si="896"/>
        <v>0.2651968875396844</v>
      </c>
      <c r="N618" s="13">
        <f t="shared" si="897"/>
        <v>0.18656902100796605</v>
      </c>
      <c r="O618" s="13">
        <f t="shared" si="898"/>
        <v>0.1654222350375032</v>
      </c>
      <c r="P618" s="13">
        <f t="shared" si="899"/>
        <v>0.11637642028991875</v>
      </c>
      <c r="Q618" s="13">
        <f t="shared" si="900"/>
        <v>6.562671214356193E-2</v>
      </c>
      <c r="R618" s="13">
        <f t="shared" si="901"/>
        <v>5.1592829951120904E-2</v>
      </c>
      <c r="S618" s="13">
        <f t="shared" si="902"/>
        <v>1.2767373822844305E-2</v>
      </c>
      <c r="T618" s="13">
        <f t="shared" si="903"/>
        <v>4.0936066413397643E-2</v>
      </c>
      <c r="U618" s="13">
        <f t="shared" si="904"/>
        <v>3.6296141573572215E-2</v>
      </c>
      <c r="V618" s="13">
        <f t="shared" si="905"/>
        <v>6.2252333677663267E-4</v>
      </c>
      <c r="W618" s="13">
        <f t="shared" si="906"/>
        <v>1.5389712338113006E-2</v>
      </c>
      <c r="X618" s="13">
        <f t="shared" si="907"/>
        <v>9.59966248161165E-3</v>
      </c>
      <c r="Y618" s="13">
        <f t="shared" si="908"/>
        <v>2.9939974749444093E-3</v>
      </c>
      <c r="Z618" s="13">
        <f t="shared" si="909"/>
        <v>1.072737733538587E-2</v>
      </c>
      <c r="AA618" s="13">
        <f t="shared" si="910"/>
        <v>7.5468317370296946E-3</v>
      </c>
      <c r="AB618" s="13">
        <f t="shared" si="911"/>
        <v>2.6546409008642345E-3</v>
      </c>
      <c r="AC618" s="13">
        <f t="shared" si="912"/>
        <v>1.7073880031434885E-5</v>
      </c>
      <c r="AD618" s="13">
        <f t="shared" si="913"/>
        <v>2.7067093350466851E-3</v>
      </c>
      <c r="AE618" s="13">
        <f t="shared" si="914"/>
        <v>1.6883678837795366E-3</v>
      </c>
      <c r="AF618" s="13">
        <f t="shared" si="915"/>
        <v>5.2657780317756653E-4</v>
      </c>
      <c r="AG618" s="13">
        <f t="shared" si="916"/>
        <v>1.0948805864062865E-4</v>
      </c>
      <c r="AH618" s="13">
        <f t="shared" si="917"/>
        <v>1.6728578070553711E-3</v>
      </c>
      <c r="AI618" s="13">
        <f t="shared" si="918"/>
        <v>1.176874458231151E-3</v>
      </c>
      <c r="AJ618" s="13">
        <f t="shared" si="919"/>
        <v>4.1397227086349144E-4</v>
      </c>
      <c r="AK618" s="13">
        <f t="shared" si="920"/>
        <v>9.7078064045137894E-5</v>
      </c>
      <c r="AL618" s="13">
        <f t="shared" si="921"/>
        <v>2.9970141157415837E-7</v>
      </c>
      <c r="AM618" s="13">
        <f t="shared" si="922"/>
        <v>3.8084014897589322E-4</v>
      </c>
      <c r="AN618" s="13">
        <f t="shared" si="923"/>
        <v>2.375571946566704E-4</v>
      </c>
      <c r="AO618" s="13">
        <f t="shared" si="924"/>
        <v>7.4090692492507351E-5</v>
      </c>
      <c r="AP618" s="13">
        <f t="shared" si="925"/>
        <v>1.5405218441402816E-5</v>
      </c>
      <c r="AQ618" s="13">
        <f t="shared" si="926"/>
        <v>2.4023336863601706E-6</v>
      </c>
      <c r="AR618" s="13">
        <f t="shared" si="927"/>
        <v>2.086961728022739E-4</v>
      </c>
      <c r="AS618" s="13">
        <f t="shared" si="928"/>
        <v>1.4682012677091875E-4</v>
      </c>
      <c r="AT618" s="13">
        <f t="shared" si="929"/>
        <v>5.1644812972808345E-5</v>
      </c>
      <c r="AU618" s="13">
        <f t="shared" si="930"/>
        <v>1.2110904073153969E-5</v>
      </c>
      <c r="AV618" s="13">
        <f t="shared" si="931"/>
        <v>2.1300396258530808E-6</v>
      </c>
      <c r="AW618" s="13">
        <f t="shared" si="932"/>
        <v>3.6532791582397555E-9</v>
      </c>
      <c r="AX618" s="13">
        <f t="shared" si="933"/>
        <v>4.4654228043009385E-5</v>
      </c>
      <c r="AY618" s="13">
        <f t="shared" si="934"/>
        <v>2.7854030547939949E-5</v>
      </c>
      <c r="AZ618" s="13">
        <f t="shared" si="935"/>
        <v>8.68727387939954E-6</v>
      </c>
      <c r="BA618" s="13">
        <f t="shared" si="936"/>
        <v>1.80629100998046E-6</v>
      </c>
      <c r="BB618" s="13">
        <f t="shared" si="937"/>
        <v>2.8167817010522383E-7</v>
      </c>
      <c r="BC618" s="13">
        <f t="shared" si="938"/>
        <v>3.5140557562620338E-8</v>
      </c>
      <c r="BD618" s="13">
        <f t="shared" si="939"/>
        <v>2.1696450807427019E-5</v>
      </c>
      <c r="BE618" s="13">
        <f t="shared" si="940"/>
        <v>1.5263699450030019E-5</v>
      </c>
      <c r="BF618" s="13">
        <f t="shared" si="941"/>
        <v>5.3690929214351945E-6</v>
      </c>
      <c r="BG618" s="13">
        <f t="shared" si="942"/>
        <v>1.2590726074579437E-6</v>
      </c>
      <c r="BH618" s="13">
        <f t="shared" si="943"/>
        <v>2.2144296821378071E-7</v>
      </c>
      <c r="BI618" s="13">
        <f t="shared" si="944"/>
        <v>3.1157528409952315E-8</v>
      </c>
      <c r="BJ618" s="14">
        <f t="shared" si="945"/>
        <v>0.32693992917069997</v>
      </c>
      <c r="BK618" s="14">
        <f t="shared" si="946"/>
        <v>0.39500843260121504</v>
      </c>
      <c r="BL618" s="14">
        <f t="shared" si="947"/>
        <v>0.26733870477281341</v>
      </c>
      <c r="BM618" s="14">
        <f t="shared" si="948"/>
        <v>0.14920248753309026</v>
      </c>
      <c r="BN618" s="14">
        <f t="shared" si="949"/>
        <v>0.85078410596975529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1.3052999999999999</v>
      </c>
      <c r="F619" s="10">
        <f>VLOOKUP(B619,home!$B$2:$E$405,3,FALSE)</f>
        <v>1.0484</v>
      </c>
      <c r="G619" s="10">
        <f>VLOOKUP(C619,away!$B$2:$E$405,4,FALSE)</f>
        <v>0.5645</v>
      </c>
      <c r="H619" s="10">
        <f>VLOOKUP(A619,away!$A$2:$E$405,3,FALSE)</f>
        <v>1.1211</v>
      </c>
      <c r="I619" s="10">
        <f>VLOOKUP(C619,away!$B$2:$E$405,3,FALSE)</f>
        <v>1.9717</v>
      </c>
      <c r="J619" s="10">
        <f>VLOOKUP(B619,home!$B$2:$E$405,4,FALSE)</f>
        <v>0.84499999999999997</v>
      </c>
      <c r="K619" s="12">
        <f t="shared" si="894"/>
        <v>0.77250499553999996</v>
      </c>
      <c r="L619" s="12">
        <f t="shared" si="895"/>
        <v>1.8678495751499997</v>
      </c>
      <c r="M619" s="13">
        <f t="shared" si="896"/>
        <v>7.1335971427052822E-2</v>
      </c>
      <c r="N619" s="13">
        <f t="shared" si="897"/>
        <v>5.5107394289097E-2</v>
      </c>
      <c r="O619" s="13">
        <f t="shared" si="898"/>
        <v>0.13324486392293314</v>
      </c>
      <c r="P619" s="13">
        <f t="shared" si="899"/>
        <v>0.10293232301051336</v>
      </c>
      <c r="Q619" s="13">
        <f t="shared" si="900"/>
        <v>2.128536868975995E-2</v>
      </c>
      <c r="R619" s="13">
        <f t="shared" si="901"/>
        <v>0.12444068123468513</v>
      </c>
      <c r="S619" s="13">
        <f t="shared" si="902"/>
        <v>3.7130857365470331E-2</v>
      </c>
      <c r="T619" s="13">
        <f t="shared" si="903"/>
        <v>3.9757866864079228E-2</v>
      </c>
      <c r="U619" s="13">
        <f t="shared" si="904"/>
        <v>9.6131047902194983E-2</v>
      </c>
      <c r="V619" s="13">
        <f t="shared" si="905"/>
        <v>5.9529969827481618E-3</v>
      </c>
      <c r="W619" s="13">
        <f t="shared" si="906"/>
        <v>5.4810178815834212E-3</v>
      </c>
      <c r="X619" s="13">
        <f t="shared" si="907"/>
        <v>1.0237716921505146E-2</v>
      </c>
      <c r="Y619" s="13">
        <f t="shared" si="908"/>
        <v>9.5612576011696766E-3</v>
      </c>
      <c r="Z619" s="13">
        <f t="shared" si="909"/>
        <v>7.7478824525194376E-2</v>
      </c>
      <c r="AA619" s="13">
        <f t="shared" si="910"/>
        <v>5.9852778994279716E-2</v>
      </c>
      <c r="AB619" s="13">
        <f t="shared" si="911"/>
        <v>2.311828538501633E-2</v>
      </c>
      <c r="AC619" s="13">
        <f t="shared" si="912"/>
        <v>5.3685731410365721E-4</v>
      </c>
      <c r="AD619" s="13">
        <f t="shared" si="913"/>
        <v>1.0585284235418151E-3</v>
      </c>
      <c r="AE619" s="13">
        <f t="shared" si="914"/>
        <v>1.9771718661967786E-3</v>
      </c>
      <c r="AF619" s="13">
        <f t="shared" si="915"/>
        <v>1.846529815137093E-3</v>
      </c>
      <c r="AG619" s="13">
        <f t="shared" si="916"/>
        <v>1.1496799769018754E-3</v>
      </c>
      <c r="AH619" s="13">
        <f t="shared" si="917"/>
        <v>3.6179697368126415E-2</v>
      </c>
      <c r="AI619" s="13">
        <f t="shared" si="918"/>
        <v>2.7948996954003043E-2</v>
      </c>
      <c r="AJ619" s="13">
        <f t="shared" si="919"/>
        <v>1.0795369883649797E-2</v>
      </c>
      <c r="AK619" s="13">
        <f t="shared" si="920"/>
        <v>2.7798257212738454E-3</v>
      </c>
      <c r="AL619" s="13">
        <f t="shared" si="921"/>
        <v>3.0985753392246079E-5</v>
      </c>
      <c r="AM619" s="13">
        <f t="shared" si="922"/>
        <v>1.6354369902142664E-4</v>
      </c>
      <c r="AN619" s="13">
        <f t="shared" si="923"/>
        <v>3.0547502873563121E-4</v>
      </c>
      <c r="AO619" s="13">
        <f t="shared" si="924"/>
        <v>2.8529070132139142E-4</v>
      </c>
      <c r="AP619" s="13">
        <f t="shared" si="925"/>
        <v>1.7762670508580215E-4</v>
      </c>
      <c r="AQ619" s="13">
        <f t="shared" si="926"/>
        <v>8.2944991407452428E-5</v>
      </c>
      <c r="AR619" s="13">
        <f t="shared" si="927"/>
        <v>1.3515646471622096E-2</v>
      </c>
      <c r="AS619" s="13">
        <f t="shared" si="928"/>
        <v>1.0440904417280643E-2</v>
      </c>
      <c r="AT619" s="13">
        <f t="shared" si="929"/>
        <v>4.0328254101524748E-3</v>
      </c>
      <c r="AU619" s="13">
        <f t="shared" si="930"/>
        <v>1.0384592584944787E-3</v>
      </c>
      <c r="AV619" s="13">
        <f t="shared" si="931"/>
        <v>2.0055374121293721E-4</v>
      </c>
      <c r="AW619" s="13">
        <f t="shared" si="932"/>
        <v>1.2419461166533378E-6</v>
      </c>
      <c r="AX619" s="13">
        <f t="shared" si="933"/>
        <v>2.105638741385704E-5</v>
      </c>
      <c r="AY619" s="13">
        <f t="shared" si="934"/>
        <v>3.9330164285166672E-5</v>
      </c>
      <c r="AZ619" s="13">
        <f t="shared" si="935"/>
        <v>3.6731415325314143E-5</v>
      </c>
      <c r="BA619" s="13">
        <f t="shared" si="936"/>
        <v>2.28695861700154E-5</v>
      </c>
      <c r="BB619" s="13">
        <f t="shared" si="937"/>
        <v>1.0679236702879891E-5</v>
      </c>
      <c r="BC619" s="13">
        <f t="shared" si="938"/>
        <v>3.9894415476800975E-6</v>
      </c>
      <c r="BD619" s="13">
        <f t="shared" si="939"/>
        <v>4.207532419982821E-3</v>
      </c>
      <c r="BE619" s="13">
        <f t="shared" si="940"/>
        <v>3.2503398133332342E-3</v>
      </c>
      <c r="BF619" s="13">
        <f t="shared" si="941"/>
        <v>1.2554518715012372E-3</v>
      </c>
      <c r="BG619" s="13">
        <f t="shared" si="942"/>
        <v>3.2328094746491594E-4</v>
      </c>
      <c r="BH619" s="13">
        <f t="shared" si="943"/>
        <v>6.243403671988796E-5</v>
      </c>
      <c r="BI619" s="13">
        <f t="shared" si="944"/>
        <v>9.6461210515682499E-6</v>
      </c>
      <c r="BJ619" s="14">
        <f t="shared" si="945"/>
        <v>0.14861206968598864</v>
      </c>
      <c r="BK619" s="14">
        <f t="shared" si="946"/>
        <v>0.21795932201756577</v>
      </c>
      <c r="BL619" s="14">
        <f t="shared" si="947"/>
        <v>0.55282862187497872</v>
      </c>
      <c r="BM619" s="14">
        <f t="shared" si="948"/>
        <v>0.48849414731151752</v>
      </c>
      <c r="BN619" s="14">
        <f t="shared" si="949"/>
        <v>0.50834660257404141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1.3052999999999999</v>
      </c>
      <c r="F620" s="10">
        <f>VLOOKUP(B620,home!$B$2:$E$405,3,FALSE)</f>
        <v>1.0484</v>
      </c>
      <c r="G620" s="10">
        <f>VLOOKUP(C620,away!$B$2:$E$405,4,FALSE)</f>
        <v>1.129</v>
      </c>
      <c r="H620" s="10">
        <f>VLOOKUP(A620,away!$A$2:$E$405,3,FALSE)</f>
        <v>1.1211</v>
      </c>
      <c r="I620" s="10">
        <f>VLOOKUP(C620,away!$B$2:$E$405,3,FALSE)</f>
        <v>1.0798000000000001</v>
      </c>
      <c r="J620" s="10">
        <f>VLOOKUP(B620,home!$B$2:$E$405,4,FALSE)</f>
        <v>1.3145</v>
      </c>
      <c r="K620" s="12">
        <f t="shared" si="894"/>
        <v>1.5450099910799999</v>
      </c>
      <c r="L620" s="12">
        <f t="shared" si="895"/>
        <v>1.59128608881</v>
      </c>
      <c r="M620" s="13">
        <f t="shared" si="896"/>
        <v>4.3443411193310501E-2</v>
      </c>
      <c r="N620" s="13">
        <f t="shared" si="897"/>
        <v>6.7120504340261428E-2</v>
      </c>
      <c r="O620" s="13">
        <f t="shared" si="898"/>
        <v>6.9130895882367663E-2</v>
      </c>
      <c r="P620" s="13">
        <f t="shared" si="899"/>
        <v>0.10680792483056926</v>
      </c>
      <c r="Q620" s="13">
        <f t="shared" si="900"/>
        <v>5.185092490601622E-2</v>
      </c>
      <c r="R620" s="13">
        <f t="shared" si="901"/>
        <v>5.5003516462292089E-2</v>
      </c>
      <c r="S620" s="13">
        <f t="shared" si="902"/>
        <v>6.5648233490750552E-2</v>
      </c>
      <c r="T620" s="13">
        <f t="shared" si="903"/>
        <v>8.2509655494875586E-2</v>
      </c>
      <c r="U620" s="13">
        <f t="shared" si="904"/>
        <v>8.498098247877453E-2</v>
      </c>
      <c r="V620" s="13">
        <f t="shared" si="905"/>
        <v>1.793329502382739E-2</v>
      </c>
      <c r="W620" s="13">
        <f t="shared" si="906"/>
        <v>2.6703399008844608E-2</v>
      </c>
      <c r="X620" s="13">
        <f t="shared" si="907"/>
        <v>4.2492747366717175E-2</v>
      </c>
      <c r="Y620" s="13">
        <f t="shared" si="908"/>
        <v>3.3809058879987405E-2</v>
      </c>
      <c r="Z620" s="13">
        <f t="shared" si="909"/>
        <v>2.9175443527359082E-2</v>
      </c>
      <c r="AA620" s="13">
        <f t="shared" si="910"/>
        <v>4.5076351743960096E-2</v>
      </c>
      <c r="AB620" s="13">
        <f t="shared" si="911"/>
        <v>3.4821706902927373E-2</v>
      </c>
      <c r="AC620" s="13">
        <f t="shared" si="912"/>
        <v>2.755622162049969E-3</v>
      </c>
      <c r="AD620" s="13">
        <f t="shared" si="913"/>
        <v>1.0314254566115177E-2</v>
      </c>
      <c r="AE620" s="13">
        <f t="shared" si="914"/>
        <v>1.6412929807504108E-2</v>
      </c>
      <c r="AF620" s="13">
        <f t="shared" si="915"/>
        <v>1.305883343964814E-2</v>
      </c>
      <c r="AG620" s="13">
        <f t="shared" si="916"/>
        <v>6.9267799961996437E-3</v>
      </c>
      <c r="AH620" s="13">
        <f t="shared" si="917"/>
        <v>1.1606619354987064E-2</v>
      </c>
      <c r="AI620" s="13">
        <f t="shared" si="918"/>
        <v>1.7932342866117518E-2</v>
      </c>
      <c r="AJ620" s="13">
        <f t="shared" si="919"/>
        <v>1.3852824445811868E-2</v>
      </c>
      <c r="AK620" s="13">
        <f t="shared" si="920"/>
        <v>7.1342507244855288E-3</v>
      </c>
      <c r="AL620" s="13">
        <f t="shared" si="921"/>
        <v>2.7099371496039766E-4</v>
      </c>
      <c r="AM620" s="13">
        <f t="shared" si="922"/>
        <v>3.1871252710380907E-3</v>
      </c>
      <c r="AN620" s="13">
        <f t="shared" si="923"/>
        <v>5.071628107097716E-3</v>
      </c>
      <c r="AO620" s="13">
        <f t="shared" si="924"/>
        <v>4.0352056272211943E-3</v>
      </c>
      <c r="AP620" s="13">
        <f t="shared" si="925"/>
        <v>2.140388860028306E-3</v>
      </c>
      <c r="AQ620" s="13">
        <f t="shared" si="926"/>
        <v>8.5149275440173436E-4</v>
      </c>
      <c r="AR620" s="13">
        <f t="shared" si="927"/>
        <v>3.6938903835407578E-3</v>
      </c>
      <c r="AS620" s="13">
        <f t="shared" si="928"/>
        <v>5.7070975485248041E-3</v>
      </c>
      <c r="AT620" s="13">
        <f t="shared" si="929"/>
        <v>4.4087613662694997E-3</v>
      </c>
      <c r="AU620" s="13">
        <f t="shared" si="930"/>
        <v>2.2705267863912951E-3</v>
      </c>
      <c r="AV620" s="13">
        <f t="shared" si="931"/>
        <v>8.7699664249732932E-4</v>
      </c>
      <c r="AW620" s="13">
        <f t="shared" si="932"/>
        <v>1.8507010705293844E-5</v>
      </c>
      <c r="AX620" s="13">
        <f t="shared" si="933"/>
        <v>8.206900644295665E-4</v>
      </c>
      <c r="AY620" s="13">
        <f t="shared" si="934"/>
        <v>1.305952682751352E-3</v>
      </c>
      <c r="AZ620" s="13">
        <f t="shared" si="935"/>
        <v>1.0390721683531628E-3</v>
      </c>
      <c r="BA620" s="13">
        <f t="shared" si="936"/>
        <v>5.5115369559001026E-4</v>
      </c>
      <c r="BB620" s="13">
        <f t="shared" si="937"/>
        <v>2.1926080214715115E-4</v>
      </c>
      <c r="BC620" s="13">
        <f t="shared" si="938"/>
        <v>6.9781332855616606E-5</v>
      </c>
      <c r="BD620" s="13">
        <f t="shared" si="939"/>
        <v>9.7967273015290863E-4</v>
      </c>
      <c r="BE620" s="13">
        <f t="shared" si="940"/>
        <v>1.5136041560748646E-3</v>
      </c>
      <c r="BF620" s="13">
        <f t="shared" si="941"/>
        <v>1.169266771837939E-3</v>
      </c>
      <c r="BG620" s="13">
        <f t="shared" si="942"/>
        <v>6.0217628157582456E-4</v>
      </c>
      <c r="BH620" s="13">
        <f t="shared" si="943"/>
        <v>2.3259209285651317E-4</v>
      </c>
      <c r="BI620" s="13">
        <f t="shared" si="944"/>
        <v>7.1871421461903968E-5</v>
      </c>
      <c r="BJ620" s="14">
        <f t="shared" si="945"/>
        <v>0.37049083917208331</v>
      </c>
      <c r="BK620" s="14">
        <f t="shared" si="946"/>
        <v>0.23816543309821944</v>
      </c>
      <c r="BL620" s="14">
        <f t="shared" si="947"/>
        <v>0.3610659470429074</v>
      </c>
      <c r="BM620" s="14">
        <f t="shared" si="948"/>
        <v>0.60425303955370568</v>
      </c>
      <c r="BN620" s="14">
        <f t="shared" si="949"/>
        <v>0.39335717761481714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1.3052999999999999</v>
      </c>
      <c r="F621" s="10">
        <f>VLOOKUP(B621,home!$B$2:$E$405,3,FALSE)</f>
        <v>1.0887</v>
      </c>
      <c r="G621" s="10">
        <f>VLOOKUP(C621,away!$B$2:$E$405,4,FALSE)</f>
        <v>0.6855</v>
      </c>
      <c r="H621" s="10">
        <f>VLOOKUP(A621,away!$A$2:$E$405,3,FALSE)</f>
        <v>1.1211</v>
      </c>
      <c r="I621" s="10">
        <f>VLOOKUP(C621,away!$B$2:$E$405,3,FALSE)</f>
        <v>1.0327999999999999</v>
      </c>
      <c r="J621" s="10">
        <f>VLOOKUP(B621,home!$B$2:$E$405,4,FALSE)</f>
        <v>1.2676000000000001</v>
      </c>
      <c r="K621" s="12">
        <f t="shared" si="894"/>
        <v>0.97415041540499991</v>
      </c>
      <c r="L621" s="12">
        <f t="shared" si="895"/>
        <v>1.4677186486080001</v>
      </c>
      <c r="M621" s="13">
        <f t="shared" si="896"/>
        <v>8.6998094400236051E-2</v>
      </c>
      <c r="N621" s="13">
        <f t="shared" si="897"/>
        <v>8.4749229799433334E-2</v>
      </c>
      <c r="O621" s="13">
        <f t="shared" si="898"/>
        <v>0.12768872554458569</v>
      </c>
      <c r="P621" s="13">
        <f t="shared" si="899"/>
        <v>0.12438802503179315</v>
      </c>
      <c r="Q621" s="13">
        <f t="shared" si="900"/>
        <v>4.1279248707185884E-2</v>
      </c>
      <c r="R621" s="13">
        <f t="shared" si="901"/>
        <v>9.370556184938858E-2</v>
      </c>
      <c r="S621" s="13">
        <f t="shared" si="902"/>
        <v>4.4461838152825159E-2</v>
      </c>
      <c r="T621" s="13">
        <f t="shared" si="903"/>
        <v>6.0586323128064404E-2</v>
      </c>
      <c r="U621" s="13">
        <f t="shared" si="904"/>
        <v>9.128331200134078E-2</v>
      </c>
      <c r="V621" s="13">
        <f t="shared" si="905"/>
        <v>7.063398949189636E-3</v>
      </c>
      <c r="W621" s="13">
        <f t="shared" si="906"/>
        <v>1.3404065758570482E-2</v>
      </c>
      <c r="X621" s="13">
        <f t="shared" si="907"/>
        <v>1.9673397281021833E-2</v>
      </c>
      <c r="Y621" s="13">
        <f t="shared" si="908"/>
        <v>1.4437506035414837E-2</v>
      </c>
      <c r="Z621" s="13">
        <f t="shared" si="909"/>
        <v>4.5844466868212648E-2</v>
      </c>
      <c r="AA621" s="13">
        <f t="shared" si="910"/>
        <v>4.4659406443690104E-2</v>
      </c>
      <c r="AB621" s="13">
        <f t="shared" si="911"/>
        <v>2.1752489669430719E-2</v>
      </c>
      <c r="AC621" s="13">
        <f t="shared" si="912"/>
        <v>6.3119359923801831E-4</v>
      </c>
      <c r="AD621" s="13">
        <f t="shared" si="913"/>
        <v>3.2643940567068418E-3</v>
      </c>
      <c r="AE621" s="13">
        <f t="shared" si="914"/>
        <v>4.7912120334337527E-3</v>
      </c>
      <c r="AF621" s="13">
        <f t="shared" si="915"/>
        <v>3.5160756254528887E-3</v>
      </c>
      <c r="AG621" s="13">
        <f t="shared" si="916"/>
        <v>1.7202032551310806E-3</v>
      </c>
      <c r="AH621" s="13">
        <f t="shared" si="917"/>
        <v>1.6821694739491831E-2</v>
      </c>
      <c r="AI621" s="13">
        <f t="shared" si="918"/>
        <v>1.6386860918292067E-2</v>
      </c>
      <c r="AJ621" s="13">
        <f t="shared" si="919"/>
        <v>7.9816336853690863E-3</v>
      </c>
      <c r="AK621" s="13">
        <f t="shared" si="920"/>
        <v>2.5917705900709458E-3</v>
      </c>
      <c r="AL621" s="13">
        <f t="shared" si="921"/>
        <v>3.6098687339392216E-5</v>
      </c>
      <c r="AM621" s="13">
        <f t="shared" si="922"/>
        <v>6.3600216527731678E-4</v>
      </c>
      <c r="AN621" s="13">
        <f t="shared" si="923"/>
        <v>9.3347223853258525E-4</v>
      </c>
      <c r="AO621" s="13">
        <f t="shared" si="924"/>
        <v>6.8503730622606555E-4</v>
      </c>
      <c r="AP621" s="13">
        <f t="shared" si="925"/>
        <v>3.3514734311339517E-4</v>
      </c>
      <c r="AQ621" s="13">
        <f t="shared" si="926"/>
        <v>1.2297550137973856E-4</v>
      </c>
      <c r="AR621" s="13">
        <f t="shared" si="927"/>
        <v>4.9379030140686495E-3</v>
      </c>
      <c r="AS621" s="13">
        <f t="shared" si="928"/>
        <v>4.8102602723845752E-3</v>
      </c>
      <c r="AT621" s="13">
        <f t="shared" si="929"/>
        <v>2.3429585212748007E-3</v>
      </c>
      <c r="AU621" s="13">
        <f t="shared" si="930"/>
        <v>7.6079800559217736E-4</v>
      </c>
      <c r="AV621" s="13">
        <f t="shared" si="931"/>
        <v>1.8528292329672872E-4</v>
      </c>
      <c r="AW621" s="13">
        <f t="shared" si="932"/>
        <v>1.4336982050976365E-6</v>
      </c>
      <c r="AX621" s="13">
        <f t="shared" si="933"/>
        <v>1.0326029558389622E-4</v>
      </c>
      <c r="AY621" s="13">
        <f t="shared" si="934"/>
        <v>1.5155706148925881E-4</v>
      </c>
      <c r="AZ621" s="13">
        <f t="shared" si="935"/>
        <v>1.1122156273800727E-4</v>
      </c>
      <c r="BA621" s="13">
        <f t="shared" si="936"/>
        <v>5.4413987252632641E-5</v>
      </c>
      <c r="BB621" s="13">
        <f t="shared" si="937"/>
        <v>1.9966105958951735E-5</v>
      </c>
      <c r="BC621" s="13">
        <f t="shared" si="938"/>
        <v>5.8609252112073547E-6</v>
      </c>
      <c r="BD621" s="13">
        <f t="shared" si="939"/>
        <v>1.207908723127702E-3</v>
      </c>
      <c r="BE621" s="13">
        <f t="shared" si="940"/>
        <v>1.1766847844061738E-3</v>
      </c>
      <c r="BF621" s="13">
        <f t="shared" si="941"/>
        <v>5.7313398576500844E-4</v>
      </c>
      <c r="BG621" s="13">
        <f t="shared" si="942"/>
        <v>1.8610623677190212E-4</v>
      </c>
      <c r="BH621" s="13">
        <f t="shared" si="943"/>
        <v>4.5323866965202421E-5</v>
      </c>
      <c r="BI621" s="13">
        <f t="shared" si="944"/>
        <v>8.8304527663825814E-6</v>
      </c>
      <c r="BJ621" s="14">
        <f t="shared" si="945"/>
        <v>0.25058057017317842</v>
      </c>
      <c r="BK621" s="14">
        <f t="shared" si="946"/>
        <v>0.26373020588211066</v>
      </c>
      <c r="BL621" s="14">
        <f t="shared" si="947"/>
        <v>0.43910664622807916</v>
      </c>
      <c r="BM621" s="14">
        <f t="shared" si="948"/>
        <v>0.44030288045567401</v>
      </c>
      <c r="BN621" s="14">
        <f t="shared" si="949"/>
        <v>0.55880888533262274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1.3052999999999999</v>
      </c>
      <c r="F622" s="10">
        <f>VLOOKUP(B622,home!$B$2:$E$405,3,FALSE)</f>
        <v>0.7661</v>
      </c>
      <c r="G622" s="10">
        <f>VLOOKUP(C622,away!$B$2:$E$405,4,FALSE)</f>
        <v>0.8871</v>
      </c>
      <c r="H622" s="10">
        <f>VLOOKUP(A622,away!$A$2:$E$405,3,FALSE)</f>
        <v>1.1211</v>
      </c>
      <c r="I622" s="10">
        <f>VLOOKUP(C622,away!$B$2:$E$405,3,FALSE)</f>
        <v>1.4553</v>
      </c>
      <c r="J622" s="10">
        <f>VLOOKUP(B622,home!$B$2:$E$405,4,FALSE)</f>
        <v>0.9859</v>
      </c>
      <c r="K622" s="12">
        <f t="shared" si="894"/>
        <v>0.88709142174299993</v>
      </c>
      <c r="L622" s="12">
        <f t="shared" si="895"/>
        <v>1.608532160697</v>
      </c>
      <c r="M622" s="13">
        <f t="shared" si="896"/>
        <v>8.2445024089542573E-2</v>
      </c>
      <c r="N622" s="13">
        <f t="shared" si="897"/>
        <v>7.3136273635228191E-2</v>
      </c>
      <c r="O622" s="13">
        <f t="shared" si="898"/>
        <v>0.13261547273746813</v>
      </c>
      <c r="P622" s="13">
        <f t="shared" si="899"/>
        <v>0.11764204825580064</v>
      </c>
      <c r="Q622" s="13">
        <f t="shared" si="900"/>
        <v>3.2439280480029829E-2</v>
      </c>
      <c r="R622" s="13">
        <f t="shared" si="901"/>
        <v>0.10665812645212687</v>
      </c>
      <c r="S622" s="13">
        <f t="shared" si="902"/>
        <v>4.1966303214336642E-2</v>
      </c>
      <c r="T622" s="13">
        <f t="shared" si="903"/>
        <v>5.2179625921998395E-2</v>
      </c>
      <c r="U622" s="13">
        <f t="shared" si="904"/>
        <v>9.4615509034861892E-2</v>
      </c>
      <c r="V622" s="13">
        <f t="shared" si="905"/>
        <v>6.6535945516810659E-3</v>
      </c>
      <c r="W622" s="13">
        <f t="shared" si="906"/>
        <v>9.5922024804498702E-3</v>
      </c>
      <c r="X622" s="13">
        <f t="shared" si="907"/>
        <v>1.5429366181721152E-2</v>
      </c>
      <c r="Y622" s="13">
        <f t="shared" si="908"/>
        <v>1.2409315861234576E-2</v>
      </c>
      <c r="Z622" s="13">
        <f t="shared" si="909"/>
        <v>5.7187675532644477E-2</v>
      </c>
      <c r="AA622" s="13">
        <f t="shared" si="910"/>
        <v>5.0730696394430959E-2</v>
      </c>
      <c r="AB622" s="13">
        <f t="shared" si="911"/>
        <v>2.2501382795274118E-2</v>
      </c>
      <c r="AC622" s="13">
        <f t="shared" si="912"/>
        <v>5.9338215068721796E-4</v>
      </c>
      <c r="AD622" s="13">
        <f t="shared" si="913"/>
        <v>2.127290134007251E-3</v>
      </c>
      <c r="AE622" s="13">
        <f t="shared" si="914"/>
        <v>3.4218145956840941E-3</v>
      </c>
      <c r="AF622" s="13">
        <f t="shared" si="915"/>
        <v>2.7520494125501341E-3</v>
      </c>
      <c r="AG622" s="13">
        <f t="shared" si="916"/>
        <v>1.4755866626380584E-3</v>
      </c>
      <c r="AH622" s="13">
        <f t="shared" si="917"/>
        <v>2.2997053822440897E-2</v>
      </c>
      <c r="AI622" s="13">
        <f t="shared" si="918"/>
        <v>2.0400489171249387E-2</v>
      </c>
      <c r="AJ622" s="13">
        <f t="shared" si="919"/>
        <v>9.0485494715881465E-3</v>
      </c>
      <c r="AK622" s="13">
        <f t="shared" si="920"/>
        <v>2.6756302051543332E-3</v>
      </c>
      <c r="AL622" s="13">
        <f t="shared" si="921"/>
        <v>3.3868237592828043E-5</v>
      </c>
      <c r="AM622" s="13">
        <f t="shared" si="922"/>
        <v>3.7742016588726996E-4</v>
      </c>
      <c r="AN622" s="13">
        <f t="shared" si="923"/>
        <v>6.0709247492527049E-4</v>
      </c>
      <c r="AO622" s="13">
        <f t="shared" si="924"/>
        <v>4.8826388521721746E-4</v>
      </c>
      <c r="AP622" s="13">
        <f t="shared" si="925"/>
        <v>2.6179605409292086E-4</v>
      </c>
      <c r="AQ622" s="13">
        <f t="shared" si="926"/>
        <v>1.0527684313800867E-4</v>
      </c>
      <c r="AR622" s="13">
        <f t="shared" si="927"/>
        <v>7.3983001349352123E-3</v>
      </c>
      <c r="AS622" s="13">
        <f t="shared" si="928"/>
        <v>6.5629685851811056E-3</v>
      </c>
      <c r="AT622" s="13">
        <f t="shared" si="929"/>
        <v>2.9109765665414756E-3</v>
      </c>
      <c r="AU622" s="13">
        <f t="shared" si="930"/>
        <v>8.6076744702461147E-4</v>
      </c>
      <c r="AV622" s="13">
        <f t="shared" si="931"/>
        <v>1.908948545927887E-4</v>
      </c>
      <c r="AW622" s="13">
        <f t="shared" si="932"/>
        <v>1.3424194166672349E-6</v>
      </c>
      <c r="AX622" s="13">
        <f t="shared" si="933"/>
        <v>5.5801031925236173E-5</v>
      </c>
      <c r="AY622" s="13">
        <f t="shared" si="934"/>
        <v>8.9757754451822415E-5</v>
      </c>
      <c r="AZ622" s="13">
        <f t="shared" si="935"/>
        <v>7.2189117353850361E-5</v>
      </c>
      <c r="BA622" s="13">
        <f t="shared" si="936"/>
        <v>3.8706172305332727E-5</v>
      </c>
      <c r="BB622" s="13">
        <f t="shared" si="937"/>
        <v>1.556503074265181E-5</v>
      </c>
      <c r="BC622" s="13">
        <f t="shared" si="938"/>
        <v>5.0073705063585889E-6</v>
      </c>
      <c r="BD622" s="13">
        <f t="shared" si="939"/>
        <v>1.9834006169220401E-3</v>
      </c>
      <c r="BE622" s="13">
        <f t="shared" si="940"/>
        <v>1.7594576731513156E-3</v>
      </c>
      <c r="BF622" s="13">
        <f t="shared" si="941"/>
        <v>7.8039990438621553E-4</v>
      </c>
      <c r="BG622" s="13">
        <f t="shared" si="942"/>
        <v>2.3076202023668974E-4</v>
      </c>
      <c r="BH622" s="13">
        <f t="shared" si="943"/>
        <v>5.1176752154012995E-5</v>
      </c>
      <c r="BI622" s="13">
        <f t="shared" si="944"/>
        <v>9.0796915656985069E-6</v>
      </c>
      <c r="BJ622" s="14">
        <f t="shared" si="945"/>
        <v>0.20707968126608753</v>
      </c>
      <c r="BK622" s="14">
        <f t="shared" si="946"/>
        <v>0.24942397825409282</v>
      </c>
      <c r="BL622" s="14">
        <f t="shared" si="947"/>
        <v>0.48498109433128589</v>
      </c>
      <c r="BM622" s="14">
        <f t="shared" si="948"/>
        <v>0.45364778839887937</v>
      </c>
      <c r="BN622" s="14">
        <f t="shared" si="949"/>
        <v>0.54493622565019628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1.3052999999999999</v>
      </c>
      <c r="F623" s="10">
        <f>VLOOKUP(B623,home!$B$2:$E$405,3,FALSE)</f>
        <v>1.2096</v>
      </c>
      <c r="G623" s="10">
        <f>VLOOKUP(C623,away!$B$2:$E$405,4,FALSE)</f>
        <v>0.9274</v>
      </c>
      <c r="H623" s="10">
        <f>VLOOKUP(A623,away!$A$2:$E$405,3,FALSE)</f>
        <v>1.1211</v>
      </c>
      <c r="I623" s="10">
        <f>VLOOKUP(C623,away!$B$2:$E$405,3,FALSE)</f>
        <v>1.6900999999999999</v>
      </c>
      <c r="J623" s="10">
        <f>VLOOKUP(B623,home!$B$2:$E$405,4,FALSE)</f>
        <v>0.70420000000000005</v>
      </c>
      <c r="K623" s="12">
        <f t="shared" si="894"/>
        <v>1.4642634021119998</v>
      </c>
      <c r="L623" s="12">
        <f t="shared" si="895"/>
        <v>1.334297815662</v>
      </c>
      <c r="M623" s="13">
        <f t="shared" si="896"/>
        <v>6.0897618033964034E-2</v>
      </c>
      <c r="N623" s="13">
        <f t="shared" si="897"/>
        <v>8.9170153362929244E-2</v>
      </c>
      <c r="O623" s="13">
        <f t="shared" si="898"/>
        <v>8.1255558721737037E-2</v>
      </c>
      <c r="P623" s="13">
        <f t="shared" si="899"/>
        <v>0.11897954085440204</v>
      </c>
      <c r="Q623" s="13">
        <f t="shared" si="900"/>
        <v>6.5284296065025796E-2</v>
      </c>
      <c r="R623" s="13">
        <f t="shared" si="901"/>
        <v>5.4209557256404556E-2</v>
      </c>
      <c r="S623" s="13">
        <f t="shared" si="902"/>
        <v>5.8114469822239695E-2</v>
      </c>
      <c r="T623" s="13">
        <f t="shared" si="903"/>
        <v>8.7108693636595236E-2</v>
      </c>
      <c r="U623" s="13">
        <f t="shared" si="904"/>
        <v>7.9377070735248176E-2</v>
      </c>
      <c r="V623" s="13">
        <f t="shared" si="905"/>
        <v>1.2615769730819603E-2</v>
      </c>
      <c r="W623" s="13">
        <f t="shared" si="906"/>
        <v>3.1864468486887232E-2</v>
      </c>
      <c r="X623" s="13">
        <f t="shared" si="907"/>
        <v>4.2516690699284272E-2</v>
      </c>
      <c r="Y623" s="13">
        <f t="shared" si="908"/>
        <v>2.836496376461594E-2</v>
      </c>
      <c r="Z623" s="13">
        <f t="shared" si="909"/>
        <v>2.4110564611741565E-2</v>
      </c>
      <c r="AA623" s="13">
        <f t="shared" si="910"/>
        <v>3.5304217365229887E-2</v>
      </c>
      <c r="AB623" s="13">
        <f t="shared" si="911"/>
        <v>2.5847336714056535E-2</v>
      </c>
      <c r="AC623" s="13">
        <f t="shared" si="912"/>
        <v>1.5405143691956751E-3</v>
      </c>
      <c r="AD623" s="13">
        <f t="shared" si="913"/>
        <v>1.1664493758275031E-2</v>
      </c>
      <c r="AE623" s="13">
        <f t="shared" si="914"/>
        <v>1.5563908542469407E-2</v>
      </c>
      <c r="AF623" s="13">
        <f t="shared" si="915"/>
        <v>1.0383444585690038E-2</v>
      </c>
      <c r="AG623" s="13">
        <f t="shared" si="916"/>
        <v>4.6182024765778771E-3</v>
      </c>
      <c r="AH623" s="13">
        <f t="shared" si="917"/>
        <v>8.042668423956071E-3</v>
      </c>
      <c r="AI623" s="13">
        <f t="shared" si="918"/>
        <v>1.1776585028520671E-2</v>
      </c>
      <c r="AJ623" s="13">
        <f t="shared" si="919"/>
        <v>8.6220112295614642E-3</v>
      </c>
      <c r="AK623" s="13">
        <f t="shared" si="920"/>
        <v>4.2082984986818442E-3</v>
      </c>
      <c r="AL623" s="13">
        <f t="shared" si="921"/>
        <v>1.2039202730345573E-4</v>
      </c>
      <c r="AM623" s="13">
        <f t="shared" si="922"/>
        <v>3.4159782628811969E-3</v>
      </c>
      <c r="AN623" s="13">
        <f t="shared" si="923"/>
        <v>4.5579323345112544E-3</v>
      </c>
      <c r="AO623" s="13">
        <f t="shared" si="924"/>
        <v>3.0408195789367841E-3</v>
      </c>
      <c r="AP623" s="13">
        <f t="shared" si="925"/>
        <v>1.3524529739991971E-3</v>
      </c>
      <c r="AQ623" s="13">
        <f t="shared" si="926"/>
        <v>4.5114376224817619E-4</v>
      </c>
      <c r="AR623" s="13">
        <f t="shared" si="927"/>
        <v>2.1462629820356671E-3</v>
      </c>
      <c r="AS623" s="13">
        <f t="shared" si="928"/>
        <v>3.1426943359025915E-3</v>
      </c>
      <c r="AT623" s="13">
        <f t="shared" si="929"/>
        <v>2.3008661500434212E-3</v>
      </c>
      <c r="AU623" s="13">
        <f t="shared" si="930"/>
        <v>1.1230246988889725E-3</v>
      </c>
      <c r="AV623" s="13">
        <f t="shared" si="931"/>
        <v>4.1110099156274301E-4</v>
      </c>
      <c r="AW623" s="13">
        <f t="shared" si="932"/>
        <v>6.5338206583177883E-6</v>
      </c>
      <c r="AX623" s="13">
        <f t="shared" si="933"/>
        <v>8.3364865879117654E-4</v>
      </c>
      <c r="AY623" s="13">
        <f t="shared" si="934"/>
        <v>1.1123355844546228E-3</v>
      </c>
      <c r="AZ623" s="13">
        <f t="shared" si="935"/>
        <v>7.4209347031045886E-4</v>
      </c>
      <c r="BA623" s="13">
        <f t="shared" si="936"/>
        <v>3.3005789881742601E-4</v>
      </c>
      <c r="BB623" s="13">
        <f t="shared" si="937"/>
        <v>1.1009888335852023E-4</v>
      </c>
      <c r="BC623" s="13">
        <f t="shared" si="938"/>
        <v>2.93809399144198E-5</v>
      </c>
      <c r="BD623" s="13">
        <f t="shared" si="939"/>
        <v>4.7729233479439927E-4</v>
      </c>
      <c r="BE623" s="13">
        <f t="shared" si="940"/>
        <v>6.9888169794802657E-4</v>
      </c>
      <c r="BF623" s="13">
        <f t="shared" si="941"/>
        <v>5.1167344635559445E-4</v>
      </c>
      <c r="BG623" s="13">
        <f t="shared" si="942"/>
        <v>2.4974156711033812E-4</v>
      </c>
      <c r="BH623" s="13">
        <f t="shared" si="943"/>
        <v>9.1421859176441531E-5</v>
      </c>
      <c r="BI623" s="13">
        <f t="shared" si="944"/>
        <v>2.6773136509020087E-5</v>
      </c>
      <c r="BJ623" s="14">
        <f t="shared" si="945"/>
        <v>0.40251525772657332</v>
      </c>
      <c r="BK623" s="14">
        <f t="shared" si="946"/>
        <v>0.25338064042237912</v>
      </c>
      <c r="BL623" s="14">
        <f t="shared" si="947"/>
        <v>0.3198230371737234</v>
      </c>
      <c r="BM623" s="14">
        <f t="shared" si="948"/>
        <v>0.52892697387615872</v>
      </c>
      <c r="BN623" s="14">
        <f t="shared" si="949"/>
        <v>0.46979672429446273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1.3052999999999999</v>
      </c>
      <c r="F624" s="10">
        <f>VLOOKUP(B624,home!$B$2:$E$405,3,FALSE)</f>
        <v>0.6855</v>
      </c>
      <c r="G624" s="10">
        <f>VLOOKUP(C624,away!$B$2:$E$405,4,FALSE)</f>
        <v>0.64510000000000001</v>
      </c>
      <c r="H624" s="10">
        <f>VLOOKUP(A624,away!$A$2:$E$405,3,FALSE)</f>
        <v>1.1211</v>
      </c>
      <c r="I624" s="10">
        <f>VLOOKUP(C624,away!$B$2:$E$405,3,FALSE)</f>
        <v>1.4084000000000001</v>
      </c>
      <c r="J624" s="10">
        <f>VLOOKUP(B624,home!$B$2:$E$405,4,FALSE)</f>
        <v>1.3145</v>
      </c>
      <c r="K624" s="12">
        <f t="shared" si="894"/>
        <v>0.57722461006500003</v>
      </c>
      <c r="L624" s="12">
        <f t="shared" si="895"/>
        <v>2.0755392919800002</v>
      </c>
      <c r="M624" s="13">
        <f t="shared" si="896"/>
        <v>7.0456209637488262E-2</v>
      </c>
      <c r="N624" s="13">
        <f t="shared" si="897"/>
        <v>4.0669058134657057E-2</v>
      </c>
      <c r="O624" s="13">
        <f t="shared" si="898"/>
        <v>0.14623463146658686</v>
      </c>
      <c r="P624" s="13">
        <f t="shared" si="899"/>
        <v>8.4410228126299586E-2</v>
      </c>
      <c r="Q624" s="13">
        <f t="shared" si="900"/>
        <v>1.173759061174412E-2</v>
      </c>
      <c r="R624" s="13">
        <f t="shared" si="901"/>
        <v>0.15175786172855801</v>
      </c>
      <c r="S624" s="13">
        <f t="shared" si="902"/>
        <v>2.5281968221800396E-2</v>
      </c>
      <c r="T624" s="13">
        <f t="shared" si="903"/>
        <v>2.4361830507850492E-2</v>
      </c>
      <c r="U624" s="13">
        <f t="shared" si="904"/>
        <v>8.7598372560565088E-2</v>
      </c>
      <c r="V624" s="13">
        <f t="shared" si="905"/>
        <v>3.365457961704457E-3</v>
      </c>
      <c r="W624" s="13">
        <f t="shared" si="906"/>
        <v>2.2584087213222024E-3</v>
      </c>
      <c r="X624" s="13">
        <f t="shared" si="907"/>
        <v>4.6874160384545423E-3</v>
      </c>
      <c r="Y624" s="13">
        <f t="shared" si="908"/>
        <v>4.8644580828348201E-3</v>
      </c>
      <c r="Z624" s="13">
        <f t="shared" si="909"/>
        <v>0.10499313496149669</v>
      </c>
      <c r="AA624" s="13">
        <f t="shared" si="910"/>
        <v>6.0604621387651852E-2</v>
      </c>
      <c r="AB624" s="13">
        <f t="shared" si="911"/>
        <v>1.7491239474312154E-2</v>
      </c>
      <c r="AC624" s="13">
        <f t="shared" si="912"/>
        <v>2.5199967802571065E-4</v>
      </c>
      <c r="AD624" s="13">
        <f t="shared" si="913"/>
        <v>3.2590227338315074E-4</v>
      </c>
      <c r="AE624" s="13">
        <f t="shared" si="914"/>
        <v>6.7642297375233732E-4</v>
      </c>
      <c r="AF624" s="13">
        <f t="shared" si="915"/>
        <v>7.0197123001046631E-4</v>
      </c>
      <c r="AG624" s="13">
        <f t="shared" si="916"/>
        <v>4.8565628990875109E-4</v>
      </c>
      <c r="AH624" s="13">
        <f t="shared" si="917"/>
        <v>5.447934425018635E-2</v>
      </c>
      <c r="AI624" s="13">
        <f t="shared" si="918"/>
        <v>3.1446818241410719E-2</v>
      </c>
      <c r="AJ624" s="13">
        <f t="shared" si="919"/>
        <v>9.0759386985916173E-3</v>
      </c>
      <c r="AK624" s="13">
        <f t="shared" si="920"/>
        <v>1.7462850587561304E-3</v>
      </c>
      <c r="AL624" s="13">
        <f t="shared" si="921"/>
        <v>1.2076352343874181E-5</v>
      </c>
      <c r="AM624" s="13">
        <f t="shared" si="922"/>
        <v>3.7623762534577258E-5</v>
      </c>
      <c r="AN624" s="13">
        <f t="shared" si="923"/>
        <v>7.8089597452640154E-5</v>
      </c>
      <c r="AO624" s="13">
        <f t="shared" si="924"/>
        <v>8.1039013903927998E-5</v>
      </c>
      <c r="AP624" s="13">
        <f t="shared" si="925"/>
        <v>5.6066552513638704E-5</v>
      </c>
      <c r="AQ624" s="13">
        <f t="shared" si="926"/>
        <v>2.9092083176979287E-5</v>
      </c>
      <c r="AR624" s="13">
        <f t="shared" si="927"/>
        <v>2.2614803918513306E-2</v>
      </c>
      <c r="AS624" s="13">
        <f t="shared" si="928"/>
        <v>1.3053821373560278E-2</v>
      </c>
      <c r="AT624" s="13">
        <f t="shared" si="929"/>
        <v>3.7674934761057479E-3</v>
      </c>
      <c r="AU624" s="13">
        <f t="shared" si="930"/>
        <v>7.2489665088919079E-4</v>
      </c>
      <c r="AV624" s="13">
        <f t="shared" si="931"/>
        <v>1.0460704666173437E-4</v>
      </c>
      <c r="AW624" s="13">
        <f t="shared" si="932"/>
        <v>4.0189173354187302E-7</v>
      </c>
      <c r="AX624" s="13">
        <f t="shared" si="933"/>
        <v>3.6195602763665852E-6</v>
      </c>
      <c r="AY624" s="13">
        <f t="shared" si="934"/>
        <v>7.5125395732888373E-6</v>
      </c>
      <c r="AZ624" s="13">
        <f t="shared" si="935"/>
        <v>7.7962855334578257E-6</v>
      </c>
      <c r="BA624" s="13">
        <f t="shared" si="936"/>
        <v>5.3938323187289909E-6</v>
      </c>
      <c r="BB624" s="13">
        <f t="shared" si="937"/>
        <v>2.7987777279684026E-6</v>
      </c>
      <c r="BC624" s="13">
        <f t="shared" si="938"/>
        <v>1.1617946287833869E-6</v>
      </c>
      <c r="BD624" s="13">
        <f t="shared" si="939"/>
        <v>7.8229856855496077E-3</v>
      </c>
      <c r="BE624" s="13">
        <f t="shared" si="940"/>
        <v>4.5156198618854487E-3</v>
      </c>
      <c r="BF624" s="13">
        <f t="shared" si="941"/>
        <v>1.3032634569892991E-3</v>
      </c>
      <c r="BG624" s="13">
        <f t="shared" si="942"/>
        <v>2.507585802575374E-4</v>
      </c>
      <c r="BH624" s="13">
        <f t="shared" si="943"/>
        <v>3.6186005927402499E-5</v>
      </c>
      <c r="BI624" s="13">
        <f t="shared" si="944"/>
        <v>4.1774906322509387E-6</v>
      </c>
      <c r="BJ624" s="14">
        <f t="shared" si="945"/>
        <v>9.1078908663558306E-2</v>
      </c>
      <c r="BK624" s="14">
        <f t="shared" si="946"/>
        <v>0.18378545251723558</v>
      </c>
      <c r="BL624" s="14">
        <f t="shared" si="947"/>
        <v>0.61463372641359038</v>
      </c>
      <c r="BM624" s="14">
        <f t="shared" si="948"/>
        <v>0.48921853220270733</v>
      </c>
      <c r="BN624" s="14">
        <f t="shared" si="949"/>
        <v>0.50526557970533392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1.3052999999999999</v>
      </c>
      <c r="F625" s="10">
        <f>VLOOKUP(B625,home!$B$2:$E$405,3,FALSE)</f>
        <v>0.7258</v>
      </c>
      <c r="G625" s="10">
        <f>VLOOKUP(C625,away!$B$2:$E$405,4,FALSE)</f>
        <v>1.0887</v>
      </c>
      <c r="H625" s="10">
        <f>VLOOKUP(A625,away!$A$2:$E$405,3,FALSE)</f>
        <v>1.1211</v>
      </c>
      <c r="I625" s="10">
        <f>VLOOKUP(C625,away!$B$2:$E$405,3,FALSE)</f>
        <v>0.75109999999999999</v>
      </c>
      <c r="J625" s="10">
        <f>VLOOKUP(B625,home!$B$2:$E$405,4,FALSE)</f>
        <v>1.1267</v>
      </c>
      <c r="K625" s="12">
        <f t="shared" si="894"/>
        <v>1.0314199438379998</v>
      </c>
      <c r="L625" s="12">
        <f t="shared" si="895"/>
        <v>0.94874698520700007</v>
      </c>
      <c r="M625" s="13">
        <f t="shared" si="896"/>
        <v>0.1380461914685284</v>
      </c>
      <c r="N625" s="13">
        <f t="shared" si="897"/>
        <v>0.14238359505151932</v>
      </c>
      <c r="O625" s="13">
        <f t="shared" si="898"/>
        <v>0.13097090797507457</v>
      </c>
      <c r="P625" s="13">
        <f t="shared" si="899"/>
        <v>0.13508600654806327</v>
      </c>
      <c r="Q625" s="13">
        <f t="shared" si="900"/>
        <v>7.342863980574528E-2</v>
      </c>
      <c r="R625" s="13">
        <f t="shared" si="901"/>
        <v>6.2129127045587727E-2</v>
      </c>
      <c r="S625" s="13">
        <f t="shared" si="902"/>
        <v>3.3047324542205138E-2</v>
      </c>
      <c r="T625" s="13">
        <f t="shared" si="903"/>
        <v>6.9665200643551542E-2</v>
      </c>
      <c r="U625" s="13">
        <f t="shared" si="904"/>
        <v>6.4081220728064048E-2</v>
      </c>
      <c r="V625" s="13">
        <f t="shared" si="905"/>
        <v>3.5931862548760221E-3</v>
      </c>
      <c r="W625" s="13">
        <f t="shared" si="906"/>
        <v>2.524525451484751E-2</v>
      </c>
      <c r="X625" s="13">
        <f t="shared" si="907"/>
        <v>2.3951359111744976E-2</v>
      </c>
      <c r="Y625" s="13">
        <f t="shared" si="908"/>
        <v>1.1361889874439129E-2</v>
      </c>
      <c r="Z625" s="13">
        <f t="shared" si="909"/>
        <v>1.9648273992681351E-2</v>
      </c>
      <c r="AA625" s="13">
        <f t="shared" si="910"/>
        <v>2.0265621658045033E-2</v>
      </c>
      <c r="AB625" s="13">
        <f t="shared" si="911"/>
        <v>1.0451183176191479E-2</v>
      </c>
      <c r="AC625" s="13">
        <f t="shared" si="912"/>
        <v>2.1975849930693832E-4</v>
      </c>
      <c r="AD625" s="13">
        <f t="shared" si="913"/>
        <v>6.509614748470006E-3</v>
      </c>
      <c r="AE625" s="13">
        <f t="shared" si="914"/>
        <v>6.1759773674699408E-3</v>
      </c>
      <c r="AF625" s="13">
        <f t="shared" si="915"/>
        <v>2.9297199540468857E-3</v>
      </c>
      <c r="AG625" s="13">
        <f t="shared" si="916"/>
        <v>9.2652099130092461E-4</v>
      </c>
      <c r="AH625" s="13">
        <f t="shared" si="917"/>
        <v>4.6603101787693838E-3</v>
      </c>
      <c r="AI625" s="13">
        <f t="shared" si="918"/>
        <v>4.8067368628539765E-3</v>
      </c>
      <c r="AJ625" s="13">
        <f t="shared" si="919"/>
        <v>2.4788821325644459E-3</v>
      </c>
      <c r="AK625" s="13">
        <f t="shared" si="920"/>
        <v>8.5225615665021409E-4</v>
      </c>
      <c r="AL625" s="13">
        <f t="shared" si="921"/>
        <v>8.6018448638295106E-6</v>
      </c>
      <c r="AM625" s="13">
        <f t="shared" si="922"/>
        <v>1.3428292956547904E-3</v>
      </c>
      <c r="AN625" s="13">
        <f t="shared" si="923"/>
        <v>1.2740052459001214E-3</v>
      </c>
      <c r="AO625" s="13">
        <f t="shared" si="924"/>
        <v>6.0435431809282149E-4</v>
      </c>
      <c r="AP625" s="13">
        <f t="shared" si="925"/>
        <v>1.9112644576246561E-4</v>
      </c>
      <c r="AQ625" s="13">
        <f t="shared" si="926"/>
        <v>4.5332659802617109E-5</v>
      </c>
      <c r="AR625" s="13">
        <f t="shared" si="927"/>
        <v>8.8429104644739004E-4</v>
      </c>
      <c r="AS625" s="13">
        <f t="shared" si="928"/>
        <v>9.12075421463213E-4</v>
      </c>
      <c r="AT625" s="13">
        <f t="shared" si="929"/>
        <v>4.7036638999080354E-4</v>
      </c>
      <c r="AU625" s="13">
        <f t="shared" si="930"/>
        <v>1.6171509184919914E-4</v>
      </c>
      <c r="AV625" s="13">
        <f t="shared" si="931"/>
        <v>4.1699042738214479E-5</v>
      </c>
      <c r="AW625" s="13">
        <f t="shared" si="932"/>
        <v>2.3381643718098151E-7</v>
      </c>
      <c r="AX625" s="13">
        <f t="shared" si="933"/>
        <v>2.3083681945138069E-4</v>
      </c>
      <c r="AY625" s="13">
        <f t="shared" si="934"/>
        <v>2.1900573652926998E-4</v>
      </c>
      <c r="AZ625" s="13">
        <f t="shared" si="935"/>
        <v>1.0389051613759173E-4</v>
      </c>
      <c r="BA625" s="13">
        <f t="shared" si="936"/>
        <v>3.2855271325713121E-5</v>
      </c>
      <c r="BB625" s="13">
        <f t="shared" si="937"/>
        <v>7.7928349046070784E-6</v>
      </c>
      <c r="BC625" s="13">
        <f t="shared" si="938"/>
        <v>1.4786857243923696E-6</v>
      </c>
      <c r="BD625" s="13">
        <f t="shared" si="939"/>
        <v>1.3982807739375071E-4</v>
      </c>
      <c r="BE625" s="13">
        <f t="shared" si="940"/>
        <v>1.4422146773243784E-4</v>
      </c>
      <c r="BF625" s="13">
        <f t="shared" si="941"/>
        <v>7.4376449074412457E-5</v>
      </c>
      <c r="BG625" s="13">
        <f t="shared" si="942"/>
        <v>2.5571117642400124E-5</v>
      </c>
      <c r="BH625" s="13">
        <f t="shared" si="943"/>
        <v>6.5936401806498042E-6</v>
      </c>
      <c r="BI625" s="13">
        <f t="shared" si="944"/>
        <v>1.3601623969627606E-6</v>
      </c>
      <c r="BJ625" s="14">
        <f t="shared" si="945"/>
        <v>0.36663127989242117</v>
      </c>
      <c r="BK625" s="14">
        <f t="shared" si="946"/>
        <v>0.31022007489437292</v>
      </c>
      <c r="BL625" s="14">
        <f t="shared" si="947"/>
        <v>0.30355834382071029</v>
      </c>
      <c r="BM625" s="14">
        <f t="shared" si="948"/>
        <v>0.31779473278557507</v>
      </c>
      <c r="BN625" s="14">
        <f t="shared" si="949"/>
        <v>0.68204446789451856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1.3052999999999999</v>
      </c>
      <c r="F626" s="10">
        <f>VLOOKUP(B626,home!$B$2:$E$405,3,FALSE)</f>
        <v>1.2096</v>
      </c>
      <c r="G626" s="10">
        <f>VLOOKUP(C626,away!$B$2:$E$405,4,FALSE)</f>
        <v>0.7661</v>
      </c>
      <c r="H626" s="10">
        <f>VLOOKUP(A626,away!$A$2:$E$405,3,FALSE)</f>
        <v>1.1211</v>
      </c>
      <c r="I626" s="10">
        <f>VLOOKUP(C626,away!$B$2:$E$405,3,FALSE)</f>
        <v>1.1737</v>
      </c>
      <c r="J626" s="10">
        <f>VLOOKUP(B626,home!$B$2:$E$405,4,FALSE)</f>
        <v>0.79810000000000003</v>
      </c>
      <c r="K626" s="12">
        <f t="shared" si="894"/>
        <v>1.2095883031679999</v>
      </c>
      <c r="L626" s="12">
        <f t="shared" si="895"/>
        <v>1.0501679693669999</v>
      </c>
      <c r="M626" s="13">
        <f t="shared" si="896"/>
        <v>0.1043759209335076</v>
      </c>
      <c r="N626" s="13">
        <f t="shared" si="897"/>
        <v>0.12625189309355878</v>
      </c>
      <c r="O626" s="13">
        <f t="shared" si="898"/>
        <v>0.1096122489375522</v>
      </c>
      <c r="P626" s="13">
        <f t="shared" si="899"/>
        <v>0.13258569419880217</v>
      </c>
      <c r="Q626" s="13">
        <f t="shared" si="900"/>
        <v>7.6356406569392771E-2</v>
      </c>
      <c r="R626" s="13">
        <f t="shared" si="901"/>
        <v>5.755563644224964E-2</v>
      </c>
      <c r="S626" s="13">
        <f t="shared" si="902"/>
        <v>4.2104937012668181E-2</v>
      </c>
      <c r="T626" s="13">
        <f t="shared" si="903"/>
        <v>8.0187052435140252E-2</v>
      </c>
      <c r="U626" s="13">
        <f t="shared" si="904"/>
        <v>6.9618624621935035E-2</v>
      </c>
      <c r="V626" s="13">
        <f t="shared" si="905"/>
        <v>5.9427417668037478E-3</v>
      </c>
      <c r="W626" s="13">
        <f t="shared" si="906"/>
        <v>3.0786605419425895E-2</v>
      </c>
      <c r="X626" s="13">
        <f t="shared" si="907"/>
        <v>3.2331106897021566E-2</v>
      </c>
      <c r="Y626" s="13">
        <f t="shared" si="908"/>
        <v>1.6976546438716267E-2</v>
      </c>
      <c r="Z626" s="13">
        <f t="shared" si="909"/>
        <v>2.0147695282727539E-2</v>
      </c>
      <c r="AA626" s="13">
        <f t="shared" si="910"/>
        <v>2.4370416549780321E-2</v>
      </c>
      <c r="AB626" s="13">
        <f t="shared" si="911"/>
        <v>1.4739085400973066E-2</v>
      </c>
      <c r="AC626" s="13">
        <f t="shared" si="912"/>
        <v>4.7180574285533432E-4</v>
      </c>
      <c r="AD626" s="13">
        <f t="shared" si="913"/>
        <v>9.3097794523965341E-3</v>
      </c>
      <c r="AE626" s="13">
        <f t="shared" si="914"/>
        <v>9.7768321827778858E-3</v>
      </c>
      <c r="AF626" s="13">
        <f t="shared" si="915"/>
        <v>5.1336580001148926E-3</v>
      </c>
      <c r="AG626" s="13">
        <f t="shared" si="916"/>
        <v>1.7970677324684373E-3</v>
      </c>
      <c r="AH626" s="13">
        <f t="shared" si="917"/>
        <v>5.2896160606217641E-3</v>
      </c>
      <c r="AI626" s="13">
        <f t="shared" si="918"/>
        <v>6.3982577151776802E-3</v>
      </c>
      <c r="AJ626" s="13">
        <f t="shared" si="919"/>
        <v>3.869628846466668E-3</v>
      </c>
      <c r="AK626" s="13">
        <f t="shared" si="920"/>
        <v>1.5602192634291867E-3</v>
      </c>
      <c r="AL626" s="13">
        <f t="shared" si="921"/>
        <v>2.3972844075141183E-5</v>
      </c>
      <c r="AM626" s="13">
        <f t="shared" si="922"/>
        <v>2.2522000661385263E-3</v>
      </c>
      <c r="AN626" s="13">
        <f t="shared" si="923"/>
        <v>2.3651883700649191E-3</v>
      </c>
      <c r="AO626" s="13">
        <f t="shared" si="924"/>
        <v>1.2419225338807598E-3</v>
      </c>
      <c r="AP626" s="13">
        <f t="shared" si="925"/>
        <v>4.3474242183889238E-4</v>
      </c>
      <c r="AQ626" s="13">
        <f t="shared" si="926"/>
        <v>1.1413814158506028E-4</v>
      </c>
      <c r="AR626" s="13">
        <f t="shared" si="927"/>
        <v>1.1109970714228458E-3</v>
      </c>
      <c r="AS626" s="13">
        <f t="shared" si="928"/>
        <v>1.3438490624469771E-3</v>
      </c>
      <c r="AT626" s="13">
        <f t="shared" si="929"/>
        <v>8.1275205357957364E-4</v>
      </c>
      <c r="AU626" s="13">
        <f t="shared" si="930"/>
        <v>3.2769845912854114E-4</v>
      </c>
      <c r="AV626" s="13">
        <f t="shared" si="931"/>
        <v>9.9095055782015101E-5</v>
      </c>
      <c r="AW626" s="13">
        <f t="shared" si="932"/>
        <v>8.458890563804398E-7</v>
      </c>
      <c r="AX626" s="13">
        <f t="shared" si="933"/>
        <v>4.5403914273255873E-4</v>
      </c>
      <c r="AY626" s="13">
        <f t="shared" si="934"/>
        <v>4.7681736453658461E-4</v>
      </c>
      <c r="AZ626" s="13">
        <f t="shared" si="935"/>
        <v>2.5036916173715477E-4</v>
      </c>
      <c r="BA626" s="13">
        <f t="shared" si="936"/>
        <v>8.7643224724541955E-5</v>
      </c>
      <c r="BB626" s="13">
        <f t="shared" si="937"/>
        <v>2.301002683443696E-5</v>
      </c>
      <c r="BC626" s="13">
        <f t="shared" si="938"/>
        <v>4.8328786311601689E-6</v>
      </c>
      <c r="BD626" s="13">
        <f t="shared" si="939"/>
        <v>1.9445558974480224E-4</v>
      </c>
      <c r="BE626" s="13">
        <f t="shared" si="940"/>
        <v>2.3521120684094805E-4</v>
      </c>
      <c r="BF626" s="13">
        <f t="shared" si="941"/>
        <v>1.4225436228441994E-4</v>
      </c>
      <c r="BG626" s="13">
        <f t="shared" si="942"/>
        <v>5.7356404231285792E-5</v>
      </c>
      <c r="BH626" s="13">
        <f t="shared" si="943"/>
        <v>1.7344408917484724E-5</v>
      </c>
      <c r="BI626" s="13">
        <f t="shared" si="944"/>
        <v>4.1959188303904541E-6</v>
      </c>
      <c r="BJ626" s="14">
        <f t="shared" si="945"/>
        <v>0.39661185155371792</v>
      </c>
      <c r="BK626" s="14">
        <f t="shared" si="946"/>
        <v>0.28598188986324879</v>
      </c>
      <c r="BL626" s="14">
        <f t="shared" si="947"/>
        <v>0.29735894343139496</v>
      </c>
      <c r="BM626" s="14">
        <f t="shared" si="948"/>
        <v>0.39288660848054574</v>
      </c>
      <c r="BN626" s="14">
        <f t="shared" si="949"/>
        <v>0.60673780017506318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1.3052999999999999</v>
      </c>
      <c r="F627" s="10">
        <f>VLOOKUP(B627,home!$B$2:$E$405,3,FALSE)</f>
        <v>0.4839</v>
      </c>
      <c r="G627" s="10">
        <f>VLOOKUP(C627,away!$B$2:$E$405,4,FALSE)</f>
        <v>1.0887</v>
      </c>
      <c r="H627" s="10">
        <f>VLOOKUP(A627,away!$A$2:$E$405,3,FALSE)</f>
        <v>1.1211</v>
      </c>
      <c r="I627" s="10">
        <f>VLOOKUP(C627,away!$B$2:$E$405,3,FALSE)</f>
        <v>0.89200000000000002</v>
      </c>
      <c r="J627" s="10">
        <f>VLOOKUP(B627,home!$B$2:$E$405,4,FALSE)</f>
        <v>1.0798000000000001</v>
      </c>
      <c r="K627" s="12">
        <f t="shared" si="894"/>
        <v>0.68766066522899993</v>
      </c>
      <c r="L627" s="12">
        <f t="shared" si="895"/>
        <v>1.0798228917600001</v>
      </c>
      <c r="M627" s="13">
        <f t="shared" si="896"/>
        <v>0.17076216185293705</v>
      </c>
      <c r="N627" s="13">
        <f t="shared" si="897"/>
        <v>0.11742642181573286</v>
      </c>
      <c r="O627" s="13">
        <f t="shared" si="898"/>
        <v>0.18439289141522766</v>
      </c>
      <c r="P627" s="13">
        <f t="shared" si="899"/>
        <v>0.12679973837409422</v>
      </c>
      <c r="Q627" s="13">
        <f t="shared" si="900"/>
        <v>4.0374765670633993E-2</v>
      </c>
      <c r="R627" s="13">
        <f t="shared" si="901"/>
        <v>9.9555832613989412E-2</v>
      </c>
      <c r="S627" s="13">
        <f t="shared" si="902"/>
        <v>2.3538841212354614E-2</v>
      </c>
      <c r="T627" s="13">
        <f t="shared" si="903"/>
        <v>4.3597596220596384E-2</v>
      </c>
      <c r="U627" s="13">
        <f t="shared" si="904"/>
        <v>6.846063008276293E-2</v>
      </c>
      <c r="V627" s="13">
        <f t="shared" si="905"/>
        <v>1.942089691018707E-3</v>
      </c>
      <c r="W627" s="13">
        <f t="shared" si="906"/>
        <v>9.2547127398443889E-3</v>
      </c>
      <c r="X627" s="13">
        <f t="shared" si="907"/>
        <v>9.9934506731468829E-3</v>
      </c>
      <c r="Y627" s="13">
        <f t="shared" si="908"/>
        <v>5.3955784022691926E-3</v>
      </c>
      <c r="Z627" s="13">
        <f t="shared" si="909"/>
        <v>3.583422235493753E-2</v>
      </c>
      <c r="AA627" s="13">
        <f t="shared" si="910"/>
        <v>2.4641785182560244E-2</v>
      </c>
      <c r="AB627" s="13">
        <f t="shared" si="911"/>
        <v>8.4725931955347434E-3</v>
      </c>
      <c r="AC627" s="13">
        <f t="shared" si="912"/>
        <v>9.0131378509176538E-5</v>
      </c>
      <c r="AD627" s="13">
        <f t="shared" si="913"/>
        <v>1.5910254797961731E-3</v>
      </c>
      <c r="AE627" s="13">
        <f t="shared" si="914"/>
        <v>1.7180257344573452E-3</v>
      </c>
      <c r="AF627" s="13">
        <f t="shared" si="915"/>
        <v>9.2758175834991425E-4</v>
      </c>
      <c r="AG627" s="13">
        <f t="shared" si="916"/>
        <v>3.3387467221507669E-4</v>
      </c>
      <c r="AH627" s="13">
        <f t="shared" si="917"/>
        <v>9.6736534018198681E-3</v>
      </c>
      <c r="AI627" s="13">
        <f t="shared" si="918"/>
        <v>6.6521909334902292E-3</v>
      </c>
      <c r="AJ627" s="13">
        <f t="shared" si="919"/>
        <v>2.2872250212771059E-3</v>
      </c>
      <c r="AK627" s="13">
        <f t="shared" si="920"/>
        <v>5.2427822655327623E-4</v>
      </c>
      <c r="AL627" s="13">
        <f t="shared" si="921"/>
        <v>2.6770884346387144E-6</v>
      </c>
      <c r="AM627" s="13">
        <f t="shared" si="922"/>
        <v>2.1881712796658508E-4</v>
      </c>
      <c r="AN627" s="13">
        <f t="shared" si="923"/>
        <v>2.3628374388749587E-4</v>
      </c>
      <c r="AO627" s="13">
        <f t="shared" si="924"/>
        <v>1.2757229780023752E-4</v>
      </c>
      <c r="AP627" s="13">
        <f t="shared" si="925"/>
        <v>4.5918495839706794E-5</v>
      </c>
      <c r="AQ627" s="13">
        <f t="shared" si="926"/>
        <v>1.2395960740725429E-5</v>
      </c>
      <c r="AR627" s="13">
        <f t="shared" si="927"/>
        <v>2.0891664780474193E-3</v>
      </c>
      <c r="AS627" s="13">
        <f t="shared" si="928"/>
        <v>1.4366376100682155E-3</v>
      </c>
      <c r="AT627" s="13">
        <f t="shared" si="929"/>
        <v>4.9395958731625474E-4</v>
      </c>
      <c r="AU627" s="13">
        <f t="shared" si="930"/>
        <v>1.1322552613671269E-4</v>
      </c>
      <c r="AV627" s="13">
        <f t="shared" si="931"/>
        <v>1.9465185156018838E-5</v>
      </c>
      <c r="AW627" s="13">
        <f t="shared" si="932"/>
        <v>5.5218795648789436E-8</v>
      </c>
      <c r="AX627" s="13">
        <f t="shared" si="933"/>
        <v>2.5078655296833512E-5</v>
      </c>
      <c r="AY627" s="13">
        <f t="shared" si="934"/>
        <v>2.7080506084079007E-5</v>
      </c>
      <c r="AZ627" s="13">
        <f t="shared" si="935"/>
        <v>1.4621075195017233E-5</v>
      </c>
      <c r="BA627" s="13">
        <f t="shared" si="936"/>
        <v>5.2627238992413061E-6</v>
      </c>
      <c r="BB627" s="13">
        <f t="shared" si="937"/>
        <v>1.4207024348533022E-6</v>
      </c>
      <c r="BC627" s="13">
        <f t="shared" si="938"/>
        <v>3.0682140230675335E-7</v>
      </c>
      <c r="BD627" s="13">
        <f t="shared" si="939"/>
        <v>3.7598829794886968E-4</v>
      </c>
      <c r="BE627" s="13">
        <f t="shared" si="940"/>
        <v>2.5855236308583923E-4</v>
      </c>
      <c r="BF627" s="13">
        <f t="shared" si="941"/>
        <v>8.8898144998069041E-5</v>
      </c>
      <c r="BG627" s="13">
        <f t="shared" si="942"/>
        <v>2.0377252508998752E-5</v>
      </c>
      <c r="BH627" s="13">
        <f t="shared" si="943"/>
        <v>3.503158753969347E-6</v>
      </c>
      <c r="BI627" s="13">
        <f t="shared" si="944"/>
        <v>4.817968958314712E-7</v>
      </c>
      <c r="BJ627" s="14">
        <f t="shared" si="945"/>
        <v>0.23132779127758932</v>
      </c>
      <c r="BK627" s="14">
        <f t="shared" si="946"/>
        <v>0.3231627201034325</v>
      </c>
      <c r="BL627" s="14">
        <f t="shared" si="947"/>
        <v>0.40956133547413165</v>
      </c>
      <c r="BM627" s="14">
        <f t="shared" si="948"/>
        <v>0.26054723218018727</v>
      </c>
      <c r="BN627" s="14">
        <f t="shared" si="949"/>
        <v>0.73931181174261518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1.3052999999999999</v>
      </c>
      <c r="F628" s="10">
        <f>VLOOKUP(B628,home!$B$2:$E$405,3,FALSE)</f>
        <v>0.8468</v>
      </c>
      <c r="G628" s="10">
        <f>VLOOKUP(C628,away!$B$2:$E$405,4,FALSE)</f>
        <v>0.8468</v>
      </c>
      <c r="H628" s="10">
        <f>VLOOKUP(A628,away!$A$2:$E$405,3,FALSE)</f>
        <v>1.1211</v>
      </c>
      <c r="I628" s="10">
        <f>VLOOKUP(C628,away!$B$2:$E$405,3,FALSE)</f>
        <v>0.75109999999999999</v>
      </c>
      <c r="J628" s="10">
        <f>VLOOKUP(B628,home!$B$2:$E$405,4,FALSE)</f>
        <v>1.4553</v>
      </c>
      <c r="K628" s="12">
        <f t="shared" si="894"/>
        <v>0.93599178427199992</v>
      </c>
      <c r="L628" s="12">
        <f t="shared" si="895"/>
        <v>1.2254473130130001</v>
      </c>
      <c r="M628" s="13">
        <f t="shared" si="896"/>
        <v>0.11515927633143991</v>
      </c>
      <c r="N628" s="13">
        <f t="shared" si="897"/>
        <v>0.10778813652893673</v>
      </c>
      <c r="O628" s="13">
        <f t="shared" si="898"/>
        <v>0.14112162574888459</v>
      </c>
      <c r="P628" s="13">
        <f t="shared" si="899"/>
        <v>0.13208868228406392</v>
      </c>
      <c r="Q628" s="13">
        <f t="shared" si="900"/>
        <v>5.0444405116536702E-2</v>
      </c>
      <c r="R628" s="13">
        <f t="shared" si="901"/>
        <v>8.6468558540998441E-2</v>
      </c>
      <c r="S628" s="13">
        <f t="shared" si="902"/>
        <v>3.7876714198266062E-2</v>
      </c>
      <c r="T628" s="13">
        <f t="shared" si="903"/>
        <v>6.1816960706599131E-2</v>
      </c>
      <c r="U628" s="13">
        <f t="shared" si="904"/>
        <v>8.0933860392217005E-2</v>
      </c>
      <c r="V628" s="13">
        <f t="shared" si="905"/>
        <v>4.8272130633900678E-3</v>
      </c>
      <c r="W628" s="13">
        <f t="shared" si="906"/>
        <v>1.5738516250522267E-2</v>
      </c>
      <c r="X628" s="13">
        <f t="shared" si="907"/>
        <v>1.9286722450013945E-2</v>
      </c>
      <c r="Y628" s="13">
        <f t="shared" si="908"/>
        <v>1.1817431101598551E-2</v>
      </c>
      <c r="Z628" s="13">
        <f t="shared" si="909"/>
        <v>3.5320887574724617E-2</v>
      </c>
      <c r="AA628" s="13">
        <f t="shared" si="910"/>
        <v>3.3060060583137207E-2</v>
      </c>
      <c r="AB628" s="13">
        <f t="shared" si="911"/>
        <v>1.5471972546675501E-2</v>
      </c>
      <c r="AC628" s="13">
        <f t="shared" si="912"/>
        <v>3.460534362492858E-4</v>
      </c>
      <c r="AD628" s="13">
        <f t="shared" si="913"/>
        <v>3.6827804767800496E-3</v>
      </c>
      <c r="AE628" s="13">
        <f t="shared" si="914"/>
        <v>4.5130534396868472E-3</v>
      </c>
      <c r="AF628" s="13">
        <f t="shared" si="915"/>
        <v>2.7652546055741624E-3</v>
      </c>
      <c r="AG628" s="13">
        <f t="shared" si="916"/>
        <v>1.1295579420658938E-3</v>
      </c>
      <c r="AH628" s="13">
        <f t="shared" si="917"/>
        <v>1.0820971692920133E-2</v>
      </c>
      <c r="AI628" s="13">
        <f t="shared" si="918"/>
        <v>1.0128340602413119E-2</v>
      </c>
      <c r="AJ628" s="13">
        <f t="shared" si="919"/>
        <v>4.740021796083598E-3</v>
      </c>
      <c r="AK628" s="13">
        <f t="shared" si="920"/>
        <v>1.4788738194681523E-3</v>
      </c>
      <c r="AL628" s="13">
        <f t="shared" si="921"/>
        <v>1.587705093334672E-5</v>
      </c>
      <c r="AM628" s="13">
        <f t="shared" si="922"/>
        <v>6.8941045390868939E-4</v>
      </c>
      <c r="AN628" s="13">
        <f t="shared" si="923"/>
        <v>8.448361883054761E-4</v>
      </c>
      <c r="AO628" s="13">
        <f t="shared" si="924"/>
        <v>5.1765111844754544E-4</v>
      </c>
      <c r="AP628" s="13">
        <f t="shared" si="925"/>
        <v>2.1145139072657293E-4</v>
      </c>
      <c r="AQ628" s="13">
        <f t="shared" si="926"/>
        <v>6.4780634649685181E-5</v>
      </c>
      <c r="AR628" s="13">
        <f t="shared" si="927"/>
        <v>2.6521061370557435E-3</v>
      </c>
      <c r="AS628" s="13">
        <f t="shared" si="928"/>
        <v>2.4823495553015266E-3</v>
      </c>
      <c r="AT628" s="13">
        <f t="shared" si="929"/>
        <v>1.1617293947267405E-3</v>
      </c>
      <c r="AU628" s="13">
        <f t="shared" si="930"/>
        <v>3.6245638967050413E-4</v>
      </c>
      <c r="AV628" s="13">
        <f t="shared" si="931"/>
        <v>8.4814050722120587E-5</v>
      </c>
      <c r="AW628" s="13">
        <f t="shared" si="932"/>
        <v>5.0586428426960236E-7</v>
      </c>
      <c r="AX628" s="13">
        <f t="shared" si="933"/>
        <v>1.0754708680829388E-4</v>
      </c>
      <c r="AY628" s="13">
        <f t="shared" si="934"/>
        <v>1.3179328855159958E-4</v>
      </c>
      <c r="AZ628" s="13">
        <f t="shared" si="935"/>
        <v>8.0752865664352364E-5</v>
      </c>
      <c r="BA628" s="13">
        <f t="shared" si="936"/>
        <v>3.2986127415493459E-5</v>
      </c>
      <c r="BB628" s="13">
        <f t="shared" si="937"/>
        <v>1.0105690302005225E-5</v>
      </c>
      <c r="BC628" s="13">
        <f t="shared" si="938"/>
        <v>2.4767982053467684E-6</v>
      </c>
      <c r="BD628" s="13">
        <f t="shared" si="939"/>
        <v>5.4166938991337399E-4</v>
      </c>
      <c r="BE628" s="13">
        <f t="shared" si="940"/>
        <v>5.0699809875054457E-4</v>
      </c>
      <c r="BF628" s="13">
        <f t="shared" si="941"/>
        <v>2.3727302753601687E-4</v>
      </c>
      <c r="BG628" s="13">
        <f t="shared" si="942"/>
        <v>7.4028534801018605E-5</v>
      </c>
      <c r="BH628" s="13">
        <f t="shared" si="943"/>
        <v>1.7322525093861809E-5</v>
      </c>
      <c r="BI628" s="13">
        <f t="shared" si="944"/>
        <v>3.2427482341400427E-6</v>
      </c>
      <c r="BJ628" s="14">
        <f t="shared" si="945"/>
        <v>0.28167661026129931</v>
      </c>
      <c r="BK628" s="14">
        <f t="shared" si="946"/>
        <v>0.29044560965289423</v>
      </c>
      <c r="BL628" s="14">
        <f t="shared" si="947"/>
        <v>0.39234827557460333</v>
      </c>
      <c r="BM628" s="14">
        <f t="shared" si="948"/>
        <v>0.36658941108839388</v>
      </c>
      <c r="BN628" s="14">
        <f t="shared" si="949"/>
        <v>0.63307068455086024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1.4215</v>
      </c>
      <c r="F629" s="10">
        <f>VLOOKUP(B629,home!$B$2:$E$405,3,FALSE)</f>
        <v>0.99660000000000004</v>
      </c>
      <c r="G629" s="10">
        <f>VLOOKUP(C629,away!$B$2:$E$405,4,FALSE)</f>
        <v>0.59530000000000005</v>
      </c>
      <c r="H629" s="10">
        <f>VLOOKUP(A629,away!$A$2:$E$405,3,FALSE)</f>
        <v>1.0277000000000001</v>
      </c>
      <c r="I629" s="10">
        <f>VLOOKUP(C629,away!$B$2:$E$405,3,FALSE)</f>
        <v>1.1976</v>
      </c>
      <c r="J629" s="10">
        <f>VLOOKUP(B629,home!$B$2:$E$405,4,FALSE)</f>
        <v>1.1352</v>
      </c>
      <c r="K629" s="12">
        <f t="shared" si="894"/>
        <v>0.84334180557000016</v>
      </c>
      <c r="L629" s="12">
        <f t="shared" si="895"/>
        <v>1.3971740999040001</v>
      </c>
      <c r="M629" s="13">
        <f t="shared" si="896"/>
        <v>0.10640359601906935</v>
      </c>
      <c r="N629" s="13">
        <f t="shared" si="897"/>
        <v>8.9734600785862817E-2</v>
      </c>
      <c r="O629" s="13">
        <f t="shared" si="898"/>
        <v>0.14866434849449203</v>
      </c>
      <c r="P629" s="13">
        <f t="shared" si="899"/>
        <v>0.12537486008323265</v>
      </c>
      <c r="Q629" s="13">
        <f t="shared" si="900"/>
        <v>3.783847012442635E-2</v>
      </c>
      <c r="R629" s="13">
        <f t="shared" si="901"/>
        <v>0.10385498864780328</v>
      </c>
      <c r="S629" s="13">
        <f t="shared" si="902"/>
        <v>3.6932152974588101E-2</v>
      </c>
      <c r="T629" s="13">
        <f t="shared" si="903"/>
        <v>5.2866930437839778E-2</v>
      </c>
      <c r="U629" s="13">
        <f t="shared" si="904"/>
        <v>8.7585253643690283E-2</v>
      </c>
      <c r="V629" s="13">
        <f t="shared" si="905"/>
        <v>4.8352203674391333E-3</v>
      </c>
      <c r="W629" s="13">
        <f t="shared" si="906"/>
        <v>1.0636921238246741E-2</v>
      </c>
      <c r="X629" s="13">
        <f t="shared" si="907"/>
        <v>1.4861630856797132E-2</v>
      </c>
      <c r="Y629" s="13">
        <f t="shared" si="908"/>
        <v>1.0382142857725526E-2</v>
      </c>
      <c r="Z629" s="13">
        <f t="shared" si="909"/>
        <v>4.8367833428178214E-2</v>
      </c>
      <c r="AA629" s="13">
        <f t="shared" si="910"/>
        <v>4.0790615974828824E-2</v>
      </c>
      <c r="AB629" s="13">
        <f t="shared" si="911"/>
        <v>1.7200215863262317E-2</v>
      </c>
      <c r="AC629" s="13">
        <f t="shared" si="912"/>
        <v>3.560823480830914E-4</v>
      </c>
      <c r="AD629" s="13">
        <f t="shared" si="913"/>
        <v>2.2426400906922226E-3</v>
      </c>
      <c r="AE629" s="13">
        <f t="shared" si="914"/>
        <v>3.1333586501215305E-3</v>
      </c>
      <c r="AF629" s="13">
        <f t="shared" si="915"/>
        <v>2.1889237758299816E-3</v>
      </c>
      <c r="AG629" s="13">
        <f t="shared" si="916"/>
        <v>1.0194358687512395E-3</v>
      </c>
      <c r="AH629" s="13">
        <f t="shared" si="917"/>
        <v>1.6894571033580375E-2</v>
      </c>
      <c r="AI629" s="13">
        <f t="shared" si="918"/>
        <v>1.4247898039790296E-2</v>
      </c>
      <c r="AJ629" s="13">
        <f t="shared" si="919"/>
        <v>6.0079240292270075E-3</v>
      </c>
      <c r="AK629" s="13">
        <f t="shared" si="920"/>
        <v>1.6889111661785648E-3</v>
      </c>
      <c r="AL629" s="13">
        <f t="shared" si="921"/>
        <v>1.6782806686730997E-5</v>
      </c>
      <c r="AM629" s="13">
        <f t="shared" si="922"/>
        <v>3.7826242866560961E-4</v>
      </c>
      <c r="AN629" s="13">
        <f t="shared" si="923"/>
        <v>5.2849846829837411E-4</v>
      </c>
      <c r="AO629" s="13">
        <f t="shared" si="924"/>
        <v>3.6920218587271187E-4</v>
      </c>
      <c r="AP629" s="13">
        <f t="shared" si="925"/>
        <v>1.7194657724309845E-4</v>
      </c>
      <c r="AQ629" s="13">
        <f t="shared" si="926"/>
        <v>6.0059826072799922E-5</v>
      </c>
      <c r="AR629" s="13">
        <f t="shared" si="927"/>
        <v>4.7209314154213686E-3</v>
      </c>
      <c r="AS629" s="13">
        <f t="shared" si="928"/>
        <v>3.9813588238535929E-3</v>
      </c>
      <c r="AT629" s="13">
        <f t="shared" si="929"/>
        <v>1.6788231695653707E-3</v>
      </c>
      <c r="AU629" s="13">
        <f t="shared" si="930"/>
        <v>4.7194058768467004E-4</v>
      </c>
      <c r="AV629" s="13">
        <f t="shared" si="931"/>
        <v>9.950180683493916E-5</v>
      </c>
      <c r="AW629" s="13">
        <f t="shared" si="932"/>
        <v>5.4930840865350676E-7</v>
      </c>
      <c r="AX629" s="13">
        <f t="shared" si="933"/>
        <v>5.3167419928358079E-5</v>
      </c>
      <c r="AY629" s="13">
        <f t="shared" si="934"/>
        <v>7.4284142082621678E-5</v>
      </c>
      <c r="AZ629" s="13">
        <f t="shared" si="935"/>
        <v>5.1893939675713915E-5</v>
      </c>
      <c r="BA629" s="13">
        <f t="shared" si="936"/>
        <v>2.4168289485629346E-5</v>
      </c>
      <c r="BB629" s="13">
        <f t="shared" si="937"/>
        <v>8.4418270270758722E-6</v>
      </c>
      <c r="BC629" s="13">
        <f t="shared" si="938"/>
        <v>2.3589404156199978E-6</v>
      </c>
      <c r="BD629" s="13">
        <f t="shared" si="939"/>
        <v>1.099327183508312E-3</v>
      </c>
      <c r="BE629" s="13">
        <f t="shared" si="940"/>
        <v>9.2710857185208267E-4</v>
      </c>
      <c r="BF629" s="13">
        <f t="shared" si="941"/>
        <v>3.9093470847257987E-4</v>
      </c>
      <c r="BG629" s="13">
        <f t="shared" si="942"/>
        <v>1.0989719430108237E-4</v>
      </c>
      <c r="BH629" s="13">
        <f t="shared" si="943"/>
        <v>2.3170224567237984E-5</v>
      </c>
      <c r="BI629" s="13">
        <f t="shared" si="944"/>
        <v>3.9080838043993718E-6</v>
      </c>
      <c r="BJ629" s="14">
        <f t="shared" si="945"/>
        <v>0.22662733873106097</v>
      </c>
      <c r="BK629" s="14">
        <f t="shared" si="946"/>
        <v>0.27399297874118161</v>
      </c>
      <c r="BL629" s="14">
        <f t="shared" si="947"/>
        <v>0.45044162866271859</v>
      </c>
      <c r="BM629" s="14">
        <f t="shared" si="948"/>
        <v>0.38748518057457898</v>
      </c>
      <c r="BN629" s="14">
        <f t="shared" si="949"/>
        <v>0.61187086415488645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1.4215</v>
      </c>
      <c r="F630" s="10">
        <f>VLOOKUP(B630,home!$B$2:$E$405,3,FALSE)</f>
        <v>1.0282</v>
      </c>
      <c r="G630" s="10">
        <f>VLOOKUP(C630,away!$B$2:$E$405,4,FALSE)</f>
        <v>1.1137999999999999</v>
      </c>
      <c r="H630" s="10">
        <f>VLOOKUP(A630,away!$A$2:$E$405,3,FALSE)</f>
        <v>1.0277000000000001</v>
      </c>
      <c r="I630" s="10">
        <f>VLOOKUP(C630,away!$B$2:$E$405,3,FALSE)</f>
        <v>0.81089999999999995</v>
      </c>
      <c r="J630" s="10">
        <f>VLOOKUP(B630,home!$B$2:$E$405,4,FALSE)</f>
        <v>1.3472999999999999</v>
      </c>
      <c r="K630" s="12">
        <f t="shared" si="894"/>
        <v>1.6279148209399998</v>
      </c>
      <c r="L630" s="12">
        <f t="shared" si="895"/>
        <v>1.122788528289</v>
      </c>
      <c r="M630" s="13">
        <f t="shared" si="896"/>
        <v>6.3882913403670499E-2</v>
      </c>
      <c r="N630" s="13">
        <f t="shared" si="897"/>
        <v>0.10399594153466178</v>
      </c>
      <c r="O630" s="13">
        <f t="shared" si="898"/>
        <v>7.1727002323320854E-2</v>
      </c>
      <c r="P630" s="13">
        <f t="shared" si="899"/>
        <v>0.11676545014373181</v>
      </c>
      <c r="Q630" s="13">
        <f t="shared" si="900"/>
        <v>8.4648267270942823E-2</v>
      </c>
      <c r="R630" s="13">
        <f t="shared" si="901"/>
        <v>4.0267127688591552E-2</v>
      </c>
      <c r="S630" s="13">
        <f t="shared" si="902"/>
        <v>5.3356091718591465E-2</v>
      </c>
      <c r="T630" s="13">
        <f t="shared" si="903"/>
        <v>9.5042103431355829E-2</v>
      </c>
      <c r="U630" s="13">
        <f t="shared" si="904"/>
        <v>6.5551453960941627E-2</v>
      </c>
      <c r="V630" s="13">
        <f t="shared" si="905"/>
        <v>1.0836053606147677E-2</v>
      </c>
      <c r="W630" s="13">
        <f t="shared" si="906"/>
        <v>4.5933389619086051E-2</v>
      </c>
      <c r="X630" s="13">
        <f t="shared" si="907"/>
        <v>5.1573482929738866E-2</v>
      </c>
      <c r="Y630" s="13">
        <f t="shared" si="908"/>
        <v>2.8953057498709685E-2</v>
      </c>
      <c r="Z630" s="13">
        <f t="shared" si="909"/>
        <v>1.5070489678632977E-2</v>
      </c>
      <c r="AA630" s="13">
        <f t="shared" si="910"/>
        <v>2.4533473506669918E-2</v>
      </c>
      <c r="AB630" s="13">
        <f t="shared" si="911"/>
        <v>1.9969202565323398E-2</v>
      </c>
      <c r="AC630" s="13">
        <f t="shared" si="912"/>
        <v>1.2378864410780208E-3</v>
      </c>
      <c r="AD630" s="13">
        <f t="shared" si="913"/>
        <v>1.8693911434230423E-2</v>
      </c>
      <c r="AE630" s="13">
        <f t="shared" si="914"/>
        <v>2.0989309307204489E-2</v>
      </c>
      <c r="AF630" s="13">
        <f t="shared" si="915"/>
        <v>1.178327785341937E-2</v>
      </c>
      <c r="AG630" s="13">
        <f t="shared" si="916"/>
        <v>4.4100430664870318E-3</v>
      </c>
      <c r="AH630" s="13">
        <f t="shared" si="917"/>
        <v>4.2302432317167212E-3</v>
      </c>
      <c r="AI630" s="13">
        <f t="shared" si="918"/>
        <v>6.886475653092773E-3</v>
      </c>
      <c r="AJ630" s="13">
        <f t="shared" si="919"/>
        <v>5.6052978898560946E-3</v>
      </c>
      <c r="AK630" s="13">
        <f t="shared" si="920"/>
        <v>3.0416491702268153E-3</v>
      </c>
      <c r="AL630" s="13">
        <f t="shared" si="921"/>
        <v>9.0504555799417936E-5</v>
      </c>
      <c r="AM630" s="13">
        <f t="shared" si="922"/>
        <v>6.0864190970246826E-3</v>
      </c>
      <c r="AN630" s="13">
        <f t="shared" si="923"/>
        <v>6.8337615404984089E-3</v>
      </c>
      <c r="AO630" s="13">
        <f t="shared" si="924"/>
        <v>3.8364345313670893E-3</v>
      </c>
      <c r="AP630" s="13">
        <f t="shared" si="925"/>
        <v>1.4358348937835838E-3</v>
      </c>
      <c r="AQ630" s="13">
        <f t="shared" si="926"/>
        <v>4.030347368143157E-4</v>
      </c>
      <c r="AR630" s="13">
        <f t="shared" si="927"/>
        <v>9.4993371448874359E-4</v>
      </c>
      <c r="AS630" s="13">
        <f t="shared" si="928"/>
        <v>1.5464111727268119E-3</v>
      </c>
      <c r="AT630" s="13">
        <f t="shared" si="929"/>
        <v>1.2587128336745918E-3</v>
      </c>
      <c r="AU630" s="13">
        <f t="shared" si="930"/>
        <v>6.8302575908208438E-4</v>
      </c>
      <c r="AV630" s="13">
        <f t="shared" si="931"/>
        <v>2.7797693907337964E-4</v>
      </c>
      <c r="AW630" s="13">
        <f t="shared" si="932"/>
        <v>4.5951276913960887E-6</v>
      </c>
      <c r="AX630" s="13">
        <f t="shared" si="933"/>
        <v>1.6513619757497903E-3</v>
      </c>
      <c r="AY630" s="13">
        <f t="shared" si="934"/>
        <v>1.8541302824245226E-3</v>
      </c>
      <c r="AZ630" s="13">
        <f t="shared" si="935"/>
        <v>1.040898105529749E-3</v>
      </c>
      <c r="BA630" s="13">
        <f t="shared" si="936"/>
        <v>3.8956948400218483E-4</v>
      </c>
      <c r="BB630" s="13">
        <f t="shared" si="937"/>
        <v>1.0935103690227956E-4</v>
      </c>
      <c r="BC630" s="13">
        <f t="shared" si="938"/>
        <v>2.4555617958077305E-5</v>
      </c>
      <c r="BD630" s="13">
        <f t="shared" si="939"/>
        <v>1.7776244621048643E-4</v>
      </c>
      <c r="BE630" s="13">
        <f t="shared" si="940"/>
        <v>2.893821207926004E-4</v>
      </c>
      <c r="BF630" s="13">
        <f t="shared" si="941"/>
        <v>2.3554472167666173E-4</v>
      </c>
      <c r="BG630" s="13">
        <f t="shared" si="942"/>
        <v>1.2781558113720832E-4</v>
      </c>
      <c r="BH630" s="13">
        <f t="shared" si="943"/>
        <v>5.2018219720080111E-5</v>
      </c>
      <c r="BI630" s="13">
        <f t="shared" si="944"/>
        <v>1.6936246168246345E-5</v>
      </c>
      <c r="BJ630" s="14">
        <f t="shared" si="945"/>
        <v>0.48968813524789107</v>
      </c>
      <c r="BK630" s="14">
        <f t="shared" si="946"/>
        <v>0.24802303015144342</v>
      </c>
      <c r="BL630" s="14">
        <f t="shared" si="947"/>
        <v>0.24742744574449063</v>
      </c>
      <c r="BM630" s="14">
        <f t="shared" si="948"/>
        <v>0.51707286330280555</v>
      </c>
      <c r="BN630" s="14">
        <f t="shared" si="949"/>
        <v>0.48128670236491927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1.4215</v>
      </c>
      <c r="F631" s="10">
        <f>VLOOKUP(B631,home!$B$2:$E$405,3,FALSE)</f>
        <v>0.93799999999999994</v>
      </c>
      <c r="G631" s="10">
        <f>VLOOKUP(C631,away!$B$2:$E$405,4,FALSE)</f>
        <v>1.1364000000000001</v>
      </c>
      <c r="H631" s="10">
        <f>VLOOKUP(A631,away!$A$2:$E$405,3,FALSE)</f>
        <v>1.0277000000000001</v>
      </c>
      <c r="I631" s="10">
        <f>VLOOKUP(C631,away!$B$2:$E$405,3,FALSE)</f>
        <v>1.4220999999999999</v>
      </c>
      <c r="J631" s="10">
        <f>VLOOKUP(B631,home!$B$2:$E$405,4,FALSE)</f>
        <v>0.64870000000000005</v>
      </c>
      <c r="K631" s="12">
        <f t="shared" si="894"/>
        <v>1.5152382588</v>
      </c>
      <c r="L631" s="12">
        <f t="shared" si="895"/>
        <v>0.94806997067900012</v>
      </c>
      <c r="M631" s="13">
        <f t="shared" si="896"/>
        <v>8.5152779545251786E-2</v>
      </c>
      <c r="N631" s="13">
        <f t="shared" si="897"/>
        <v>0.12902674941012757</v>
      </c>
      <c r="O631" s="13">
        <f t="shared" si="898"/>
        <v>8.0730793206702234E-2</v>
      </c>
      <c r="P631" s="13">
        <f t="shared" si="899"/>
        <v>0.12232638653006635</v>
      </c>
      <c r="Q631" s="13">
        <f t="shared" si="900"/>
        <v>9.7753133557412844E-2</v>
      </c>
      <c r="R631" s="13">
        <f t="shared" si="901"/>
        <v>3.82692203741853E-2</v>
      </c>
      <c r="S631" s="13">
        <f t="shared" si="902"/>
        <v>4.3932050490351829E-2</v>
      </c>
      <c r="T631" s="13">
        <f t="shared" si="903"/>
        <v>9.2676810465556786E-2</v>
      </c>
      <c r="U631" s="13">
        <f t="shared" si="904"/>
        <v>5.7986986845414007E-2</v>
      </c>
      <c r="V631" s="13">
        <f t="shared" si="905"/>
        <v>7.0122966926043995E-3</v>
      </c>
      <c r="W631" s="13">
        <f t="shared" si="906"/>
        <v>4.9373095961259342E-2</v>
      </c>
      <c r="X631" s="13">
        <f t="shared" si="907"/>
        <v>4.6809149640322602E-2</v>
      </c>
      <c r="Y631" s="13">
        <f t="shared" si="908"/>
        <v>2.2189174563504787E-2</v>
      </c>
      <c r="Z631" s="13">
        <f t="shared" si="909"/>
        <v>1.209396621268735E-2</v>
      </c>
      <c r="AA631" s="13">
        <f t="shared" si="910"/>
        <v>1.832524030609841E-2</v>
      </c>
      <c r="AB631" s="13">
        <f t="shared" si="911"/>
        <v>1.3883552606752071E-2</v>
      </c>
      <c r="AC631" s="13">
        <f t="shared" si="912"/>
        <v>6.2959550488541792E-4</v>
      </c>
      <c r="AD631" s="13">
        <f t="shared" si="913"/>
        <v>1.8703000988975985E-2</v>
      </c>
      <c r="AE631" s="13">
        <f t="shared" si="914"/>
        <v>1.7731753599227774E-2</v>
      </c>
      <c r="AF631" s="13">
        <f t="shared" si="915"/>
        <v>8.4054715574535636E-3</v>
      </c>
      <c r="AG631" s="13">
        <f t="shared" si="916"/>
        <v>2.6563250576727235E-3</v>
      </c>
      <c r="AH631" s="13">
        <f t="shared" si="917"/>
        <v>2.8664815481638278E-3</v>
      </c>
      <c r="AI631" s="13">
        <f t="shared" si="918"/>
        <v>4.3434025099220869E-3</v>
      </c>
      <c r="AJ631" s="13">
        <f t="shared" si="919"/>
        <v>3.2906448282009476E-3</v>
      </c>
      <c r="AK631" s="13">
        <f t="shared" si="920"/>
        <v>1.6620369799374753E-3</v>
      </c>
      <c r="AL631" s="13">
        <f t="shared" si="921"/>
        <v>3.6177864539244105E-5</v>
      </c>
      <c r="AM631" s="13">
        <f t="shared" si="922"/>
        <v>5.6679005305741272E-3</v>
      </c>
      <c r="AN631" s="13">
        <f t="shared" si="923"/>
        <v>5.3735662898329031E-3</v>
      </c>
      <c r="AO631" s="13">
        <f t="shared" si="924"/>
        <v>2.5472584174217714E-3</v>
      </c>
      <c r="AP631" s="13">
        <f t="shared" si="925"/>
        <v>8.0499307103896502E-4</v>
      </c>
      <c r="AQ631" s="13">
        <f t="shared" si="926"/>
        <v>1.9079743931417744E-4</v>
      </c>
      <c r="AR631" s="13">
        <f t="shared" si="927"/>
        <v>5.4352501546391519E-4</v>
      </c>
      <c r="AS631" s="13">
        <f t="shared" si="928"/>
        <v>8.2356989804578586E-4</v>
      </c>
      <c r="AT631" s="13">
        <f t="shared" si="929"/>
        <v>6.2395230915749528E-4</v>
      </c>
      <c r="AU631" s="13">
        <f t="shared" si="930"/>
        <v>3.1514547016734729E-4</v>
      </c>
      <c r="AV631" s="13">
        <f t="shared" si="931"/>
        <v>1.1938011837126972E-4</v>
      </c>
      <c r="AW631" s="13">
        <f t="shared" si="932"/>
        <v>1.443649437156056E-6</v>
      </c>
      <c r="AX631" s="13">
        <f t="shared" si="933"/>
        <v>1.4313699551664557E-3</v>
      </c>
      <c r="AY631" s="13">
        <f t="shared" si="934"/>
        <v>1.3570388714254636E-3</v>
      </c>
      <c r="AZ631" s="13">
        <f t="shared" si="935"/>
        <v>6.4328390152130121E-4</v>
      </c>
      <c r="BA631" s="13">
        <f t="shared" si="936"/>
        <v>2.0329271655119096E-4</v>
      </c>
      <c r="BB631" s="13">
        <f t="shared" si="937"/>
        <v>4.8183929954985464E-5</v>
      </c>
      <c r="BC631" s="13">
        <f t="shared" si="938"/>
        <v>9.1363474119244156E-6</v>
      </c>
      <c r="BD631" s="13">
        <f t="shared" si="939"/>
        <v>8.5883290912362834E-5</v>
      </c>
      <c r="BE631" s="13">
        <f t="shared" si="940"/>
        <v>1.3013364818206252E-4</v>
      </c>
      <c r="BF631" s="13">
        <f t="shared" si="941"/>
        <v>9.8591741241340123E-5</v>
      </c>
      <c r="BG631" s="13">
        <f t="shared" si="942"/>
        <v>4.9796659443529428E-5</v>
      </c>
      <c r="BH631" s="13">
        <f t="shared" si="943"/>
        <v>1.8863450887317536E-5</v>
      </c>
      <c r="BI631" s="13">
        <f t="shared" si="944"/>
        <v>5.7165244954916643E-6</v>
      </c>
      <c r="BJ631" s="14">
        <f t="shared" si="945"/>
        <v>0.50360148627172729</v>
      </c>
      <c r="BK631" s="14">
        <f t="shared" si="946"/>
        <v>0.26044632549912444</v>
      </c>
      <c r="BL631" s="14">
        <f t="shared" si="947"/>
        <v>0.22417291733174421</v>
      </c>
      <c r="BM631" s="14">
        <f t="shared" si="948"/>
        <v>0.44570003746954889</v>
      </c>
      <c r="BN631" s="14">
        <f t="shared" si="949"/>
        <v>0.55325906262374613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1.4215</v>
      </c>
      <c r="F632" s="10">
        <f>VLOOKUP(B632,home!$B$2:$E$405,3,FALSE)</f>
        <v>1.1725000000000001</v>
      </c>
      <c r="G632" s="10">
        <f>VLOOKUP(C632,away!$B$2:$E$405,4,FALSE)</f>
        <v>1.1364000000000001</v>
      </c>
      <c r="H632" s="10">
        <f>VLOOKUP(A632,away!$A$2:$E$405,3,FALSE)</f>
        <v>1.0277000000000001</v>
      </c>
      <c r="I632" s="10">
        <f>VLOOKUP(C632,away!$B$2:$E$405,3,FALSE)</f>
        <v>0.5988</v>
      </c>
      <c r="J632" s="10">
        <f>VLOOKUP(B632,home!$B$2:$E$405,4,FALSE)</f>
        <v>0.89200000000000002</v>
      </c>
      <c r="K632" s="12">
        <f t="shared" si="894"/>
        <v>1.8940478235000002</v>
      </c>
      <c r="L632" s="12">
        <f t="shared" si="895"/>
        <v>0.54892498992000005</v>
      </c>
      <c r="M632" s="13">
        <f t="shared" si="896"/>
        <v>8.6902123278908935E-2</v>
      </c>
      <c r="N632" s="13">
        <f t="shared" si="897"/>
        <v>0.16459677745394616</v>
      </c>
      <c r="O632" s="13">
        <f t="shared" si="898"/>
        <v>4.7702747144901685E-2</v>
      </c>
      <c r="P632" s="13">
        <f t="shared" si="899"/>
        <v>9.0351284404771873E-2</v>
      </c>
      <c r="Q632" s="13">
        <f t="shared" si="900"/>
        <v>0.15587708404588033</v>
      </c>
      <c r="R632" s="13">
        <f t="shared" si="901"/>
        <v>1.3092614997835735E-2</v>
      </c>
      <c r="S632" s="13">
        <f t="shared" si="902"/>
        <v>2.3484335841231441E-2</v>
      </c>
      <c r="T632" s="13">
        <f t="shared" si="903"/>
        <v>8.5564826788643855E-2</v>
      </c>
      <c r="U632" s="13">
        <f t="shared" si="904"/>
        <v>2.4798038940574231E-2</v>
      </c>
      <c r="V632" s="13">
        <f t="shared" si="905"/>
        <v>2.7129370460940794E-3</v>
      </c>
      <c r="W632" s="13">
        <f t="shared" si="906"/>
        <v>9.841288392354211E-2</v>
      </c>
      <c r="X632" s="13">
        <f t="shared" si="907"/>
        <v>5.4021291315728484E-2</v>
      </c>
      <c r="Y632" s="13">
        <f t="shared" si="908"/>
        <v>1.4826818395475823E-2</v>
      </c>
      <c r="Z632" s="13">
        <f t="shared" si="909"/>
        <v>2.3956211852378079E-3</v>
      </c>
      <c r="AA632" s="13">
        <f t="shared" si="910"/>
        <v>4.5374210918301605E-3</v>
      </c>
      <c r="AB632" s="13">
        <f t="shared" si="911"/>
        <v>4.2970462716419551E-3</v>
      </c>
      <c r="AC632" s="13">
        <f t="shared" si="912"/>
        <v>1.7628837577218437E-4</v>
      </c>
      <c r="AD632" s="13">
        <f t="shared" si="913"/>
        <v>4.6599677149935764E-2</v>
      </c>
      <c r="AE632" s="13">
        <f t="shared" si="914"/>
        <v>2.5579727309803742E-2</v>
      </c>
      <c r="AF632" s="13">
        <f t="shared" si="915"/>
        <v>7.0206757778451846E-3</v>
      </c>
      <c r="AG632" s="13">
        <f t="shared" si="916"/>
        <v>1.2846081268617525E-3</v>
      </c>
      <c r="AH632" s="13">
        <f t="shared" si="917"/>
        <v>3.2875408373970051E-4</v>
      </c>
      <c r="AI632" s="13">
        <f t="shared" si="918"/>
        <v>6.2267595677391644E-4</v>
      </c>
      <c r="AJ632" s="13">
        <f t="shared" si="919"/>
        <v>5.8968902033670846E-4</v>
      </c>
      <c r="AK632" s="13">
        <f t="shared" si="920"/>
        <v>3.7229973517019678E-4</v>
      </c>
      <c r="AL632" s="13">
        <f t="shared" si="921"/>
        <v>7.3314117426236029E-6</v>
      </c>
      <c r="AM632" s="13">
        <f t="shared" si="922"/>
        <v>1.7652403416327692E-2</v>
      </c>
      <c r="AN632" s="13">
        <f t="shared" si="923"/>
        <v>9.6898453673714517E-3</v>
      </c>
      <c r="AO632" s="13">
        <f t="shared" si="924"/>
        <v>2.6594991353053668E-3</v>
      </c>
      <c r="AP632" s="13">
        <f t="shared" si="925"/>
        <v>4.8662184534658246E-4</v>
      </c>
      <c r="AQ632" s="13">
        <f t="shared" si="926"/>
        <v>6.6779722887931148E-5</v>
      </c>
      <c r="AR632" s="13">
        <f t="shared" si="927"/>
        <v>3.60922664205948E-5</v>
      </c>
      <c r="AS632" s="13">
        <f t="shared" si="928"/>
        <v>6.836047865910972E-5</v>
      </c>
      <c r="AT632" s="13">
        <f t="shared" si="929"/>
        <v>6.4739007908852506E-5</v>
      </c>
      <c r="AU632" s="13">
        <f t="shared" si="930"/>
        <v>4.0872925675103807E-5</v>
      </c>
      <c r="AV632" s="13">
        <f t="shared" si="931"/>
        <v>1.9353818978751904E-5</v>
      </c>
      <c r="AW632" s="13">
        <f t="shared" si="932"/>
        <v>2.1173324478068125E-7</v>
      </c>
      <c r="AX632" s="13">
        <f t="shared" si="933"/>
        <v>5.5724160450399112E-3</v>
      </c>
      <c r="AY632" s="13">
        <f t="shared" si="934"/>
        <v>3.0588384213535791E-3</v>
      </c>
      <c r="AZ632" s="13">
        <f t="shared" si="935"/>
        <v>8.3953642480421122E-4</v>
      </c>
      <c r="BA632" s="13">
        <f t="shared" si="936"/>
        <v>1.5361417450770819E-4</v>
      </c>
      <c r="BB632" s="13">
        <f t="shared" si="937"/>
        <v>2.1080664798303207E-5</v>
      </c>
      <c r="BC632" s="13">
        <f t="shared" si="938"/>
        <v>2.3143407423830988E-6</v>
      </c>
      <c r="BD632" s="13">
        <f t="shared" si="939"/>
        <v>3.3019911635191589E-6</v>
      </c>
      <c r="BE632" s="13">
        <f t="shared" si="940"/>
        <v>6.2541291764796959E-6</v>
      </c>
      <c r="BF632" s="13">
        <f t="shared" si="941"/>
        <v>5.9228098772996087E-6</v>
      </c>
      <c r="BG632" s="13">
        <f t="shared" si="942"/>
        <v>3.7393617190345436E-6</v>
      </c>
      <c r="BH632" s="13">
        <f t="shared" si="943"/>
        <v>1.7706324813041486E-6</v>
      </c>
      <c r="BI632" s="13">
        <f t="shared" si="944"/>
        <v>6.7073251948650502E-7</v>
      </c>
      <c r="BJ632" s="14">
        <f t="shared" si="945"/>
        <v>0.69398731984614814</v>
      </c>
      <c r="BK632" s="14">
        <f t="shared" si="946"/>
        <v>0.20669313877987469</v>
      </c>
      <c r="BL632" s="14">
        <f t="shared" si="947"/>
        <v>9.6592365397383806E-2</v>
      </c>
      <c r="BM632" s="14">
        <f t="shared" si="948"/>
        <v>0.43808718719429118</v>
      </c>
      <c r="BN632" s="14">
        <f t="shared" si="949"/>
        <v>0.55852263132624469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1.5417000000000001</v>
      </c>
      <c r="F633" s="10">
        <f>VLOOKUP(B633,home!$B$2:$E$405,3,FALSE)</f>
        <v>0.79279999999999995</v>
      </c>
      <c r="G633" s="10">
        <f>VLOOKUP(C633,away!$B$2:$E$405,4,FALSE)</f>
        <v>0.79279999999999995</v>
      </c>
      <c r="H633" s="10">
        <f>VLOOKUP(A633,away!$A$2:$E$405,3,FALSE)</f>
        <v>1.125</v>
      </c>
      <c r="I633" s="10">
        <f>VLOOKUP(C633,away!$B$2:$E$405,3,FALSE)</f>
        <v>0.79010000000000002</v>
      </c>
      <c r="J633" s="10">
        <f>VLOOKUP(B633,home!$B$2:$E$405,4,FALSE)</f>
        <v>1.1852</v>
      </c>
      <c r="K633" s="12">
        <f t="shared" si="894"/>
        <v>0.96900753772799997</v>
      </c>
      <c r="L633" s="12">
        <f t="shared" si="895"/>
        <v>1.0534798350000001</v>
      </c>
      <c r="M633" s="13">
        <f t="shared" si="896"/>
        <v>0.13232591152523662</v>
      </c>
      <c r="N633" s="13">
        <f t="shared" si="897"/>
        <v>0.1282248057046827</v>
      </c>
      <c r="O633" s="13">
        <f t="shared" si="898"/>
        <v>0.13940267943983087</v>
      </c>
      <c r="P633" s="13">
        <f t="shared" si="899"/>
        <v>0.13508224715667619</v>
      </c>
      <c r="Q633" s="13">
        <f t="shared" si="900"/>
        <v>6.2125401625772889E-2</v>
      </c>
      <c r="R633" s="13">
        <f t="shared" si="901"/>
        <v>7.3428955867415449E-2</v>
      </c>
      <c r="S633" s="13">
        <f t="shared" si="902"/>
        <v>3.4473999246582412E-2</v>
      </c>
      <c r="T633" s="13">
        <f t="shared" si="903"/>
        <v>6.5447857854027958E-2</v>
      </c>
      <c r="U633" s="13">
        <f t="shared" si="904"/>
        <v>7.1153211723022219E-2</v>
      </c>
      <c r="V633" s="13">
        <f t="shared" si="905"/>
        <v>3.9102321373960984E-3</v>
      </c>
      <c r="W633" s="13">
        <f t="shared" si="906"/>
        <v>2.0066660819917759E-2</v>
      </c>
      <c r="X633" s="13">
        <f t="shared" si="907"/>
        <v>2.1139822529567927E-2</v>
      </c>
      <c r="Y633" s="13">
        <f t="shared" si="908"/>
        <v>1.113518837518925E-2</v>
      </c>
      <c r="Z633" s="13">
        <f t="shared" si="909"/>
        <v>2.5785308103809048E-2</v>
      </c>
      <c r="AA633" s="13">
        <f t="shared" si="910"/>
        <v>2.4986157915229849E-2</v>
      </c>
      <c r="AB633" s="13">
        <f t="shared" si="911"/>
        <v>1.2105887679359925E-2</v>
      </c>
      <c r="AC633" s="13">
        <f t="shared" si="912"/>
        <v>2.4948011784665719E-4</v>
      </c>
      <c r="AD633" s="13">
        <f t="shared" si="913"/>
        <v>4.8611863978828586E-3</v>
      </c>
      <c r="AE633" s="13">
        <f t="shared" si="914"/>
        <v>5.1211618443458787E-3</v>
      </c>
      <c r="AF633" s="13">
        <f t="shared" si="915"/>
        <v>2.6975203673948954E-3</v>
      </c>
      <c r="AG633" s="13">
        <f t="shared" si="916"/>
        <v>9.4726110385077176E-4</v>
      </c>
      <c r="AH633" s="13">
        <f t="shared" si="917"/>
        <v>6.7910755316562292E-3</v>
      </c>
      <c r="AI633" s="13">
        <f t="shared" si="918"/>
        <v>6.5806033794550706E-3</v>
      </c>
      <c r="AJ633" s="13">
        <f t="shared" si="919"/>
        <v>3.1883271387451568E-3</v>
      </c>
      <c r="AK633" s="13">
        <f t="shared" si="920"/>
        <v>1.0298376767289346E-3</v>
      </c>
      <c r="AL633" s="13">
        <f t="shared" si="921"/>
        <v>1.0187070559710201E-5</v>
      </c>
      <c r="AM633" s="13">
        <f t="shared" si="922"/>
        <v>9.4210525236986312E-4</v>
      </c>
      <c r="AN633" s="13">
        <f t="shared" si="923"/>
        <v>9.9248888581923689E-4</v>
      </c>
      <c r="AO633" s="13">
        <f t="shared" si="924"/>
        <v>5.227835138360917E-4</v>
      </c>
      <c r="AP633" s="13">
        <f t="shared" si="925"/>
        <v>1.8358062996558876E-4</v>
      </c>
      <c r="AQ633" s="13">
        <f t="shared" si="926"/>
        <v>4.8349622941336123E-5</v>
      </c>
      <c r="AR633" s="13">
        <f t="shared" si="927"/>
        <v>1.4308522261123487E-3</v>
      </c>
      <c r="AS633" s="13">
        <f t="shared" si="928"/>
        <v>1.3865065924777544E-3</v>
      </c>
      <c r="AT633" s="13">
        <f t="shared" si="929"/>
        <v>6.7176766961025405E-4</v>
      </c>
      <c r="AU633" s="13">
        <f t="shared" si="930"/>
        <v>2.1698264515143632E-4</v>
      </c>
      <c r="AV633" s="13">
        <f t="shared" si="931"/>
        <v>5.2564454676975405E-5</v>
      </c>
      <c r="AW633" s="13">
        <f t="shared" si="932"/>
        <v>2.8886850640377457E-7</v>
      </c>
      <c r="AX633" s="13">
        <f t="shared" si="933"/>
        <v>1.5215118181325613E-4</v>
      </c>
      <c r="AY633" s="13">
        <f t="shared" si="934"/>
        <v>1.6028820191168406E-4</v>
      </c>
      <c r="AZ633" s="13">
        <f t="shared" si="935"/>
        <v>8.4430194251183799E-5</v>
      </c>
      <c r="BA633" s="13">
        <f t="shared" si="936"/>
        <v>2.9648502369585033E-5</v>
      </c>
      <c r="BB633" s="13">
        <f t="shared" si="937"/>
        <v>7.8085248460768864E-6</v>
      </c>
      <c r="BC633" s="13">
        <f t="shared" si="938"/>
        <v>1.6452246932876961E-6</v>
      </c>
      <c r="BD633" s="13">
        <f t="shared" si="939"/>
        <v>2.512289945123699E-4</v>
      </c>
      <c r="BE633" s="13">
        <f t="shared" si="940"/>
        <v>2.4344278937831279E-4</v>
      </c>
      <c r="BF633" s="13">
        <f t="shared" si="941"/>
        <v>1.1794894895655747E-4</v>
      </c>
      <c r="BG633" s="13">
        <f t="shared" si="942"/>
        <v>3.8097806868666443E-5</v>
      </c>
      <c r="BH633" s="13">
        <f t="shared" si="943"/>
        <v>9.2292655066608372E-6</v>
      </c>
      <c r="BI633" s="13">
        <f t="shared" si="944"/>
        <v>1.7886455687294765E-6</v>
      </c>
      <c r="BJ633" s="14">
        <f t="shared" si="945"/>
        <v>0.32489214635745006</v>
      </c>
      <c r="BK633" s="14">
        <f t="shared" si="946"/>
        <v>0.30621234545620934</v>
      </c>
      <c r="BL633" s="14">
        <f t="shared" si="947"/>
        <v>0.34308714639026372</v>
      </c>
      <c r="BM633" s="14">
        <f t="shared" si="948"/>
        <v>0.32922694565471228</v>
      </c>
      <c r="BN633" s="14">
        <f t="shared" si="949"/>
        <v>0.67059000131961466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1.5417000000000001</v>
      </c>
      <c r="F634" s="10">
        <f>VLOOKUP(B634,home!$B$2:$E$405,3,FALSE)</f>
        <v>1.0089999999999999</v>
      </c>
      <c r="G634" s="10">
        <f>VLOOKUP(C634,away!$B$2:$E$405,4,FALSE)</f>
        <v>0.86480000000000001</v>
      </c>
      <c r="H634" s="10">
        <f>VLOOKUP(A634,away!$A$2:$E$405,3,FALSE)</f>
        <v>1.125</v>
      </c>
      <c r="I634" s="10">
        <f>VLOOKUP(C634,away!$B$2:$E$405,3,FALSE)</f>
        <v>0.98770000000000002</v>
      </c>
      <c r="J634" s="10">
        <f>VLOOKUP(B634,home!$B$2:$E$405,4,FALSE)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1.5417000000000001</v>
      </c>
      <c r="F635" s="10">
        <f>VLOOKUP(B635,home!$B$2:$E$405,3,FALSE)</f>
        <v>1.0810999999999999</v>
      </c>
      <c r="G635" s="10">
        <f>VLOOKUP(C635,away!$B$2:$E$405,4,FALSE)</f>
        <v>1.7297</v>
      </c>
      <c r="H635" s="10">
        <f>VLOOKUP(A635,away!$A$2:$E$405,3,FALSE)</f>
        <v>1.125</v>
      </c>
      <c r="I635" s="10">
        <f>VLOOKUP(C635,away!$B$2:$E$405,3,FALSE)</f>
        <v>0.98770000000000002</v>
      </c>
      <c r="J635" s="10">
        <f>VLOOKUP(B635,home!$B$2:$E$405,4,FALSE)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1.5417000000000001</v>
      </c>
      <c r="F636" s="10">
        <f>VLOOKUP(B636,home!$B$2:$E$405,3,FALSE)</f>
        <v>2.0179999999999998</v>
      </c>
      <c r="G636" s="10">
        <f>VLOOKUP(C636,away!$B$2:$E$405,4,FALSE)</f>
        <v>0.79279999999999995</v>
      </c>
      <c r="H636" s="10">
        <f>VLOOKUP(A636,away!$A$2:$E$405,3,FALSE)</f>
        <v>1.125</v>
      </c>
      <c r="I636" s="10">
        <f>VLOOKUP(C636,away!$B$2:$E$405,3,FALSE)</f>
        <v>1.0864</v>
      </c>
      <c r="J636" s="10">
        <f>VLOOKUP(B636,home!$B$2:$E$405,4,FALSE)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1.4215</v>
      </c>
      <c r="F637" s="10">
        <f>VLOOKUP(B637,home!$B$2:$E$405,3,FALSE)</f>
        <v>1.6775</v>
      </c>
      <c r="G637" s="10">
        <f>VLOOKUP(C637,away!$B$2:$E$405,4,FALSE)</f>
        <v>0.99660000000000004</v>
      </c>
      <c r="H637" s="10">
        <f>VLOOKUP(A637,away!$A$2:$E$405,3,FALSE)</f>
        <v>1.0277000000000001</v>
      </c>
      <c r="I637" s="10">
        <f>VLOOKUP(C637,away!$B$2:$E$405,3,FALSE)</f>
        <v>0.97299999999999998</v>
      </c>
      <c r="J637" s="10">
        <f>VLOOKUP(B637,home!$B$2:$E$405,4,FALSE)</f>
        <v>0.67359999999999998</v>
      </c>
      <c r="K637" s="12">
        <f t="shared" si="894"/>
        <v>2.37645872475</v>
      </c>
      <c r="L637" s="12">
        <f t="shared" si="895"/>
        <v>0.67356773455999996</v>
      </c>
      <c r="M637" s="13">
        <f t="shared" si="896"/>
        <v>4.7357671323256918E-2</v>
      </c>
      <c r="N637" s="13">
        <f t="shared" si="897"/>
        <v>0.11254355119999677</v>
      </c>
      <c r="O637" s="13">
        <f t="shared" si="898"/>
        <v>3.1898599387243237E-2</v>
      </c>
      <c r="P637" s="13">
        <f t="shared" si="899"/>
        <v>7.5805704821119202E-2</v>
      </c>
      <c r="Q637" s="13">
        <f t="shared" si="900"/>
        <v>0.13372755208179035</v>
      </c>
      <c r="R637" s="13">
        <f t="shared" si="901"/>
        <v>1.0742933662451215E-2</v>
      </c>
      <c r="S637" s="13">
        <f t="shared" si="902"/>
        <v>3.0335660109857422E-2</v>
      </c>
      <c r="T637" s="13">
        <f t="shared" si="903"/>
        <v>9.0074564303985943E-2</v>
      </c>
      <c r="U637" s="13">
        <f t="shared" si="904"/>
        <v>2.553013843154266E-2</v>
      </c>
      <c r="V637" s="13">
        <f t="shared" si="905"/>
        <v>5.395385634438519E-3</v>
      </c>
      <c r="W637" s="13">
        <f t="shared" si="906"/>
        <v>0.10593266929474357</v>
      </c>
      <c r="X637" s="13">
        <f t="shared" si="907"/>
        <v>7.1352828072754101E-2</v>
      </c>
      <c r="Y637" s="13">
        <f t="shared" si="908"/>
        <v>2.4030481379707071E-2</v>
      </c>
      <c r="Z637" s="13">
        <f t="shared" si="909"/>
        <v>2.4120311631818762E-3</v>
      </c>
      <c r="AA637" s="13">
        <f t="shared" si="910"/>
        <v>5.7320925021124604E-3</v>
      </c>
      <c r="AB637" s="13">
        <f t="shared" si="911"/>
        <v>6.8110406188596085E-3</v>
      </c>
      <c r="AC637" s="13">
        <f t="shared" si="912"/>
        <v>5.3977660769119224E-4</v>
      </c>
      <c r="AD637" s="13">
        <f t="shared" si="913"/>
        <v>6.2936154045387452E-2</v>
      </c>
      <c r="AE637" s="13">
        <f t="shared" si="914"/>
        <v>4.2391762702270797E-2</v>
      </c>
      <c r="AF637" s="13">
        <f t="shared" si="915"/>
        <v>1.427686178368682E-2</v>
      </c>
      <c r="AG637" s="13">
        <f t="shared" si="916"/>
        <v>3.2054778160880578E-3</v>
      </c>
      <c r="AH637" s="13">
        <f t="shared" si="917"/>
        <v>4.0616659156813444E-4</v>
      </c>
      <c r="AI637" s="13">
        <f t="shared" si="918"/>
        <v>9.6523814023406285E-4</v>
      </c>
      <c r="AJ637" s="13">
        <f t="shared" si="919"/>
        <v>1.1469242999103514E-3</v>
      </c>
      <c r="AK637" s="13">
        <f t="shared" si="920"/>
        <v>9.0853941971658016E-4</v>
      </c>
      <c r="AL637" s="13">
        <f t="shared" si="921"/>
        <v>3.4560944445669201E-5</v>
      </c>
      <c r="AM637" s="13">
        <f t="shared" si="922"/>
        <v>2.9913034476674205E-2</v>
      </c>
      <c r="AN637" s="13">
        <f t="shared" si="923"/>
        <v>2.0148454866268619E-2</v>
      </c>
      <c r="AO637" s="13">
        <f t="shared" si="924"/>
        <v>6.7856745495784793E-3</v>
      </c>
      <c r="AP637" s="13">
        <f t="shared" si="925"/>
        <v>1.5235371446070084E-3</v>
      </c>
      <c r="AQ637" s="13">
        <f t="shared" si="926"/>
        <v>2.5655136575273842E-4</v>
      </c>
      <c r="AR637" s="13">
        <f t="shared" si="927"/>
        <v>5.4716142187301032E-5</v>
      </c>
      <c r="AS637" s="13">
        <f t="shared" si="928"/>
        <v>1.3003065348567307E-4</v>
      </c>
      <c r="AT637" s="13">
        <f t="shared" si="929"/>
        <v>1.5450624048048592E-4</v>
      </c>
      <c r="AU637" s="13">
        <f t="shared" si="930"/>
        <v>1.2239256773939079E-4</v>
      </c>
      <c r="AV637" s="13">
        <f t="shared" si="931"/>
        <v>7.2715221362207655E-5</v>
      </c>
      <c r="AW637" s="13">
        <f t="shared" si="932"/>
        <v>1.5367196766075882E-6</v>
      </c>
      <c r="AX637" s="13">
        <f t="shared" si="933"/>
        <v>1.1847848627639993E-2</v>
      </c>
      <c r="AY637" s="13">
        <f t="shared" si="934"/>
        <v>7.9803285595292754E-3</v>
      </c>
      <c r="AZ637" s="13">
        <f t="shared" si="935"/>
        <v>2.6876459144433004E-3</v>
      </c>
      <c r="BA637" s="13">
        <f t="shared" si="936"/>
        <v>6.0343718996367117E-4</v>
      </c>
      <c r="BB637" s="13">
        <f t="shared" si="937"/>
        <v>1.0161395524827057E-4</v>
      </c>
      <c r="BC637" s="13">
        <f t="shared" si="938"/>
        <v>1.3688776327251768E-5</v>
      </c>
      <c r="BD637" s="13">
        <f t="shared" si="939"/>
        <v>6.1425046561605314E-6</v>
      </c>
      <c r="BE637" s="13">
        <f t="shared" si="940"/>
        <v>1.4597408781950194E-5</v>
      </c>
      <c r="BF637" s="13">
        <f t="shared" si="941"/>
        <v>1.7345069729303909E-5</v>
      </c>
      <c r="BG637" s="13">
        <f t="shared" si="942"/>
        <v>1.3739947429867131E-5</v>
      </c>
      <c r="BH637" s="13">
        <f t="shared" si="943"/>
        <v>8.1631044868285196E-6</v>
      </c>
      <c r="BI637" s="13">
        <f t="shared" si="944"/>
        <v>3.8798561757539024E-6</v>
      </c>
      <c r="BJ637" s="14">
        <f t="shared" si="945"/>
        <v>0.74233371810644366</v>
      </c>
      <c r="BK637" s="14">
        <f t="shared" si="946"/>
        <v>0.1674490880003382</v>
      </c>
      <c r="BL637" s="14">
        <f t="shared" si="947"/>
        <v>8.4739901770153239E-2</v>
      </c>
      <c r="BM637" s="14">
        <f t="shared" si="948"/>
        <v>0.57687993472440657</v>
      </c>
      <c r="BN637" s="14">
        <f t="shared" si="949"/>
        <v>0.41207601247585773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1.5417000000000001</v>
      </c>
      <c r="F638" s="10">
        <f>VLOOKUP(B638,home!$B$2:$E$405,3,FALSE)</f>
        <v>0.3604</v>
      </c>
      <c r="G638" s="10">
        <f>VLOOKUP(C638,away!$B$2:$E$405,4,FALSE)</f>
        <v>1.1531</v>
      </c>
      <c r="H638" s="10">
        <f>VLOOKUP(A638,away!$A$2:$E$405,3,FALSE)</f>
        <v>1.125</v>
      </c>
      <c r="I638" s="10">
        <f>VLOOKUP(C638,away!$B$2:$E$405,3,FALSE)</f>
        <v>1.284</v>
      </c>
      <c r="J638" s="10">
        <f>VLOOKUP(B638,home!$B$2:$E$405,4,FALSE)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1.5417000000000001</v>
      </c>
      <c r="F639" s="10">
        <f>VLOOKUP(B639,home!$B$2:$E$405,3,FALSE)</f>
        <v>0.72070000000000001</v>
      </c>
      <c r="G639" s="10">
        <f>VLOOKUP(C639,away!$B$2:$E$405,4,FALSE)</f>
        <v>1.0089999999999999</v>
      </c>
      <c r="H639" s="10">
        <f>VLOOKUP(A639,away!$A$2:$E$405,3,FALSE)</f>
        <v>1.125</v>
      </c>
      <c r="I639" s="10">
        <f>VLOOKUP(C639,away!$B$2:$E$405,3,FALSE)</f>
        <v>0.88890000000000002</v>
      </c>
      <c r="J639" s="10">
        <f>VLOOKUP(B639,home!$B$2:$E$405,4,FALSE)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1.5417000000000001</v>
      </c>
      <c r="F640" s="10">
        <f>VLOOKUP(B640,home!$B$2:$E$405,3,FALSE)</f>
        <v>1.2323999999999999</v>
      </c>
      <c r="G640" s="10">
        <f>VLOOKUP(C640,away!$B$2:$E$405,4,FALSE)</f>
        <v>0.72070000000000001</v>
      </c>
      <c r="H640" s="10">
        <f>VLOOKUP(A640,away!$A$2:$E$405,3,FALSE)</f>
        <v>1.125</v>
      </c>
      <c r="I640" s="10">
        <f>VLOOKUP(C640,away!$B$2:$E$405,3,FALSE)</f>
        <v>0.98770000000000002</v>
      </c>
      <c r="J640" s="10">
        <f>VLOOKUP(B640,home!$B$2:$E$405,4,FALSE)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1.5417000000000001</v>
      </c>
      <c r="F641" s="15">
        <f>VLOOKUP(B641,home!$B$2:$E$405,3,FALSE)</f>
        <v>0.89190000000000003</v>
      </c>
      <c r="G641" s="15">
        <f>VLOOKUP(C641,away!$B$2:$E$405,4,FALSE)</f>
        <v>1.1531</v>
      </c>
      <c r="H641" s="15">
        <f>VLOOKUP(A641,away!$A$2:$E$405,3,FALSE)</f>
        <v>1.125</v>
      </c>
      <c r="I641" s="15">
        <f>VLOOKUP(C641,away!$B$2:$E$405,3,FALSE)</f>
        <v>0.88890000000000002</v>
      </c>
      <c r="J641" s="15">
        <f>VLOOKUP(B641,home!$B$2:$E$405,4,FALSE)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1.4705999999999999</v>
      </c>
      <c r="F642" s="10">
        <f>VLOOKUP(B642,home!$B$2:$E$405,3,FALSE)</f>
        <v>1.19</v>
      </c>
      <c r="G642" s="10">
        <f>VLOOKUP(C642,away!$B$2:$E$405,4,FALSE)</f>
        <v>1.2844</v>
      </c>
      <c r="H642" s="10">
        <f>VLOOKUP(A642,away!$A$2:$E$405,3,FALSE)</f>
        <v>1.2646999999999999</v>
      </c>
      <c r="I642" s="10">
        <f>VLOOKUP(C642,away!$B$2:$E$405,3,FALSE)</f>
        <v>0.79069999999999996</v>
      </c>
      <c r="J642" s="10">
        <f>VLOOKUP(B642,home!$B$2:$E$405,4,FALSE)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1.3231999999999999</v>
      </c>
      <c r="F643" s="10">
        <f>VLOOKUP(B643,home!$B$2:$E$405,3,FALSE)</f>
        <v>1.6277999999999999</v>
      </c>
      <c r="G643" s="10">
        <f>VLOOKUP(C643,away!$B$2:$E$405,4,FALSE)</f>
        <v>0.93010000000000004</v>
      </c>
      <c r="H643" s="10">
        <f>VLOOKUP(A643,away!$A$2:$E$405,3,FALSE)</f>
        <v>1.1951000000000001</v>
      </c>
      <c r="I643" s="10">
        <f>VLOOKUP(C643,away!$B$2:$E$405,3,FALSE)</f>
        <v>1.0298</v>
      </c>
      <c r="J643" s="10">
        <f>VLOOKUP(B643,home!$B$2:$E$405,4,FALSE)</f>
        <v>1.0298</v>
      </c>
      <c r="K643" s="12">
        <f t="shared" si="950"/>
        <v>2.0033470032959997</v>
      </c>
      <c r="L643" s="12">
        <f t="shared" si="951"/>
        <v>1.2673892566040004</v>
      </c>
      <c r="M643" s="13">
        <f t="shared" si="952"/>
        <v>3.7978454765685087E-2</v>
      </c>
      <c r="N643" s="13">
        <f t="shared" si="953"/>
        <v>7.6084023544647883E-2</v>
      </c>
      <c r="O643" s="13">
        <f t="shared" si="954"/>
        <v>4.8133485552450277E-2</v>
      </c>
      <c r="P643" s="13">
        <f t="shared" si="955"/>
        <v>9.6428074039692543E-2</v>
      </c>
      <c r="Q643" s="13">
        <f t="shared" si="956"/>
        <v>7.6211350283436327E-2</v>
      </c>
      <c r="R643" s="13">
        <f t="shared" si="957"/>
        <v>3.0501931236039684E-2</v>
      </c>
      <c r="S643" s="13">
        <f t="shared" si="958"/>
        <v>6.1208213448733118E-2</v>
      </c>
      <c r="T643" s="13">
        <f t="shared" si="959"/>
        <v>9.658944658051144E-2</v>
      </c>
      <c r="U643" s="13">
        <f t="shared" si="960"/>
        <v>6.1105952536460735E-2</v>
      </c>
      <c r="V643" s="13">
        <f t="shared" si="961"/>
        <v>1.7267656314573228E-2</v>
      </c>
      <c r="W643" s="13">
        <f t="shared" si="962"/>
        <v>5.0892593402487966E-2</v>
      </c>
      <c r="X643" s="13">
        <f t="shared" si="963"/>
        <v>6.4500726119028878E-2</v>
      </c>
      <c r="Y643" s="13">
        <f t="shared" si="964"/>
        <v>4.0873763663207135E-2</v>
      </c>
      <c r="Z643" s="13">
        <f t="shared" si="965"/>
        <v>1.2885939984743555E-2</v>
      </c>
      <c r="AA643" s="13">
        <f t="shared" si="966"/>
        <v>2.5815009253088099E-2</v>
      </c>
      <c r="AB643" s="13">
        <f t="shared" si="967"/>
        <v>2.5858210713616277E-2</v>
      </c>
      <c r="AC643" s="13">
        <f t="shared" si="968"/>
        <v>2.7401833023925765E-3</v>
      </c>
      <c r="AD643" s="13">
        <f t="shared" si="969"/>
        <v>2.548888112070901E-2</v>
      </c>
      <c r="AE643" s="13">
        <f t="shared" si="970"/>
        <v>3.2304334095243137E-2</v>
      </c>
      <c r="AF643" s="13">
        <f t="shared" si="971"/>
        <v>2.0471082987028735E-2</v>
      </c>
      <c r="AG643" s="13">
        <f t="shared" si="972"/>
        <v>8.6482768829363819E-3</v>
      </c>
      <c r="AH643" s="13">
        <f t="shared" si="973"/>
        <v>4.0828754744769756E-3</v>
      </c>
      <c r="AI643" s="13">
        <f t="shared" si="974"/>
        <v>8.1794163466241809E-3</v>
      </c>
      <c r="AJ643" s="13">
        <f t="shared" si="975"/>
        <v>8.1931046133599354E-3</v>
      </c>
      <c r="AK643" s="13">
        <f t="shared" si="976"/>
        <v>5.4712105249550861E-3</v>
      </c>
      <c r="AL643" s="13">
        <f t="shared" si="977"/>
        <v>2.7829525976837003E-4</v>
      </c>
      <c r="AM643" s="13">
        <f t="shared" si="978"/>
        <v>1.0212614722108083E-2</v>
      </c>
      <c r="AN643" s="13">
        <f t="shared" si="979"/>
        <v>1.2943358180635635E-2</v>
      </c>
      <c r="AO643" s="13">
        <f t="shared" si="980"/>
        <v>8.202136551257554E-3</v>
      </c>
      <c r="AP643" s="13">
        <f t="shared" si="981"/>
        <v>3.4650999154209367E-3</v>
      </c>
      <c r="AQ643" s="13">
        <f t="shared" si="982"/>
        <v>1.0979076014659818E-3</v>
      </c>
      <c r="AR643" s="13">
        <f t="shared" si="983"/>
        <v>1.0349185024808149E-3</v>
      </c>
      <c r="AS643" s="13">
        <f t="shared" si="984"/>
        <v>2.0733008806005236E-3</v>
      </c>
      <c r="AT643" s="13">
        <f t="shared" si="985"/>
        <v>2.0767705530410087E-3</v>
      </c>
      <c r="AU643" s="13">
        <f t="shared" si="986"/>
        <v>1.3868306879893603E-3</v>
      </c>
      <c r="AV643" s="13">
        <f t="shared" si="987"/>
        <v>6.9457577571560363E-4</v>
      </c>
      <c r="AW643" s="13">
        <f t="shared" si="988"/>
        <v>1.9627704473355133E-5</v>
      </c>
      <c r="AX643" s="13">
        <f t="shared" si="989"/>
        <v>3.4099018498919705E-3</v>
      </c>
      <c r="AY643" s="13">
        <f t="shared" si="990"/>
        <v>4.321672970627191E-3</v>
      </c>
      <c r="AZ643" s="13">
        <f t="shared" si="991"/>
        <v>2.7386209467643993E-3</v>
      </c>
      <c r="BA643" s="13">
        <f t="shared" si="992"/>
        <v>1.1569662552799584E-3</v>
      </c>
      <c r="BB643" s="13">
        <f t="shared" si="993"/>
        <v>3.6658165054879527E-4</v>
      </c>
      <c r="BC643" s="13">
        <f t="shared" si="994"/>
        <v>9.2920329114740911E-5</v>
      </c>
      <c r="BD643" s="13">
        <f t="shared" si="995"/>
        <v>2.1860743191748133E-4</v>
      </c>
      <c r="BE643" s="13">
        <f t="shared" si="996"/>
        <v>4.3794654363012045E-4</v>
      </c>
      <c r="BF643" s="13">
        <f t="shared" si="997"/>
        <v>4.3867944789262135E-4</v>
      </c>
      <c r="BG643" s="13">
        <f t="shared" si="998"/>
        <v>2.9294238578107557E-4</v>
      </c>
      <c r="BH643" s="13">
        <f t="shared" si="999"/>
        <v>1.467163126732246E-4</v>
      </c>
      <c r="BI643" s="13">
        <f t="shared" si="1000"/>
        <v>5.8784737065708738E-5</v>
      </c>
      <c r="BJ643" s="14">
        <f t="shared" si="1001"/>
        <v>0.54007225965235228</v>
      </c>
      <c r="BK643" s="14">
        <f t="shared" si="1002"/>
        <v>0.22022255010147207</v>
      </c>
      <c r="BL643" s="14">
        <f t="shared" si="1003"/>
        <v>0.22620126950985872</v>
      </c>
      <c r="BM643" s="14">
        <f t="shared" si="1004"/>
        <v>0.62974265456032141</v>
      </c>
      <c r="BN643" s="14">
        <f t="shared" si="1005"/>
        <v>0.3653373194219518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1.5941000000000001</v>
      </c>
      <c r="F644" s="10">
        <f>VLOOKUP(B644,home!$B$2:$E$405,3,FALSE)</f>
        <v>0.94099999999999995</v>
      </c>
      <c r="G644" s="10">
        <f>VLOOKUP(C644,away!$B$2:$E$405,4,FALSE)</f>
        <v>1.1849000000000001</v>
      </c>
      <c r="H644" s="10">
        <f>VLOOKUP(A644,away!$A$2:$E$405,3,FALSE)</f>
        <v>1.1647000000000001</v>
      </c>
      <c r="I644" s="10">
        <f>VLOOKUP(C644,away!$B$2:$E$405,3,FALSE)</f>
        <v>0.85860000000000003</v>
      </c>
      <c r="J644" s="10">
        <f>VLOOKUP(B644,home!$B$2:$E$405,4,FALSE)</f>
        <v>1.0303</v>
      </c>
      <c r="K644" s="12">
        <f t="shared" si="950"/>
        <v>1.7774069936899999</v>
      </c>
      <c r="L644" s="12">
        <f t="shared" si="951"/>
        <v>1.0303117660260002</v>
      </c>
      <c r="M644" s="13">
        <f t="shared" si="952"/>
        <v>6.0342491220620631E-2</v>
      </c>
      <c r="N644" s="13">
        <f t="shared" si="953"/>
        <v>0.10725316591220853</v>
      </c>
      <c r="O644" s="13">
        <f t="shared" si="954"/>
        <v>6.2171578695926051E-2</v>
      </c>
      <c r="P644" s="13">
        <f t="shared" si="955"/>
        <v>0.11050419878288717</v>
      </c>
      <c r="Q644" s="13">
        <f t="shared" si="956"/>
        <v>9.5316263593876668E-2</v>
      </c>
      <c r="R644" s="13">
        <f t="shared" si="957"/>
        <v>3.2028054521412004E-2</v>
      </c>
      <c r="S644" s="13">
        <f t="shared" si="958"/>
        <v>5.0591124519544846E-2</v>
      </c>
      <c r="T644" s="13">
        <f t="shared" si="959"/>
        <v>9.8205467874406815E-2</v>
      </c>
      <c r="U644" s="13">
        <f t="shared" si="960"/>
        <v>5.6926888100642316E-2</v>
      </c>
      <c r="V644" s="13">
        <f t="shared" si="961"/>
        <v>1.0294075934941679E-2</v>
      </c>
      <c r="W644" s="13">
        <f t="shared" si="962"/>
        <v>5.6471931174718652E-2</v>
      </c>
      <c r="X644" s="13">
        <f t="shared" si="963"/>
        <v>5.8183695139523109E-2</v>
      </c>
      <c r="Y644" s="13">
        <f t="shared" si="964"/>
        <v>2.9973672846560225E-2</v>
      </c>
      <c r="Z644" s="13">
        <f t="shared" si="965"/>
        <v>1.0999627138777675E-2</v>
      </c>
      <c r="AA644" s="13">
        <f t="shared" si="966"/>
        <v>1.9550814204445762E-2</v>
      </c>
      <c r="AB644" s="13">
        <f t="shared" si="967"/>
        <v>1.7374876949657846E-2</v>
      </c>
      <c r="AC644" s="13">
        <f t="shared" si="968"/>
        <v>1.1782106091314754E-3</v>
      </c>
      <c r="AD644" s="13">
        <f t="shared" si="969"/>
        <v>2.5093401354281314E-2</v>
      </c>
      <c r="AE644" s="13">
        <f t="shared" si="970"/>
        <v>2.5854026664928805E-2</v>
      </c>
      <c r="AF644" s="13">
        <f t="shared" si="971"/>
        <v>1.3318853936013045E-2</v>
      </c>
      <c r="AG644" s="13">
        <f t="shared" si="972"/>
        <v>4.5741906400853152E-3</v>
      </c>
      <c r="AH644" s="13">
        <f t="shared" si="973"/>
        <v>2.8332613157453861E-3</v>
      </c>
      <c r="AI644" s="13">
        <f t="shared" si="974"/>
        <v>5.0358584775571803E-3</v>
      </c>
      <c r="AJ644" s="13">
        <f t="shared" si="975"/>
        <v>4.4753850386216043E-3</v>
      </c>
      <c r="AK644" s="13">
        <f t="shared" si="976"/>
        <v>2.6515268890338773E-3</v>
      </c>
      <c r="AL644" s="13">
        <f t="shared" si="977"/>
        <v>8.630549831530934E-5</v>
      </c>
      <c r="AM644" s="13">
        <f t="shared" si="978"/>
        <v>8.9202374125139372E-3</v>
      </c>
      <c r="AN644" s="13">
        <f t="shared" si="979"/>
        <v>9.1906255618584339E-3</v>
      </c>
      <c r="AO644" s="13">
        <f t="shared" si="980"/>
        <v>4.7346048267610302E-3</v>
      </c>
      <c r="AP644" s="13">
        <f t="shared" si="981"/>
        <v>1.6260396868317943E-3</v>
      </c>
      <c r="AQ644" s="13">
        <f t="shared" si="982"/>
        <v>4.1883195534200753E-4</v>
      </c>
      <c r="AR644" s="13">
        <f t="shared" si="983"/>
        <v>5.8382849396775569E-4</v>
      </c>
      <c r="AS644" s="13">
        <f t="shared" si="984"/>
        <v>1.0377008482937889E-3</v>
      </c>
      <c r="AT644" s="13">
        <f t="shared" si="985"/>
        <v>9.2220837255771297E-4</v>
      </c>
      <c r="AU644" s="13">
        <f t="shared" si="986"/>
        <v>5.4637987034118415E-4</v>
      </c>
      <c r="AV644" s="13">
        <f t="shared" si="987"/>
        <v>2.42784850688964E-4</v>
      </c>
      <c r="AW644" s="13">
        <f t="shared" si="988"/>
        <v>4.3902728082153342E-6</v>
      </c>
      <c r="AX644" s="13">
        <f t="shared" si="989"/>
        <v>2.6424820603962451E-3</v>
      </c>
      <c r="AY644" s="13">
        <f t="shared" si="990"/>
        <v>2.722580358338879E-3</v>
      </c>
      <c r="AZ644" s="13">
        <f t="shared" si="991"/>
        <v>1.4025532885739152E-3</v>
      </c>
      <c r="BA644" s="13">
        <f t="shared" si="992"/>
        <v>4.8168905189872169E-4</v>
      </c>
      <c r="BB644" s="13">
        <f t="shared" si="993"/>
        <v>1.2407247443429038E-4</v>
      </c>
      <c r="BC644" s="13">
        <f t="shared" si="994"/>
        <v>2.5566666049921903E-5</v>
      </c>
      <c r="BD644" s="13">
        <f t="shared" si="995"/>
        <v>1.0025422777936967E-4</v>
      </c>
      <c r="BE644" s="13">
        <f t="shared" si="996"/>
        <v>1.7819256560204193E-4</v>
      </c>
      <c r="BF644" s="13">
        <f t="shared" si="997"/>
        <v>1.5836035616231673E-4</v>
      </c>
      <c r="BG644" s="13">
        <f t="shared" si="998"/>
        <v>9.3823601522047029E-5</v>
      </c>
      <c r="BH644" s="13">
        <f t="shared" si="999"/>
        <v>4.1690681379617526E-5</v>
      </c>
      <c r="BI644" s="13">
        <f t="shared" si="1000"/>
        <v>1.4820261731166717E-5</v>
      </c>
      <c r="BJ644" s="14">
        <f t="shared" si="1001"/>
        <v>0.54653395247960146</v>
      </c>
      <c r="BK644" s="14">
        <f t="shared" si="1002"/>
        <v>0.23571898692377999</v>
      </c>
      <c r="BL644" s="14">
        <f t="shared" si="1003"/>
        <v>0.20696828832306802</v>
      </c>
      <c r="BM644" s="14">
        <f t="shared" si="1004"/>
        <v>0.52988691205276528</v>
      </c>
      <c r="BN644" s="14">
        <f t="shared" si="1005"/>
        <v>0.46761575272693101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1.5941000000000001</v>
      </c>
      <c r="F645" s="10">
        <f>VLOOKUP(B645,home!$B$2:$E$405,3,FALSE)</f>
        <v>0.37640000000000001</v>
      </c>
      <c r="G645" s="10">
        <f>VLOOKUP(C645,away!$B$2:$E$405,4,FALSE)</f>
        <v>1.3243</v>
      </c>
      <c r="H645" s="10">
        <f>VLOOKUP(A645,away!$A$2:$E$405,3,FALSE)</f>
        <v>1.1647000000000001</v>
      </c>
      <c r="I645" s="10">
        <f>VLOOKUP(C645,away!$B$2:$E$405,3,FALSE)</f>
        <v>0.76319999999999999</v>
      </c>
      <c r="J645" s="10">
        <f>VLOOKUP(B645,home!$B$2:$E$405,4,FALSE)</f>
        <v>1.0303</v>
      </c>
      <c r="K645" s="12">
        <f t="shared" si="950"/>
        <v>0.79460547953200011</v>
      </c>
      <c r="L645" s="12">
        <f t="shared" si="951"/>
        <v>0.9158326809120001</v>
      </c>
      <c r="M645" s="13">
        <f t="shared" si="952"/>
        <v>0.18078656174031019</v>
      </c>
      <c r="N645" s="13">
        <f t="shared" si="953"/>
        <v>0.14365399258460071</v>
      </c>
      <c r="O645" s="13">
        <f t="shared" si="954"/>
        <v>0.16557024151149111</v>
      </c>
      <c r="P645" s="13">
        <f t="shared" si="955"/>
        <v>0.13156302115246746</v>
      </c>
      <c r="Q645" s="13">
        <f t="shared" si="956"/>
        <v>5.7074124832186518E-2</v>
      </c>
      <c r="R645" s="13">
        <f t="shared" si="957"/>
        <v>7.5817319081358095E-2</v>
      </c>
      <c r="S645" s="13">
        <f t="shared" si="958"/>
        <v>2.3935446816599901E-2</v>
      </c>
      <c r="T645" s="13">
        <f t="shared" si="959"/>
        <v>5.2270348755767533E-2</v>
      </c>
      <c r="U645" s="13">
        <f t="shared" si="960"/>
        <v>6.0244857185473205E-2</v>
      </c>
      <c r="V645" s="13">
        <f t="shared" si="961"/>
        <v>1.9353821099635127E-3</v>
      </c>
      <c r="W645" s="13">
        <f t="shared" si="962"/>
        <v>1.511713744371627E-2</v>
      </c>
      <c r="X645" s="13">
        <f t="shared" si="963"/>
        <v>1.3844768512793849E-2</v>
      </c>
      <c r="Y645" s="13">
        <f t="shared" si="964"/>
        <v>6.3397457318390164E-3</v>
      </c>
      <c r="Z645" s="13">
        <f t="shared" si="965"/>
        <v>2.3145326197946913E-2</v>
      </c>
      <c r="AA645" s="13">
        <f t="shared" si="966"/>
        <v>1.8391403022444169E-2</v>
      </c>
      <c r="AB645" s="13">
        <f t="shared" si="967"/>
        <v>7.3069548089577628E-3</v>
      </c>
      <c r="AC645" s="13">
        <f t="shared" si="968"/>
        <v>8.8026702254628486E-5</v>
      </c>
      <c r="AD645" s="13">
        <f t="shared" si="969"/>
        <v>3.0030400619038299E-3</v>
      </c>
      <c r="AE645" s="13">
        <f t="shared" si="970"/>
        <v>2.7502822307795233E-3</v>
      </c>
      <c r="AF645" s="13">
        <f t="shared" si="971"/>
        <v>1.259399174339723E-3</v>
      </c>
      <c r="AG645" s="13">
        <f t="shared" si="972"/>
        <v>3.8446630739130276E-4</v>
      </c>
      <c r="AH645" s="13">
        <f t="shared" si="973"/>
        <v>5.2993115356121182E-3</v>
      </c>
      <c r="AI645" s="13">
        <f t="shared" si="974"/>
        <v>4.2108619839445263E-3</v>
      </c>
      <c r="AJ645" s="13">
        <f t="shared" si="975"/>
        <v>1.672987002997655E-3</v>
      </c>
      <c r="AK645" s="13">
        <f t="shared" si="976"/>
        <v>4.4312154658925177E-4</v>
      </c>
      <c r="AL645" s="13">
        <f t="shared" si="977"/>
        <v>2.5623716230287499E-6</v>
      </c>
      <c r="AM645" s="13">
        <f t="shared" si="978"/>
        <v>4.7724641768858019E-4</v>
      </c>
      <c r="AN645" s="13">
        <f t="shared" si="979"/>
        <v>4.3707786616738057E-4</v>
      </c>
      <c r="AO645" s="13">
        <f t="shared" si="980"/>
        <v>2.0014509696968422E-4</v>
      </c>
      <c r="AP645" s="13">
        <f t="shared" si="981"/>
        <v>6.1099806909712718E-5</v>
      </c>
      <c r="AQ645" s="13">
        <f t="shared" si="982"/>
        <v>1.3989299991331938E-5</v>
      </c>
      <c r="AR645" s="13">
        <f t="shared" si="983"/>
        <v>9.7065653812950686E-4</v>
      </c>
      <c r="AS645" s="13">
        <f t="shared" si="984"/>
        <v>7.7128900394126787E-4</v>
      </c>
      <c r="AT645" s="13">
        <f t="shared" si="985"/>
        <v>3.0643523441725495E-4</v>
      </c>
      <c r="AU645" s="13">
        <f t="shared" si="986"/>
        <v>8.1165038796541242E-5</v>
      </c>
      <c r="AV645" s="13">
        <f t="shared" si="987"/>
        <v>1.612354614353976E-5</v>
      </c>
      <c r="AW645" s="13">
        <f t="shared" si="988"/>
        <v>5.1797322150350301E-8</v>
      </c>
      <c r="AX645" s="13">
        <f t="shared" si="989"/>
        <v>6.3203769763727204E-5</v>
      </c>
      <c r="AY645" s="13">
        <f t="shared" si="990"/>
        <v>5.7884077906459099E-5</v>
      </c>
      <c r="AZ645" s="13">
        <f t="shared" si="991"/>
        <v>2.6506065125595749E-5</v>
      </c>
      <c r="BA645" s="13">
        <f t="shared" si="992"/>
        <v>8.0917068948008101E-6</v>
      </c>
      <c r="BB645" s="13">
        <f t="shared" si="993"/>
        <v>1.8526624046548855E-6</v>
      </c>
      <c r="BC645" s="13">
        <f t="shared" si="994"/>
        <v>3.3934575537599129E-7</v>
      </c>
      <c r="BD645" s="13">
        <f t="shared" si="995"/>
        <v>1.4815982992665119E-4</v>
      </c>
      <c r="BE645" s="13">
        <f t="shared" si="996"/>
        <v>1.1772861270624622E-4</v>
      </c>
      <c r="BF645" s="13">
        <f t="shared" si="997"/>
        <v>4.6773900377041954E-5</v>
      </c>
      <c r="BG645" s="13">
        <f t="shared" si="998"/>
        <v>1.2388932512893808E-5</v>
      </c>
      <c r="BH645" s="13">
        <f t="shared" si="999"/>
        <v>2.4610784150743926E-6</v>
      </c>
      <c r="BI645" s="13">
        <f t="shared" si="1000"/>
        <v>3.9111727883520868E-7</v>
      </c>
      <c r="BJ645" s="14">
        <f t="shared" si="1001"/>
        <v>0.29704474175089568</v>
      </c>
      <c r="BK645" s="14">
        <f t="shared" si="1002"/>
        <v>0.33836888497112522</v>
      </c>
      <c r="BL645" s="14">
        <f t="shared" si="1003"/>
        <v>0.34143063051151279</v>
      </c>
      <c r="BM645" s="14">
        <f t="shared" si="1004"/>
        <v>0.24546649024848208</v>
      </c>
      <c r="BN645" s="14">
        <f t="shared" si="1005"/>
        <v>0.75446526090241417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1.1607000000000001</v>
      </c>
      <c r="F646" s="10">
        <f>VLOOKUP(B646,home!$B$2:$E$405,3,FALSE)</f>
        <v>1.1748000000000001</v>
      </c>
      <c r="G646" s="10">
        <f>VLOOKUP(C646,away!$B$2:$E$405,4,FALSE)</f>
        <v>0.3916</v>
      </c>
      <c r="H646" s="10">
        <f>VLOOKUP(A646,away!$A$2:$E$405,3,FALSE)</f>
        <v>0.89880000000000004</v>
      </c>
      <c r="I646" s="10">
        <f>VLOOKUP(C646,away!$B$2:$E$405,3,FALSE)</f>
        <v>0.50570000000000004</v>
      </c>
      <c r="J646" s="10">
        <f>VLOOKUP(B646,home!$B$2:$E$405,4,FALSE)</f>
        <v>0.80920000000000003</v>
      </c>
      <c r="K646" s="12">
        <f t="shared" si="950"/>
        <v>0.53398198497600002</v>
      </c>
      <c r="L646" s="12">
        <f t="shared" si="951"/>
        <v>0.36780014107200004</v>
      </c>
      <c r="M646" s="13">
        <f t="shared" si="952"/>
        <v>0.40584574660347206</v>
      </c>
      <c r="N646" s="13">
        <f t="shared" si="953"/>
        <v>0.21671431736538871</v>
      </c>
      <c r="O646" s="13">
        <f t="shared" si="954"/>
        <v>0.14927012285422819</v>
      </c>
      <c r="P646" s="13">
        <f t="shared" si="955"/>
        <v>7.970755649931216E-2</v>
      </c>
      <c r="Q646" s="13">
        <f t="shared" si="956"/>
        <v>5.7860770679744544E-2</v>
      </c>
      <c r="R646" s="13">
        <f t="shared" si="957"/>
        <v>2.7450786121809952E-2</v>
      </c>
      <c r="S646" s="13">
        <f t="shared" si="958"/>
        <v>3.9136141109410646E-3</v>
      </c>
      <c r="T646" s="13">
        <f t="shared" si="959"/>
        <v>2.1281199618544685E-2</v>
      </c>
      <c r="U646" s="13">
        <f t="shared" si="960"/>
        <v>1.4658225262475713E-2</v>
      </c>
      <c r="V646" s="13">
        <f t="shared" si="961"/>
        <v>8.540316951973028E-5</v>
      </c>
      <c r="W646" s="13">
        <f t="shared" si="962"/>
        <v>1.0298869726603713E-2</v>
      </c>
      <c r="X646" s="13">
        <f t="shared" si="963"/>
        <v>3.787925738326996E-3</v>
      </c>
      <c r="Y646" s="13">
        <f t="shared" si="964"/>
        <v>6.9659981046346457E-4</v>
      </c>
      <c r="Z646" s="13">
        <f t="shared" si="965"/>
        <v>3.3654676693796689E-3</v>
      </c>
      <c r="AA646" s="13">
        <f t="shared" si="966"/>
        <v>1.7970991064679082E-3</v>
      </c>
      <c r="AB646" s="13">
        <f t="shared" si="967"/>
        <v>4.7980927403516472E-4</v>
      </c>
      <c r="AC646" s="13">
        <f t="shared" si="968"/>
        <v>1.048316696781416E-6</v>
      </c>
      <c r="AD646" s="13">
        <f t="shared" si="969"/>
        <v>1.3748527249052708E-3</v>
      </c>
      <c r="AE646" s="13">
        <f t="shared" si="970"/>
        <v>5.0567102617338222E-4</v>
      </c>
      <c r="AF646" s="13">
        <f t="shared" si="971"/>
        <v>9.2992937381296506E-5</v>
      </c>
      <c r="AG646" s="13">
        <f t="shared" si="972"/>
        <v>1.1400938495846845E-5</v>
      </c>
      <c r="AH646" s="13">
        <f t="shared" si="973"/>
        <v>3.0945487089277426E-4</v>
      </c>
      <c r="AI646" s="13">
        <f t="shared" si="974"/>
        <v>1.6524332621981541E-4</v>
      </c>
      <c r="AJ646" s="13">
        <f t="shared" si="975"/>
        <v>4.4118479669446863E-5</v>
      </c>
      <c r="AK646" s="13">
        <f t="shared" si="976"/>
        <v>7.852824449338181E-6</v>
      </c>
      <c r="AL646" s="13">
        <f t="shared" si="977"/>
        <v>8.2355193358246421E-9</v>
      </c>
      <c r="AM646" s="13">
        <f t="shared" si="978"/>
        <v>1.4682931741891584E-4</v>
      </c>
      <c r="AN646" s="13">
        <f t="shared" si="979"/>
        <v>5.4003843660182721E-5</v>
      </c>
      <c r="AO646" s="13">
        <f t="shared" si="980"/>
        <v>9.9313106583227191E-6</v>
      </c>
      <c r="AP646" s="13">
        <f t="shared" si="981"/>
        <v>1.2175791537203186E-6</v>
      </c>
      <c r="AQ646" s="13">
        <f t="shared" si="982"/>
        <v>1.1195644612616486E-7</v>
      </c>
      <c r="AR646" s="13">
        <f t="shared" si="983"/>
        <v>2.2763509033955987E-5</v>
      </c>
      <c r="AS646" s="13">
        <f t="shared" si="984"/>
        <v>1.2155303738970927E-5</v>
      </c>
      <c r="AT646" s="13">
        <f t="shared" si="985"/>
        <v>3.2453566092609449E-6</v>
      </c>
      <c r="AU646" s="13">
        <f t="shared" si="986"/>
        <v>5.7765398805604685E-7</v>
      </c>
      <c r="AV646" s="13">
        <f t="shared" si="987"/>
        <v>7.71142057928676E-8</v>
      </c>
      <c r="AW646" s="13">
        <f t="shared" si="988"/>
        <v>4.4929024297142817E-11</v>
      </c>
      <c r="AX646" s="13">
        <f t="shared" si="989"/>
        <v>1.3067368394670643E-5</v>
      </c>
      <c r="AY646" s="13">
        <f t="shared" si="990"/>
        <v>4.8061799389996578E-6</v>
      </c>
      <c r="AZ646" s="13">
        <f t="shared" si="991"/>
        <v>8.8385682979074529E-7</v>
      </c>
      <c r="BA646" s="13">
        <f t="shared" si="992"/>
        <v>1.08360888894829E-7</v>
      </c>
      <c r="BB646" s="13">
        <f t="shared" si="993"/>
        <v>9.9637875555513547E-9</v>
      </c>
      <c r="BC646" s="13">
        <f t="shared" si="994"/>
        <v>7.3293649370864539E-10</v>
      </c>
      <c r="BD646" s="13">
        <f t="shared" si="995"/>
        <v>1.3954036389971271E-6</v>
      </c>
      <c r="BE646" s="13">
        <f t="shared" si="996"/>
        <v>7.4512040499441962E-7</v>
      </c>
      <c r="BF646" s="13">
        <f t="shared" si="997"/>
        <v>1.989404364525206E-7</v>
      </c>
      <c r="BG646" s="13">
        <f t="shared" si="998"/>
        <v>3.5410203049636249E-8</v>
      </c>
      <c r="BH646" s="13">
        <f t="shared" si="999"/>
        <v>4.7271026282119919E-9</v>
      </c>
      <c r="BI646" s="13">
        <f t="shared" si="1000"/>
        <v>5.048375289195814E-10</v>
      </c>
      <c r="BJ646" s="14">
        <f t="shared" si="1001"/>
        <v>0.31285557103614148</v>
      </c>
      <c r="BK646" s="14">
        <f t="shared" si="1002"/>
        <v>0.48955818311540006</v>
      </c>
      <c r="BL646" s="14">
        <f t="shared" si="1003"/>
        <v>0.19422391116444798</v>
      </c>
      <c r="BM646" s="14">
        <f t="shared" si="1004"/>
        <v>6.3149026726403795E-2</v>
      </c>
      <c r="BN646" s="14">
        <f t="shared" si="1005"/>
        <v>0.93684930012395562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1.1607000000000001</v>
      </c>
      <c r="F647" s="10">
        <f>VLOOKUP(B647,home!$B$2:$E$405,3,FALSE)</f>
        <v>0.46989999999999998</v>
      </c>
      <c r="G647" s="10">
        <f>VLOOKUP(C647,away!$B$2:$E$405,4,FALSE)</f>
        <v>0.70489999999999997</v>
      </c>
      <c r="H647" s="10">
        <f>VLOOKUP(A647,away!$A$2:$E$405,3,FALSE)</f>
        <v>0.89880000000000004</v>
      </c>
      <c r="I647" s="10">
        <f>VLOOKUP(C647,away!$B$2:$E$405,3,FALSE)</f>
        <v>0.70799999999999996</v>
      </c>
      <c r="J647" s="10">
        <f>VLOOKUP(B647,home!$B$2:$E$405,4,FALSE)</f>
        <v>1.1126</v>
      </c>
      <c r="K647" s="12">
        <f t="shared" si="950"/>
        <v>0.38446157435700001</v>
      </c>
      <c r="L647" s="12">
        <f t="shared" si="951"/>
        <v>0.70800345503999995</v>
      </c>
      <c r="M647" s="13">
        <f t="shared" si="952"/>
        <v>0.33538873081507026</v>
      </c>
      <c r="N647" s="13">
        <f t="shared" si="953"/>
        <v>0.12894407947075798</v>
      </c>
      <c r="O647" s="13">
        <f t="shared" si="954"/>
        <v>0.23745638019855023</v>
      </c>
      <c r="P647" s="13">
        <f t="shared" si="955"/>
        <v>9.129285377224898E-2</v>
      </c>
      <c r="Q647" s="13">
        <f t="shared" si="956"/>
        <v>2.4787021898670863E-2</v>
      </c>
      <c r="R647" s="13">
        <f t="shared" si="957"/>
        <v>8.4059968800932694E-2</v>
      </c>
      <c r="S647" s="13">
        <f t="shared" si="958"/>
        <v>6.2124815058833358E-3</v>
      </c>
      <c r="T647" s="13">
        <f t="shared" si="959"/>
        <v>1.754929714441111E-2</v>
      </c>
      <c r="U647" s="13">
        <f t="shared" si="960"/>
        <v>3.2317827945606885E-2</v>
      </c>
      <c r="V647" s="13">
        <f t="shared" si="961"/>
        <v>1.8789313665339711E-4</v>
      </c>
      <c r="W647" s="13">
        <f t="shared" si="962"/>
        <v>3.1765524875948131E-3</v>
      </c>
      <c r="X647" s="13">
        <f t="shared" si="963"/>
        <v>2.2490101363330339E-3</v>
      </c>
      <c r="Y647" s="13">
        <f t="shared" si="964"/>
        <v>7.9615347347188471E-4</v>
      </c>
      <c r="Z647" s="13">
        <f t="shared" si="965"/>
        <v>1.9838249447204984E-2</v>
      </c>
      <c r="AA647" s="13">
        <f t="shared" si="966"/>
        <v>7.627044614959313E-3</v>
      </c>
      <c r="AB647" s="13">
        <f t="shared" si="967"/>
        <v>1.4661527901791678E-3</v>
      </c>
      <c r="AC647" s="13">
        <f t="shared" si="968"/>
        <v>3.19653343144934E-6</v>
      </c>
      <c r="AD647" s="13">
        <f t="shared" si="969"/>
        <v>3.053155926020865E-4</v>
      </c>
      <c r="AE647" s="13">
        <f t="shared" si="970"/>
        <v>2.1616449443986229E-4</v>
      </c>
      <c r="AF647" s="13">
        <f t="shared" si="971"/>
        <v>7.6522604460198688E-5</v>
      </c>
      <c r="AG647" s="13">
        <f t="shared" si="972"/>
        <v>1.8059422782159994E-5</v>
      </c>
      <c r="AH647" s="13">
        <f t="shared" si="973"/>
        <v>3.511387287641624E-3</v>
      </c>
      <c r="AI647" s="13">
        <f t="shared" si="974"/>
        <v>1.3499934847838546E-3</v>
      </c>
      <c r="AJ647" s="13">
        <f t="shared" si="975"/>
        <v>2.5951031026584667E-4</v>
      </c>
      <c r="AK647" s="13">
        <f t="shared" si="976"/>
        <v>3.3257247482226996E-5</v>
      </c>
      <c r="AL647" s="13">
        <f t="shared" si="977"/>
        <v>3.4803871725352258E-8</v>
      </c>
      <c r="AM647" s="13">
        <f t="shared" si="978"/>
        <v>2.3476422681507725E-5</v>
      </c>
      <c r="AN647" s="13">
        <f t="shared" si="979"/>
        <v>1.6621388370486889E-5</v>
      </c>
      <c r="AO647" s="13">
        <f t="shared" si="980"/>
        <v>5.8840001969331959E-6</v>
      </c>
      <c r="AP647" s="13">
        <f t="shared" si="981"/>
        <v>1.3886308229615809E-6</v>
      </c>
      <c r="AQ647" s="13">
        <f t="shared" si="982"/>
        <v>2.4578885510795939E-7</v>
      </c>
      <c r="AR647" s="13">
        <f t="shared" si="983"/>
        <v>4.9721486632676103E-4</v>
      </c>
      <c r="AS647" s="13">
        <f t="shared" si="984"/>
        <v>1.9116001030169182E-4</v>
      </c>
      <c r="AT647" s="13">
        <f t="shared" si="985"/>
        <v>3.6746839257344383E-5</v>
      </c>
      <c r="AU647" s="13">
        <f t="shared" si="986"/>
        <v>4.709249224507413E-6</v>
      </c>
      <c r="AV647" s="13">
        <f t="shared" si="987"/>
        <v>4.5263134272340017E-7</v>
      </c>
      <c r="AW647" s="13">
        <f t="shared" si="988"/>
        <v>2.6315606010118376E-10</v>
      </c>
      <c r="AX647" s="13">
        <f t="shared" si="989"/>
        <v>1.5042970707338078E-6</v>
      </c>
      <c r="AY647" s="13">
        <f t="shared" si="990"/>
        <v>1.0650475234860871E-6</v>
      </c>
      <c r="AZ647" s="13">
        <f t="shared" si="991"/>
        <v>3.7702866320497255E-7</v>
      </c>
      <c r="BA647" s="13">
        <f t="shared" si="992"/>
        <v>8.8979198732744362E-8</v>
      </c>
      <c r="BB647" s="13">
        <f t="shared" si="993"/>
        <v>1.5749395032368445E-8</v>
      </c>
      <c r="BC647" s="13">
        <f t="shared" si="994"/>
        <v>2.2301252195413352E-9</v>
      </c>
      <c r="BD647" s="13">
        <f t="shared" si="995"/>
        <v>5.8671640542766378E-5</v>
      </c>
      <c r="BE647" s="13">
        <f t="shared" si="996"/>
        <v>2.2556991293179949E-5</v>
      </c>
      <c r="BF647" s="13">
        <f t="shared" si="997"/>
        <v>4.3361481926665516E-6</v>
      </c>
      <c r="BG647" s="13">
        <f t="shared" si="998"/>
        <v>5.5569412026594768E-7</v>
      </c>
      <c r="BH647" s="13">
        <f t="shared" si="999"/>
        <v>5.3410759084593571E-8</v>
      </c>
      <c r="BI647" s="13">
        <f t="shared" si="1000"/>
        <v>4.1068769050530574E-9</v>
      </c>
      <c r="BJ647" s="14">
        <f t="shared" si="1001"/>
        <v>0.17816884628842741</v>
      </c>
      <c r="BK647" s="14">
        <f t="shared" si="1002"/>
        <v>0.43308625561468267</v>
      </c>
      <c r="BL647" s="14">
        <f t="shared" si="1003"/>
        <v>0.36889798426863968</v>
      </c>
      <c r="BM647" s="14">
        <f t="shared" si="1004"/>
        <v>9.8061235878356343E-2</v>
      </c>
      <c r="BN647" s="14">
        <f t="shared" si="1005"/>
        <v>0.901929034956231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1.5417000000000001</v>
      </c>
      <c r="F648" s="10">
        <f>VLOOKUP(B648,home!$B$2:$E$405,3,FALSE)</f>
        <v>0.3604</v>
      </c>
      <c r="G648" s="10">
        <f>VLOOKUP(C648,away!$B$2:$E$405,4,FALSE)</f>
        <v>1.1531</v>
      </c>
      <c r="H648" s="10">
        <f>VLOOKUP(A648,away!$A$2:$E$405,3,FALSE)</f>
        <v>1.125</v>
      </c>
      <c r="I648" s="10">
        <f>VLOOKUP(C648,away!$B$2:$E$405,3,FALSE)</f>
        <v>1.284</v>
      </c>
      <c r="J648" s="10">
        <f>VLOOKUP(B648,home!$B$2:$E$405,4,FALSE)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1.5417000000000001</v>
      </c>
      <c r="F649" s="10">
        <f>VLOOKUP(B649,home!$B$2:$E$405,3,FALSE)</f>
        <v>0.72070000000000001</v>
      </c>
      <c r="G649" s="10">
        <f>VLOOKUP(C649,away!$B$2:$E$405,4,FALSE)</f>
        <v>1.0089999999999999</v>
      </c>
      <c r="H649" s="10">
        <f>VLOOKUP(A649,away!$A$2:$E$405,3,FALSE)</f>
        <v>1.125</v>
      </c>
      <c r="I649" s="10">
        <f>VLOOKUP(C649,away!$B$2:$E$405,3,FALSE)</f>
        <v>0.88890000000000002</v>
      </c>
      <c r="J649" s="10">
        <f>VLOOKUP(B649,home!$B$2:$E$405,4,FALSE)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1.5417000000000001</v>
      </c>
      <c r="F650" s="10">
        <f>VLOOKUP(B650,home!$B$2:$E$405,3,FALSE)</f>
        <v>1.2323999999999999</v>
      </c>
      <c r="G650" s="10">
        <f>VLOOKUP(C650,away!$B$2:$E$405,4,FALSE)</f>
        <v>0.72070000000000001</v>
      </c>
      <c r="H650" s="10">
        <f>VLOOKUP(A650,away!$A$2:$E$405,3,FALSE)</f>
        <v>1.125</v>
      </c>
      <c r="I650" s="10">
        <f>VLOOKUP(C650,away!$B$2:$E$405,3,FALSE)</f>
        <v>0.98770000000000002</v>
      </c>
      <c r="J650" s="10">
        <f>VLOOKUP(B650,home!$B$2:$E$405,4,FALSE)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1.5417000000000001</v>
      </c>
      <c r="F651" s="10">
        <f>VLOOKUP(B651,home!$B$2:$E$405,3,FALSE)</f>
        <v>0.89190000000000003</v>
      </c>
      <c r="G651" s="10">
        <f>VLOOKUP(C651,away!$B$2:$E$405,4,FALSE)</f>
        <v>1.1531</v>
      </c>
      <c r="H651" s="10">
        <f>VLOOKUP(A651,away!$A$2:$E$405,3,FALSE)</f>
        <v>1.125</v>
      </c>
      <c r="I651" s="10">
        <f>VLOOKUP(C651,away!$B$2:$E$405,3,FALSE)</f>
        <v>0.88890000000000002</v>
      </c>
      <c r="J651" s="10">
        <f>VLOOKUP(B651,home!$B$2:$E$405,4,FALSE)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1.6292</v>
      </c>
      <c r="F652" s="10">
        <f>VLOOKUP(B652,home!$B$2:$E$405,3,FALSE)</f>
        <v>1.1915</v>
      </c>
      <c r="G652" s="10">
        <f>VLOOKUP(C652,away!$B$2:$E$405,4,FALSE)</f>
        <v>1.6248</v>
      </c>
      <c r="H652" s="10">
        <f>VLOOKUP(A652,away!$A$2:$E$405,3,FALSE)</f>
        <v>1.1462000000000001</v>
      </c>
      <c r="I652" s="10">
        <f>VLOOKUP(C652,away!$B$2:$E$405,3,FALSE)</f>
        <v>1.0264</v>
      </c>
      <c r="J652" s="10">
        <f>VLOOKUP(B652,home!$B$2:$E$405,4,FALSE)</f>
        <v>1.1291</v>
      </c>
      <c r="K652" s="12">
        <f t="shared" si="950"/>
        <v>3.1540484366400001</v>
      </c>
      <c r="L652" s="12">
        <f t="shared" si="951"/>
        <v>1.3283406246880001</v>
      </c>
      <c r="M652" s="13">
        <f t="shared" si="952"/>
        <v>1.1306369253217893E-2</v>
      </c>
      <c r="N652" s="13">
        <f t="shared" si="953"/>
        <v>3.5660836267186462E-2</v>
      </c>
      <c r="O652" s="13">
        <f t="shared" si="954"/>
        <v>1.5018709596772655E-2</v>
      </c>
      <c r="P652" s="13">
        <f t="shared" si="955"/>
        <v>4.7369737524050957E-2</v>
      </c>
      <c r="Q652" s="13">
        <f t="shared" si="956"/>
        <v>5.6238002438897254E-2</v>
      </c>
      <c r="R652" s="13">
        <f t="shared" si="957"/>
        <v>9.9749810438923264E-3</v>
      </c>
      <c r="S652" s="13">
        <f t="shared" si="958"/>
        <v>4.9615663146214038E-2</v>
      </c>
      <c r="T652" s="13">
        <f t="shared" si="959"/>
        <v>7.4703223290890061E-2</v>
      </c>
      <c r="U652" s="13">
        <f t="shared" si="960"/>
        <v>3.1461573367002227E-2</v>
      </c>
      <c r="V652" s="13">
        <f t="shared" si="961"/>
        <v>2.3096921819324448E-2</v>
      </c>
      <c r="W652" s="13">
        <f t="shared" si="962"/>
        <v>5.9125794557386799E-2</v>
      </c>
      <c r="X652" s="13">
        <f t="shared" si="963"/>
        <v>7.8539194877533539E-2</v>
      </c>
      <c r="Y652" s="13">
        <f t="shared" si="964"/>
        <v>5.2163401593057747E-2</v>
      </c>
      <c r="Z652" s="13">
        <f t="shared" si="965"/>
        <v>4.4167241836982974E-3</v>
      </c>
      <c r="AA652" s="13">
        <f t="shared" si="966"/>
        <v>1.3930562006663694E-2</v>
      </c>
      <c r="AB652" s="13">
        <f t="shared" si="967"/>
        <v>2.1968833659317111E-2</v>
      </c>
      <c r="AC652" s="13">
        <f t="shared" si="968"/>
        <v>6.0480021243531391E-3</v>
      </c>
      <c r="AD652" s="13">
        <f t="shared" si="969"/>
        <v>4.6621404972205918E-2</v>
      </c>
      <c r="AE652" s="13">
        <f t="shared" si="970"/>
        <v>6.1929106204612248E-2</v>
      </c>
      <c r="AF652" s="13">
        <f t="shared" si="971"/>
        <v>4.1131473811102076E-2</v>
      </c>
      <c r="AG652" s="13">
        <f t="shared" si="972"/>
        <v>1.8212202538859145E-2</v>
      </c>
      <c r="AH652" s="13">
        <f t="shared" si="973"/>
        <v>1.4667285403120994E-3</v>
      </c>
      <c r="AI652" s="13">
        <f t="shared" si="974"/>
        <v>4.6261328595466455E-3</v>
      </c>
      <c r="AJ652" s="13">
        <f t="shared" si="975"/>
        <v>7.2955235566710182E-3</v>
      </c>
      <c r="AK652" s="13">
        <f t="shared" si="976"/>
        <v>7.6701448894628387E-3</v>
      </c>
      <c r="AL652" s="13">
        <f t="shared" si="977"/>
        <v>1.0135606462489174E-3</v>
      </c>
      <c r="AM652" s="13">
        <f t="shared" si="978"/>
        <v>2.940923389330926E-2</v>
      </c>
      <c r="AN652" s="13">
        <f t="shared" si="979"/>
        <v>3.9065480121433932E-2</v>
      </c>
      <c r="AO652" s="13">
        <f t="shared" si="980"/>
        <v>2.5946132134121103E-2</v>
      </c>
      <c r="AP652" s="13">
        <f t="shared" si="981"/>
        <v>1.1488433789091939E-2</v>
      </c>
      <c r="AQ652" s="13">
        <f t="shared" si="982"/>
        <v>3.8151383290222808E-3</v>
      </c>
      <c r="AR652" s="13">
        <f t="shared" si="983"/>
        <v>3.8966302109717831E-4</v>
      </c>
      <c r="AS652" s="13">
        <f t="shared" si="984"/>
        <v>1.2290160425079747E-3</v>
      </c>
      <c r="AT652" s="13">
        <f t="shared" si="985"/>
        <v>1.9381880637388794E-3</v>
      </c>
      <c r="AU652" s="13">
        <f t="shared" si="986"/>
        <v>2.037713010783307E-3</v>
      </c>
      <c r="AV652" s="13">
        <f t="shared" si="987"/>
        <v>1.6067613839955194E-3</v>
      </c>
      <c r="AW652" s="13">
        <f t="shared" si="988"/>
        <v>1.1795736225759551E-4</v>
      </c>
      <c r="AX652" s="13">
        <f t="shared" si="989"/>
        <v>1.5459691363995371E-2</v>
      </c>
      <c r="AY652" s="13">
        <f t="shared" si="990"/>
        <v>2.0535736083933293E-2</v>
      </c>
      <c r="AZ652" s="13">
        <f t="shared" si="991"/>
        <v>1.3639226249079929E-2</v>
      </c>
      <c r="BA652" s="13">
        <f t="shared" si="992"/>
        <v>6.0391794386546E-3</v>
      </c>
      <c r="BB652" s="13">
        <f t="shared" si="993"/>
        <v>2.0055218470363457E-3</v>
      </c>
      <c r="BC652" s="13">
        <f t="shared" si="994"/>
        <v>5.3280322862353795E-4</v>
      </c>
      <c r="BD652" s="13">
        <f t="shared" si="995"/>
        <v>8.6267536810339784E-5</v>
      </c>
      <c r="BE652" s="13">
        <f t="shared" si="996"/>
        <v>2.7209198960943587E-4</v>
      </c>
      <c r="BF652" s="13">
        <f t="shared" si="997"/>
        <v>4.2909565722495431E-4</v>
      </c>
      <c r="BG652" s="13">
        <f t="shared" si="998"/>
        <v>4.511294956131268E-4</v>
      </c>
      <c r="BH652" s="13">
        <f t="shared" si="999"/>
        <v>3.5572107009019361E-4</v>
      </c>
      <c r="BI652" s="13">
        <f t="shared" si="1000"/>
        <v>2.2439229699957645E-4</v>
      </c>
      <c r="BJ652" s="14">
        <f t="shared" si="1001"/>
        <v>0.69226121703003307</v>
      </c>
      <c r="BK652" s="14">
        <f t="shared" si="1002"/>
        <v>0.15898599059734267</v>
      </c>
      <c r="BL652" s="14">
        <f t="shared" si="1003"/>
        <v>0.12243322908811108</v>
      </c>
      <c r="BM652" s="14">
        <f t="shared" si="1004"/>
        <v>0.78211074605349185</v>
      </c>
      <c r="BN652" s="14">
        <f t="shared" si="1005"/>
        <v>0.17556863612401755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1.4215</v>
      </c>
      <c r="F653" s="10">
        <f>VLOOKUP(B653,home!$B$2:$E$405,3,FALSE)</f>
        <v>0.97409999999999997</v>
      </c>
      <c r="G653" s="10">
        <f>VLOOKUP(C653,away!$B$2:$E$405,4,FALSE)</f>
        <v>0.87939999999999996</v>
      </c>
      <c r="H653" s="10">
        <f>VLOOKUP(A653,away!$A$2:$E$405,3,FALSE)</f>
        <v>1.0277000000000001</v>
      </c>
      <c r="I653" s="10">
        <f>VLOOKUP(C653,away!$B$2:$E$405,3,FALSE)</f>
        <v>1.2974000000000001</v>
      </c>
      <c r="J653" s="10">
        <f>VLOOKUP(B653,home!$B$2:$E$405,4,FALSE)</f>
        <v>0.97299999999999998</v>
      </c>
      <c r="K653" s="12">
        <f t="shared" si="950"/>
        <v>1.2176903621099999</v>
      </c>
      <c r="L653" s="12">
        <f t="shared" si="951"/>
        <v>1.2973378545400003</v>
      </c>
      <c r="M653" s="13">
        <f t="shared" si="952"/>
        <v>8.0860630558402313E-2</v>
      </c>
      <c r="N653" s="13">
        <f t="shared" si="953"/>
        <v>9.8463210505103843E-2</v>
      </c>
      <c r="O653" s="13">
        <f t="shared" si="954"/>
        <v>0.10490355696538925</v>
      </c>
      <c r="P653" s="13">
        <f t="shared" si="955"/>
        <v>0.12774005026781185</v>
      </c>
      <c r="Q653" s="13">
        <f t="shared" si="956"/>
        <v>5.994885122723654E-2</v>
      </c>
      <c r="R653" s="13">
        <f t="shared" si="957"/>
        <v>6.8047677763546408E-2</v>
      </c>
      <c r="S653" s="13">
        <f t="shared" si="958"/>
        <v>5.044952138555743E-2</v>
      </c>
      <c r="T653" s="13">
        <f t="shared" si="959"/>
        <v>7.7773914033280725E-2</v>
      </c>
      <c r="U653" s="13">
        <f t="shared" si="960"/>
        <v>8.2861001376637433E-2</v>
      </c>
      <c r="V653" s="13">
        <f t="shared" si="961"/>
        <v>8.8553249011768722E-3</v>
      </c>
      <c r="W653" s="13">
        <f t="shared" si="962"/>
        <v>2.4333046119657396E-2</v>
      </c>
      <c r="X653" s="13">
        <f t="shared" si="963"/>
        <v>3.1568181847299211E-2</v>
      </c>
      <c r="Y653" s="13">
        <f t="shared" si="964"/>
        <v>2.0477298654751872E-2</v>
      </c>
      <c r="Z653" s="13">
        <f t="shared" si="965"/>
        <v>2.9426942758729514E-2</v>
      </c>
      <c r="AA653" s="13">
        <f t="shared" si="966"/>
        <v>3.5832904583667585E-2</v>
      </c>
      <c r="AB653" s="13">
        <f t="shared" si="967"/>
        <v>2.1816691278969635E-2</v>
      </c>
      <c r="AC653" s="13">
        <f t="shared" si="968"/>
        <v>8.7432818063199478E-4</v>
      </c>
      <c r="AD653" s="13">
        <f t="shared" si="969"/>
        <v>7.4075289351712365E-3</v>
      </c>
      <c r="AE653" s="13">
        <f t="shared" si="970"/>
        <v>9.6100676961980245E-3</v>
      </c>
      <c r="AF653" s="13">
        <f t="shared" si="971"/>
        <v>6.2337523034848557E-3</v>
      </c>
      <c r="AG653" s="13">
        <f t="shared" si="972"/>
        <v>2.6957609463789415E-3</v>
      </c>
      <c r="AH653" s="13">
        <f t="shared" si="973"/>
        <v>9.5441716960703946E-3</v>
      </c>
      <c r="AI653" s="13">
        <f t="shared" si="974"/>
        <v>1.1621845888627972E-2</v>
      </c>
      <c r="AJ653" s="13">
        <f t="shared" si="975"/>
        <v>7.0759048642550062E-3</v>
      </c>
      <c r="AK653" s="13">
        <f t="shared" si="976"/>
        <v>2.8720870521368631E-3</v>
      </c>
      <c r="AL653" s="13">
        <f t="shared" si="977"/>
        <v>5.524900064380713E-5</v>
      </c>
      <c r="AM653" s="13">
        <f t="shared" si="978"/>
        <v>1.804015318281793E-3</v>
      </c>
      <c r="AN653" s="13">
        <f t="shared" si="979"/>
        <v>2.3404173625769971E-3</v>
      </c>
      <c r="AO653" s="13">
        <f t="shared" si="980"/>
        <v>1.5181560199469043E-3</v>
      </c>
      <c r="AP653" s="13">
        <f t="shared" si="981"/>
        <v>6.5652042459163383E-4</v>
      </c>
      <c r="AQ653" s="13">
        <f t="shared" si="982"/>
        <v>2.1293219977535025E-4</v>
      </c>
      <c r="AR653" s="13">
        <f t="shared" si="983"/>
        <v>2.4764030463082722E-3</v>
      </c>
      <c r="AS653" s="13">
        <f t="shared" si="984"/>
        <v>3.0154921221894272E-3</v>
      </c>
      <c r="AT653" s="13">
        <f t="shared" si="985"/>
        <v>1.8359678471043485E-3</v>
      </c>
      <c r="AU653" s="13">
        <f t="shared" si="986"/>
        <v>7.4521345085427047E-4</v>
      </c>
      <c r="AV653" s="13">
        <f t="shared" si="987"/>
        <v>2.268598092049948E-4</v>
      </c>
      <c r="AW653" s="13">
        <f t="shared" si="988"/>
        <v>2.4244424809662464E-6</v>
      </c>
      <c r="AX653" s="13">
        <f t="shared" si="989"/>
        <v>3.6612201102842392E-4</v>
      </c>
      <c r="AY653" s="13">
        <f t="shared" si="990"/>
        <v>4.7498394428748588E-4</v>
      </c>
      <c r="AZ653" s="13">
        <f t="shared" si="991"/>
        <v>3.0810732561143702E-4</v>
      </c>
      <c r="BA653" s="13">
        <f t="shared" si="992"/>
        <v>1.3323976559226626E-4</v>
      </c>
      <c r="BB653" s="13">
        <f t="shared" si="993"/>
        <v>4.3214247908220851E-5</v>
      </c>
      <c r="BC653" s="13">
        <f t="shared" si="994"/>
        <v>1.1212695933362188E-5</v>
      </c>
      <c r="BD653" s="13">
        <f t="shared" si="995"/>
        <v>5.3545523584564889E-4</v>
      </c>
      <c r="BE653" s="13">
        <f t="shared" si="996"/>
        <v>6.5201868003058369E-4</v>
      </c>
      <c r="BF653" s="13">
        <f t="shared" si="997"/>
        <v>3.9697843129446291E-4</v>
      </c>
      <c r="BG653" s="13">
        <f t="shared" si="998"/>
        <v>1.6113226991760476E-4</v>
      </c>
      <c r="BH653" s="13">
        <f t="shared" si="999"/>
        <v>4.90523030258936E-5</v>
      </c>
      <c r="BI653" s="13">
        <f t="shared" si="1000"/>
        <v>1.1946103326785966E-5</v>
      </c>
      <c r="BJ653" s="14">
        <f t="shared" si="1001"/>
        <v>0.34638053358409654</v>
      </c>
      <c r="BK653" s="14">
        <f t="shared" si="1002"/>
        <v>0.26931008823851171</v>
      </c>
      <c r="BL653" s="14">
        <f t="shared" si="1003"/>
        <v>0.3546823607684027</v>
      </c>
      <c r="BM653" s="14">
        <f t="shared" si="1004"/>
        <v>0.45936338856044384</v>
      </c>
      <c r="BN653" s="14">
        <f t="shared" si="1005"/>
        <v>0.53996397728749024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1.4215</v>
      </c>
      <c r="F654" s="10">
        <f>VLOOKUP(B654,home!$B$2:$E$405,3,FALSE)</f>
        <v>0.7621</v>
      </c>
      <c r="G654" s="10">
        <f>VLOOKUP(C654,away!$B$2:$E$405,4,FALSE)</f>
        <v>1.1904999999999999</v>
      </c>
      <c r="H654" s="10">
        <f>VLOOKUP(A654,away!$A$2:$E$405,3,FALSE)</f>
        <v>1.0277000000000001</v>
      </c>
      <c r="I654" s="10">
        <f>VLOOKUP(C654,away!$B$2:$E$405,3,FALSE)</f>
        <v>1.4220999999999999</v>
      </c>
      <c r="J654" s="10">
        <f>VLOOKUP(B654,home!$B$2:$E$405,4,FALSE)</f>
        <v>1.3785000000000001</v>
      </c>
      <c r="K654" s="12">
        <f t="shared" si="950"/>
        <v>1.2896985910750001</v>
      </c>
      <c r="L654" s="12">
        <f t="shared" si="951"/>
        <v>2.0146669563450001</v>
      </c>
      <c r="M654" s="13">
        <f t="shared" si="952"/>
        <v>3.6722503133850691E-2</v>
      </c>
      <c r="N654" s="13">
        <f t="shared" si="953"/>
        <v>4.7360960552474511E-2</v>
      </c>
      <c r="O654" s="13">
        <f t="shared" si="954"/>
        <v>7.3983613618044688E-2</v>
      </c>
      <c r="P654" s="13">
        <f t="shared" si="955"/>
        <v>9.5416562245829423E-2</v>
      </c>
      <c r="Q654" s="13">
        <f t="shared" si="956"/>
        <v>3.0540682048242524E-2</v>
      </c>
      <c r="R654" s="13">
        <f t="shared" si="957"/>
        <v>7.452617083363533E-2</v>
      </c>
      <c r="S654" s="13">
        <f t="shared" si="958"/>
        <v>6.1980526746962909E-2</v>
      </c>
      <c r="T654" s="13">
        <f t="shared" si="959"/>
        <v>6.1529302946833141E-2</v>
      </c>
      <c r="U654" s="13">
        <f t="shared" si="960"/>
        <v>9.6116297522354247E-2</v>
      </c>
      <c r="V654" s="13">
        <f t="shared" si="961"/>
        <v>1.7893868529558696E-2</v>
      </c>
      <c r="W654" s="13">
        <f t="shared" si="962"/>
        <v>1.3129424869362645E-2</v>
      </c>
      <c r="X654" s="13">
        <f t="shared" si="963"/>
        <v>2.6451418440119188E-2</v>
      </c>
      <c r="Y654" s="13">
        <f t="shared" si="964"/>
        <v>2.6645399339881477E-2</v>
      </c>
      <c r="Z654" s="13">
        <f t="shared" si="965"/>
        <v>5.0048471253815868E-2</v>
      </c>
      <c r="AA654" s="13">
        <f t="shared" si="966"/>
        <v>6.4547442861503962E-2</v>
      </c>
      <c r="AB654" s="13">
        <f t="shared" si="967"/>
        <v>4.1623373057987877E-2</v>
      </c>
      <c r="AC654" s="13">
        <f t="shared" si="968"/>
        <v>2.9058671023631071E-3</v>
      </c>
      <c r="AD654" s="13">
        <f t="shared" si="969"/>
        <v>4.2332501889105157E-3</v>
      </c>
      <c r="AE654" s="13">
        <f t="shared" si="970"/>
        <v>8.5285892735392447E-3</v>
      </c>
      <c r="AF654" s="13">
        <f t="shared" si="971"/>
        <v>8.5911334968189652E-3</v>
      </c>
      <c r="AG654" s="13">
        <f t="shared" si="972"/>
        <v>5.7694242578632806E-3</v>
      </c>
      <c r="AH654" s="13">
        <f t="shared" si="973"/>
        <v>2.5207750312661363E-2</v>
      </c>
      <c r="AI654" s="13">
        <f t="shared" si="974"/>
        <v>3.2510400062409753E-2</v>
      </c>
      <c r="AJ654" s="13">
        <f t="shared" si="975"/>
        <v>2.0964308577887232E-2</v>
      </c>
      <c r="AK654" s="13">
        <f t="shared" si="976"/>
        <v>9.0125464119209017E-3</v>
      </c>
      <c r="AL654" s="13">
        <f t="shared" si="977"/>
        <v>3.0201410643508413E-4</v>
      </c>
      <c r="AM654" s="13">
        <f t="shared" si="978"/>
        <v>1.0919233608611739E-3</v>
      </c>
      <c r="AN654" s="13">
        <f t="shared" si="979"/>
        <v>2.1998619139881842E-3</v>
      </c>
      <c r="AO654" s="13">
        <f t="shared" si="980"/>
        <v>2.2159945533169315E-3</v>
      </c>
      <c r="AP654" s="13">
        <f t="shared" si="981"/>
        <v>1.4881636673360402E-3</v>
      </c>
      <c r="AQ654" s="13">
        <f t="shared" si="982"/>
        <v>7.4953854155377839E-4</v>
      </c>
      <c r="AR654" s="13">
        <f t="shared" si="983"/>
        <v>1.0157044319742835E-2</v>
      </c>
      <c r="AS654" s="13">
        <f t="shared" si="984"/>
        <v>1.3099525748658667E-2</v>
      </c>
      <c r="AT654" s="13">
        <f t="shared" si="985"/>
        <v>8.4472199508978853E-3</v>
      </c>
      <c r="AU654" s="13">
        <f t="shared" si="986"/>
        <v>3.6314558897245458E-3</v>
      </c>
      <c r="AV654" s="13">
        <f t="shared" si="987"/>
        <v>1.1708708861321887E-3</v>
      </c>
      <c r="AW654" s="13">
        <f t="shared" si="988"/>
        <v>2.1797978325855184E-5</v>
      </c>
      <c r="AX654" s="13">
        <f t="shared" si="989"/>
        <v>2.3470867001075578E-4</v>
      </c>
      <c r="AY654" s="13">
        <f t="shared" si="990"/>
        <v>4.7285980183835229E-4</v>
      </c>
      <c r="AZ654" s="13">
        <f t="shared" si="991"/>
        <v>4.7632750887378672E-4</v>
      </c>
      <c r="BA654" s="13">
        <f t="shared" si="992"/>
        <v>3.198804308420493E-4</v>
      </c>
      <c r="BB654" s="13">
        <f t="shared" si="993"/>
        <v>1.6111313349971972E-4</v>
      </c>
      <c r="BC654" s="13">
        <f t="shared" si="994"/>
        <v>6.4917861259017177E-5</v>
      </c>
      <c r="BD654" s="13">
        <f t="shared" si="995"/>
        <v>3.4105102608529276E-3</v>
      </c>
      <c r="BE654" s="13">
        <f t="shared" si="996"/>
        <v>4.3985302782688519E-3</v>
      </c>
      <c r="BF654" s="13">
        <f t="shared" si="997"/>
        <v>2.8363891513420334E-3</v>
      </c>
      <c r="BG654" s="13">
        <f t="shared" si="998"/>
        <v>1.2193623640754123E-3</v>
      </c>
      <c r="BH654" s="13">
        <f t="shared" si="999"/>
        <v>3.9315248073948492E-4</v>
      </c>
      <c r="BI654" s="13">
        <f t="shared" si="1000"/>
        <v>1.0140964009747095E-4</v>
      </c>
      <c r="BJ654" s="14">
        <f t="shared" si="1001"/>
        <v>0.24225487485742528</v>
      </c>
      <c r="BK654" s="14">
        <f t="shared" si="1002"/>
        <v>0.21569420166683828</v>
      </c>
      <c r="BL654" s="14">
        <f t="shared" si="1003"/>
        <v>0.48735737422893766</v>
      </c>
      <c r="BM654" s="14">
        <f t="shared" si="1004"/>
        <v>0.63635336775142737</v>
      </c>
      <c r="BN654" s="14">
        <f t="shared" si="1005"/>
        <v>0.35855049243207715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1.6204000000000001</v>
      </c>
      <c r="F655" s="10">
        <f>VLOOKUP(B655,home!$B$2:$E$405,3,FALSE)</f>
        <v>0.96</v>
      </c>
      <c r="G655" s="10">
        <f>VLOOKUP(C655,away!$B$2:$E$405,4,FALSE)</f>
        <v>1.5770999999999999</v>
      </c>
      <c r="H655" s="10">
        <f>VLOOKUP(A655,away!$A$2:$E$405,3,FALSE)</f>
        <v>1.3241000000000001</v>
      </c>
      <c r="I655" s="10">
        <f>VLOOKUP(C655,away!$B$2:$E$405,3,FALSE)</f>
        <v>0.83909999999999996</v>
      </c>
      <c r="J655" s="10">
        <f>VLOOKUP(B655,home!$B$2:$E$405,4,FALSE)</f>
        <v>1.1748000000000001</v>
      </c>
      <c r="K655" s="12">
        <f t="shared" si="950"/>
        <v>2.4533115263999998</v>
      </c>
      <c r="L655" s="12">
        <f t="shared" si="951"/>
        <v>1.3052642537880002</v>
      </c>
      <c r="M655" s="13">
        <f t="shared" si="952"/>
        <v>2.3316925164844706E-2</v>
      </c>
      <c r="N655" s="13">
        <f t="shared" si="953"/>
        <v>5.7203681267119735E-2</v>
      </c>
      <c r="O655" s="13">
        <f t="shared" si="954"/>
        <v>3.0434748925921667E-2</v>
      </c>
      <c r="P655" s="13">
        <f t="shared" si="955"/>
        <v>7.4665920343053638E-2</v>
      </c>
      <c r="Q655" s="13">
        <f t="shared" si="956"/>
        <v>7.0169225302568305E-2</v>
      </c>
      <c r="R655" s="13">
        <f t="shared" si="957"/>
        <v>1.9862694923009145E-2</v>
      </c>
      <c r="S655" s="13">
        <f t="shared" si="958"/>
        <v>5.9774172851495326E-2</v>
      </c>
      <c r="T655" s="13">
        <f t="shared" si="959"/>
        <v>9.1589381503438885E-2</v>
      </c>
      <c r="U655" s="13">
        <f t="shared" si="960"/>
        <v>4.8729378399985097E-2</v>
      </c>
      <c r="V655" s="13">
        <f t="shared" si="961"/>
        <v>2.1267782461541641E-2</v>
      </c>
      <c r="W655" s="13">
        <f t="shared" si="962"/>
        <v>5.7382323077783112E-2</v>
      </c>
      <c r="X655" s="13">
        <f t="shared" si="963"/>
        <v>7.4899095112744507E-2</v>
      </c>
      <c r="Y655" s="13">
        <f t="shared" si="964"/>
        <v>4.8881555745866466E-2</v>
      </c>
      <c r="Z655" s="13">
        <f t="shared" si="965"/>
        <v>8.6420218889667437E-3</v>
      </c>
      <c r="AA655" s="13">
        <f t="shared" si="966"/>
        <v>2.1201571911603212E-2</v>
      </c>
      <c r="AB655" s="13">
        <f t="shared" si="967"/>
        <v>2.6007030374267326E-2</v>
      </c>
      <c r="AC655" s="13">
        <f t="shared" si="968"/>
        <v>4.256507182873224E-3</v>
      </c>
      <c r="AD655" s="13">
        <f t="shared" si="969"/>
        <v>3.5194178654583505E-2</v>
      </c>
      <c r="AE655" s="13">
        <f t="shared" si="970"/>
        <v>4.5937703339256508E-2</v>
      </c>
      <c r="AF655" s="13">
        <f t="shared" si="971"/>
        <v>2.9980421034924591E-2</v>
      </c>
      <c r="AG655" s="13">
        <f t="shared" si="972"/>
        <v>1.3044123963466967E-2</v>
      </c>
      <c r="AH655" s="13">
        <f t="shared" si="973"/>
        <v>2.8200305630304368E-3</v>
      </c>
      <c r="AI655" s="13">
        <f t="shared" si="974"/>
        <v>6.9184134850828524E-3</v>
      </c>
      <c r="AJ655" s="13">
        <f t="shared" si="975"/>
        <v>8.4865117736774784E-3</v>
      </c>
      <c r="AK655" s="13">
        <f t="shared" si="976"/>
        <v>6.940019051097421E-3</v>
      </c>
      <c r="AL655" s="13">
        <f t="shared" si="977"/>
        <v>5.4521086980237625E-4</v>
      </c>
      <c r="AM655" s="13">
        <f t="shared" si="978"/>
        <v>1.7268456831094112E-2</v>
      </c>
      <c r="AN655" s="13">
        <f t="shared" si="979"/>
        <v>2.253989941970835E-2</v>
      </c>
      <c r="AO655" s="13">
        <f t="shared" si="980"/>
        <v>1.4710262498261101E-2</v>
      </c>
      <c r="AP655" s="13">
        <f t="shared" si="981"/>
        <v>6.4002599342727921E-3</v>
      </c>
      <c r="AQ655" s="13">
        <f t="shared" si="982"/>
        <v>2.0885076267894544E-3</v>
      </c>
      <c r="AR655" s="13">
        <f t="shared" si="983"/>
        <v>7.3617701770265474E-4</v>
      </c>
      <c r="AS655" s="13">
        <f t="shared" si="984"/>
        <v>1.8060715630006997E-3</v>
      </c>
      <c r="AT655" s="13">
        <f t="shared" si="985"/>
        <v>2.2154280915064402E-3</v>
      </c>
      <c r="AU655" s="13">
        <f t="shared" si="986"/>
        <v>1.8117117576010343E-3</v>
      </c>
      <c r="AV655" s="13">
        <f t="shared" si="987"/>
        <v>1.1111733343592551E-3</v>
      </c>
      <c r="AW655" s="13">
        <f t="shared" si="988"/>
        <v>4.8496807322758136E-5</v>
      </c>
      <c r="AX655" s="13">
        <f t="shared" si="989"/>
        <v>7.0608173644773325E-3</v>
      </c>
      <c r="AY655" s="13">
        <f t="shared" si="990"/>
        <v>9.2162325083778585E-3</v>
      </c>
      <c r="AZ655" s="13">
        <f t="shared" si="991"/>
        <v>6.0148094238922688E-3</v>
      </c>
      <c r="BA655" s="13">
        <f t="shared" si="992"/>
        <v>2.6169719114512574E-3</v>
      </c>
      <c r="BB655" s="13">
        <f t="shared" si="993"/>
        <v>8.539599722961461E-4</v>
      </c>
      <c r="BC655" s="13">
        <f t="shared" si="994"/>
        <v>2.2292868520078986E-4</v>
      </c>
      <c r="BD655" s="13">
        <f t="shared" si="995"/>
        <v>1.6015092427792174E-4</v>
      </c>
      <c r="BE655" s="13">
        <f t="shared" si="996"/>
        <v>3.9290010849463901E-4</v>
      </c>
      <c r="BF655" s="13">
        <f t="shared" si="997"/>
        <v>4.8195318244685431E-4</v>
      </c>
      <c r="BG655" s="13">
        <f t="shared" si="998"/>
        <v>3.9412709922734322E-4</v>
      </c>
      <c r="BH655" s="13">
        <f t="shared" si="999"/>
        <v>2.417291388502594E-4</v>
      </c>
      <c r="BI655" s="13">
        <f t="shared" si="1000"/>
        <v>1.1860737652161747E-4</v>
      </c>
      <c r="BJ655" s="14">
        <f t="shared" si="1001"/>
        <v>0.61327479517757411</v>
      </c>
      <c r="BK655" s="14">
        <f t="shared" si="1002"/>
        <v>0.19304275138198881</v>
      </c>
      <c r="BL655" s="14">
        <f t="shared" si="1003"/>
        <v>0.18087042900166331</v>
      </c>
      <c r="BM655" s="14">
        <f t="shared" si="1004"/>
        <v>0.71100906582262091</v>
      </c>
      <c r="BN655" s="14">
        <f t="shared" si="1005"/>
        <v>0.27565319592651721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1.6204000000000001</v>
      </c>
      <c r="F656" s="10">
        <f>VLOOKUP(B656,home!$B$2:$E$405,3,FALSE)</f>
        <v>0.34289999999999998</v>
      </c>
      <c r="G656" s="10">
        <f>VLOOKUP(C656,away!$B$2:$E$405,4,FALSE)</f>
        <v>0.82279999999999998</v>
      </c>
      <c r="H656" s="10">
        <f>VLOOKUP(A656,away!$A$2:$E$405,3,FALSE)</f>
        <v>1.3241000000000001</v>
      </c>
      <c r="I656" s="10">
        <f>VLOOKUP(C656,away!$B$2:$E$405,3,FALSE)</f>
        <v>1.2586999999999999</v>
      </c>
      <c r="J656" s="10">
        <f>VLOOKUP(B656,home!$B$2:$E$405,4,FALSE)</f>
        <v>1.3426</v>
      </c>
      <c r="K656" s="12">
        <f t="shared" si="950"/>
        <v>0.457176609648</v>
      </c>
      <c r="L656" s="12">
        <f t="shared" si="951"/>
        <v>2.237637133942</v>
      </c>
      <c r="M656" s="13">
        <f t="shared" si="952"/>
        <v>6.7554963147420946E-2</v>
      </c>
      <c r="N656" s="13">
        <f t="shared" si="953"/>
        <v>3.0884549016633487E-2</v>
      </c>
      <c r="O656" s="13">
        <f t="shared" si="954"/>
        <v>0.15116349412075245</v>
      </c>
      <c r="P656" s="13">
        <f t="shared" si="955"/>
        <v>6.9108413744670971E-2</v>
      </c>
      <c r="Q656" s="13">
        <f t="shared" si="956"/>
        <v>7.0598467049659839E-3</v>
      </c>
      <c r="R656" s="13">
        <f t="shared" si="957"/>
        <v>0.16912452387050947</v>
      </c>
      <c r="S656" s="13">
        <f t="shared" si="958"/>
        <v>1.7674396623836221E-2</v>
      </c>
      <c r="T656" s="13">
        <f t="shared" si="959"/>
        <v>1.5797375146969956E-2</v>
      </c>
      <c r="U656" s="13">
        <f t="shared" si="960"/>
        <v>7.7319776431451756E-2</v>
      </c>
      <c r="V656" s="13">
        <f t="shared" si="961"/>
        <v>2.0089806345324366E-3</v>
      </c>
      <c r="W656" s="13">
        <f t="shared" si="962"/>
        <v>1.0758655937369848E-3</v>
      </c>
      <c r="X656" s="13">
        <f t="shared" si="963"/>
        <v>2.4073968036764344E-3</v>
      </c>
      <c r="Y656" s="13">
        <f t="shared" si="964"/>
        <v>2.6934402420198352E-3</v>
      </c>
      <c r="Z656" s="13">
        <f t="shared" si="965"/>
        <v>0.12614643829097072</v>
      </c>
      <c r="AA656" s="13">
        <f t="shared" si="966"/>
        <v>5.7671200977036631E-2</v>
      </c>
      <c r="AB656" s="13">
        <f t="shared" si="967"/>
        <v>1.3182962068505014E-2</v>
      </c>
      <c r="AC656" s="13">
        <f t="shared" si="968"/>
        <v>1.2844861652996077E-4</v>
      </c>
      <c r="AD656" s="13">
        <f t="shared" si="969"/>
        <v>1.2296514614540174E-4</v>
      </c>
      <c r="AE656" s="13">
        <f t="shared" si="970"/>
        <v>2.7515137719555594E-4</v>
      </c>
      <c r="AF656" s="13">
        <f t="shared" si="971"/>
        <v>3.0784446953402905E-4</v>
      </c>
      <c r="AG656" s="13">
        <f t="shared" si="972"/>
        <v>2.296147388360067E-4</v>
      </c>
      <c r="AH656" s="13">
        <f t="shared" si="973"/>
        <v>7.0567488658599783E-2</v>
      </c>
      <c r="AI656" s="13">
        <f t="shared" si="974"/>
        <v>3.2261805216312341E-2</v>
      </c>
      <c r="AJ656" s="13">
        <f t="shared" si="975"/>
        <v>7.3746713649589166E-3</v>
      </c>
      <c r="AK656" s="13">
        <f t="shared" si="976"/>
        <v>1.1238424173000358E-3</v>
      </c>
      <c r="AL656" s="13">
        <f t="shared" si="977"/>
        <v>5.2560935407287001E-6</v>
      </c>
      <c r="AM656" s="13">
        <f t="shared" si="978"/>
        <v>1.1243357723925123E-5</v>
      </c>
      <c r="AN656" s="13">
        <f t="shared" si="979"/>
        <v>2.5158554753248461E-5</v>
      </c>
      <c r="AO656" s="13">
        <f t="shared" si="980"/>
        <v>2.8147858176090889E-5</v>
      </c>
      <c r="AP656" s="13">
        <f t="shared" si="981"/>
        <v>2.0994897565251303E-5</v>
      </c>
      <c r="AQ656" s="13">
        <f t="shared" si="982"/>
        <v>1.1744740603828703E-5</v>
      </c>
      <c r="AR656" s="13">
        <f t="shared" si="983"/>
        <v>3.1580886614302771E-2</v>
      </c>
      <c r="AS656" s="13">
        <f t="shared" si="984"/>
        <v>1.4438042672004844E-2</v>
      </c>
      <c r="AT656" s="13">
        <f t="shared" si="985"/>
        <v>3.3003676993701623E-3</v>
      </c>
      <c r="AU656" s="13">
        <f t="shared" si="986"/>
        <v>5.0295030512994036E-4</v>
      </c>
      <c r="AV656" s="13">
        <f t="shared" si="987"/>
        <v>5.7484278830183295E-5</v>
      </c>
      <c r="AW656" s="13">
        <f t="shared" si="988"/>
        <v>1.493599804472854E-7</v>
      </c>
      <c r="AX656" s="13">
        <f t="shared" si="989"/>
        <v>8.5670002754729052E-7</v>
      </c>
      <c r="AY656" s="13">
        <f t="shared" si="990"/>
        <v>1.9169837942889516E-6</v>
      </c>
      <c r="AZ656" s="13">
        <f t="shared" si="991"/>
        <v>2.1447570616329955E-6</v>
      </c>
      <c r="BA656" s="13">
        <f t="shared" si="992"/>
        <v>1.5997293481314405E-6</v>
      </c>
      <c r="BB656" s="13">
        <f t="shared" si="993"/>
        <v>8.9490344840893534E-7</v>
      </c>
      <c r="BC656" s="13">
        <f t="shared" si="994"/>
        <v>4.0049383749051662E-7</v>
      </c>
      <c r="BD656" s="13">
        <f t="shared" si="995"/>
        <v>1.1777760768495949E-2</v>
      </c>
      <c r="BE656" s="13">
        <f t="shared" si="996"/>
        <v>5.3845167373862005E-3</v>
      </c>
      <c r="BF656" s="13">
        <f t="shared" si="997"/>
        <v>1.2308375532955665E-3</v>
      </c>
      <c r="BG656" s="13">
        <f t="shared" si="998"/>
        <v>1.8757004654770229E-4</v>
      </c>
      <c r="BH656" s="13">
        <f t="shared" si="999"/>
        <v>2.1438159488049012E-5</v>
      </c>
      <c r="BI656" s="13">
        <f t="shared" si="1000"/>
        <v>1.9602050143678703E-6</v>
      </c>
      <c r="BJ656" s="14">
        <f t="shared" si="1001"/>
        <v>6.0959152216053532E-2</v>
      </c>
      <c r="BK656" s="14">
        <f t="shared" si="1002"/>
        <v>0.15648237584432556</v>
      </c>
      <c r="BL656" s="14">
        <f t="shared" si="1003"/>
        <v>0.64827358016529224</v>
      </c>
      <c r="BM656" s="14">
        <f t="shared" si="1004"/>
        <v>0.49696398828787464</v>
      </c>
      <c r="BN656" s="14">
        <f t="shared" si="1005"/>
        <v>0.49489579060495331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1.6204000000000001</v>
      </c>
      <c r="F657" s="10">
        <f>VLOOKUP(B657,home!$B$2:$E$405,3,FALSE)</f>
        <v>0.89139999999999997</v>
      </c>
      <c r="G657" s="10">
        <f>VLOOKUP(C657,away!$B$2:$E$405,4,FALSE)</f>
        <v>0.48</v>
      </c>
      <c r="H657" s="10">
        <f>VLOOKUP(A657,away!$A$2:$E$405,3,FALSE)</f>
        <v>1.3241000000000001</v>
      </c>
      <c r="I657" s="10">
        <f>VLOOKUP(C657,away!$B$2:$E$405,3,FALSE)</f>
        <v>1.2586999999999999</v>
      </c>
      <c r="J657" s="10">
        <f>VLOOKUP(B657,home!$B$2:$E$405,4,FALSE)</f>
        <v>1.3426</v>
      </c>
      <c r="K657" s="12">
        <f t="shared" si="950"/>
        <v>0.69332378880000001</v>
      </c>
      <c r="L657" s="12">
        <f t="shared" si="951"/>
        <v>2.237637133942</v>
      </c>
      <c r="M657" s="13">
        <f t="shared" si="952"/>
        <v>5.3345752361672112E-2</v>
      </c>
      <c r="N657" s="13">
        <f t="shared" si="953"/>
        <v>3.6985879143781056E-2</v>
      </c>
      <c r="O657" s="13">
        <f t="shared" si="954"/>
        <v>0.11936843642255165</v>
      </c>
      <c r="P657" s="13">
        <f t="shared" si="955"/>
        <v>8.2760976603615435E-2</v>
      </c>
      <c r="Q657" s="13">
        <f t="shared" si="956"/>
        <v>1.2821594930032591E-2</v>
      </c>
      <c r="R657" s="13">
        <f t="shared" si="957"/>
        <v>0.13355162297984821</v>
      </c>
      <c r="S657" s="13">
        <f t="shared" si="958"/>
        <v>3.2098990759128039E-2</v>
      </c>
      <c r="T657" s="13">
        <f t="shared" si="959"/>
        <v>2.8690076931803404E-2</v>
      </c>
      <c r="U657" s="13">
        <f t="shared" si="960"/>
        <v>9.2594517244777505E-2</v>
      </c>
      <c r="V657" s="13">
        <f t="shared" si="961"/>
        <v>5.5331778603791657E-3</v>
      </c>
      <c r="W657" s="13">
        <f t="shared" si="962"/>
        <v>2.9631722584496892E-3</v>
      </c>
      <c r="X657" s="13">
        <f t="shared" si="963"/>
        <v>6.6305042797738054E-3</v>
      </c>
      <c r="Y657" s="13">
        <f t="shared" si="964"/>
        <v>7.4183312965916135E-3</v>
      </c>
      <c r="Z657" s="13">
        <f t="shared" si="965"/>
        <v>9.961335695931002E-2</v>
      </c>
      <c r="AA657" s="13">
        <f t="shared" si="966"/>
        <v>6.9064310062115677E-2</v>
      </c>
      <c r="AB657" s="13">
        <f t="shared" si="967"/>
        <v>2.3941964561562001E-2</v>
      </c>
      <c r="AC657" s="13">
        <f t="shared" si="968"/>
        <v>5.3651319830233773E-4</v>
      </c>
      <c r="AD657" s="13">
        <f t="shared" si="969"/>
        <v>5.1360945427384765E-4</v>
      </c>
      <c r="AE657" s="13">
        <f t="shared" si="970"/>
        <v>1.1492715872268471E-3</v>
      </c>
      <c r="AF657" s="13">
        <f t="shared" si="971"/>
        <v>1.2858263902816281E-3</v>
      </c>
      <c r="AG657" s="13">
        <f t="shared" si="972"/>
        <v>9.5907095956558976E-4</v>
      </c>
      <c r="AH657" s="13">
        <f t="shared" si="973"/>
        <v>5.572463664219298E-2</v>
      </c>
      <c r="AI657" s="13">
        <f t="shared" si="974"/>
        <v>3.8635216206268551E-2</v>
      </c>
      <c r="AJ657" s="13">
        <f t="shared" si="975"/>
        <v>1.3393357240618636E-2</v>
      </c>
      <c r="AK657" s="13">
        <f t="shared" si="976"/>
        <v>3.0953110622725421E-3</v>
      </c>
      <c r="AL657" s="13">
        <f t="shared" si="977"/>
        <v>3.3294014452129404E-5</v>
      </c>
      <c r="AM657" s="13">
        <f t="shared" si="978"/>
        <v>7.1219530560128909E-5</v>
      </c>
      <c r="AN657" s="13">
        <f t="shared" si="979"/>
        <v>1.5936346624326154E-4</v>
      </c>
      <c r="AO657" s="13">
        <f t="shared" si="980"/>
        <v>1.7829880492981726E-4</v>
      </c>
      <c r="AP657" s="13">
        <f t="shared" si="981"/>
        <v>1.3298934228281334E-4</v>
      </c>
      <c r="AQ657" s="13">
        <f t="shared" si="982"/>
        <v>7.4395472677636529E-5</v>
      </c>
      <c r="AR657" s="13">
        <f t="shared" si="983"/>
        <v>2.4938303245199217E-2</v>
      </c>
      <c r="AS657" s="13">
        <f t="shared" si="984"/>
        <v>1.7290318892204858E-2</v>
      </c>
      <c r="AT657" s="13">
        <f t="shared" si="985"/>
        <v>5.9938947019518452E-3</v>
      </c>
      <c r="AU657" s="13">
        <f t="shared" si="986"/>
        <v>1.3852365948085002E-3</v>
      </c>
      <c r="AV657" s="13">
        <f t="shared" si="987"/>
        <v>2.4010437107425982E-4</v>
      </c>
      <c r="AW657" s="13">
        <f t="shared" si="988"/>
        <v>1.434793581456131E-6</v>
      </c>
      <c r="AX657" s="13">
        <f t="shared" si="989"/>
        <v>8.2296991274176576E-6</v>
      </c>
      <c r="AY657" s="13">
        <f t="shared" si="990"/>
        <v>1.8415080368679826E-5</v>
      </c>
      <c r="AZ657" s="13">
        <f t="shared" si="991"/>
        <v>2.0603133828742161E-5</v>
      </c>
      <c r="BA657" s="13">
        <f t="shared" si="992"/>
        <v>1.5367445776923357E-5</v>
      </c>
      <c r="BB657" s="13">
        <f t="shared" si="993"/>
        <v>8.5966918310709711E-6</v>
      </c>
      <c r="BC657" s="13">
        <f t="shared" si="994"/>
        <v>3.8472553740520516E-6</v>
      </c>
      <c r="BD657" s="13">
        <f t="shared" si="995"/>
        <v>9.3004788998273386E-3</v>
      </c>
      <c r="BE657" s="13">
        <f t="shared" si="996"/>
        <v>6.4482432684827458E-3</v>
      </c>
      <c r="BF657" s="13">
        <f t="shared" si="997"/>
        <v>2.2353602270042765E-3</v>
      </c>
      <c r="BG657" s="13">
        <f t="shared" si="998"/>
        <v>5.1660947397314438E-4</v>
      </c>
      <c r="BH657" s="13">
        <f t="shared" si="999"/>
        <v>8.9544409456258838E-5</v>
      </c>
      <c r="BI657" s="13">
        <f t="shared" si="1000"/>
        <v>1.2416653846014389E-5</v>
      </c>
      <c r="BJ657" s="14">
        <f t="shared" si="1001"/>
        <v>0.10010866315478062</v>
      </c>
      <c r="BK657" s="14">
        <f t="shared" si="1002"/>
        <v>0.17432711987791788</v>
      </c>
      <c r="BL657" s="14">
        <f t="shared" si="1003"/>
        <v>0.61781988316003622</v>
      </c>
      <c r="BM657" s="14">
        <f t="shared" si="1004"/>
        <v>0.55301778042375649</v>
      </c>
      <c r="BN657" s="14">
        <f t="shared" si="1005"/>
        <v>0.43883426244150103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1.2710999999999999</v>
      </c>
      <c r="F658" s="10">
        <f>VLOOKUP(B658,home!$B$2:$E$405,3,FALSE)</f>
        <v>0.5383</v>
      </c>
      <c r="G658" s="10">
        <f>VLOOKUP(C658,away!$B$2:$E$405,4,FALSE)</f>
        <v>1.4492</v>
      </c>
      <c r="H658" s="10">
        <f>VLOOKUP(A658,away!$A$2:$E$405,3,FALSE)</f>
        <v>0.94469999999999998</v>
      </c>
      <c r="I658" s="10">
        <f>VLOOKUP(C658,away!$B$2:$E$405,3,FALSE)</f>
        <v>0.78</v>
      </c>
      <c r="J658" s="10">
        <f>VLOOKUP(B658,home!$B$2:$E$405,4,FALSE)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1.2710999999999999</v>
      </c>
      <c r="F659" s="10">
        <f>VLOOKUP(B659,home!$B$2:$E$405,3,FALSE)</f>
        <v>0.86950000000000005</v>
      </c>
      <c r="G659" s="10">
        <f>VLOOKUP(C659,away!$B$2:$E$405,4,FALSE)</f>
        <v>0.86950000000000005</v>
      </c>
      <c r="H659" s="10">
        <f>VLOOKUP(A659,away!$A$2:$E$405,3,FALSE)</f>
        <v>0.94469999999999998</v>
      </c>
      <c r="I659" s="10">
        <f>VLOOKUP(C659,away!$B$2:$E$405,3,FALSE)</f>
        <v>2.1171000000000002</v>
      </c>
      <c r="J659" s="10">
        <f>VLOOKUP(B659,home!$B$2:$E$405,4,FALSE)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1.3231999999999999</v>
      </c>
      <c r="F660" s="10">
        <f>VLOOKUP(B660,home!$B$2:$E$405,3,FALSE)</f>
        <v>1.0257000000000001</v>
      </c>
      <c r="G660" s="10">
        <f>VLOOKUP(C660,away!$B$2:$E$405,4,FALSE)</f>
        <v>0.43190000000000001</v>
      </c>
      <c r="H660" s="10">
        <f>VLOOKUP(A660,away!$A$2:$E$405,3,FALSE)</f>
        <v>1.1951000000000001</v>
      </c>
      <c r="I660" s="10">
        <f>VLOOKUP(C660,away!$B$2:$E$405,3,FALSE)</f>
        <v>0.65739999999999998</v>
      </c>
      <c r="J660" s="10">
        <f>VLOOKUP(B660,home!$B$2:$E$405,4,FALSE)</f>
        <v>1.0161</v>
      </c>
      <c r="K660" s="12">
        <f t="shared" si="950"/>
        <v>0.58617737505599998</v>
      </c>
      <c r="L660" s="12">
        <f t="shared" si="951"/>
        <v>0.79830784571400004</v>
      </c>
      <c r="M660" s="13">
        <f t="shared" si="952"/>
        <v>0.25045269445790563</v>
      </c>
      <c r="N660" s="13">
        <f t="shared" si="953"/>
        <v>0.14680970301303753</v>
      </c>
      <c r="O660" s="13">
        <f t="shared" si="954"/>
        <v>0.1999383509659573</v>
      </c>
      <c r="P660" s="13">
        <f t="shared" si="955"/>
        <v>0.11719933774225012</v>
      </c>
      <c r="Q660" s="13">
        <f t="shared" si="956"/>
        <v>4.3028263172466635E-2</v>
      </c>
      <c r="R660" s="13">
        <f t="shared" si="957"/>
        <v>7.9806177117621502E-2</v>
      </c>
      <c r="S660" s="13">
        <f t="shared" si="958"/>
        <v>1.3710857450498114E-2</v>
      </c>
      <c r="T660" s="13">
        <f t="shared" si="959"/>
        <v>3.4349800078026883E-2</v>
      </c>
      <c r="U660" s="13">
        <f t="shared" si="960"/>
        <v>4.6780575416061593E-2</v>
      </c>
      <c r="V660" s="13">
        <f t="shared" si="961"/>
        <v>7.1288841216761531E-4</v>
      </c>
      <c r="W660" s="13">
        <f t="shared" si="962"/>
        <v>8.4073981198850827E-3</v>
      </c>
      <c r="X660" s="13">
        <f t="shared" si="963"/>
        <v>6.7116918811453942E-3</v>
      </c>
      <c r="Y660" s="13">
        <f t="shared" si="964"/>
        <v>2.6789981433666616E-3</v>
      </c>
      <c r="Z660" s="13">
        <f t="shared" si="965"/>
        <v>2.1236632443146119E-2</v>
      </c>
      <c r="AA660" s="13">
        <f t="shared" si="966"/>
        <v>1.2448433460552482E-2</v>
      </c>
      <c r="AB660" s="13">
        <f t="shared" si="967"/>
        <v>3.648495024732966E-3</v>
      </c>
      <c r="AC660" s="13">
        <f t="shared" si="968"/>
        <v>2.0849758167657504E-5</v>
      </c>
      <c r="AD660" s="13">
        <f t="shared" si="969"/>
        <v>1.232056640241247E-3</v>
      </c>
      <c r="AE660" s="13">
        <f t="shared" si="970"/>
        <v>9.8356048226861856E-4</v>
      </c>
      <c r="AF660" s="13">
        <f t="shared" si="971"/>
        <v>3.9259202486464185E-4</v>
      </c>
      <c r="AG660" s="13">
        <f t="shared" si="972"/>
        <v>1.0446976453806314E-4</v>
      </c>
      <c r="AH660" s="13">
        <f t="shared" si="973"/>
        <v>4.2383425739770048E-3</v>
      </c>
      <c r="AI660" s="13">
        <f t="shared" si="974"/>
        <v>2.4844205246019311E-3</v>
      </c>
      <c r="AJ660" s="13">
        <f t="shared" si="975"/>
        <v>7.2815555082320527E-4</v>
      </c>
      <c r="AK660" s="13">
        <f t="shared" si="976"/>
        <v>1.4227610313800076E-4</v>
      </c>
      <c r="AL660" s="13">
        <f t="shared" si="977"/>
        <v>3.9026577128659802E-7</v>
      </c>
      <c r="AM660" s="13">
        <f t="shared" si="978"/>
        <v>1.4444074545938573E-4</v>
      </c>
      <c r="AN660" s="13">
        <f t="shared" si="979"/>
        <v>1.1530818034100644E-4</v>
      </c>
      <c r="AO660" s="13">
        <f t="shared" si="980"/>
        <v>4.6025712520615128E-5</v>
      </c>
      <c r="AP660" s="13">
        <f t="shared" si="981"/>
        <v>1.2247562469928049E-5</v>
      </c>
      <c r="AQ660" s="13">
        <f t="shared" si="982"/>
        <v>2.4443313026539741E-6</v>
      </c>
      <c r="AR660" s="13">
        <f t="shared" si="983"/>
        <v>6.7670042592590264E-4</v>
      </c>
      <c r="AS660" s="13">
        <f t="shared" si="984"/>
        <v>3.9666647936852285E-4</v>
      </c>
      <c r="AT660" s="13">
        <f t="shared" si="985"/>
        <v>1.1625845782447284E-4</v>
      </c>
      <c r="AU660" s="13">
        <f t="shared" si="986"/>
        <v>2.271602587853606E-5</v>
      </c>
      <c r="AV660" s="13">
        <f t="shared" si="987"/>
        <v>3.3289051052961085E-6</v>
      </c>
      <c r="AW660" s="13">
        <f t="shared" si="988"/>
        <v>5.0729129636922319E-9</v>
      </c>
      <c r="AX660" s="13">
        <f t="shared" si="989"/>
        <v>1.4111316170752429E-5</v>
      </c>
      <c r="AY660" s="13">
        <f t="shared" si="990"/>
        <v>1.1265174412462503E-5</v>
      </c>
      <c r="AZ660" s="13">
        <f t="shared" si="991"/>
        <v>4.4965385584027078E-6</v>
      </c>
      <c r="BA660" s="13">
        <f t="shared" si="992"/>
        <v>1.1965406699094673E-6</v>
      </c>
      <c r="BB660" s="13">
        <f t="shared" si="993"/>
        <v>2.3880195112615325E-7</v>
      </c>
      <c r="BC660" s="13">
        <f t="shared" si="994"/>
        <v>3.8127494231163881E-8</v>
      </c>
      <c r="BD660" s="13">
        <f t="shared" si="995"/>
        <v>9.0035876535775577E-5</v>
      </c>
      <c r="BE660" s="13">
        <f t="shared" si="996"/>
        <v>5.2776993768607035E-5</v>
      </c>
      <c r="BF660" s="13">
        <f t="shared" si="997"/>
        <v>1.5468339835314469E-5</v>
      </c>
      <c r="BG660" s="13">
        <f t="shared" si="998"/>
        <v>3.022396947046265E-6</v>
      </c>
      <c r="BH660" s="13">
        <f t="shared" si="999"/>
        <v>4.4291517719921201E-7</v>
      </c>
      <c r="BI660" s="13">
        <f t="shared" si="1000"/>
        <v>5.192537118861944E-8</v>
      </c>
      <c r="BJ660" s="14">
        <f t="shared" si="1001"/>
        <v>0.24505034635119119</v>
      </c>
      <c r="BK660" s="14">
        <f t="shared" si="1002"/>
        <v>0.38210828326117291</v>
      </c>
      <c r="BL660" s="14">
        <f t="shared" si="1003"/>
        <v>0.35159269547920374</v>
      </c>
      <c r="BM660" s="14">
        <f t="shared" si="1004"/>
        <v>0.16274217096397584</v>
      </c>
      <c r="BN660" s="14">
        <f t="shared" si="1005"/>
        <v>0.83723452646923868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1.3231999999999999</v>
      </c>
      <c r="F661" s="10">
        <f>VLOOKUP(B661,home!$B$2:$E$405,3,FALSE)</f>
        <v>0.70179999999999998</v>
      </c>
      <c r="G661" s="10">
        <f>VLOOKUP(C661,away!$B$2:$E$405,4,FALSE)</f>
        <v>0.872</v>
      </c>
      <c r="H661" s="10">
        <f>VLOOKUP(A661,away!$A$2:$E$405,3,FALSE)</f>
        <v>1.1951000000000001</v>
      </c>
      <c r="I661" s="10">
        <f>VLOOKUP(C661,away!$B$2:$E$405,3,FALSE)</f>
        <v>1.0942000000000001</v>
      </c>
      <c r="J661" s="10">
        <f>VLOOKUP(B661,home!$B$2:$E$405,4,FALSE)</f>
        <v>1.0161</v>
      </c>
      <c r="K661" s="12">
        <f t="shared" si="950"/>
        <v>0.80975817472</v>
      </c>
      <c r="L661" s="12">
        <f t="shared" si="951"/>
        <v>1.3287320425620002</v>
      </c>
      <c r="M661" s="13">
        <f t="shared" si="952"/>
        <v>0.11783261043177662</v>
      </c>
      <c r="N661" s="13">
        <f t="shared" si="953"/>
        <v>9.541591954572827E-2</v>
      </c>
      <c r="O661" s="13">
        <f t="shared" si="954"/>
        <v>0.15656796513942697</v>
      </c>
      <c r="P661" s="13">
        <f t="shared" si="955"/>
        <v>0.126782189670927</v>
      </c>
      <c r="Q661" s="13">
        <f t="shared" si="956"/>
        <v>3.8631910425289635E-2</v>
      </c>
      <c r="R661" s="13">
        <f t="shared" si="957"/>
        <v>0.10401843605974347</v>
      </c>
      <c r="S661" s="13">
        <f t="shared" si="958"/>
        <v>3.4102876018055631E-2</v>
      </c>
      <c r="T661" s="13">
        <f t="shared" si="959"/>
        <v>5.1331457247467321E-2</v>
      </c>
      <c r="U661" s="13">
        <f t="shared" si="960"/>
        <v>8.4229778920966905E-2</v>
      </c>
      <c r="V661" s="13">
        <f t="shared" si="961"/>
        <v>4.0770050175433321E-3</v>
      </c>
      <c r="W661" s="13">
        <f t="shared" si="962"/>
        <v>1.0427501757309695E-2</v>
      </c>
      <c r="X661" s="13">
        <f t="shared" si="963"/>
        <v>1.3855355708808956E-2</v>
      </c>
      <c r="Y661" s="13">
        <f t="shared" si="964"/>
        <v>9.2050275456944004E-3</v>
      </c>
      <c r="Z661" s="13">
        <f t="shared" si="965"/>
        <v>4.6070876336589253E-2</v>
      </c>
      <c r="AA661" s="13">
        <f t="shared" si="966"/>
        <v>3.730626873006735E-2</v>
      </c>
      <c r="AB661" s="13">
        <f t="shared" si="967"/>
        <v>1.510452803623657E-2</v>
      </c>
      <c r="AC661" s="13">
        <f t="shared" si="968"/>
        <v>2.7416626301997505E-4</v>
      </c>
      <c r="AD661" s="13">
        <f t="shared" si="969"/>
        <v>2.1109386974721722E-3</v>
      </c>
      <c r="AE661" s="13">
        <f t="shared" si="970"/>
        <v>2.8048718872153676E-3</v>
      </c>
      <c r="AF661" s="13">
        <f t="shared" si="971"/>
        <v>1.8634615759122045E-3</v>
      </c>
      <c r="AG661" s="13">
        <f t="shared" si="972"/>
        <v>8.2534703533254238E-4</v>
      </c>
      <c r="AH661" s="13">
        <f t="shared" si="973"/>
        <v>1.5303962404334386E-2</v>
      </c>
      <c r="AI661" s="13">
        <f t="shared" si="974"/>
        <v>1.2392508662517315E-2</v>
      </c>
      <c r="AJ661" s="13">
        <f t="shared" si="975"/>
        <v>5.0174675973809028E-3</v>
      </c>
      <c r="AK661" s="13">
        <f t="shared" si="976"/>
        <v>1.3543118011239686E-3</v>
      </c>
      <c r="AL661" s="13">
        <f t="shared" si="977"/>
        <v>1.1799585541624891E-5</v>
      </c>
      <c r="AM661" s="13">
        <f t="shared" si="978"/>
        <v>3.4186997332217624E-4</v>
      </c>
      <c r="AN661" s="13">
        <f t="shared" si="979"/>
        <v>4.5425358794299171E-4</v>
      </c>
      <c r="AO661" s="13">
        <f t="shared" si="980"/>
        <v>3.0179064887430435E-4</v>
      </c>
      <c r="AP661" s="13">
        <f t="shared" si="981"/>
        <v>1.3366630176828861E-4</v>
      </c>
      <c r="AQ661" s="13">
        <f t="shared" si="982"/>
        <v>4.4401674542571706E-5</v>
      </c>
      <c r="AR661" s="13">
        <f t="shared" si="983"/>
        <v>4.0669730449606574E-3</v>
      </c>
      <c r="AS661" s="13">
        <f t="shared" si="984"/>
        <v>3.293264669522782E-3</v>
      </c>
      <c r="AT661" s="13">
        <f t="shared" si="985"/>
        <v>1.3333739938313155E-3</v>
      </c>
      <c r="AU661" s="13">
        <f t="shared" si="986"/>
        <v>3.5990349715465432E-4</v>
      </c>
      <c r="AV661" s="13">
        <f t="shared" si="987"/>
        <v>7.285869973282439E-5</v>
      </c>
      <c r="AW661" s="13">
        <f t="shared" si="988"/>
        <v>3.5266064827396333E-7</v>
      </c>
      <c r="AX661" s="13">
        <f t="shared" si="989"/>
        <v>4.6138667598156719E-5</v>
      </c>
      <c r="AY661" s="13">
        <f t="shared" si="990"/>
        <v>6.1305926038787953E-5</v>
      </c>
      <c r="AZ661" s="13">
        <f t="shared" si="991"/>
        <v>4.0729574163336825E-5</v>
      </c>
      <c r="BA661" s="13">
        <f t="shared" si="992"/>
        <v>1.8039563423577004E-5</v>
      </c>
      <c r="BB661" s="13">
        <f t="shared" si="993"/>
        <v>5.9924364886840543E-6</v>
      </c>
      <c r="BC661" s="13">
        <f t="shared" si="994"/>
        <v>1.5924684751064446E-6</v>
      </c>
      <c r="BD661" s="13">
        <f t="shared" si="995"/>
        <v>9.0065290017919523E-4</v>
      </c>
      <c r="BE661" s="13">
        <f t="shared" si="996"/>
        <v>7.2931104850537947E-4</v>
      </c>
      <c r="BF661" s="13">
        <f t="shared" si="997"/>
        <v>2.9528279172042263E-4</v>
      </c>
      <c r="BG661" s="13">
        <f t="shared" si="998"/>
        <v>7.970255148325181E-5</v>
      </c>
      <c r="BH661" s="13">
        <f t="shared" si="999"/>
        <v>1.6134948152401202E-5</v>
      </c>
      <c r="BI661" s="13">
        <f t="shared" si="1000"/>
        <v>2.6130812330180478E-6</v>
      </c>
      <c r="BJ661" s="14">
        <f t="shared" si="1001"/>
        <v>0.22792157224886855</v>
      </c>
      <c r="BK661" s="14">
        <f t="shared" si="1002"/>
        <v>0.28314195291290301</v>
      </c>
      <c r="BL661" s="14">
        <f t="shared" si="1003"/>
        <v>0.44244529857827375</v>
      </c>
      <c r="BM661" s="14">
        <f t="shared" si="1004"/>
        <v>0.36026971553835213</v>
      </c>
      <c r="BN661" s="14">
        <f t="shared" si="1005"/>
        <v>0.63924903127289201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1.3052999999999999</v>
      </c>
      <c r="F662" s="10">
        <f>VLOOKUP(B662,home!$B$2:$E$405,3,FALSE)</f>
        <v>1.0887</v>
      </c>
      <c r="G662" s="10">
        <f>VLOOKUP(C662,away!$B$2:$E$405,4,FALSE)</f>
        <v>0.5645</v>
      </c>
      <c r="H662" s="10">
        <f>VLOOKUP(A662,away!$A$2:$E$405,3,FALSE)</f>
        <v>1.1211</v>
      </c>
      <c r="I662" s="10">
        <f>VLOOKUP(C662,away!$B$2:$E$405,3,FALSE)</f>
        <v>1.9717</v>
      </c>
      <c r="J662" s="10">
        <f>VLOOKUP(B662,home!$B$2:$E$405,4,FALSE)</f>
        <v>1.2676000000000001</v>
      </c>
      <c r="K662" s="12">
        <f t="shared" si="950"/>
        <v>0.8021997220949999</v>
      </c>
      <c r="L662" s="12">
        <f t="shared" si="951"/>
        <v>2.8019954100119997</v>
      </c>
      <c r="M662" s="13">
        <f t="shared" si="952"/>
        <v>2.7209335923020061E-2</v>
      </c>
      <c r="N662" s="13">
        <f t="shared" si="953"/>
        <v>2.1827321715836189E-2</v>
      </c>
      <c r="O662" s="13">
        <f t="shared" si="954"/>
        <v>7.6240434365776835E-2</v>
      </c>
      <c r="P662" s="13">
        <f t="shared" si="955"/>
        <v>6.1160055260628246E-2</v>
      </c>
      <c r="Q662" s="13">
        <f t="shared" si="956"/>
        <v>8.7549357072609756E-3</v>
      </c>
      <c r="R662" s="13">
        <f t="shared" si="957"/>
        <v>0.10681267357511393</v>
      </c>
      <c r="S662" s="13">
        <f t="shared" si="958"/>
        <v>3.4368280523877678E-2</v>
      </c>
      <c r="T662" s="13">
        <f t="shared" si="959"/>
        <v>2.4531289666695412E-2</v>
      </c>
      <c r="U662" s="13">
        <f t="shared" si="960"/>
        <v>8.5685097058180323E-2</v>
      </c>
      <c r="V662" s="13">
        <f t="shared" si="961"/>
        <v>8.5835160157281595E-3</v>
      </c>
      <c r="W662" s="13">
        <f t="shared" si="962"/>
        <v>2.3410689971081148E-3</v>
      </c>
      <c r="X662" s="13">
        <f t="shared" si="963"/>
        <v>6.5596645844183329E-3</v>
      </c>
      <c r="Y662" s="13">
        <f t="shared" si="964"/>
        <v>9.1900750283792233E-3</v>
      </c>
      <c r="Z662" s="13">
        <f t="shared" si="965"/>
        <v>9.9762873696193063E-2</v>
      </c>
      <c r="AA662" s="13">
        <f t="shared" si="966"/>
        <v>8.0029749554484636E-2</v>
      </c>
      <c r="AB662" s="13">
        <f t="shared" si="967"/>
        <v>3.209992142597002E-2</v>
      </c>
      <c r="AC662" s="13">
        <f t="shared" si="968"/>
        <v>1.2058552148645975E-3</v>
      </c>
      <c r="AD662" s="13">
        <f t="shared" si="969"/>
        <v>4.6950122472133739E-4</v>
      </c>
      <c r="AE662" s="13">
        <f t="shared" si="970"/>
        <v>1.3155402766641998E-3</v>
      </c>
      <c r="AF662" s="13">
        <f t="shared" si="971"/>
        <v>1.8430689084495027E-3</v>
      </c>
      <c r="AG662" s="13">
        <f t="shared" si="972"/>
        <v>1.7214235406037774E-3</v>
      </c>
      <c r="AH662" s="13">
        <f t="shared" si="973"/>
        <v>6.9883778546584965E-2</v>
      </c>
      <c r="AI662" s="13">
        <f t="shared" si="974"/>
        <v>5.6060747729018971E-2</v>
      </c>
      <c r="AJ662" s="13">
        <f t="shared" si="975"/>
        <v>2.2485958124328461E-2</v>
      </c>
      <c r="AK662" s="13">
        <f t="shared" si="976"/>
        <v>6.0127431194586982E-3</v>
      </c>
      <c r="AL662" s="13">
        <f t="shared" si="977"/>
        <v>1.0841892177903584E-4</v>
      </c>
      <c r="AM662" s="13">
        <f t="shared" si="978"/>
        <v>7.5326750398943819E-5</v>
      </c>
      <c r="AN662" s="13">
        <f t="shared" si="979"/>
        <v>2.1106520886896019E-4</v>
      </c>
      <c r="AO662" s="13">
        <f t="shared" si="980"/>
        <v>2.9570187323202531E-4</v>
      </c>
      <c r="AP662" s="13">
        <f t="shared" si="981"/>
        <v>2.7618509717602832E-4</v>
      </c>
      <c r="AQ662" s="13">
        <f t="shared" si="982"/>
        <v>1.9346734365023737E-4</v>
      </c>
      <c r="AR662" s="13">
        <f t="shared" si="983"/>
        <v>3.9162805344365212E-2</v>
      </c>
      <c r="AS662" s="13">
        <f t="shared" si="984"/>
        <v>3.1416391563710344E-2</v>
      </c>
      <c r="AT662" s="13">
        <f t="shared" si="985"/>
        <v>1.2601110290818071E-2</v>
      </c>
      <c r="AU662" s="13">
        <f t="shared" si="986"/>
        <v>3.3695357244608996E-3</v>
      </c>
      <c r="AV662" s="13">
        <f t="shared" si="987"/>
        <v>6.7576015543792693E-4</v>
      </c>
      <c r="AW662" s="13">
        <f t="shared" si="988"/>
        <v>6.7694363619077457E-6</v>
      </c>
      <c r="AX662" s="13">
        <f t="shared" si="989"/>
        <v>1.0071183039392022E-5</v>
      </c>
      <c r="AY662" s="13">
        <f t="shared" si="990"/>
        <v>2.8219408649767147E-5</v>
      </c>
      <c r="AZ662" s="13">
        <f t="shared" si="991"/>
        <v>3.9535326754950246E-5</v>
      </c>
      <c r="BA662" s="13">
        <f t="shared" si="992"/>
        <v>3.6925934700231727E-5</v>
      </c>
      <c r="BB662" s="13">
        <f t="shared" si="993"/>
        <v>2.5866574885113034E-5</v>
      </c>
      <c r="BC662" s="13">
        <f t="shared" si="994"/>
        <v>1.4495604820163673E-5</v>
      </c>
      <c r="BD662" s="13">
        <f t="shared" si="995"/>
        <v>1.8289000136350809E-2</v>
      </c>
      <c r="BE662" s="13">
        <f t="shared" si="996"/>
        <v>1.4671430826776032E-2</v>
      </c>
      <c r="BF662" s="13">
        <f t="shared" si="997"/>
        <v>5.8847088659878749E-3</v>
      </c>
      <c r="BG662" s="13">
        <f t="shared" si="998"/>
        <v>1.5735706056351517E-3</v>
      </c>
      <c r="BH662" s="13">
        <f t="shared" si="999"/>
        <v>3.1557947563434481E-4</v>
      </c>
      <c r="BI662" s="13">
        <f t="shared" si="1000"/>
        <v>5.0631553530551463E-5</v>
      </c>
      <c r="BJ662" s="14">
        <f t="shared" si="1001"/>
        <v>7.9760749956312854E-2</v>
      </c>
      <c r="BK662" s="14">
        <f t="shared" si="1002"/>
        <v>0.13266368126854758</v>
      </c>
      <c r="BL662" s="14">
        <f t="shared" si="1003"/>
        <v>0.66332162804162387</v>
      </c>
      <c r="BM662" s="14">
        <f t="shared" si="1004"/>
        <v>0.6734827264427532</v>
      </c>
      <c r="BN662" s="14">
        <f t="shared" si="1005"/>
        <v>0.30200475654763625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1.3052999999999999</v>
      </c>
      <c r="F663" s="10">
        <f>VLOOKUP(B663,home!$B$2:$E$405,3,FALSE)</f>
        <v>1.25</v>
      </c>
      <c r="G663" s="10">
        <f>VLOOKUP(C663,away!$B$2:$E$405,4,FALSE)</f>
        <v>1.0887</v>
      </c>
      <c r="H663" s="10">
        <f>VLOOKUP(A663,away!$A$2:$E$405,3,FALSE)</f>
        <v>1.1211</v>
      </c>
      <c r="I663" s="10">
        <f>VLOOKUP(C663,away!$B$2:$E$405,3,FALSE)</f>
        <v>0.89200000000000002</v>
      </c>
      <c r="J663" s="10">
        <f>VLOOKUP(B663,home!$B$2:$E$405,4,FALSE)</f>
        <v>0.65720000000000001</v>
      </c>
      <c r="K663" s="12">
        <f t="shared" si="950"/>
        <v>1.7763501374999999</v>
      </c>
      <c r="L663" s="12">
        <f t="shared" si="951"/>
        <v>0.65721393263999994</v>
      </c>
      <c r="M663" s="13">
        <f t="shared" si="952"/>
        <v>8.7723621620613007E-2</v>
      </c>
      <c r="N663" s="13">
        <f t="shared" si="953"/>
        <v>0.15582786732777387</v>
      </c>
      <c r="O663" s="13">
        <f t="shared" si="954"/>
        <v>5.7653186350706404E-2</v>
      </c>
      <c r="P663" s="13">
        <f t="shared" si="955"/>
        <v>0.10241224550139043</v>
      </c>
      <c r="Q663" s="13">
        <f t="shared" si="956"/>
        <v>0.13840242677701148</v>
      </c>
      <c r="R663" s="13">
        <f t="shared" si="957"/>
        <v>1.8945238665387255E-2</v>
      </c>
      <c r="S663" s="13">
        <f t="shared" si="958"/>
        <v>2.9890090704407738E-2</v>
      </c>
      <c r="T663" s="13">
        <f t="shared" si="959"/>
        <v>9.0960003189039351E-2</v>
      </c>
      <c r="U663" s="13">
        <f t="shared" si="960"/>
        <v>3.3653377308230967E-2</v>
      </c>
      <c r="V663" s="13">
        <f t="shared" si="961"/>
        <v>3.8772165615491854E-3</v>
      </c>
      <c r="W663" s="13">
        <f t="shared" si="962"/>
        <v>8.1950389945226021E-2</v>
      </c>
      <c r="X663" s="13">
        <f t="shared" si="963"/>
        <v>5.3858938057283506E-2</v>
      </c>
      <c r="Y663" s="13">
        <f t="shared" si="964"/>
        <v>1.7698422244220722E-2</v>
      </c>
      <c r="Z663" s="13">
        <f t="shared" si="965"/>
        <v>4.1503582693608486E-3</v>
      </c>
      <c r="AA663" s="13">
        <f t="shared" si="966"/>
        <v>7.3724894824534039E-3</v>
      </c>
      <c r="AB663" s="13">
        <f t="shared" si="967"/>
        <v>6.5480613529367068E-3</v>
      </c>
      <c r="AC663" s="13">
        <f t="shared" si="968"/>
        <v>2.8290160551104111E-4</v>
      </c>
      <c r="AD663" s="13">
        <f t="shared" si="969"/>
        <v>3.6393146611845208E-2</v>
      </c>
      <c r="AE663" s="13">
        <f t="shared" si="970"/>
        <v>2.3918083005914883E-2</v>
      </c>
      <c r="AF663" s="13">
        <f t="shared" si="971"/>
        <v>7.8596486967636332E-3</v>
      </c>
      <c r="AG663" s="13">
        <f t="shared" si="972"/>
        <v>1.721823543056293E-3</v>
      </c>
      <c r="AH663" s="13">
        <f t="shared" si="973"/>
        <v>6.8191832001789673E-4</v>
      </c>
      <c r="AI663" s="13">
        <f t="shared" si="974"/>
        <v>1.2113257015275596E-3</v>
      </c>
      <c r="AJ663" s="13">
        <f t="shared" si="975"/>
        <v>1.0758692882328828E-3</v>
      </c>
      <c r="AK663" s="13">
        <f t="shared" si="976"/>
        <v>6.370401860281695E-4</v>
      </c>
      <c r="AL663" s="13">
        <f t="shared" si="977"/>
        <v>1.3210849320213821E-5</v>
      </c>
      <c r="AM663" s="13">
        <f t="shared" si="978"/>
        <v>1.2929394197601774E-2</v>
      </c>
      <c r="AN663" s="13">
        <f t="shared" si="979"/>
        <v>8.4973780072586588E-3</v>
      </c>
      <c r="AO663" s="13">
        <f t="shared" si="980"/>
        <v>2.7922976086395541E-3</v>
      </c>
      <c r="AP663" s="13">
        <f t="shared" si="981"/>
        <v>6.1171229749175631E-4</v>
      </c>
      <c r="AQ663" s="13">
        <f t="shared" si="982"/>
        <v>1.0050646116970167E-4</v>
      </c>
      <c r="AR663" s="13">
        <f t="shared" si="983"/>
        <v>8.9633244167644803E-5</v>
      </c>
      <c r="AS663" s="13">
        <f t="shared" si="984"/>
        <v>1.5922002560176689E-4</v>
      </c>
      <c r="AT663" s="13">
        <f t="shared" si="985"/>
        <v>1.4141525718522612E-4</v>
      </c>
      <c r="AU663" s="13">
        <f t="shared" si="986"/>
        <v>8.3734337181858113E-5</v>
      </c>
      <c r="AV663" s="13">
        <f t="shared" si="987"/>
        <v>3.7185375341616251E-5</v>
      </c>
      <c r="AW663" s="13">
        <f t="shared" si="988"/>
        <v>4.2841392054483143E-7</v>
      </c>
      <c r="AX663" s="13">
        <f t="shared" si="989"/>
        <v>3.8278551934502673E-3</v>
      </c>
      <c r="AY663" s="13">
        <f t="shared" si="990"/>
        <v>2.5157197652638983E-3</v>
      </c>
      <c r="AZ663" s="13">
        <f t="shared" si="991"/>
        <v>8.2668304017463189E-4</v>
      </c>
      <c r="BA663" s="13">
        <f t="shared" si="992"/>
        <v>1.8110253729332031E-4</v>
      </c>
      <c r="BB663" s="13">
        <f t="shared" si="993"/>
        <v>2.975577768640632E-5</v>
      </c>
      <c r="BC663" s="13">
        <f t="shared" si="994"/>
        <v>3.9111823344089327E-6</v>
      </c>
      <c r="BD663" s="13">
        <f t="shared" si="995"/>
        <v>9.8180361491165268E-6</v>
      </c>
      <c r="BE663" s="13">
        <f t="shared" si="996"/>
        <v>1.7440269863463111E-5</v>
      </c>
      <c r="BF663" s="13">
        <f t="shared" si="997"/>
        <v>1.5490012884999907E-5</v>
      </c>
      <c r="BG663" s="13">
        <f t="shared" si="998"/>
        <v>9.1718955060487864E-6</v>
      </c>
      <c r="BH663" s="13">
        <f t="shared" si="999"/>
        <v>4.0731244608263478E-6</v>
      </c>
      <c r="BI663" s="13">
        <f t="shared" si="1000"/>
        <v>1.4470590392086986E-6</v>
      </c>
      <c r="BJ663" s="14">
        <f t="shared" si="1001"/>
        <v>0.64090706546649934</v>
      </c>
      <c r="BK663" s="14">
        <f t="shared" si="1002"/>
        <v>0.22671500660805549</v>
      </c>
      <c r="BL663" s="14">
        <f t="shared" si="1003"/>
        <v>0.12834713529290301</v>
      </c>
      <c r="BM663" s="14">
        <f t="shared" si="1004"/>
        <v>0.43663968804259279</v>
      </c>
      <c r="BN663" s="14">
        <f t="shared" si="1005"/>
        <v>0.56096458624288248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1.3052999999999999</v>
      </c>
      <c r="F664" s="10">
        <f>VLOOKUP(B664,home!$B$2:$E$405,3,FALSE)</f>
        <v>0.6855</v>
      </c>
      <c r="G664" s="10">
        <f>VLOOKUP(C664,away!$B$2:$E$405,4,FALSE)</f>
        <v>0.9274</v>
      </c>
      <c r="H664" s="10">
        <f>VLOOKUP(A664,away!$A$2:$E$405,3,FALSE)</f>
        <v>1.1211</v>
      </c>
      <c r="I664" s="10">
        <f>VLOOKUP(C664,away!$B$2:$E$405,3,FALSE)</f>
        <v>0.9859</v>
      </c>
      <c r="J664" s="10">
        <f>VLOOKUP(B664,home!$B$2:$E$405,4,FALSE)</f>
        <v>1.3145</v>
      </c>
      <c r="K664" s="12">
        <f t="shared" si="950"/>
        <v>0.82982189331</v>
      </c>
      <c r="L664" s="12">
        <f t="shared" si="951"/>
        <v>1.4529069781050001</v>
      </c>
      <c r="M664" s="13">
        <f t="shared" si="952"/>
        <v>0.10200546676334463</v>
      </c>
      <c r="N664" s="13">
        <f t="shared" si="953"/>
        <v>8.4646369557528925E-2</v>
      </c>
      <c r="O664" s="13">
        <f t="shared" si="954"/>
        <v>0.14820445446532107</v>
      </c>
      <c r="P664" s="13">
        <f t="shared" si="955"/>
        <v>0.12298330100138843</v>
      </c>
      <c r="Q664" s="13">
        <f t="shared" si="956"/>
        <v>3.5120705324023296E-2</v>
      </c>
      <c r="R664" s="13">
        <f t="shared" si="957"/>
        <v>0.10766364303945489</v>
      </c>
      <c r="S664" s="13">
        <f t="shared" si="958"/>
        <v>3.7068827792063969E-2</v>
      </c>
      <c r="T664" s="13">
        <f t="shared" si="959"/>
        <v>5.1027117841242878E-2</v>
      </c>
      <c r="U664" s="13">
        <f t="shared" si="960"/>
        <v>8.9341648107652466E-2</v>
      </c>
      <c r="V664" s="13">
        <f t="shared" si="961"/>
        <v>4.9657979134443819E-3</v>
      </c>
      <c r="W664" s="13">
        <f t="shared" si="962"/>
        <v>9.7146433954545374E-3</v>
      </c>
      <c r="X664" s="13">
        <f t="shared" si="963"/>
        <v>1.4114473179057551E-2</v>
      </c>
      <c r="Y664" s="13">
        <f t="shared" si="964"/>
        <v>1.0253508287064292E-2</v>
      </c>
      <c r="Z664" s="13">
        <f t="shared" si="965"/>
        <v>5.214175275340991E-2</v>
      </c>
      <c r="AA664" s="13">
        <f t="shared" si="966"/>
        <v>4.3268367990336523E-2</v>
      </c>
      <c r="AB664" s="13">
        <f t="shared" si="967"/>
        <v>1.7952519523087424E-2</v>
      </c>
      <c r="AC664" s="13">
        <f t="shared" si="968"/>
        <v>3.741896383590776E-4</v>
      </c>
      <c r="AD664" s="13">
        <f t="shared" si="969"/>
        <v>2.0153559438118923E-3</v>
      </c>
      <c r="AE664" s="13">
        <f t="shared" si="970"/>
        <v>2.9281247141296871E-3</v>
      </c>
      <c r="AF664" s="13">
        <f t="shared" si="971"/>
        <v>2.1271464149603659E-3</v>
      </c>
      <c r="AG664" s="13">
        <f t="shared" si="972"/>
        <v>1.030181956582316E-3</v>
      </c>
      <c r="AH664" s="13">
        <f t="shared" si="973"/>
        <v>1.8939279106513732E-2</v>
      </c>
      <c r="AI664" s="13">
        <f t="shared" si="974"/>
        <v>1.5716228446093751E-2</v>
      </c>
      <c r="AJ664" s="13">
        <f t="shared" si="975"/>
        <v>6.520835222414997E-3</v>
      </c>
      <c r="AK664" s="13">
        <f t="shared" si="976"/>
        <v>1.8037106100756493E-3</v>
      </c>
      <c r="AL664" s="13">
        <f t="shared" si="977"/>
        <v>1.8045729659835036E-5</v>
      </c>
      <c r="AM664" s="13">
        <f t="shared" si="978"/>
        <v>3.3447729699750939E-4</v>
      </c>
      <c r="AN664" s="13">
        <f t="shared" si="979"/>
        <v>4.8596439882538003E-4</v>
      </c>
      <c r="AO664" s="13">
        <f t="shared" si="980"/>
        <v>3.5303053308199803E-4</v>
      </c>
      <c r="AP664" s="13">
        <f t="shared" si="981"/>
        <v>1.7097350833298756E-4</v>
      </c>
      <c r="AQ664" s="13">
        <f t="shared" si="982"/>
        <v>6.2102150832022812E-5</v>
      </c>
      <c r="AR664" s="13">
        <f t="shared" si="983"/>
        <v>5.503402154826407E-3</v>
      </c>
      <c r="AS664" s="13">
        <f t="shared" si="984"/>
        <v>4.5668435957643824E-3</v>
      </c>
      <c r="AT664" s="13">
        <f t="shared" si="985"/>
        <v>1.8948333995439241E-3</v>
      </c>
      <c r="AU664" s="13">
        <f t="shared" si="986"/>
        <v>5.2412474637218763E-4</v>
      </c>
      <c r="AV664" s="13">
        <f t="shared" si="987"/>
        <v>1.0873254734129806E-4</v>
      </c>
      <c r="AW664" s="13">
        <f t="shared" si="988"/>
        <v>6.043585138034431E-7</v>
      </c>
      <c r="AX664" s="13">
        <f t="shared" si="989"/>
        <v>4.6259430643947381E-5</v>
      </c>
      <c r="AY664" s="13">
        <f t="shared" si="990"/>
        <v>6.7210649585755427E-5</v>
      </c>
      <c r="AZ664" s="13">
        <f t="shared" si="991"/>
        <v>4.8825410893057007E-5</v>
      </c>
      <c r="BA664" s="13">
        <f t="shared" si="992"/>
        <v>2.3646260065122124E-5</v>
      </c>
      <c r="BB664" s="13">
        <f t="shared" si="993"/>
        <v>8.5889540636753878E-6</v>
      </c>
      <c r="BC664" s="13">
        <f t="shared" si="994"/>
        <v>2.495790258747454E-6</v>
      </c>
      <c r="BD664" s="13">
        <f t="shared" si="995"/>
        <v>1.3326552323442297E-3</v>
      </c>
      <c r="BE664" s="13">
        <f t="shared" si="996"/>
        <v>1.1058664880333666E-3</v>
      </c>
      <c r="BF664" s="13">
        <f t="shared" si="997"/>
        <v>4.5883611142396436E-4</v>
      </c>
      <c r="BG664" s="13">
        <f t="shared" si="998"/>
        <v>1.2691741690027742E-4</v>
      </c>
      <c r="BH664" s="13">
        <f t="shared" si="999"/>
        <v>2.6329712796550698E-5</v>
      </c>
      <c r="BI664" s="13">
        <f t="shared" si="1000"/>
        <v>4.3697944246284478E-6</v>
      </c>
      <c r="BJ664" s="14">
        <f t="shared" si="1001"/>
        <v>0.21458120099743588</v>
      </c>
      <c r="BK664" s="14">
        <f t="shared" si="1002"/>
        <v>0.26748283948784607</v>
      </c>
      <c r="BL664" s="14">
        <f t="shared" si="1003"/>
        <v>0.4650635977107217</v>
      </c>
      <c r="BM664" s="14">
        <f t="shared" si="1004"/>
        <v>0.39857884450728043</v>
      </c>
      <c r="BN664" s="14">
        <f t="shared" si="1005"/>
        <v>0.60062394015106124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1.3052999999999999</v>
      </c>
      <c r="F665" s="10">
        <f>VLOOKUP(B665,home!$B$2:$E$405,3,FALSE)</f>
        <v>0.7661</v>
      </c>
      <c r="G665" s="10">
        <f>VLOOKUP(C665,away!$B$2:$E$405,4,FALSE)</f>
        <v>1.3709</v>
      </c>
      <c r="H665" s="10">
        <f>VLOOKUP(A665,away!$A$2:$E$405,3,FALSE)</f>
        <v>1.1211</v>
      </c>
      <c r="I665" s="10">
        <f>VLOOKUP(C665,away!$B$2:$E$405,3,FALSE)</f>
        <v>0.56340000000000001</v>
      </c>
      <c r="J665" s="10">
        <f>VLOOKUP(B665,home!$B$2:$E$405,4,FALSE)</f>
        <v>1.0798000000000001</v>
      </c>
      <c r="K665" s="12">
        <f t="shared" si="950"/>
        <v>1.370886743397</v>
      </c>
      <c r="L665" s="12">
        <f t="shared" si="951"/>
        <v>0.68203163365200004</v>
      </c>
      <c r="M665" s="13">
        <f t="shared" si="952"/>
        <v>0.1283597542795937</v>
      </c>
      <c r="N665" s="13">
        <f t="shared" si="953"/>
        <v>0.17596668552759132</v>
      </c>
      <c r="O665" s="13">
        <f t="shared" si="954"/>
        <v>8.7545412906480588E-2</v>
      </c>
      <c r="P665" s="13">
        <f t="shared" si="955"/>
        <v>0.12001484599871086</v>
      </c>
      <c r="Q665" s="13">
        <f t="shared" si="956"/>
        <v>0.12061519823464185</v>
      </c>
      <c r="R665" s="13">
        <f t="shared" si="957"/>
        <v>2.9854370491672916E-2</v>
      </c>
      <c r="S665" s="13">
        <f t="shared" si="958"/>
        <v>2.8053113962652945E-2</v>
      </c>
      <c r="T665" s="13">
        <f t="shared" si="959"/>
        <v>8.2263380695232605E-2</v>
      </c>
      <c r="U665" s="13">
        <f t="shared" si="960"/>
        <v>4.0926960739496976E-2</v>
      </c>
      <c r="V665" s="13">
        <f t="shared" si="961"/>
        <v>2.9143698253984609E-3</v>
      </c>
      <c r="W665" s="13">
        <f t="shared" si="962"/>
        <v>5.511659210402392E-2</v>
      </c>
      <c r="X665" s="13">
        <f t="shared" si="963"/>
        <v>3.7591259354038356E-2</v>
      </c>
      <c r="Y665" s="13">
        <f t="shared" si="964"/>
        <v>1.2819214014135402E-2</v>
      </c>
      <c r="Z665" s="13">
        <f t="shared" si="965"/>
        <v>6.7872083593625825E-3</v>
      </c>
      <c r="AA665" s="13">
        <f t="shared" si="966"/>
        <v>9.3044939645234651E-3</v>
      </c>
      <c r="AB665" s="13">
        <f t="shared" si="967"/>
        <v>6.3777037149913077E-3</v>
      </c>
      <c r="AC665" s="13">
        <f t="shared" si="968"/>
        <v>1.703063236903587E-4</v>
      </c>
      <c r="AD665" s="13">
        <f t="shared" si="969"/>
        <v>1.8889651364156546E-2</v>
      </c>
      <c r="AE665" s="13">
        <f t="shared" si="970"/>
        <v>1.2883339779012419E-2</v>
      </c>
      <c r="AF665" s="13">
        <f t="shared" si="971"/>
        <v>4.3934226381868178E-3</v>
      </c>
      <c r="AG665" s="13">
        <f t="shared" si="972"/>
        <v>9.9881773974874527E-4</v>
      </c>
      <c r="AH665" s="13">
        <f t="shared" si="973"/>
        <v>1.1572727013181431E-3</v>
      </c>
      <c r="AI665" s="13">
        <f t="shared" si="974"/>
        <v>1.5864898047322782E-3</v>
      </c>
      <c r="AJ665" s="13">
        <f t="shared" si="975"/>
        <v>1.0874489209209877E-3</v>
      </c>
      <c r="AK665" s="13">
        <f t="shared" si="976"/>
        <v>4.969231032706515E-4</v>
      </c>
      <c r="AL665" s="13">
        <f t="shared" si="977"/>
        <v>6.3693756115438105E-6</v>
      </c>
      <c r="AM665" s="13">
        <f t="shared" si="978"/>
        <v>5.1791145285026508E-3</v>
      </c>
      <c r="AN665" s="13">
        <f t="shared" si="979"/>
        <v>3.532319942745471E-3</v>
      </c>
      <c r="AO665" s="13">
        <f t="shared" si="980"/>
        <v>1.2045769705661161E-3</v>
      </c>
      <c r="AP665" s="13">
        <f t="shared" si="981"/>
        <v>2.7385319969826184E-4</v>
      </c>
      <c r="AQ665" s="13">
        <f t="shared" si="982"/>
        <v>4.6694136292758225E-5</v>
      </c>
      <c r="AR665" s="13">
        <f t="shared" si="983"/>
        <v>1.578593182121753E-4</v>
      </c>
      <c r="AS665" s="13">
        <f t="shared" si="984"/>
        <v>2.1640724665875975E-4</v>
      </c>
      <c r="AT665" s="13">
        <f t="shared" si="985"/>
        <v>1.4833491280976922E-4</v>
      </c>
      <c r="AU665" s="13">
        <f t="shared" si="986"/>
        <v>6.7783455184620829E-5</v>
      </c>
      <c r="AV665" s="13">
        <f t="shared" si="987"/>
        <v>2.3230860033560345E-5</v>
      </c>
      <c r="AW665" s="13">
        <f t="shared" si="988"/>
        <v>1.6542473781720504E-7</v>
      </c>
      <c r="AX665" s="13">
        <f t="shared" si="989"/>
        <v>1.183329908276516E-3</v>
      </c>
      <c r="AY665" s="13">
        <f t="shared" si="990"/>
        <v>8.0706843049110346E-4</v>
      </c>
      <c r="AZ665" s="13">
        <f t="shared" si="991"/>
        <v>2.752231000584014E-4</v>
      </c>
      <c r="BA665" s="13">
        <f t="shared" si="992"/>
        <v>6.2570286850533146E-5</v>
      </c>
      <c r="BB665" s="13">
        <f t="shared" si="993"/>
        <v>1.0668728739685841E-5</v>
      </c>
      <c r="BC665" s="13">
        <f t="shared" si="994"/>
        <v>1.4552820982635964E-6</v>
      </c>
      <c r="BD665" s="13">
        <f t="shared" si="995"/>
        <v>1.794417478124013E-5</v>
      </c>
      <c r="BE665" s="13">
        <f t="shared" si="996"/>
        <v>2.4599431328800851E-5</v>
      </c>
      <c r="BF665" s="13">
        <f t="shared" si="997"/>
        <v>1.6861517151878968E-5</v>
      </c>
      <c r="BG665" s="13">
        <f t="shared" si="998"/>
        <v>7.7050767790240056E-6</v>
      </c>
      <c r="BH665" s="13">
        <f t="shared" si="999"/>
        <v>2.6406969033050177E-6</v>
      </c>
      <c r="BI665" s="13">
        <f t="shared" si="1000"/>
        <v>7.2401927561407137E-7</v>
      </c>
      <c r="BJ665" s="14">
        <f t="shared" si="1001"/>
        <v>0.53411443596508779</v>
      </c>
      <c r="BK665" s="14">
        <f t="shared" si="1002"/>
        <v>0.28032582819614893</v>
      </c>
      <c r="BL665" s="14">
        <f t="shared" si="1003"/>
        <v>0.17902116705652604</v>
      </c>
      <c r="BM665" s="14">
        <f t="shared" si="1004"/>
        <v>0.33708546913268089</v>
      </c>
      <c r="BN665" s="14">
        <f t="shared" si="1005"/>
        <v>0.66235626743869125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1.3052999999999999</v>
      </c>
      <c r="F666" s="10">
        <f>VLOOKUP(B666,home!$B$2:$E$405,3,FALSE)</f>
        <v>1.8548</v>
      </c>
      <c r="G666" s="10">
        <f>VLOOKUP(C666,away!$B$2:$E$405,4,FALSE)</f>
        <v>0.64510000000000001</v>
      </c>
      <c r="H666" s="10">
        <f>VLOOKUP(A666,away!$A$2:$E$405,3,FALSE)</f>
        <v>1.1211</v>
      </c>
      <c r="I666" s="10">
        <f>VLOOKUP(C666,away!$B$2:$E$405,3,FALSE)</f>
        <v>1.4084000000000001</v>
      </c>
      <c r="J666" s="10">
        <f>VLOOKUP(B666,home!$B$2:$E$405,4,FALSE)</f>
        <v>0.56340000000000001</v>
      </c>
      <c r="K666" s="12">
        <f t="shared" si="950"/>
        <v>1.5618325408439999</v>
      </c>
      <c r="L666" s="12">
        <f t="shared" si="951"/>
        <v>0.88958450901600006</v>
      </c>
      <c r="M666" s="13">
        <f t="shared" si="952"/>
        <v>8.6171390783861185E-2</v>
      </c>
      <c r="N666" s="13">
        <f t="shared" si="953"/>
        <v>0.13458528221601915</v>
      </c>
      <c r="O666" s="13">
        <f t="shared" si="954"/>
        <v>7.6656734361687018E-2</v>
      </c>
      <c r="P666" s="13">
        <f t="shared" si="955"/>
        <v>0.11972498220091719</v>
      </c>
      <c r="Q666" s="13">
        <f t="shared" si="956"/>
        <v>0.10509983664182601</v>
      </c>
      <c r="R666" s="13">
        <f t="shared" si="957"/>
        <v>3.4096321699955641E-2</v>
      </c>
      <c r="S666" s="13">
        <f t="shared" si="958"/>
        <v>4.158593482308786E-2</v>
      </c>
      <c r="T666" s="13">
        <f t="shared" si="959"/>
        <v>9.34951865766806E-2</v>
      </c>
      <c r="U666" s="13">
        <f t="shared" si="960"/>
        <v>5.3252744754076133E-2</v>
      </c>
      <c r="V666" s="13">
        <f t="shared" si="961"/>
        <v>6.4198611900876694E-3</v>
      </c>
      <c r="W666" s="13">
        <f t="shared" si="962"/>
        <v>5.4716114968197477E-2</v>
      </c>
      <c r="X666" s="13">
        <f t="shared" si="963"/>
        <v>4.8674608269246966E-2</v>
      </c>
      <c r="Y666" s="13">
        <f t="shared" si="964"/>
        <v>2.1650088749372097E-2</v>
      </c>
      <c r="Z666" s="13">
        <f t="shared" si="965"/>
        <v>1.0110519866235545E-2</v>
      </c>
      <c r="AA666" s="13">
        <f t="shared" si="966"/>
        <v>1.57909389319364E-2</v>
      </c>
      <c r="AB666" s="13">
        <f t="shared" si="967"/>
        <v>1.2331401137189335E-2</v>
      </c>
      <c r="AC666" s="13">
        <f t="shared" si="968"/>
        <v>5.5747748739738755E-4</v>
      </c>
      <c r="AD666" s="13">
        <f t="shared" si="969"/>
        <v>2.1364352216473075E-2</v>
      </c>
      <c r="AE666" s="13">
        <f t="shared" si="970"/>
        <v>1.9005396776936093E-2</v>
      </c>
      <c r="AF666" s="13">
        <f t="shared" si="971"/>
        <v>8.4534532802324827E-3</v>
      </c>
      <c r="AG666" s="13">
        <f t="shared" si="972"/>
        <v>2.5066870285951033E-3</v>
      </c>
      <c r="AH666" s="13">
        <f t="shared" si="973"/>
        <v>2.248540462775415E-3</v>
      </c>
      <c r="AI666" s="13">
        <f t="shared" si="974"/>
        <v>3.5118436641670696E-3</v>
      </c>
      <c r="AJ666" s="13">
        <f t="shared" si="975"/>
        <v>2.7424558565264791E-3</v>
      </c>
      <c r="AK666" s="13">
        <f t="shared" si="976"/>
        <v>1.4277522661837528E-3</v>
      </c>
      <c r="AL666" s="13">
        <f t="shared" si="977"/>
        <v>3.0981968214241522E-5</v>
      </c>
      <c r="AM666" s="13">
        <f t="shared" si="978"/>
        <v>6.6735081011480594E-3</v>
      </c>
      <c r="AN666" s="13">
        <f t="shared" si="979"/>
        <v>5.9366494275740955E-3</v>
      </c>
      <c r="AO666" s="13">
        <f t="shared" si="980"/>
        <v>2.6405756831143095E-3</v>
      </c>
      <c r="AP666" s="13">
        <f t="shared" si="981"/>
        <v>7.8300507419427749E-4</v>
      </c>
      <c r="AQ666" s="13">
        <f t="shared" si="982"/>
        <v>1.7413729612103822E-4</v>
      </c>
      <c r="AR666" s="13">
        <f t="shared" si="983"/>
        <v>4.0005335271613547E-4</v>
      </c>
      <c r="AS666" s="13">
        <f t="shared" si="984"/>
        <v>6.2481634434580278E-4</v>
      </c>
      <c r="AT666" s="13">
        <f t="shared" si="985"/>
        <v>4.879292493252324E-4</v>
      </c>
      <c r="AU666" s="13">
        <f t="shared" si="986"/>
        <v>2.5402125974191108E-4</v>
      </c>
      <c r="AV666" s="13">
        <f t="shared" si="987"/>
        <v>9.9184667382775689E-5</v>
      </c>
      <c r="AW666" s="13">
        <f t="shared" si="988"/>
        <v>1.1957163893109872E-6</v>
      </c>
      <c r="AX666" s="13">
        <f t="shared" si="989"/>
        <v>1.7371503523265139E-3</v>
      </c>
      <c r="AY666" s="13">
        <f t="shared" si="990"/>
        <v>1.5453420432613534E-3</v>
      </c>
      <c r="AZ666" s="13">
        <f t="shared" si="991"/>
        <v>6.8735617140821669E-4</v>
      </c>
      <c r="BA666" s="13">
        <f t="shared" si="992"/>
        <v>2.0382046742043204E-4</v>
      </c>
      <c r="BB666" s="13">
        <f t="shared" si="993"/>
        <v>4.5328882609404159E-5</v>
      </c>
      <c r="BC666" s="13">
        <f t="shared" si="994"/>
        <v>8.0647743560661406E-6</v>
      </c>
      <c r="BD666" s="13">
        <f t="shared" si="995"/>
        <v>5.9313544226031326E-5</v>
      </c>
      <c r="BE666" s="13">
        <f t="shared" si="996"/>
        <v>9.263782348500546E-5</v>
      </c>
      <c r="BF666" s="13">
        <f t="shared" si="997"/>
        <v>7.2342383615922034E-5</v>
      </c>
      <c r="BG666" s="13">
        <f t="shared" si="998"/>
        <v>3.7662229604522284E-5</v>
      </c>
      <c r="BH666" s="13">
        <f t="shared" si="999"/>
        <v>1.4705523939270293E-5</v>
      </c>
      <c r="BI666" s="13">
        <f t="shared" si="1000"/>
        <v>4.5935131637025593E-6</v>
      </c>
      <c r="BJ666" s="14">
        <f t="shared" si="1001"/>
        <v>0.52998594499711282</v>
      </c>
      <c r="BK666" s="14">
        <f t="shared" si="1002"/>
        <v>0.25603597049682686</v>
      </c>
      <c r="BL666" s="14">
        <f t="shared" si="1003"/>
        <v>0.2042059930260435</v>
      </c>
      <c r="BM666" s="14">
        <f t="shared" si="1004"/>
        <v>0.4424597341550805</v>
      </c>
      <c r="BN666" s="14">
        <f t="shared" si="1005"/>
        <v>0.55633454790426629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1.8042</v>
      </c>
      <c r="F671" s="10">
        <f>VLOOKUP(B671,home!$B$2:$E$405,3,FALSE)</f>
        <v>0.70209999999999995</v>
      </c>
      <c r="G671" s="10">
        <f>VLOOKUP(C671,away!$B$2:$E$405,4,FALSE)</f>
        <v>0.99770000000000003</v>
      </c>
      <c r="H671" s="10">
        <f>VLOOKUP(A671,away!$A$2:$E$405,3,FALSE)</f>
        <v>1.2458</v>
      </c>
      <c r="I671" s="10">
        <f>VLOOKUP(C671,away!$B$2:$E$405,3,FALSE)</f>
        <v>1.3913</v>
      </c>
      <c r="J671" s="10">
        <f>VLOOKUP(B671,home!$B$2:$E$405,4,FALSE)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1.8042</v>
      </c>
      <c r="F672" s="10">
        <f>VLOOKUP(B672,home!$B$2:$E$405,3,FALSE)</f>
        <v>0.73899999999999999</v>
      </c>
      <c r="G672" s="10">
        <f>VLOOKUP(C672,away!$B$2:$E$405,4,FALSE)</f>
        <v>1.0346</v>
      </c>
      <c r="H672" s="10">
        <f>VLOOKUP(A672,away!$A$2:$E$405,3,FALSE)</f>
        <v>1.2458</v>
      </c>
      <c r="I672" s="10">
        <f>VLOOKUP(C672,away!$B$2:$E$405,3,FALSE)</f>
        <v>0.85619999999999996</v>
      </c>
      <c r="J672" s="10">
        <f>VLOOKUP(B672,home!$B$2:$E$405,4,FALSE)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1.5941000000000001</v>
      </c>
      <c r="F673" s="10">
        <f>VLOOKUP(B673,home!$B$2:$E$405,3,FALSE)</f>
        <v>0.9758</v>
      </c>
      <c r="G673" s="10">
        <f>VLOOKUP(C673,away!$B$2:$E$405,4,FALSE)</f>
        <v>0.87819999999999998</v>
      </c>
      <c r="H673" s="10">
        <f>VLOOKUP(A673,away!$A$2:$E$405,3,FALSE)</f>
        <v>1.1647000000000001</v>
      </c>
      <c r="I673" s="10">
        <f>VLOOKUP(C673,away!$B$2:$E$405,3,FALSE)</f>
        <v>1.0303</v>
      </c>
      <c r="J673" s="10">
        <f>VLOOKUP(B673,home!$B$2:$E$405,4,FALSE)</f>
        <v>1.7172000000000001</v>
      </c>
      <c r="K673" s="12">
        <f t="shared" si="950"/>
        <v>1.366060105396</v>
      </c>
      <c r="L673" s="12">
        <f t="shared" si="951"/>
        <v>2.0606235320520003</v>
      </c>
      <c r="M673" s="13">
        <f t="shared" si="952"/>
        <v>3.2494525907511826E-2</v>
      </c>
      <c r="N673" s="13">
        <f t="shared" si="953"/>
        <v>4.4389475486008662E-2</v>
      </c>
      <c r="O673" s="13">
        <f t="shared" si="954"/>
        <v>6.6958984747892247E-2</v>
      </c>
      <c r="P673" s="13">
        <f t="shared" si="955"/>
        <v>9.1469997761914848E-2</v>
      </c>
      <c r="Q673" s="13">
        <f t="shared" si="956"/>
        <v>3.0319345780445078E-2</v>
      </c>
      <c r="R673" s="13">
        <f t="shared" si="957"/>
        <v>6.898862982690887E-2</v>
      </c>
      <c r="S673" s="13">
        <f t="shared" si="958"/>
        <v>6.4370538243724199E-2</v>
      </c>
      <c r="T673" s="13">
        <f t="shared" si="959"/>
        <v>6.2476757391606644E-2</v>
      </c>
      <c r="U673" s="13">
        <f t="shared" si="960"/>
        <v>9.4242614932472782E-2</v>
      </c>
      <c r="V673" s="13">
        <f t="shared" si="961"/>
        <v>2.0133213294809042E-2</v>
      </c>
      <c r="W673" s="13">
        <f t="shared" si="962"/>
        <v>1.3806016230790854E-2</v>
      </c>
      <c r="X673" s="13">
        <f t="shared" si="963"/>
        <v>2.8449001929059491E-2</v>
      </c>
      <c r="Y673" s="13">
        <f t="shared" si="964"/>
        <v>2.9311341419206372E-2</v>
      </c>
      <c r="Z673" s="13">
        <f t="shared" si="965"/>
        <v>4.7386531355117646E-2</v>
      </c>
      <c r="AA673" s="13">
        <f t="shared" si="966"/>
        <v>6.4732850017322888E-2</v>
      </c>
      <c r="AB673" s="13">
        <f t="shared" si="967"/>
        <v>4.4214481958623778E-2</v>
      </c>
      <c r="AC673" s="13">
        <f t="shared" si="968"/>
        <v>3.5421061770873064E-3</v>
      </c>
      <c r="AD673" s="13">
        <f t="shared" si="969"/>
        <v>4.7149619968332637E-3</v>
      </c>
      <c r="AE673" s="13">
        <f t="shared" si="970"/>
        <v>9.715761643405511E-3</v>
      </c>
      <c r="AF673" s="13">
        <f t="shared" si="971"/>
        <v>1.0010263537104807E-2</v>
      </c>
      <c r="AG673" s="13">
        <f t="shared" si="972"/>
        <v>6.8757948688667522E-3</v>
      </c>
      <c r="AH673" s="13">
        <f t="shared" si="973"/>
        <v>2.4411450403168843E-2</v>
      </c>
      <c r="AI673" s="13">
        <f t="shared" si="974"/>
        <v>3.3347508510622063E-2</v>
      </c>
      <c r="AJ673" s="13">
        <f t="shared" si="975"/>
        <v>2.2777350495357191E-2</v>
      </c>
      <c r="AK673" s="13">
        <f t="shared" si="976"/>
        <v>1.0371743272776424E-2</v>
      </c>
      <c r="AL673" s="13">
        <f t="shared" si="977"/>
        <v>3.988320309861685E-4</v>
      </c>
      <c r="AM673" s="13">
        <f t="shared" si="978"/>
        <v>1.2881842964664351E-3</v>
      </c>
      <c r="AN673" s="13">
        <f t="shared" si="979"/>
        <v>2.6544628749185866E-3</v>
      </c>
      <c r="AO673" s="13">
        <f t="shared" si="980"/>
        <v>2.7349243325078226E-3</v>
      </c>
      <c r="AP673" s="13">
        <f t="shared" si="981"/>
        <v>1.8785498126490763E-3</v>
      </c>
      <c r="AQ673" s="13">
        <f t="shared" si="982"/>
        <v>9.6774598751914068E-4</v>
      </c>
      <c r="AR673" s="13">
        <f t="shared" si="983"/>
        <v>1.0060561830458002E-2</v>
      </c>
      <c r="AS673" s="13">
        <f t="shared" si="984"/>
        <v>1.3743332154458434E-2</v>
      </c>
      <c r="AT673" s="13">
        <f t="shared" si="985"/>
        <v>9.3871088857058627E-3</v>
      </c>
      <c r="AU673" s="13">
        <f t="shared" si="986"/>
        <v>4.2744516512570252E-3</v>
      </c>
      <c r="AV673" s="13">
        <f t="shared" si="987"/>
        <v>1.4597894683065706E-3</v>
      </c>
      <c r="AW673" s="13">
        <f t="shared" si="988"/>
        <v>3.1185735616515883E-5</v>
      </c>
      <c r="AX673" s="13">
        <f t="shared" si="989"/>
        <v>2.9328952930006858E-4</v>
      </c>
      <c r="AY673" s="13">
        <f t="shared" si="990"/>
        <v>6.0435930578017587E-4</v>
      </c>
      <c r="AZ673" s="13">
        <f t="shared" si="991"/>
        <v>6.2267850365262047E-4</v>
      </c>
      <c r="BA673" s="13">
        <f t="shared" si="992"/>
        <v>4.2770199250983908E-4</v>
      </c>
      <c r="BB673" s="13">
        <f t="shared" si="993"/>
        <v>2.2033319761782566E-4</v>
      </c>
      <c r="BC673" s="13">
        <f t="shared" si="994"/>
        <v>9.080475438071105E-5</v>
      </c>
      <c r="BD673" s="13">
        <f t="shared" si="995"/>
        <v>3.4551717422509867E-3</v>
      </c>
      <c r="BE673" s="13">
        <f t="shared" si="996"/>
        <v>4.7199722743806651E-3</v>
      </c>
      <c r="BF673" s="13">
        <f t="shared" si="997"/>
        <v>3.2238829113033244E-3</v>
      </c>
      <c r="BG673" s="13">
        <f t="shared" si="998"/>
        <v>1.468005943199794E-3</v>
      </c>
      <c r="BH673" s="13">
        <f t="shared" si="999"/>
        <v>5.0134608837236656E-4</v>
      </c>
      <c r="BI673" s="13">
        <f t="shared" si="1000"/>
        <v>1.3697377806436533E-4</v>
      </c>
      <c r="BJ673" s="14">
        <f t="shared" si="1001"/>
        <v>0.25185175487062977</v>
      </c>
      <c r="BK673" s="14">
        <f t="shared" si="1002"/>
        <v>0.21301357272181357</v>
      </c>
      <c r="BL673" s="14">
        <f t="shared" si="1003"/>
        <v>0.48247621089290238</v>
      </c>
      <c r="BM673" s="14">
        <f t="shared" si="1004"/>
        <v>0.65953393675961847</v>
      </c>
      <c r="BN673" s="14">
        <f t="shared" si="1005"/>
        <v>0.33462095951068149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1.5941000000000001</v>
      </c>
      <c r="F674" s="10">
        <f>VLOOKUP(B674,home!$B$2:$E$405,3,FALSE)</f>
        <v>1.1849000000000001</v>
      </c>
      <c r="G674" s="10">
        <f>VLOOKUP(C674,away!$B$2:$E$405,4,FALSE)</f>
        <v>0.50190000000000001</v>
      </c>
      <c r="H674" s="10">
        <f>VLOOKUP(A674,away!$A$2:$E$405,3,FALSE)</f>
        <v>1.1647000000000001</v>
      </c>
      <c r="I674" s="10">
        <f>VLOOKUP(C674,away!$B$2:$E$405,3,FALSE)</f>
        <v>1.1162000000000001</v>
      </c>
      <c r="J674" s="10">
        <f>VLOOKUP(B674,home!$B$2:$E$405,4,FALSE)</f>
        <v>0.76319999999999999</v>
      </c>
      <c r="K674" s="12">
        <f t="shared" si="950"/>
        <v>0.94801335827100008</v>
      </c>
      <c r="L674" s="12">
        <f t="shared" si="951"/>
        <v>0.99218910844800001</v>
      </c>
      <c r="M674" s="13">
        <f t="shared" si="952"/>
        <v>0.14367485745569697</v>
      </c>
      <c r="N674" s="13">
        <f t="shared" si="953"/>
        <v>0.13620568411568251</v>
      </c>
      <c r="O674" s="13">
        <f t="shared" si="954"/>
        <v>0.14255262872536142</v>
      </c>
      <c r="P674" s="13">
        <f t="shared" si="955"/>
        <v>0.13514179628828893</v>
      </c>
      <c r="Q674" s="13">
        <f t="shared" si="956"/>
        <v>6.4562404007053584E-2</v>
      </c>
      <c r="R674" s="13">
        <f t="shared" si="957"/>
        <v>7.0719582800967545E-2</v>
      </c>
      <c r="S674" s="13">
        <f t="shared" si="958"/>
        <v>3.1778881544491849E-2</v>
      </c>
      <c r="T674" s="13">
        <f t="shared" si="959"/>
        <v>6.4058114071018066E-2</v>
      </c>
      <c r="U674" s="13">
        <f t="shared" si="960"/>
        <v>6.7043109186669309E-2</v>
      </c>
      <c r="V674" s="13">
        <f t="shared" si="961"/>
        <v>3.3212763349508472E-3</v>
      </c>
      <c r="W674" s="13">
        <f t="shared" si="962"/>
        <v>2.0402007146925315E-2</v>
      </c>
      <c r="X674" s="13">
        <f t="shared" si="963"/>
        <v>2.0242649281657553E-2</v>
      </c>
      <c r="Y674" s="13">
        <f t="shared" si="964"/>
        <v>1.0042268071696675E-2</v>
      </c>
      <c r="Z674" s="13">
        <f t="shared" si="965"/>
        <v>2.3389066603035503E-2</v>
      </c>
      <c r="AA674" s="13">
        <f t="shared" si="966"/>
        <v>2.2173147577167783E-2</v>
      </c>
      <c r="AB674" s="13">
        <f t="shared" si="967"/>
        <v>1.0510220049034657E-2</v>
      </c>
      <c r="AC674" s="13">
        <f t="shared" si="968"/>
        <v>1.9525130293475575E-4</v>
      </c>
      <c r="AD674" s="13">
        <f t="shared" si="969"/>
        <v>4.8353438277064023E-3</v>
      </c>
      <c r="AE674" s="13">
        <f t="shared" si="970"/>
        <v>4.7975754814515549E-3</v>
      </c>
      <c r="AF674" s="13">
        <f t="shared" si="971"/>
        <v>2.3800510698267006E-3</v>
      </c>
      <c r="AG674" s="13">
        <f t="shared" si="972"/>
        <v>7.8715358301068776E-4</v>
      </c>
      <c r="AH674" s="13">
        <f t="shared" si="973"/>
        <v>5.8015942850741719E-3</v>
      </c>
      <c r="AI674" s="13">
        <f t="shared" si="974"/>
        <v>5.4999888815190079E-3</v>
      </c>
      <c r="AJ674" s="13">
        <f t="shared" si="975"/>
        <v>2.6070314650109977E-3</v>
      </c>
      <c r="AK674" s="13">
        <f t="shared" si="976"/>
        <v>8.2383355142108051E-4</v>
      </c>
      <c r="AL674" s="13">
        <f t="shared" si="977"/>
        <v>7.3462016315187922E-6</v>
      </c>
      <c r="AM674" s="13">
        <f t="shared" si="978"/>
        <v>9.1679410809978007E-4</v>
      </c>
      <c r="AN674" s="13">
        <f t="shared" si="979"/>
        <v>9.0963312874589998E-4</v>
      </c>
      <c r="AO674" s="13">
        <f t="shared" si="980"/>
        <v>4.5126404151257961E-4</v>
      </c>
      <c r="AP674" s="13">
        <f t="shared" si="981"/>
        <v>1.4924642234100257E-4</v>
      </c>
      <c r="AQ674" s="13">
        <f t="shared" si="982"/>
        <v>3.7020168680393249E-5</v>
      </c>
      <c r="AR674" s="13">
        <f t="shared" si="983"/>
        <v>1.1512557322569514E-3</v>
      </c>
      <c r="AS674" s="13">
        <f t="shared" si="984"/>
        <v>1.0914058129656518E-3</v>
      </c>
      <c r="AT674" s="13">
        <f t="shared" si="985"/>
        <v>5.1733364499302918E-4</v>
      </c>
      <c r="AU674" s="13">
        <f t="shared" si="986"/>
        <v>1.6347973537880634E-4</v>
      </c>
      <c r="AV674" s="13">
        <f t="shared" si="987"/>
        <v>3.8745243236429149E-5</v>
      </c>
      <c r="AW674" s="13">
        <f t="shared" si="988"/>
        <v>1.9194166412355705E-7</v>
      </c>
      <c r="AX674" s="13">
        <f t="shared" si="989"/>
        <v>1.448555102104564E-4</v>
      </c>
      <c r="AY674" s="13">
        <f t="shared" si="990"/>
        <v>1.4372405952949288E-4</v>
      </c>
      <c r="AZ674" s="13">
        <f t="shared" si="991"/>
        <v>7.1300723243547393E-5</v>
      </c>
      <c r="BA674" s="13">
        <f t="shared" si="992"/>
        <v>2.3581267008904299E-5</v>
      </c>
      <c r="BB674" s="13">
        <f t="shared" si="993"/>
        <v>5.8492690724097476E-6</v>
      </c>
      <c r="BC674" s="13">
        <f t="shared" si="994"/>
        <v>1.1607162132053379E-6</v>
      </c>
      <c r="BD674" s="13">
        <f t="shared" si="995"/>
        <v>1.9037723309727893E-4</v>
      </c>
      <c r="BE674" s="13">
        <f t="shared" si="996"/>
        <v>1.8048016008689237E-4</v>
      </c>
      <c r="BF674" s="13">
        <f t="shared" si="997"/>
        <v>8.5548801332631261E-5</v>
      </c>
      <c r="BG674" s="13">
        <f t="shared" si="998"/>
        <v>2.7033802149135462E-5</v>
      </c>
      <c r="BH674" s="13">
        <f t="shared" si="999"/>
        <v>6.4071013905589208E-6</v>
      </c>
      <c r="BI674" s="13">
        <f t="shared" si="1000"/>
        <v>1.2148035412093118E-6</v>
      </c>
      <c r="BJ674" s="14">
        <f t="shared" si="1001"/>
        <v>0.33116768007068675</v>
      </c>
      <c r="BK674" s="14">
        <f t="shared" si="1002"/>
        <v>0.3142631331875243</v>
      </c>
      <c r="BL674" s="14">
        <f t="shared" si="1003"/>
        <v>0.33118441859265446</v>
      </c>
      <c r="BM674" s="14">
        <f t="shared" si="1004"/>
        <v>0.30700381294298479</v>
      </c>
      <c r="BN674" s="14">
        <f t="shared" si="1005"/>
        <v>0.69285695339305098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1.5941000000000001</v>
      </c>
      <c r="F675" s="10">
        <f>VLOOKUP(B675,home!$B$2:$E$405,3,FALSE)</f>
        <v>1.4428000000000001</v>
      </c>
      <c r="G675" s="10">
        <f>VLOOKUP(C675,away!$B$2:$E$405,4,FALSE)</f>
        <v>0.56459999999999999</v>
      </c>
      <c r="H675" s="10">
        <f>VLOOKUP(A675,away!$A$2:$E$405,3,FALSE)</f>
        <v>1.1647000000000001</v>
      </c>
      <c r="I675" s="10">
        <f>VLOOKUP(C675,away!$B$2:$E$405,3,FALSE)</f>
        <v>0.94440000000000002</v>
      </c>
      <c r="J675" s="10">
        <f>VLOOKUP(B675,home!$B$2:$E$405,4,FALSE)</f>
        <v>0.2576</v>
      </c>
      <c r="K675" s="12">
        <f t="shared" si="950"/>
        <v>1.2985616392080002</v>
      </c>
      <c r="L675" s="12">
        <f t="shared" si="951"/>
        <v>0.28334523436800002</v>
      </c>
      <c r="M675" s="13">
        <f t="shared" si="952"/>
        <v>0.2055827039747978</v>
      </c>
      <c r="N675" s="13">
        <f t="shared" si="953"/>
        <v>0.26696181306632644</v>
      </c>
      <c r="O675" s="13">
        <f t="shared" si="954"/>
        <v>5.8250879439746245E-2</v>
      </c>
      <c r="P675" s="13">
        <f t="shared" si="955"/>
        <v>7.5642357490584469E-2</v>
      </c>
      <c r="Q675" s="13">
        <f t="shared" si="956"/>
        <v>0.17333318479067433</v>
      </c>
      <c r="R675" s="13">
        <f t="shared" si="957"/>
        <v>8.2525545434985071E-3</v>
      </c>
      <c r="S675" s="13">
        <f t="shared" si="958"/>
        <v>6.9579859298800851E-3</v>
      </c>
      <c r="T675" s="13">
        <f t="shared" si="959"/>
        <v>4.9113131868265471E-2</v>
      </c>
      <c r="U675" s="13">
        <f t="shared" si="960"/>
        <v>1.0716450755658849E-2</v>
      </c>
      <c r="V675" s="13">
        <f t="shared" si="961"/>
        <v>2.8445889493968282E-4</v>
      </c>
      <c r="W675" s="13">
        <f t="shared" si="962"/>
        <v>7.5027941523640423E-2</v>
      </c>
      <c r="X675" s="13">
        <f t="shared" si="963"/>
        <v>2.1258809675164494E-2</v>
      </c>
      <c r="Y675" s="13">
        <f t="shared" si="964"/>
        <v>3.0117912048970947E-3</v>
      </c>
      <c r="Z675" s="13">
        <f t="shared" si="965"/>
        <v>7.794406670874293E-4</v>
      </c>
      <c r="AA675" s="13">
        <f t="shared" si="966"/>
        <v>1.0121517503184291E-3</v>
      </c>
      <c r="AB675" s="13">
        <f t="shared" si="967"/>
        <v>6.5717071801037316E-4</v>
      </c>
      <c r="AC675" s="13">
        <f t="shared" si="968"/>
        <v>6.5415101217129491E-6</v>
      </c>
      <c r="AD675" s="13">
        <f t="shared" si="969"/>
        <v>2.4357101682835128E-2</v>
      </c>
      <c r="AE675" s="13">
        <f t="shared" si="970"/>
        <v>6.9014686848481261E-3</v>
      </c>
      <c r="AF675" s="13">
        <f t="shared" si="971"/>
        <v>9.7774913099585238E-4</v>
      </c>
      <c r="AG675" s="13">
        <f t="shared" si="972"/>
        <v>9.2346852225042733E-5</v>
      </c>
      <c r="AH675" s="13">
        <f t="shared" si="973"/>
        <v>5.521269962295948E-5</v>
      </c>
      <c r="AI675" s="13">
        <f t="shared" si="974"/>
        <v>7.1697093727489191E-5</v>
      </c>
      <c r="AJ675" s="13">
        <f t="shared" si="975"/>
        <v>4.6551547778609001E-5</v>
      </c>
      <c r="AK675" s="13">
        <f t="shared" si="976"/>
        <v>2.015001806368668E-5</v>
      </c>
      <c r="AL675" s="13">
        <f t="shared" si="977"/>
        <v>9.6275656966851969E-8</v>
      </c>
      <c r="AM675" s="13">
        <f t="shared" si="978"/>
        <v>6.3258395775236623E-3</v>
      </c>
      <c r="AN675" s="13">
        <f t="shared" si="979"/>
        <v>1.7923964976678123E-3</v>
      </c>
      <c r="AO675" s="13">
        <f t="shared" si="980"/>
        <v>2.5393350285603429E-4</v>
      </c>
      <c r="AP675" s="13">
        <f t="shared" si="981"/>
        <v>2.3983615960210081E-5</v>
      </c>
      <c r="AQ675" s="13">
        <f t="shared" si="982"/>
        <v>1.6989108213094577E-6</v>
      </c>
      <c r="AR675" s="13">
        <f t="shared" si="983"/>
        <v>3.128851062951489E-6</v>
      </c>
      <c r="AS675" s="13">
        <f t="shared" si="984"/>
        <v>4.0630059651439789E-6</v>
      </c>
      <c r="AT675" s="13">
        <f t="shared" si="985"/>
        <v>2.6380318431046246E-6</v>
      </c>
      <c r="AU675" s="13">
        <f t="shared" si="986"/>
        <v>1.1418823181549476E-6</v>
      </c>
      <c r="AV675" s="13">
        <f t="shared" si="987"/>
        <v>3.7070114371148006E-7</v>
      </c>
      <c r="AW675" s="13">
        <f t="shared" si="988"/>
        <v>9.839940489379041E-10</v>
      </c>
      <c r="AX675" s="13">
        <f t="shared" si="989"/>
        <v>1.3690821018593289E-3</v>
      </c>
      <c r="AY675" s="13">
        <f t="shared" si="990"/>
        <v>3.8792288902036559E-4</v>
      </c>
      <c r="AZ675" s="13">
        <f t="shared" si="991"/>
        <v>5.4958050953093576E-5</v>
      </c>
      <c r="BA675" s="13">
        <f t="shared" si="992"/>
        <v>5.1907006092375954E-6</v>
      </c>
      <c r="BB675" s="13">
        <f t="shared" si="993"/>
        <v>3.676900701646367E-7</v>
      </c>
      <c r="BC675" s="13">
        <f t="shared" si="994"/>
        <v>2.083664582111708E-8</v>
      </c>
      <c r="BD675" s="13">
        <f t="shared" si="995"/>
        <v>1.4775750628909253E-7</v>
      </c>
      <c r="BE675" s="13">
        <f t="shared" si="996"/>
        <v>1.9187222957205037E-7</v>
      </c>
      <c r="BF675" s="13">
        <f t="shared" si="997"/>
        <v>1.2457895847578775E-7</v>
      </c>
      <c r="BG675" s="13">
        <f t="shared" si="998"/>
        <v>5.3924485509714774E-8</v>
      </c>
      <c r="BH675" s="13">
        <f t="shared" si="999"/>
        <v>1.7506067074235823E-8</v>
      </c>
      <c r="BI675" s="13">
        <f t="shared" si="1000"/>
        <v>4.5465414312009726E-9</v>
      </c>
      <c r="BJ675" s="14">
        <f t="shared" si="1001"/>
        <v>0.63125073285385958</v>
      </c>
      <c r="BK675" s="14">
        <f t="shared" si="1002"/>
        <v>0.288862066965001</v>
      </c>
      <c r="BL675" s="14">
        <f t="shared" si="1003"/>
        <v>7.9094701224546579E-2</v>
      </c>
      <c r="BM675" s="14">
        <f t="shared" si="1004"/>
        <v>0.21157552649984043</v>
      </c>
      <c r="BN675" s="14">
        <f t="shared" si="1005"/>
        <v>0.78802349330562771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1.5941000000000001</v>
      </c>
      <c r="F676" s="10">
        <f>VLOOKUP(B676,home!$B$2:$E$405,3,FALSE)</f>
        <v>0.94099999999999995</v>
      </c>
      <c r="G676" s="10">
        <f>VLOOKUP(C676,away!$B$2:$E$405,4,FALSE)</f>
        <v>0.69699999999999995</v>
      </c>
      <c r="H676" s="10">
        <f>VLOOKUP(A676,away!$A$2:$E$405,3,FALSE)</f>
        <v>1.1647000000000001</v>
      </c>
      <c r="I676" s="10">
        <f>VLOOKUP(C676,away!$B$2:$E$405,3,FALSE)</f>
        <v>0.85860000000000003</v>
      </c>
      <c r="J676" s="10">
        <f>VLOOKUP(B676,home!$B$2:$E$405,4,FALSE)</f>
        <v>1.0303</v>
      </c>
      <c r="K676" s="12">
        <f t="shared" si="950"/>
        <v>1.0455335256999998</v>
      </c>
      <c r="L676" s="12">
        <f t="shared" si="951"/>
        <v>1.0303117660260002</v>
      </c>
      <c r="M676" s="13">
        <f t="shared" si="952"/>
        <v>0.12545034052742507</v>
      </c>
      <c r="N676" s="13">
        <f t="shared" si="953"/>
        <v>0.13116253683190432</v>
      </c>
      <c r="O676" s="13">
        <f t="shared" si="954"/>
        <v>0.12925296189737442</v>
      </c>
      <c r="P676" s="13">
        <f t="shared" si="955"/>
        <v>0.13513830495972962</v>
      </c>
      <c r="Q676" s="13">
        <f t="shared" si="956"/>
        <v>6.8567414786808473E-2</v>
      </c>
      <c r="R676" s="13">
        <f t="shared" si="957"/>
        <v>6.6585423718287559E-2</v>
      </c>
      <c r="S676" s="13">
        <f t="shared" si="958"/>
        <v>3.6393606806106052E-2</v>
      </c>
      <c r="T676" s="13">
        <f t="shared" si="959"/>
        <v>7.0645814220833922E-2</v>
      </c>
      <c r="U676" s="13">
        <f t="shared" si="960"/>
        <v>6.9617292820409585E-2</v>
      </c>
      <c r="V676" s="13">
        <f t="shared" si="961"/>
        <v>4.3560134494217799E-3</v>
      </c>
      <c r="W676" s="13">
        <f t="shared" si="962"/>
        <v>2.3896510310062059E-2</v>
      </c>
      <c r="X676" s="13">
        <f t="shared" si="963"/>
        <v>2.4620855739418558E-2</v>
      </c>
      <c r="Y676" s="13">
        <f t="shared" si="964"/>
        <v>1.2683578678975857E-2</v>
      </c>
      <c r="Z676" s="13">
        <f t="shared" si="965"/>
        <v>2.2867915167592796E-2</v>
      </c>
      <c r="AA676" s="13">
        <f t="shared" si="966"/>
        <v>2.3909171970581799E-2</v>
      </c>
      <c r="AB676" s="13">
        <f t="shared" si="967"/>
        <v>1.2498920433484998E-2</v>
      </c>
      <c r="AC676" s="13">
        <f t="shared" si="968"/>
        <v>2.932755460555897E-4</v>
      </c>
      <c r="AD676" s="13">
        <f t="shared" si="969"/>
        <v>6.2461506691013956E-3</v>
      </c>
      <c r="AE676" s="13">
        <f t="shared" si="970"/>
        <v>6.4354825267463412E-3</v>
      </c>
      <c r="AF676" s="13">
        <f t="shared" si="971"/>
        <v>3.3152766836807438E-3</v>
      </c>
      <c r="AG676" s="13">
        <f t="shared" si="972"/>
        <v>1.1385895249426429E-3</v>
      </c>
      <c r="AH676" s="13">
        <f t="shared" si="973"/>
        <v>5.8902705154138223E-3</v>
      </c>
      <c r="AI676" s="13">
        <f t="shared" si="974"/>
        <v>6.1584752993073689E-3</v>
      </c>
      <c r="AJ676" s="13">
        <f t="shared" si="975"/>
        <v>3.2194461963105966E-3</v>
      </c>
      <c r="AK676" s="13">
        <f t="shared" si="976"/>
        <v>1.1220129774766907E-3</v>
      </c>
      <c r="AL676" s="13">
        <f t="shared" si="977"/>
        <v>1.2636955790941768E-5</v>
      </c>
      <c r="AM676" s="13">
        <f t="shared" si="978"/>
        <v>1.306111986223799E-3</v>
      </c>
      <c r="AN676" s="13">
        <f t="shared" si="979"/>
        <v>1.3457025471539693E-3</v>
      </c>
      <c r="AO676" s="13">
        <f t="shared" si="980"/>
        <v>6.9324658395194627E-4</v>
      </c>
      <c r="AP676" s="13">
        <f t="shared" si="981"/>
        <v>2.3808670406767388E-4</v>
      </c>
      <c r="AQ676" s="13">
        <f t="shared" si="982"/>
        <v>6.1325883133818678E-5</v>
      </c>
      <c r="AR676" s="13">
        <f t="shared" si="983"/>
        <v>1.2137630034213789E-3</v>
      </c>
      <c r="AS676" s="13">
        <f t="shared" si="984"/>
        <v>1.2690299123313752E-3</v>
      </c>
      <c r="AT676" s="13">
        <f t="shared" si="985"/>
        <v>6.6340665922929199E-4</v>
      </c>
      <c r="AU676" s="13">
        <f t="shared" si="986"/>
        <v>2.3120463446562001E-4</v>
      </c>
      <c r="AV676" s="13">
        <f t="shared" si="987"/>
        <v>6.0433049157754855E-5</v>
      </c>
      <c r="AW676" s="13">
        <f t="shared" si="988"/>
        <v>3.7813474821527647E-7</v>
      </c>
      <c r="AX676" s="13">
        <f t="shared" si="989"/>
        <v>2.2759731165259965E-4</v>
      </c>
      <c r="AY676" s="13">
        <f t="shared" si="990"/>
        <v>2.3449618811155988E-4</v>
      </c>
      <c r="AZ676" s="13">
        <f t="shared" si="991"/>
        <v>1.2080209084979318E-4</v>
      </c>
      <c r="BA676" s="13">
        <f t="shared" si="992"/>
        <v>4.148793852102792E-5</v>
      </c>
      <c r="BB676" s="13">
        <f t="shared" si="993"/>
        <v>1.0686377801594599E-5</v>
      </c>
      <c r="BC676" s="13">
        <f t="shared" si="994"/>
        <v>2.2020601570363956E-6</v>
      </c>
      <c r="BD676" s="13">
        <f t="shared" si="995"/>
        <v>2.084257172653504E-4</v>
      </c>
      <c r="BE676" s="13">
        <f t="shared" si="996"/>
        <v>2.1791607501899313E-4</v>
      </c>
      <c r="BF676" s="13">
        <f t="shared" si="997"/>
        <v>1.1391928111065674E-4</v>
      </c>
      <c r="BG676" s="13">
        <f t="shared" si="998"/>
        <v>3.9702142541611449E-5</v>
      </c>
      <c r="BH676" s="13">
        <f t="shared" si="999"/>
        <v>1.0377480267343743E-5</v>
      </c>
      <c r="BI676" s="13">
        <f t="shared" si="1000"/>
        <v>2.1700007063596161E-6</v>
      </c>
      <c r="BJ676" s="14">
        <f t="shared" si="1001"/>
        <v>0.3529939556440993</v>
      </c>
      <c r="BK676" s="14">
        <f t="shared" si="1002"/>
        <v>0.30187867443264055</v>
      </c>
      <c r="BL676" s="14">
        <f t="shared" si="1003"/>
        <v>0.3222843237841625</v>
      </c>
      <c r="BM676" s="14">
        <f t="shared" si="1004"/>
        <v>0.34363376825360242</v>
      </c>
      <c r="BN676" s="14">
        <f t="shared" si="1005"/>
        <v>0.65615698272152956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1.1607000000000001</v>
      </c>
      <c r="F677" s="10">
        <f>VLOOKUP(B677,home!$B$2:$E$405,3,FALSE)</f>
        <v>0.86150000000000004</v>
      </c>
      <c r="G677" s="10">
        <f>VLOOKUP(C677,away!$B$2:$E$405,4,FALSE)</f>
        <v>0.62660000000000005</v>
      </c>
      <c r="H677" s="10">
        <f>VLOOKUP(A677,away!$A$2:$E$405,3,FALSE)</f>
        <v>0.89880000000000004</v>
      </c>
      <c r="I677" s="10">
        <f>VLOOKUP(C677,away!$B$2:$E$405,3,FALSE)</f>
        <v>1.1126</v>
      </c>
      <c r="J677" s="10">
        <f>VLOOKUP(B677,home!$B$2:$E$405,4,FALSE)</f>
        <v>1.6183000000000001</v>
      </c>
      <c r="K677" s="12">
        <f t="shared" si="950"/>
        <v>0.6265643151300001</v>
      </c>
      <c r="L677" s="12">
        <f t="shared" si="951"/>
        <v>1.6183078973040002</v>
      </c>
      <c r="M677" s="13">
        <f t="shared" si="952"/>
        <v>0.10594107746101937</v>
      </c>
      <c r="N677" s="13">
        <f t="shared" si="953"/>
        <v>6.6378898643497886E-2</v>
      </c>
      <c r="O677" s="13">
        <f t="shared" si="954"/>
        <v>0.17144528230406247</v>
      </c>
      <c r="P677" s="13">
        <f t="shared" si="955"/>
        <v>0.10742149588911441</v>
      </c>
      <c r="Q677" s="13">
        <f t="shared" si="956"/>
        <v>2.0795324583823473E-2</v>
      </c>
      <c r="R677" s="13">
        <f t="shared" si="957"/>
        <v>0.13872562715408904</v>
      </c>
      <c r="S677" s="13">
        <f t="shared" si="958"/>
        <v>2.7230650413435947E-2</v>
      </c>
      <c r="T677" s="13">
        <f t="shared" si="959"/>
        <v>3.3653238001001548E-2</v>
      </c>
      <c r="U677" s="13">
        <f t="shared" si="960"/>
        <v>8.6920527568781547E-2</v>
      </c>
      <c r="V677" s="13">
        <f t="shared" si="961"/>
        <v>3.0679078844255809E-3</v>
      </c>
      <c r="W677" s="13">
        <f t="shared" si="962"/>
        <v>4.3432027685898038E-3</v>
      </c>
      <c r="X677" s="13">
        <f t="shared" si="963"/>
        <v>7.0286393400014772E-3</v>
      </c>
      <c r="Y677" s="13">
        <f t="shared" si="964"/>
        <v>5.6872512756129846E-3</v>
      </c>
      <c r="Z677" s="13">
        <f t="shared" si="965"/>
        <v>7.4833592660637535E-2</v>
      </c>
      <c r="AA677" s="13">
        <f t="shared" si="966"/>
        <v>4.6888058734129753E-2</v>
      </c>
      <c r="AB677" s="13">
        <f t="shared" si="967"/>
        <v>1.4689192204262612E-2</v>
      </c>
      <c r="AC677" s="13">
        <f t="shared" si="968"/>
        <v>1.9442367286444219E-4</v>
      </c>
      <c r="AD677" s="13">
        <f t="shared" si="969"/>
        <v>6.8032396704304735E-4</v>
      </c>
      <c r="AE677" s="13">
        <f t="shared" si="970"/>
        <v>1.1009736485909499E-3</v>
      </c>
      <c r="AF677" s="13">
        <f t="shared" si="971"/>
        <v>8.9085717511916689E-4</v>
      </c>
      <c r="AG677" s="13">
        <f t="shared" si="972"/>
        <v>4.8056040062176021E-4</v>
      </c>
      <c r="AH677" s="13">
        <f t="shared" si="973"/>
        <v>3.0275948496585096E-2</v>
      </c>
      <c r="AI677" s="13">
        <f t="shared" si="974"/>
        <v>1.8969828934673996E-2</v>
      </c>
      <c r="AJ677" s="13">
        <f t="shared" si="975"/>
        <v>5.9429089372936353E-3</v>
      </c>
      <c r="AK677" s="13">
        <f t="shared" si="976"/>
        <v>1.2412048893917812E-3</v>
      </c>
      <c r="AL677" s="13">
        <f t="shared" si="977"/>
        <v>7.8856218101194381E-6</v>
      </c>
      <c r="AM677" s="13">
        <f t="shared" si="978"/>
        <v>8.525334409537038E-5</v>
      </c>
      <c r="AN677" s="13">
        <f t="shared" si="979"/>
        <v>1.3796616002111325E-4</v>
      </c>
      <c r="AO677" s="13">
        <f t="shared" si="980"/>
        <v>1.1163586316143751E-4</v>
      </c>
      <c r="AP677" s="13">
        <f t="shared" si="981"/>
        <v>6.0220399658834357E-5</v>
      </c>
      <c r="AQ677" s="13">
        <f t="shared" si="982"/>
        <v>2.4363787086673686E-5</v>
      </c>
      <c r="AR677" s="13">
        <f t="shared" si="983"/>
        <v>9.7991613100785521E-3</v>
      </c>
      <c r="AS677" s="13">
        <f t="shared" si="984"/>
        <v>6.1398047950977615E-3</v>
      </c>
      <c r="AT677" s="13">
        <f t="shared" si="985"/>
        <v>1.9234912932361596E-3</v>
      </c>
      <c r="AU677" s="13">
        <f t="shared" si="986"/>
        <v>4.0173033493501092E-4</v>
      </c>
      <c r="AV677" s="13">
        <f t="shared" si="987"/>
        <v>6.2927473043875151E-5</v>
      </c>
      <c r="AW677" s="13">
        <f t="shared" si="988"/>
        <v>2.2210598128907474E-7</v>
      </c>
      <c r="AX677" s="13">
        <f t="shared" si="989"/>
        <v>8.9027838592763281E-6</v>
      </c>
      <c r="AY677" s="13">
        <f t="shared" si="990"/>
        <v>1.4407445427457467E-5</v>
      </c>
      <c r="AZ677" s="13">
        <f t="shared" si="991"/>
        <v>1.1657841357615416E-5</v>
      </c>
      <c r="BA677" s="13">
        <f t="shared" si="992"/>
        <v>6.2886589115154053E-6</v>
      </c>
      <c r="BB677" s="13">
        <f t="shared" si="993"/>
        <v>2.5442465949891396E-6</v>
      </c>
      <c r="BC677" s="13">
        <f t="shared" si="994"/>
        <v>8.2347487147194605E-7</v>
      </c>
      <c r="BD677" s="13">
        <f t="shared" si="995"/>
        <v>2.6430100225093255E-3</v>
      </c>
      <c r="BE677" s="13">
        <f t="shared" si="996"/>
        <v>1.6560157646352814E-3</v>
      </c>
      <c r="BF677" s="13">
        <f t="shared" si="997"/>
        <v>5.1880019170659421E-4</v>
      </c>
      <c r="BG677" s="13">
        <f t="shared" si="998"/>
        <v>1.0835389560198501E-4</v>
      </c>
      <c r="BH677" s="13">
        <f t="shared" si="999"/>
        <v>1.6972671097381313E-5</v>
      </c>
      <c r="BI677" s="13">
        <f t="shared" si="1000"/>
        <v>2.1268940084114943E-6</v>
      </c>
      <c r="BJ677" s="14">
        <f t="shared" si="1001"/>
        <v>0.14150333380894781</v>
      </c>
      <c r="BK677" s="14">
        <f t="shared" si="1002"/>
        <v>0.24387784838809731</v>
      </c>
      <c r="BL677" s="14">
        <f t="shared" si="1003"/>
        <v>0.53837097386922028</v>
      </c>
      <c r="BM677" s="14">
        <f t="shared" si="1004"/>
        <v>0.38786385735185019</v>
      </c>
      <c r="BN677" s="14">
        <f t="shared" si="1005"/>
        <v>0.61070770603560676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1.1607000000000001</v>
      </c>
      <c r="F678" s="10">
        <f>VLOOKUP(B678,home!$B$2:$E$405,3,FALSE)</f>
        <v>0.78320000000000001</v>
      </c>
      <c r="G678" s="10">
        <f>VLOOKUP(C678,away!$B$2:$E$405,4,FALSE)</f>
        <v>1.1748000000000001</v>
      </c>
      <c r="H678" s="10">
        <f>VLOOKUP(A678,away!$A$2:$E$405,3,FALSE)</f>
        <v>0.89880000000000004</v>
      </c>
      <c r="I678" s="10">
        <f>VLOOKUP(C678,away!$B$2:$E$405,3,FALSE)</f>
        <v>1.2137</v>
      </c>
      <c r="J678" s="10">
        <f>VLOOKUP(B678,home!$B$2:$E$405,4,FALSE)</f>
        <v>0.70799999999999996</v>
      </c>
      <c r="K678" s="12">
        <f t="shared" si="950"/>
        <v>1.067963969952</v>
      </c>
      <c r="L678" s="12">
        <f t="shared" si="951"/>
        <v>0.77233848048000009</v>
      </c>
      <c r="M678" s="13">
        <f t="shared" si="952"/>
        <v>0.15876939897106562</v>
      </c>
      <c r="N678" s="13">
        <f t="shared" si="953"/>
        <v>0.16955999763203222</v>
      </c>
      <c r="O678" s="13">
        <f t="shared" si="954"/>
        <v>0.12262371634803571</v>
      </c>
      <c r="P678" s="13">
        <f t="shared" si="955"/>
        <v>0.13095771092131617</v>
      </c>
      <c r="Q678" s="13">
        <f t="shared" si="956"/>
        <v>9.0541984108078427E-2</v>
      </c>
      <c r="R678" s="13">
        <f t="shared" si="957"/>
        <v>4.7353507377526215E-2</v>
      </c>
      <c r="S678" s="13">
        <f t="shared" si="958"/>
        <v>2.7004451362942491E-2</v>
      </c>
      <c r="T678" s="13">
        <f t="shared" si="959"/>
        <v>6.9929058425677607E-2</v>
      </c>
      <c r="U678" s="13">
        <f t="shared" si="960"/>
        <v>5.0571839730054219E-2</v>
      </c>
      <c r="V678" s="13">
        <f t="shared" si="961"/>
        <v>2.474896966638775E-3</v>
      </c>
      <c r="W678" s="13">
        <f t="shared" si="962"/>
        <v>3.2231858931798113E-2</v>
      </c>
      <c r="X678" s="13">
        <f t="shared" si="963"/>
        <v>2.4893904950430673E-2</v>
      </c>
      <c r="Y678" s="13">
        <f t="shared" si="964"/>
        <v>9.6132603613145861E-3</v>
      </c>
      <c r="Z678" s="13">
        <f t="shared" si="965"/>
        <v>1.2190978644452358E-2</v>
      </c>
      <c r="AA678" s="13">
        <f t="shared" si="966"/>
        <v>1.3019525950729392E-2</v>
      </c>
      <c r="AB678" s="13">
        <f t="shared" si="967"/>
        <v>6.9521923106170237E-3</v>
      </c>
      <c r="AC678" s="13">
        <f t="shared" si="968"/>
        <v>1.2758552798018585E-4</v>
      </c>
      <c r="AD678" s="13">
        <f t="shared" si="969"/>
        <v>8.6056160059339842E-3</v>
      </c>
      <c r="AE678" s="13">
        <f t="shared" si="970"/>
        <v>6.6464483896174209E-3</v>
      </c>
      <c r="AF678" s="13">
        <f t="shared" si="971"/>
        <v>2.5666539249129309E-3</v>
      </c>
      <c r="AG678" s="13">
        <f t="shared" si="972"/>
        <v>6.6077519742842707E-4</v>
      </c>
      <c r="AH678" s="13">
        <f t="shared" si="973"/>
        <v>2.3538904804551162E-3</v>
      </c>
      <c r="AI678" s="13">
        <f t="shared" si="974"/>
        <v>2.5138702223390665E-3</v>
      </c>
      <c r="AJ678" s="13">
        <f t="shared" si="975"/>
        <v>1.3423614112966732E-3</v>
      </c>
      <c r="AK678" s="13">
        <f t="shared" si="976"/>
        <v>4.7786454063958821E-4</v>
      </c>
      <c r="AL678" s="13">
        <f t="shared" si="977"/>
        <v>4.2094531564026727E-6</v>
      </c>
      <c r="AM678" s="13">
        <f t="shared" si="978"/>
        <v>1.8380975667159471E-3</v>
      </c>
      <c r="AN678" s="13">
        <f t="shared" si="979"/>
        <v>1.41963348165138E-3</v>
      </c>
      <c r="AO678" s="13">
        <f t="shared" si="980"/>
        <v>5.4821878302857942E-4</v>
      </c>
      <c r="AP678" s="13">
        <f t="shared" si="981"/>
        <v>1.4113682061829596E-4</v>
      </c>
      <c r="AQ678" s="13">
        <f t="shared" si="982"/>
        <v>2.7251349394028263E-5</v>
      </c>
      <c r="AR678" s="13">
        <f t="shared" si="983"/>
        <v>3.6360003937820838E-4</v>
      </c>
      <c r="AS678" s="13">
        <f t="shared" si="984"/>
        <v>3.8831174152905497E-4</v>
      </c>
      <c r="AT678" s="13">
        <f t="shared" si="985"/>
        <v>2.0735147453117224E-4</v>
      </c>
      <c r="AU678" s="13">
        <f t="shared" si="986"/>
        <v>7.3814634638570573E-5</v>
      </c>
      <c r="AV678" s="13">
        <f t="shared" si="987"/>
        <v>1.9707842562291058E-5</v>
      </c>
      <c r="AW678" s="13">
        <f t="shared" si="988"/>
        <v>9.644671824628588E-8</v>
      </c>
      <c r="AX678" s="13">
        <f t="shared" si="989"/>
        <v>3.2717032908484558E-4</v>
      </c>
      <c r="AY678" s="13">
        <f t="shared" si="990"/>
        <v>2.5268623482353118E-4</v>
      </c>
      <c r="AZ678" s="13">
        <f t="shared" si="991"/>
        <v>9.757965132090927E-5</v>
      </c>
      <c r="BA678" s="13">
        <f t="shared" si="992"/>
        <v>2.5121506542319766E-5</v>
      </c>
      <c r="BB678" s="13">
        <f t="shared" si="993"/>
        <v>4.8505765475659073E-6</v>
      </c>
      <c r="BC678" s="13">
        <f t="shared" si="994"/>
        <v>7.4925738403979558E-7</v>
      </c>
      <c r="BD678" s="13">
        <f t="shared" si="995"/>
        <v>4.6803716985972247E-5</v>
      </c>
      <c r="BE678" s="13">
        <f t="shared" si="996"/>
        <v>4.9984683400848784E-5</v>
      </c>
      <c r="BF678" s="13">
        <f t="shared" si="997"/>
        <v>2.6690920460782149E-5</v>
      </c>
      <c r="BG678" s="13">
        <f t="shared" si="998"/>
        <v>9.5016471256566576E-6</v>
      </c>
      <c r="BH678" s="13">
        <f t="shared" si="999"/>
        <v>2.536854196349823E-6</v>
      </c>
      <c r="BI678" s="13">
        <f t="shared" si="1000"/>
        <v>5.4185377574462971E-7</v>
      </c>
      <c r="BJ678" s="14">
        <f t="shared" si="1001"/>
        <v>0.41993205348433577</v>
      </c>
      <c r="BK678" s="14">
        <f t="shared" si="1002"/>
        <v>0.31959093943792322</v>
      </c>
      <c r="BL678" s="14">
        <f t="shared" si="1003"/>
        <v>0.24839761378027764</v>
      </c>
      <c r="BM678" s="14">
        <f t="shared" si="1004"/>
        <v>0.28005268020082913</v>
      </c>
      <c r="BN678" s="14">
        <f t="shared" si="1005"/>
        <v>0.71980631535805439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1.5124</v>
      </c>
      <c r="F679" s="10">
        <f>VLOOKUP(B679,home!$B$2:$E$405,3,FALSE)</f>
        <v>1.2783</v>
      </c>
      <c r="G679" s="10">
        <f>VLOOKUP(C679,away!$B$2:$E$405,4,FALSE)</f>
        <v>1.4986999999999999</v>
      </c>
      <c r="H679" s="10">
        <f>VLOOKUP(A679,away!$A$2:$E$405,3,FALSE)</f>
        <v>1.1446000000000001</v>
      </c>
      <c r="I679" s="10">
        <f>VLOOKUP(C679,away!$B$2:$E$405,3,FALSE)</f>
        <v>0.58240000000000003</v>
      </c>
      <c r="J679" s="10">
        <f>VLOOKUP(B679,home!$B$2:$E$405,4,FALSE)</f>
        <v>0.46600000000000003</v>
      </c>
      <c r="K679" s="12">
        <f t="shared" si="950"/>
        <v>2.8974380888039999</v>
      </c>
      <c r="L679" s="12">
        <f t="shared" si="951"/>
        <v>0.31064260864000004</v>
      </c>
      <c r="M679" s="13">
        <f t="shared" si="952"/>
        <v>4.0434144201891384E-2</v>
      </c>
      <c r="N679" s="13">
        <f t="shared" si="953"/>
        <v>0.11715542949875353</v>
      </c>
      <c r="O679" s="13">
        <f t="shared" si="954"/>
        <v>1.2560568033001472E-2</v>
      </c>
      <c r="P679" s="13">
        <f t="shared" si="955"/>
        <v>3.6393468235832407E-2</v>
      </c>
      <c r="Q679" s="13">
        <f t="shared" si="956"/>
        <v>0.16972530186994009</v>
      </c>
      <c r="R679" s="13">
        <f t="shared" si="957"/>
        <v>1.9509238098858854E-3</v>
      </c>
      <c r="S679" s="13">
        <f t="shared" si="958"/>
        <v>8.189146551607903E-3</v>
      </c>
      <c r="T679" s="13">
        <f t="shared" si="959"/>
        <v>5.2723910525089672E-2</v>
      </c>
      <c r="U679" s="13">
        <f t="shared" si="960"/>
        <v>5.6526809551179788E-3</v>
      </c>
      <c r="V679" s="13">
        <f t="shared" si="961"/>
        <v>8.189762796523331E-4</v>
      </c>
      <c r="W679" s="13">
        <f t="shared" si="962"/>
        <v>0.16392285142390703</v>
      </c>
      <c r="X679" s="13">
        <f t="shared" si="963"/>
        <v>5.0921422182029628E-2</v>
      </c>
      <c r="Y679" s="13">
        <f t="shared" si="964"/>
        <v>7.909181711142221E-3</v>
      </c>
      <c r="Z679" s="13">
        <f t="shared" si="965"/>
        <v>2.0201335385361302E-4</v>
      </c>
      <c r="AA679" s="13">
        <f t="shared" si="966"/>
        <v>5.8532118590249867E-4</v>
      </c>
      <c r="AB679" s="13">
        <f t="shared" si="967"/>
        <v>8.4796594910891332E-4</v>
      </c>
      <c r="AC679" s="13">
        <f t="shared" si="968"/>
        <v>4.607088236894287E-5</v>
      </c>
      <c r="AD679" s="13">
        <f t="shared" si="969"/>
        <v>0.11873907833524684</v>
      </c>
      <c r="AE679" s="13">
        <f t="shared" si="970"/>
        <v>3.688541704157039E-2</v>
      </c>
      <c r="AF679" s="13">
        <f t="shared" si="971"/>
        <v>5.7290910852838689E-3</v>
      </c>
      <c r="AG679" s="13">
        <f t="shared" si="972"/>
        <v>5.9323326662291676E-4</v>
      </c>
      <c r="AH679" s="13">
        <f t="shared" si="973"/>
        <v>1.5688488805300435E-5</v>
      </c>
      <c r="AI679" s="13">
        <f t="shared" si="974"/>
        <v>4.5456425020252648E-5</v>
      </c>
      <c r="AJ679" s="13">
        <f t="shared" si="975"/>
        <v>6.5853588617271577E-5</v>
      </c>
      <c r="AK679" s="13">
        <f t="shared" si="976"/>
        <v>6.3602231981370723E-5</v>
      </c>
      <c r="AL679" s="13">
        <f t="shared" si="977"/>
        <v>1.6586765736592139E-6</v>
      </c>
      <c r="AM679" s="13">
        <f t="shared" si="978"/>
        <v>6.8807825639605205E-2</v>
      </c>
      <c r="AN679" s="13">
        <f t="shared" si="979"/>
        <v>2.1374642451533241E-2</v>
      </c>
      <c r="AO679" s="13">
        <f t="shared" si="980"/>
        <v>3.3199373449457848E-3</v>
      </c>
      <c r="AP679" s="13">
        <f t="shared" si="981"/>
        <v>3.4377133245177145E-4</v>
      </c>
      <c r="AQ679" s="13">
        <f t="shared" si="982"/>
        <v>2.6697505872116744E-5</v>
      </c>
      <c r="AR679" s="13">
        <f t="shared" si="983"/>
        <v>9.7470261761959362E-7</v>
      </c>
      <c r="AS679" s="13">
        <f t="shared" si="984"/>
        <v>2.8241404895479715E-6</v>
      </c>
      <c r="AT679" s="13">
        <f t="shared" si="985"/>
        <v>4.0913861112749338E-6</v>
      </c>
      <c r="AU679" s="13">
        <f t="shared" si="986"/>
        <v>3.9515126516038909E-6</v>
      </c>
      <c r="AV679" s="13">
        <f t="shared" si="987"/>
        <v>2.8623158162870013E-6</v>
      </c>
      <c r="AW679" s="13">
        <f t="shared" si="988"/>
        <v>4.147003478571224E-8</v>
      </c>
      <c r="AX679" s="13">
        <f t="shared" si="989"/>
        <v>3.3227735802662757E-2</v>
      </c>
      <c r="AY679" s="13">
        <f t="shared" si="990"/>
        <v>1.0321950528939885E-2</v>
      </c>
      <c r="AZ679" s="13">
        <f t="shared" si="991"/>
        <v>1.6032188192814565E-3</v>
      </c>
      <c r="BA679" s="13">
        <f t="shared" si="992"/>
        <v>1.6600935874744419E-4</v>
      </c>
      <c r="BB679" s="13">
        <f t="shared" si="993"/>
        <v>1.2892395064989916E-5</v>
      </c>
      <c r="BC679" s="13">
        <f t="shared" si="994"/>
        <v>8.0098544692118652E-7</v>
      </c>
      <c r="BD679" s="13">
        <f t="shared" si="995"/>
        <v>5.0464027297597793E-8</v>
      </c>
      <c r="BE679" s="13">
        <f t="shared" si="996"/>
        <v>1.4621639480650463E-7</v>
      </c>
      <c r="BF679" s="13">
        <f t="shared" si="997"/>
        <v>2.1182647575998497E-7</v>
      </c>
      <c r="BG679" s="13">
        <f t="shared" si="998"/>
        <v>2.045846996946992E-7</v>
      </c>
      <c r="BH679" s="13">
        <f t="shared" si="999"/>
        <v>1.4819287532048741E-7</v>
      </c>
      <c r="BI679" s="13">
        <f t="shared" si="1000"/>
        <v>8.587593628859249E-8</v>
      </c>
      <c r="BJ679" s="14">
        <f t="shared" si="1001"/>
        <v>0.86351039910413796</v>
      </c>
      <c r="BK679" s="14">
        <f t="shared" si="1002"/>
        <v>9.6205415356866511E-2</v>
      </c>
      <c r="BL679" s="14">
        <f t="shared" si="1003"/>
        <v>2.180361188553645E-2</v>
      </c>
      <c r="BM679" s="14">
        <f t="shared" si="1004"/>
        <v>0.59317969499218448</v>
      </c>
      <c r="BN679" s="14">
        <f t="shared" si="1005"/>
        <v>0.37821983564930478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1.5124</v>
      </c>
      <c r="F680" s="10">
        <f>VLOOKUP(B680,home!$B$2:$E$405,3,FALSE)</f>
        <v>1.0138</v>
      </c>
      <c r="G680" s="10">
        <f>VLOOKUP(C680,away!$B$2:$E$405,4,FALSE)</f>
        <v>0.70530000000000004</v>
      </c>
      <c r="H680" s="10">
        <f>VLOOKUP(A680,away!$A$2:$E$405,3,FALSE)</f>
        <v>1.1446000000000001</v>
      </c>
      <c r="I680" s="10">
        <f>VLOOKUP(C680,away!$B$2:$E$405,3,FALSE)</f>
        <v>1.0484</v>
      </c>
      <c r="J680" s="10">
        <f>VLOOKUP(B680,home!$B$2:$E$405,4,FALSE)</f>
        <v>1.2814000000000001</v>
      </c>
      <c r="K680" s="12">
        <f t="shared" si="950"/>
        <v>1.081416120936</v>
      </c>
      <c r="L680" s="12">
        <f t="shared" si="951"/>
        <v>1.5376782572960002</v>
      </c>
      <c r="M680" s="13">
        <f t="shared" si="952"/>
        <v>7.2868824548461816E-2</v>
      </c>
      <c r="N680" s="13">
        <f t="shared" si="953"/>
        <v>7.8801521580363548E-2</v>
      </c>
      <c r="O680" s="13">
        <f t="shared" si="954"/>
        <v>0.11204880714288677</v>
      </c>
      <c r="P680" s="13">
        <f t="shared" si="955"/>
        <v>0.12117138637596658</v>
      </c>
      <c r="Q680" s="13">
        <f t="shared" si="956"/>
        <v>4.2608617895645615E-2</v>
      </c>
      <c r="R680" s="13">
        <f t="shared" si="957"/>
        <v>8.6147507249784872E-2</v>
      </c>
      <c r="S680" s="13">
        <f t="shared" si="958"/>
        <v>5.037306751980436E-2</v>
      </c>
      <c r="T680" s="13">
        <f t="shared" si="959"/>
        <v>6.5518345311567527E-2</v>
      </c>
      <c r="U680" s="13">
        <f t="shared" si="960"/>
        <v>9.3161303118368288E-2</v>
      </c>
      <c r="V680" s="13">
        <f t="shared" si="961"/>
        <v>9.3070961800307325E-3</v>
      </c>
      <c r="W680" s="13">
        <f t="shared" si="962"/>
        <v>1.5359215427717777E-2</v>
      </c>
      <c r="X680" s="13">
        <f t="shared" si="963"/>
        <v>2.3617531612326912E-2</v>
      </c>
      <c r="Y680" s="13">
        <f t="shared" si="964"/>
        <v>1.815808242563802E-2</v>
      </c>
      <c r="Z680" s="13">
        <f t="shared" si="965"/>
        <v>4.4155716272747912E-2</v>
      </c>
      <c r="AA680" s="13">
        <f t="shared" si="966"/>
        <v>4.7750703408825659E-2</v>
      </c>
      <c r="AB680" s="13">
        <f t="shared" si="967"/>
        <v>2.5819190226168836E-2</v>
      </c>
      <c r="AC680" s="13">
        <f t="shared" si="968"/>
        <v>9.6728072177729358E-4</v>
      </c>
      <c r="AD680" s="13">
        <f t="shared" si="969"/>
        <v>4.1524257921157302E-3</v>
      </c>
      <c r="AE680" s="13">
        <f t="shared" si="970"/>
        <v>6.38509485557148E-3</v>
      </c>
      <c r="AF680" s="13">
        <f t="shared" si="971"/>
        <v>4.9091107650924047E-3</v>
      </c>
      <c r="AG680" s="13">
        <f t="shared" si="972"/>
        <v>2.5162109620467743E-3</v>
      </c>
      <c r="AH680" s="13">
        <f t="shared" si="973"/>
        <v>1.6974321211983907E-2</v>
      </c>
      <c r="AI680" s="13">
        <f t="shared" si="974"/>
        <v>1.8356304600585297E-2</v>
      </c>
      <c r="AJ680" s="13">
        <f t="shared" si="975"/>
        <v>9.9254018579423009E-3</v>
      </c>
      <c r="AK680" s="13">
        <f t="shared" si="976"/>
        <v>3.5778298586489781E-3</v>
      </c>
      <c r="AL680" s="13">
        <f t="shared" si="977"/>
        <v>6.4338485929357238E-5</v>
      </c>
      <c r="AM680" s="13">
        <f t="shared" si="978"/>
        <v>8.9810003851687826E-4</v>
      </c>
      <c r="AN680" s="13">
        <f t="shared" si="979"/>
        <v>1.3809889021041042E-3</v>
      </c>
      <c r="AO680" s="13">
        <f t="shared" si="980"/>
        <v>1.0617583041662778E-3</v>
      </c>
      <c r="AP680" s="13">
        <f t="shared" si="981"/>
        <v>5.4421421960665275E-4</v>
      </c>
      <c r="AQ680" s="13">
        <f t="shared" si="982"/>
        <v>2.0920659320011509E-4</v>
      </c>
      <c r="AR680" s="13">
        <f t="shared" si="983"/>
        <v>5.2202089320051888E-3</v>
      </c>
      <c r="AS680" s="13">
        <f t="shared" si="984"/>
        <v>5.6452180937245104E-3</v>
      </c>
      <c r="AT680" s="13">
        <f t="shared" si="985"/>
        <v>3.0524149263766402E-3</v>
      </c>
      <c r="AU680" s="13">
        <f t="shared" si="986"/>
        <v>1.1003102363897912E-3</v>
      </c>
      <c r="AV680" s="13">
        <f t="shared" si="987"/>
        <v>2.9747330691570523E-4</v>
      </c>
      <c r="AW680" s="13">
        <f t="shared" si="988"/>
        <v>2.9718483810156042E-6</v>
      </c>
      <c r="AX680" s="13">
        <f t="shared" si="989"/>
        <v>1.618699766442324E-4</v>
      </c>
      <c r="AY680" s="13">
        <f t="shared" si="990"/>
        <v>2.4890394359484752E-4</v>
      </c>
      <c r="AZ680" s="13">
        <f t="shared" si="991"/>
        <v>1.9136709111051354E-4</v>
      </c>
      <c r="BA680" s="13">
        <f t="shared" si="992"/>
        <v>9.8087005054206441E-5</v>
      </c>
      <c r="BB680" s="13">
        <f t="shared" si="993"/>
        <v>3.7706563748784018E-5</v>
      </c>
      <c r="BC680" s="13">
        <f t="shared" si="994"/>
        <v>1.159611264677015E-5</v>
      </c>
      <c r="BD680" s="13">
        <f t="shared" si="995"/>
        <v>1.337833628881125E-3</v>
      </c>
      <c r="BE680" s="13">
        <f t="shared" si="996"/>
        <v>1.4467548534023583E-3</v>
      </c>
      <c r="BF680" s="13">
        <f t="shared" si="997"/>
        <v>7.8227201075585485E-4</v>
      </c>
      <c r="BG680" s="13">
        <f t="shared" si="998"/>
        <v>2.8198718779613388E-4</v>
      </c>
      <c r="BH680" s="13">
        <f t="shared" si="999"/>
        <v>7.6236372695036609E-5</v>
      </c>
      <c r="BI680" s="13">
        <f t="shared" si="1000"/>
        <v>1.648864848681954E-5</v>
      </c>
      <c r="BJ680" s="14">
        <f t="shared" si="1001"/>
        <v>0.26686995537847918</v>
      </c>
      <c r="BK680" s="14">
        <f t="shared" si="1002"/>
        <v>0.25500089777556501</v>
      </c>
      <c r="BL680" s="14">
        <f t="shared" si="1003"/>
        <v>0.43301856687262408</v>
      </c>
      <c r="BM680" s="14">
        <f t="shared" si="1004"/>
        <v>0.48515253941109315</v>
      </c>
      <c r="BN680" s="14">
        <f t="shared" si="1005"/>
        <v>0.51364666479310928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1.5124</v>
      </c>
      <c r="F681" s="10">
        <f>VLOOKUP(B681,home!$B$2:$E$405,3,FALSE)</f>
        <v>0.66120000000000001</v>
      </c>
      <c r="G681" s="10">
        <f>VLOOKUP(C681,away!$B$2:$E$405,4,FALSE)</f>
        <v>0.70250000000000001</v>
      </c>
      <c r="H681" s="10">
        <f>VLOOKUP(A681,away!$A$2:$E$405,3,FALSE)</f>
        <v>1.1446000000000001</v>
      </c>
      <c r="I681" s="10">
        <f>VLOOKUP(C681,away!$B$2:$E$405,3,FALSE)</f>
        <v>0.65529999999999999</v>
      </c>
      <c r="J681" s="10">
        <f>VLOOKUP(B681,home!$B$2:$E$405,4,FALSE)</f>
        <v>0.99019999999999997</v>
      </c>
      <c r="K681" s="12">
        <f t="shared" si="950"/>
        <v>0.70249921320000008</v>
      </c>
      <c r="L681" s="12">
        <f t="shared" si="951"/>
        <v>0.742705827476</v>
      </c>
      <c r="M681" s="13">
        <f t="shared" si="952"/>
        <v>0.23569774397620388</v>
      </c>
      <c r="N681" s="13">
        <f t="shared" si="953"/>
        <v>0.16557747969629827</v>
      </c>
      <c r="O681" s="13">
        <f t="shared" si="954"/>
        <v>0.1750540879740729</v>
      </c>
      <c r="P681" s="13">
        <f t="shared" si="955"/>
        <v>0.12297535906922979</v>
      </c>
      <c r="Q681" s="13">
        <f t="shared" si="956"/>
        <v>5.8159024605144265E-2</v>
      </c>
      <c r="R681" s="13">
        <f t="shared" si="957"/>
        <v>6.5006845630920143E-2</v>
      </c>
      <c r="S681" s="13">
        <f t="shared" si="958"/>
        <v>1.60406063748035E-2</v>
      </c>
      <c r="T681" s="13">
        <f t="shared" si="959"/>
        <v>4.319504649456072E-2</v>
      </c>
      <c r="U681" s="13">
        <f t="shared" si="960"/>
        <v>4.5667257908335257E-2</v>
      </c>
      <c r="V681" s="13">
        <f t="shared" si="961"/>
        <v>9.2991005973820065E-4</v>
      </c>
      <c r="W681" s="13">
        <f t="shared" si="962"/>
        <v>1.3618889675197763E-2</v>
      </c>
      <c r="X681" s="13">
        <f t="shared" si="963"/>
        <v>1.0114828725522109E-2</v>
      </c>
      <c r="Y681" s="13">
        <f t="shared" si="964"/>
        <v>3.7561711191834548E-3</v>
      </c>
      <c r="Z681" s="13">
        <f t="shared" si="965"/>
        <v>1.6093654358639051E-2</v>
      </c>
      <c r="AA681" s="13">
        <f t="shared" si="966"/>
        <v>1.1305779524456685E-2</v>
      </c>
      <c r="AB681" s="13">
        <f t="shared" si="967"/>
        <v>3.9711506102717469E-3</v>
      </c>
      <c r="AC681" s="13">
        <f t="shared" si="968"/>
        <v>3.0323800932821914E-5</v>
      </c>
      <c r="AD681" s="13">
        <f t="shared" si="969"/>
        <v>2.391814820371008E-3</v>
      </c>
      <c r="AE681" s="13">
        <f t="shared" si="970"/>
        <v>1.7764148053330099E-3</v>
      </c>
      <c r="AF681" s="13">
        <f t="shared" si="971"/>
        <v>6.5967681396773511E-4</v>
      </c>
      <c r="AG681" s="13">
        <f t="shared" si="972"/>
        <v>1.6331527132821275E-4</v>
      </c>
      <c r="AH681" s="13">
        <f t="shared" si="973"/>
        <v>2.9882127193864368E-3</v>
      </c>
      <c r="AI681" s="13">
        <f t="shared" si="974"/>
        <v>2.099217084243204E-3</v>
      </c>
      <c r="AJ681" s="13">
        <f t="shared" si="975"/>
        <v>7.3734917500842463E-4</v>
      </c>
      <c r="AK681" s="13">
        <f t="shared" si="976"/>
        <v>1.7266240509902916E-4</v>
      </c>
      <c r="AL681" s="13">
        <f t="shared" si="977"/>
        <v>6.3285804015741668E-7</v>
      </c>
      <c r="AM681" s="13">
        <f t="shared" si="978"/>
        <v>3.3604960588614664E-4</v>
      </c>
      <c r="AN681" s="13">
        <f t="shared" si="979"/>
        <v>2.4958600061265423E-4</v>
      </c>
      <c r="AO681" s="13">
        <f t="shared" si="980"/>
        <v>9.2684488555723379E-5</v>
      </c>
      <c r="AP681" s="13">
        <f t="shared" si="981"/>
        <v>2.2945769922322804E-5</v>
      </c>
      <c r="AQ681" s="13">
        <f t="shared" si="982"/>
        <v>4.2604892593081661E-6</v>
      </c>
      <c r="AR681" s="13">
        <f t="shared" si="983"/>
        <v>4.4387260008524256E-4</v>
      </c>
      <c r="AS681" s="13">
        <f t="shared" si="984"/>
        <v>3.1182015232092115E-4</v>
      </c>
      <c r="AT681" s="13">
        <f t="shared" si="985"/>
        <v>1.0952670583267565E-4</v>
      </c>
      <c r="AU681" s="13">
        <f t="shared" si="986"/>
        <v>2.5647474890614168E-5</v>
      </c>
      <c r="AV681" s="13">
        <f t="shared" si="987"/>
        <v>4.5043327328058027E-6</v>
      </c>
      <c r="AW681" s="13">
        <f t="shared" si="988"/>
        <v>9.1720512955949927E-9</v>
      </c>
      <c r="AX681" s="13">
        <f t="shared" si="989"/>
        <v>3.9345763955197988E-5</v>
      </c>
      <c r="AY681" s="13">
        <f t="shared" si="990"/>
        <v>2.92223281760207E-5</v>
      </c>
      <c r="AZ681" s="13">
        <f t="shared" si="991"/>
        <v>1.085179671437334E-5</v>
      </c>
      <c r="BA681" s="13">
        <f t="shared" si="992"/>
        <v>2.6865642194499974E-6</v>
      </c>
      <c r="BB681" s="13">
        <f t="shared" si="993"/>
        <v>4.9883172541850583E-7</v>
      </c>
      <c r="BC681" s="13">
        <f t="shared" si="994"/>
        <v>7.4097045879646491E-8</v>
      </c>
      <c r="BD681" s="13">
        <f t="shared" si="995"/>
        <v>5.4944461123372269E-5</v>
      </c>
      <c r="BE681" s="13">
        <f t="shared" si="996"/>
        <v>3.8598440708867002E-5</v>
      </c>
      <c r="BF681" s="13">
        <f t="shared" si="997"/>
        <v>1.3557687114362963E-5</v>
      </c>
      <c r="BG681" s="13">
        <f t="shared" si="998"/>
        <v>3.1747548435505869E-6</v>
      </c>
      <c r="BH681" s="13">
        <f t="shared" si="999"/>
        <v>5.5756569492429414E-7</v>
      </c>
      <c r="BI681" s="13">
        <f t="shared" si="1000"/>
        <v>7.8337892398325596E-8</v>
      </c>
      <c r="BJ681" s="14">
        <f t="shared" si="1001"/>
        <v>0.30020086776297911</v>
      </c>
      <c r="BK681" s="14">
        <f t="shared" si="1002"/>
        <v>0.37570379846712432</v>
      </c>
      <c r="BL681" s="14">
        <f t="shared" si="1003"/>
        <v>0.30800884554503355</v>
      </c>
      <c r="BM681" s="14">
        <f t="shared" si="1004"/>
        <v>0.17750741202578199</v>
      </c>
      <c r="BN681" s="14">
        <f t="shared" si="1005"/>
        <v>0.82247054095186922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1.7444</v>
      </c>
      <c r="F682" s="10">
        <f>VLOOKUP(B682,home!$B$2:$E$405,3,FALSE)</f>
        <v>0.76439999999999997</v>
      </c>
      <c r="G682" s="10">
        <f>VLOOKUP(C682,away!$B$2:$E$405,4,FALSE)</f>
        <v>1.0190999999999999</v>
      </c>
      <c r="H682" s="10">
        <f>VLOOKUP(A682,away!$A$2:$E$405,3,FALSE)</f>
        <v>1.5556000000000001</v>
      </c>
      <c r="I682" s="10">
        <f>VLOOKUP(C682,away!$B$2:$E$405,3,FALSE)</f>
        <v>1.2857000000000001</v>
      </c>
      <c r="J682" s="10">
        <f>VLOOKUP(B682,home!$B$2:$E$405,4,FALSE)</f>
        <v>1.1428</v>
      </c>
      <c r="K682" s="12">
        <f t="shared" si="950"/>
        <v>1.3588876697759997</v>
      </c>
      <c r="L682" s="12">
        <f t="shared" si="951"/>
        <v>2.2856399065760002</v>
      </c>
      <c r="M682" s="13">
        <f t="shared" si="952"/>
        <v>2.6133753141053127E-2</v>
      </c>
      <c r="N682" s="13">
        <f t="shared" si="953"/>
        <v>3.5512834908346898E-2</v>
      </c>
      <c r="O682" s="13">
        <f t="shared" si="954"/>
        <v>5.973234908779692E-2</v>
      </c>
      <c r="P682" s="13">
        <f t="shared" si="955"/>
        <v>8.1169552662162928E-2</v>
      </c>
      <c r="Q682" s="13">
        <f t="shared" si="956"/>
        <v>2.4128976737871649E-2</v>
      </c>
      <c r="R682" s="13">
        <f t="shared" si="957"/>
        <v>6.826332039429861E-2</v>
      </c>
      <c r="S682" s="13">
        <f t="shared" si="958"/>
        <v>6.3026694288944959E-2</v>
      </c>
      <c r="T682" s="13">
        <f t="shared" si="959"/>
        <v>5.5150152136923439E-2</v>
      </c>
      <c r="U682" s="13">
        <f t="shared" si="960"/>
        <v>9.276218438178091E-2</v>
      </c>
      <c r="V682" s="13">
        <f t="shared" si="961"/>
        <v>2.1750707487986111E-2</v>
      </c>
      <c r="W682" s="13">
        <f t="shared" si="962"/>
        <v>1.0929522991135239E-2</v>
      </c>
      <c r="X682" s="13">
        <f t="shared" si="963"/>
        <v>2.4980953908378595E-2</v>
      </c>
      <c r="Y682" s="13">
        <f t="shared" si="964"/>
        <v>2.8548732578662916E-2</v>
      </c>
      <c r="Z682" s="13">
        <f t="shared" si="965"/>
        <v>5.2008456416197425E-2</v>
      </c>
      <c r="AA682" s="13">
        <f t="shared" si="966"/>
        <v>7.0673650148053158E-2</v>
      </c>
      <c r="AB682" s="13">
        <f t="shared" si="967"/>
        <v>4.8018775882126101E-2</v>
      </c>
      <c r="AC682" s="13">
        <f t="shared" si="968"/>
        <v>4.2222580587554402E-3</v>
      </c>
      <c r="AD682" s="13">
        <f t="shared" si="969"/>
        <v>3.7129985072967457E-3</v>
      </c>
      <c r="AE682" s="13">
        <f t="shared" si="970"/>
        <v>8.4865775613345625E-3</v>
      </c>
      <c r="AF682" s="13">
        <f t="shared" si="971"/>
        <v>9.6986301722193566E-3</v>
      </c>
      <c r="AG682" s="13">
        <f t="shared" si="972"/>
        <v>7.38919205358221E-3</v>
      </c>
      <c r="AH682" s="13">
        <f t="shared" si="973"/>
        <v>2.9718150866069857E-2</v>
      </c>
      <c r="AI682" s="13">
        <f t="shared" si="974"/>
        <v>4.0383628780445276E-2</v>
      </c>
      <c r="AJ682" s="13">
        <f t="shared" si="975"/>
        <v>2.7438407605279144E-2</v>
      </c>
      <c r="AK682" s="13">
        <f t="shared" si="976"/>
        <v>1.2428571257700617E-2</v>
      </c>
      <c r="AL682" s="13">
        <f t="shared" si="977"/>
        <v>5.2456116196340601E-4</v>
      </c>
      <c r="AM682" s="13">
        <f t="shared" si="978"/>
        <v>1.0091095778924466E-3</v>
      </c>
      <c r="AN682" s="13">
        <f t="shared" si="979"/>
        <v>2.3064611213390383E-3</v>
      </c>
      <c r="AO682" s="13">
        <f t="shared" si="980"/>
        <v>2.6358697909492686E-3</v>
      </c>
      <c r="AP682" s="13">
        <f t="shared" si="981"/>
        <v>2.0082163942439298E-3</v>
      </c>
      <c r="AQ682" s="13">
        <f t="shared" si="982"/>
        <v>1.1475148829310216E-3</v>
      </c>
      <c r="AR682" s="13">
        <f t="shared" si="983"/>
        <v>1.3584998313827078E-2</v>
      </c>
      <c r="AS682" s="13">
        <f t="shared" si="984"/>
        <v>1.8460486702587365E-2</v>
      </c>
      <c r="AT682" s="13">
        <f t="shared" si="985"/>
        <v>1.2542863879104887E-2</v>
      </c>
      <c r="AU682" s="13">
        <f t="shared" si="986"/>
        <v>5.6814476896648002E-3</v>
      </c>
      <c r="AV682" s="13">
        <f t="shared" si="987"/>
        <v>1.9301123029907101E-3</v>
      </c>
      <c r="AW682" s="13">
        <f t="shared" si="988"/>
        <v>4.5256920587954048E-5</v>
      </c>
      <c r="AX682" s="13">
        <f t="shared" si="989"/>
        <v>2.2854442714181846E-4</v>
      </c>
      <c r="AY682" s="13">
        <f t="shared" si="990"/>
        <v>5.2237026310089142E-4</v>
      </c>
      <c r="AZ682" s="13">
        <f t="shared" si="991"/>
        <v>5.9697515967600118E-4</v>
      </c>
      <c r="BA682" s="13">
        <f t="shared" si="992"/>
        <v>4.5482341606334944E-4</v>
      </c>
      <c r="BB682" s="13">
        <f t="shared" si="993"/>
        <v>2.5989063754990277E-4</v>
      </c>
      <c r="BC682" s="13">
        <f t="shared" si="994"/>
        <v>1.1880328250590739E-4</v>
      </c>
      <c r="BD682" s="13">
        <f t="shared" si="995"/>
        <v>5.1750690461418065E-3</v>
      </c>
      <c r="BE682" s="13">
        <f t="shared" si="996"/>
        <v>7.0323375170415446E-3</v>
      </c>
      <c r="BF682" s="13">
        <f t="shared" si="997"/>
        <v>4.7780783708054626E-3</v>
      </c>
      <c r="BG682" s="13">
        <f t="shared" si="998"/>
        <v>2.1642905944369807E-3</v>
      </c>
      <c r="BH682" s="13">
        <f t="shared" si="999"/>
        <v>7.352569506481457E-4</v>
      </c>
      <c r="BI682" s="13">
        <f t="shared" si="1000"/>
        <v>1.9982632087057288E-4</v>
      </c>
      <c r="BJ682" s="14">
        <f t="shared" si="1001"/>
        <v>0.21982715050914517</v>
      </c>
      <c r="BK682" s="14">
        <f t="shared" si="1002"/>
        <v>0.19734989706396686</v>
      </c>
      <c r="BL682" s="14">
        <f t="shared" si="1003"/>
        <v>0.52170380609167011</v>
      </c>
      <c r="BM682" s="14">
        <f t="shared" si="1004"/>
        <v>0.69547140980693667</v>
      </c>
      <c r="BN682" s="14">
        <f t="shared" si="1005"/>
        <v>0.29494078693153014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1.7444</v>
      </c>
      <c r="F683" s="10">
        <f>VLOOKUP(B683,home!$B$2:$E$405,3,FALSE)</f>
        <v>0.76439999999999997</v>
      </c>
      <c r="G683" s="10">
        <f>VLOOKUP(C683,away!$B$2:$E$405,4,FALSE)</f>
        <v>0.76439999999999997</v>
      </c>
      <c r="H683" s="10">
        <f>VLOOKUP(A683,away!$A$2:$E$405,3,FALSE)</f>
        <v>1.5556000000000001</v>
      </c>
      <c r="I683" s="10">
        <f>VLOOKUP(C683,away!$B$2:$E$405,3,FALSE)</f>
        <v>0.85709999999999997</v>
      </c>
      <c r="J683" s="10">
        <f>VLOOKUP(B683,home!$B$2:$E$405,4,FALSE)</f>
        <v>0.78569999999999995</v>
      </c>
      <c r="K683" s="12">
        <f t="shared" si="950"/>
        <v>1.0192657587839999</v>
      </c>
      <c r="L683" s="12">
        <f t="shared" si="951"/>
        <v>1.0475775499319999</v>
      </c>
      <c r="M683" s="13">
        <f t="shared" si="952"/>
        <v>0.12658474062609409</v>
      </c>
      <c r="N683" s="13">
        <f t="shared" si="953"/>
        <v>0.1290234917047316</v>
      </c>
      <c r="O683" s="13">
        <f t="shared" si="954"/>
        <v>0.13260733244386133</v>
      </c>
      <c r="P683" s="13">
        <f t="shared" si="955"/>
        <v>0.13516211332371444</v>
      </c>
      <c r="Q683" s="13">
        <f t="shared" si="956"/>
        <v>6.5754613586692184E-2</v>
      </c>
      <c r="R683" s="13">
        <f t="shared" si="957"/>
        <v>6.9458232212279217E-2</v>
      </c>
      <c r="S683" s="13">
        <f t="shared" si="958"/>
        <v>3.6080172040828723E-2</v>
      </c>
      <c r="T683" s="13">
        <f t="shared" si="959"/>
        <v>6.8883056997872394E-2</v>
      </c>
      <c r="U683" s="13">
        <f t="shared" si="960"/>
        <v>7.0796397759644039E-2</v>
      </c>
      <c r="V683" s="13">
        <f t="shared" si="961"/>
        <v>4.2805513155336422E-3</v>
      </c>
      <c r="W683" s="13">
        <f t="shared" si="962"/>
        <v>2.2340475370329509E-2</v>
      </c>
      <c r="X683" s="13">
        <f t="shared" si="963"/>
        <v>2.3403380452765972E-2</v>
      </c>
      <c r="Y683" s="13">
        <f t="shared" si="964"/>
        <v>1.2258427977417517E-2</v>
      </c>
      <c r="Z683" s="13">
        <f t="shared" si="965"/>
        <v>2.4254294907849128E-2</v>
      </c>
      <c r="AA683" s="13">
        <f t="shared" si="966"/>
        <v>2.4721572303019745E-2</v>
      </c>
      <c r="AB683" s="13">
        <f t="shared" si="967"/>
        <v>1.2598926075885468E-2</v>
      </c>
      <c r="AC683" s="13">
        <f t="shared" si="968"/>
        <v>2.8566257232926862E-4</v>
      </c>
      <c r="AD683" s="13">
        <f t="shared" si="969"/>
        <v>5.6927203949835416E-3</v>
      </c>
      <c r="AE683" s="13">
        <f t="shared" si="970"/>
        <v>5.9635660838247848E-3</v>
      </c>
      <c r="AF683" s="13">
        <f t="shared" si="971"/>
        <v>3.1236489734753695E-3</v>
      </c>
      <c r="AG683" s="13">
        <f t="shared" si="972"/>
        <v>1.0907548461603115E-3</v>
      </c>
      <c r="AH683" s="13">
        <f t="shared" si="973"/>
        <v>6.3520637087231919E-3</v>
      </c>
      <c r="AI683" s="13">
        <f t="shared" si="974"/>
        <v>6.4744410359160523E-3</v>
      </c>
      <c r="AJ683" s="13">
        <f t="shared" si="975"/>
        <v>3.2995880275876206E-3</v>
      </c>
      <c r="AK683" s="13">
        <f t="shared" si="976"/>
        <v>1.1210523648712326E-3</v>
      </c>
      <c r="AL683" s="13">
        <f t="shared" si="977"/>
        <v>1.2200761887267543E-5</v>
      </c>
      <c r="AM683" s="13">
        <f t="shared" si="978"/>
        <v>1.1604789945876106E-3</v>
      </c>
      <c r="AN683" s="13">
        <f t="shared" si="979"/>
        <v>1.2156917418976395E-3</v>
      </c>
      <c r="AO683" s="13">
        <f t="shared" si="980"/>
        <v>6.3676568822484719E-4</v>
      </c>
      <c r="AP683" s="13">
        <f t="shared" si="981"/>
        <v>2.2235381318378306E-4</v>
      </c>
      <c r="AQ683" s="13">
        <f t="shared" si="982"/>
        <v>5.8233215708276256E-5</v>
      </c>
      <c r="AR683" s="13">
        <f t="shared" si="983"/>
        <v>1.3308558673992433E-3</v>
      </c>
      <c r="AS683" s="13">
        <f t="shared" si="984"/>
        <v>1.356495815516828E-3</v>
      </c>
      <c r="AT683" s="13">
        <f t="shared" si="985"/>
        <v>6.9131486834504013E-4</v>
      </c>
      <c r="AU683" s="13">
        <f t="shared" si="986"/>
        <v>2.3487785794745614E-4</v>
      </c>
      <c r="AV683" s="13">
        <f t="shared" si="987"/>
        <v>5.9850739525593599E-5</v>
      </c>
      <c r="AW683" s="13">
        <f t="shared" si="988"/>
        <v>3.6187457260428422E-7</v>
      </c>
      <c r="AX683" s="13">
        <f t="shared" si="989"/>
        <v>1.971394171618723E-4</v>
      </c>
      <c r="AY683" s="13">
        <f t="shared" si="990"/>
        <v>2.0651882762545663E-4</v>
      </c>
      <c r="AZ683" s="13">
        <f t="shared" si="991"/>
        <v>1.0817224372935244E-4</v>
      </c>
      <c r="BA683" s="13">
        <f t="shared" si="992"/>
        <v>3.7772938018880726E-5</v>
      </c>
      <c r="BB683" s="13">
        <f t="shared" si="993"/>
        <v>9.8925204658880875E-6</v>
      </c>
      <c r="BC683" s="13">
        <f t="shared" si="994"/>
        <v>2.0726364704614426E-6</v>
      </c>
      <c r="BD683" s="13">
        <f t="shared" si="995"/>
        <v>2.3236245481378755E-4</v>
      </c>
      <c r="BE683" s="13">
        <f t="shared" si="996"/>
        <v>2.3683909381868806E-4</v>
      </c>
      <c r="BF683" s="13">
        <f t="shared" si="997"/>
        <v>1.2070098933541E-4</v>
      </c>
      <c r="BG683" s="13">
        <f t="shared" si="998"/>
        <v>4.1008795160312057E-5</v>
      </c>
      <c r="BH683" s="13">
        <f t="shared" si="999"/>
        <v>1.0449715178973271E-5</v>
      </c>
      <c r="BI683" s="13">
        <f t="shared" si="1000"/>
        <v>2.1302073741945751E-6</v>
      </c>
      <c r="BJ683" s="14">
        <f t="shared" si="1001"/>
        <v>0.34138922842532726</v>
      </c>
      <c r="BK683" s="14">
        <f t="shared" si="1002"/>
        <v>0.30261195946801289</v>
      </c>
      <c r="BL683" s="14">
        <f t="shared" si="1003"/>
        <v>0.33174649233620351</v>
      </c>
      <c r="BM683" s="14">
        <f t="shared" si="1004"/>
        <v>0.34120529428696716</v>
      </c>
      <c r="BN683" s="14">
        <f t="shared" si="1005"/>
        <v>0.65859052389737283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1.6292</v>
      </c>
      <c r="F684" s="10">
        <f>VLOOKUP(B684,home!$B$2:$E$405,3,FALSE)</f>
        <v>1.0470999999999999</v>
      </c>
      <c r="G684" s="10">
        <f>VLOOKUP(C684,away!$B$2:$E$405,4,FALSE)</f>
        <v>1.4080999999999999</v>
      </c>
      <c r="H684" s="10">
        <f>VLOOKUP(A684,away!$A$2:$E$405,3,FALSE)</f>
        <v>1.1462000000000001</v>
      </c>
      <c r="I684" s="10">
        <f>VLOOKUP(C684,away!$B$2:$E$405,3,FALSE)</f>
        <v>0.76980000000000004</v>
      </c>
      <c r="J684" s="10">
        <f>VLOOKUP(B684,home!$B$2:$E$405,4,FALSE)</f>
        <v>1.1803999999999999</v>
      </c>
      <c r="K684" s="12">
        <f t="shared" si="950"/>
        <v>2.4021275240919997</v>
      </c>
      <c r="L684" s="12">
        <f t="shared" si="951"/>
        <v>1.041519754704</v>
      </c>
      <c r="M684" s="13">
        <f t="shared" si="952"/>
        <v>3.1947949494436946E-2</v>
      </c>
      <c r="N684" s="13">
        <f t="shared" si="953"/>
        <v>7.6743048818888063E-2</v>
      </c>
      <c r="O684" s="13">
        <f t="shared" si="954"/>
        <v>3.3274420520741747E-2</v>
      </c>
      <c r="P684" s="13">
        <f t="shared" si="955"/>
        <v>7.9929401381085396E-2</v>
      </c>
      <c r="Q684" s="13">
        <f t="shared" si="956"/>
        <v>9.2173294925293539E-2</v>
      </c>
      <c r="R684" s="13">
        <f t="shared" si="957"/>
        <v>1.7327983149340344E-2</v>
      </c>
      <c r="S684" s="13">
        <f t="shared" si="958"/>
        <v>4.999310837031274E-2</v>
      </c>
      <c r="T684" s="13">
        <f t="shared" si="959"/>
        <v>9.6000307520851175E-2</v>
      </c>
      <c r="U684" s="13">
        <f t="shared" si="960"/>
        <v>4.162402526003281E-2</v>
      </c>
      <c r="V684" s="13">
        <f t="shared" si="961"/>
        <v>1.3897324618646517E-2</v>
      </c>
      <c r="W684" s="13">
        <f t="shared" si="962"/>
        <v>7.3804002908765681E-2</v>
      </c>
      <c r="X684" s="13">
        <f t="shared" si="963"/>
        <v>7.6868327005710932E-2</v>
      </c>
      <c r="Y684" s="13">
        <f t="shared" si="964"/>
        <v>4.002994054374745E-2</v>
      </c>
      <c r="Z684" s="13">
        <f t="shared" si="965"/>
        <v>6.0158122530720006E-3</v>
      </c>
      <c r="AA684" s="13">
        <f t="shared" si="966"/>
        <v>1.4450748192874159E-2</v>
      </c>
      <c r="AB684" s="13">
        <f t="shared" si="967"/>
        <v>1.7356269988912872E-2</v>
      </c>
      <c r="AC684" s="13">
        <f t="shared" si="968"/>
        <v>2.1730753756208604E-3</v>
      </c>
      <c r="AD684" s="13">
        <f t="shared" si="969"/>
        <v>4.4321656693828017E-2</v>
      </c>
      <c r="AE684" s="13">
        <f t="shared" si="970"/>
        <v>4.6161881007830655E-2</v>
      </c>
      <c r="AF684" s="13">
        <f t="shared" si="971"/>
        <v>2.4039255491975511E-2</v>
      </c>
      <c r="AG684" s="13">
        <f t="shared" si="972"/>
        <v>8.3457864944230398E-3</v>
      </c>
      <c r="AH684" s="13">
        <f t="shared" si="973"/>
        <v>1.5663968255412168E-3</v>
      </c>
      <c r="AI684" s="13">
        <f t="shared" si="974"/>
        <v>3.7626849282828912E-3</v>
      </c>
      <c r="AJ684" s="13">
        <f t="shared" si="975"/>
        <v>4.5192245153572331E-3</v>
      </c>
      <c r="AK684" s="13">
        <f t="shared" si="976"/>
        <v>3.6185845319636457E-3</v>
      </c>
      <c r="AL684" s="13">
        <f t="shared" si="977"/>
        <v>2.1746949857873993E-4</v>
      </c>
      <c r="AM684" s="13">
        <f t="shared" si="978"/>
        <v>2.1293254291520142E-2</v>
      </c>
      <c r="AN684" s="13">
        <f t="shared" si="979"/>
        <v>2.2177344986553955E-2</v>
      </c>
      <c r="AO684" s="13">
        <f t="shared" si="980"/>
        <v>1.1549071455190829E-2</v>
      </c>
      <c r="AP684" s="13">
        <f t="shared" si="981"/>
        <v>4.0095286896897741E-3</v>
      </c>
      <c r="AQ684" s="13">
        <f t="shared" si="982"/>
        <v>1.044000834341086E-3</v>
      </c>
      <c r="AR684" s="13">
        <f t="shared" si="983"/>
        <v>3.262866475013626E-4</v>
      </c>
      <c r="AS684" s="13">
        <f t="shared" si="984"/>
        <v>7.8378213670672722E-4</v>
      </c>
      <c r="AT684" s="13">
        <f t="shared" si="985"/>
        <v>9.4137232173743411E-4</v>
      </c>
      <c r="AU684" s="13">
        <f t="shared" si="986"/>
        <v>7.5376545482129325E-4</v>
      </c>
      <c r="AV684" s="13">
        <f t="shared" si="987"/>
        <v>4.5266018643398838E-4</v>
      </c>
      <c r="AW684" s="13">
        <f t="shared" si="988"/>
        <v>1.5113304187931451E-5</v>
      </c>
      <c r="AX684" s="13">
        <f t="shared" si="989"/>
        <v>8.5248520351917691E-3</v>
      </c>
      <c r="AY684" s="13">
        <f t="shared" si="990"/>
        <v>8.878801800580826E-3</v>
      </c>
      <c r="AZ684" s="13">
        <f t="shared" si="991"/>
        <v>4.6237237367031878E-3</v>
      </c>
      <c r="BA684" s="13">
        <f t="shared" si="992"/>
        <v>1.6052332040233889E-3</v>
      </c>
      <c r="BB684" s="13">
        <f t="shared" si="993"/>
        <v>4.1797052322428902E-4</v>
      </c>
      <c r="BC684" s="13">
        <f t="shared" si="994"/>
        <v>8.7064911364412829E-5</v>
      </c>
      <c r="BD684" s="13">
        <f t="shared" si="995"/>
        <v>5.6638998178134924E-5</v>
      </c>
      <c r="BE684" s="13">
        <f t="shared" si="996"/>
        <v>1.360540964606945E-4</v>
      </c>
      <c r="BF684" s="13">
        <f t="shared" si="997"/>
        <v>1.6340964493685115E-4</v>
      </c>
      <c r="BG684" s="13">
        <f t="shared" si="998"/>
        <v>1.3084360193497033E-4</v>
      </c>
      <c r="BH684" s="13">
        <f t="shared" si="999"/>
        <v>7.8575754389832367E-5</v>
      </c>
      <c r="BI684" s="13">
        <f t="shared" si="1000"/>
        <v>3.7749796469221827E-5</v>
      </c>
      <c r="BJ684" s="14">
        <f t="shared" si="1001"/>
        <v>0.66269834787969806</v>
      </c>
      <c r="BK684" s="14">
        <f t="shared" si="1002"/>
        <v>0.18703713053926199</v>
      </c>
      <c r="BL684" s="14">
        <f t="shared" si="1003"/>
        <v>0.14136147655261747</v>
      </c>
      <c r="BM684" s="14">
        <f t="shared" si="1004"/>
        <v>0.6568529804384704</v>
      </c>
      <c r="BN684" s="14">
        <f t="shared" si="1005"/>
        <v>0.33139609828978606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1.6292</v>
      </c>
      <c r="F685" s="10">
        <f>VLOOKUP(B685,home!$B$2:$E$405,3,FALSE)</f>
        <v>1.0470999999999999</v>
      </c>
      <c r="G685" s="10">
        <f>VLOOKUP(C685,away!$B$2:$E$405,4,FALSE)</f>
        <v>0.64990000000000003</v>
      </c>
      <c r="H685" s="10">
        <f>VLOOKUP(A685,away!$A$2:$E$405,3,FALSE)</f>
        <v>1.1462000000000001</v>
      </c>
      <c r="I685" s="10">
        <f>VLOOKUP(C685,away!$B$2:$E$405,3,FALSE)</f>
        <v>0.51319999999999999</v>
      </c>
      <c r="J685" s="10">
        <f>VLOOKUP(B685,home!$B$2:$E$405,4,FALSE)</f>
        <v>0.92379999999999995</v>
      </c>
      <c r="K685" s="12">
        <f t="shared" si="950"/>
        <v>1.108687364468</v>
      </c>
      <c r="L685" s="12">
        <f t="shared" si="951"/>
        <v>0.54340672619199992</v>
      </c>
      <c r="M685" s="13">
        <f t="shared" si="952"/>
        <v>0.19164815949721425</v>
      </c>
      <c r="N685" s="13">
        <f t="shared" si="953"/>
        <v>0.21247789285810934</v>
      </c>
      <c r="O685" s="13">
        <f t="shared" si="954"/>
        <v>0.10414289893310341</v>
      </c>
      <c r="P685" s="13">
        <f t="shared" si="955"/>
        <v>0.11546191614619969</v>
      </c>
      <c r="Q685" s="13">
        <f t="shared" si="956"/>
        <v>0.1177857775202857</v>
      </c>
      <c r="R685" s="13">
        <f t="shared" si="957"/>
        <v>2.8295975882691022E-2</v>
      </c>
      <c r="S685" s="13">
        <f t="shared" si="958"/>
        <v>1.7390532362959951E-2</v>
      </c>
      <c r="T685" s="13">
        <f t="shared" si="959"/>
        <v>6.4005583754277701E-2</v>
      </c>
      <c r="U685" s="13">
        <f t="shared" si="960"/>
        <v>3.1371390926430799E-2</v>
      </c>
      <c r="V685" s="13">
        <f t="shared" si="961"/>
        <v>1.164138025233128E-3</v>
      </c>
      <c r="W685" s="13">
        <f t="shared" si="962"/>
        <v>4.3529201083593247E-2</v>
      </c>
      <c r="X685" s="13">
        <f t="shared" si="963"/>
        <v>2.3654060654588659E-2</v>
      </c>
      <c r="Y685" s="13">
        <f t="shared" si="964"/>
        <v>6.4268878307285086E-3</v>
      </c>
      <c r="Z685" s="13">
        <f t="shared" si="965"/>
        <v>5.1254078729403062E-3</v>
      </c>
      <c r="AA685" s="13">
        <f t="shared" si="966"/>
        <v>5.6824749464737256E-3</v>
      </c>
      <c r="AB685" s="13">
        <f t="shared" si="967"/>
        <v>3.1500440860306976E-3</v>
      </c>
      <c r="AC685" s="13">
        <f t="shared" si="968"/>
        <v>4.3834756685343928E-5</v>
      </c>
      <c r="AD685" s="13">
        <f t="shared" si="969"/>
        <v>1.2065068806691654E-2</v>
      </c>
      <c r="AE685" s="13">
        <f t="shared" si="970"/>
        <v>6.5562395415255294E-3</v>
      </c>
      <c r="AF685" s="13">
        <f t="shared" si="971"/>
        <v>1.7813523326954633E-3</v>
      </c>
      <c r="AG685" s="13">
        <f t="shared" si="972"/>
        <v>3.2266627976817476E-4</v>
      </c>
      <c r="AH685" s="13">
        <f t="shared" si="973"/>
        <v>6.9629527815829814E-4</v>
      </c>
      <c r="AI685" s="13">
        <f t="shared" si="974"/>
        <v>7.7197377683283646E-4</v>
      </c>
      <c r="AJ685" s="13">
        <f t="shared" si="975"/>
        <v>4.2793878603760284E-4</v>
      </c>
      <c r="AK685" s="13">
        <f t="shared" si="976"/>
        <v>1.5815010828188842E-4</v>
      </c>
      <c r="AL685" s="13">
        <f t="shared" si="977"/>
        <v>1.0563618276262787E-6</v>
      </c>
      <c r="AM685" s="13">
        <f t="shared" si="978"/>
        <v>2.6752778674832066E-3</v>
      </c>
      <c r="AN685" s="13">
        <f t="shared" si="979"/>
        <v>1.4537639876229639E-3</v>
      </c>
      <c r="AO685" s="13">
        <f t="shared" si="980"/>
        <v>3.94992564585011E-4</v>
      </c>
      <c r="AP685" s="13">
        <f t="shared" si="981"/>
        <v>7.1547205463774329E-5</v>
      </c>
      <c r="AQ685" s="13">
        <f t="shared" si="982"/>
        <v>9.719808172313991E-6</v>
      </c>
      <c r="AR685" s="13">
        <f t="shared" si="983"/>
        <v>7.5674307513389774E-5</v>
      </c>
      <c r="AS685" s="13">
        <f t="shared" si="984"/>
        <v>8.3899148554961075E-5</v>
      </c>
      <c r="AT685" s="13">
        <f t="shared" si="985"/>
        <v>4.6508962946254509E-5</v>
      </c>
      <c r="AU685" s="13">
        <f t="shared" si="986"/>
        <v>1.7187966517674261E-5</v>
      </c>
      <c r="AV685" s="13">
        <f t="shared" si="987"/>
        <v>4.7640203247611269E-6</v>
      </c>
      <c r="AW685" s="13">
        <f t="shared" si="988"/>
        <v>1.7678454952934009E-8</v>
      </c>
      <c r="AX685" s="13">
        <f t="shared" si="989"/>
        <v>4.9434112801992152E-4</v>
      </c>
      <c r="AY685" s="13">
        <f t="shared" si="990"/>
        <v>2.6862829399936579E-4</v>
      </c>
      <c r="AZ685" s="13">
        <f t="shared" si="991"/>
        <v>7.2987210902368714E-5</v>
      </c>
      <c r="BA685" s="13">
        <f t="shared" si="992"/>
        <v>1.322058044344708E-5</v>
      </c>
      <c r="BB685" s="13">
        <f t="shared" si="993"/>
        <v>1.7960380842828886E-6</v>
      </c>
      <c r="BC685" s="13">
        <f t="shared" si="994"/>
        <v>1.9519583509926319E-7</v>
      </c>
      <c r="BD685" s="13">
        <f t="shared" si="995"/>
        <v>6.8536546171162986E-6</v>
      </c>
      <c r="BE685" s="13">
        <f t="shared" si="996"/>
        <v>7.5985602744246084E-6</v>
      </c>
      <c r="BF685" s="13">
        <f t="shared" si="997"/>
        <v>4.2122138822015323E-6</v>
      </c>
      <c r="BG685" s="13">
        <f t="shared" si="998"/>
        <v>1.556676102544513E-6</v>
      </c>
      <c r="BH685" s="13">
        <f t="shared" si="999"/>
        <v>4.3146678136509863E-7</v>
      </c>
      <c r="BI685" s="13">
        <f t="shared" si="1000"/>
        <v>9.5672353737432292E-8</v>
      </c>
      <c r="BJ685" s="14">
        <f t="shared" si="1001"/>
        <v>0.49406120054287583</v>
      </c>
      <c r="BK685" s="14">
        <f t="shared" si="1002"/>
        <v>0.3259782654441194</v>
      </c>
      <c r="BL685" s="14">
        <f t="shared" si="1003"/>
        <v>0.17494592537390871</v>
      </c>
      <c r="BM685" s="14">
        <f t="shared" si="1004"/>
        <v>0.23002956778069628</v>
      </c>
      <c r="BN685" s="14">
        <f t="shared" si="1005"/>
        <v>0.7698126208376036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1.6292</v>
      </c>
      <c r="F686" s="10">
        <f>VLOOKUP(B686,home!$B$2:$E$405,3,FALSE)</f>
        <v>0.90259999999999996</v>
      </c>
      <c r="G686" s="10">
        <f>VLOOKUP(C686,away!$B$2:$E$405,4,FALSE)</f>
        <v>0.54559999999999997</v>
      </c>
      <c r="H686" s="10">
        <f>VLOOKUP(A686,away!$A$2:$E$405,3,FALSE)</f>
        <v>1.1462000000000001</v>
      </c>
      <c r="I686" s="10">
        <f>VLOOKUP(C686,away!$B$2:$E$405,3,FALSE)</f>
        <v>1.0179</v>
      </c>
      <c r="J686" s="10">
        <f>VLOOKUP(B686,home!$B$2:$E$405,4,FALSE)</f>
        <v>0.71850000000000003</v>
      </c>
      <c r="K686" s="12">
        <f t="shared" si="950"/>
        <v>0.80231348595199992</v>
      </c>
      <c r="L686" s="12">
        <f t="shared" si="951"/>
        <v>0.83828615013000007</v>
      </c>
      <c r="M686" s="13">
        <f t="shared" si="952"/>
        <v>0.19386375972544162</v>
      </c>
      <c r="N686" s="13">
        <f t="shared" si="953"/>
        <v>0.15553950886507997</v>
      </c>
      <c r="O686" s="13">
        <f t="shared" si="954"/>
        <v>0.16251330478996781</v>
      </c>
      <c r="P686" s="13">
        <f t="shared" si="955"/>
        <v>0.13038661607961891</v>
      </c>
      <c r="Q686" s="13">
        <f t="shared" si="956"/>
        <v>6.2395722780402146E-2</v>
      </c>
      <c r="R686" s="13">
        <f t="shared" si="957"/>
        <v>6.8116326308642713E-2</v>
      </c>
      <c r="S686" s="13">
        <f t="shared" si="958"/>
        <v>2.1923475636667515E-2</v>
      </c>
      <c r="T686" s="13">
        <f t="shared" si="959"/>
        <v>5.2305470234162064E-2</v>
      </c>
      <c r="U686" s="13">
        <f t="shared" si="960"/>
        <v>5.4650647210931047E-2</v>
      </c>
      <c r="V686" s="13">
        <f t="shared" si="961"/>
        <v>1.6383371526348764E-3</v>
      </c>
      <c r="W686" s="13">
        <f t="shared" si="962"/>
        <v>1.6686976617479692E-2</v>
      </c>
      <c r="X686" s="13">
        <f t="shared" si="963"/>
        <v>1.398846138597638E-2</v>
      </c>
      <c r="Y686" s="13">
        <f t="shared" si="964"/>
        <v>5.8631667207461532E-3</v>
      </c>
      <c r="Z686" s="13">
        <f t="shared" si="965"/>
        <v>1.9033657647423645E-2</v>
      </c>
      <c r="AA686" s="13">
        <f t="shared" si="966"/>
        <v>1.5270960217521404E-2</v>
      </c>
      <c r="AB686" s="13">
        <f t="shared" si="967"/>
        <v>6.126048662976954E-3</v>
      </c>
      <c r="AC686" s="13">
        <f t="shared" si="968"/>
        <v>6.8868350392085171E-5</v>
      </c>
      <c r="AD686" s="13">
        <f t="shared" si="969"/>
        <v>3.3470465949924102E-3</v>
      </c>
      <c r="AE686" s="13">
        <f t="shared" si="970"/>
        <v>2.8057828044219129E-3</v>
      </c>
      <c r="AF686" s="13">
        <f t="shared" si="971"/>
        <v>1.1760244326099003E-3</v>
      </c>
      <c r="AG686" s="13">
        <f t="shared" si="972"/>
        <v>3.2861499802379031E-4</v>
      </c>
      <c r="AH686" s="13">
        <f t="shared" si="973"/>
        <v>3.9889128980377993E-3</v>
      </c>
      <c r="AI686" s="13">
        <f t="shared" si="974"/>
        <v>3.2003586123836004E-3</v>
      </c>
      <c r="AJ686" s="13">
        <f t="shared" si="975"/>
        <v>1.2838454372989959E-3</v>
      </c>
      <c r="AK686" s="13">
        <f t="shared" si="976"/>
        <v>3.4334883607430912E-4</v>
      </c>
      <c r="AL686" s="13">
        <f t="shared" si="977"/>
        <v>1.8527467279757015E-6</v>
      </c>
      <c r="AM686" s="13">
        <f t="shared" si="978"/>
        <v>5.3707612425442646E-4</v>
      </c>
      <c r="AN686" s="13">
        <f t="shared" si="979"/>
        <v>4.5022347652798474E-4</v>
      </c>
      <c r="AO686" s="13">
        <f t="shared" si="980"/>
        <v>1.8870805241839441E-4</v>
      </c>
      <c r="AP686" s="13">
        <f t="shared" si="981"/>
        <v>5.273044892011536E-5</v>
      </c>
      <c r="AQ686" s="13">
        <f t="shared" si="982"/>
        <v>1.1050801254967527E-5</v>
      </c>
      <c r="AR686" s="13">
        <f t="shared" si="983"/>
        <v>6.6877008730000203E-4</v>
      </c>
      <c r="AS686" s="13">
        <f t="shared" si="984"/>
        <v>5.365632600420879E-4</v>
      </c>
      <c r="AT686" s="13">
        <f t="shared" si="985"/>
        <v>2.1524596979906847E-4</v>
      </c>
      <c r="AU686" s="13">
        <f t="shared" si="986"/>
        <v>5.7564914788869851E-5</v>
      </c>
      <c r="AV686" s="13">
        <f t="shared" si="987"/>
        <v>1.1546276863196998E-5</v>
      </c>
      <c r="AW686" s="13">
        <f t="shared" si="988"/>
        <v>3.4613852396976642E-8</v>
      </c>
      <c r="AX686" s="13">
        <f t="shared" si="989"/>
        <v>7.1817236245359708E-5</v>
      </c>
      <c r="AY686" s="13">
        <f t="shared" si="990"/>
        <v>6.020339448509929E-5</v>
      </c>
      <c r="AZ686" s="13">
        <f t="shared" si="991"/>
        <v>2.5233835893835781E-5</v>
      </c>
      <c r="BA686" s="13">
        <f t="shared" si="992"/>
        <v>7.0510583814852684E-6</v>
      </c>
      <c r="BB686" s="13">
        <f t="shared" si="993"/>
        <v>1.4777011462392883E-6</v>
      </c>
      <c r="BC686" s="13">
        <f t="shared" si="994"/>
        <v>2.4774728098472441E-7</v>
      </c>
      <c r="BD686" s="13">
        <f t="shared" si="995"/>
        <v>9.3436783634137077E-5</v>
      </c>
      <c r="BE686" s="13">
        <f t="shared" si="996"/>
        <v>7.4965591593647278E-5</v>
      </c>
      <c r="BF686" s="13">
        <f t="shared" si="997"/>
        <v>3.0072952558976544E-5</v>
      </c>
      <c r="BG686" s="13">
        <f t="shared" si="998"/>
        <v>8.0426451334871964E-6</v>
      </c>
      <c r="BH686" s="13">
        <f t="shared" si="999"/>
        <v>1.61318066333075E-6</v>
      </c>
      <c r="BI686" s="13">
        <f t="shared" si="1000"/>
        <v>2.5885532029345075E-7</v>
      </c>
      <c r="BJ686" s="14">
        <f t="shared" si="1001"/>
        <v>0.31584259531070324</v>
      </c>
      <c r="BK686" s="14">
        <f t="shared" si="1002"/>
        <v>0.34794311308596815</v>
      </c>
      <c r="BL686" s="14">
        <f t="shared" si="1003"/>
        <v>0.31719183349153163</v>
      </c>
      <c r="BM686" s="14">
        <f t="shared" si="1004"/>
        <v>0.2271357922058409</v>
      </c>
      <c r="BN686" s="14">
        <f t="shared" si="1005"/>
        <v>0.77281523854915324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1.6292</v>
      </c>
      <c r="F687" s="10">
        <f>VLOOKUP(B687,home!$B$2:$E$405,3,FALSE)</f>
        <v>0.68600000000000005</v>
      </c>
      <c r="G687" s="10">
        <f>VLOOKUP(C687,away!$B$2:$E$405,4,FALSE)</f>
        <v>1.2998000000000001</v>
      </c>
      <c r="H687" s="10">
        <f>VLOOKUP(A687,away!$A$2:$E$405,3,FALSE)</f>
        <v>1.1462000000000001</v>
      </c>
      <c r="I687" s="10">
        <f>VLOOKUP(C687,away!$B$2:$E$405,3,FALSE)</f>
        <v>0.66720000000000002</v>
      </c>
      <c r="J687" s="10">
        <f>VLOOKUP(B687,home!$B$2:$E$405,4,FALSE)</f>
        <v>0.5645</v>
      </c>
      <c r="K687" s="12">
        <f t="shared" si="950"/>
        <v>1.4526970337600003</v>
      </c>
      <c r="L687" s="12">
        <f t="shared" si="951"/>
        <v>0.43169834928000006</v>
      </c>
      <c r="M687" s="13">
        <f t="shared" si="952"/>
        <v>0.15192088561081843</v>
      </c>
      <c r="N687" s="13">
        <f t="shared" si="953"/>
        <v>0.22069501989302825</v>
      </c>
      <c r="O687" s="13">
        <f t="shared" si="954"/>
        <v>6.5583995539346032E-2</v>
      </c>
      <c r="P687" s="13">
        <f t="shared" si="955"/>
        <v>9.5273675782137066E-2</v>
      </c>
      <c r="Q687" s="13">
        <f t="shared" si="956"/>
        <v>0.1603015003821032</v>
      </c>
      <c r="R687" s="13">
        <f t="shared" si="957"/>
        <v>1.4156251306761281E-2</v>
      </c>
      <c r="S687" s="13">
        <f t="shared" si="958"/>
        <v>1.493717150960543E-2</v>
      </c>
      <c r="T687" s="13">
        <f t="shared" si="959"/>
        <v>6.9201893102061249E-2</v>
      </c>
      <c r="U687" s="13">
        <f t="shared" si="960"/>
        <v>2.056474428249324E-2</v>
      </c>
      <c r="V687" s="13">
        <f t="shared" si="961"/>
        <v>1.0408335816709097E-3</v>
      </c>
      <c r="W687" s="13">
        <f t="shared" si="962"/>
        <v>7.7623171370786254E-2</v>
      </c>
      <c r="X687" s="13">
        <f t="shared" si="963"/>
        <v>3.3509794946646985E-2</v>
      </c>
      <c r="Y687" s="13">
        <f t="shared" si="964"/>
        <v>7.2330615815893945E-3</v>
      </c>
      <c r="Z687" s="13">
        <f t="shared" si="965"/>
        <v>2.0370767737072303E-3</v>
      </c>
      <c r="AA687" s="13">
        <f t="shared" si="966"/>
        <v>2.9592553867058848E-3</v>
      </c>
      <c r="AB687" s="13">
        <f t="shared" si="967"/>
        <v>2.1494507612029707E-3</v>
      </c>
      <c r="AC687" s="13">
        <f t="shared" si="968"/>
        <v>4.0795921839750786E-5</v>
      </c>
      <c r="AD687" s="13">
        <f t="shared" si="969"/>
        <v>2.8190737700346337E-2</v>
      </c>
      <c r="AE687" s="13">
        <f t="shared" si="970"/>
        <v>1.2169894930224977E-2</v>
      </c>
      <c r="AF687" s="13">
        <f t="shared" si="971"/>
        <v>2.6268617761445821E-3</v>
      </c>
      <c r="AG687" s="13">
        <f t="shared" si="972"/>
        <v>3.7800396418278181E-4</v>
      </c>
      <c r="AH687" s="13">
        <f t="shared" si="973"/>
        <v>2.1985067014150983E-4</v>
      </c>
      <c r="AI687" s="13">
        <f t="shared" si="974"/>
        <v>3.1937641638471958E-4</v>
      </c>
      <c r="AJ687" s="13">
        <f t="shared" si="975"/>
        <v>2.3197858636749046E-4</v>
      </c>
      <c r="AK687" s="13">
        <f t="shared" si="976"/>
        <v>1.1233153477063044E-4</v>
      </c>
      <c r="AL687" s="13">
        <f t="shared" si="977"/>
        <v>1.0233688185706696E-6</v>
      </c>
      <c r="AM687" s="13">
        <f t="shared" si="978"/>
        <v>8.1905202073598755E-3</v>
      </c>
      <c r="AN687" s="13">
        <f t="shared" si="979"/>
        <v>3.5358340532617421E-3</v>
      </c>
      <c r="AO687" s="13">
        <f t="shared" si="980"/>
        <v>7.6320686206055282E-4</v>
      </c>
      <c r="AP687" s="13">
        <f t="shared" si="981"/>
        <v>1.0982504750356982E-4</v>
      </c>
      <c r="AQ687" s="13">
        <f t="shared" si="982"/>
        <v>1.1852822929222168E-5</v>
      </c>
      <c r="AR687" s="13">
        <f t="shared" si="983"/>
        <v>1.898183427763833E-5</v>
      </c>
      <c r="AS687" s="13">
        <f t="shared" si="984"/>
        <v>2.7574854350449098E-5</v>
      </c>
      <c r="AT687" s="13">
        <f t="shared" si="985"/>
        <v>2.0028954560630723E-5</v>
      </c>
      <c r="AU687" s="13">
        <f t="shared" si="986"/>
        <v>9.6986676265140237E-6</v>
      </c>
      <c r="AV687" s="13">
        <f t="shared" si="987"/>
        <v>3.5223064231152653E-6</v>
      </c>
      <c r="AW687" s="13">
        <f t="shared" si="988"/>
        <v>1.7827281291479457E-8</v>
      </c>
      <c r="AX687" s="13">
        <f t="shared" si="989"/>
        <v>1.9830574016971689E-3</v>
      </c>
      <c r="AY687" s="13">
        <f t="shared" si="990"/>
        <v>8.5608260684015374E-4</v>
      </c>
      <c r="AZ687" s="13">
        <f t="shared" si="991"/>
        <v>1.8478472411010679E-4</v>
      </c>
      <c r="BA687" s="13">
        <f t="shared" si="992"/>
        <v>2.6590420123497783E-5</v>
      </c>
      <c r="BB687" s="13">
        <f t="shared" si="993"/>
        <v>2.8697601184939218E-6</v>
      </c>
      <c r="BC687" s="13">
        <f t="shared" si="994"/>
        <v>2.4777414119668083E-7</v>
      </c>
      <c r="BD687" s="13">
        <f t="shared" si="995"/>
        <v>1.3657377539938313E-6</v>
      </c>
      <c r="BE687" s="13">
        <f t="shared" si="996"/>
        <v>1.9840031841208836E-6</v>
      </c>
      <c r="BF687" s="13">
        <f t="shared" si="997"/>
        <v>1.4410777702714017E-6</v>
      </c>
      <c r="BG687" s="13">
        <f t="shared" si="998"/>
        <v>6.978164674302465E-7</v>
      </c>
      <c r="BH687" s="13">
        <f t="shared" si="999"/>
        <v>2.5342897808620017E-7</v>
      </c>
      <c r="BI687" s="13">
        <f t="shared" si="1000"/>
        <v>7.3631104946930305E-8</v>
      </c>
      <c r="BJ687" s="14">
        <f t="shared" si="1001"/>
        <v>0.62759481132725958</v>
      </c>
      <c r="BK687" s="14">
        <f t="shared" si="1002"/>
        <v>0.26407046838173032</v>
      </c>
      <c r="BL687" s="14">
        <f t="shared" si="1003"/>
        <v>0.10638285679667094</v>
      </c>
      <c r="BM687" s="14">
        <f t="shared" si="1004"/>
        <v>0.2912978199856151</v>
      </c>
      <c r="BN687" s="14">
        <f t="shared" si="1005"/>
        <v>0.70793132851419427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1.4215</v>
      </c>
      <c r="F688" s="10">
        <f>VLOOKUP(B688,home!$B$2:$E$405,3,FALSE)</f>
        <v>0.81169999999999998</v>
      </c>
      <c r="G688" s="10">
        <f>VLOOKUP(C688,away!$B$2:$E$405,4,FALSE)</f>
        <v>1.0823</v>
      </c>
      <c r="H688" s="10">
        <f>VLOOKUP(A688,away!$A$2:$E$405,3,FALSE)</f>
        <v>1.0277000000000001</v>
      </c>
      <c r="I688" s="10">
        <f>VLOOKUP(C688,away!$B$2:$E$405,3,FALSE)</f>
        <v>0.74850000000000005</v>
      </c>
      <c r="J688" s="10">
        <f>VLOOKUP(B688,home!$B$2:$E$405,4,FALSE)</f>
        <v>0.5988</v>
      </c>
      <c r="K688" s="12">
        <f t="shared" si="950"/>
        <v>1.2487918865650001</v>
      </c>
      <c r="L688" s="12">
        <f t="shared" si="951"/>
        <v>0.46061698986000005</v>
      </c>
      <c r="M688" s="13">
        <f t="shared" si="952"/>
        <v>0.18097273825697943</v>
      </c>
      <c r="N688" s="13">
        <f t="shared" si="953"/>
        <v>0.22599728722476731</v>
      </c>
      <c r="O688" s="13">
        <f t="shared" si="954"/>
        <v>8.3359117942651551E-2</v>
      </c>
      <c r="P688" s="13">
        <f t="shared" si="955"/>
        <v>0.10409819015799818</v>
      </c>
      <c r="Q688" s="13">
        <f t="shared" si="956"/>
        <v>0.14111178933599472</v>
      </c>
      <c r="R688" s="13">
        <f t="shared" si="957"/>
        <v>1.9198312992064433E-2</v>
      </c>
      <c r="S688" s="13">
        <f t="shared" si="958"/>
        <v>1.4969703860565897E-2</v>
      </c>
      <c r="T688" s="13">
        <f t="shared" si="959"/>
        <v>6.4998487637704341E-2</v>
      </c>
      <c r="U688" s="13">
        <f t="shared" si="960"/>
        <v>2.3974697500225496E-2</v>
      </c>
      <c r="V688" s="13">
        <f t="shared" si="961"/>
        <v>9.5675495663349365E-4</v>
      </c>
      <c r="W688" s="13">
        <f t="shared" si="962"/>
        <v>5.8739752540486585E-2</v>
      </c>
      <c r="X688" s="13">
        <f t="shared" si="963"/>
        <v>2.7056528000320226E-2</v>
      </c>
      <c r="Y688" s="13">
        <f t="shared" si="964"/>
        <v>6.2313482417851529E-3</v>
      </c>
      <c r="Z688" s="13">
        <f t="shared" si="965"/>
        <v>2.9476897135982836E-3</v>
      </c>
      <c r="AA688" s="13">
        <f t="shared" si="966"/>
        <v>3.6810509984526452E-3</v>
      </c>
      <c r="AB688" s="13">
        <f t="shared" si="967"/>
        <v>2.2984333104498285E-3</v>
      </c>
      <c r="AC688" s="13">
        <f t="shared" si="968"/>
        <v>3.4396223282541708E-5</v>
      </c>
      <c r="AD688" s="13">
        <f t="shared" si="969"/>
        <v>1.8338431597848873E-2</v>
      </c>
      <c r="AE688" s="13">
        <f t="shared" si="970"/>
        <v>8.4469931613546604E-3</v>
      </c>
      <c r="AF688" s="13">
        <f t="shared" si="971"/>
        <v>1.9454142816755942E-3</v>
      </c>
      <c r="AG688" s="13">
        <f t="shared" si="972"/>
        <v>2.9869695681868883E-4</v>
      </c>
      <c r="AH688" s="13">
        <f t="shared" si="973"/>
        <v>3.3943899072973172E-4</v>
      </c>
      <c r="AI688" s="13">
        <f t="shared" si="974"/>
        <v>4.2388865760710124E-4</v>
      </c>
      <c r="AJ688" s="13">
        <f t="shared" si="975"/>
        <v>2.6467435821333872E-4</v>
      </c>
      <c r="AK688" s="13">
        <f t="shared" si="976"/>
        <v>1.1017439703953868E-4</v>
      </c>
      <c r="AL688" s="13">
        <f t="shared" si="977"/>
        <v>7.914086124725806E-7</v>
      </c>
      <c r="AM688" s="13">
        <f t="shared" si="978"/>
        <v>4.5801769183441777E-3</v>
      </c>
      <c r="AN688" s="13">
        <f t="shared" si="979"/>
        <v>2.1097073051539465E-3</v>
      </c>
      <c r="AO688" s="13">
        <f t="shared" si="980"/>
        <v>4.8588351419283159E-4</v>
      </c>
      <c r="AP688" s="13">
        <f t="shared" si="981"/>
        <v>7.4602067243366896E-5</v>
      </c>
      <c r="AQ688" s="13">
        <f t="shared" si="982"/>
        <v>8.5907449127432418E-6</v>
      </c>
      <c r="AR688" s="13">
        <f t="shared" si="983"/>
        <v>3.1270273230209112E-5</v>
      </c>
      <c r="AS688" s="13">
        <f t="shared" si="984"/>
        <v>3.9050063500555854E-5</v>
      </c>
      <c r="AT688" s="13">
        <f t="shared" si="985"/>
        <v>2.4382701234671104E-5</v>
      </c>
      <c r="AU688" s="13">
        <f t="shared" si="986"/>
        <v>1.0149639824798565E-5</v>
      </c>
      <c r="AV688" s="13">
        <f t="shared" si="987"/>
        <v>3.1686969661913643E-6</v>
      </c>
      <c r="AW688" s="13">
        <f t="shared" si="988"/>
        <v>1.2645275413567081E-8</v>
      </c>
      <c r="AX688" s="13">
        <f t="shared" si="989"/>
        <v>9.5328129577674917E-4</v>
      </c>
      <c r="AY688" s="13">
        <f t="shared" si="990"/>
        <v>4.3909756095052659E-4</v>
      </c>
      <c r="AZ688" s="13">
        <f t="shared" si="991"/>
        <v>1.0112789838994971E-4</v>
      </c>
      <c r="BA688" s="13">
        <f t="shared" si="992"/>
        <v>1.5527076049082195E-5</v>
      </c>
      <c r="BB688" s="13">
        <f t="shared" si="993"/>
        <v>1.7880087577638854E-6</v>
      </c>
      <c r="BC688" s="13">
        <f t="shared" si="994"/>
        <v>1.6471744236890386E-7</v>
      </c>
      <c r="BD688" s="13">
        <f t="shared" si="995"/>
        <v>2.4006031878997757E-6</v>
      </c>
      <c r="BE688" s="13">
        <f t="shared" si="996"/>
        <v>2.9978537839113142E-6</v>
      </c>
      <c r="BF688" s="13">
        <f t="shared" si="997"/>
        <v>1.8718477412283174E-6</v>
      </c>
      <c r="BG688" s="13">
        <f t="shared" si="998"/>
        <v>7.7918275737698177E-7</v>
      </c>
      <c r="BH688" s="13">
        <f t="shared" si="999"/>
        <v>2.4325927639092994E-7</v>
      </c>
      <c r="BI688" s="13">
        <f t="shared" si="1000"/>
        <v>6.0756042137733194E-8</v>
      </c>
      <c r="BJ688" s="14">
        <f t="shared" si="1001"/>
        <v>0.56193467608596981</v>
      </c>
      <c r="BK688" s="14">
        <f t="shared" si="1002"/>
        <v>0.30147167242502254</v>
      </c>
      <c r="BL688" s="14">
        <f t="shared" si="1003"/>
        <v>0.13376616402497898</v>
      </c>
      <c r="BM688" s="14">
        <f t="shared" si="1004"/>
        <v>0.24494368142343875</v>
      </c>
      <c r="BN688" s="14">
        <f t="shared" si="1005"/>
        <v>0.75473743591045561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1.4215</v>
      </c>
      <c r="F689" s="10">
        <f>VLOOKUP(B689,home!$B$2:$E$405,3,FALSE)</f>
        <v>0.54110000000000003</v>
      </c>
      <c r="G689" s="10">
        <f>VLOOKUP(C689,away!$B$2:$E$405,4,FALSE)</f>
        <v>0.70350000000000001</v>
      </c>
      <c r="H689" s="10">
        <f>VLOOKUP(A689,away!$A$2:$E$405,3,FALSE)</f>
        <v>1.0277000000000001</v>
      </c>
      <c r="I689" s="10">
        <f>VLOOKUP(C689,away!$B$2:$E$405,3,FALSE)</f>
        <v>1.4220999999999999</v>
      </c>
      <c r="J689" s="10">
        <f>VLOOKUP(B689,home!$B$2:$E$405,4,FALSE)</f>
        <v>0.74850000000000005</v>
      </c>
      <c r="K689" s="12">
        <f t="shared" si="950"/>
        <v>0.54111366277500006</v>
      </c>
      <c r="L689" s="12">
        <f t="shared" si="951"/>
        <v>1.0939268892450003</v>
      </c>
      <c r="M689" s="13">
        <f t="shared" si="952"/>
        <v>0.1949444657470166</v>
      </c>
      <c r="N689" s="13">
        <f t="shared" si="953"/>
        <v>0.10548711389808368</v>
      </c>
      <c r="O689" s="13">
        <f t="shared" si="954"/>
        <v>0.21325499299016235</v>
      </c>
      <c r="P689" s="13">
        <f t="shared" si="955"/>
        <v>0.11539519036196369</v>
      </c>
      <c r="Q689" s="13">
        <f t="shared" si="956"/>
        <v>2.8540259288477834E-2</v>
      </c>
      <c r="R689" s="13">
        <f t="shared" si="957"/>
        <v>0.11664268554884631</v>
      </c>
      <c r="S689" s="13">
        <f t="shared" si="958"/>
        <v>1.7076722218873283E-2</v>
      </c>
      <c r="T689" s="13">
        <f t="shared" si="959"/>
        <v>3.1220957061690275E-2</v>
      </c>
      <c r="U689" s="13">
        <f t="shared" si="960"/>
        <v>6.3116950813248779E-2</v>
      </c>
      <c r="V689" s="13">
        <f t="shared" si="961"/>
        <v>1.1231526907215092E-3</v>
      </c>
      <c r="W689" s="13">
        <f t="shared" si="962"/>
        <v>5.147841413378821E-3</v>
      </c>
      <c r="X689" s="13">
        <f t="shared" si="963"/>
        <v>5.631362143664078E-3</v>
      </c>
      <c r="Y689" s="13">
        <f t="shared" si="964"/>
        <v>3.0801492360152502E-3</v>
      </c>
      <c r="Z689" s="13">
        <f t="shared" si="965"/>
        <v>4.2532856718544072E-2</v>
      </c>
      <c r="AA689" s="13">
        <f t="shared" si="966"/>
        <v>2.301510988725565E-2</v>
      </c>
      <c r="AB689" s="13">
        <f t="shared" si="967"/>
        <v>6.2268952051310108E-3</v>
      </c>
      <c r="AC689" s="13">
        <f t="shared" si="968"/>
        <v>4.1552352504184816E-5</v>
      </c>
      <c r="AD689" s="13">
        <f t="shared" si="969"/>
        <v>6.9639183064456147E-4</v>
      </c>
      <c r="AE689" s="13">
        <f t="shared" si="970"/>
        <v>7.6180174899263603E-4</v>
      </c>
      <c r="AF689" s="13">
        <f t="shared" si="971"/>
        <v>4.1667770874845739E-4</v>
      </c>
      <c r="AG689" s="13">
        <f t="shared" si="972"/>
        <v>1.519383165829781E-4</v>
      </c>
      <c r="AH689" s="13">
        <f t="shared" si="973"/>
        <v>1.1631958910205055E-2</v>
      </c>
      <c r="AI689" s="13">
        <f t="shared" si="974"/>
        <v>6.294211891149354E-3</v>
      </c>
      <c r="AJ689" s="13">
        <f t="shared" si="975"/>
        <v>1.7029420253508933E-3</v>
      </c>
      <c r="AK689" s="13">
        <f t="shared" si="976"/>
        <v>3.0716173227703303E-4</v>
      </c>
      <c r="AL689" s="13">
        <f t="shared" si="977"/>
        <v>9.8385796361725355E-7</v>
      </c>
      <c r="AM689" s="13">
        <f t="shared" si="978"/>
        <v>7.5365426841333269E-5</v>
      </c>
      <c r="AN689" s="13">
        <f t="shared" si="979"/>
        <v>8.244426694116134E-5</v>
      </c>
      <c r="AO689" s="13">
        <f t="shared" si="980"/>
        <v>4.5094000235514515E-5</v>
      </c>
      <c r="AP689" s="13">
        <f t="shared" si="981"/>
        <v>1.6443179800416572E-5</v>
      </c>
      <c r="AQ689" s="13">
        <f t="shared" si="982"/>
        <v>4.4969091320914802E-6</v>
      </c>
      <c r="AR689" s="13">
        <f t="shared" si="983"/>
        <v>2.5449025252932563E-3</v>
      </c>
      <c r="AS689" s="13">
        <f t="shared" si="984"/>
        <v>1.3770815268667809E-3</v>
      </c>
      <c r="AT689" s="13">
        <f t="shared" si="985"/>
        <v>3.7257881447133671E-4</v>
      </c>
      <c r="AU689" s="13">
        <f t="shared" si="986"/>
        <v>6.7202495656984082E-5</v>
      </c>
      <c r="AV689" s="13">
        <f t="shared" si="987"/>
        <v>9.0910471431429202E-6</v>
      </c>
      <c r="AW689" s="13">
        <f t="shared" si="988"/>
        <v>1.6177324678608771E-8</v>
      </c>
      <c r="AX689" s="13">
        <f t="shared" si="989"/>
        <v>6.796877027452523E-6</v>
      </c>
      <c r="AY689" s="13">
        <f t="shared" si="990"/>
        <v>7.4352865432219419E-6</v>
      </c>
      <c r="AZ689" s="13">
        <f t="shared" si="991"/>
        <v>4.066829939435995E-6</v>
      </c>
      <c r="BA689" s="13">
        <f t="shared" si="992"/>
        <v>1.4829382082452172E-6</v>
      </c>
      <c r="BB689" s="13">
        <f t="shared" si="993"/>
        <v>4.0555649527206114E-7</v>
      </c>
      <c r="BC689" s="13">
        <f t="shared" si="994"/>
        <v>8.8729831057214121E-8</v>
      </c>
      <c r="BD689" s="13">
        <f t="shared" si="995"/>
        <v>4.6398955048763279E-4</v>
      </c>
      <c r="BE689" s="13">
        <f t="shared" si="996"/>
        <v>2.5107108515368874E-4</v>
      </c>
      <c r="BF689" s="13">
        <f t="shared" si="997"/>
        <v>6.7928997252203225E-5</v>
      </c>
      <c r="BG689" s="13">
        <f t="shared" si="998"/>
        <v>1.225243617059087E-5</v>
      </c>
      <c r="BH689" s="13">
        <f t="shared" si="999"/>
        <v>1.6574901535463299E-6</v>
      </c>
      <c r="BI689" s="13">
        <f t="shared" si="1000"/>
        <v>1.7937811359979043E-7</v>
      </c>
      <c r="BJ689" s="14">
        <f t="shared" si="1001"/>
        <v>0.18137861264727381</v>
      </c>
      <c r="BK689" s="14">
        <f t="shared" si="1002"/>
        <v>0.32858950251558611</v>
      </c>
      <c r="BL689" s="14">
        <f t="shared" si="1003"/>
        <v>0.44736084435038925</v>
      </c>
      <c r="BM689" s="14">
        <f t="shared" si="1004"/>
        <v>0.22558968928802417</v>
      </c>
      <c r="BN689" s="14">
        <f t="shared" si="1005"/>
        <v>0.77426470783455037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1.4215</v>
      </c>
      <c r="F690" s="10">
        <f>VLOOKUP(B690,home!$B$2:$E$405,3,FALSE)</f>
        <v>0.91990000000000005</v>
      </c>
      <c r="G690" s="10">
        <f>VLOOKUP(C690,away!$B$2:$E$405,4,FALSE)</f>
        <v>1.2897000000000001</v>
      </c>
      <c r="H690" s="10">
        <f>VLOOKUP(A690,away!$A$2:$E$405,3,FALSE)</f>
        <v>1.0277000000000001</v>
      </c>
      <c r="I690" s="10">
        <f>VLOOKUP(C690,away!$B$2:$E$405,3,FALSE)</f>
        <v>1.6216999999999999</v>
      </c>
      <c r="J690" s="10">
        <f>VLOOKUP(B690,home!$B$2:$E$405,4,FALSE)</f>
        <v>1.6467000000000001</v>
      </c>
      <c r="K690" s="12">
        <f t="shared" si="950"/>
        <v>1.6864605351450002</v>
      </c>
      <c r="L690" s="12">
        <f t="shared" si="951"/>
        <v>2.7444249489030001</v>
      </c>
      <c r="M690" s="13">
        <f t="shared" si="952"/>
        <v>1.1903944251834381E-2</v>
      </c>
      <c r="N690" s="13">
        <f t="shared" si="953"/>
        <v>2.0075532193284857E-2</v>
      </c>
      <c r="O690" s="13">
        <f t="shared" si="954"/>
        <v>3.2669481595084732E-2</v>
      </c>
      <c r="P690" s="13">
        <f t="shared" si="955"/>
        <v>5.5095791413756326E-2</v>
      </c>
      <c r="Q690" s="13">
        <f t="shared" si="956"/>
        <v>1.6928296383003933E-2</v>
      </c>
      <c r="R690" s="13">
        <f t="shared" si="957"/>
        <v>4.4829470178638975E-2</v>
      </c>
      <c r="S690" s="13">
        <f t="shared" si="958"/>
        <v>6.375084945144073E-2</v>
      </c>
      <c r="T690" s="13">
        <f t="shared" si="959"/>
        <v>4.6458438935940413E-2</v>
      </c>
      <c r="U690" s="13">
        <f t="shared" si="960"/>
        <v>7.560313226773431E-2</v>
      </c>
      <c r="V690" s="13">
        <f t="shared" si="961"/>
        <v>3.2784684447809562E-2</v>
      </c>
      <c r="W690" s="13">
        <f t="shared" si="962"/>
        <v>9.5163012590579934E-3</v>
      </c>
      <c r="X690" s="13">
        <f t="shared" si="963"/>
        <v>2.6116774596635788E-2</v>
      </c>
      <c r="Y690" s="13">
        <f t="shared" si="964"/>
        <v>3.5837763893941686E-2</v>
      </c>
      <c r="Z690" s="13">
        <f t="shared" si="965"/>
        <v>4.1010372134786602E-2</v>
      </c>
      <c r="AA690" s="13">
        <f t="shared" si="966"/>
        <v>6.9162374136927815E-2</v>
      </c>
      <c r="AB690" s="13">
        <f t="shared" si="967"/>
        <v>5.8319807249431012E-2</v>
      </c>
      <c r="AC690" s="13">
        <f t="shared" si="968"/>
        <v>9.4837165821319517E-3</v>
      </c>
      <c r="AD690" s="13">
        <f t="shared" si="969"/>
        <v>4.012216628487995E-3</v>
      </c>
      <c r="AE690" s="13">
        <f t="shared" si="970"/>
        <v>1.1011227415625933E-2</v>
      </c>
      <c r="AF690" s="13">
        <f t="shared" si="971"/>
        <v>1.5109743618744264E-2</v>
      </c>
      <c r="AG690" s="13">
        <f t="shared" si="972"/>
        <v>1.3822519119603216E-2</v>
      </c>
      <c r="AH690" s="13">
        <f t="shared" si="973"/>
        <v>2.813747211262619E-2</v>
      </c>
      <c r="AI690" s="13">
        <f t="shared" si="974"/>
        <v>4.7452736276687085E-2</v>
      </c>
      <c r="AJ690" s="13">
        <f t="shared" si="975"/>
        <v>4.0013583507638138E-2</v>
      </c>
      <c r="AK690" s="13">
        <f t="shared" si="976"/>
        <v>2.2493776485120187E-2</v>
      </c>
      <c r="AL690" s="13">
        <f t="shared" si="977"/>
        <v>1.7557638361950683E-3</v>
      </c>
      <c r="AM690" s="13">
        <f t="shared" si="978"/>
        <v>1.3532890004795068E-3</v>
      </c>
      <c r="AN690" s="13">
        <f t="shared" si="979"/>
        <v>3.7140000959919621E-3</v>
      </c>
      <c r="AO690" s="13">
        <f t="shared" si="980"/>
        <v>5.0963972618342408E-3</v>
      </c>
      <c r="AP690" s="13">
        <f t="shared" si="981"/>
        <v>4.662226598299608E-3</v>
      </c>
      <c r="AQ690" s="13">
        <f t="shared" si="982"/>
        <v>3.198782748453153E-3</v>
      </c>
      <c r="AR690" s="13">
        <f t="shared" si="983"/>
        <v>1.5444236092990742E-2</v>
      </c>
      <c r="AS690" s="13">
        <f t="shared" si="984"/>
        <v>2.6046094666290893E-2</v>
      </c>
      <c r="AT690" s="13">
        <f t="shared" si="985"/>
        <v>2.1962855374675141E-2</v>
      </c>
      <c r="AU690" s="13">
        <f t="shared" si="986"/>
        <v>1.2346496276162293E-2</v>
      </c>
      <c r="AV690" s="13">
        <f t="shared" si="987"/>
        <v>5.2054696792656029E-3</v>
      </c>
      <c r="AW690" s="13">
        <f t="shared" si="988"/>
        <v>2.2573096605707268E-4</v>
      </c>
      <c r="AX690" s="13">
        <f t="shared" si="989"/>
        <v>3.8037808199241845E-4</v>
      </c>
      <c r="AY690" s="13">
        <f t="shared" si="990"/>
        <v>1.0439190982358642E-3</v>
      </c>
      <c r="AZ690" s="13">
        <f t="shared" si="991"/>
        <v>1.4324788089174144E-3</v>
      </c>
      <c r="BA690" s="13">
        <f t="shared" si="992"/>
        <v>1.3104435273226015E-3</v>
      </c>
      <c r="BB690" s="13">
        <f t="shared" si="993"/>
        <v>8.9910347762814965E-4</v>
      </c>
      <c r="BC690" s="13">
        <f t="shared" si="994"/>
        <v>4.9350440312962872E-4</v>
      </c>
      <c r="BD690" s="13">
        <f t="shared" si="995"/>
        <v>7.0642578083919931E-3</v>
      </c>
      <c r="BE690" s="13">
        <f t="shared" si="996"/>
        <v>1.1913592003943006E-2</v>
      </c>
      <c r="BF690" s="13">
        <f t="shared" si="997"/>
        <v>1.0045901373234462E-2</v>
      </c>
      <c r="BG690" s="13">
        <f t="shared" si="998"/>
        <v>5.6473387353062933E-3</v>
      </c>
      <c r="BH690" s="13">
        <f t="shared" si="999"/>
        <v>2.3810034764224345E-3</v>
      </c>
      <c r="BI690" s="13">
        <f t="shared" si="1000"/>
        <v>8.0309367940589705E-4</v>
      </c>
      <c r="BJ690" s="14">
        <f t="shared" si="1001"/>
        <v>0.22247333714661063</v>
      </c>
      <c r="BK690" s="14">
        <f t="shared" si="1002"/>
        <v>0.17581866908140389</v>
      </c>
      <c r="BL690" s="14">
        <f t="shared" si="1003"/>
        <v>0.53754217297597728</v>
      </c>
      <c r="BM690" s="14">
        <f t="shared" si="1004"/>
        <v>0.79452384719099645</v>
      </c>
      <c r="BN690" s="14">
        <f t="shared" si="1005"/>
        <v>0.18150251601560322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1.4215</v>
      </c>
      <c r="F691" s="10">
        <f>VLOOKUP(B691,home!$B$2:$E$405,3,FALSE)</f>
        <v>1.1364000000000001</v>
      </c>
      <c r="G691" s="10">
        <f>VLOOKUP(C691,away!$B$2:$E$405,4,FALSE)</f>
        <v>1.2987</v>
      </c>
      <c r="H691" s="10">
        <f>VLOOKUP(A691,away!$A$2:$E$405,3,FALSE)</f>
        <v>1.0277000000000001</v>
      </c>
      <c r="I691" s="10">
        <f>VLOOKUP(C691,away!$B$2:$E$405,3,FALSE)</f>
        <v>1.4220999999999999</v>
      </c>
      <c r="J691" s="10">
        <f>VLOOKUP(B691,home!$B$2:$E$405,4,FALSE)</f>
        <v>1.2724</v>
      </c>
      <c r="K691" s="12">
        <f t="shared" si="950"/>
        <v>2.0979103696200001</v>
      </c>
      <c r="L691" s="12">
        <f t="shared" si="951"/>
        <v>1.8596026371080001</v>
      </c>
      <c r="M691" s="13">
        <f t="shared" si="952"/>
        <v>1.9110583131474158E-2</v>
      </c>
      <c r="N691" s="13">
        <f t="shared" si="953"/>
        <v>4.009229052100468E-2</v>
      </c>
      <c r="O691" s="13">
        <f t="shared" si="954"/>
        <v>3.5538090787960996E-2</v>
      </c>
      <c r="P691" s="13">
        <f t="shared" si="955"/>
        <v>7.4555729180560373E-2</v>
      </c>
      <c r="Q691" s="13">
        <f t="shared" si="956"/>
        <v>4.2055016012916689E-2</v>
      </c>
      <c r="R691" s="13">
        <f t="shared" si="957"/>
        <v>3.3043363673537912E-2</v>
      </c>
      <c r="S691" s="13">
        <f t="shared" si="958"/>
        <v>7.2715687368147416E-2</v>
      </c>
      <c r="T691" s="13">
        <f t="shared" si="959"/>
        <v>7.8205618681239028E-2</v>
      </c>
      <c r="U691" s="13">
        <f t="shared" si="960"/>
        <v>6.932201529783999E-2</v>
      </c>
      <c r="V691" s="13">
        <f t="shared" si="961"/>
        <v>3.1520470198230247E-2</v>
      </c>
      <c r="W691" s="13">
        <f t="shared" si="962"/>
        <v>2.9409218062677694E-2</v>
      </c>
      <c r="X691" s="13">
        <f t="shared" si="963"/>
        <v>5.4689459464639656E-2</v>
      </c>
      <c r="Y691" s="13">
        <f t="shared" si="964"/>
        <v>5.0850331521227511E-2</v>
      </c>
      <c r="Z691" s="13">
        <f t="shared" si="965"/>
        <v>2.0482508742076602E-2</v>
      </c>
      <c r="AA691" s="13">
        <f t="shared" si="966"/>
        <v>4.2970467485834794E-2</v>
      </c>
      <c r="AB691" s="13">
        <f t="shared" si="967"/>
        <v>4.5074094662975947E-2</v>
      </c>
      <c r="AC691" s="13">
        <f t="shared" si="968"/>
        <v>7.6856355702746605E-3</v>
      </c>
      <c r="AD691" s="13">
        <f t="shared" si="969"/>
        <v>1.5424475884026833E-2</v>
      </c>
      <c r="AE691" s="13">
        <f t="shared" si="970"/>
        <v>2.8683396029945043E-2</v>
      </c>
      <c r="AF691" s="13">
        <f t="shared" si="971"/>
        <v>2.6669859449249482E-2</v>
      </c>
      <c r="AG691" s="13">
        <f t="shared" si="972"/>
        <v>1.6531780321041353E-2</v>
      </c>
      <c r="AH691" s="13">
        <f t="shared" si="973"/>
        <v>9.5223318178383285E-3</v>
      </c>
      <c r="AI691" s="13">
        <f t="shared" si="974"/>
        <v>1.9976998663605493E-2</v>
      </c>
      <c r="AJ691" s="13">
        <f t="shared" si="975"/>
        <v>2.0954976325131429E-2</v>
      </c>
      <c r="AK691" s="13">
        <f t="shared" si="976"/>
        <v>1.4653887375878276E-2</v>
      </c>
      <c r="AL691" s="13">
        <f t="shared" si="977"/>
        <v>1.1993525476764015E-3</v>
      </c>
      <c r="AM691" s="13">
        <f t="shared" si="978"/>
        <v>6.4718335806107077E-3</v>
      </c>
      <c r="AN691" s="13">
        <f t="shared" si="979"/>
        <v>1.2035038793427781E-2</v>
      </c>
      <c r="AO691" s="13">
        <f t="shared" si="980"/>
        <v>1.1190194938977696E-2</v>
      </c>
      <c r="AP691" s="13">
        <f t="shared" si="981"/>
        <v>6.9364386727585074E-3</v>
      </c>
      <c r="AQ691" s="13">
        <f t="shared" si="982"/>
        <v>3.2247549119999094E-3</v>
      </c>
      <c r="AR691" s="13">
        <f t="shared" si="983"/>
        <v>3.5415506719739137E-3</v>
      </c>
      <c r="AS691" s="13">
        <f t="shared" si="984"/>
        <v>7.4298558792687515E-3</v>
      </c>
      <c r="AT691" s="13">
        <f t="shared" si="985"/>
        <v>7.7935858469500201E-3</v>
      </c>
      <c r="AU691" s="13">
        <f t="shared" si="986"/>
        <v>5.450081521613373E-3</v>
      </c>
      <c r="AV691" s="13">
        <f t="shared" si="987"/>
        <v>2.8584456348667605E-3</v>
      </c>
      <c r="AW691" s="13">
        <f t="shared" si="988"/>
        <v>1.2997249150932655E-4</v>
      </c>
      <c r="AX691" s="13">
        <f t="shared" si="989"/>
        <v>2.2628877965363567E-3</v>
      </c>
      <c r="AY691" s="13">
        <f t="shared" si="990"/>
        <v>4.2080721139185198E-3</v>
      </c>
      <c r="AZ691" s="13">
        <f t="shared" si="991"/>
        <v>3.9126710000917594E-3</v>
      </c>
      <c r="BA691" s="13">
        <f t="shared" si="992"/>
        <v>2.4253377699688778E-3</v>
      </c>
      <c r="BB691" s="13">
        <f t="shared" si="993"/>
        <v>1.1275411282279403E-3</v>
      </c>
      <c r="BC691" s="13">
        <f t="shared" si="994"/>
        <v>4.193556911000814E-4</v>
      </c>
      <c r="BD691" s="13">
        <f t="shared" si="995"/>
        <v>1.0976461615090499E-3</v>
      </c>
      <c r="BE691" s="13">
        <f t="shared" si="996"/>
        <v>2.3027632644034247E-3</v>
      </c>
      <c r="BF691" s="13">
        <f t="shared" si="997"/>
        <v>2.415495465585974E-3</v>
      </c>
      <c r="BG691" s="13">
        <f t="shared" si="998"/>
        <v>1.6891643283409685E-3</v>
      </c>
      <c r="BH691" s="13">
        <f t="shared" si="999"/>
        <v>8.8592884010467985E-4</v>
      </c>
      <c r="BI691" s="13">
        <f t="shared" si="1000"/>
        <v>3.7171986008020574E-4</v>
      </c>
      <c r="BJ691" s="14">
        <f t="shared" si="1001"/>
        <v>0.43682557234558611</v>
      </c>
      <c r="BK691" s="14">
        <f t="shared" si="1002"/>
        <v>0.21099553011028177</v>
      </c>
      <c r="BL691" s="14">
        <f t="shared" si="1003"/>
        <v>0.32689246356530027</v>
      </c>
      <c r="BM691" s="14">
        <f t="shared" si="1004"/>
        <v>0.74672290183338086</v>
      </c>
      <c r="BN691" s="14">
        <f t="shared" si="1005"/>
        <v>0.2443950733074548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1.4215</v>
      </c>
      <c r="F692" s="10">
        <f>VLOOKUP(B692,home!$B$2:$E$405,3,FALSE)</f>
        <v>1.2987</v>
      </c>
      <c r="G692" s="10">
        <f>VLOOKUP(C692,away!$B$2:$E$405,4,FALSE)</f>
        <v>0.87939999999999996</v>
      </c>
      <c r="H692" s="10">
        <f>VLOOKUP(A692,away!$A$2:$E$405,3,FALSE)</f>
        <v>1.0277000000000001</v>
      </c>
      <c r="I692" s="10">
        <f>VLOOKUP(C692,away!$B$2:$E$405,3,FALSE)</f>
        <v>1.2974000000000001</v>
      </c>
      <c r="J692" s="10">
        <f>VLOOKUP(B692,home!$B$2:$E$405,4,FALSE)</f>
        <v>0.5988</v>
      </c>
      <c r="K692" s="12">
        <f t="shared" si="950"/>
        <v>1.6234621427699998</v>
      </c>
      <c r="L692" s="12">
        <f t="shared" si="951"/>
        <v>0.7984027824240002</v>
      </c>
      <c r="M692" s="13">
        <f t="shared" si="952"/>
        <v>8.8755939830904962E-2</v>
      </c>
      <c r="N692" s="13">
        <f t="shared" si="953"/>
        <v>0.14409190826144611</v>
      </c>
      <c r="O692" s="13">
        <f t="shared" si="954"/>
        <v>7.086298931765167E-2</v>
      </c>
      <c r="P692" s="13">
        <f t="shared" si="955"/>
        <v>0.11504338048072237</v>
      </c>
      <c r="Q692" s="13">
        <f t="shared" si="956"/>
        <v>0.11696387907097282</v>
      </c>
      <c r="R692" s="13">
        <f t="shared" si="957"/>
        <v>2.8288603921047643E-2</v>
      </c>
      <c r="S692" s="13">
        <f t="shared" si="958"/>
        <v>3.7279137085492887E-2</v>
      </c>
      <c r="T692" s="13">
        <f t="shared" si="959"/>
        <v>9.3384286493368981E-2</v>
      </c>
      <c r="U692" s="13">
        <f t="shared" si="960"/>
        <v>4.5925477537635817E-2</v>
      </c>
      <c r="V692" s="13">
        <f t="shared" si="961"/>
        <v>5.3689276206816839E-3</v>
      </c>
      <c r="W692" s="13">
        <f t="shared" si="962"/>
        <v>6.3295476581084212E-2</v>
      </c>
      <c r="X692" s="13">
        <f t="shared" si="963"/>
        <v>5.0535284617190784E-2</v>
      </c>
      <c r="Y692" s="13">
        <f t="shared" si="964"/>
        <v>2.0173755924476948E-2</v>
      </c>
      <c r="Z692" s="13">
        <f t="shared" si="965"/>
        <v>7.5285666938183071E-3</v>
      </c>
      <c r="AA692" s="13">
        <f t="shared" si="966"/>
        <v>1.222234301673312E-2</v>
      </c>
      <c r="AB692" s="13">
        <f t="shared" si="967"/>
        <v>9.9212555918077507E-3</v>
      </c>
      <c r="AC692" s="13">
        <f t="shared" si="968"/>
        <v>4.3494242766757948E-4</v>
      </c>
      <c r="AD692" s="13">
        <f t="shared" si="969"/>
        <v>2.5689452509493838E-2</v>
      </c>
      <c r="AE692" s="13">
        <f t="shared" si="970"/>
        <v>2.0510530362529096E-2</v>
      </c>
      <c r="AF692" s="13">
        <f t="shared" si="971"/>
        <v>8.1878322552175822E-3</v>
      </c>
      <c r="AG692" s="13">
        <f t="shared" si="972"/>
        <v>2.1790626848622314E-3</v>
      </c>
      <c r="AH692" s="13">
        <f t="shared" si="973"/>
        <v>1.502707149002298E-3</v>
      </c>
      <c r="AI692" s="13">
        <f t="shared" si="974"/>
        <v>2.4395881680750677E-3</v>
      </c>
      <c r="AJ692" s="13">
        <f t="shared" si="975"/>
        <v>1.9802895174097445E-3</v>
      </c>
      <c r="AK692" s="13">
        <f t="shared" si="976"/>
        <v>1.0716416877463309E-3</v>
      </c>
      <c r="AL692" s="13">
        <f t="shared" si="977"/>
        <v>2.2550489483272795E-5</v>
      </c>
      <c r="AM692" s="13">
        <f t="shared" si="978"/>
        <v>8.341170723530196E-3</v>
      </c>
      <c r="AN692" s="13">
        <f t="shared" si="979"/>
        <v>6.6596139143401192E-3</v>
      </c>
      <c r="AO692" s="13">
        <f t="shared" si="980"/>
        <v>2.6585271395393687E-3</v>
      </c>
      <c r="AP692" s="13">
        <f t="shared" si="981"/>
        <v>7.0752515511931678E-4</v>
      </c>
      <c r="AQ692" s="13">
        <f t="shared" si="982"/>
        <v>1.4122251312055869E-4</v>
      </c>
      <c r="AR692" s="13">
        <f t="shared" si="983"/>
        <v>2.3995311378637436E-4</v>
      </c>
      <c r="AS692" s="13">
        <f t="shared" si="984"/>
        <v>3.8955479627196082E-4</v>
      </c>
      <c r="AT692" s="13">
        <f t="shared" si="985"/>
        <v>3.1621373214100427E-4</v>
      </c>
      <c r="AU692" s="13">
        <f t="shared" si="986"/>
        <v>1.7112034105164447E-4</v>
      </c>
      <c r="AV692" s="13">
        <f t="shared" si="987"/>
        <v>6.9451848888809001E-5</v>
      </c>
      <c r="AW692" s="13">
        <f t="shared" si="988"/>
        <v>8.1192830167298872E-7</v>
      </c>
      <c r="AX692" s="13">
        <f t="shared" si="989"/>
        <v>2.2569291493387861E-3</v>
      </c>
      <c r="AY692" s="13">
        <f t="shared" si="990"/>
        <v>1.8019385125659186E-3</v>
      </c>
      <c r="AZ692" s="13">
        <f t="shared" si="991"/>
        <v>7.1933636109479675E-4</v>
      </c>
      <c r="BA692" s="13">
        <f t="shared" si="992"/>
        <v>1.9144005073228038E-4</v>
      </c>
      <c r="BB692" s="13">
        <f t="shared" si="993"/>
        <v>3.8211567293011094E-5</v>
      </c>
      <c r="BC692" s="13">
        <f t="shared" si="994"/>
        <v>6.1016443295043983E-6</v>
      </c>
      <c r="BD692" s="13">
        <f t="shared" si="995"/>
        <v>3.1929872283057321E-5</v>
      </c>
      <c r="BE692" s="13">
        <f t="shared" si="996"/>
        <v>5.1836938875024651E-5</v>
      </c>
      <c r="BF692" s="13">
        <f t="shared" si="997"/>
        <v>4.2077653930342524E-5</v>
      </c>
      <c r="BG692" s="13">
        <f t="shared" si="998"/>
        <v>2.2770492737496123E-5</v>
      </c>
      <c r="BH692" s="13">
        <f t="shared" si="999"/>
        <v>9.2417582328860476E-6</v>
      </c>
      <c r="BI692" s="13">
        <f t="shared" si="1000"/>
        <v>3.0007289247446908E-6</v>
      </c>
      <c r="BJ692" s="14">
        <f t="shared" si="1001"/>
        <v>0.56853348549164651</v>
      </c>
      <c r="BK692" s="14">
        <f t="shared" si="1002"/>
        <v>0.24870681644751869</v>
      </c>
      <c r="BL692" s="14">
        <f t="shared" si="1003"/>
        <v>0.17556204718423288</v>
      </c>
      <c r="BM692" s="14">
        <f t="shared" si="1004"/>
        <v>0.43452308835020631</v>
      </c>
      <c r="BN692" s="14">
        <f t="shared" si="1005"/>
        <v>0.56400670088274552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1.6204000000000001</v>
      </c>
      <c r="F693" s="10">
        <f>VLOOKUP(B693,home!$B$2:$E$405,3,FALSE)</f>
        <v>0.68569999999999998</v>
      </c>
      <c r="G693" s="10">
        <f>VLOOKUP(C693,away!$B$2:$E$405,4,FALSE)</f>
        <v>0.82279999999999998</v>
      </c>
      <c r="H693" s="10">
        <f>VLOOKUP(A693,away!$A$2:$E$405,3,FALSE)</f>
        <v>1.3241000000000001</v>
      </c>
      <c r="I693" s="10">
        <f>VLOOKUP(C693,away!$B$2:$E$405,3,FALSE)</f>
        <v>1.5944</v>
      </c>
      <c r="J693" s="10">
        <f>VLOOKUP(B693,home!$B$2:$E$405,4,FALSE)</f>
        <v>0.75519999999999998</v>
      </c>
      <c r="K693" s="12">
        <f t="shared" si="950"/>
        <v>0.91421989278400007</v>
      </c>
      <c r="L693" s="12">
        <f t="shared" si="951"/>
        <v>1.5943367342080002</v>
      </c>
      <c r="M693" s="13">
        <f t="shared" si="952"/>
        <v>8.1385624318666791E-2</v>
      </c>
      <c r="N693" s="13">
        <f t="shared" si="953"/>
        <v>7.4404356738770452E-2</v>
      </c>
      <c r="O693" s="13">
        <f t="shared" si="954"/>
        <v>0.12975609048770242</v>
      </c>
      <c r="P693" s="13">
        <f t="shared" si="955"/>
        <v>0.1186255991337383</v>
      </c>
      <c r="Q693" s="13">
        <f t="shared" si="956"/>
        <v>3.4010971520190607E-2</v>
      </c>
      <c r="R693" s="13">
        <f t="shared" si="957"/>
        <v>0.10343745077588061</v>
      </c>
      <c r="S693" s="13">
        <f t="shared" si="958"/>
        <v>4.322640788113602E-2</v>
      </c>
      <c r="T693" s="13">
        <f t="shared" si="959"/>
        <v>5.4224941260742003E-2</v>
      </c>
      <c r="U693" s="13">
        <f t="shared" si="960"/>
        <v>9.4564575158175845E-2</v>
      </c>
      <c r="V693" s="13">
        <f t="shared" si="961"/>
        <v>7.0006337472263659E-3</v>
      </c>
      <c r="W693" s="13">
        <f t="shared" si="962"/>
        <v>1.0364502245556113E-2</v>
      </c>
      <c r="X693" s="13">
        <f t="shared" si="963"/>
        <v>1.652450666187142E-2</v>
      </c>
      <c r="Y693" s="13">
        <f t="shared" si="964"/>
        <v>1.3172813992843209E-2</v>
      </c>
      <c r="Z693" s="13">
        <f t="shared" si="965"/>
        <v>5.4971375821606112E-2</v>
      </c>
      <c r="AA693" s="13">
        <f t="shared" si="966"/>
        <v>5.0255925309817706E-2</v>
      </c>
      <c r="AB693" s="13">
        <f t="shared" si="967"/>
        <v>2.2972483324251131E-2</v>
      </c>
      <c r="AC693" s="13">
        <f t="shared" si="968"/>
        <v>6.3774651507320936E-4</v>
      </c>
      <c r="AD693" s="13">
        <f t="shared" si="969"/>
        <v>2.368858532922959E-3</v>
      </c>
      <c r="AE693" s="13">
        <f t="shared" si="970"/>
        <v>3.7767581771811455E-3</v>
      </c>
      <c r="AF693" s="13">
        <f t="shared" si="971"/>
        <v>3.0107121490501733E-3</v>
      </c>
      <c r="AG693" s="13">
        <f t="shared" si="972"/>
        <v>1.600029658452335E-3</v>
      </c>
      <c r="AH693" s="13">
        <f t="shared" si="973"/>
        <v>2.1910720950585025E-2</v>
      </c>
      <c r="AI693" s="13">
        <f t="shared" si="974"/>
        <v>2.0031216958263983E-2</v>
      </c>
      <c r="AJ693" s="13">
        <f t="shared" si="975"/>
        <v>9.1564685099585711E-3</v>
      </c>
      <c r="AK693" s="13">
        <f t="shared" si="976"/>
        <v>2.7903418864847996E-3</v>
      </c>
      <c r="AL693" s="13">
        <f t="shared" si="977"/>
        <v>3.7182518696320268E-5</v>
      </c>
      <c r="AM693" s="13">
        <f t="shared" si="978"/>
        <v>4.3313151879785836E-4</v>
      </c>
      <c r="AN693" s="13">
        <f t="shared" si="979"/>
        <v>6.9055749116272861E-4</v>
      </c>
      <c r="AO693" s="13">
        <f t="shared" si="980"/>
        <v>5.504905876216273E-4</v>
      </c>
      <c r="AP693" s="13">
        <f t="shared" si="981"/>
        <v>2.9255578856030284E-4</v>
      </c>
      <c r="AQ693" s="13">
        <f t="shared" si="982"/>
        <v>1.1660811012671986E-4</v>
      </c>
      <c r="AR693" s="13">
        <f t="shared" si="983"/>
        <v>6.9866134568997065E-3</v>
      </c>
      <c r="AS693" s="13">
        <f t="shared" si="984"/>
        <v>6.3873010054901012E-3</v>
      </c>
      <c r="AT693" s="13">
        <f t="shared" si="985"/>
        <v>2.9196988202091481E-3</v>
      </c>
      <c r="AU693" s="13">
        <f t="shared" si="986"/>
        <v>8.8974891412439304E-4</v>
      </c>
      <c r="AV693" s="13">
        <f t="shared" si="987"/>
        <v>2.0335653921887072E-4</v>
      </c>
      <c r="AW693" s="13">
        <f t="shared" si="988"/>
        <v>1.5054523840386593E-6</v>
      </c>
      <c r="AX693" s="13">
        <f t="shared" si="989"/>
        <v>6.5996241779458159E-5</v>
      </c>
      <c r="AY693" s="13">
        <f t="shared" si="990"/>
        <v>1.0522023258866291E-4</v>
      </c>
      <c r="AZ693" s="13">
        <f t="shared" si="991"/>
        <v>8.3878240999007506E-5</v>
      </c>
      <c r="BA693" s="13">
        <f t="shared" si="992"/>
        <v>4.4576720275156428E-5</v>
      </c>
      <c r="BB693" s="13">
        <f t="shared" si="993"/>
        <v>1.7767575656299109E-5</v>
      </c>
      <c r="BC693" s="13">
        <f t="shared" si="994"/>
        <v>5.6654997093314964E-6</v>
      </c>
      <c r="BD693" s="13">
        <f t="shared" si="995"/>
        <v>1.8565024136745249E-3</v>
      </c>
      <c r="BE693" s="13">
        <f t="shared" si="996"/>
        <v>1.6972514375827611E-3</v>
      </c>
      <c r="BF693" s="13">
        <f t="shared" si="997"/>
        <v>7.7583051364720098E-4</v>
      </c>
      <c r="BG693" s="13">
        <f t="shared" si="998"/>
        <v>2.3642656300169995E-4</v>
      </c>
      <c r="BH693" s="13">
        <f t="shared" si="999"/>
        <v>5.4036466769675932E-5</v>
      </c>
      <c r="BI693" s="13">
        <f t="shared" si="1000"/>
        <v>9.8802425713198644E-6</v>
      </c>
      <c r="BJ693" s="14">
        <f t="shared" si="1001"/>
        <v>0.21586489894485758</v>
      </c>
      <c r="BK693" s="14">
        <f t="shared" si="1002"/>
        <v>0.25101841434712568</v>
      </c>
      <c r="BL693" s="14">
        <f t="shared" si="1003"/>
        <v>0.47689191973430956</v>
      </c>
      <c r="BM693" s="14">
        <f t="shared" si="1004"/>
        <v>0.45702280109274501</v>
      </c>
      <c r="BN693" s="14">
        <f t="shared" si="1005"/>
        <v>0.54162009297494917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1.6204000000000001</v>
      </c>
      <c r="F694" s="10">
        <f>VLOOKUP(B694,home!$B$2:$E$405,3,FALSE)</f>
        <v>0.89139999999999997</v>
      </c>
      <c r="G694" s="10">
        <f>VLOOKUP(C694,away!$B$2:$E$405,4,FALSE)</f>
        <v>1.0286</v>
      </c>
      <c r="H694" s="10">
        <f>VLOOKUP(A694,away!$A$2:$E$405,3,FALSE)</f>
        <v>1.3241000000000001</v>
      </c>
      <c r="I694" s="10">
        <f>VLOOKUP(C694,away!$B$2:$E$405,3,FALSE)</f>
        <v>0.83909999999999996</v>
      </c>
      <c r="J694" s="10">
        <f>VLOOKUP(B694,home!$B$2:$E$405,4,FALSE)</f>
        <v>0.92310000000000003</v>
      </c>
      <c r="K694" s="12">
        <f t="shared" si="950"/>
        <v>1.4857351024159999</v>
      </c>
      <c r="L694" s="12">
        <f t="shared" si="951"/>
        <v>1.0256123873610001</v>
      </c>
      <c r="M694" s="13">
        <f t="shared" si="952"/>
        <v>8.1158804866728607E-2</v>
      </c>
      <c r="N694" s="13">
        <f t="shared" si="953"/>
        <v>0.12058048526062917</v>
      </c>
      <c r="O694" s="13">
        <f t="shared" si="954"/>
        <v>8.3237475614731063E-2</v>
      </c>
      <c r="P694" s="13">
        <f t="shared" si="955"/>
        <v>0.12366883935730176</v>
      </c>
      <c r="Q694" s="13">
        <f t="shared" si="956"/>
        <v>8.9575329809035958E-2</v>
      </c>
      <c r="R694" s="13">
        <f t="shared" si="957"/>
        <v>4.2684693041563679E-2</v>
      </c>
      <c r="S694" s="13">
        <f t="shared" si="958"/>
        <v>4.7111283406330522E-2</v>
      </c>
      <c r="T694" s="13">
        <f t="shared" si="959"/>
        <v>9.1869567854094308E-2</v>
      </c>
      <c r="U694" s="13">
        <f t="shared" si="960"/>
        <v>6.341814678770312E-2</v>
      </c>
      <c r="V694" s="13">
        <f t="shared" si="961"/>
        <v>7.9764026275550431E-3</v>
      </c>
      <c r="W694" s="13">
        <f t="shared" si="962"/>
        <v>4.436173726925835E-2</v>
      </c>
      <c r="X694" s="13">
        <f t="shared" si="963"/>
        <v>4.5497947268205503E-2</v>
      </c>
      <c r="Y694" s="13">
        <f t="shared" si="964"/>
        <v>2.3331629158884565E-2</v>
      </c>
      <c r="Z694" s="13">
        <f t="shared" si="965"/>
        <v>1.4592649978043203E-2</v>
      </c>
      <c r="AA694" s="13">
        <f t="shared" si="966"/>
        <v>2.1680812309648856E-2</v>
      </c>
      <c r="AB694" s="13">
        <f t="shared" si="967"/>
        <v>1.6105971948669112E-2</v>
      </c>
      <c r="AC694" s="13">
        <f t="shared" si="968"/>
        <v>7.5964682514738466E-4</v>
      </c>
      <c r="AD694" s="13">
        <f t="shared" si="969"/>
        <v>1.6477447566273302E-2</v>
      </c>
      <c r="AE694" s="13">
        <f t="shared" si="970"/>
        <v>1.689947433606126E-2</v>
      </c>
      <c r="AF694" s="13">
        <f t="shared" si="971"/>
        <v>8.6661551094768703E-3</v>
      </c>
      <c r="AG694" s="13">
        <f t="shared" si="972"/>
        <v>2.962705343690435E-3</v>
      </c>
      <c r="AH694" s="13">
        <f t="shared" si="973"/>
        <v>3.7416006454760826E-3</v>
      </c>
      <c r="AI694" s="13">
        <f t="shared" si="974"/>
        <v>5.5590274182061791E-3</v>
      </c>
      <c r="AJ694" s="13">
        <f t="shared" si="975"/>
        <v>4.1296210852609554E-3</v>
      </c>
      <c r="AK694" s="13">
        <f t="shared" si="976"/>
        <v>2.0451743353498203E-3</v>
      </c>
      <c r="AL694" s="13">
        <f t="shared" si="977"/>
        <v>4.6301638542708126E-5</v>
      </c>
      <c r="AM694" s="13">
        <f t="shared" si="978"/>
        <v>4.8962244494862644E-3</v>
      </c>
      <c r="AN694" s="13">
        <f t="shared" si="979"/>
        <v>5.021628446692906E-3</v>
      </c>
      <c r="AO694" s="13">
        <f t="shared" si="980"/>
        <v>2.5751221698263106E-3</v>
      </c>
      <c r="AP694" s="13">
        <f t="shared" si="981"/>
        <v>8.8035906544726733E-4</v>
      </c>
      <c r="AQ694" s="13">
        <f t="shared" si="982"/>
        <v>2.2572679071206767E-4</v>
      </c>
      <c r="AR694" s="13">
        <f t="shared" si="983"/>
        <v>7.6748639411163715E-4</v>
      </c>
      <c r="AS694" s="13">
        <f t="shared" si="984"/>
        <v>1.1402814763583396E-3</v>
      </c>
      <c r="AT694" s="13">
        <f t="shared" si="985"/>
        <v>8.4707810803016286E-4</v>
      </c>
      <c r="AU694" s="13">
        <f t="shared" si="986"/>
        <v>4.1951122652951527E-4</v>
      </c>
      <c r="AV694" s="13">
        <f t="shared" si="987"/>
        <v>1.5582063877812272E-4</v>
      </c>
      <c r="AW694" s="13">
        <f t="shared" si="988"/>
        <v>1.959830451586325E-6</v>
      </c>
      <c r="AX694" s="13">
        <f t="shared" si="989"/>
        <v>1.212415422318199E-3</v>
      </c>
      <c r="AY694" s="13">
        <f t="shared" si="990"/>
        <v>1.243468275757063E-3</v>
      </c>
      <c r="AZ694" s="13">
        <f t="shared" si="991"/>
        <v>6.3765823345343382E-4</v>
      </c>
      <c r="BA694" s="13">
        <f t="shared" si="992"/>
        <v>2.1799672771085813E-4</v>
      </c>
      <c r="BB694" s="13">
        <f t="shared" si="993"/>
        <v>5.5895036086104766E-5</v>
      </c>
      <c r="BC694" s="13">
        <f t="shared" si="994"/>
        <v>1.1465328280379835E-5</v>
      </c>
      <c r="BD694" s="13">
        <f t="shared" si="995"/>
        <v>1.3119059215532022E-4</v>
      </c>
      <c r="BE694" s="13">
        <f t="shared" si="996"/>
        <v>1.9491446787190035E-4</v>
      </c>
      <c r="BF694" s="13">
        <f t="shared" si="997"/>
        <v>1.4479563344300904E-4</v>
      </c>
      <c r="BG694" s="13">
        <f t="shared" si="998"/>
        <v>7.1709318427612892E-5</v>
      </c>
      <c r="BH694" s="13">
        <f t="shared" si="999"/>
        <v>2.6635262889557737E-5</v>
      </c>
      <c r="BI694" s="13">
        <f t="shared" si="1000"/>
        <v>7.9145890074188265E-6</v>
      </c>
      <c r="BJ694" s="14">
        <f t="shared" si="1001"/>
        <v>0.47720043892138053</v>
      </c>
      <c r="BK694" s="14">
        <f t="shared" si="1002"/>
        <v>0.26196474699736311</v>
      </c>
      <c r="BL694" s="14">
        <f t="shared" si="1003"/>
        <v>0.24650986089421151</v>
      </c>
      <c r="BM694" s="14">
        <f t="shared" si="1004"/>
        <v>0.45812056039570248</v>
      </c>
      <c r="BN694" s="14">
        <f t="shared" si="1005"/>
        <v>0.5409056279499902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1.6204000000000001</v>
      </c>
      <c r="F695" s="10">
        <f>VLOOKUP(B695,home!$B$2:$E$405,3,FALSE)</f>
        <v>1.0971</v>
      </c>
      <c r="G695" s="10">
        <f>VLOOKUP(C695,away!$B$2:$E$405,4,FALSE)</f>
        <v>1.0971</v>
      </c>
      <c r="H695" s="10">
        <f>VLOOKUP(A695,away!$A$2:$E$405,3,FALSE)</f>
        <v>1.3241000000000001</v>
      </c>
      <c r="I695" s="10">
        <f>VLOOKUP(C695,away!$B$2:$E$405,3,FALSE)</f>
        <v>1.0909</v>
      </c>
      <c r="J695" s="10">
        <f>VLOOKUP(B695,home!$B$2:$E$405,4,FALSE)</f>
        <v>0.92310000000000003</v>
      </c>
      <c r="K695" s="12">
        <f t="shared" si="950"/>
        <v>1.9503594755640001</v>
      </c>
      <c r="L695" s="12">
        <f t="shared" si="951"/>
        <v>1.3333816629390001</v>
      </c>
      <c r="M695" s="13">
        <f t="shared" si="952"/>
        <v>3.7487747283510897E-2</v>
      </c>
      <c r="N695" s="13">
        <f t="shared" si="953"/>
        <v>7.3114583131944078E-2</v>
      </c>
      <c r="O695" s="13">
        <f t="shared" si="954"/>
        <v>4.9985474812724737E-2</v>
      </c>
      <c r="P695" s="13">
        <f t="shared" si="955"/>
        <v>9.7489644441563342E-2</v>
      </c>
      <c r="Q695" s="13">
        <f t="shared" si="956"/>
        <v>7.1299860006649479E-2</v>
      </c>
      <c r="R695" s="13">
        <f t="shared" si="957"/>
        <v>3.3324857764293211E-2</v>
      </c>
      <c r="S695" s="13">
        <f t="shared" si="958"/>
        <v>6.3382247948004303E-2</v>
      </c>
      <c r="T695" s="13">
        <f t="shared" si="959"/>
        <v>9.5069925902984173E-2</v>
      </c>
      <c r="U695" s="13">
        <f t="shared" si="960"/>
        <v>6.4995452112411811E-2</v>
      </c>
      <c r="V695" s="13">
        <f t="shared" si="961"/>
        <v>1.8314466471246925E-2</v>
      </c>
      <c r="W695" s="13">
        <f t="shared" si="962"/>
        <v>4.6353452523451834E-2</v>
      </c>
      <c r="X695" s="13">
        <f t="shared" si="963"/>
        <v>6.1806843608684187E-2</v>
      </c>
      <c r="Y695" s="13">
        <f t="shared" si="964"/>
        <v>4.1206055955979023E-2</v>
      </c>
      <c r="Z695" s="13">
        <f t="shared" si="965"/>
        <v>1.4811584754319639E-2</v>
      </c>
      <c r="AA695" s="13">
        <f t="shared" si="966"/>
        <v>2.8887914673706588E-2</v>
      </c>
      <c r="AB695" s="13">
        <f t="shared" si="967"/>
        <v>2.8170909056573986E-2</v>
      </c>
      <c r="AC695" s="13">
        <f t="shared" si="968"/>
        <v>2.9767573303946934E-3</v>
      </c>
      <c r="AD695" s="13">
        <f t="shared" si="969"/>
        <v>2.260147383855507E-2</v>
      </c>
      <c r="AE695" s="13">
        <f t="shared" si="970"/>
        <v>3.013639077172486E-2</v>
      </c>
      <c r="AF695" s="13">
        <f t="shared" si="971"/>
        <v>2.0091655421091023E-2</v>
      </c>
      <c r="AG695" s="13">
        <f t="shared" si="972"/>
        <v>8.9299483055239031E-3</v>
      </c>
      <c r="AH695" s="13">
        <f t="shared" si="973"/>
        <v>4.9373738776191667E-3</v>
      </c>
      <c r="AI695" s="13">
        <f t="shared" si="974"/>
        <v>9.6296539266167106E-3</v>
      </c>
      <c r="AJ695" s="13">
        <f t="shared" si="975"/>
        <v>9.390643391089493E-3</v>
      </c>
      <c r="AK695" s="13">
        <f t="shared" si="976"/>
        <v>6.1050434398179495E-3</v>
      </c>
      <c r="AL695" s="13">
        <f t="shared" si="977"/>
        <v>3.0965105642039216E-4</v>
      </c>
      <c r="AM695" s="13">
        <f t="shared" si="978"/>
        <v>8.8161997325475489E-3</v>
      </c>
      <c r="AN695" s="13">
        <f t="shared" si="979"/>
        <v>1.1755359060186616E-2</v>
      </c>
      <c r="AO695" s="13">
        <f t="shared" si="980"/>
        <v>7.8371901060583383E-3</v>
      </c>
      <c r="AP695" s="13">
        <f t="shared" si="981"/>
        <v>3.483321858795047E-3</v>
      </c>
      <c r="AQ695" s="13">
        <f t="shared" si="982"/>
        <v>1.1611493731579776E-3</v>
      </c>
      <c r="AR695" s="13">
        <f t="shared" si="983"/>
        <v>1.3166807582982842E-3</v>
      </c>
      <c r="AS695" s="13">
        <f t="shared" si="984"/>
        <v>2.5680007932398509E-3</v>
      </c>
      <c r="AT695" s="13">
        <f t="shared" si="985"/>
        <v>2.5042623401756066E-3</v>
      </c>
      <c r="AU695" s="13">
        <f t="shared" si="986"/>
        <v>1.6280705948198573E-3</v>
      </c>
      <c r="AV695" s="13">
        <f t="shared" si="987"/>
        <v>7.9383072787350651E-4</v>
      </c>
      <c r="AW695" s="13">
        <f t="shared" si="988"/>
        <v>2.2368620844947551E-5</v>
      </c>
      <c r="AX695" s="13">
        <f t="shared" si="989"/>
        <v>2.8657931144731494E-3</v>
      </c>
      <c r="AY695" s="13">
        <f t="shared" si="990"/>
        <v>3.8211959886153436E-3</v>
      </c>
      <c r="AZ695" s="13">
        <f t="shared" si="991"/>
        <v>2.5475563308578822E-3</v>
      </c>
      <c r="BA695" s="13">
        <f t="shared" si="992"/>
        <v>1.1322882989566864E-3</v>
      </c>
      <c r="BB695" s="13">
        <f t="shared" si="993"/>
        <v>3.7744311374730968E-4</v>
      </c>
      <c r="BC695" s="13">
        <f t="shared" si="994"/>
        <v>1.0065514533465233E-4</v>
      </c>
      <c r="BD695" s="13">
        <f t="shared" si="995"/>
        <v>2.9260632984325796E-4</v>
      </c>
      <c r="BE695" s="13">
        <f t="shared" si="996"/>
        <v>5.706875280198034E-4</v>
      </c>
      <c r="BF695" s="13">
        <f t="shared" si="997"/>
        <v>5.565229139298097E-4</v>
      </c>
      <c r="BG695" s="13">
        <f t="shared" si="998"/>
        <v>3.6180657951716429E-4</v>
      </c>
      <c r="BH695" s="13">
        <f t="shared" si="999"/>
        <v>1.7641322267067529E-4</v>
      </c>
      <c r="BI695" s="13">
        <f t="shared" si="1000"/>
        <v>6.8813840090106699E-5</v>
      </c>
      <c r="BJ695" s="14">
        <f t="shared" si="1001"/>
        <v>0.51450834158931813</v>
      </c>
      <c r="BK695" s="14">
        <f t="shared" si="1002"/>
        <v>0.22378171051975587</v>
      </c>
      <c r="BL695" s="14">
        <f t="shared" si="1003"/>
        <v>0.24626501868333159</v>
      </c>
      <c r="BM695" s="14">
        <f t="shared" si="1004"/>
        <v>0.63286566073826933</v>
      </c>
      <c r="BN695" s="14">
        <f t="shared" si="1005"/>
        <v>0.36270216744068579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1.2710999999999999</v>
      </c>
      <c r="F696" s="10">
        <f>VLOOKUP(B696,home!$B$2:$E$405,3,FALSE)</f>
        <v>1.2008000000000001</v>
      </c>
      <c r="G696" s="10">
        <f>VLOOKUP(C696,away!$B$2:$E$405,4,FALSE)</f>
        <v>0.74529999999999996</v>
      </c>
      <c r="H696" s="10">
        <f>VLOOKUP(A696,away!$A$2:$E$405,3,FALSE)</f>
        <v>0.94469999999999998</v>
      </c>
      <c r="I696" s="10">
        <f>VLOOKUP(C696,away!$B$2:$E$405,3,FALSE)</f>
        <v>0.78</v>
      </c>
      <c r="J696" s="10">
        <f>VLOOKUP(B696,home!$B$2:$E$405,4,FALSE)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1.2710999999999999</v>
      </c>
      <c r="F697" s="10">
        <f>VLOOKUP(B697,home!$B$2:$E$405,3,FALSE)</f>
        <v>1.3664000000000001</v>
      </c>
      <c r="G697" s="10">
        <f>VLOOKUP(C697,away!$B$2:$E$405,4,FALSE)</f>
        <v>0.99380000000000002</v>
      </c>
      <c r="H697" s="10">
        <f>VLOOKUP(A697,away!$A$2:$E$405,3,FALSE)</f>
        <v>0.94469999999999998</v>
      </c>
      <c r="I697" s="10">
        <f>VLOOKUP(C697,away!$B$2:$E$405,3,FALSE)</f>
        <v>1.0027999999999999</v>
      </c>
      <c r="J697" s="10">
        <f>VLOOKUP(B697,home!$B$2:$E$405,4,FALSE)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1.2710999999999999</v>
      </c>
      <c r="F698" s="10">
        <f>VLOOKUP(B698,home!$B$2:$E$405,3,FALSE)</f>
        <v>0.91090000000000004</v>
      </c>
      <c r="G698" s="10">
        <f>VLOOKUP(C698,away!$B$2:$E$405,4,FALSE)</f>
        <v>0.99380000000000002</v>
      </c>
      <c r="H698" s="10">
        <f>VLOOKUP(A698,away!$A$2:$E$405,3,FALSE)</f>
        <v>0.94469999999999998</v>
      </c>
      <c r="I698" s="10">
        <f>VLOOKUP(C698,away!$B$2:$E$405,3,FALSE)</f>
        <v>0.8357</v>
      </c>
      <c r="J698" s="10">
        <f>VLOOKUP(B698,home!$B$2:$E$405,4,FALSE)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1.2710999999999999</v>
      </c>
      <c r="F699" s="10">
        <f>VLOOKUP(B699,home!$B$2:$E$405,3,FALSE)</f>
        <v>0.78669999999999995</v>
      </c>
      <c r="G699" s="10">
        <f>VLOOKUP(C699,away!$B$2:$E$405,4,FALSE)</f>
        <v>0.99380000000000002</v>
      </c>
      <c r="H699" s="10">
        <f>VLOOKUP(A699,away!$A$2:$E$405,3,FALSE)</f>
        <v>0.94469999999999998</v>
      </c>
      <c r="I699" s="10">
        <f>VLOOKUP(C699,away!$B$2:$E$405,3,FALSE)</f>
        <v>0.72430000000000005</v>
      </c>
      <c r="J699" s="10">
        <f>VLOOKUP(B699,home!$B$2:$E$405,4,FALSE)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1.2710999999999999</v>
      </c>
      <c r="F700" s="10">
        <f>VLOOKUP(B700,home!$B$2:$E$405,3,FALSE)</f>
        <v>0.70389999999999997</v>
      </c>
      <c r="G700" s="10">
        <f>VLOOKUP(C700,away!$B$2:$E$405,4,FALSE)</f>
        <v>0.82809999999999995</v>
      </c>
      <c r="H700" s="10">
        <f>VLOOKUP(A700,away!$A$2:$E$405,3,FALSE)</f>
        <v>0.94469999999999998</v>
      </c>
      <c r="I700" s="10">
        <f>VLOOKUP(C700,away!$B$2:$E$405,3,FALSE)</f>
        <v>0.8357</v>
      </c>
      <c r="J700" s="10">
        <f>VLOOKUP(B700,home!$B$2:$E$405,4,FALSE)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1.4705999999999999</v>
      </c>
      <c r="F701" s="10">
        <f>VLOOKUP(B701,home!$B$2:$E$405,3,FALSE)</f>
        <v>0.93500000000000005</v>
      </c>
      <c r="G701" s="10">
        <f>VLOOKUP(C701,away!$B$2:$E$405,4,FALSE)</f>
        <v>0.68</v>
      </c>
      <c r="H701" s="10">
        <f>VLOOKUP(A701,away!$A$2:$E$405,3,FALSE)</f>
        <v>1.2646999999999999</v>
      </c>
      <c r="I701" s="10">
        <f>VLOOKUP(C701,away!$B$2:$E$405,3,FALSE)</f>
        <v>0.98839999999999995</v>
      </c>
      <c r="J701" s="10">
        <f>VLOOKUP(B701,home!$B$2:$E$405,4,FALSE)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1.4705999999999999</v>
      </c>
      <c r="F702" s="10">
        <f>VLOOKUP(B702,home!$B$2:$E$405,3,FALSE)</f>
        <v>0.51</v>
      </c>
      <c r="G702" s="10">
        <f>VLOOKUP(C702,away!$B$2:$E$405,4,FALSE)</f>
        <v>1.19</v>
      </c>
      <c r="H702" s="10">
        <f>VLOOKUP(A702,away!$A$2:$E$405,3,FALSE)</f>
        <v>1.2646999999999999</v>
      </c>
      <c r="I702" s="10">
        <f>VLOOKUP(C702,away!$B$2:$E$405,3,FALSE)</f>
        <v>1.5813999999999999</v>
      </c>
      <c r="J702" s="10">
        <f>VLOOKUP(B702,home!$B$2:$E$405,4,FALSE)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1.4705999999999999</v>
      </c>
      <c r="F703" s="10">
        <f>VLOOKUP(B703,home!$B$2:$E$405,3,FALSE)</f>
        <v>0.83109999999999995</v>
      </c>
      <c r="G703" s="10">
        <f>VLOOKUP(C703,away!$B$2:$E$405,4,FALSE)</f>
        <v>0.45329999999999998</v>
      </c>
      <c r="H703" s="10">
        <f>VLOOKUP(A703,away!$A$2:$E$405,3,FALSE)</f>
        <v>1.2646999999999999</v>
      </c>
      <c r="I703" s="10">
        <f>VLOOKUP(C703,away!$B$2:$E$405,3,FALSE)</f>
        <v>1.845</v>
      </c>
      <c r="J703" s="10">
        <f>VLOOKUP(B703,home!$B$2:$E$405,4,FALSE)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1.4705999999999999</v>
      </c>
      <c r="F704" s="10">
        <f>VLOOKUP(B704,home!$B$2:$E$405,3,FALSE)</f>
        <v>0.90669999999999995</v>
      </c>
      <c r="G704" s="10">
        <f>VLOOKUP(C704,away!$B$2:$E$405,4,FALSE)</f>
        <v>1.105</v>
      </c>
      <c r="H704" s="10">
        <f>VLOOKUP(A704,away!$A$2:$E$405,3,FALSE)</f>
        <v>1.2646999999999999</v>
      </c>
      <c r="I704" s="10">
        <f>VLOOKUP(C704,away!$B$2:$E$405,3,FALSE)</f>
        <v>0.88949999999999996</v>
      </c>
      <c r="J704" s="10">
        <f>VLOOKUP(B704,home!$B$2:$E$405,4,FALSE)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1.4705999999999999</v>
      </c>
      <c r="F705" s="10">
        <f>VLOOKUP(B705,home!$B$2:$E$405,3,FALSE)</f>
        <v>1.0578000000000001</v>
      </c>
      <c r="G705" s="10">
        <f>VLOOKUP(C705,away!$B$2:$E$405,4,FALSE)</f>
        <v>0.68</v>
      </c>
      <c r="H705" s="10">
        <f>VLOOKUP(A705,away!$A$2:$E$405,3,FALSE)</f>
        <v>1.2646999999999999</v>
      </c>
      <c r="I705" s="10">
        <f>VLOOKUP(C705,away!$B$2:$E$405,3,FALSE)</f>
        <v>1.0543</v>
      </c>
      <c r="J705" s="10">
        <f>VLOOKUP(B705,home!$B$2:$E$405,4,FALSE)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1.3231999999999999</v>
      </c>
      <c r="F706" s="10">
        <f>VLOOKUP(B706,home!$B$2:$E$405,3,FALSE)</f>
        <v>1.1876</v>
      </c>
      <c r="G706" s="10">
        <f>VLOOKUP(C706,away!$B$2:$E$405,4,FALSE)</f>
        <v>0.75570000000000004</v>
      </c>
      <c r="H706" s="10">
        <f>VLOOKUP(A706,away!$A$2:$E$405,3,FALSE)</f>
        <v>1.1951000000000001</v>
      </c>
      <c r="I706" s="10">
        <f>VLOOKUP(C706,away!$B$2:$E$405,3,FALSE)</f>
        <v>1.6091</v>
      </c>
      <c r="J706" s="10">
        <f>VLOOKUP(B706,home!$B$2:$E$405,4,FALSE)</f>
        <v>0.71719999999999995</v>
      </c>
      <c r="K706" s="12">
        <f t="shared" ref="K706:K755" si="1006">E706*F706*G706</f>
        <v>1.1875314042240002</v>
      </c>
      <c r="L706" s="12">
        <f t="shared" ref="L706:L755" si="1007">H706*I706*J706</f>
        <v>1.379200996052</v>
      </c>
      <c r="M706" s="13">
        <f t="shared" ref="M706:M755" si="1008">_xlfn.POISSON.DIST(0,K706,FALSE) * _xlfn.POISSON.DIST(0,L706,FALSE)</f>
        <v>7.6786041989385351E-2</v>
      </c>
      <c r="N706" s="13">
        <f t="shared" ref="N706:N755" si="1009">_xlfn.POISSON.DIST(1,K706,FALSE) * _xlfn.POISSON.DIST(0,L706,FALSE)</f>
        <v>9.1185836268457832E-2</v>
      </c>
      <c r="O706" s="13">
        <f t="shared" ref="O706:O755" si="1010">_xlfn.POISSON.DIST(0,K706,FALSE) * _xlfn.POISSON.DIST(1,L706,FALSE)</f>
        <v>0.10590338559465096</v>
      </c>
      <c r="P706" s="13">
        <f t="shared" ref="P706:P755" si="1011">_xlfn.POISSON.DIST(1,K706,FALSE) * _xlfn.POISSON.DIST(1,L706,FALSE)</f>
        <v>0.12576359620729161</v>
      </c>
      <c r="Q706" s="13">
        <f t="shared" ref="Q706:Q755" si="1012">_xlfn.POISSON.DIST(2,K706,FALSE) * _xlfn.POISSON.DIST(0,L706,FALSE)</f>
        <v>5.4143022094610749E-2</v>
      </c>
      <c r="R706" s="13">
        <f t="shared" ref="R706:R755" si="1013">_xlfn.POISSON.DIST(0,K706,FALSE) * _xlfn.POISSON.DIST(2,L706,FALSE)</f>
        <v>7.3031027448710817E-2</v>
      </c>
      <c r="S706" s="13">
        <f t="shared" ref="S706:S755" si="1014">_xlfn.POISSON.DIST(2,K706,FALSE) * _xlfn.POISSON.DIST(2,L706,FALSE)</f>
        <v>5.1495303447132733E-2</v>
      </c>
      <c r="T706" s="13">
        <f t="shared" ref="T706:T755" si="1015">_xlfn.POISSON.DIST(2,K706,FALSE) * _xlfn.POISSON.DIST(1,L706,FALSE)</f>
        <v>7.4674110002152586E-2</v>
      </c>
      <c r="U706" s="13">
        <f t="shared" ref="U706:U755" si="1016">_xlfn.POISSON.DIST(1,K706,FALSE) * _xlfn.POISSON.DIST(2,L706,FALSE)</f>
        <v>8.6726638578089071E-2</v>
      </c>
      <c r="V706" s="13">
        <f t="shared" ref="V706:V755" si="1017">_xlfn.POISSON.DIST(3,K706,FALSE) * _xlfn.POISSON.DIST(3,L706,FALSE)</f>
        <v>9.3712554775000016E-3</v>
      </c>
      <c r="W706" s="13">
        <f t="shared" ref="W706:W755" si="1018">_xlfn.POISSON.DIST(3,K706,FALSE) * _xlfn.POISSON.DIST(0,L706,FALSE)</f>
        <v>2.1432179685648058E-2</v>
      </c>
      <c r="X706" s="13">
        <f t="shared" ref="X706:X755" si="1019">_xlfn.POISSON.DIST(3,K706,FALSE) * _xlfn.POISSON.DIST(1,L706,FALSE)</f>
        <v>2.9559283570011238E-2</v>
      </c>
      <c r="Y706" s="13">
        <f t="shared" ref="Y706:Y755" si="1020">_xlfn.POISSON.DIST(3,K706,FALSE) * _xlfn.POISSON.DIST(2,L706,FALSE)</f>
        <v>2.0384096671171512E-2</v>
      </c>
      <c r="Z706" s="13">
        <f t="shared" ref="Z706:Z755" si="1021">_xlfn.POISSON.DIST(0,K706,FALSE) * _xlfn.POISSON.DIST(3,L706,FALSE)</f>
        <v>3.3574821933320974E-2</v>
      </c>
      <c r="AA706" s="13">
        <f t="shared" ref="AA706:AA755" si="1022">_xlfn.POISSON.DIST(1,K706,FALSE) * _xlfn.POISSON.DIST(3,L706,FALSE)</f>
        <v>3.9871155437047417E-2</v>
      </c>
      <c r="AB706" s="13">
        <f t="shared" ref="AB706:AB755" si="1023">_xlfn.POISSON.DIST(2,K706,FALSE) * _xlfn.POISSON.DIST(3,L706,FALSE)</f>
        <v>2.3674124602095149E-2</v>
      </c>
      <c r="AC706" s="13">
        <f t="shared" ref="AC706:AC755" si="1024">_xlfn.POISSON.DIST(4,K706,FALSE) * _xlfn.POISSON.DIST(4,L706,FALSE)</f>
        <v>9.5929120001279075E-4</v>
      </c>
      <c r="AD706" s="13">
        <f t="shared" ref="AD706:AD755" si="1025">_xlfn.POISSON.DIST(4,K706,FALSE) * _xlfn.POISSON.DIST(0,L706,FALSE)</f>
        <v>6.3628466094196806E-3</v>
      </c>
      <c r="AE706" s="13">
        <f t="shared" ref="AE706:AE755" si="1026">_xlfn.POISSON.DIST(4,K706,FALSE) * _xlfn.POISSON.DIST(1,L706,FALSE)</f>
        <v>8.7756443814377139E-3</v>
      </c>
      <c r="AF706" s="13">
        <f t="shared" ref="AF706:AF755" si="1027">_xlfn.POISSON.DIST(4,K706,FALSE) * _xlfn.POISSON.DIST(2,L706,FALSE)</f>
        <v>6.0516887359385171E-3</v>
      </c>
      <c r="AG706" s="13">
        <f t="shared" ref="AG706:AG755" si="1028">_xlfn.POISSON.DIST(4,K706,FALSE) * _xlfn.POISSON.DIST(3,L706,FALSE)</f>
        <v>2.7821650441343568E-3</v>
      </c>
      <c r="AH706" s="13">
        <f t="shared" ref="AH706:AH755" si="1029">_xlfn.POISSON.DIST(0,K706,FALSE) * _xlfn.POISSON.DIST(4,L706,FALSE)</f>
        <v>1.1576606963176209E-2</v>
      </c>
      <c r="AI706" s="13">
        <f t="shared" ref="AI706:AI755" si="1030">_xlfn.POISSON.DIST(1,K706,FALSE) * _xlfn.POISSON.DIST(4,L706,FALSE)</f>
        <v>1.3747584323129983E-2</v>
      </c>
      <c r="AJ706" s="13">
        <f t="shared" ref="AJ706:AJ755" si="1031">_xlfn.POISSON.DIST(2,K706,FALSE) * _xlfn.POISSON.DIST(4,L706,FALSE)</f>
        <v>8.1628440579672012E-3</v>
      </c>
      <c r="AK706" s="13">
        <f t="shared" ref="AK706:AK755" si="1032">_xlfn.POISSON.DIST(3,K706,FALSE) * _xlfn.POISSON.DIST(4,L706,FALSE)</f>
        <v>3.2312112222064419E-3</v>
      </c>
      <c r="AL706" s="13">
        <f t="shared" ref="AL706:AL755" si="1033">_xlfn.POISSON.DIST(5,K706,FALSE) * _xlfn.POISSON.DIST(5,L706,FALSE)</f>
        <v>6.2846792462773016E-5</v>
      </c>
      <c r="AM706" s="13">
        <f t="shared" ref="AM706:AM755" si="1034">_xlfn.POISSON.DIST(5,K706,FALSE) * _xlfn.POISSON.DIST(0,L706,FALSE)</f>
        <v>1.5112160337892159E-3</v>
      </c>
      <c r="AN706" s="13">
        <f t="shared" ref="AN706:AN755" si="1035">_xlfn.POISSON.DIST(5,K706,FALSE) * _xlfn.POISSON.DIST(1,L706,FALSE)</f>
        <v>2.0842706590518392E-3</v>
      </c>
      <c r="AO706" s="13">
        <f t="shared" ref="AO706:AO755" si="1036">_xlfn.POISSON.DIST(5,K706,FALSE) * _xlfn.POISSON.DIST(2,L706,FALSE)</f>
        <v>1.4373140845031277E-3</v>
      </c>
      <c r="AP706" s="13">
        <f t="shared" ref="AP706:AP755" si="1037">_xlfn.POISSON.DIST(5,K706,FALSE) * _xlfn.POISSON.DIST(3,L706,FALSE)</f>
        <v>6.6078167232876074E-4</v>
      </c>
      <c r="AQ706" s="13">
        <f t="shared" ref="AQ706:AQ755" si="1038">_xlfn.POISSON.DIST(5,K706,FALSE) * _xlfn.POISSON.DIST(4,L706,FALSE)</f>
        <v>2.2783768516218336E-4</v>
      </c>
      <c r="AR706" s="13">
        <f t="shared" ref="AR706:AR755" si="1039">_xlfn.POISSON.DIST(0,K706,FALSE) * _xlfn.POISSON.DIST(5,L706,FALSE)</f>
        <v>3.1932935709030278E-3</v>
      </c>
      <c r="AS706" s="13">
        <f t="shared" ref="AS706:AS755" si="1040">_xlfn.POISSON.DIST(1,K706,FALSE) * _xlfn.POISSON.DIST(5,L706,FALSE)</f>
        <v>3.7921363983539447E-3</v>
      </c>
      <c r="AT706" s="13">
        <f t="shared" ref="AT706:AT755" si="1041">_xlfn.POISSON.DIST(2,K706,FALSE) * _xlfn.POISSON.DIST(5,L706,FALSE)</f>
        <v>2.2516405310731014E-3</v>
      </c>
      <c r="AU706" s="13">
        <f t="shared" ref="AU706:AU755" si="1042">_xlfn.POISSON.DIST(3,K706,FALSE) * _xlfn.POISSON.DIST(5,L706,FALSE)</f>
        <v>8.9129794722430451E-4</v>
      </c>
      <c r="AV706" s="13">
        <f t="shared" ref="AV706:AV755" si="1043">_xlfn.POISSON.DIST(4,K706,FALSE) * _xlfn.POISSON.DIST(5,L706,FALSE)</f>
        <v>2.6461107571231174E-4</v>
      </c>
      <c r="AW706" s="13">
        <f t="shared" ref="AW706:AW755" si="1044">_xlfn.POISSON.DIST(6,K706,FALSE) * _xlfn.POISSON.DIST(6,L706,FALSE)</f>
        <v>2.8592575860569113E-6</v>
      </c>
      <c r="AX706" s="13">
        <f t="shared" ref="AX706:AX755" si="1045">_xlfn.POISSON.DIST(6,K706,FALSE) * _xlfn.POISSON.DIST(0,L706,FALSE)</f>
        <v>2.9910274978192175E-4</v>
      </c>
      <c r="AY706" s="13">
        <f t="shared" ref="AY706:AY755" si="1046">_xlfn.POISSON.DIST(6,K706,FALSE) * _xlfn.POISSON.DIST(1,L706,FALSE)</f>
        <v>4.1252281042111863E-4</v>
      </c>
      <c r="AZ706" s="13">
        <f t="shared" ref="AZ706:AZ755" si="1047">_xlfn.POISSON.DIST(6,K706,FALSE) * _xlfn.POISSON.DIST(2,L706,FALSE)</f>
        <v>2.8447593551348858E-4</v>
      </c>
      <c r="BA706" s="13">
        <f t="shared" ref="BA706:BA755" si="1048">_xlfn.POISSON.DIST(6,K706,FALSE) * _xlfn.POISSON.DIST(3,L706,FALSE)</f>
        <v>1.30783164537676E-4</v>
      </c>
      <c r="BB706" s="13">
        <f t="shared" ref="BB706:BB755" si="1049">_xlfn.POISSON.DIST(6,K706,FALSE) * _xlfn.POISSON.DIST(4,L706,FALSE)</f>
        <v>4.509406769929885E-5</v>
      </c>
      <c r="BC706" s="13">
        <f t="shared" ref="BC706:BC755" si="1050">_xlfn.POISSON.DIST(6,K706,FALSE) * _xlfn.POISSON.DIST(5,L706,FALSE)</f>
        <v>1.2438756617381853E-5</v>
      </c>
      <c r="BD706" s="13">
        <f t="shared" ref="BD706:BD755" si="1051">_xlfn.POISSON.DIST(0,K706,FALSE) * _xlfn.POISSON.DIST(6,L706,FALSE)</f>
        <v>7.3403227894598439E-4</v>
      </c>
      <c r="BE706" s="13">
        <f t="shared" ref="BE706:BE755" si="1052">_xlfn.POISSON.DIST(1,K706,FALSE) * _xlfn.POISSON.DIST(6,L706,FALSE)</f>
        <v>8.7168638296246793E-4</v>
      </c>
      <c r="BF706" s="13">
        <f t="shared" ref="BF706:BF755" si="1053">_xlfn.POISSON.DIST(2,K706,FALSE) * _xlfn.POISSON.DIST(6,L706,FALSE)</f>
        <v>5.1757747720117958E-4</v>
      </c>
      <c r="BG706" s="13">
        <f t="shared" ref="BG706:BG755" si="1054">_xlfn.POISSON.DIST(3,K706,FALSE) * _xlfn.POISSON.DIST(6,L706,FALSE)</f>
        <v>2.0487983609847744E-4</v>
      </c>
      <c r="BH706" s="13">
        <f t="shared" ref="BH706:BH755" si="1055">_xlfn.POISSON.DIST(4,K706,FALSE) * _xlfn.POISSON.DIST(6,L706,FALSE)</f>
        <v>6.0825309864801964E-5</v>
      </c>
      <c r="BI706" s="13">
        <f t="shared" ref="BI706:BI755" si="1056">_xlfn.POISSON.DIST(5,K706,FALSE) * _xlfn.POISSON.DIST(6,L706,FALSE)</f>
        <v>1.4446393127221655E-5</v>
      </c>
      <c r="BJ706" s="14">
        <f t="shared" ref="BJ706:BJ755" si="1057">SUM(N706,Q706,T706,W706,X706,Y706,AD706,AE706,AF706,AG706,AM706,AN706,AO706,AP706,AQ706,AX706,AY706,AZ706,BA706,BB706,BC706)</f>
        <v>0.32245671068238824</v>
      </c>
      <c r="BK706" s="14">
        <f t="shared" ref="BK706:BK755" si="1058">SUM(M706,P706,S706,V706,AC706,AL706,AY706)</f>
        <v>0.26485085792420643</v>
      </c>
      <c r="BL706" s="14">
        <f t="shared" ref="BL706:BL755" si="1059">SUM(O706,R706,U706,AA706,AB706,AH706,AI706,AJ706,AK706,AR706,AS706,AT706,AU706,AV706,BD706,BE706,BF706,BG706,BH706,BI706)</f>
        <v>0.37872100542853998</v>
      </c>
      <c r="BM706" s="14">
        <f t="shared" ref="BM706:BM755" si="1060">SUM(S706:BI706)</f>
        <v>0.47238082281251326</v>
      </c>
      <c r="BN706" s="14">
        <f t="shared" ref="BN706:BN755" si="1061">SUM(M706:R706)</f>
        <v>0.52681290960310734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1.3231999999999999</v>
      </c>
      <c r="F707" s="10">
        <f>VLOOKUP(B707,home!$B$2:$E$405,3,FALSE)</f>
        <v>0.81389999999999996</v>
      </c>
      <c r="G707" s="10">
        <f>VLOOKUP(C707,away!$B$2:$E$405,4,FALSE)</f>
        <v>1.1876</v>
      </c>
      <c r="H707" s="10">
        <f>VLOOKUP(A707,away!$A$2:$E$405,3,FALSE)</f>
        <v>1.1951000000000001</v>
      </c>
      <c r="I707" s="10">
        <f>VLOOKUP(C707,away!$B$2:$E$405,3,FALSE)</f>
        <v>0.83679999999999999</v>
      </c>
      <c r="J707" s="10">
        <f>VLOOKUP(B707,home!$B$2:$E$405,4,FALSE)</f>
        <v>1.3516999999999999</v>
      </c>
      <c r="K707" s="12">
        <f t="shared" si="1006"/>
        <v>1.2789887652479999</v>
      </c>
      <c r="L707" s="12">
        <f t="shared" si="1007"/>
        <v>1.351780669456</v>
      </c>
      <c r="M707" s="13">
        <f t="shared" si="1008"/>
        <v>7.202302389933489E-2</v>
      </c>
      <c r="N707" s="13">
        <f t="shared" si="1009"/>
        <v>9.2116638406437509E-2</v>
      </c>
      <c r="O707" s="13">
        <f t="shared" si="1010"/>
        <v>9.7359331462888402E-2</v>
      </c>
      <c r="P707" s="13">
        <f t="shared" si="1011"/>
        <v>0.12452149113309037</v>
      </c>
      <c r="Q707" s="13">
        <f t="shared" si="1012"/>
        <v>5.890807280712302E-2</v>
      </c>
      <c r="R707" s="13">
        <f t="shared" si="1013"/>
        <v>6.5804231131345967E-2</v>
      </c>
      <c r="S707" s="13">
        <f t="shared" si="1014"/>
        <v>5.3821684075915019E-2</v>
      </c>
      <c r="T707" s="13">
        <f t="shared" si="1015"/>
        <v>7.9630794095575538E-2</v>
      </c>
      <c r="U707" s="13">
        <f t="shared" si="1016"/>
        <v>8.4162872322774154E-2</v>
      </c>
      <c r="V707" s="13">
        <f t="shared" si="1017"/>
        <v>1.033921900337843E-2</v>
      </c>
      <c r="W707" s="13">
        <f t="shared" si="1018"/>
        <v>2.5114254434240511E-2</v>
      </c>
      <c r="X707" s="13">
        <f t="shared" si="1019"/>
        <v>3.394896367200595E-2</v>
      </c>
      <c r="Y707" s="13">
        <f t="shared" si="1020"/>
        <v>2.2945776419940823E-2</v>
      </c>
      <c r="Z707" s="13">
        <f t="shared" si="1021"/>
        <v>2.9650962537256055E-2</v>
      </c>
      <c r="AA707" s="13">
        <f t="shared" si="1022"/>
        <v>3.7923247963939817E-2</v>
      </c>
      <c r="AB707" s="13">
        <f t="shared" si="1023"/>
        <v>2.4251704043796566E-2</v>
      </c>
      <c r="AC707" s="13">
        <f t="shared" si="1024"/>
        <v>1.1172251748028841E-3</v>
      </c>
      <c r="AD707" s="13">
        <f t="shared" si="1025"/>
        <v>8.0302123172433446E-3</v>
      </c>
      <c r="AE707" s="13">
        <f t="shared" si="1026"/>
        <v>1.0855085782077025E-2</v>
      </c>
      <c r="AF707" s="13">
        <f t="shared" si="1027"/>
        <v>7.3368475627491967E-3</v>
      </c>
      <c r="AG707" s="13">
        <f t="shared" si="1028"/>
        <v>3.3059362366899088E-3</v>
      </c>
      <c r="AH707" s="13">
        <f t="shared" si="1029"/>
        <v>1.0020399497156695E-2</v>
      </c>
      <c r="AI707" s="13">
        <f t="shared" si="1030"/>
        <v>1.2815978380160119E-2</v>
      </c>
      <c r="AJ707" s="13">
        <f t="shared" si="1031"/>
        <v>8.1957461819430304E-3</v>
      </c>
      <c r="AK707" s="13">
        <f t="shared" si="1032"/>
        <v>3.4940890965097743E-3</v>
      </c>
      <c r="AL707" s="13">
        <f t="shared" si="1033"/>
        <v>7.7263373385891537E-5</v>
      </c>
      <c r="AM707" s="13">
        <f t="shared" si="1034"/>
        <v>2.0541102672620667E-3</v>
      </c>
      <c r="AN707" s="13">
        <f t="shared" si="1035"/>
        <v>2.7767065522159595E-3</v>
      </c>
      <c r="AO707" s="13">
        <f t="shared" si="1036"/>
        <v>1.8767491210186762E-3</v>
      </c>
      <c r="AP707" s="13">
        <f t="shared" si="1037"/>
        <v>8.4565106107052819E-4</v>
      </c>
      <c r="AQ707" s="13">
        <f t="shared" si="1038"/>
        <v>2.8578368936502401E-4</v>
      </c>
      <c r="AR707" s="13">
        <f t="shared" si="1039"/>
        <v>2.7090764680966087E-3</v>
      </c>
      <c r="AS707" s="13">
        <f t="shared" si="1040"/>
        <v>3.4648783668932938E-3</v>
      </c>
      <c r="AT707" s="13">
        <f t="shared" si="1041"/>
        <v>2.215770252103681E-3</v>
      </c>
      <c r="AU707" s="13">
        <f t="shared" si="1042"/>
        <v>9.4464841960377856E-4</v>
      </c>
      <c r="AV707" s="13">
        <f t="shared" si="1043"/>
        <v>3.0204867894562782E-4</v>
      </c>
      <c r="AW707" s="13">
        <f t="shared" si="1044"/>
        <v>3.7105998822415686E-6</v>
      </c>
      <c r="AX707" s="13">
        <f t="shared" si="1045"/>
        <v>4.3786399240145808E-4</v>
      </c>
      <c r="AY707" s="13">
        <f t="shared" si="1046"/>
        <v>5.918960807791199E-4</v>
      </c>
      <c r="AZ707" s="13">
        <f t="shared" si="1047"/>
        <v>4.0005684016199079E-4</v>
      </c>
      <c r="BA707" s="13">
        <f t="shared" si="1048"/>
        <v>1.8026303440487587E-4</v>
      </c>
      <c r="BB707" s="13">
        <f t="shared" si="1049"/>
        <v>6.0919021331498299E-5</v>
      </c>
      <c r="BC707" s="13">
        <f t="shared" si="1050"/>
        <v>1.6469831087619423E-5</v>
      </c>
      <c r="BD707" s="13">
        <f t="shared" si="1051"/>
        <v>6.1034620027518793E-4</v>
      </c>
      <c r="BE707" s="13">
        <f t="shared" si="1052"/>
        <v>7.8062593306377096E-4</v>
      </c>
      <c r="BF707" s="13">
        <f t="shared" si="1053"/>
        <v>4.9920589912490036E-4</v>
      </c>
      <c r="BG707" s="13">
        <f t="shared" si="1054"/>
        <v>2.1282624550875791E-4</v>
      </c>
      <c r="BH707" s="13">
        <f t="shared" si="1055"/>
        <v>6.80505942389035E-5</v>
      </c>
      <c r="BI707" s="13">
        <f t="shared" si="1056"/>
        <v>1.7407189100001548E-5</v>
      </c>
      <c r="BJ707" s="14">
        <f t="shared" si="1057"/>
        <v>0.35171905122518166</v>
      </c>
      <c r="BK707" s="14">
        <f t="shared" si="1058"/>
        <v>0.26249180274068662</v>
      </c>
      <c r="BL707" s="14">
        <f t="shared" si="1059"/>
        <v>0.35585248432746902</v>
      </c>
      <c r="BM707" s="14">
        <f t="shared" si="1060"/>
        <v>0.48839332650947631</v>
      </c>
      <c r="BN707" s="14">
        <f t="shared" si="1061"/>
        <v>0.51073278884022011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1.3052999999999999</v>
      </c>
      <c r="F708" s="10">
        <f>VLOOKUP(B708,home!$B$2:$E$405,3,FALSE)</f>
        <v>0.8871</v>
      </c>
      <c r="G708" s="10">
        <f>VLOOKUP(C708,away!$B$2:$E$405,4,FALSE)</f>
        <v>1.0484</v>
      </c>
      <c r="H708" s="10">
        <f>VLOOKUP(A708,away!$A$2:$E$405,3,FALSE)</f>
        <v>1.1211</v>
      </c>
      <c r="I708" s="10">
        <f>VLOOKUP(C708,away!$B$2:$E$405,3,FALSE)</f>
        <v>0.93889999999999996</v>
      </c>
      <c r="J708" s="10">
        <f>VLOOKUP(B708,home!$B$2:$E$405,4,FALSE)</f>
        <v>0.61029999999999995</v>
      </c>
      <c r="K708" s="12">
        <f t="shared" si="1006"/>
        <v>1.213975520892</v>
      </c>
      <c r="L708" s="12">
        <f t="shared" si="1007"/>
        <v>0.6424022621369998</v>
      </c>
      <c r="M708" s="13">
        <f t="shared" si="1008"/>
        <v>0.15623753289374628</v>
      </c>
      <c r="N708" s="13">
        <f t="shared" si="1009"/>
        <v>0.18966854037756667</v>
      </c>
      <c r="O708" s="13">
        <f t="shared" si="1010"/>
        <v>0.10036734456164652</v>
      </c>
      <c r="P708" s="13">
        <f t="shared" si="1011"/>
        <v>0.1218434993947717</v>
      </c>
      <c r="Q708" s="13">
        <f t="shared" si="1012"/>
        <v>0.11512648255084093</v>
      </c>
      <c r="R708" s="13">
        <f t="shared" si="1013"/>
        <v>3.2238104595542709E-2</v>
      </c>
      <c r="S708" s="13">
        <f t="shared" si="1014"/>
        <v>2.3755236769611658E-2</v>
      </c>
      <c r="T708" s="13">
        <f t="shared" si="1015"/>
        <v>7.3957512822536042E-2</v>
      </c>
      <c r="U708" s="13">
        <f t="shared" si="1016"/>
        <v>3.9136269818944747E-2</v>
      </c>
      <c r="V708" s="13">
        <f t="shared" si="1017"/>
        <v>2.0584192993777185E-3</v>
      </c>
      <c r="W708" s="13">
        <f t="shared" si="1018"/>
        <v>4.6586910541040277E-2</v>
      </c>
      <c r="X708" s="13">
        <f t="shared" si="1019"/>
        <v>2.9927536717538311E-2</v>
      </c>
      <c r="Y708" s="13">
        <f t="shared" si="1020"/>
        <v>9.6127586437673648E-3</v>
      </c>
      <c r="Z708" s="13">
        <f t="shared" si="1021"/>
        <v>6.9032771063952851E-3</v>
      </c>
      <c r="AA708" s="13">
        <f t="shared" si="1022"/>
        <v>8.380409421098035E-3</v>
      </c>
      <c r="AB708" s="13">
        <f t="shared" si="1023"/>
        <v>5.0868059461328568E-3</v>
      </c>
      <c r="AC708" s="13">
        <f t="shared" si="1024"/>
        <v>1.0033000954245836E-4</v>
      </c>
      <c r="AD708" s="13">
        <f t="shared" si="1025"/>
        <v>1.4138842247702101E-2</v>
      </c>
      <c r="AE708" s="13">
        <f t="shared" si="1026"/>
        <v>9.0828242439220108E-3</v>
      </c>
      <c r="AF708" s="13">
        <f t="shared" si="1027"/>
        <v>2.917413420444142E-3</v>
      </c>
      <c r="AG708" s="13">
        <f t="shared" si="1028"/>
        <v>6.2471766029405316E-4</v>
      </c>
      <c r="AH708" s="13">
        <f t="shared" si="1029"/>
        <v>1.108670207326723E-3</v>
      </c>
      <c r="AI708" s="13">
        <f t="shared" si="1030"/>
        <v>1.3458984924369004E-3</v>
      </c>
      <c r="AJ708" s="13">
        <f t="shared" si="1031"/>
        <v>8.1694391171192198E-4</v>
      </c>
      <c r="AK708" s="13">
        <f t="shared" si="1032"/>
        <v>3.3058330358667611E-4</v>
      </c>
      <c r="AL708" s="13">
        <f t="shared" si="1033"/>
        <v>3.1297369410659122E-6</v>
      </c>
      <c r="AM708" s="13">
        <f t="shared" si="1034"/>
        <v>3.4328416764927922E-3</v>
      </c>
      <c r="AN708" s="13">
        <f t="shared" si="1035"/>
        <v>2.2052652585371401E-3</v>
      </c>
      <c r="AO708" s="13">
        <f t="shared" si="1036"/>
        <v>7.0833369534819722E-4</v>
      </c>
      <c r="AP708" s="13">
        <f t="shared" si="1037"/>
        <v>1.5167838941318085E-4</v>
      </c>
      <c r="AQ708" s="13">
        <f t="shared" si="1038"/>
        <v>2.4359635119081027E-5</v>
      </c>
      <c r="AR708" s="13">
        <f t="shared" si="1039"/>
        <v>1.4244244983011673E-4</v>
      </c>
      <c r="AS708" s="13">
        <f t="shared" si="1040"/>
        <v>1.7292164722964854E-4</v>
      </c>
      <c r="AT708" s="13">
        <f t="shared" si="1041"/>
        <v>1.0496132338455766E-4</v>
      </c>
      <c r="AU708" s="13">
        <f t="shared" si="1042"/>
        <v>4.2473492409760663E-5</v>
      </c>
      <c r="AV708" s="13">
        <f t="shared" si="1043"/>
        <v>1.2890445018060409E-5</v>
      </c>
      <c r="AW708" s="13">
        <f t="shared" si="1044"/>
        <v>6.7798849827784486E-8</v>
      </c>
      <c r="AX708" s="13">
        <f t="shared" si="1045"/>
        <v>6.945642937266843E-4</v>
      </c>
      <c r="AY708" s="13">
        <f t="shared" si="1046"/>
        <v>4.4618967348960951E-4</v>
      </c>
      <c r="AZ708" s="13">
        <f t="shared" si="1047"/>
        <v>1.4331662779594722E-4</v>
      </c>
      <c r="BA708" s="13">
        <f t="shared" si="1048"/>
        <v>3.0688975299320981E-5</v>
      </c>
      <c r="BB708" s="13">
        <f t="shared" si="1049"/>
        <v>4.9286667887375761E-6</v>
      </c>
      <c r="BC708" s="13">
        <f t="shared" si="1050"/>
        <v>6.3323733888090447E-7</v>
      </c>
      <c r="BD708" s="13">
        <f t="shared" si="1051"/>
        <v>1.5250891999200512E-5</v>
      </c>
      <c r="BE708" s="13">
        <f t="shared" si="1052"/>
        <v>1.8514209558797079E-5</v>
      </c>
      <c r="BF708" s="13">
        <f t="shared" si="1053"/>
        <v>1.1237898596522166E-5</v>
      </c>
      <c r="BG708" s="13">
        <f t="shared" si="1054"/>
        <v>4.5475112674814895E-6</v>
      </c>
      <c r="BH708" s="13">
        <f t="shared" si="1055"/>
        <v>1.3801418399257708E-6</v>
      </c>
      <c r="BI708" s="13">
        <f t="shared" si="1056"/>
        <v>3.3509168180574594E-7</v>
      </c>
      <c r="BJ708" s="14">
        <f t="shared" si="1057"/>
        <v>0.49948633935500147</v>
      </c>
      <c r="BK708" s="14">
        <f t="shared" si="1058"/>
        <v>0.30444433777748048</v>
      </c>
      <c r="BL708" s="14">
        <f t="shared" si="1059"/>
        <v>0.18933798536124297</v>
      </c>
      <c r="BM708" s="14">
        <f t="shared" si="1060"/>
        <v>0.28424431335136563</v>
      </c>
      <c r="BN708" s="14">
        <f t="shared" si="1061"/>
        <v>0.71548150437411473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1.3052999999999999</v>
      </c>
      <c r="F709" s="10">
        <f>VLOOKUP(B709,home!$B$2:$E$405,3,FALSE)</f>
        <v>1.0484</v>
      </c>
      <c r="G709" s="10">
        <f>VLOOKUP(C709,away!$B$2:$E$405,4,FALSE)</f>
        <v>1.25</v>
      </c>
      <c r="H709" s="10">
        <f>VLOOKUP(A709,away!$A$2:$E$405,3,FALSE)</f>
        <v>1.1211</v>
      </c>
      <c r="I709" s="10">
        <f>VLOOKUP(C709,away!$B$2:$E$405,3,FALSE)</f>
        <v>0.75109999999999999</v>
      </c>
      <c r="J709" s="10">
        <f>VLOOKUP(B709,home!$B$2:$E$405,4,FALSE)</f>
        <v>0.84499999999999997</v>
      </c>
      <c r="K709" s="12">
        <f t="shared" si="1006"/>
        <v>1.7105956499999999</v>
      </c>
      <c r="L709" s="12">
        <f t="shared" si="1007"/>
        <v>0.71153918745</v>
      </c>
      <c r="M709" s="13">
        <f t="shared" si="1008"/>
        <v>8.8731986747712599E-2</v>
      </c>
      <c r="N709" s="13">
        <f t="shared" si="1009"/>
        <v>0.15178455054649478</v>
      </c>
      <c r="O709" s="13">
        <f t="shared" si="1010"/>
        <v>6.3136285751291585E-2</v>
      </c>
      <c r="P709" s="13">
        <f t="shared" si="1011"/>
        <v>0.10800065576331636</v>
      </c>
      <c r="Q709" s="13">
        <f t="shared" si="1012"/>
        <v>0.12982099595101959</v>
      </c>
      <c r="R709" s="13">
        <f t="shared" si="1013"/>
        <v>2.2461970731042512E-2</v>
      </c>
      <c r="S709" s="13">
        <f t="shared" si="1014"/>
        <v>3.2863407190662983E-2</v>
      </c>
      <c r="T709" s="13">
        <f t="shared" si="1015"/>
        <v>9.2372725972938219E-2</v>
      </c>
      <c r="U709" s="13">
        <f t="shared" si="1016"/>
        <v>3.8423349422948637E-2</v>
      </c>
      <c r="V709" s="13">
        <f t="shared" si="1017"/>
        <v>4.4444319940926975E-3</v>
      </c>
      <c r="W709" s="13">
        <f t="shared" si="1018"/>
        <v>7.4023743650827215E-2</v>
      </c>
      <c r="X709" s="13">
        <f t="shared" si="1019"/>
        <v>5.2670794409316692E-2</v>
      </c>
      <c r="Y709" s="13">
        <f t="shared" si="1020"/>
        <v>1.8738667128175599E-2</v>
      </c>
      <c r="Z709" s="13">
        <f t="shared" si="1021"/>
        <v>5.3275241341638911E-3</v>
      </c>
      <c r="AA709" s="13">
        <f t="shared" si="1022"/>
        <v>9.1132396091707663E-3</v>
      </c>
      <c r="AB709" s="13">
        <f t="shared" si="1023"/>
        <v>7.7945340164276089E-3</v>
      </c>
      <c r="AC709" s="13">
        <f t="shared" si="1024"/>
        <v>3.3809789700066145E-4</v>
      </c>
      <c r="AD709" s="13">
        <f t="shared" si="1025"/>
        <v>3.1656173471455031E-2</v>
      </c>
      <c r="AE709" s="13">
        <f t="shared" si="1026"/>
        <v>2.252460794965536E-2</v>
      </c>
      <c r="AF709" s="13">
        <f t="shared" si="1027"/>
        <v>8.0135706190637927E-3</v>
      </c>
      <c r="AG709" s="13">
        <f t="shared" si="1028"/>
        <v>1.9006565089539481E-3</v>
      </c>
      <c r="AH709" s="13">
        <f t="shared" si="1029"/>
        <v>9.4768554838580983E-4</v>
      </c>
      <c r="AI709" s="13">
        <f t="shared" si="1030"/>
        <v>1.6211067766366306E-3</v>
      </c>
      <c r="AJ709" s="13">
        <f t="shared" si="1031"/>
        <v>1.3865291001500715E-3</v>
      </c>
      <c r="AK709" s="13">
        <f t="shared" si="1032"/>
        <v>7.9059688243837516E-4</v>
      </c>
      <c r="AL709" s="13">
        <f t="shared" si="1033"/>
        <v>1.6460713177578406E-5</v>
      </c>
      <c r="AM709" s="13">
        <f t="shared" si="1034"/>
        <v>1.0830182527183272E-2</v>
      </c>
      <c r="AN709" s="13">
        <f t="shared" si="1035"/>
        <v>7.7060992753271726E-3</v>
      </c>
      <c r="AO709" s="13">
        <f t="shared" si="1036"/>
        <v>2.7415958083876649E-3</v>
      </c>
      <c r="AP709" s="13">
        <f t="shared" si="1037"/>
        <v>6.5025095127216163E-4</v>
      </c>
      <c r="AQ709" s="13">
        <f t="shared" si="1038"/>
        <v>1.1566975837669585E-4</v>
      </c>
      <c r="AR709" s="13">
        <f t="shared" si="1039"/>
        <v>1.3486308101130941E-4</v>
      </c>
      <c r="AS709" s="13">
        <f t="shared" si="1040"/>
        <v>2.3069619972354346E-4</v>
      </c>
      <c r="AT709" s="13">
        <f t="shared" si="1041"/>
        <v>1.9731395785931239E-4</v>
      </c>
      <c r="AU709" s="13">
        <f t="shared" si="1042"/>
        <v>1.1250813266614097E-4</v>
      </c>
      <c r="AV709" s="13">
        <f t="shared" si="1043"/>
        <v>4.8113980582080905E-5</v>
      </c>
      <c r="AW709" s="13">
        <f t="shared" si="1044"/>
        <v>5.5653480988421541E-7</v>
      </c>
      <c r="AX709" s="13">
        <f t="shared" si="1045"/>
        <v>3.087677186617619E-3</v>
      </c>
      <c r="AY709" s="13">
        <f t="shared" si="1046"/>
        <v>2.1970033164738028E-3</v>
      </c>
      <c r="AZ709" s="13">
        <f t="shared" si="1047"/>
        <v>7.8162697731436236E-4</v>
      </c>
      <c r="BA709" s="13">
        <f t="shared" si="1048"/>
        <v>1.8538607477575365E-4</v>
      </c>
      <c r="BB709" s="13">
        <f t="shared" si="1049"/>
        <v>3.2977364252621168E-5</v>
      </c>
      <c r="BC709" s="13">
        <f t="shared" si="1050"/>
        <v>4.6929373929105508E-6</v>
      </c>
      <c r="BD709" s="13">
        <f t="shared" si="1051"/>
        <v>1.5993394513298427E-5</v>
      </c>
      <c r="BE709" s="13">
        <f t="shared" si="1052"/>
        <v>2.7358231083182156E-5</v>
      </c>
      <c r="BF709" s="13">
        <f t="shared" si="1053"/>
        <v>2.3399435541293099E-5</v>
      </c>
      <c r="BG709" s="13">
        <f t="shared" si="1054"/>
        <v>1.3342324216463784E-5</v>
      </c>
      <c r="BH709" s="13">
        <f t="shared" si="1055"/>
        <v>5.7058304413931506E-6</v>
      </c>
      <c r="BI709" s="13">
        <f t="shared" si="1056"/>
        <v>1.9520737465369399E-6</v>
      </c>
      <c r="BJ709" s="14">
        <f t="shared" si="1057"/>
        <v>0.61183964838527427</v>
      </c>
      <c r="BK709" s="14">
        <f t="shared" si="1058"/>
        <v>0.23659204362243666</v>
      </c>
      <c r="BL709" s="14">
        <f t="shared" si="1059"/>
        <v>0.14648654447987661</v>
      </c>
      <c r="BM709" s="14">
        <f t="shared" si="1060"/>
        <v>0.43411286834921015</v>
      </c>
      <c r="BN709" s="14">
        <f t="shared" si="1061"/>
        <v>0.5639364454908774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1.3052999999999999</v>
      </c>
      <c r="F710" s="10">
        <f>VLOOKUP(B710,home!$B$2:$E$405,3,FALSE)</f>
        <v>0.8468</v>
      </c>
      <c r="G710" s="10">
        <f>VLOOKUP(C710,away!$B$2:$E$405,4,FALSE)</f>
        <v>1.8548</v>
      </c>
      <c r="H710" s="10">
        <f>VLOOKUP(A710,away!$A$2:$E$405,3,FALSE)</f>
        <v>1.1211</v>
      </c>
      <c r="I710" s="10">
        <f>VLOOKUP(C710,away!$B$2:$E$405,3,FALSE)</f>
        <v>0.51639999999999997</v>
      </c>
      <c r="J710" s="10">
        <f>VLOOKUP(B710,home!$B$2:$E$405,4,FALSE)</f>
        <v>1.3613999999999999</v>
      </c>
      <c r="K710" s="12">
        <f t="shared" si="1006"/>
        <v>2.0501624485919998</v>
      </c>
      <c r="L710" s="12">
        <f t="shared" si="1007"/>
        <v>0.78816352485599994</v>
      </c>
      <c r="M710" s="13">
        <f t="shared" si="1008"/>
        <v>5.8523553991361908E-2</v>
      </c>
      <c r="N710" s="13">
        <f t="shared" si="1009"/>
        <v>0.11998279275123663</v>
      </c>
      <c r="O710" s="13">
        <f t="shared" si="1010"/>
        <v>4.6126130600932229E-2</v>
      </c>
      <c r="P710" s="13">
        <f t="shared" si="1011"/>
        <v>9.4566060856881587E-2</v>
      </c>
      <c r="Q710" s="13">
        <f t="shared" si="1012"/>
        <v>0.12299210808789089</v>
      </c>
      <c r="R710" s="13">
        <f t="shared" si="1013"/>
        <v>1.8177466841199474E-2</v>
      </c>
      <c r="S710" s="13">
        <f t="shared" si="1014"/>
        <v>3.8201455892901616E-2</v>
      </c>
      <c r="T710" s="13">
        <f t="shared" si="1015"/>
        <v>9.6937893440022224E-2</v>
      </c>
      <c r="U710" s="13">
        <f t="shared" si="1016"/>
        <v>3.7266759928353398E-2</v>
      </c>
      <c r="V710" s="13">
        <f t="shared" si="1017"/>
        <v>6.8587032369580936E-3</v>
      </c>
      <c r="W710" s="13">
        <f t="shared" si="1018"/>
        <v>8.4051267158320758E-2</v>
      </c>
      <c r="X710" s="13">
        <f t="shared" si="1019"/>
        <v>6.6246142992115439E-2</v>
      </c>
      <c r="Y710" s="13">
        <f t="shared" si="1020"/>
        <v>2.6106396784390151E-2</v>
      </c>
      <c r="Z710" s="13">
        <f t="shared" si="1021"/>
        <v>4.7756054461709444E-3</v>
      </c>
      <c r="AA710" s="13">
        <f t="shared" si="1022"/>
        <v>9.7907669550311143E-3</v>
      </c>
      <c r="AB710" s="13">
        <f t="shared" si="1023"/>
        <v>1.0036331377060115E-2</v>
      </c>
      <c r="AC710" s="13">
        <f t="shared" si="1024"/>
        <v>6.9267041160171532E-4</v>
      </c>
      <c r="AD710" s="13">
        <f t="shared" si="1025"/>
        <v>4.3079687921140808E-2</v>
      </c>
      <c r="AE710" s="13">
        <f t="shared" si="1026"/>
        <v>3.3953838681622786E-2</v>
      </c>
      <c r="AF710" s="13">
        <f t="shared" si="1027"/>
        <v>1.3380588588849905E-2</v>
      </c>
      <c r="AG710" s="13">
        <f t="shared" si="1028"/>
        <v>3.5153639556119703E-3</v>
      </c>
      <c r="AH710" s="13">
        <f t="shared" si="1029"/>
        <v>9.4098950544390042E-4</v>
      </c>
      <c r="AI710" s="13">
        <f t="shared" si="1030"/>
        <v>1.9291813485802418E-3</v>
      </c>
      <c r="AJ710" s="13">
        <f t="shared" si="1031"/>
        <v>1.9775675786916427E-3</v>
      </c>
      <c r="AK710" s="13">
        <f t="shared" si="1032"/>
        <v>1.3514449297955368E-3</v>
      </c>
      <c r="AL710" s="13">
        <f t="shared" si="1033"/>
        <v>4.4770426831533368E-5</v>
      </c>
      <c r="AM710" s="13">
        <f t="shared" si="1034"/>
        <v>1.7664071694597043E-2</v>
      </c>
      <c r="AN710" s="13">
        <f t="shared" si="1035"/>
        <v>1.39221770101227E-2</v>
      </c>
      <c r="AO710" s="13">
        <f t="shared" si="1036"/>
        <v>5.4864760529837369E-3</v>
      </c>
      <c r="AP710" s="13">
        <f t="shared" si="1037"/>
        <v>1.4414134349858985E-3</v>
      </c>
      <c r="AQ710" s="13">
        <f t="shared" si="1038"/>
        <v>2.8401737342332011E-4</v>
      </c>
      <c r="AR710" s="13">
        <f t="shared" si="1039"/>
        <v>1.4833072109263378E-4</v>
      </c>
      <c r="AS710" s="13">
        <f t="shared" si="1040"/>
        <v>3.041020743566911E-4</v>
      </c>
      <c r="AT710" s="13">
        <f t="shared" si="1041"/>
        <v>3.1172932669251013E-4</v>
      </c>
      <c r="AU710" s="13">
        <f t="shared" si="1042"/>
        <v>2.13031919903284E-4</v>
      </c>
      <c r="AV710" s="13">
        <f t="shared" si="1043"/>
        <v>1.0918751063429288E-4</v>
      </c>
      <c r="AW710" s="13">
        <f t="shared" si="1044"/>
        <v>2.0095246650435294E-6</v>
      </c>
      <c r="AX710" s="13">
        <f t="shared" si="1045"/>
        <v>6.0357027462499468E-3</v>
      </c>
      <c r="AY710" s="13">
        <f t="shared" si="1046"/>
        <v>4.7571207514673971E-3</v>
      </c>
      <c r="AZ710" s="13">
        <f t="shared" si="1047"/>
        <v>1.8746945298210834E-3</v>
      </c>
      <c r="BA710" s="13">
        <f t="shared" si="1048"/>
        <v>4.9252194955068222E-4</v>
      </c>
      <c r="BB710" s="13">
        <f t="shared" si="1049"/>
        <v>9.7046958956703656E-5</v>
      </c>
      <c r="BC710" s="13">
        <f t="shared" si="1050"/>
        <v>1.5297774649574226E-5</v>
      </c>
      <c r="BD710" s="13">
        <f t="shared" si="1051"/>
        <v>1.9484810663467071E-5</v>
      </c>
      <c r="BE710" s="13">
        <f t="shared" si="1052"/>
        <v>3.9947027140165158E-5</v>
      </c>
      <c r="BF710" s="13">
        <f t="shared" si="1053"/>
        <v>4.0948947487826046E-5</v>
      </c>
      <c r="BG710" s="13">
        <f t="shared" si="1054"/>
        <v>2.7983998149635553E-5</v>
      </c>
      <c r="BH710" s="13">
        <f t="shared" si="1055"/>
        <v>1.4342935541962703E-5</v>
      </c>
      <c r="BI710" s="13">
        <f t="shared" si="1056"/>
        <v>5.8810695701414942E-6</v>
      </c>
      <c r="BJ710" s="14">
        <f t="shared" si="1057"/>
        <v>0.66231662063800967</v>
      </c>
      <c r="BK710" s="14">
        <f t="shared" si="1058"/>
        <v>0.20364433556800382</v>
      </c>
      <c r="BL710" s="14">
        <f t="shared" si="1059"/>
        <v>0.12883160940632024</v>
      </c>
      <c r="BM710" s="14">
        <f t="shared" si="1060"/>
        <v>0.53444494670219966</v>
      </c>
      <c r="BN710" s="14">
        <f t="shared" si="1061"/>
        <v>0.46036811312950277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1.3052999999999999</v>
      </c>
      <c r="F711" s="10">
        <f>VLOOKUP(B711,home!$B$2:$E$405,3,FALSE)</f>
        <v>0.5242</v>
      </c>
      <c r="G711" s="10">
        <f>VLOOKUP(C711,away!$B$2:$E$405,4,FALSE)</f>
        <v>0.8468</v>
      </c>
      <c r="H711" s="10">
        <f>VLOOKUP(A711,away!$A$2:$E$405,3,FALSE)</f>
        <v>1.1211</v>
      </c>
      <c r="I711" s="10">
        <f>VLOOKUP(C711,away!$B$2:$E$405,3,FALSE)</f>
        <v>0.79810000000000003</v>
      </c>
      <c r="J711" s="10">
        <f>VLOOKUP(B711,home!$B$2:$E$405,4,FALSE)</f>
        <v>0.70420000000000005</v>
      </c>
      <c r="K711" s="12">
        <f t="shared" si="1006"/>
        <v>0.57941295856800001</v>
      </c>
      <c r="L711" s="12">
        <f t="shared" si="1007"/>
        <v>0.63008288662200007</v>
      </c>
      <c r="M711" s="13">
        <f t="shared" si="1008"/>
        <v>0.29834765492572046</v>
      </c>
      <c r="N711" s="13">
        <f t="shared" si="1009"/>
        <v>0.17286649742233645</v>
      </c>
      <c r="O711" s="13">
        <f t="shared" si="1010"/>
        <v>0.18798375163250236</v>
      </c>
      <c r="P711" s="13">
        <f t="shared" si="1011"/>
        <v>0.1089202216961003</v>
      </c>
      <c r="Q711" s="13">
        <f t="shared" si="1012"/>
        <v>5.0080544354381758E-2</v>
      </c>
      <c r="R711" s="13">
        <f t="shared" si="1013"/>
        <v>5.9222672433320099E-2</v>
      </c>
      <c r="S711" s="13">
        <f t="shared" si="1014"/>
        <v>9.9410993336626983E-3</v>
      </c>
      <c r="T711" s="13">
        <f t="shared" si="1015"/>
        <v>3.1554893950409967E-2</v>
      </c>
      <c r="U711" s="13">
        <f t="shared" si="1016"/>
        <v>3.4314383848893536E-2</v>
      </c>
      <c r="V711" s="13">
        <f t="shared" si="1017"/>
        <v>4.0325317179795104E-4</v>
      </c>
      <c r="W711" s="13">
        <f t="shared" si="1018"/>
        <v>9.6724387903560968E-3</v>
      </c>
      <c r="X711" s="13">
        <f t="shared" si="1019"/>
        <v>6.0944381537021766E-3</v>
      </c>
      <c r="Y711" s="13">
        <f t="shared" si="1020"/>
        <v>1.9200005921119598E-3</v>
      </c>
      <c r="Z711" s="13">
        <f t="shared" si="1021"/>
        <v>1.2438397466751827E-2</v>
      </c>
      <c r="AA711" s="13">
        <f t="shared" si="1022"/>
        <v>7.2069686760553925E-3</v>
      </c>
      <c r="AB711" s="13">
        <f t="shared" si="1023"/>
        <v>2.0879055214500786E-3</v>
      </c>
      <c r="AC711" s="13">
        <f t="shared" si="1024"/>
        <v>9.2011836163970729E-6</v>
      </c>
      <c r="AD711" s="13">
        <f t="shared" si="1025"/>
        <v>1.4010840940220277E-3</v>
      </c>
      <c r="AE711" s="13">
        <f t="shared" si="1026"/>
        <v>8.8279911036156914E-4</v>
      </c>
      <c r="AF711" s="13">
        <f t="shared" si="1027"/>
        <v>2.7811830588197551E-4</v>
      </c>
      <c r="AG711" s="13">
        <f t="shared" si="1028"/>
        <v>5.8412528330845174E-5</v>
      </c>
      <c r="AH711" s="13">
        <f t="shared" si="1029"/>
        <v>1.9593053452006911E-3</v>
      </c>
      <c r="AI711" s="13">
        <f t="shared" si="1030"/>
        <v>1.135246906800829E-3</v>
      </c>
      <c r="AJ711" s="13">
        <f t="shared" si="1031"/>
        <v>3.2888838448731942E-4</v>
      </c>
      <c r="AK711" s="13">
        <f t="shared" si="1032"/>
        <v>6.3520730631482576E-5</v>
      </c>
      <c r="AL711" s="13">
        <f t="shared" si="1033"/>
        <v>1.343660582301559E-7</v>
      </c>
      <c r="AM711" s="13">
        <f t="shared" si="1034"/>
        <v>1.6236125602397383E-4</v>
      </c>
      <c r="AN711" s="13">
        <f t="shared" si="1035"/>
        <v>1.0230104887115904E-4</v>
      </c>
      <c r="AO711" s="13">
        <f t="shared" si="1036"/>
        <v>3.2229070088599088E-5</v>
      </c>
      <c r="AP711" s="13">
        <f t="shared" si="1037"/>
        <v>6.7689951715224256E-6</v>
      </c>
      <c r="AQ711" s="13">
        <f t="shared" si="1038"/>
        <v>1.0662570043008076E-6</v>
      </c>
      <c r="AR711" s="13">
        <f t="shared" si="1039"/>
        <v>2.4690495353559325E-4</v>
      </c>
      <c r="AS711" s="13">
        <f t="shared" si="1040"/>
        <v>1.4305992961315266E-4</v>
      </c>
      <c r="AT711" s="13">
        <f t="shared" si="1041"/>
        <v>4.144538853484331E-5</v>
      </c>
      <c r="AU711" s="13">
        <f t="shared" si="1042"/>
        <v>8.0046650633246108E-6</v>
      </c>
      <c r="AV711" s="13">
        <f t="shared" si="1043"/>
        <v>1.1595016666717047E-6</v>
      </c>
      <c r="AW711" s="13">
        <f t="shared" si="1044"/>
        <v>1.362614368509059E-9</v>
      </c>
      <c r="AX711" s="13">
        <f t="shared" si="1045"/>
        <v>1.5679035951611202E-5</v>
      </c>
      <c r="AY711" s="13">
        <f t="shared" si="1046"/>
        <v>9.8790922318413048E-6</v>
      </c>
      <c r="AZ711" s="13">
        <f t="shared" si="1047"/>
        <v>3.1123234753217725E-6</v>
      </c>
      <c r="BA711" s="13">
        <f t="shared" si="1048"/>
        <v>6.536739198107193E-7</v>
      </c>
      <c r="BB711" s="13">
        <f t="shared" si="1049"/>
        <v>1.0296718757596396E-7</v>
      </c>
      <c r="BC711" s="13">
        <f t="shared" si="1050"/>
        <v>1.2975572555042467E-8</v>
      </c>
      <c r="BD711" s="13">
        <f t="shared" si="1051"/>
        <v>2.5928430974162882E-5</v>
      </c>
      <c r="BE711" s="13">
        <f t="shared" si="1052"/>
        <v>1.5023268901765887E-5</v>
      </c>
      <c r="BF711" s="13">
        <f t="shared" si="1053"/>
        <v>4.3523383408674003E-6</v>
      </c>
      <c r="BG711" s="13">
        <f t="shared" si="1054"/>
        <v>8.4060041159030717E-7</v>
      </c>
      <c r="BH711" s="13">
        <f t="shared" si="1055"/>
        <v>1.2176369286325455E-7</v>
      </c>
      <c r="BI711" s="13">
        <f t="shared" si="1056"/>
        <v>1.4110292305612721E-8</v>
      </c>
      <c r="BJ711" s="14">
        <f t="shared" si="1057"/>
        <v>0.27514339399739307</v>
      </c>
      <c r="BK711" s="14">
        <f t="shared" si="1058"/>
        <v>0.41763144376918787</v>
      </c>
      <c r="BL711" s="14">
        <f t="shared" si="1059"/>
        <v>0.294789498430369</v>
      </c>
      <c r="BM711" s="14">
        <f t="shared" si="1060"/>
        <v>0.12257151346972282</v>
      </c>
      <c r="BN711" s="14">
        <f t="shared" si="1061"/>
        <v>0.87742134246436154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1.3052999999999999</v>
      </c>
      <c r="F712" s="10">
        <f>VLOOKUP(B712,home!$B$2:$E$405,3,FALSE)</f>
        <v>0.4839</v>
      </c>
      <c r="G712" s="10">
        <f>VLOOKUP(C712,away!$B$2:$E$405,4,FALSE)</f>
        <v>0.80640000000000001</v>
      </c>
      <c r="H712" s="10">
        <f>VLOOKUP(A712,away!$A$2:$E$405,3,FALSE)</f>
        <v>1.1211</v>
      </c>
      <c r="I712" s="10">
        <f>VLOOKUP(C712,away!$B$2:$E$405,3,FALSE)</f>
        <v>0.61029999999999995</v>
      </c>
      <c r="J712" s="10">
        <f>VLOOKUP(B712,home!$B$2:$E$405,4,FALSE)</f>
        <v>1.0798000000000001</v>
      </c>
      <c r="K712" s="12">
        <f t="shared" si="1006"/>
        <v>0.50935019788799996</v>
      </c>
      <c r="L712" s="12">
        <f t="shared" si="1007"/>
        <v>0.738807074934</v>
      </c>
      <c r="M712" s="13">
        <f t="shared" si="1008"/>
        <v>0.28703323376898671</v>
      </c>
      <c r="N712" s="13">
        <f t="shared" si="1009"/>
        <v>0.14620043442066591</v>
      </c>
      <c r="O712" s="13">
        <f t="shared" si="1010"/>
        <v>0.21206218384971207</v>
      </c>
      <c r="P712" s="13">
        <f t="shared" si="1011"/>
        <v>0.10801391530841226</v>
      </c>
      <c r="Q712" s="13">
        <f t="shared" si="1012"/>
        <v>3.7233610101738868E-2</v>
      </c>
      <c r="R712" s="13">
        <f t="shared" si="1013"/>
        <v>7.8336520877060944E-2</v>
      </c>
      <c r="S712" s="13">
        <f t="shared" si="1014"/>
        <v>1.0161720427853686E-2</v>
      </c>
      <c r="T712" s="13">
        <f t="shared" si="1015"/>
        <v>2.7508454568498725E-2</v>
      </c>
      <c r="U712" s="13">
        <f t="shared" si="1016"/>
        <v>3.9900722410588431E-2</v>
      </c>
      <c r="V712" s="13">
        <f t="shared" si="1017"/>
        <v>4.2488583997726966E-4</v>
      </c>
      <c r="W712" s="13">
        <f t="shared" si="1018"/>
        <v>6.3216488911351102E-3</v>
      </c>
      <c r="X712" s="13">
        <f t="shared" si="1019"/>
        <v>4.6704789260192956E-3</v>
      </c>
      <c r="Y712" s="13">
        <f t="shared" si="1020"/>
        <v>1.7252914369366025E-3</v>
      </c>
      <c r="Z712" s="13">
        <f t="shared" si="1021"/>
        <v>1.9291858616562543E-2</v>
      </c>
      <c r="AA712" s="13">
        <f t="shared" si="1022"/>
        <v>9.8263120039734468E-3</v>
      </c>
      <c r="AB712" s="13">
        <f t="shared" si="1023"/>
        <v>2.5025169818665522E-3</v>
      </c>
      <c r="AC712" s="13">
        <f t="shared" si="1024"/>
        <v>9.9930900275090147E-6</v>
      </c>
      <c r="AD712" s="13">
        <f t="shared" si="1025"/>
        <v>8.049832784195307E-4</v>
      </c>
      <c r="AE712" s="13">
        <f t="shared" si="1026"/>
        <v>5.9472734129991517E-4</v>
      </c>
      <c r="AF712" s="13">
        <f t="shared" si="1027"/>
        <v>2.1969438370453249E-4</v>
      </c>
      <c r="AG712" s="13">
        <f t="shared" si="1028"/>
        <v>5.4103921668057833E-5</v>
      </c>
      <c r="AH712" s="13">
        <f t="shared" si="1029"/>
        <v>3.563240408635713E-3</v>
      </c>
      <c r="AI712" s="13">
        <f t="shared" si="1030"/>
        <v>1.8149372072611182E-3</v>
      </c>
      <c r="AJ712" s="13">
        <f t="shared" si="1031"/>
        <v>4.6221931283637225E-4</v>
      </c>
      <c r="AK712" s="13">
        <f t="shared" si="1032"/>
        <v>7.847716615362054E-5</v>
      </c>
      <c r="AL712" s="13">
        <f t="shared" si="1033"/>
        <v>1.504205998347115E-7</v>
      </c>
      <c r="AM712" s="13">
        <f t="shared" si="1034"/>
        <v>8.2003678431903803E-5</v>
      </c>
      <c r="AN712" s="13">
        <f t="shared" si="1035"/>
        <v>6.0584897796103196E-5</v>
      </c>
      <c r="AO712" s="13">
        <f t="shared" si="1036"/>
        <v>2.238027556295717E-5</v>
      </c>
      <c r="AP712" s="13">
        <f t="shared" si="1037"/>
        <v>5.5115686416284222E-6</v>
      </c>
      <c r="AQ712" s="13">
        <f t="shared" si="1038"/>
        <v>1.0179964766048634E-6</v>
      </c>
      <c r="AR712" s="13">
        <f t="shared" si="1039"/>
        <v>5.2650944471815649E-4</v>
      </c>
      <c r="AS712" s="13">
        <f t="shared" si="1040"/>
        <v>2.6817768985709395E-4</v>
      </c>
      <c r="AT712" s="13">
        <f t="shared" si="1041"/>
        <v>6.829817969892874E-5</v>
      </c>
      <c r="AU712" s="13">
        <f t="shared" si="1042"/>
        <v>1.1595897115013182E-5</v>
      </c>
      <c r="AV712" s="13">
        <f t="shared" si="1043"/>
        <v>1.4765931225552125E-6</v>
      </c>
      <c r="AW712" s="13">
        <f t="shared" si="1044"/>
        <v>1.572361278890135E-9</v>
      </c>
      <c r="AX712" s="13">
        <f t="shared" si="1045"/>
        <v>6.9614316394723522E-6</v>
      </c>
      <c r="AY712" s="13">
        <f t="shared" si="1046"/>
        <v>5.1431549469115684E-6</v>
      </c>
      <c r="AZ712" s="13">
        <f t="shared" si="1047"/>
        <v>1.899899631130034E-6</v>
      </c>
      <c r="BA712" s="13">
        <f t="shared" si="1048"/>
        <v>4.678864297144553E-7</v>
      </c>
      <c r="BB712" s="13">
        <f t="shared" si="1049"/>
        <v>8.6419451134662313E-8</v>
      </c>
      <c r="BC712" s="13">
        <f t="shared" si="1050"/>
        <v>1.2769460382040324E-8</v>
      </c>
      <c r="BD712" s="13">
        <f t="shared" si="1051"/>
        <v>6.4831483796224304E-5</v>
      </c>
      <c r="BE712" s="13">
        <f t="shared" si="1052"/>
        <v>3.3021929100979503E-5</v>
      </c>
      <c r="BF712" s="13">
        <f t="shared" si="1053"/>
        <v>8.4098630611137077E-6</v>
      </c>
      <c r="BG712" s="13">
        <f t="shared" si="1054"/>
        <v>1.4278551381297496E-6</v>
      </c>
      <c r="BH712" s="13">
        <f t="shared" si="1055"/>
        <v>1.8181957429044631E-7</v>
      </c>
      <c r="BI712" s="13">
        <f t="shared" si="1056"/>
        <v>1.8521967228950152E-8</v>
      </c>
      <c r="BJ712" s="14">
        <f t="shared" si="1057"/>
        <v>0.22551949724855444</v>
      </c>
      <c r="BK712" s="14">
        <f t="shared" si="1058"/>
        <v>0.40564904201080421</v>
      </c>
      <c r="BL712" s="14">
        <f t="shared" si="1059"/>
        <v>0.34953107949523793</v>
      </c>
      <c r="BM712" s="14">
        <f t="shared" si="1060"/>
        <v>0.13110643746199674</v>
      </c>
      <c r="BN712" s="14">
        <f t="shared" si="1061"/>
        <v>0.86887989832657664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1.8042</v>
      </c>
      <c r="F716" s="10">
        <f>VLOOKUP(B716,home!$B$2:$E$405,3,FALSE)</f>
        <v>0.99770000000000003</v>
      </c>
      <c r="G716" s="10">
        <f>VLOOKUP(C716,away!$B$2:$E$405,4,FALSE)</f>
        <v>0.81289999999999996</v>
      </c>
      <c r="H716" s="10">
        <f>VLOOKUP(A716,away!$A$2:$E$405,3,FALSE)</f>
        <v>1.2458</v>
      </c>
      <c r="I716" s="10">
        <f>VLOOKUP(C716,away!$B$2:$E$405,3,FALSE)</f>
        <v>1.2843</v>
      </c>
      <c r="J716" s="10">
        <f>VLOOKUP(B716,home!$B$2:$E$405,4,FALSE)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1.8042</v>
      </c>
      <c r="F717" s="10">
        <f>VLOOKUP(B717,home!$B$2:$E$405,3,FALSE)</f>
        <v>1.1085</v>
      </c>
      <c r="G717" s="10">
        <f>VLOOKUP(C717,away!$B$2:$E$405,4,FALSE)</f>
        <v>1.1455</v>
      </c>
      <c r="H717" s="10">
        <f>VLOOKUP(A717,away!$A$2:$E$405,3,FALSE)</f>
        <v>1.2458</v>
      </c>
      <c r="I717" s="10">
        <f>VLOOKUP(C717,away!$B$2:$E$405,3,FALSE)</f>
        <v>0.53510000000000002</v>
      </c>
      <c r="J717" s="10">
        <f>VLOOKUP(B717,home!$B$2:$E$405,4,FALSE)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1.8042</v>
      </c>
      <c r="F718" s="10">
        <f>VLOOKUP(B718,home!$B$2:$E$405,3,FALSE)</f>
        <v>0.77600000000000002</v>
      </c>
      <c r="G718" s="10">
        <f>VLOOKUP(C718,away!$B$2:$E$405,4,FALSE)</f>
        <v>1.2563</v>
      </c>
      <c r="H718" s="10">
        <f>VLOOKUP(A718,away!$A$2:$E$405,3,FALSE)</f>
        <v>1.2458</v>
      </c>
      <c r="I718" s="10">
        <f>VLOOKUP(C718,away!$B$2:$E$405,3,FALSE)</f>
        <v>0.90969999999999995</v>
      </c>
      <c r="J718" s="10">
        <f>VLOOKUP(B718,home!$B$2:$E$405,4,FALSE)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1.8042</v>
      </c>
      <c r="F719" s="10">
        <f>VLOOKUP(B719,home!$B$2:$E$405,3,FALSE)</f>
        <v>0.59119999999999995</v>
      </c>
      <c r="G719" s="10">
        <f>VLOOKUP(C719,away!$B$2:$E$405,4,FALSE)</f>
        <v>0.44340000000000002</v>
      </c>
      <c r="H719" s="10">
        <f>VLOOKUP(A719,away!$A$2:$E$405,3,FALSE)</f>
        <v>1.2458</v>
      </c>
      <c r="I719" s="10">
        <f>VLOOKUP(C719,away!$B$2:$E$405,3,FALSE)</f>
        <v>1.3378000000000001</v>
      </c>
      <c r="J719" s="10">
        <f>VLOOKUP(B719,home!$B$2:$E$405,4,FALSE)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1.8042</v>
      </c>
      <c r="F720" s="10">
        <f>VLOOKUP(B720,home!$B$2:$E$405,3,FALSE)</f>
        <v>1.2563</v>
      </c>
      <c r="G720" s="10">
        <f>VLOOKUP(C720,away!$B$2:$E$405,4,FALSE)</f>
        <v>0.84989999999999999</v>
      </c>
      <c r="H720" s="10">
        <f>VLOOKUP(A720,away!$A$2:$E$405,3,FALSE)</f>
        <v>1.2458</v>
      </c>
      <c r="I720" s="10">
        <f>VLOOKUP(C720,away!$B$2:$E$405,3,FALSE)</f>
        <v>1.2307999999999999</v>
      </c>
      <c r="J720" s="10">
        <f>VLOOKUP(B720,home!$B$2:$E$405,4,FALSE)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1.8042</v>
      </c>
      <c r="F721" s="10">
        <f>VLOOKUP(B721,home!$B$2:$E$405,3,FALSE)</f>
        <v>0.99770000000000003</v>
      </c>
      <c r="G721" s="10">
        <f>VLOOKUP(C721,away!$B$2:$E$405,4,FALSE)</f>
        <v>1.2932999999999999</v>
      </c>
      <c r="H721" s="10">
        <f>VLOOKUP(A721,away!$A$2:$E$405,3,FALSE)</f>
        <v>1.2458</v>
      </c>
      <c r="I721" s="10">
        <f>VLOOKUP(C721,away!$B$2:$E$405,3,FALSE)</f>
        <v>0.96319999999999995</v>
      </c>
      <c r="J721" s="10">
        <f>VLOOKUP(B721,home!$B$2:$E$405,4,FALSE)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1.5941000000000001</v>
      </c>
      <c r="F722" s="10">
        <f>VLOOKUP(B722,home!$B$2:$E$405,3,FALSE)</f>
        <v>1.0664</v>
      </c>
      <c r="G722" s="10">
        <f>VLOOKUP(C722,away!$B$2:$E$405,4,FALSE)</f>
        <v>0.87819999999999998</v>
      </c>
      <c r="H722" s="10">
        <f>VLOOKUP(A722,away!$A$2:$E$405,3,FALSE)</f>
        <v>1.1647000000000001</v>
      </c>
      <c r="I722" s="10">
        <f>VLOOKUP(C722,away!$B$2:$E$405,3,FALSE)</f>
        <v>1.2879</v>
      </c>
      <c r="J722" s="10">
        <f>VLOOKUP(B722,home!$B$2:$E$405,4,FALSE)</f>
        <v>0.2576</v>
      </c>
      <c r="K722" s="12">
        <f t="shared" si="1006"/>
        <v>1.492894544368</v>
      </c>
      <c r="L722" s="12">
        <f t="shared" si="1007"/>
        <v>0.38640441268800002</v>
      </c>
      <c r="M722" s="13">
        <f t="shared" si="1008"/>
        <v>0.15269711547867154</v>
      </c>
      <c r="N722" s="13">
        <f t="shared" si="1009"/>
        <v>0.22796069063883923</v>
      </c>
      <c r="O722" s="13">
        <f t="shared" si="1010"/>
        <v>5.9002839225687803E-2</v>
      </c>
      <c r="P722" s="13">
        <f t="shared" si="1011"/>
        <v>8.8085016782251543E-2</v>
      </c>
      <c r="Q722" s="13">
        <f t="shared" si="1012"/>
        <v>0.17016063569254225</v>
      </c>
      <c r="R722" s="13">
        <f t="shared" si="1013"/>
        <v>1.1399478718963192E-2</v>
      </c>
      <c r="S722" s="13">
        <f t="shared" si="1014"/>
        <v>1.2703203589024728E-2</v>
      </c>
      <c r="T722" s="13">
        <f t="shared" si="1015"/>
        <v>6.5750820497393531E-2</v>
      </c>
      <c r="U722" s="13">
        <f t="shared" si="1016"/>
        <v>1.7018219588179263E-2</v>
      </c>
      <c r="V722" s="13">
        <f t="shared" si="1017"/>
        <v>8.1422035876556787E-4</v>
      </c>
      <c r="W722" s="13">
        <f t="shared" si="1018"/>
        <v>8.4677294897195721E-2</v>
      </c>
      <c r="X722" s="13">
        <f t="shared" si="1019"/>
        <v>3.2719680402759493E-2</v>
      </c>
      <c r="Y722" s="13">
        <f t="shared" si="1020"/>
        <v>6.321514444683673E-3</v>
      </c>
      <c r="Z722" s="13">
        <f t="shared" si="1021"/>
        <v>1.4682696264501091E-3</v>
      </c>
      <c r="AA722" s="13">
        <f t="shared" si="1022"/>
        <v>2.1919717149886091E-3</v>
      </c>
      <c r="AB722" s="13">
        <f t="shared" si="1023"/>
        <v>1.6361913073577317E-3</v>
      </c>
      <c r="AC722" s="13">
        <f t="shared" si="1024"/>
        <v>2.9355750164912935E-5</v>
      </c>
      <c r="AD722" s="13">
        <f t="shared" si="1025"/>
        <v>3.1603567895965932E-2</v>
      </c>
      <c r="AE722" s="13">
        <f t="shared" si="1026"/>
        <v>1.2211758091686051E-2</v>
      </c>
      <c r="AF722" s="13">
        <f t="shared" si="1027"/>
        <v>2.35933860665294E-3</v>
      </c>
      <c r="AG722" s="13">
        <f t="shared" si="1028"/>
        <v>3.0388628287861789E-4</v>
      </c>
      <c r="AH722" s="13">
        <f t="shared" si="1029"/>
        <v>1.4183646566902087E-4</v>
      </c>
      <c r="AI722" s="13">
        <f t="shared" si="1030"/>
        <v>2.1174688578972034E-4</v>
      </c>
      <c r="AJ722" s="13">
        <f t="shared" si="1031"/>
        <v>1.5805788529119375E-4</v>
      </c>
      <c r="AK722" s="13">
        <f t="shared" si="1032"/>
        <v>7.8654584881855455E-5</v>
      </c>
      <c r="AL722" s="13">
        <f t="shared" si="1033"/>
        <v>6.7736754236018812E-7</v>
      </c>
      <c r="AM722" s="13">
        <f t="shared" si="1034"/>
        <v>9.4361588188902404E-3</v>
      </c>
      <c r="AN722" s="13">
        <f t="shared" si="1035"/>
        <v>3.6461734064439756E-3</v>
      </c>
      <c r="AO722" s="13">
        <f t="shared" si="1036"/>
        <v>7.044487468377944E-4</v>
      </c>
      <c r="AP722" s="13">
        <f t="shared" si="1037"/>
        <v>9.0734034763551862E-5</v>
      </c>
      <c r="AQ722" s="13">
        <f t="shared" si="1038"/>
        <v>8.7650078534057054E-6</v>
      </c>
      <c r="AR722" s="13">
        <f t="shared" si="1039"/>
        <v>1.096124724291594E-5</v>
      </c>
      <c r="AS722" s="13">
        <f t="shared" si="1040"/>
        <v>1.6363986208417989E-5</v>
      </c>
      <c r="AT722" s="13">
        <f t="shared" si="1041"/>
        <v>1.2214852867330206E-5</v>
      </c>
      <c r="AU722" s="13">
        <f t="shared" si="1042"/>
        <v>6.0784957352983629E-6</v>
      </c>
      <c r="AV722" s="13">
        <f t="shared" si="1043"/>
        <v>2.2686382802977695E-6</v>
      </c>
      <c r="AW722" s="13">
        <f t="shared" si="1044"/>
        <v>1.0854081796995861E-8</v>
      </c>
      <c r="AX722" s="13">
        <f t="shared" si="1045"/>
        <v>2.34786500341854E-3</v>
      </c>
      <c r="AY722" s="13">
        <f t="shared" si="1046"/>
        <v>9.0722539771665009E-4</v>
      </c>
      <c r="AZ722" s="13">
        <f t="shared" si="1047"/>
        <v>1.7527794849016967E-4</v>
      </c>
      <c r="BA722" s="13">
        <f t="shared" si="1048"/>
        <v>2.2576057581167182E-5</v>
      </c>
      <c r="BB722" s="13">
        <f t="shared" si="1049"/>
        <v>2.1808720676153433E-6</v>
      </c>
      <c r="BC722" s="13">
        <f t="shared" si="1050"/>
        <v>1.6853971808691427E-7</v>
      </c>
      <c r="BD722" s="13">
        <f t="shared" si="1051"/>
        <v>7.0591238387114863E-7</v>
      </c>
      <c r="BE722" s="13">
        <f t="shared" si="1052"/>
        <v>1.053852746683047E-6</v>
      </c>
      <c r="BF722" s="13">
        <f t="shared" si="1053"/>
        <v>7.8664550804517643E-7</v>
      </c>
      <c r="BG722" s="13">
        <f t="shared" si="1054"/>
        <v>3.9145959577074593E-7</v>
      </c>
      <c r="BH722" s="13">
        <f t="shared" si="1055"/>
        <v>1.4610197371666227E-7</v>
      </c>
      <c r="BI722" s="13">
        <f t="shared" si="1056"/>
        <v>4.3622967896600395E-8</v>
      </c>
      <c r="BJ722" s="14">
        <f t="shared" si="1057"/>
        <v>0.65141076128437869</v>
      </c>
      <c r="BK722" s="14">
        <f t="shared" si="1058"/>
        <v>0.25523681472413728</v>
      </c>
      <c r="BL722" s="14">
        <f t="shared" si="1059"/>
        <v>9.1890011192318571E-2</v>
      </c>
      <c r="BM722" s="14">
        <f t="shared" si="1060"/>
        <v>0.28979286574669438</v>
      </c>
      <c r="BN722" s="14">
        <f t="shared" si="1061"/>
        <v>0.70930577653695559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1.5941000000000001</v>
      </c>
      <c r="F723" s="10">
        <f>VLOOKUP(B723,home!$B$2:$E$405,3,FALSE)</f>
        <v>0.90610000000000002</v>
      </c>
      <c r="G723" s="10">
        <f>VLOOKUP(C723,away!$B$2:$E$405,4,FALSE)</f>
        <v>1.1919</v>
      </c>
      <c r="H723" s="10">
        <f>VLOOKUP(A723,away!$A$2:$E$405,3,FALSE)</f>
        <v>1.1647000000000001</v>
      </c>
      <c r="I723" s="10">
        <f>VLOOKUP(C723,away!$B$2:$E$405,3,FALSE)</f>
        <v>1.5455000000000001</v>
      </c>
      <c r="J723" s="10">
        <f>VLOOKUP(B723,home!$B$2:$E$405,4,FALSE)</f>
        <v>1.2402</v>
      </c>
      <c r="K723" s="12">
        <f t="shared" si="1006"/>
        <v>1.7215970585189999</v>
      </c>
      <c r="L723" s="12">
        <f t="shared" si="1007"/>
        <v>2.23241438277</v>
      </c>
      <c r="M723" s="13">
        <f t="shared" si="1008"/>
        <v>1.9177617382803297E-2</v>
      </c>
      <c r="N723" s="13">
        <f t="shared" si="1009"/>
        <v>3.3016129675636996E-2</v>
      </c>
      <c r="O723" s="13">
        <f t="shared" si="1010"/>
        <v>4.2812388872630038E-2</v>
      </c>
      <c r="P723" s="13">
        <f t="shared" si="1011"/>
        <v>7.3705682751291426E-2</v>
      </c>
      <c r="Q723" s="13">
        <f t="shared" si="1012"/>
        <v>2.8420235866629263E-2</v>
      </c>
      <c r="R723" s="13">
        <f t="shared" si="1013"/>
        <v>4.7787496340000825E-2</v>
      </c>
      <c r="S723" s="13">
        <f t="shared" si="1014"/>
        <v>7.0818594945811802E-2</v>
      </c>
      <c r="T723" s="13">
        <f t="shared" si="1015"/>
        <v>6.3445743310378971E-2</v>
      </c>
      <c r="U723" s="13">
        <f t="shared" si="1016"/>
        <v>8.2270813132932885E-2</v>
      </c>
      <c r="V723" s="13">
        <f t="shared" si="1017"/>
        <v>3.02420425724973E-2</v>
      </c>
      <c r="W723" s="13">
        <f t="shared" si="1018"/>
        <v>1.6309398156801703E-2</v>
      </c>
      <c r="X723" s="13">
        <f t="shared" si="1019"/>
        <v>3.6409335019566648E-2</v>
      </c>
      <c r="Y723" s="13">
        <f t="shared" si="1020"/>
        <v>4.0640361582386028E-2</v>
      </c>
      <c r="Z723" s="13">
        <f t="shared" si="1021"/>
        <v>3.5560498048662181E-2</v>
      </c>
      <c r="AA723" s="13">
        <f t="shared" si="1022"/>
        <v>6.1220848840047443E-2</v>
      </c>
      <c r="AB723" s="13">
        <f t="shared" si="1023"/>
        <v>5.2698816641531018E-2</v>
      </c>
      <c r="AC723" s="13">
        <f t="shared" si="1024"/>
        <v>7.2643617267019898E-3</v>
      </c>
      <c r="AD723" s="13">
        <f t="shared" si="1025"/>
        <v>7.019552973241255E-3</v>
      </c>
      <c r="AE723" s="13">
        <f t="shared" si="1026"/>
        <v>1.5670551018079695E-2</v>
      </c>
      <c r="AF723" s="13">
        <f t="shared" si="1027"/>
        <v>1.7491581739346094E-2</v>
      </c>
      <c r="AG723" s="13">
        <f t="shared" si="1028"/>
        <v>1.3016152884104435E-2</v>
      </c>
      <c r="AH723" s="13">
        <f t="shared" si="1029"/>
        <v>1.9846441825574494E-2</v>
      </c>
      <c r="AI723" s="13">
        <f t="shared" si="1030"/>
        <v>3.41675758689775E-2</v>
      </c>
      <c r="AJ723" s="13">
        <f t="shared" si="1031"/>
        <v>2.9411399056378219E-2</v>
      </c>
      <c r="AK723" s="13">
        <f t="shared" si="1032"/>
        <v>1.6878192700796407E-2</v>
      </c>
      <c r="AL723" s="13">
        <f t="shared" si="1033"/>
        <v>1.1167700974137479E-3</v>
      </c>
      <c r="AM723" s="13">
        <f t="shared" si="1034"/>
        <v>2.4169683501700898E-3</v>
      </c>
      <c r="AN723" s="13">
        <f t="shared" si="1035"/>
        <v>5.395674907619585E-3</v>
      </c>
      <c r="AO723" s="13">
        <f t="shared" si="1036"/>
        <v>6.0226911342605794E-3</v>
      </c>
      <c r="AP723" s="13">
        <f t="shared" si="1037"/>
        <v>4.4817141037015598E-3</v>
      </c>
      <c r="AQ723" s="13">
        <f t="shared" si="1038"/>
        <v>2.5012607561416306E-3</v>
      </c>
      <c r="AR723" s="13">
        <f t="shared" si="1039"/>
        <v>8.8610964356441169E-3</v>
      </c>
      <c r="AS723" s="13">
        <f t="shared" si="1040"/>
        <v>1.5255237558858105E-2</v>
      </c>
      <c r="AT723" s="13">
        <f t="shared" si="1041"/>
        <v>1.3131686054169344E-2</v>
      </c>
      <c r="AU723" s="13">
        <f t="shared" si="1042"/>
        <v>7.535824028084304E-3</v>
      </c>
      <c r="AV723" s="13">
        <f t="shared" si="1043"/>
        <v>3.2434131200666859E-3</v>
      </c>
      <c r="AW723" s="13">
        <f t="shared" si="1044"/>
        <v>1.1922507378013106E-4</v>
      </c>
      <c r="AX723" s="13">
        <f t="shared" si="1045"/>
        <v>6.9350760036439047E-4</v>
      </c>
      <c r="AY723" s="13">
        <f t="shared" si="1046"/>
        <v>1.5481963416137745E-3</v>
      </c>
      <c r="AZ723" s="13">
        <f t="shared" si="1047"/>
        <v>1.7281078901852441E-3</v>
      </c>
      <c r="BA723" s="13">
        <f t="shared" si="1048"/>
        <v>1.2859509696759525E-3</v>
      </c>
      <c r="BB723" s="13">
        <f t="shared" si="1049"/>
        <v>7.1769386006040618E-4</v>
      </c>
      <c r="BC723" s="13">
        <f t="shared" si="1050"/>
        <v>3.2043801912491398E-4</v>
      </c>
      <c r="BD723" s="13">
        <f t="shared" si="1051"/>
        <v>3.296939855007318E-3</v>
      </c>
      <c r="BE723" s="13">
        <f t="shared" si="1052"/>
        <v>5.6760019564946569E-3</v>
      </c>
      <c r="BF723" s="13">
        <f t="shared" si="1053"/>
        <v>4.8858941362246461E-3</v>
      </c>
      <c r="BG723" s="13">
        <f t="shared" si="1054"/>
        <v>2.8038469910531931E-3</v>
      </c>
      <c r="BH723" s="13">
        <f t="shared" si="1055"/>
        <v>1.2067736830836319E-3</v>
      </c>
      <c r="BI723" s="13">
        <f t="shared" si="1056"/>
        <v>4.1551560461898415E-4</v>
      </c>
      <c r="BJ723" s="14">
        <f t="shared" si="1057"/>
        <v>0.29855124615908929</v>
      </c>
      <c r="BK723" s="14">
        <f t="shared" si="1058"/>
        <v>0.20387326581813334</v>
      </c>
      <c r="BL723" s="14">
        <f t="shared" si="1059"/>
        <v>0.45340620270217391</v>
      </c>
      <c r="BM723" s="14">
        <f t="shared" si="1060"/>
        <v>0.74504269057123318</v>
      </c>
      <c r="BN723" s="14">
        <f t="shared" si="1061"/>
        <v>0.24491955088899181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1.5941000000000001</v>
      </c>
      <c r="F724" s="10">
        <f>VLOOKUP(B724,home!$B$2:$E$405,3,FALSE)</f>
        <v>0.76670000000000005</v>
      </c>
      <c r="G724" s="10">
        <f>VLOOKUP(C724,away!$B$2:$E$405,4,FALSE)</f>
        <v>1.1849000000000001</v>
      </c>
      <c r="H724" s="10">
        <f>VLOOKUP(A724,away!$A$2:$E$405,3,FALSE)</f>
        <v>1.1647000000000001</v>
      </c>
      <c r="I724" s="10">
        <f>VLOOKUP(C724,away!$B$2:$E$405,3,FALSE)</f>
        <v>0.66779999999999995</v>
      </c>
      <c r="J724" s="10">
        <f>VLOOKUP(B724,home!$B$2:$E$405,4,FALSE)</f>
        <v>1.0494000000000001</v>
      </c>
      <c r="K724" s="12">
        <f t="shared" si="1006"/>
        <v>1.4481805973030002</v>
      </c>
      <c r="L724" s="12">
        <f t="shared" si="1007"/>
        <v>0.81620932100400001</v>
      </c>
      <c r="M724" s="13">
        <f t="shared" si="1008"/>
        <v>0.10389339867073631</v>
      </c>
      <c r="N724" s="13">
        <f t="shared" si="1009"/>
        <v>0.15045640414282563</v>
      </c>
      <c r="O724" s="13">
        <f t="shared" si="1010"/>
        <v>8.4798760385839556E-2</v>
      </c>
      <c r="P724" s="13">
        <f t="shared" si="1011"/>
        <v>0.12280391946611911</v>
      </c>
      <c r="Q724" s="13">
        <f t="shared" si="1012"/>
        <v>0.10894402260980943</v>
      </c>
      <c r="R724" s="13">
        <f t="shared" si="1013"/>
        <v>3.4606769318253496E-2</v>
      </c>
      <c r="S724" s="13">
        <f t="shared" si="1014"/>
        <v>3.6289126232254269E-2</v>
      </c>
      <c r="T724" s="13">
        <f t="shared" si="1015"/>
        <v>8.8921126721796973E-2</v>
      </c>
      <c r="U724" s="13">
        <f t="shared" si="1016"/>
        <v>5.0116851862035489E-2</v>
      </c>
      <c r="V724" s="13">
        <f t="shared" si="1017"/>
        <v>4.7660465142792506E-3</v>
      </c>
      <c r="W724" s="13">
        <f t="shared" si="1018"/>
        <v>5.2590206578555135E-2</v>
      </c>
      <c r="X724" s="13">
        <f t="shared" si="1019"/>
        <v>4.2924616802942579E-2</v>
      </c>
      <c r="Y724" s="13">
        <f t="shared" si="1020"/>
        <v>1.7517736167543325E-2</v>
      </c>
      <c r="Z724" s="13">
        <f t="shared" si="1021"/>
        <v>9.4154558957979164E-3</v>
      </c>
      <c r="AA724" s="13">
        <f t="shared" si="1022"/>
        <v>1.3635280543056679E-2</v>
      </c>
      <c r="AB724" s="13">
        <f t="shared" si="1023"/>
        <v>9.8731743606189012E-3</v>
      </c>
      <c r="AC724" s="13">
        <f t="shared" si="1024"/>
        <v>3.520971975841384E-4</v>
      </c>
      <c r="AD724" s="13">
        <f t="shared" si="1025"/>
        <v>1.9040029193805028E-2</v>
      </c>
      <c r="AE724" s="13">
        <f t="shared" si="1026"/>
        <v>1.554064930017194E-2</v>
      </c>
      <c r="AF724" s="13">
        <f t="shared" si="1027"/>
        <v>6.3422114066273129E-3</v>
      </c>
      <c r="AG724" s="13">
        <f t="shared" si="1028"/>
        <v>1.7255240219557009E-3</v>
      </c>
      <c r="AH724" s="13">
        <f t="shared" si="1029"/>
        <v>1.9212457159130808E-3</v>
      </c>
      <c r="AI724" s="13">
        <f t="shared" si="1030"/>
        <v>2.7823107684368355E-3</v>
      </c>
      <c r="AJ724" s="13">
        <f t="shared" si="1031"/>
        <v>2.0146442352587134E-3</v>
      </c>
      <c r="AK724" s="13">
        <f t="shared" si="1032"/>
        <v>9.725228973233367E-4</v>
      </c>
      <c r="AL724" s="13">
        <f t="shared" si="1033"/>
        <v>1.664741608209527E-5</v>
      </c>
      <c r="AM724" s="13">
        <f t="shared" si="1034"/>
        <v>5.5146801701102246E-3</v>
      </c>
      <c r="AN724" s="13">
        <f t="shared" si="1035"/>
        <v>4.5011333571998895E-3</v>
      </c>
      <c r="AO724" s="13">
        <f t="shared" si="1036"/>
        <v>1.8369335006142883E-3</v>
      </c>
      <c r="AP724" s="13">
        <f t="shared" si="1037"/>
        <v>4.9977408175529636E-4</v>
      </c>
      <c r="AQ724" s="13">
        <f t="shared" si="1038"/>
        <v>1.0198006598122199E-4</v>
      </c>
      <c r="AR724" s="13">
        <f t="shared" si="1039"/>
        <v>3.1362773225345202E-4</v>
      </c>
      <c r="AS724" s="13">
        <f t="shared" si="1040"/>
        <v>4.5418959662558956E-4</v>
      </c>
      <c r="AT724" s="13">
        <f t="shared" si="1041"/>
        <v>3.2887428066502756E-4</v>
      </c>
      <c r="AU724" s="13">
        <f t="shared" si="1042"/>
        <v>1.5875645073702474E-4</v>
      </c>
      <c r="AV724" s="13">
        <f t="shared" si="1043"/>
        <v>5.7477002913512183E-5</v>
      </c>
      <c r="AW724" s="13">
        <f t="shared" si="1044"/>
        <v>5.4659871721646646E-7</v>
      </c>
      <c r="AX724" s="13">
        <f t="shared" si="1045"/>
        <v>1.3310421371142058E-3</v>
      </c>
      <c r="AY724" s="13">
        <f t="shared" si="1046"/>
        <v>1.0864089989616988E-3</v>
      </c>
      <c r="AZ724" s="13">
        <f t="shared" si="1047"/>
        <v>4.4336857568758178E-4</v>
      </c>
      <c r="BA724" s="13">
        <f t="shared" si="1048"/>
        <v>1.206271880388239E-4</v>
      </c>
      <c r="BB724" s="13">
        <f t="shared" si="1049"/>
        <v>2.4614258810947566E-5</v>
      </c>
      <c r="BC724" s="13">
        <f t="shared" si="1050"/>
        <v>4.0180774942200486E-6</v>
      </c>
      <c r="BD724" s="13">
        <f t="shared" si="1051"/>
        <v>4.2664313065102383E-5</v>
      </c>
      <c r="BE724" s="13">
        <f t="shared" si="1052"/>
        <v>6.1785630378142161E-5</v>
      </c>
      <c r="BF724" s="13">
        <f t="shared" si="1053"/>
        <v>4.4738375552880167E-5</v>
      </c>
      <c r="BG724" s="13">
        <f t="shared" si="1054"/>
        <v>2.1596415810178652E-5</v>
      </c>
      <c r="BH724" s="13">
        <f t="shared" si="1055"/>
        <v>7.8188775868971159E-6</v>
      </c>
      <c r="BI724" s="13">
        <f t="shared" si="1056"/>
        <v>2.2646293628063409E-6</v>
      </c>
      <c r="BJ724" s="14">
        <f t="shared" si="1057"/>
        <v>0.51946710735780155</v>
      </c>
      <c r="BK724" s="14">
        <f t="shared" si="1058"/>
        <v>0.26920764449601681</v>
      </c>
      <c r="BL724" s="14">
        <f t="shared" si="1059"/>
        <v>0.20221535339168664</v>
      </c>
      <c r="BM724" s="14">
        <f t="shared" si="1060"/>
        <v>0.39371642414747493</v>
      </c>
      <c r="BN724" s="14">
        <f t="shared" si="1061"/>
        <v>0.60550327459358355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1.1607000000000001</v>
      </c>
      <c r="F725" s="10">
        <f>VLOOKUP(B725,home!$B$2:$E$405,3,FALSE)</f>
        <v>0.93989999999999996</v>
      </c>
      <c r="G725" s="10">
        <f>VLOOKUP(C725,away!$B$2:$E$405,4,FALSE)</f>
        <v>0.70489999999999997</v>
      </c>
      <c r="H725" s="10">
        <f>VLOOKUP(A725,away!$A$2:$E$405,3,FALSE)</f>
        <v>0.89880000000000004</v>
      </c>
      <c r="I725" s="10">
        <f>VLOOKUP(C725,away!$B$2:$E$405,3,FALSE)</f>
        <v>1.2137</v>
      </c>
      <c r="J725" s="10">
        <f>VLOOKUP(B725,home!$B$2:$E$405,4,FALSE)</f>
        <v>1.0114000000000001</v>
      </c>
      <c r="K725" s="12">
        <f t="shared" si="1006"/>
        <v>0.76900496645700001</v>
      </c>
      <c r="L725" s="12">
        <f t="shared" si="1007"/>
        <v>1.1033095185840003</v>
      </c>
      <c r="M725" s="13">
        <f t="shared" si="1008"/>
        <v>0.15376735739507674</v>
      </c>
      <c r="N725" s="13">
        <f t="shared" si="1009"/>
        <v>0.11824786151578251</v>
      </c>
      <c r="O725" s="13">
        <f t="shared" si="1010"/>
        <v>0.16965298906149603</v>
      </c>
      <c r="P725" s="13">
        <f t="shared" si="1011"/>
        <v>0.13046399116256555</v>
      </c>
      <c r="Q725" s="13">
        <f t="shared" si="1012"/>
        <v>4.5466596389278149E-2</v>
      </c>
      <c r="R725" s="13">
        <f t="shared" si="1013"/>
        <v>9.3589878843887947E-2</v>
      </c>
      <c r="S725" s="13">
        <f t="shared" si="1014"/>
        <v>2.7673059611628189E-2</v>
      </c>
      <c r="T725" s="13">
        <f t="shared" si="1015"/>
        <v>5.0163728573907523E-2</v>
      </c>
      <c r="U725" s="13">
        <f t="shared" si="1016"/>
        <v>7.197108164105874E-2</v>
      </c>
      <c r="V725" s="13">
        <f t="shared" si="1017"/>
        <v>2.608802360609474E-3</v>
      </c>
      <c r="W725" s="13">
        <f t="shared" si="1018"/>
        <v>1.1654679477083603E-2</v>
      </c>
      <c r="X725" s="13">
        <f t="shared" si="1019"/>
        <v>1.2858718803111938E-2</v>
      </c>
      <c r="Y725" s="13">
        <f t="shared" si="1020"/>
        <v>7.0935734261342344E-3</v>
      </c>
      <c r="Z725" s="13">
        <f t="shared" si="1021"/>
        <v>3.4419534723861653E-2</v>
      </c>
      <c r="AA725" s="13">
        <f t="shared" si="1022"/>
        <v>2.6468793145788778E-2</v>
      </c>
      <c r="AB725" s="13">
        <f t="shared" si="1023"/>
        <v>1.0177316692617283E-2</v>
      </c>
      <c r="AC725" s="13">
        <f t="shared" si="1024"/>
        <v>1.3833997909458602E-4</v>
      </c>
      <c r="AD725" s="13">
        <f t="shared" si="1025"/>
        <v>2.24062660008544E-3</v>
      </c>
      <c r="AE725" s="13">
        <f t="shared" si="1026"/>
        <v>2.4721046554667726E-3</v>
      </c>
      <c r="AF725" s="13">
        <f t="shared" si="1027"/>
        <v>1.3637482986561555E-3</v>
      </c>
      <c r="AG725" s="13">
        <f t="shared" si="1028"/>
        <v>5.0154549295335765E-4</v>
      </c>
      <c r="AH725" s="13">
        <f t="shared" si="1029"/>
        <v>9.4938500715172694E-3</v>
      </c>
      <c r="AI725" s="13">
        <f t="shared" si="1030"/>
        <v>7.3008178557949248E-3</v>
      </c>
      <c r="AJ725" s="13">
        <f t="shared" si="1031"/>
        <v>2.8071825951521208E-3</v>
      </c>
      <c r="AK725" s="13">
        <f t="shared" si="1032"/>
        <v>7.1957911914121049E-4</v>
      </c>
      <c r="AL725" s="13">
        <f t="shared" si="1033"/>
        <v>4.6949849736062236E-6</v>
      </c>
      <c r="AM725" s="13">
        <f t="shared" si="1034"/>
        <v>3.446105966882733E-4</v>
      </c>
      <c r="AN725" s="13">
        <f t="shared" si="1035"/>
        <v>3.802121515310839E-4</v>
      </c>
      <c r="AO725" s="13">
        <f t="shared" si="1036"/>
        <v>2.0974584293277364E-4</v>
      </c>
      <c r="AP725" s="13">
        <f t="shared" si="1037"/>
        <v>7.7138194997051294E-5</v>
      </c>
      <c r="AQ725" s="13">
        <f t="shared" si="1038"/>
        <v>2.1276826196658848E-5</v>
      </c>
      <c r="AR725" s="13">
        <f t="shared" si="1039"/>
        <v>2.0949310303828789E-3</v>
      </c>
      <c r="AS725" s="13">
        <f t="shared" si="1040"/>
        <v>1.6110123667493141E-3</v>
      </c>
      <c r="AT725" s="13">
        <f t="shared" si="1041"/>
        <v>6.1943825552693418E-4</v>
      </c>
      <c r="AU725" s="13">
        <f t="shared" si="1042"/>
        <v>1.5878369830455756E-4</v>
      </c>
      <c r="AV725" s="13">
        <f t="shared" si="1043"/>
        <v>3.052636314715367E-5</v>
      </c>
      <c r="AW725" s="13">
        <f t="shared" si="1044"/>
        <v>1.1065173181124498E-7</v>
      </c>
      <c r="AX725" s="13">
        <f t="shared" si="1045"/>
        <v>4.4167876724498703E-5</v>
      </c>
      <c r="AY725" s="13">
        <f t="shared" si="1046"/>
        <v>4.8730838805784138E-5</v>
      </c>
      <c r="AZ725" s="13">
        <f t="shared" si="1047"/>
        <v>2.6882599151502115E-5</v>
      </c>
      <c r="BA725" s="13">
        <f t="shared" si="1048"/>
        <v>9.8866091760434881E-6</v>
      </c>
      <c r="BB725" s="13">
        <f t="shared" si="1049"/>
        <v>2.7269975026121748E-6</v>
      </c>
      <c r="BC725" s="13">
        <f t="shared" si="1050"/>
        <v>6.0174446035736184E-7</v>
      </c>
      <c r="BD725" s="13">
        <f t="shared" si="1051"/>
        <v>3.8522622443306958E-4</v>
      </c>
      <c r="BE725" s="13">
        <f t="shared" si="1052"/>
        <v>2.9624087979850941E-4</v>
      </c>
      <c r="BF725" s="13">
        <f t="shared" si="1053"/>
        <v>1.1390535391632244E-4</v>
      </c>
      <c r="BG725" s="13">
        <f t="shared" si="1054"/>
        <v>2.9197927622564758E-5</v>
      </c>
      <c r="BH725" s="13">
        <f t="shared" si="1055"/>
        <v>5.6133378380010803E-6</v>
      </c>
      <c r="BI725" s="13">
        <f t="shared" si="1056"/>
        <v>8.6333693516476622E-7</v>
      </c>
      <c r="BJ725" s="14">
        <f t="shared" si="1057"/>
        <v>0.25322916351062635</v>
      </c>
      <c r="BK725" s="14">
        <f t="shared" si="1058"/>
        <v>0.31470497633275396</v>
      </c>
      <c r="BL725" s="14">
        <f t="shared" si="1059"/>
        <v>0.39752722780110883</v>
      </c>
      <c r="BM725" s="14">
        <f t="shared" si="1060"/>
        <v>0.28864360781318982</v>
      </c>
      <c r="BN725" s="14">
        <f t="shared" si="1061"/>
        <v>0.71118867436808697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1.1607000000000001</v>
      </c>
      <c r="F726" s="10">
        <f>VLOOKUP(B726,home!$B$2:$E$405,3,FALSE)</f>
        <v>1.4881</v>
      </c>
      <c r="G726" s="10">
        <f>VLOOKUP(C726,away!$B$2:$E$405,4,FALSE)</f>
        <v>0.62660000000000005</v>
      </c>
      <c r="H726" s="10">
        <f>VLOOKUP(A726,away!$A$2:$E$405,3,FALSE)</f>
        <v>0.89880000000000004</v>
      </c>
      <c r="I726" s="10">
        <f>VLOOKUP(C726,away!$B$2:$E$405,3,FALSE)</f>
        <v>0.9103</v>
      </c>
      <c r="J726" s="10">
        <f>VLOOKUP(B726,home!$B$2:$E$405,4,FALSE)</f>
        <v>0.40460000000000002</v>
      </c>
      <c r="K726" s="12">
        <f t="shared" si="1006"/>
        <v>1.0822871240220002</v>
      </c>
      <c r="L726" s="12">
        <f t="shared" si="1007"/>
        <v>0.33103467314400004</v>
      </c>
      <c r="M726" s="13">
        <f t="shared" si="1008"/>
        <v>0.24333363417669296</v>
      </c>
      <c r="N726" s="13">
        <f t="shared" si="1009"/>
        <v>0.2633568591109145</v>
      </c>
      <c r="O726" s="13">
        <f t="shared" si="1010"/>
        <v>8.0551870054623234E-2</v>
      </c>
      <c r="P726" s="13">
        <f t="shared" si="1011"/>
        <v>8.7180251776012047E-2</v>
      </c>
      <c r="Q726" s="13">
        <f t="shared" si="1012"/>
        <v>0.14251386881930941</v>
      </c>
      <c r="R726" s="13">
        <f t="shared" si="1013"/>
        <v>1.3332730987335079E-2</v>
      </c>
      <c r="S726" s="13">
        <f t="shared" si="1014"/>
        <v>7.808616681212615E-3</v>
      </c>
      <c r="T726" s="13">
        <f t="shared" si="1015"/>
        <v>4.7177031983086981E-2</v>
      </c>
      <c r="U726" s="13">
        <f t="shared" si="1016"/>
        <v>1.4429843075641885E-2</v>
      </c>
      <c r="V726" s="13">
        <f t="shared" si="1017"/>
        <v>3.1084763773628056E-4</v>
      </c>
      <c r="W726" s="13">
        <f t="shared" si="1018"/>
        <v>5.1413641739232997E-2</v>
      </c>
      <c r="X726" s="13">
        <f t="shared" si="1019"/>
        <v>1.7019698088289712E-2</v>
      </c>
      <c r="Y726" s="13">
        <f t="shared" si="1020"/>
        <v>2.8170550968332725E-3</v>
      </c>
      <c r="Z726" s="13">
        <f t="shared" si="1021"/>
        <v>1.4711987481697828E-3</v>
      </c>
      <c r="AA726" s="13">
        <f t="shared" si="1022"/>
        <v>1.592259462021441E-3</v>
      </c>
      <c r="AB726" s="13">
        <f t="shared" si="1023"/>
        <v>8.6164095692400141E-4</v>
      </c>
      <c r="AC726" s="13">
        <f t="shared" si="1024"/>
        <v>6.9605501242969967E-6</v>
      </c>
      <c r="AD726" s="13">
        <f t="shared" si="1025"/>
        <v>1.3911080613362985E-2</v>
      </c>
      <c r="AE726" s="13">
        <f t="shared" si="1026"/>
        <v>4.6050500239244513E-3</v>
      </c>
      <c r="AF726" s="13">
        <f t="shared" si="1027"/>
        <v>7.6221561474079983E-4</v>
      </c>
      <c r="AG726" s="13">
        <f t="shared" si="1028"/>
        <v>8.4106598963657912E-5</v>
      </c>
      <c r="AH726" s="13">
        <f t="shared" si="1029"/>
        <v>1.2175444918256151E-4</v>
      </c>
      <c r="AI726" s="13">
        <f t="shared" si="1030"/>
        <v>1.3177327264267725E-4</v>
      </c>
      <c r="AJ726" s="13">
        <f t="shared" si="1031"/>
        <v>7.1308258135705061E-5</v>
      </c>
      <c r="AK726" s="13">
        <f t="shared" si="1032"/>
        <v>2.5725336538903541E-5</v>
      </c>
      <c r="AL726" s="13">
        <f t="shared" si="1033"/>
        <v>9.9751522536359214E-8</v>
      </c>
      <c r="AM726" s="13">
        <f t="shared" si="1034"/>
        <v>3.0111566858149661E-3</v>
      </c>
      <c r="AN726" s="13">
        <f t="shared" si="1035"/>
        <v>9.9679726927412774E-4</v>
      </c>
      <c r="AO726" s="13">
        <f t="shared" si="1036"/>
        <v>1.6498722911249627E-4</v>
      </c>
      <c r="AP726" s="13">
        <f t="shared" si="1037"/>
        <v>1.8205497820729815E-5</v>
      </c>
      <c r="AQ726" s="13">
        <f t="shared" si="1038"/>
        <v>1.5066627551272748E-6</v>
      </c>
      <c r="AR726" s="13">
        <f t="shared" si="1039"/>
        <v>8.0609888577954039E-6</v>
      </c>
      <c r="AS726" s="13">
        <f t="shared" si="1040"/>
        <v>8.7243044476767753E-6</v>
      </c>
      <c r="AT726" s="13">
        <f t="shared" si="1041"/>
        <v>4.7211011848842216E-6</v>
      </c>
      <c r="AU726" s="13">
        <f t="shared" si="1042"/>
        <v>1.7031956745350674E-6</v>
      </c>
      <c r="AV726" s="13">
        <f t="shared" si="1043"/>
        <v>4.6083668705981714E-7</v>
      </c>
      <c r="AW726" s="13">
        <f t="shared" si="1044"/>
        <v>9.9273425777283036E-10</v>
      </c>
      <c r="AX726" s="13">
        <f t="shared" si="1045"/>
        <v>5.4315601824504929E-4</v>
      </c>
      <c r="AY726" s="13">
        <f t="shared" si="1046"/>
        <v>1.798034749659464E-4</v>
      </c>
      <c r="AZ726" s="13">
        <f t="shared" si="1047"/>
        <v>2.9760592282753722E-5</v>
      </c>
      <c r="BA726" s="13">
        <f t="shared" si="1048"/>
        <v>3.2839293129644093E-6</v>
      </c>
      <c r="BB726" s="13">
        <f t="shared" si="1049"/>
        <v>2.7177361668629346E-7</v>
      </c>
      <c r="BC726" s="13">
        <f t="shared" si="1050"/>
        <v>1.7993298073781986E-8</v>
      </c>
      <c r="BD726" s="13">
        <f t="shared" si="1051"/>
        <v>4.4474446862628775E-7</v>
      </c>
      <c r="BE726" s="13">
        <f t="shared" si="1052"/>
        <v>4.8134121187423757E-7</v>
      </c>
      <c r="BF726" s="13">
        <f t="shared" si="1053"/>
        <v>2.6047469793631646E-7</v>
      </c>
      <c r="BG726" s="13">
        <f t="shared" si="1054"/>
        <v>9.3969470569998404E-8</v>
      </c>
      <c r="BH726" s="13">
        <f t="shared" si="1055"/>
        <v>2.5425487012268386E-8</v>
      </c>
      <c r="BI726" s="13">
        <f t="shared" si="1056"/>
        <v>5.5035354430733351E-9</v>
      </c>
      <c r="BJ726" s="14">
        <f t="shared" si="1057"/>
        <v>0.54860955481515772</v>
      </c>
      <c r="BK726" s="14">
        <f t="shared" si="1058"/>
        <v>0.33882021404826668</v>
      </c>
      <c r="BL726" s="14">
        <f t="shared" si="1059"/>
        <v>0.11114388773876888</v>
      </c>
      <c r="BM726" s="14">
        <f t="shared" si="1060"/>
        <v>0.16959583794324412</v>
      </c>
      <c r="BN726" s="14">
        <f t="shared" si="1061"/>
        <v>0.83026921492488737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1.5124</v>
      </c>
      <c r="F727" s="10">
        <f>VLOOKUP(B727,home!$B$2:$E$405,3,FALSE)</f>
        <v>1.2783</v>
      </c>
      <c r="G727" s="10">
        <f>VLOOKUP(C727,away!$B$2:$E$405,4,FALSE)</f>
        <v>0.9698</v>
      </c>
      <c r="H727" s="10">
        <f>VLOOKUP(A727,away!$A$2:$E$405,3,FALSE)</f>
        <v>1.1446000000000001</v>
      </c>
      <c r="I727" s="10">
        <f>VLOOKUP(C727,away!$B$2:$E$405,3,FALSE)</f>
        <v>1.1066</v>
      </c>
      <c r="J727" s="10">
        <f>VLOOKUP(B727,home!$B$2:$E$405,4,FALSE)</f>
        <v>1.2231000000000001</v>
      </c>
      <c r="K727" s="12">
        <f t="shared" si="1006"/>
        <v>1.8749152322159999</v>
      </c>
      <c r="L727" s="12">
        <f t="shared" si="1007"/>
        <v>1.5491960237160003</v>
      </c>
      <c r="M727" s="13">
        <f t="shared" si="1008"/>
        <v>3.2578221828094688E-2</v>
      </c>
      <c r="N727" s="13">
        <f t="shared" si="1009"/>
        <v>6.1081404344006503E-2</v>
      </c>
      <c r="O727" s="13">
        <f t="shared" si="1010"/>
        <v>5.0470051715822098E-2</v>
      </c>
      <c r="P727" s="13">
        <f t="shared" si="1011"/>
        <v>9.4627068732724098E-2</v>
      </c>
      <c r="Q727" s="13">
        <f t="shared" si="1012"/>
        <v>5.7261227704861181E-2</v>
      </c>
      <c r="R727" s="13">
        <f t="shared" si="1013"/>
        <v>3.9094001717446251E-2</v>
      </c>
      <c r="S727" s="13">
        <f t="shared" si="1014"/>
        <v>6.8713711449605072E-2</v>
      </c>
      <c r="T727" s="13">
        <f t="shared" si="1015"/>
        <v>8.8708866273467413E-2</v>
      </c>
      <c r="U727" s="13">
        <f t="shared" si="1016"/>
        <v>7.3297939308318433E-2</v>
      </c>
      <c r="V727" s="13">
        <f t="shared" si="1017"/>
        <v>2.2176290824425762E-2</v>
      </c>
      <c r="W727" s="13">
        <f t="shared" si="1018"/>
        <v>3.5786649346411022E-2</v>
      </c>
      <c r="X727" s="13">
        <f t="shared" si="1019"/>
        <v>5.5440534869578749E-2</v>
      </c>
      <c r="Y727" s="13">
        <f t="shared" si="1020"/>
        <v>4.2944128086319838E-2</v>
      </c>
      <c r="Z727" s="13">
        <f t="shared" si="1021"/>
        <v>2.0188090670604734E-2</v>
      </c>
      <c r="AA727" s="13">
        <f t="shared" si="1022"/>
        <v>3.7850958707674534E-2</v>
      </c>
      <c r="AB727" s="13">
        <f t="shared" si="1023"/>
        <v>3.5483669517498914E-2</v>
      </c>
      <c r="AC727" s="13">
        <f t="shared" si="1024"/>
        <v>4.0258439502024552E-3</v>
      </c>
      <c r="AD727" s="13">
        <f t="shared" si="1025"/>
        <v>1.6774233492389701E-2</v>
      </c>
      <c r="AE727" s="13">
        <f t="shared" si="1026"/>
        <v>2.5986575827293881E-2</v>
      </c>
      <c r="AF727" s="13">
        <f t="shared" si="1027"/>
        <v>2.0129149970819011E-2</v>
      </c>
      <c r="AG727" s="13">
        <f t="shared" si="1028"/>
        <v>1.0394666365191948E-2</v>
      </c>
      <c r="AH727" s="13">
        <f t="shared" si="1029"/>
        <v>7.8188274483297366E-3</v>
      </c>
      <c r="AI727" s="13">
        <f t="shared" si="1030"/>
        <v>1.4659638680941981E-2</v>
      </c>
      <c r="AJ727" s="13">
        <f t="shared" si="1031"/>
        <v>1.3742789930840497E-2</v>
      </c>
      <c r="AK727" s="13">
        <f t="shared" si="1032"/>
        <v>8.5888553914925062E-3</v>
      </c>
      <c r="AL727" s="13">
        <f t="shared" si="1033"/>
        <v>4.6774046072030036E-4</v>
      </c>
      <c r="AM727" s="13">
        <f t="shared" si="1034"/>
        <v>6.2900531767258435E-3</v>
      </c>
      <c r="AN727" s="13">
        <f t="shared" si="1035"/>
        <v>9.7445253703458724E-3</v>
      </c>
      <c r="AO727" s="13">
        <f t="shared" si="1036"/>
        <v>7.5480899783697568E-3</v>
      </c>
      <c r="AP727" s="13">
        <f t="shared" si="1037"/>
        <v>3.897823660380338E-3</v>
      </c>
      <c r="AQ727" s="13">
        <f t="shared" si="1038"/>
        <v>1.5096232289518419E-3</v>
      </c>
      <c r="AR727" s="13">
        <f t="shared" si="1039"/>
        <v>2.422579278614789E-3</v>
      </c>
      <c r="AS727" s="13">
        <f t="shared" si="1040"/>
        <v>4.5421307907257159E-3</v>
      </c>
      <c r="AT727" s="13">
        <f t="shared" si="1041"/>
        <v>4.2580551031244753E-3</v>
      </c>
      <c r="AU727" s="13">
        <f t="shared" si="1042"/>
        <v>2.6611641241543831E-3</v>
      </c>
      <c r="AV727" s="13">
        <f t="shared" si="1043"/>
        <v>1.2473642879509514E-3</v>
      </c>
      <c r="AW727" s="13">
        <f t="shared" si="1044"/>
        <v>3.7739005318071347E-5</v>
      </c>
      <c r="AX727" s="13">
        <f t="shared" si="1045"/>
        <v>1.9655527520819863E-3</v>
      </c>
      <c r="AY727" s="13">
        <f t="shared" si="1046"/>
        <v>3.0450265079294547E-3</v>
      </c>
      <c r="AZ727" s="13">
        <f t="shared" si="1047"/>
        <v>2.3586714790970651E-3</v>
      </c>
      <c r="BA727" s="13">
        <f t="shared" si="1048"/>
        <v>1.2180148255565028E-3</v>
      </c>
      <c r="BB727" s="13">
        <f t="shared" si="1049"/>
        <v>4.7173593114481819E-4</v>
      </c>
      <c r="BC727" s="13">
        <f t="shared" si="1050"/>
        <v>1.461622857547034E-4</v>
      </c>
      <c r="BD727" s="13">
        <f t="shared" si="1051"/>
        <v>6.2550836426113394E-4</v>
      </c>
      <c r="BE727" s="13">
        <f t="shared" si="1052"/>
        <v>1.1727751600317143E-3</v>
      </c>
      <c r="BF727" s="13">
        <f t="shared" si="1053"/>
        <v>1.0994270057540091E-3</v>
      </c>
      <c r="BG727" s="13">
        <f t="shared" si="1054"/>
        <v>6.8711081326593983E-4</v>
      </c>
      <c r="BH727" s="13">
        <f t="shared" si="1055"/>
        <v>3.2206863250315869E-4</v>
      </c>
      <c r="BI727" s="13">
        <f t="shared" si="1056"/>
        <v>1.2077027697982978E-4</v>
      </c>
      <c r="BJ727" s="14">
        <f t="shared" si="1057"/>
        <v>0.45270271547667729</v>
      </c>
      <c r="BK727" s="14">
        <f t="shared" si="1058"/>
        <v>0.22563390375370179</v>
      </c>
      <c r="BL727" s="14">
        <f t="shared" si="1059"/>
        <v>0.30016568625573115</v>
      </c>
      <c r="BM727" s="14">
        <f t="shared" si="1060"/>
        <v>0.66057113261114897</v>
      </c>
      <c r="BN727" s="14">
        <f t="shared" si="1061"/>
        <v>0.33511197604295484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1.5124</v>
      </c>
      <c r="F728" s="10">
        <f>VLOOKUP(B728,home!$B$2:$E$405,3,FALSE)</f>
        <v>1.2342</v>
      </c>
      <c r="G728" s="10">
        <f>VLOOKUP(C728,away!$B$2:$E$405,4,FALSE)</f>
        <v>1.5869</v>
      </c>
      <c r="H728" s="10">
        <f>VLOOKUP(A728,away!$A$2:$E$405,3,FALSE)</f>
        <v>1.1446000000000001</v>
      </c>
      <c r="I728" s="10">
        <f>VLOOKUP(C728,away!$B$2:$E$405,3,FALSE)</f>
        <v>0.34949999999999998</v>
      </c>
      <c r="J728" s="10">
        <f>VLOOKUP(B728,home!$B$2:$E$405,4,FALSE)</f>
        <v>0.99019999999999997</v>
      </c>
      <c r="K728" s="12">
        <f t="shared" si="1006"/>
        <v>2.9621140145519997</v>
      </c>
      <c r="L728" s="12">
        <f t="shared" si="1007"/>
        <v>0.39611733053999998</v>
      </c>
      <c r="M728" s="13">
        <f t="shared" si="1008"/>
        <v>3.4796747991375034E-2</v>
      </c>
      <c r="N728" s="13">
        <f t="shared" si="1009"/>
        <v>0.10307193488608614</v>
      </c>
      <c r="O728" s="13">
        <f t="shared" si="1010"/>
        <v>1.3783594925816583E-2</v>
      </c>
      <c r="P728" s="13">
        <f t="shared" si="1011"/>
        <v>4.0828579700669131E-2</v>
      </c>
      <c r="Q728" s="13">
        <f t="shared" si="1012"/>
        <v>0.15265541141653349</v>
      </c>
      <c r="R728" s="13">
        <f t="shared" si="1013"/>
        <v>2.7299604136295768E-3</v>
      </c>
      <c r="S728" s="13">
        <f t="shared" si="1014"/>
        <v>1.1976499361284275E-2</v>
      </c>
      <c r="T728" s="13">
        <f t="shared" si="1015"/>
        <v>6.0469454062802679E-2</v>
      </c>
      <c r="U728" s="13">
        <f t="shared" si="1016"/>
        <v>8.0864540003843435E-3</v>
      </c>
      <c r="V728" s="13">
        <f t="shared" si="1017"/>
        <v>1.5613957782887929E-3</v>
      </c>
      <c r="W728" s="13">
        <f t="shared" si="1018"/>
        <v>0.1507275778513717</v>
      </c>
      <c r="X728" s="13">
        <f t="shared" si="1019"/>
        <v>5.970580577724538E-2</v>
      </c>
      <c r="Y728" s="13">
        <f t="shared" si="1020"/>
        <v>1.1825252201111074E-2</v>
      </c>
      <c r="Z728" s="13">
        <f t="shared" si="1021"/>
        <v>3.6046154384227413E-4</v>
      </c>
      <c r="AA728" s="13">
        <f t="shared" si="1022"/>
        <v>1.0677281907222503E-3</v>
      </c>
      <c r="AB728" s="13">
        <f t="shared" si="1023"/>
        <v>1.5813663187353142E-3</v>
      </c>
      <c r="AC728" s="13">
        <f t="shared" si="1024"/>
        <v>1.145034659452115E-4</v>
      </c>
      <c r="AD728" s="13">
        <f t="shared" si="1025"/>
        <v>0.11161806768325645</v>
      </c>
      <c r="AE728" s="13">
        <f t="shared" si="1026"/>
        <v>4.4213851010724579E-2</v>
      </c>
      <c r="AF728" s="13">
        <f t="shared" si="1027"/>
        <v>8.7569363176307497E-3</v>
      </c>
      <c r="AG728" s="13">
        <f t="shared" si="1028"/>
        <v>1.1562580792828902E-3</v>
      </c>
      <c r="AH728" s="13">
        <f t="shared" si="1029"/>
        <v>3.569626612728219E-5</v>
      </c>
      <c r="AI728" s="13">
        <f t="shared" si="1030"/>
        <v>1.0573641016280042E-4</v>
      </c>
      <c r="AJ728" s="13">
        <f t="shared" si="1031"/>
        <v>1.5660165119582483E-4</v>
      </c>
      <c r="AK728" s="13">
        <f t="shared" si="1032"/>
        <v>1.5462398190304553E-4</v>
      </c>
      <c r="AL728" s="13">
        <f t="shared" si="1033"/>
        <v>5.3740813785307821E-6</v>
      </c>
      <c r="AM728" s="13">
        <f t="shared" si="1034"/>
        <v>6.6125088512357502E-2</v>
      </c>
      <c r="AN728" s="13">
        <f t="shared" si="1035"/>
        <v>2.6193293543236268E-2</v>
      </c>
      <c r="AO728" s="13">
        <f t="shared" si="1036"/>
        <v>5.1878087581986839E-3</v>
      </c>
      <c r="AP728" s="13">
        <f t="shared" si="1037"/>
        <v>6.849936522165651E-4</v>
      </c>
      <c r="AQ728" s="13">
        <f t="shared" si="1038"/>
        <v>6.7834464238217707E-5</v>
      </c>
      <c r="AR728" s="13">
        <f t="shared" si="1039"/>
        <v>2.8279819297168904E-6</v>
      </c>
      <c r="AS728" s="13">
        <f t="shared" si="1040"/>
        <v>8.3768049069142092E-6</v>
      </c>
      <c r="AT728" s="13">
        <f t="shared" si="1041"/>
        <v>1.2406525605969272E-5</v>
      </c>
      <c r="AU728" s="13">
        <f t="shared" si="1042"/>
        <v>1.224984778977994E-5</v>
      </c>
      <c r="AV728" s="13">
        <f t="shared" si="1043"/>
        <v>9.0713614535590002E-6</v>
      </c>
      <c r="AW728" s="13">
        <f t="shared" si="1044"/>
        <v>1.751569411789826E-7</v>
      </c>
      <c r="AX728" s="13">
        <f t="shared" si="1045"/>
        <v>3.2645008565990917E-2</v>
      </c>
      <c r="AY728" s="13">
        <f t="shared" si="1046"/>
        <v>1.2931253648615755E-2</v>
      </c>
      <c r="AZ728" s="13">
        <f t="shared" si="1047"/>
        <v>2.5611468379126536E-3</v>
      </c>
      <c r="BA728" s="13">
        <f t="shared" si="1048"/>
        <v>3.3817154951830755E-4</v>
      </c>
      <c r="BB728" s="13">
        <f t="shared" si="1049"/>
        <v>3.3488902864941842E-5</v>
      </c>
      <c r="BC728" s="13">
        <f t="shared" si="1050"/>
        <v>2.6531069611148257E-6</v>
      </c>
      <c r="BD728" s="13">
        <f t="shared" si="1051"/>
        <v>1.8670210880246863E-7</v>
      </c>
      <c r="BE728" s="13">
        <f t="shared" si="1052"/>
        <v>5.5303293303020463E-7</v>
      </c>
      <c r="BF728" s="13">
        <f t="shared" si="1053"/>
        <v>8.1907330071878352E-7</v>
      </c>
      <c r="BG728" s="13">
        <f t="shared" si="1054"/>
        <v>8.0872950100149105E-7</v>
      </c>
      <c r="BH728" s="13">
        <f t="shared" si="1055"/>
        <v>5.988872472245406E-7</v>
      </c>
      <c r="BI728" s="13">
        <f t="shared" si="1056"/>
        <v>3.5479446162805587E-7</v>
      </c>
      <c r="BJ728" s="14">
        <f t="shared" si="1057"/>
        <v>0.85097129082815615</v>
      </c>
      <c r="BK728" s="14">
        <f t="shared" si="1058"/>
        <v>0.10221435402755674</v>
      </c>
      <c r="BL728" s="14">
        <f t="shared" si="1059"/>
        <v>2.7750015899915364E-2</v>
      </c>
      <c r="BM728" s="14">
        <f t="shared" si="1060"/>
        <v>0.62049881447368582</v>
      </c>
      <c r="BN728" s="14">
        <f t="shared" si="1061"/>
        <v>0.34786622933410993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1.5124</v>
      </c>
      <c r="F729" s="10">
        <f>VLOOKUP(B729,home!$B$2:$E$405,3,FALSE)</f>
        <v>0.92569999999999997</v>
      </c>
      <c r="G729" s="10">
        <f>VLOOKUP(C729,away!$B$2:$E$405,4,FALSE)</f>
        <v>0.52900000000000003</v>
      </c>
      <c r="H729" s="10">
        <f>VLOOKUP(A729,away!$A$2:$E$405,3,FALSE)</f>
        <v>1.1446000000000001</v>
      </c>
      <c r="I729" s="10">
        <f>VLOOKUP(C729,away!$B$2:$E$405,3,FALSE)</f>
        <v>0.93189999999999995</v>
      </c>
      <c r="J729" s="10">
        <f>VLOOKUP(B729,home!$B$2:$E$405,4,FALSE)</f>
        <v>1.1066</v>
      </c>
      <c r="K729" s="12">
        <f t="shared" si="1006"/>
        <v>0.74061517172000002</v>
      </c>
      <c r="L729" s="12">
        <f t="shared" si="1007"/>
        <v>1.1803579220840001</v>
      </c>
      <c r="M729" s="13">
        <f t="shared" si="1008"/>
        <v>0.14646436919328149</v>
      </c>
      <c r="N729" s="13">
        <f t="shared" si="1009"/>
        <v>0.10847373394094365</v>
      </c>
      <c r="O729" s="13">
        <f t="shared" si="1010"/>
        <v>0.17288037848032559</v>
      </c>
      <c r="P729" s="13">
        <f t="shared" si="1011"/>
        <v>0.12803783119522491</v>
      </c>
      <c r="Q729" s="13">
        <f t="shared" si="1012"/>
        <v>4.0168646544890788E-2</v>
      </c>
      <c r="R729" s="13">
        <f t="shared" si="1013"/>
        <v>0.10203036215606633</v>
      </c>
      <c r="S729" s="13">
        <f t="shared" si="1014"/>
        <v>2.798237944742556E-2</v>
      </c>
      <c r="T729" s="13">
        <f t="shared" si="1015"/>
        <v>4.7413380168653943E-2</v>
      </c>
      <c r="U729" s="13">
        <f t="shared" si="1016"/>
        <v>7.5565234188868846E-2</v>
      </c>
      <c r="V729" s="13">
        <f t="shared" si="1017"/>
        <v>2.7179937617927215E-3</v>
      </c>
      <c r="W729" s="13">
        <f t="shared" si="1018"/>
        <v>9.9165030195347611E-3</v>
      </c>
      <c r="X729" s="13">
        <f t="shared" si="1019"/>
        <v>1.1705022898477763E-2</v>
      </c>
      <c r="Y729" s="13">
        <f t="shared" si="1020"/>
        <v>6.908058253196429E-3</v>
      </c>
      <c r="Z729" s="13">
        <f t="shared" si="1021"/>
        <v>4.0144115421337487E-2</v>
      </c>
      <c r="AA729" s="13">
        <f t="shared" si="1022"/>
        <v>2.9731340936321359E-2</v>
      </c>
      <c r="AB729" s="13">
        <f t="shared" si="1023"/>
        <v>1.1009741086509756E-2</v>
      </c>
      <c r="AC729" s="13">
        <f t="shared" si="1024"/>
        <v>1.4850285276672188E-4</v>
      </c>
      <c r="AD729" s="13">
        <f t="shared" si="1025"/>
        <v>1.8360781466686584E-3</v>
      </c>
      <c r="AE729" s="13">
        <f t="shared" si="1026"/>
        <v>2.1672293859856598E-3</v>
      </c>
      <c r="AF729" s="13">
        <f t="shared" si="1027"/>
        <v>1.2790531873607086E-3</v>
      </c>
      <c r="AG729" s="13">
        <f t="shared" si="1028"/>
        <v>5.0324685415600119E-4</v>
      </c>
      <c r="AH729" s="13">
        <f t="shared" si="1029"/>
        <v>1.1846106165657547E-2</v>
      </c>
      <c r="AI729" s="13">
        <f t="shared" si="1030"/>
        <v>8.7734059520918149E-3</v>
      </c>
      <c r="AJ729" s="13">
        <f t="shared" si="1031"/>
        <v>3.2488587778888751E-3</v>
      </c>
      <c r="AK729" s="13">
        <f t="shared" si="1032"/>
        <v>8.0205136722673309E-4</v>
      </c>
      <c r="AL729" s="13">
        <f t="shared" si="1033"/>
        <v>5.1927942063405488E-6</v>
      </c>
      <c r="AM729" s="13">
        <f t="shared" si="1034"/>
        <v>2.7196546637726969E-4</v>
      </c>
      <c r="AN729" s="13">
        <f t="shared" si="1035"/>
        <v>3.2101659277168003E-4</v>
      </c>
      <c r="AO729" s="13">
        <f t="shared" si="1036"/>
        <v>1.8945723919923298E-4</v>
      </c>
      <c r="AP729" s="13">
        <f t="shared" si="1037"/>
        <v>7.4542451061659356E-5</v>
      </c>
      <c r="AQ729" s="13">
        <f t="shared" si="1038"/>
        <v>2.1996693160547129E-5</v>
      </c>
      <c r="AR729" s="13">
        <f t="shared" si="1039"/>
        <v>2.7965290516964005E-3</v>
      </c>
      <c r="AS729" s="13">
        <f t="shared" si="1040"/>
        <v>2.0711518438420984E-3</v>
      </c>
      <c r="AT729" s="13">
        <f t="shared" si="1041"/>
        <v>7.6696323924265516E-4</v>
      </c>
      <c r="AU729" s="13">
        <f t="shared" si="1042"/>
        <v>1.8934153704487557E-4</v>
      </c>
      <c r="AV729" s="13">
        <f t="shared" si="1043"/>
        <v>3.5057303743054803E-5</v>
      </c>
      <c r="AW729" s="13">
        <f t="shared" si="1044"/>
        <v>1.2609705230415555E-7</v>
      </c>
      <c r="AX729" s="13">
        <f t="shared" si="1045"/>
        <v>3.3570291763818569E-5</v>
      </c>
      <c r="AY729" s="13">
        <f t="shared" si="1046"/>
        <v>3.9624959830094506E-5</v>
      </c>
      <c r="AZ729" s="13">
        <f t="shared" si="1047"/>
        <v>2.338581762385617E-5</v>
      </c>
      <c r="BA729" s="13">
        <f t="shared" si="1048"/>
        <v>9.2012116989100877E-6</v>
      </c>
      <c r="BB729" s="13">
        <f t="shared" si="1049"/>
        <v>2.7151807803951265E-6</v>
      </c>
      <c r="BC729" s="13">
        <f t="shared" si="1050"/>
        <v>6.4097702880592091E-7</v>
      </c>
      <c r="BD729" s="13">
        <f t="shared" si="1051"/>
        <v>5.5015087008465061E-4</v>
      </c>
      <c r="BE729" s="13">
        <f t="shared" si="1052"/>
        <v>4.0745008111965088E-4</v>
      </c>
      <c r="BF729" s="13">
        <f t="shared" si="1053"/>
        <v>1.5088185589787908E-4</v>
      </c>
      <c r="BG729" s="13">
        <f t="shared" si="1054"/>
        <v>3.7248463871746685E-5</v>
      </c>
      <c r="BH729" s="13">
        <f t="shared" si="1055"/>
        <v>6.8966943666699697E-6</v>
      </c>
      <c r="BI729" s="13">
        <f t="shared" si="1056"/>
        <v>1.0215592965343277E-6</v>
      </c>
      <c r="BJ729" s="14">
        <f t="shared" si="1057"/>
        <v>0.23135906928116468</v>
      </c>
      <c r="BK729" s="14">
        <f t="shared" si="1058"/>
        <v>0.30539589420452784</v>
      </c>
      <c r="BL729" s="14">
        <f t="shared" si="1059"/>
        <v>0.42290017161116306</v>
      </c>
      <c r="BM729" s="14">
        <f t="shared" si="1060"/>
        <v>0.3017044301446824</v>
      </c>
      <c r="BN729" s="14">
        <f t="shared" si="1061"/>
        <v>0.6980553215107328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1.5124</v>
      </c>
      <c r="F730" s="10">
        <f>VLOOKUP(B730,home!$B$2:$E$405,3,FALSE)</f>
        <v>1.5427999999999999</v>
      </c>
      <c r="G730" s="10">
        <f>VLOOKUP(C730,away!$B$2:$E$405,4,FALSE)</f>
        <v>0.61709999999999998</v>
      </c>
      <c r="H730" s="10">
        <f>VLOOKUP(A730,away!$A$2:$E$405,3,FALSE)</f>
        <v>1.1446000000000001</v>
      </c>
      <c r="I730" s="10">
        <f>VLOOKUP(C730,away!$B$2:$E$405,3,FALSE)</f>
        <v>1.5726</v>
      </c>
      <c r="J730" s="10">
        <f>VLOOKUP(B730,home!$B$2:$E$405,4,FALSE)</f>
        <v>1.1066</v>
      </c>
      <c r="K730" s="12">
        <f t="shared" si="1006"/>
        <v>1.4398983873119997</v>
      </c>
      <c r="L730" s="12">
        <f t="shared" si="1007"/>
        <v>1.9918777425360001</v>
      </c>
      <c r="M730" s="13">
        <f t="shared" si="1008"/>
        <v>3.2329468415008729E-2</v>
      </c>
      <c r="N730" s="13">
        <f t="shared" si="1009"/>
        <v>4.6551149433425296E-2</v>
      </c>
      <c r="O730" s="13">
        <f t="shared" si="1010"/>
        <v>6.4396348563876507E-2</v>
      </c>
      <c r="P730" s="13">
        <f t="shared" si="1011"/>
        <v>9.272419844590718E-2</v>
      </c>
      <c r="Q730" s="13">
        <f t="shared" si="1012"/>
        <v>3.3514462498354505E-2</v>
      </c>
      <c r="R730" s="13">
        <f t="shared" si="1013"/>
        <v>6.4134826702487879E-2</v>
      </c>
      <c r="S730" s="13">
        <f t="shared" si="1014"/>
        <v>6.6485604302764553E-2</v>
      </c>
      <c r="T730" s="13">
        <f t="shared" si="1015"/>
        <v>6.6756711903529803E-2</v>
      </c>
      <c r="U730" s="13">
        <f t="shared" si="1016"/>
        <v>9.2347633539446861E-2</v>
      </c>
      <c r="V730" s="13">
        <f t="shared" si="1017"/>
        <v>2.1187496077808218E-2</v>
      </c>
      <c r="W730" s="13">
        <f t="shared" si="1018"/>
        <v>1.6085806834336379E-2</v>
      </c>
      <c r="X730" s="13">
        <f t="shared" si="1019"/>
        <v>3.204096060404811E-2</v>
      </c>
      <c r="Y730" s="13">
        <f t="shared" si="1020"/>
        <v>3.1910838138338136E-2</v>
      </c>
      <c r="Z730" s="13">
        <f t="shared" si="1021"/>
        <v>4.2582911276696368E-2</v>
      </c>
      <c r="AA730" s="13">
        <f t="shared" si="1022"/>
        <v>6.131506527436506E-2</v>
      </c>
      <c r="AB730" s="13">
        <f t="shared" si="1023"/>
        <v>4.4143731803244136E-2</v>
      </c>
      <c r="AC730" s="13">
        <f t="shared" si="1024"/>
        <v>3.7979931452772524E-3</v>
      </c>
      <c r="AD730" s="13">
        <f t="shared" si="1025"/>
        <v>5.7904818298433235E-3</v>
      </c>
      <c r="AE730" s="13">
        <f t="shared" si="1026"/>
        <v>1.1533931875424046E-2</v>
      </c>
      <c r="AF730" s="13">
        <f t="shared" si="1027"/>
        <v>1.1487091093291836E-2</v>
      </c>
      <c r="AG730" s="13">
        <f t="shared" si="1028"/>
        <v>7.6269603584038425E-3</v>
      </c>
      <c r="AH730" s="13">
        <f t="shared" si="1029"/>
        <v>2.1204988296109187E-2</v>
      </c>
      <c r="AI730" s="13">
        <f t="shared" si="1030"/>
        <v>3.0533028450537444E-2</v>
      </c>
      <c r="AJ730" s="13">
        <f t="shared" si="1031"/>
        <v>2.198222921284014E-2</v>
      </c>
      <c r="AK730" s="13">
        <f t="shared" si="1032"/>
        <v>1.0550725464363747E-2</v>
      </c>
      <c r="AL730" s="13">
        <f t="shared" si="1033"/>
        <v>4.3572120095286478E-4</v>
      </c>
      <c r="AM730" s="13">
        <f t="shared" si="1034"/>
        <v>1.6675410897101666E-3</v>
      </c>
      <c r="AN730" s="13">
        <f t="shared" si="1035"/>
        <v>3.3215379813579088E-3</v>
      </c>
      <c r="AO730" s="13">
        <f t="shared" si="1036"/>
        <v>3.3080487880273878E-3</v>
      </c>
      <c r="AP730" s="13">
        <f t="shared" si="1037"/>
        <v>2.1964095840316476E-3</v>
      </c>
      <c r="AQ730" s="13">
        <f t="shared" si="1038"/>
        <v>1.0937448409813484E-3</v>
      </c>
      <c r="AR730" s="13">
        <f t="shared" si="1039"/>
        <v>8.4475488435512523E-3</v>
      </c>
      <c r="AS730" s="13">
        <f t="shared" si="1040"/>
        <v>1.2163611956568796E-2</v>
      </c>
      <c r="AT730" s="13">
        <f t="shared" si="1041"/>
        <v>8.7571826200761854E-3</v>
      </c>
      <c r="AU730" s="13">
        <f t="shared" si="1042"/>
        <v>4.2031510440147897E-3</v>
      </c>
      <c r="AV730" s="13">
        <f t="shared" si="1043"/>
        <v>1.5130276024764109E-3</v>
      </c>
      <c r="AW730" s="13">
        <f t="shared" si="1044"/>
        <v>3.4713684763119638E-5</v>
      </c>
      <c r="AX730" s="13">
        <f t="shared" si="1045"/>
        <v>4.0018162097502774E-4</v>
      </c>
      <c r="AY730" s="13">
        <f t="shared" si="1046"/>
        <v>7.9711286379213547E-4</v>
      </c>
      <c r="AZ730" s="13">
        <f t="shared" si="1047"/>
        <v>7.9387568583834259E-4</v>
      </c>
      <c r="BA730" s="13">
        <f t="shared" si="1048"/>
        <v>5.2710110298729879E-4</v>
      </c>
      <c r="BB730" s="13">
        <f t="shared" si="1049"/>
        <v>2.6248023877664412E-4</v>
      </c>
      <c r="BC730" s="13">
        <f t="shared" si="1050"/>
        <v>1.0456570909494642E-4</v>
      </c>
      <c r="BD730" s="13">
        <f t="shared" si="1051"/>
        <v>2.8044140867425761E-3</v>
      </c>
      <c r="BE730" s="13">
        <f t="shared" si="1052"/>
        <v>4.0380713208556891E-3</v>
      </c>
      <c r="BF730" s="13">
        <f t="shared" si="1053"/>
        <v>2.9072061913754726E-3</v>
      </c>
      <c r="BG730" s="13">
        <f t="shared" si="1054"/>
        <v>1.3953605021816676E-3</v>
      </c>
      <c r="BH730" s="13">
        <f t="shared" si="1055"/>
        <v>5.0229433420256127E-4</v>
      </c>
      <c r="BI730" s="13">
        <f t="shared" si="1056"/>
        <v>1.4465056035484444E-4</v>
      </c>
      <c r="BJ730" s="14">
        <f t="shared" si="1057"/>
        <v>0.27777099407456812</v>
      </c>
      <c r="BK730" s="14">
        <f t="shared" si="1058"/>
        <v>0.21775759445151097</v>
      </c>
      <c r="BL730" s="14">
        <f t="shared" si="1059"/>
        <v>0.45748509636967122</v>
      </c>
      <c r="BM730" s="14">
        <f t="shared" si="1060"/>
        <v>0.66118374293435733</v>
      </c>
      <c r="BN730" s="14">
        <f t="shared" si="1061"/>
        <v>0.33365045405906008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1.5124</v>
      </c>
      <c r="F731" s="10">
        <f>VLOOKUP(B731,home!$B$2:$E$405,3,FALSE)</f>
        <v>0.79339999999999999</v>
      </c>
      <c r="G731" s="10">
        <f>VLOOKUP(C731,away!$B$2:$E$405,4,FALSE)</f>
        <v>0.79339999999999999</v>
      </c>
      <c r="H731" s="10">
        <f>VLOOKUP(A731,away!$A$2:$E$405,3,FALSE)</f>
        <v>1.1446000000000001</v>
      </c>
      <c r="I731" s="10">
        <f>VLOOKUP(C731,away!$B$2:$E$405,3,FALSE)</f>
        <v>1.4560999999999999</v>
      </c>
      <c r="J731" s="10">
        <f>VLOOKUP(B731,home!$B$2:$E$405,4,FALSE)</f>
        <v>0.87370000000000003</v>
      </c>
      <c r="K731" s="12">
        <f t="shared" si="1006"/>
        <v>0.95203093614399992</v>
      </c>
      <c r="L731" s="12">
        <f t="shared" si="1007"/>
        <v>1.4561539048220002</v>
      </c>
      <c r="M731" s="13">
        <f t="shared" si="1008"/>
        <v>8.997847166696761E-2</v>
      </c>
      <c r="N731" s="13">
        <f t="shared" si="1009"/>
        <v>8.5662288613909537E-2</v>
      </c>
      <c r="O731" s="13">
        <f t="shared" si="1010"/>
        <v>0.13102250286777059</v>
      </c>
      <c r="P731" s="13">
        <f t="shared" si="1011"/>
        <v>0.12473747606113351</v>
      </c>
      <c r="Q731" s="13">
        <f t="shared" si="1012"/>
        <v>4.0776574410668898E-2</v>
      </c>
      <c r="R731" s="13">
        <f t="shared" si="1013"/>
        <v>9.5394464585227948E-2</v>
      </c>
      <c r="S731" s="13">
        <f t="shared" si="1014"/>
        <v>4.3231001943695939E-2</v>
      </c>
      <c r="T731" s="13">
        <f t="shared" si="1015"/>
        <v>5.937696805336036E-2</v>
      </c>
      <c r="U731" s="13">
        <f t="shared" si="1016"/>
        <v>9.0818481422030209E-2</v>
      </c>
      <c r="V731" s="13">
        <f t="shared" si="1017"/>
        <v>6.6590324578597879E-3</v>
      </c>
      <c r="W731" s="13">
        <f t="shared" si="1018"/>
        <v>1.2940186769644863E-2</v>
      </c>
      <c r="X731" s="13">
        <f t="shared" si="1019"/>
        <v>1.8842903493744349E-2</v>
      </c>
      <c r="Y731" s="13">
        <f t="shared" si="1020"/>
        <v>1.3719083750299977E-2</v>
      </c>
      <c r="Z731" s="13">
        <f t="shared" si="1021"/>
        <v>4.6303007368061241E-2</v>
      </c>
      <c r="AA731" s="13">
        <f t="shared" si="1022"/>
        <v>4.4081895450897857E-2</v>
      </c>
      <c r="AB731" s="13">
        <f t="shared" si="1023"/>
        <v>2.098366409656011E-2</v>
      </c>
      <c r="AC731" s="13">
        <f t="shared" si="1024"/>
        <v>5.7696502731020307E-4</v>
      </c>
      <c r="AD731" s="13">
        <f t="shared" si="1025"/>
        <v>3.0798645310457996E-3</v>
      </c>
      <c r="AE731" s="13">
        <f t="shared" si="1026"/>
        <v>4.4847567632051192E-3</v>
      </c>
      <c r="AF731" s="13">
        <f t="shared" si="1027"/>
        <v>3.2652480364590056E-3</v>
      </c>
      <c r="AG731" s="13">
        <f t="shared" si="1028"/>
        <v>1.5849012261673835E-3</v>
      </c>
      <c r="AH731" s="13">
        <f t="shared" si="1029"/>
        <v>1.6856076246001057E-2</v>
      </c>
      <c r="AI731" s="13">
        <f t="shared" si="1030"/>
        <v>1.6047506048195027E-2</v>
      </c>
      <c r="AJ731" s="13">
        <f t="shared" si="1031"/>
        <v>7.6388611029198049E-3</v>
      </c>
      <c r="AK731" s="13">
        <f t="shared" si="1032"/>
        <v>2.4241440289622437E-3</v>
      </c>
      <c r="AL731" s="13">
        <f t="shared" si="1033"/>
        <v>3.1993946973713119E-5</v>
      </c>
      <c r="AM731" s="13">
        <f t="shared" si="1034"/>
        <v>5.8642526253764701E-4</v>
      </c>
      <c r="AN731" s="13">
        <f t="shared" si="1035"/>
        <v>8.5392543593046128E-4</v>
      </c>
      <c r="AO731" s="13">
        <f t="shared" si="1036"/>
        <v>6.2172342897848514E-4</v>
      </c>
      <c r="AP731" s="13">
        <f t="shared" si="1037"/>
        <v>3.0177499960878159E-4</v>
      </c>
      <c r="AQ731" s="13">
        <f t="shared" si="1038"/>
        <v>1.0985771101449625E-4</v>
      </c>
      <c r="AR731" s="13">
        <f t="shared" si="1039"/>
        <v>4.9090082491183608E-3</v>
      </c>
      <c r="AS731" s="13">
        <f t="shared" si="1040"/>
        <v>4.6735277189467704E-3</v>
      </c>
      <c r="AT731" s="13">
        <f t="shared" si="1041"/>
        <v>2.2246714846819132E-3</v>
      </c>
      <c r="AU731" s="13">
        <f t="shared" si="1042"/>
        <v>7.0598535872486146E-4</v>
      </c>
      <c r="AV731" s="13">
        <f t="shared" si="1043"/>
        <v>1.6802997549269683E-4</v>
      </c>
      <c r="AW731" s="13">
        <f t="shared" si="1044"/>
        <v>1.2320367431598917E-6</v>
      </c>
      <c r="AX731" s="13">
        <f t="shared" si="1045"/>
        <v>9.3049165278701122E-5</v>
      </c>
      <c r="AY731" s="13">
        <f t="shared" si="1046"/>
        <v>1.3549390536100832E-4</v>
      </c>
      <c r="AZ731" s="13">
        <f t="shared" si="1047"/>
        <v>9.8649989685507426E-5</v>
      </c>
      <c r="BA731" s="13">
        <f t="shared" si="1048"/>
        <v>4.7883189230400564E-5</v>
      </c>
      <c r="BB731" s="13">
        <f t="shared" si="1049"/>
        <v>1.7431323243294639E-5</v>
      </c>
      <c r="BC731" s="13">
        <f t="shared" si="1050"/>
        <v>5.0765378813875956E-6</v>
      </c>
      <c r="BD731" s="13">
        <f t="shared" si="1051"/>
        <v>1.1913785884595184E-3</v>
      </c>
      <c r="BE731" s="13">
        <f t="shared" si="1052"/>
        <v>1.1342292728730324E-3</v>
      </c>
      <c r="BF731" s="13">
        <f t="shared" si="1053"/>
        <v>5.3991067822762066E-4</v>
      </c>
      <c r="BG731" s="13">
        <f t="shared" si="1054"/>
        <v>1.7133722280906122E-4</v>
      </c>
      <c r="BH731" s="13">
        <f t="shared" si="1055"/>
        <v>4.0779584156805905E-5</v>
      </c>
      <c r="BI731" s="13">
        <f t="shared" si="1056"/>
        <v>7.7646851360733944E-6</v>
      </c>
      <c r="BJ731" s="14">
        <f t="shared" si="1057"/>
        <v>0.24660406659725551</v>
      </c>
      <c r="BK731" s="14">
        <f t="shared" si="1058"/>
        <v>0.26535043500930178</v>
      </c>
      <c r="BL731" s="14">
        <f t="shared" si="1059"/>
        <v>0.44103421866719156</v>
      </c>
      <c r="BM731" s="14">
        <f t="shared" si="1060"/>
        <v>0.43158568756751409</v>
      </c>
      <c r="BN731" s="14">
        <f t="shared" si="1061"/>
        <v>0.56757177820567817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1.7444</v>
      </c>
      <c r="F732" s="10">
        <f>VLOOKUP(B732,home!$B$2:$E$405,3,FALSE)</f>
        <v>0.70069999999999999</v>
      </c>
      <c r="G732" s="10">
        <f>VLOOKUP(C732,away!$B$2:$E$405,4,FALSE)</f>
        <v>1.0190999999999999</v>
      </c>
      <c r="H732" s="10">
        <f>VLOOKUP(A732,away!$A$2:$E$405,3,FALSE)</f>
        <v>1.5556000000000001</v>
      </c>
      <c r="I732" s="10">
        <f>VLOOKUP(C732,away!$B$2:$E$405,3,FALSE)</f>
        <v>0.57140000000000002</v>
      </c>
      <c r="J732" s="10">
        <f>VLOOKUP(B732,home!$B$2:$E$405,4,FALSE)</f>
        <v>1.2857000000000001</v>
      </c>
      <c r="K732" s="12">
        <f t="shared" si="1006"/>
        <v>1.2456470306279999</v>
      </c>
      <c r="L732" s="12">
        <f t="shared" si="1007"/>
        <v>1.1428199532880001</v>
      </c>
      <c r="M732" s="13">
        <f t="shared" si="1008"/>
        <v>9.1770261382917939E-2</v>
      </c>
      <c r="N732" s="13">
        <f t="shared" si="1009"/>
        <v>0.11431335359158715</v>
      </c>
      <c r="O732" s="13">
        <f t="shared" si="1010"/>
        <v>0.10487688582685382</v>
      </c>
      <c r="P732" s="13">
        <f t="shared" si="1011"/>
        <v>0.13063958141173226</v>
      </c>
      <c r="Q732" s="13">
        <f t="shared" si="1012"/>
        <v>7.119704473124458E-2</v>
      </c>
      <c r="R732" s="13">
        <f t="shared" si="1013"/>
        <v>5.9927698880818024E-2</v>
      </c>
      <c r="S732" s="13">
        <f t="shared" si="1014"/>
        <v>4.6493003218713205E-2</v>
      </c>
      <c r="T732" s="13">
        <f t="shared" si="1015"/>
        <v>8.1365403334004563E-2</v>
      </c>
      <c r="U732" s="13">
        <f t="shared" si="1016"/>
        <v>7.4648760163259886E-2</v>
      </c>
      <c r="V732" s="13">
        <f t="shared" si="1017"/>
        <v>7.3539030903408027E-3</v>
      </c>
      <c r="W732" s="13">
        <f t="shared" si="1018"/>
        <v>2.9562129119654557E-2</v>
      </c>
      <c r="X732" s="13">
        <f t="shared" si="1019"/>
        <v>3.3784191019617445E-2</v>
      </c>
      <c r="Y732" s="13">
        <f t="shared" si="1020"/>
        <v>1.9304623801456044E-2</v>
      </c>
      <c r="Z732" s="13">
        <f t="shared" si="1021"/>
        <v>2.282885667854459E-2</v>
      </c>
      <c r="AA732" s="13">
        <f t="shared" si="1022"/>
        <v>2.8436697534261257E-2</v>
      </c>
      <c r="AB732" s="13">
        <f t="shared" si="1023"/>
        <v>1.7711043922209551E-2</v>
      </c>
      <c r="AC732" s="13">
        <f t="shared" si="1024"/>
        <v>6.5429067583229234E-4</v>
      </c>
      <c r="AD732" s="13">
        <f t="shared" si="1025"/>
        <v>9.2059945892348158E-3</v>
      </c>
      <c r="AE732" s="13">
        <f t="shared" si="1026"/>
        <v>1.0520794306438912E-2</v>
      </c>
      <c r="AF732" s="13">
        <f t="shared" si="1027"/>
        <v>6.0116868289185887E-3</v>
      </c>
      <c r="AG732" s="13">
        <f t="shared" si="1028"/>
        <v>2.2900918870022752E-3</v>
      </c>
      <c r="AH732" s="13">
        <f t="shared" si="1029"/>
        <v>6.5223182307481975E-3</v>
      </c>
      <c r="AI732" s="13">
        <f t="shared" si="1030"/>
        <v>8.124506336942363E-3</v>
      </c>
      <c r="AJ732" s="13">
        <f t="shared" si="1031"/>
        <v>5.0601335969653119E-3</v>
      </c>
      <c r="AK732" s="13">
        <f t="shared" si="1032"/>
        <v>2.10104679654694E-3</v>
      </c>
      <c r="AL732" s="13">
        <f t="shared" si="1033"/>
        <v>3.7256627026776899E-5</v>
      </c>
      <c r="AM732" s="13">
        <f t="shared" si="1034"/>
        <v>2.293483964811556E-3</v>
      </c>
      <c r="AN732" s="13">
        <f t="shared" si="1035"/>
        <v>2.6210392375327195E-3</v>
      </c>
      <c r="AO732" s="13">
        <f t="shared" si="1036"/>
        <v>1.4976879695015792E-3</v>
      </c>
      <c r="AP732" s="13">
        <f t="shared" si="1037"/>
        <v>5.7052923178193139E-4</v>
      </c>
      <c r="AQ732" s="13">
        <f t="shared" si="1038"/>
        <v>1.6300304750361644E-4</v>
      </c>
      <c r="AR732" s="13">
        <f t="shared" si="1039"/>
        <v>1.4907670831586246E-3</v>
      </c>
      <c r="AS732" s="13">
        <f t="shared" si="1040"/>
        <v>1.8569695904945055E-3</v>
      </c>
      <c r="AT732" s="13">
        <f t="shared" si="1041"/>
        <v>1.156564328182987E-3</v>
      </c>
      <c r="AU732" s="13">
        <f t="shared" si="1042"/>
        <v>4.8022364037713495E-4</v>
      </c>
      <c r="AV732" s="13">
        <f t="shared" si="1043"/>
        <v>1.495472879182868E-4</v>
      </c>
      <c r="AW732" s="13">
        <f t="shared" si="1044"/>
        <v>1.4732411635091632E-6</v>
      </c>
      <c r="AX732" s="13">
        <f t="shared" si="1045"/>
        <v>4.7614524842674112E-4</v>
      </c>
      <c r="AY732" s="13">
        <f t="shared" si="1046"/>
        <v>5.4414829056535145E-4</v>
      </c>
      <c r="AZ732" s="13">
        <f t="shared" si="1047"/>
        <v>3.1093176200282013E-4</v>
      </c>
      <c r="BA732" s="13">
        <f t="shared" si="1048"/>
        <v>1.1844634057593946E-4</v>
      </c>
      <c r="BB732" s="13">
        <f t="shared" si="1049"/>
        <v>3.3840710351032439E-5</v>
      </c>
      <c r="BC732" s="13">
        <f t="shared" si="1050"/>
        <v>7.7347678045199221E-6</v>
      </c>
      <c r="BD732" s="13">
        <f t="shared" si="1051"/>
        <v>2.8394639472310439E-4</v>
      </c>
      <c r="BE732" s="13">
        <f t="shared" si="1052"/>
        <v>3.5369698344436102E-4</v>
      </c>
      <c r="BF732" s="13">
        <f t="shared" si="1053"/>
        <v>2.2029079858477458E-4</v>
      </c>
      <c r="BG732" s="13">
        <f t="shared" si="1054"/>
        <v>9.1468193043931737E-5</v>
      </c>
      <c r="BH732" s="13">
        <f t="shared" si="1055"/>
        <v>2.8484270765520587E-5</v>
      </c>
      <c r="BI732" s="13">
        <f t="shared" si="1056"/>
        <v>7.0962694597349319E-6</v>
      </c>
      <c r="BJ732" s="14">
        <f t="shared" si="1057"/>
        <v>0.38619230378001673</v>
      </c>
      <c r="BK732" s="14">
        <f t="shared" si="1058"/>
        <v>0.27749244469712858</v>
      </c>
      <c r="BL732" s="14">
        <f t="shared" si="1059"/>
        <v>0.3135281461287584</v>
      </c>
      <c r="BM732" s="14">
        <f t="shared" si="1060"/>
        <v>0.4267742504098927</v>
      </c>
      <c r="BN732" s="14">
        <f t="shared" si="1061"/>
        <v>0.57272482582515383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1.7444</v>
      </c>
      <c r="F733" s="10">
        <f>VLOOKUP(B733,home!$B$2:$E$405,3,FALSE)</f>
        <v>1.3375999999999999</v>
      </c>
      <c r="G733" s="10">
        <f>VLOOKUP(C733,away!$B$2:$E$405,4,FALSE)</f>
        <v>0.70069999999999999</v>
      </c>
      <c r="H733" s="10">
        <f>VLOOKUP(A733,away!$A$2:$E$405,3,FALSE)</f>
        <v>1.5556000000000001</v>
      </c>
      <c r="I733" s="10">
        <f>VLOOKUP(C733,away!$B$2:$E$405,3,FALSE)</f>
        <v>1.7141999999999999</v>
      </c>
      <c r="J733" s="10">
        <f>VLOOKUP(B733,home!$B$2:$E$405,4,FALSE)</f>
        <v>0.64280000000000004</v>
      </c>
      <c r="K733" s="12">
        <f t="shared" si="1006"/>
        <v>1.6349499246079999</v>
      </c>
      <c r="L733" s="12">
        <f t="shared" si="1007"/>
        <v>1.7140965994560002</v>
      </c>
      <c r="M733" s="13">
        <f t="shared" si="1008"/>
        <v>3.5117822141160285E-2</v>
      </c>
      <c r="N733" s="13">
        <f t="shared" si="1009"/>
        <v>5.7415880662087145E-2</v>
      </c>
      <c r="O733" s="13">
        <f t="shared" si="1010"/>
        <v>6.0195339512463482E-2</v>
      </c>
      <c r="P733" s="13">
        <f t="shared" si="1011"/>
        <v>9.8416365797655114E-2</v>
      </c>
      <c r="Q733" s="13">
        <f t="shared" si="1012"/>
        <v>4.6936044879890663E-2</v>
      </c>
      <c r="R733" s="13">
        <f t="shared" si="1013"/>
        <v>5.1590313380706541E-2</v>
      </c>
      <c r="S733" s="13">
        <f t="shared" si="1014"/>
        <v>6.8952033940805818E-2</v>
      </c>
      <c r="T733" s="13">
        <f t="shared" si="1015"/>
        <v>8.0452914920534815E-2</v>
      </c>
      <c r="U733" s="13">
        <f t="shared" si="1016"/>
        <v>8.4347578972289242E-2</v>
      </c>
      <c r="V733" s="13">
        <f t="shared" si="1017"/>
        <v>2.1470606917142161E-2</v>
      </c>
      <c r="W733" s="13">
        <f t="shared" si="1018"/>
        <v>2.5579361012591648E-2</v>
      </c>
      <c r="X733" s="13">
        <f t="shared" si="1019"/>
        <v>4.3845495727940741E-2</v>
      </c>
      <c r="Y733" s="13">
        <f t="shared" si="1020"/>
        <v>3.7577707564362912E-2</v>
      </c>
      <c r="Z733" s="13">
        <f t="shared" si="1021"/>
        <v>2.9476926910246153E-2</v>
      </c>
      <c r="AA733" s="13">
        <f t="shared" si="1022"/>
        <v>4.8193299429582469E-2</v>
      </c>
      <c r="AB733" s="13">
        <f t="shared" si="1023"/>
        <v>3.9396815634503327E-2</v>
      </c>
      <c r="AC733" s="13">
        <f t="shared" si="1024"/>
        <v>3.7606601424510239E-3</v>
      </c>
      <c r="AD733" s="13">
        <f t="shared" si="1025"/>
        <v>1.045524358976439E-2</v>
      </c>
      <c r="AE733" s="13">
        <f t="shared" si="1026"/>
        <v>1.7921297483699288E-2</v>
      </c>
      <c r="AF733" s="13">
        <f t="shared" si="1027"/>
        <v>1.5359417537324165E-2</v>
      </c>
      <c r="AG733" s="13">
        <f t="shared" si="1028"/>
        <v>8.7758417901174016E-3</v>
      </c>
      <c r="AH733" s="13">
        <f t="shared" si="1029"/>
        <v>1.26315750448165E-2</v>
      </c>
      <c r="AI733" s="13">
        <f t="shared" si="1030"/>
        <v>2.065199266720303E-2</v>
      </c>
      <c r="AJ733" s="13">
        <f t="shared" si="1031"/>
        <v>1.6882486927124286E-2</v>
      </c>
      <c r="AK733" s="13">
        <f t="shared" si="1032"/>
        <v>9.2006735762324657E-3</v>
      </c>
      <c r="AL733" s="13">
        <f t="shared" si="1033"/>
        <v>4.2156430171827588E-4</v>
      </c>
      <c r="AM733" s="13">
        <f t="shared" si="1034"/>
        <v>3.418759943768709E-3</v>
      </c>
      <c r="AN733" s="13">
        <f t="shared" si="1035"/>
        <v>5.860084793970332E-3</v>
      </c>
      <c r="AO733" s="13">
        <f t="shared" si="1036"/>
        <v>5.0223757089341813E-3</v>
      </c>
      <c r="AP733" s="13">
        <f t="shared" si="1037"/>
        <v>2.869612374624833E-3</v>
      </c>
      <c r="AQ733" s="13">
        <f t="shared" si="1038"/>
        <v>1.229698203275321E-3</v>
      </c>
      <c r="AR733" s="13">
        <f t="shared" si="1039"/>
        <v>4.3303479660186444E-3</v>
      </c>
      <c r="AS733" s="13">
        <f t="shared" si="1040"/>
        <v>7.0799020805685873E-3</v>
      </c>
      <c r="AT733" s="13">
        <f t="shared" si="1041"/>
        <v>5.7876426864288183E-3</v>
      </c>
      <c r="AU733" s="13">
        <f t="shared" si="1042"/>
        <v>3.1541686579449465E-3</v>
      </c>
      <c r="AV733" s="13">
        <f t="shared" si="1043"/>
        <v>1.2892269523770024E-3</v>
      </c>
      <c r="AW733" s="13">
        <f t="shared" si="1044"/>
        <v>3.2817166134152667E-5</v>
      </c>
      <c r="AX733" s="13">
        <f t="shared" si="1045"/>
        <v>9.3158355205291709E-4</v>
      </c>
      <c r="AY733" s="13">
        <f t="shared" si="1046"/>
        <v>1.5968241986830472E-3</v>
      </c>
      <c r="AZ733" s="13">
        <f t="shared" si="1047"/>
        <v>1.3685554644458321E-3</v>
      </c>
      <c r="BA733" s="13">
        <f t="shared" si="1048"/>
        <v>7.8194542259117596E-4</v>
      </c>
      <c r="BB733" s="13">
        <f t="shared" si="1049"/>
        <v>3.3508249745592997E-4</v>
      </c>
      <c r="BC733" s="13">
        <f t="shared" si="1050"/>
        <v>1.1487275388528659E-4</v>
      </c>
      <c r="BD733" s="13">
        <f t="shared" si="1051"/>
        <v>1.2371057871689622E-3</v>
      </c>
      <c r="BE733" s="13">
        <f t="shared" si="1052"/>
        <v>2.0226060134640152E-3</v>
      </c>
      <c r="BF733" s="13">
        <f t="shared" si="1053"/>
        <v>1.6534297746123399E-3</v>
      </c>
      <c r="BG733" s="13">
        <f t="shared" si="1054"/>
        <v>9.0109162844902245E-4</v>
      </c>
      <c r="BH733" s="13">
        <f t="shared" si="1055"/>
        <v>3.6830992249940758E-4</v>
      </c>
      <c r="BI733" s="13">
        <f t="shared" si="1056"/>
        <v>1.2043365600455681E-4</v>
      </c>
      <c r="BJ733" s="14">
        <f t="shared" si="1057"/>
        <v>0.36784860008200082</v>
      </c>
      <c r="BK733" s="14">
        <f t="shared" si="1058"/>
        <v>0.22973587743961571</v>
      </c>
      <c r="BL733" s="14">
        <f t="shared" si="1059"/>
        <v>0.37103434027045767</v>
      </c>
      <c r="BM733" s="14">
        <f t="shared" si="1060"/>
        <v>0.64685997129580797</v>
      </c>
      <c r="BN733" s="14">
        <f t="shared" si="1061"/>
        <v>0.34967176637396324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1.7444</v>
      </c>
      <c r="F734" s="10">
        <f>VLOOKUP(B734,home!$B$2:$E$405,3,FALSE)</f>
        <v>1.0828</v>
      </c>
      <c r="G734" s="10">
        <f>VLOOKUP(C734,away!$B$2:$E$405,4,FALSE)</f>
        <v>0.89170000000000005</v>
      </c>
      <c r="H734" s="10">
        <f>VLOOKUP(A734,away!$A$2:$E$405,3,FALSE)</f>
        <v>1.5556000000000001</v>
      </c>
      <c r="I734" s="10">
        <f>VLOOKUP(C734,away!$B$2:$E$405,3,FALSE)</f>
        <v>1.0713999999999999</v>
      </c>
      <c r="J734" s="10">
        <f>VLOOKUP(B734,home!$B$2:$E$405,4,FALSE)</f>
        <v>0.92849999999999999</v>
      </c>
      <c r="K734" s="12">
        <f t="shared" si="1006"/>
        <v>1.6842753465440001</v>
      </c>
      <c r="L734" s="12">
        <f t="shared" si="1007"/>
        <v>1.5475029464399999</v>
      </c>
      <c r="M734" s="13">
        <f t="shared" si="1008"/>
        <v>3.9487216475631873E-2</v>
      </c>
      <c r="N734" s="13">
        <f t="shared" si="1009"/>
        <v>6.6507345213552824E-2</v>
      </c>
      <c r="O734" s="13">
        <f t="shared" si="1010"/>
        <v>6.1106583842754428E-2</v>
      </c>
      <c r="P734" s="13">
        <f t="shared" si="1011"/>
        <v>0.10292031267787521</v>
      </c>
      <c r="Q734" s="13">
        <f t="shared" si="1012"/>
        <v>5.6008340953639081E-2</v>
      </c>
      <c r="R734" s="13">
        <f t="shared" si="1013"/>
        <v>4.7281309271772695E-2</v>
      </c>
      <c r="S734" s="13">
        <f t="shared" si="1014"/>
        <v>6.7063417652194132E-2</v>
      </c>
      <c r="T734" s="13">
        <f t="shared" si="1015"/>
        <v>8.6673072650972571E-2</v>
      </c>
      <c r="U734" s="13">
        <f t="shared" si="1016"/>
        <v>7.9634743558768997E-2</v>
      </c>
      <c r="V734" s="13">
        <f t="shared" si="1017"/>
        <v>1.9421722690853339E-2</v>
      </c>
      <c r="W734" s="13">
        <f t="shared" si="1018"/>
        <v>3.144448928968166E-2</v>
      </c>
      <c r="X734" s="13">
        <f t="shared" si="1019"/>
        <v>4.8660439825083383E-2</v>
      </c>
      <c r="Y734" s="13">
        <f t="shared" si="1020"/>
        <v>3.7651087002191434E-2</v>
      </c>
      <c r="Z734" s="13">
        <f t="shared" si="1021"/>
        <v>2.4389321803203041E-2</v>
      </c>
      <c r="AA734" s="13">
        <f t="shared" si="1022"/>
        <v>4.1078333432062943E-2</v>
      </c>
      <c r="AB734" s="13">
        <f t="shared" si="1023"/>
        <v>3.4593612138368902E-2</v>
      </c>
      <c r="AC734" s="13">
        <f t="shared" si="1024"/>
        <v>3.1638241918735171E-3</v>
      </c>
      <c r="AD734" s="13">
        <f t="shared" si="1025"/>
        <v>1.3240294523819422E-2</v>
      </c>
      <c r="AE734" s="13">
        <f t="shared" si="1026"/>
        <v>2.0489394787343948E-2</v>
      </c>
      <c r="AF734" s="13">
        <f t="shared" si="1027"/>
        <v>1.5853699402093573E-2</v>
      </c>
      <c r="AG734" s="13">
        <f t="shared" si="1028"/>
        <v>8.1778821789046212E-3</v>
      </c>
      <c r="AH734" s="13">
        <f t="shared" si="1029"/>
        <v>9.4356368380325104E-3</v>
      </c>
      <c r="AI734" s="13">
        <f t="shared" si="1030"/>
        <v>1.5892210505240541E-2</v>
      </c>
      <c r="AJ734" s="13">
        <f t="shared" si="1031"/>
        <v>1.3383429178032107E-2</v>
      </c>
      <c r="AK734" s="13">
        <f t="shared" si="1032"/>
        <v>7.5137932722590369E-3</v>
      </c>
      <c r="AL734" s="13">
        <f t="shared" si="1033"/>
        <v>3.2985032032976404E-4</v>
      </c>
      <c r="AM734" s="13">
        <f t="shared" si="1034"/>
        <v>4.4600603294901167E-3</v>
      </c>
      <c r="AN734" s="13">
        <f t="shared" si="1035"/>
        <v>6.9019565011861107E-3</v>
      </c>
      <c r="AO734" s="13">
        <f t="shared" si="1036"/>
        <v>5.3403990108931111E-3</v>
      </c>
      <c r="AP734" s="13">
        <f t="shared" si="1037"/>
        <v>2.7547610681741166E-3</v>
      </c>
      <c r="AQ734" s="13">
        <f t="shared" si="1038"/>
        <v>1.0657502174344117E-3</v>
      </c>
      <c r="AR734" s="13">
        <f t="shared" si="1039"/>
        <v>2.9203351616786184E-3</v>
      </c>
      <c r="AS734" s="13">
        <f t="shared" si="1040"/>
        <v>4.918648516460883E-3</v>
      </c>
      <c r="AT734" s="13">
        <f t="shared" si="1041"/>
        <v>4.1421792172951439E-3</v>
      </c>
      <c r="AU734" s="13">
        <f t="shared" si="1042"/>
        <v>2.3255234455523779E-3</v>
      </c>
      <c r="AV734" s="13">
        <f t="shared" si="1043"/>
        <v>9.7920545178848241E-4</v>
      </c>
      <c r="AW734" s="13">
        <f t="shared" si="1044"/>
        <v>2.3881356167076559E-5</v>
      </c>
      <c r="AX734" s="13">
        <f t="shared" si="1045"/>
        <v>1.2519949428431859E-3</v>
      </c>
      <c r="AY734" s="13">
        <f t="shared" si="1046"/>
        <v>1.9374658629778092E-3</v>
      </c>
      <c r="AZ734" s="13">
        <f t="shared" si="1047"/>
        <v>1.4991170657925388E-3</v>
      </c>
      <c r="BA734" s="13">
        <f t="shared" si="1048"/>
        <v>7.7329602545748023E-4</v>
      </c>
      <c r="BB734" s="13">
        <f t="shared" si="1049"/>
        <v>2.9916946946644798E-4</v>
      </c>
      <c r="BC734" s="13">
        <f t="shared" si="1050"/>
        <v>9.2593127096843818E-5</v>
      </c>
      <c r="BD734" s="13">
        <f t="shared" si="1051"/>
        <v>7.5320454454833334E-4</v>
      </c>
      <c r="BE734" s="13">
        <f t="shared" si="1052"/>
        <v>1.2686038452876598E-3</v>
      </c>
      <c r="BF734" s="13">
        <f t="shared" si="1053"/>
        <v>1.0683390905744624E-3</v>
      </c>
      <c r="BG734" s="13">
        <f t="shared" si="1054"/>
        <v>5.9979239733460156E-4</v>
      </c>
      <c r="BH734" s="13">
        <f t="shared" si="1055"/>
        <v>2.5255388696879825E-4</v>
      </c>
      <c r="BI734" s="13">
        <f t="shared" si="1056"/>
        <v>8.5074057099081369E-5</v>
      </c>
      <c r="BJ734" s="14">
        <f t="shared" si="1057"/>
        <v>0.41108260944809483</v>
      </c>
      <c r="BK734" s="14">
        <f t="shared" si="1058"/>
        <v>0.23432380987173565</v>
      </c>
      <c r="BL734" s="14">
        <f t="shared" si="1059"/>
        <v>0.32923311165188057</v>
      </c>
      <c r="BM734" s="14">
        <f t="shared" si="1060"/>
        <v>0.62380415983287707</v>
      </c>
      <c r="BN734" s="14">
        <f t="shared" si="1061"/>
        <v>0.37331110843522614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1.6292</v>
      </c>
      <c r="F735" s="10">
        <f>VLOOKUP(B735,home!$B$2:$E$405,3,FALSE)</f>
        <v>1.2276</v>
      </c>
      <c r="G735" s="10">
        <f>VLOOKUP(C735,away!$B$2:$E$405,4,FALSE)</f>
        <v>1.1554</v>
      </c>
      <c r="H735" s="10">
        <f>VLOOKUP(A735,away!$A$2:$E$405,3,FALSE)</f>
        <v>1.1462000000000001</v>
      </c>
      <c r="I735" s="10">
        <f>VLOOKUP(C735,away!$B$2:$E$405,3,FALSE)</f>
        <v>1.0777000000000001</v>
      </c>
      <c r="J735" s="10">
        <f>VLOOKUP(B735,home!$B$2:$E$405,4,FALSE)</f>
        <v>1.1803999999999999</v>
      </c>
      <c r="K735" s="12">
        <f t="shared" si="1006"/>
        <v>2.310806839968</v>
      </c>
      <c r="L735" s="12">
        <f t="shared" si="1007"/>
        <v>1.4581005970960002</v>
      </c>
      <c r="M735" s="13">
        <f t="shared" si="1008"/>
        <v>2.3077262880735736E-2</v>
      </c>
      <c r="N735" s="13">
        <f t="shared" si="1009"/>
        <v>5.3327096912543774E-2</v>
      </c>
      <c r="O735" s="13">
        <f t="shared" si="1010"/>
        <v>3.3648970785742131E-2</v>
      </c>
      <c r="P735" s="13">
        <f t="shared" si="1011"/>
        <v>7.7756271849576342E-2</v>
      </c>
      <c r="Q735" s="13">
        <f t="shared" si="1012"/>
        <v>6.1614310150571283E-2</v>
      </c>
      <c r="R735" s="13">
        <f t="shared" si="1013"/>
        <v>2.4531792197178239E-2</v>
      </c>
      <c r="S735" s="13">
        <f t="shared" si="1014"/>
        <v>6.5497778518962532E-2</v>
      </c>
      <c r="T735" s="13">
        <f t="shared" si="1015"/>
        <v>8.9839862420206126E-2</v>
      </c>
      <c r="U735" s="13">
        <f t="shared" si="1016"/>
        <v>5.668823320591309E-2</v>
      </c>
      <c r="V735" s="13">
        <f t="shared" si="1017"/>
        <v>2.4520831504074535E-2</v>
      </c>
      <c r="W735" s="13">
        <f t="shared" si="1018"/>
        <v>4.7459589778616626E-2</v>
      </c>
      <c r="X735" s="13">
        <f t="shared" si="1019"/>
        <v>6.9200856194132118E-2</v>
      </c>
      <c r="Y735" s="13">
        <f t="shared" si="1020"/>
        <v>5.0450904868109249E-2</v>
      </c>
      <c r="Z735" s="13">
        <f t="shared" si="1021"/>
        <v>1.1923273616846863E-2</v>
      </c>
      <c r="AA735" s="13">
        <f t="shared" si="1022"/>
        <v>2.7552382228619728E-2</v>
      </c>
      <c r="AB735" s="13">
        <f t="shared" si="1023"/>
        <v>3.1834116655653617E-2</v>
      </c>
      <c r="AC735" s="13">
        <f t="shared" si="1024"/>
        <v>5.1637634905570108E-3</v>
      </c>
      <c r="AD735" s="13">
        <f t="shared" si="1025"/>
        <v>2.7417486170625678E-2</v>
      </c>
      <c r="AE735" s="13">
        <f t="shared" si="1026"/>
        <v>3.9977452956260623E-2</v>
      </c>
      <c r="AF735" s="13">
        <f t="shared" si="1027"/>
        <v>2.914557401295044E-2</v>
      </c>
      <c r="AG735" s="13">
        <f t="shared" si="1028"/>
        <v>1.4165726290329568E-2</v>
      </c>
      <c r="AH735" s="13">
        <f t="shared" si="1029"/>
        <v>4.3463330950158485E-3</v>
      </c>
      <c r="AI735" s="13">
        <f t="shared" si="1030"/>
        <v>1.004353624474191E-2</v>
      </c>
      <c r="AJ735" s="13">
        <f t="shared" si="1031"/>
        <v>1.1604336125908063E-2</v>
      </c>
      <c r="AK735" s="13">
        <f t="shared" si="1032"/>
        <v>8.938459764345371E-3</v>
      </c>
      <c r="AL735" s="13">
        <f t="shared" si="1033"/>
        <v>6.9594908168046476E-4</v>
      </c>
      <c r="AM735" s="13">
        <f t="shared" si="1034"/>
        <v>1.2671302915561965E-2</v>
      </c>
      <c r="AN735" s="13">
        <f t="shared" si="1035"/>
        <v>1.8476034347165188E-2</v>
      </c>
      <c r="AO735" s="13">
        <f t="shared" si="1036"/>
        <v>1.3469958356783886E-2</v>
      </c>
      <c r="AP735" s="13">
        <f t="shared" si="1037"/>
        <v>6.5468514409616138E-3</v>
      </c>
      <c r="AQ735" s="13">
        <f t="shared" si="1038"/>
        <v>2.3864919987912339E-3</v>
      </c>
      <c r="AR735" s="13">
        <f t="shared" si="1039"/>
        <v>1.2674781762041425E-3</v>
      </c>
      <c r="AS735" s="13">
        <f t="shared" si="1040"/>
        <v>2.9288972390826987E-3</v>
      </c>
      <c r="AT735" s="13">
        <f t="shared" si="1041"/>
        <v>3.3840578868178451E-3</v>
      </c>
      <c r="AU735" s="13">
        <f t="shared" si="1042"/>
        <v>2.6066347039021107E-3</v>
      </c>
      <c r="AV735" s="13">
        <f t="shared" si="1043"/>
        <v>1.5058573257687403E-3</v>
      </c>
      <c r="AW735" s="13">
        <f t="shared" si="1044"/>
        <v>6.513675178449545E-5</v>
      </c>
      <c r="AX735" s="13">
        <f t="shared" si="1045"/>
        <v>4.8801555747645126E-3</v>
      </c>
      <c r="AY735" s="13">
        <f t="shared" si="1046"/>
        <v>7.1157577574855087E-3</v>
      </c>
      <c r="AZ735" s="13">
        <f t="shared" si="1047"/>
        <v>5.1877453174900582E-3</v>
      </c>
      <c r="BA735" s="13">
        <f t="shared" si="1048"/>
        <v>2.5214181816714111E-3</v>
      </c>
      <c r="BB735" s="13">
        <f t="shared" si="1049"/>
        <v>9.1912033905594862E-4</v>
      </c>
      <c r="BC735" s="13">
        <f t="shared" si="1050"/>
        <v>2.6803398303611127E-4</v>
      </c>
      <c r="BD735" s="13">
        <f t="shared" si="1051"/>
        <v>3.0801844758823467E-4</v>
      </c>
      <c r="BE735" s="13">
        <f t="shared" si="1052"/>
        <v>7.1177113552321758E-4</v>
      </c>
      <c r="BF735" s="13">
        <f t="shared" si="1053"/>
        <v>8.2238280422942066E-4</v>
      </c>
      <c r="BG735" s="13">
        <f t="shared" si="1054"/>
        <v>6.3345593636180331E-4</v>
      </c>
      <c r="BH735" s="13">
        <f t="shared" si="1055"/>
        <v>3.6594857764079739E-4</v>
      </c>
      <c r="BI735" s="13">
        <f t="shared" si="1056"/>
        <v>1.6912729525778297E-4</v>
      </c>
      <c r="BJ735" s="14">
        <f t="shared" si="1057"/>
        <v>0.55704172996711299</v>
      </c>
      <c r="BK735" s="14">
        <f t="shared" si="1058"/>
        <v>0.20382761508307212</v>
      </c>
      <c r="BL735" s="14">
        <f t="shared" si="1059"/>
        <v>0.22389178983149474</v>
      </c>
      <c r="BM735" s="14">
        <f t="shared" si="1060"/>
        <v>0.71567808271647815</v>
      </c>
      <c r="BN735" s="14">
        <f t="shared" si="1061"/>
        <v>0.27395570477634751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1.6292</v>
      </c>
      <c r="F736" s="10">
        <f>VLOOKUP(B736,home!$B$2:$E$405,3,FALSE)</f>
        <v>1.3299000000000001</v>
      </c>
      <c r="G736" s="10">
        <f>VLOOKUP(C736,away!$B$2:$E$405,4,FALSE)</f>
        <v>0.83040000000000003</v>
      </c>
      <c r="H736" s="10">
        <f>VLOOKUP(A736,away!$A$2:$E$405,3,FALSE)</f>
        <v>1.1462000000000001</v>
      </c>
      <c r="I736" s="10">
        <f>VLOOKUP(C736,away!$B$2:$E$405,3,FALSE)</f>
        <v>1.7448999999999999</v>
      </c>
      <c r="J736" s="10">
        <f>VLOOKUP(B736,home!$B$2:$E$405,4,FALSE)</f>
        <v>0.63009999999999999</v>
      </c>
      <c r="K736" s="12">
        <f t="shared" si="1006"/>
        <v>1.7992053256320002</v>
      </c>
      <c r="L736" s="12">
        <f t="shared" si="1007"/>
        <v>1.2602027598379999</v>
      </c>
      <c r="M736" s="13">
        <f t="shared" si="1008"/>
        <v>4.6915456943540629E-2</v>
      </c>
      <c r="N736" s="13">
        <f t="shared" si="1009"/>
        <v>8.44105399872771E-2</v>
      </c>
      <c r="O736" s="13">
        <f t="shared" si="1010"/>
        <v>5.9122988319310746E-2</v>
      </c>
      <c r="P736" s="13">
        <f t="shared" si="1011"/>
        <v>0.10637439545138243</v>
      </c>
      <c r="Q736" s="13">
        <f t="shared" si="1012"/>
        <v>7.5935946542290952E-2</v>
      </c>
      <c r="R736" s="13">
        <f t="shared" si="1013"/>
        <v>3.7253476524932633E-2</v>
      </c>
      <c r="S736" s="13">
        <f t="shared" si="1014"/>
        <v>6.0297355844069173E-2</v>
      </c>
      <c r="T736" s="13">
        <f t="shared" si="1015"/>
        <v>9.5694689403505867E-2</v>
      </c>
      <c r="U736" s="13">
        <f t="shared" si="1016"/>
        <v>6.7026653361965491E-2</v>
      </c>
      <c r="V736" s="13">
        <f t="shared" si="1017"/>
        <v>1.5190669422774772E-2</v>
      </c>
      <c r="W736" s="13">
        <f t="shared" si="1018"/>
        <v>4.5541453141932253E-2</v>
      </c>
      <c r="X736" s="13">
        <f t="shared" si="1019"/>
        <v>5.7391464936495967E-2</v>
      </c>
      <c r="Y736" s="13">
        <f t="shared" si="1020"/>
        <v>3.6162441252059023E-2</v>
      </c>
      <c r="Z736" s="13">
        <f t="shared" si="1021"/>
        <v>1.564897797676008E-2</v>
      </c>
      <c r="AA736" s="13">
        <f t="shared" si="1022"/>
        <v>2.8155724516484622E-2</v>
      </c>
      <c r="AB736" s="13">
        <f t="shared" si="1023"/>
        <v>2.532896474854331E-2</v>
      </c>
      <c r="AC736" s="13">
        <f t="shared" si="1024"/>
        <v>2.1526731028833467E-3</v>
      </c>
      <c r="AD736" s="13">
        <f t="shared" si="1025"/>
        <v>2.0484606257496169E-2</v>
      </c>
      <c r="AE736" s="13">
        <f t="shared" si="1026"/>
        <v>2.5814757339891432E-2</v>
      </c>
      <c r="AF736" s="13">
        <f t="shared" si="1027"/>
        <v>1.626591422213973E-2</v>
      </c>
      <c r="AG736" s="13">
        <f t="shared" si="1028"/>
        <v>6.8327833313428865E-3</v>
      </c>
      <c r="AH736" s="13">
        <f t="shared" si="1029"/>
        <v>4.9302213087392818E-3</v>
      </c>
      <c r="AI736" s="13">
        <f t="shared" si="1030"/>
        <v>8.8704804352280862E-3</v>
      </c>
      <c r="AJ736" s="13">
        <f t="shared" si="1031"/>
        <v>7.9799078199884188E-3</v>
      </c>
      <c r="AK736" s="13">
        <f t="shared" si="1032"/>
        <v>4.7858308825918698E-3</v>
      </c>
      <c r="AL736" s="13">
        <f t="shared" si="1033"/>
        <v>1.9523569828957621E-4</v>
      </c>
      <c r="AM736" s="13">
        <f t="shared" si="1034"/>
        <v>7.3712025343923423E-3</v>
      </c>
      <c r="AN736" s="13">
        <f t="shared" si="1035"/>
        <v>9.2892097771660864E-3</v>
      </c>
      <c r="AO736" s="13">
        <f t="shared" si="1036"/>
        <v>5.8531438989494191E-3</v>
      </c>
      <c r="AP736" s="13">
        <f t="shared" si="1037"/>
        <v>2.4587160317283367E-3</v>
      </c>
      <c r="AQ736" s="13">
        <f t="shared" si="1038"/>
        <v>7.7462018221049599E-4</v>
      </c>
      <c r="AR736" s="13">
        <f t="shared" si="1039"/>
        <v>1.2426156999770712E-3</v>
      </c>
      <c r="AS736" s="13">
        <f t="shared" si="1040"/>
        <v>2.2357207851126824E-3</v>
      </c>
      <c r="AT736" s="13">
        <f t="shared" si="1041"/>
        <v>2.0112603716004479E-3</v>
      </c>
      <c r="AU736" s="13">
        <f t="shared" si="1042"/>
        <v>1.2062234572720405E-3</v>
      </c>
      <c r="AV736" s="13">
        <f t="shared" si="1043"/>
        <v>5.4256091705652456E-4</v>
      </c>
      <c r="AW736" s="13">
        <f t="shared" si="1044"/>
        <v>1.229639720815907E-5</v>
      </c>
      <c r="AX736" s="13">
        <f t="shared" si="1045"/>
        <v>2.2103844760318E-3</v>
      </c>
      <c r="AY736" s="13">
        <f t="shared" si="1046"/>
        <v>2.7855326169983455E-3</v>
      </c>
      <c r="AZ736" s="13">
        <f t="shared" si="1047"/>
        <v>1.7551679457800413E-3</v>
      </c>
      <c r="BA736" s="13">
        <f t="shared" si="1048"/>
        <v>7.3728916308373371E-4</v>
      </c>
      <c r="BB736" s="13">
        <f t="shared" si="1049"/>
        <v>2.3228345952919251E-4</v>
      </c>
      <c r="BC736" s="13">
        <f t="shared" si="1050"/>
        <v>5.8544851352681326E-5</v>
      </c>
      <c r="BD736" s="13">
        <f t="shared" si="1051"/>
        <v>2.6099128908818874E-4</v>
      </c>
      <c r="BE736" s="13">
        <f t="shared" si="1052"/>
        <v>4.6957691727103005E-4</v>
      </c>
      <c r="BF736" s="13">
        <f t="shared" si="1053"/>
        <v>4.2243264517394734E-4</v>
      </c>
      <c r="BG736" s="13">
        <f t="shared" si="1054"/>
        <v>2.5334768830592637E-4</v>
      </c>
      <c r="BH736" s="13">
        <f t="shared" si="1055"/>
        <v>1.1395612750914466E-4</v>
      </c>
      <c r="BI736" s="13">
        <f t="shared" si="1056"/>
        <v>4.1006094300570479E-5</v>
      </c>
      <c r="BJ736" s="14">
        <f t="shared" si="1057"/>
        <v>0.49806069135165382</v>
      </c>
      <c r="BK736" s="14">
        <f t="shared" si="1058"/>
        <v>0.23391131907993826</v>
      </c>
      <c r="BL736" s="14">
        <f t="shared" si="1059"/>
        <v>0.25225393991045203</v>
      </c>
      <c r="BM736" s="14">
        <f t="shared" si="1060"/>
        <v>0.58708888833027961</v>
      </c>
      <c r="BN736" s="14">
        <f t="shared" si="1061"/>
        <v>0.4100128037687345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1.6292</v>
      </c>
      <c r="F737" s="10">
        <f>VLOOKUP(B737,home!$B$2:$E$405,3,FALSE)</f>
        <v>1.1554</v>
      </c>
      <c r="G737" s="10">
        <f>VLOOKUP(C737,away!$B$2:$E$405,4,FALSE)</f>
        <v>0.90259999999999996</v>
      </c>
      <c r="H737" s="10">
        <f>VLOOKUP(A737,away!$A$2:$E$405,3,FALSE)</f>
        <v>1.1462000000000001</v>
      </c>
      <c r="I737" s="10">
        <f>VLOOKUP(C737,away!$B$2:$E$405,3,FALSE)</f>
        <v>1.1803999999999999</v>
      </c>
      <c r="J737" s="10">
        <f>VLOOKUP(B737,home!$B$2:$E$405,4,FALSE)</f>
        <v>0.87239999999999995</v>
      </c>
      <c r="K737" s="12">
        <f t="shared" si="1006"/>
        <v>1.699034093968</v>
      </c>
      <c r="L737" s="12">
        <f t="shared" si="1007"/>
        <v>1.1803349363519999</v>
      </c>
      <c r="M737" s="13">
        <f t="shared" si="1008"/>
        <v>5.6170193344089341E-2</v>
      </c>
      <c r="N737" s="13">
        <f t="shared" si="1009"/>
        <v>9.5435073556382213E-2</v>
      </c>
      <c r="O737" s="13">
        <f t="shared" si="1010"/>
        <v>6.6299641585675223E-2</v>
      </c>
      <c r="P737" s="13">
        <f t="shared" si="1011"/>
        <v>0.11264535147192083</v>
      </c>
      <c r="Q737" s="13">
        <f t="shared" si="1012"/>
        <v>8.1073721866318671E-2</v>
      </c>
      <c r="R737" s="13">
        <f t="shared" si="1013"/>
        <v>3.9127891615594199E-2</v>
      </c>
      <c r="S737" s="13">
        <f t="shared" si="1014"/>
        <v>5.6475572064092851E-2</v>
      </c>
      <c r="T737" s="13">
        <f t="shared" si="1015"/>
        <v>9.5694146338900984E-2</v>
      </c>
      <c r="U737" s="13">
        <f t="shared" si="1016"/>
        <v>6.6479621879979189E-2</v>
      </c>
      <c r="V737" s="13">
        <f t="shared" si="1017"/>
        <v>1.2584196322706326E-2</v>
      </c>
      <c r="W737" s="13">
        <f t="shared" si="1018"/>
        <v>4.5915672525251458E-2</v>
      </c>
      <c r="X737" s="13">
        <f t="shared" si="1019"/>
        <v>5.4195872407651946E-2</v>
      </c>
      <c r="Y737" s="13">
        <f t="shared" si="1020"/>
        <v>3.1984640804413496E-2</v>
      </c>
      <c r="Z737" s="13">
        <f t="shared" si="1021"/>
        <v>1.5394672486560108E-2</v>
      </c>
      <c r="AA737" s="13">
        <f t="shared" si="1022"/>
        <v>2.615607342013675E-2</v>
      </c>
      <c r="AB737" s="13">
        <f t="shared" si="1023"/>
        <v>2.2220030252571271E-2</v>
      </c>
      <c r="AC737" s="13">
        <f t="shared" si="1024"/>
        <v>1.5772947507488807E-3</v>
      </c>
      <c r="AD737" s="13">
        <f t="shared" si="1025"/>
        <v>1.9503073266968013E-2</v>
      </c>
      <c r="AE737" s="13">
        <f t="shared" si="1026"/>
        <v>2.302015874323508E-2</v>
      </c>
      <c r="AF737" s="13">
        <f t="shared" si="1027"/>
        <v>1.358574880250466E-2</v>
      </c>
      <c r="AG737" s="13">
        <f t="shared" si="1028"/>
        <v>5.3452446493661987E-3</v>
      </c>
      <c r="AH737" s="13">
        <f t="shared" si="1029"/>
        <v>4.542717442395954E-3</v>
      </c>
      <c r="AI737" s="13">
        <f t="shared" si="1030"/>
        <v>7.7182318138938394E-3</v>
      </c>
      <c r="AJ737" s="13">
        <f t="shared" si="1031"/>
        <v>6.5567694984770587E-3</v>
      </c>
      <c r="AK737" s="13">
        <f t="shared" si="1032"/>
        <v>3.7133916414006621E-3</v>
      </c>
      <c r="AL737" s="13">
        <f t="shared" si="1033"/>
        <v>1.265261242627496E-4</v>
      </c>
      <c r="AM737" s="13">
        <f t="shared" si="1034"/>
        <v>6.6272772835468952E-3</v>
      </c>
      <c r="AN737" s="13">
        <f t="shared" si="1035"/>
        <v>7.8224069106623793E-3</v>
      </c>
      <c r="AO737" s="13">
        <f t="shared" si="1036"/>
        <v>4.6165300815080631E-3</v>
      </c>
      <c r="AP737" s="13">
        <f t="shared" si="1037"/>
        <v>1.8163505799746375E-3</v>
      </c>
      <c r="AQ737" s="13">
        <f t="shared" si="1038"/>
        <v>5.3597551155182071E-4</v>
      </c>
      <c r="AR737" s="13">
        <f t="shared" si="1039"/>
        <v>1.0723856206471083E-3</v>
      </c>
      <c r="AS737" s="13">
        <f t="shared" si="1040"/>
        <v>1.8220197313604707E-3</v>
      </c>
      <c r="AT737" s="13">
        <f t="shared" si="1041"/>
        <v>1.5478368217319285E-3</v>
      </c>
      <c r="AU737" s="13">
        <f t="shared" si="1042"/>
        <v>8.7660917734053861E-4</v>
      </c>
      <c r="AV737" s="13">
        <f t="shared" si="1043"/>
        <v>3.7234721984670424E-4</v>
      </c>
      <c r="AW737" s="13">
        <f t="shared" si="1044"/>
        <v>7.0483110196147852E-6</v>
      </c>
      <c r="AX737" s="13">
        <f t="shared" si="1045"/>
        <v>1.8766616758209682E-3</v>
      </c>
      <c r="AY737" s="13">
        <f t="shared" si="1046"/>
        <v>2.2150893396843795E-3</v>
      </c>
      <c r="AZ737" s="13">
        <f t="shared" si="1047"/>
        <v>1.3072736673851782E-3</v>
      </c>
      <c r="BA737" s="13">
        <f t="shared" si="1048"/>
        <v>5.1434026032924325E-4</v>
      </c>
      <c r="BB737" s="13">
        <f t="shared" si="1049"/>
        <v>1.5177344460974717E-4</v>
      </c>
      <c r="BC737" s="13">
        <f t="shared" si="1050"/>
        <v>3.5828699816673893E-5</v>
      </c>
      <c r="BD737" s="13">
        <f t="shared" si="1051"/>
        <v>2.1096236888188416E-4</v>
      </c>
      <c r="BE737" s="13">
        <f t="shared" si="1052"/>
        <v>3.5843225727457502E-4</v>
      </c>
      <c r="BF737" s="13">
        <f t="shared" si="1053"/>
        <v>3.0449431274370641E-4</v>
      </c>
      <c r="BG737" s="13">
        <f t="shared" si="1054"/>
        <v>1.7244873959030402E-4</v>
      </c>
      <c r="BH737" s="13">
        <f t="shared" si="1055"/>
        <v>7.3249072006433994E-5</v>
      </c>
      <c r="BI737" s="13">
        <f t="shared" si="1056"/>
        <v>2.4890534138089641E-5</v>
      </c>
      <c r="BJ737" s="14">
        <f t="shared" si="1057"/>
        <v>0.49327286041588286</v>
      </c>
      <c r="BK737" s="14">
        <f t="shared" si="1058"/>
        <v>0.24179422341750534</v>
      </c>
      <c r="BL737" s="14">
        <f t="shared" si="1059"/>
        <v>0.24965004500568586</v>
      </c>
      <c r="BM737" s="14">
        <f t="shared" si="1060"/>
        <v>0.54715188685698879</v>
      </c>
      <c r="BN737" s="14">
        <f t="shared" si="1061"/>
        <v>0.45075187343998047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1.6292</v>
      </c>
      <c r="F738" s="10">
        <f>VLOOKUP(B738,home!$B$2:$E$405,3,FALSE)</f>
        <v>0.75819999999999999</v>
      </c>
      <c r="G738" s="10">
        <f>VLOOKUP(C738,away!$B$2:$E$405,4,FALSE)</f>
        <v>1.1253</v>
      </c>
      <c r="H738" s="10">
        <f>VLOOKUP(A738,away!$A$2:$E$405,3,FALSE)</f>
        <v>1.1462000000000001</v>
      </c>
      <c r="I738" s="10">
        <f>VLOOKUP(C738,away!$B$2:$E$405,3,FALSE)</f>
        <v>0.92090000000000005</v>
      </c>
      <c r="J738" s="10">
        <f>VLOOKUP(B738,home!$B$2:$E$405,4,FALSE)</f>
        <v>1.1291</v>
      </c>
      <c r="K738" s="12">
        <f t="shared" si="1006"/>
        <v>1.3900374478319999</v>
      </c>
      <c r="L738" s="12">
        <f t="shared" si="1007"/>
        <v>1.1918052233780001</v>
      </c>
      <c r="M738" s="13">
        <f t="shared" si="1008"/>
        <v>7.5634506011122579E-2</v>
      </c>
      <c r="N738" s="13">
        <f t="shared" si="1009"/>
        <v>0.10513479570373488</v>
      </c>
      <c r="O738" s="13">
        <f t="shared" si="1010"/>
        <v>9.0141599331670638E-2</v>
      </c>
      <c r="P738" s="13">
        <f t="shared" si="1011"/>
        <v>0.12530019867849015</v>
      </c>
      <c r="Q738" s="13">
        <f t="shared" si="1012"/>
        <v>7.3070651549179189E-2</v>
      </c>
      <c r="R738" s="13">
        <f t="shared" si="1013"/>
        <v>5.3715614463565965E-2</v>
      </c>
      <c r="S738" s="13">
        <f t="shared" si="1014"/>
        <v>5.189476542148732E-2</v>
      </c>
      <c r="T738" s="13">
        <f t="shared" si="1015"/>
        <v>8.708598419194552E-2</v>
      </c>
      <c r="U738" s="13">
        <f t="shared" si="1016"/>
        <v>7.4666715637662889E-2</v>
      </c>
      <c r="V738" s="13">
        <f t="shared" si="1017"/>
        <v>9.5524072287702065E-3</v>
      </c>
      <c r="W738" s="13">
        <f t="shared" si="1018"/>
        <v>3.3856980663614131E-2</v>
      </c>
      <c r="X738" s="13">
        <f t="shared" si="1019"/>
        <v>4.0350926402703269E-2</v>
      </c>
      <c r="Y738" s="13">
        <f t="shared" si="1020"/>
        <v>2.4045222427441511E-2</v>
      </c>
      <c r="Z738" s="13">
        <f t="shared" si="1021"/>
        <v>2.1339516631545583E-2</v>
      </c>
      <c r="AA738" s="13">
        <f t="shared" si="1022"/>
        <v>2.9662727236482136E-2</v>
      </c>
      <c r="AB738" s="13">
        <f t="shared" si="1023"/>
        <v>2.0616150831768196E-2</v>
      </c>
      <c r="AC738" s="13">
        <f t="shared" si="1024"/>
        <v>9.8906453775768864E-4</v>
      </c>
      <c r="AD738" s="13">
        <f t="shared" si="1025"/>
        <v>1.176561774823689E-2</v>
      </c>
      <c r="AE738" s="13">
        <f t="shared" si="1026"/>
        <v>1.4022324688617631E-2</v>
      </c>
      <c r="AF738" s="13">
        <f t="shared" si="1027"/>
        <v>8.3559399038983916E-3</v>
      </c>
      <c r="AG738" s="13">
        <f t="shared" si="1028"/>
        <v>3.3195509412329216E-3</v>
      </c>
      <c r="AH738" s="13">
        <f t="shared" si="1029"/>
        <v>6.3581368464594359E-3</v>
      </c>
      <c r="AI738" s="13">
        <f t="shared" si="1030"/>
        <v>8.8380483150190745E-3</v>
      </c>
      <c r="AJ738" s="13">
        <f t="shared" si="1031"/>
        <v>6.142609061812512E-3</v>
      </c>
      <c r="AK738" s="13">
        <f t="shared" si="1032"/>
        <v>2.8461522077705263E-3</v>
      </c>
      <c r="AL738" s="13">
        <f t="shared" si="1033"/>
        <v>6.5541504597736169E-5</v>
      </c>
      <c r="AM738" s="13">
        <f t="shared" si="1034"/>
        <v>3.2709298533852168E-3</v>
      </c>
      <c r="AN738" s="13">
        <f t="shared" si="1035"/>
        <v>3.8983112845675377E-3</v>
      </c>
      <c r="AO738" s="13">
        <f t="shared" si="1036"/>
        <v>2.3230138756504971E-3</v>
      </c>
      <c r="AP738" s="13">
        <f t="shared" si="1037"/>
        <v>9.228600236599444E-4</v>
      </c>
      <c r="AQ738" s="13">
        <f t="shared" si="1038"/>
        <v>2.7496734916116676E-4</v>
      </c>
      <c r="AR738" s="13">
        <f t="shared" si="1039"/>
        <v>1.5155321409124961E-3</v>
      </c>
      <c r="AS738" s="13">
        <f t="shared" si="1040"/>
        <v>2.1066464292613728E-3</v>
      </c>
      <c r="AT738" s="13">
        <f t="shared" si="1041"/>
        <v>1.4641587130074375E-3</v>
      </c>
      <c r="AU738" s="13">
        <f t="shared" si="1042"/>
        <v>6.7841181354994797E-4</v>
      </c>
      <c r="AV738" s="13">
        <f t="shared" si="1043"/>
        <v>2.3575445647151208E-4</v>
      </c>
      <c r="AW738" s="13">
        <f t="shared" si="1044"/>
        <v>3.0160996837489262E-6</v>
      </c>
      <c r="AX738" s="13">
        <f t="shared" si="1045"/>
        <v>7.5778583090618042E-4</v>
      </c>
      <c r="AY738" s="13">
        <f t="shared" si="1046"/>
        <v>9.0313311147582388E-4</v>
      </c>
      <c r="AZ738" s="13">
        <f t="shared" si="1047"/>
        <v>5.3817937983125636E-4</v>
      </c>
      <c r="BA738" s="13">
        <f t="shared" si="1048"/>
        <v>2.1380166533240796E-4</v>
      </c>
      <c r="BB738" s="13">
        <f t="shared" si="1049"/>
        <v>6.3702485377519746E-5</v>
      </c>
      <c r="BC738" s="13">
        <f t="shared" si="1050"/>
        <v>1.518419096301774E-5</v>
      </c>
      <c r="BD738" s="13">
        <f t="shared" si="1051"/>
        <v>3.0103652028945916E-4</v>
      </c>
      <c r="BE738" s="13">
        <f t="shared" si="1052"/>
        <v>4.1845203636738587E-4</v>
      </c>
      <c r="BF738" s="13">
        <f t="shared" si="1053"/>
        <v>2.908320003361122E-4</v>
      </c>
      <c r="BG738" s="13">
        <f t="shared" si="1054"/>
        <v>1.3475579049836156E-4</v>
      </c>
      <c r="BH738" s="13">
        <f t="shared" si="1055"/>
        <v>4.6828898776231546E-5</v>
      </c>
      <c r="BI738" s="13">
        <f t="shared" si="1056"/>
        <v>1.3018784587939188E-5</v>
      </c>
      <c r="BJ738" s="14">
        <f t="shared" si="1057"/>
        <v>0.41418986327091484</v>
      </c>
      <c r="BK738" s="14">
        <f t="shared" si="1058"/>
        <v>0.26433961649370152</v>
      </c>
      <c r="BL738" s="14">
        <f t="shared" si="1059"/>
        <v>0.30019318151626956</v>
      </c>
      <c r="BM738" s="14">
        <f t="shared" si="1060"/>
        <v>0.47616469516287607</v>
      </c>
      <c r="BN738" s="14">
        <f t="shared" si="1061"/>
        <v>0.52299736573776334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1.6292</v>
      </c>
      <c r="F739" s="10">
        <f>VLOOKUP(B739,home!$B$2:$E$405,3,FALSE)</f>
        <v>1.163</v>
      </c>
      <c r="G739" s="10">
        <f>VLOOKUP(C739,away!$B$2:$E$405,4,FALSE)</f>
        <v>0.75819999999999999</v>
      </c>
      <c r="H739" s="10">
        <f>VLOOKUP(A739,away!$A$2:$E$405,3,FALSE)</f>
        <v>1.1462000000000001</v>
      </c>
      <c r="I739" s="10">
        <f>VLOOKUP(C739,away!$B$2:$E$405,3,FALSE)</f>
        <v>1.0264</v>
      </c>
      <c r="J739" s="10">
        <f>VLOOKUP(B739,home!$B$2:$E$405,4,FALSE)</f>
        <v>0.91839999999999999</v>
      </c>
      <c r="K739" s="12">
        <f t="shared" si="1006"/>
        <v>1.4366067287199999</v>
      </c>
      <c r="L739" s="12">
        <f t="shared" si="1007"/>
        <v>1.080460570112</v>
      </c>
      <c r="M739" s="13">
        <f t="shared" si="1008"/>
        <v>8.0695917076639562E-2</v>
      </c>
      <c r="N739" s="13">
        <f t="shared" si="1009"/>
        <v>0.11592829745253155</v>
      </c>
      <c r="O739" s="13">
        <f t="shared" si="1010"/>
        <v>8.7188756570336659E-2</v>
      </c>
      <c r="P739" s="13">
        <f t="shared" si="1011"/>
        <v>0.12525595435767575</v>
      </c>
      <c r="Q739" s="13">
        <f t="shared" si="1012"/>
        <v>8.3271686084680233E-2</v>
      </c>
      <c r="R739" s="13">
        <f t="shared" si="1013"/>
        <v>4.7102006815671171E-2</v>
      </c>
      <c r="S739" s="13">
        <f t="shared" si="1014"/>
        <v>4.860547680235093E-2</v>
      </c>
      <c r="T739" s="13">
        <f t="shared" si="1015"/>
        <v>8.9971773421241102E-2</v>
      </c>
      <c r="U739" s="13">
        <f t="shared" si="1016"/>
        <v>6.7667059927608492E-2</v>
      </c>
      <c r="V739" s="13">
        <f t="shared" si="1017"/>
        <v>8.3828079597278518E-3</v>
      </c>
      <c r="W739" s="13">
        <f t="shared" si="1018"/>
        <v>3.9876221513703736E-2</v>
      </c>
      <c r="X739" s="13">
        <f t="shared" si="1019"/>
        <v>4.3084685030608742E-2</v>
      </c>
      <c r="Y739" s="13">
        <f t="shared" si="1020"/>
        <v>2.3275651675633738E-2</v>
      </c>
      <c r="Z739" s="13">
        <f t="shared" si="1021"/>
        <v>1.6963953712493127E-2</v>
      </c>
      <c r="AA739" s="13">
        <f t="shared" si="1022"/>
        <v>2.4370530049062249E-2</v>
      </c>
      <c r="AB739" s="13">
        <f t="shared" si="1023"/>
        <v>1.7505433725477894E-2</v>
      </c>
      <c r="AC739" s="13">
        <f t="shared" si="1024"/>
        <v>8.1323554619530539E-4</v>
      </c>
      <c r="AD739" s="13">
        <f t="shared" si="1025"/>
        <v>1.4321612035629004E-2</v>
      </c>
      <c r="AE739" s="13">
        <f t="shared" si="1026"/>
        <v>1.5473937104938596E-2</v>
      </c>
      <c r="AF739" s="13">
        <f t="shared" si="1027"/>
        <v>8.359489453139593E-3</v>
      </c>
      <c r="AG739" s="13">
        <f t="shared" si="1028"/>
        <v>3.010699580128152E-3</v>
      </c>
      <c r="AH739" s="13">
        <f t="shared" si="1029"/>
        <v>4.5822207748884751E-3</v>
      </c>
      <c r="AI739" s="13">
        <f t="shared" si="1030"/>
        <v>6.5828491976853559E-3</v>
      </c>
      <c r="AJ739" s="13">
        <f t="shared" si="1031"/>
        <v>4.7284827257719183E-3</v>
      </c>
      <c r="AK739" s="13">
        <f t="shared" si="1032"/>
        <v>2.2643233668267412E-3</v>
      </c>
      <c r="AL739" s="13">
        <f t="shared" si="1033"/>
        <v>5.0492068568741292E-5</v>
      </c>
      <c r="AM739" s="13">
        <f t="shared" si="1034"/>
        <v>4.1149048433003904E-3</v>
      </c>
      <c r="AN739" s="13">
        <f t="shared" si="1035"/>
        <v>4.4459924329489694E-3</v>
      </c>
      <c r="AO739" s="13">
        <f t="shared" si="1036"/>
        <v>2.401859759408841E-3</v>
      </c>
      <c r="AP739" s="13">
        <f t="shared" si="1037"/>
        <v>8.6503825499331579E-4</v>
      </c>
      <c r="AQ739" s="13">
        <f t="shared" si="1038"/>
        <v>2.3365993153969187E-4</v>
      </c>
      <c r="AR739" s="13">
        <f t="shared" si="1039"/>
        <v>9.9018177416301096E-4</v>
      </c>
      <c r="AS739" s="13">
        <f t="shared" si="1040"/>
        <v>1.4225017994184887E-3</v>
      </c>
      <c r="AT739" s="13">
        <f t="shared" si="1041"/>
        <v>1.0217878283304545E-3</v>
      </c>
      <c r="AU739" s="13">
        <f t="shared" si="1042"/>
        <v>4.8930242316790908E-4</v>
      </c>
      <c r="AV739" s="13">
        <f t="shared" si="1043"/>
        <v>1.7573378837550474E-4</v>
      </c>
      <c r="AW739" s="13">
        <f t="shared" si="1044"/>
        <v>2.1770453771204259E-6</v>
      </c>
      <c r="AX739" s="13">
        <f t="shared" si="1045"/>
        <v>9.852499976546426E-4</v>
      </c>
      <c r="AY739" s="13">
        <f t="shared" si="1046"/>
        <v>1.0645237741687818E-3</v>
      </c>
      <c r="AZ739" s="13">
        <f t="shared" si="1047"/>
        <v>5.7508798196808991E-4</v>
      </c>
      <c r="BA739" s="13">
        <f t="shared" si="1048"/>
        <v>2.0711996295393403E-4</v>
      </c>
      <c r="BB739" s="13">
        <f t="shared" si="1049"/>
        <v>5.5946238313695962E-5</v>
      </c>
      <c r="BC739" s="13">
        <f t="shared" si="1050"/>
        <v>1.2089540908807556E-5</v>
      </c>
      <c r="BD739" s="13">
        <f t="shared" si="1051"/>
        <v>1.7830872737111301E-4</v>
      </c>
      <c r="BE739" s="13">
        <f t="shared" si="1052"/>
        <v>2.5615951753084099E-4</v>
      </c>
      <c r="BF739" s="13">
        <f t="shared" si="1053"/>
        <v>1.8400024325523749E-4</v>
      </c>
      <c r="BG739" s="13">
        <f t="shared" si="1054"/>
        <v>8.8111995848863656E-5</v>
      </c>
      <c r="BH739" s="13">
        <f t="shared" si="1055"/>
        <v>3.1645571529356562E-5</v>
      </c>
      <c r="BI739" s="13">
        <f t="shared" si="1056"/>
        <v>9.0924481986527339E-6</v>
      </c>
      <c r="BJ739" s="14">
        <f t="shared" si="1057"/>
        <v>0.45153552607039349</v>
      </c>
      <c r="BK739" s="14">
        <f t="shared" si="1058"/>
        <v>0.26486840758532687</v>
      </c>
      <c r="BL739" s="14">
        <f t="shared" si="1059"/>
        <v>0.26683848927051829</v>
      </c>
      <c r="BM739" s="14">
        <f t="shared" si="1060"/>
        <v>0.45970141155240529</v>
      </c>
      <c r="BN739" s="14">
        <f t="shared" si="1061"/>
        <v>0.53944261835753493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1.4215</v>
      </c>
      <c r="F740" s="10">
        <f>VLOOKUP(B740,home!$B$2:$E$405,3,FALSE)</f>
        <v>1.1137999999999999</v>
      </c>
      <c r="G740" s="10">
        <f>VLOOKUP(C740,away!$B$2:$E$405,4,FALSE)</f>
        <v>0.70350000000000001</v>
      </c>
      <c r="H740" s="10">
        <f>VLOOKUP(A740,away!$A$2:$E$405,3,FALSE)</f>
        <v>1.0277000000000001</v>
      </c>
      <c r="I740" s="10">
        <f>VLOOKUP(C740,away!$B$2:$E$405,3,FALSE)</f>
        <v>0.8982</v>
      </c>
      <c r="J740" s="10">
        <f>VLOOKUP(B740,home!$B$2:$E$405,4,FALSE)</f>
        <v>0.64870000000000005</v>
      </c>
      <c r="K740" s="12">
        <f t="shared" si="1006"/>
        <v>1.1138281234499998</v>
      </c>
      <c r="L740" s="12">
        <f t="shared" si="1007"/>
        <v>0.59880208681800007</v>
      </c>
      <c r="M740" s="13">
        <f t="shared" si="1008"/>
        <v>0.18039070261943524</v>
      </c>
      <c r="N740" s="13">
        <f t="shared" si="1009"/>
        <v>0.20092423778643251</v>
      </c>
      <c r="O740" s="13">
        <f t="shared" si="1010"/>
        <v>0.1080183291710831</v>
      </c>
      <c r="P740" s="13">
        <f t="shared" si="1011"/>
        <v>0.12031385287883187</v>
      </c>
      <c r="Q740" s="13">
        <f t="shared" si="1012"/>
        <v>0.11189753336464187</v>
      </c>
      <c r="R740" s="13">
        <f t="shared" si="1013"/>
        <v>3.2340800461119097E-2</v>
      </c>
      <c r="S740" s="13">
        <f t="shared" si="1014"/>
        <v>2.006121017374099E-2</v>
      </c>
      <c r="T740" s="13">
        <f t="shared" si="1015"/>
        <v>6.7004476488534345E-2</v>
      </c>
      <c r="U740" s="13">
        <f t="shared" si="1016"/>
        <v>3.6022093088479173E-2</v>
      </c>
      <c r="V740" s="13">
        <f t="shared" si="1017"/>
        <v>1.4866752211644273E-3</v>
      </c>
      <c r="W740" s="13">
        <f t="shared" si="1018"/>
        <v>4.1544873202074256E-2</v>
      </c>
      <c r="X740" s="13">
        <f t="shared" si="1019"/>
        <v>2.4877156769991273E-2</v>
      </c>
      <c r="Y740" s="13">
        <f t="shared" si="1020"/>
        <v>7.4482466939846548E-3</v>
      </c>
      <c r="Z740" s="13">
        <f t="shared" si="1021"/>
        <v>6.4552462684942195E-3</v>
      </c>
      <c r="AA740" s="13">
        <f t="shared" si="1022"/>
        <v>7.1900348376445307E-3</v>
      </c>
      <c r="AB740" s="13">
        <f t="shared" si="1023"/>
        <v>4.0042315053768667E-3</v>
      </c>
      <c r="AC740" s="13">
        <f t="shared" si="1024"/>
        <v>6.1972298613669852E-5</v>
      </c>
      <c r="AD740" s="13">
        <f t="shared" si="1025"/>
        <v>1.1568462039408639E-2</v>
      </c>
      <c r="AE740" s="13">
        <f t="shared" si="1026"/>
        <v>6.9272192104727105E-3</v>
      </c>
      <c r="AF740" s="13">
        <f t="shared" si="1027"/>
        <v>2.0740166595383984E-3</v>
      </c>
      <c r="AG740" s="13">
        <f t="shared" si="1028"/>
        <v>4.1397516794229692E-4</v>
      </c>
      <c r="AH740" s="13">
        <f t="shared" si="1029"/>
        <v>9.6635373412461156E-4</v>
      </c>
      <c r="AI740" s="13">
        <f t="shared" si="1030"/>
        <v>1.0763519662689161E-3</v>
      </c>
      <c r="AJ740" s="13">
        <f t="shared" si="1031"/>
        <v>5.9943554538051229E-4</v>
      </c>
      <c r="AK740" s="13">
        <f t="shared" si="1032"/>
        <v>2.2255605621346769E-4</v>
      </c>
      <c r="AL740" s="13">
        <f t="shared" si="1033"/>
        <v>1.653328228051326E-6</v>
      </c>
      <c r="AM740" s="13">
        <f t="shared" si="1034"/>
        <v>2.5770556729114175E-3</v>
      </c>
      <c r="AN740" s="13">
        <f t="shared" si="1035"/>
        <v>1.5431463147855223E-3</v>
      </c>
      <c r="AO740" s="13">
        <f t="shared" si="1036"/>
        <v>4.620196167795385E-4</v>
      </c>
      <c r="AP740" s="13">
        <f t="shared" si="1037"/>
        <v>9.2219436892813464E-5</v>
      </c>
      <c r="AQ740" s="13">
        <f t="shared" si="1038"/>
        <v>1.3805297814149388E-5</v>
      </c>
      <c r="AR740" s="13">
        <f t="shared" si="1039"/>
        <v>1.1573092651963686E-4</v>
      </c>
      <c r="AS740" s="13">
        <f t="shared" si="1040"/>
        <v>1.2890436071049692E-4</v>
      </c>
      <c r="AT740" s="13">
        <f t="shared" si="1041"/>
        <v>7.1788651097347367E-5</v>
      </c>
      <c r="AU740" s="13">
        <f t="shared" si="1042"/>
        <v>2.6653406178921722E-5</v>
      </c>
      <c r="AV740" s="13">
        <f t="shared" si="1043"/>
        <v>7.4218283469547535E-6</v>
      </c>
      <c r="AW740" s="13">
        <f t="shared" si="1044"/>
        <v>3.0630780593597077E-8</v>
      </c>
      <c r="AX740" s="13">
        <f t="shared" si="1045"/>
        <v>4.7839951403084915E-4</v>
      </c>
      <c r="AY740" s="13">
        <f t="shared" si="1046"/>
        <v>2.864666273343896E-4</v>
      </c>
      <c r="AZ740" s="13">
        <f t="shared" si="1047"/>
        <v>8.5768407125773398E-5</v>
      </c>
      <c r="BA740" s="13">
        <f t="shared" si="1048"/>
        <v>1.7119433723322983E-5</v>
      </c>
      <c r="BB740" s="13">
        <f t="shared" si="1049"/>
        <v>2.5627881596670615E-6</v>
      </c>
      <c r="BC740" s="13">
        <f t="shared" si="1050"/>
        <v>3.0692057961621973E-7</v>
      </c>
      <c r="BD740" s="13">
        <f t="shared" si="1051"/>
        <v>1.1549986718223195E-5</v>
      </c>
      <c r="BE740" s="13">
        <f t="shared" si="1052"/>
        <v>1.2864700032230961E-5</v>
      </c>
      <c r="BF740" s="13">
        <f t="shared" si="1053"/>
        <v>7.1645323478234841E-6</v>
      </c>
      <c r="BG740" s="13">
        <f t="shared" si="1054"/>
        <v>2.6600192067910169E-6</v>
      </c>
      <c r="BH740" s="13">
        <f t="shared" si="1055"/>
        <v>7.4070105036024889E-7</v>
      </c>
      <c r="BI740" s="13">
        <f t="shared" si="1056"/>
        <v>1.6500273219204004E-7</v>
      </c>
      <c r="BJ740" s="14">
        <f t="shared" si="1057"/>
        <v>0.48023906741315797</v>
      </c>
      <c r="BK740" s="14">
        <f t="shared" si="1058"/>
        <v>0.3226025331473486</v>
      </c>
      <c r="BL740" s="14">
        <f t="shared" si="1059"/>
        <v>0.19082583048063131</v>
      </c>
      <c r="BM740" s="14">
        <f t="shared" si="1060"/>
        <v>0.24595078503153472</v>
      </c>
      <c r="BN740" s="14">
        <f t="shared" si="1061"/>
        <v>0.75388545628154369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1.4215</v>
      </c>
      <c r="F741" s="10">
        <f>VLOOKUP(B741,home!$B$2:$E$405,3,FALSE)</f>
        <v>0.81169999999999998</v>
      </c>
      <c r="G741" s="10">
        <f>VLOOKUP(C741,away!$B$2:$E$405,4,FALSE)</f>
        <v>1.6234</v>
      </c>
      <c r="H741" s="10">
        <f>VLOOKUP(A741,away!$A$2:$E$405,3,FALSE)</f>
        <v>1.0277000000000001</v>
      </c>
      <c r="I741" s="10">
        <f>VLOOKUP(C741,away!$B$2:$E$405,3,FALSE)</f>
        <v>0.67359999999999998</v>
      </c>
      <c r="J741" s="10">
        <f>VLOOKUP(B741,home!$B$2:$E$405,4,FALSE)</f>
        <v>1.0479000000000001</v>
      </c>
      <c r="K741" s="12">
        <f t="shared" si="1006"/>
        <v>1.8731301382700001</v>
      </c>
      <c r="L741" s="12">
        <f t="shared" si="1007"/>
        <v>0.72541791268800004</v>
      </c>
      <c r="M741" s="13">
        <f t="shared" si="1008"/>
        <v>7.4381497993118481E-2</v>
      </c>
      <c r="N741" s="13">
        <f t="shared" si="1009"/>
        <v>0.13932622562057978</v>
      </c>
      <c r="O741" s="13">
        <f t="shared" si="1010"/>
        <v>5.3957671016774671E-2</v>
      </c>
      <c r="P741" s="13">
        <f t="shared" si="1011"/>
        <v>0.10106973977237833</v>
      </c>
      <c r="Q741" s="13">
        <f t="shared" si="1012"/>
        <v>0.13048807613065691</v>
      </c>
      <c r="R741" s="13">
        <f t="shared" si="1013"/>
        <v>1.9570930541247238E-2</v>
      </c>
      <c r="S741" s="13">
        <f t="shared" si="1014"/>
        <v>3.433344505444532E-2</v>
      </c>
      <c r="T741" s="13">
        <f t="shared" si="1015"/>
        <v>9.4658387817373985E-2</v>
      </c>
      <c r="U741" s="13">
        <f t="shared" si="1016"/>
        <v>3.6658899830799008E-2</v>
      </c>
      <c r="V741" s="13">
        <f t="shared" si="1017"/>
        <v>5.1835954590975742E-3</v>
      </c>
      <c r="W741" s="13">
        <f t="shared" si="1018"/>
        <v>8.1473716028401241E-2</v>
      </c>
      <c r="X741" s="13">
        <f t="shared" si="1019"/>
        <v>5.9102493020257676E-2</v>
      </c>
      <c r="Y741" s="13">
        <f t="shared" si="1020"/>
        <v>2.1437003560706203E-2</v>
      </c>
      <c r="Z741" s="13">
        <f t="shared" si="1021"/>
        <v>4.7323678608644677E-3</v>
      </c>
      <c r="AA741" s="13">
        <f t="shared" si="1022"/>
        <v>8.8643408655655672E-3</v>
      </c>
      <c r="AB741" s="13">
        <f t="shared" si="1023"/>
        <v>8.3020320155946219E-3</v>
      </c>
      <c r="AC741" s="13">
        <f t="shared" si="1024"/>
        <v>4.4021754256073832E-4</v>
      </c>
      <c r="AD741" s="13">
        <f t="shared" si="1025"/>
        <v>3.8152718242412488E-2</v>
      </c>
      <c r="AE741" s="13">
        <f t="shared" si="1026"/>
        <v>2.7676665230784245E-2</v>
      </c>
      <c r="AF741" s="13">
        <f t="shared" si="1027"/>
        <v>1.0038574360940026E-2</v>
      </c>
      <c r="AG741" s="13">
        <f t="shared" si="1028"/>
        <v>2.4273872197587963E-3</v>
      </c>
      <c r="AH741" s="13">
        <f t="shared" si="1029"/>
        <v>8.5823610392501948E-4</v>
      </c>
      <c r="AI741" s="13">
        <f t="shared" si="1030"/>
        <v>1.6075879120133782E-3</v>
      </c>
      <c r="AJ741" s="13">
        <f t="shared" si="1031"/>
        <v>1.5056106839554E-3</v>
      </c>
      <c r="AK741" s="13">
        <f t="shared" si="1032"/>
        <v>9.4006824953938933E-4</v>
      </c>
      <c r="AL741" s="13">
        <f t="shared" si="1033"/>
        <v>2.3926741821718105E-5</v>
      </c>
      <c r="AM741" s="13">
        <f t="shared" si="1034"/>
        <v>1.4293001279357294E-2</v>
      </c>
      <c r="AN741" s="13">
        <f t="shared" si="1035"/>
        <v>1.0368399154118283E-2</v>
      </c>
      <c r="AO741" s="13">
        <f t="shared" si="1036"/>
        <v>3.7607112361482541E-3</v>
      </c>
      <c r="AP741" s="13">
        <f t="shared" si="1037"/>
        <v>9.0936243171632516E-4</v>
      </c>
      <c r="AQ741" s="13">
        <f t="shared" si="1038"/>
        <v>1.6491694927313512E-4</v>
      </c>
      <c r="AR741" s="13">
        <f t="shared" si="1039"/>
        <v>1.2451596862055389E-4</v>
      </c>
      <c r="AS741" s="13">
        <f t="shared" si="1040"/>
        <v>2.332346135190411E-4</v>
      </c>
      <c r="AT741" s="13">
        <f t="shared" si="1041"/>
        <v>2.1843939193513578E-4</v>
      </c>
      <c r="AU741" s="13">
        <f t="shared" si="1042"/>
        <v>1.3638846947302522E-4</v>
      </c>
      <c r="AV741" s="13">
        <f t="shared" si="1043"/>
        <v>6.3868338170610363E-5</v>
      </c>
      <c r="AW741" s="13">
        <f t="shared" si="1044"/>
        <v>9.0310300977209699E-7</v>
      </c>
      <c r="AX741" s="13">
        <f t="shared" si="1045"/>
        <v>4.4621085771159716E-3</v>
      </c>
      <c r="AY741" s="13">
        <f t="shared" si="1046"/>
        <v>3.23689349019869E-3</v>
      </c>
      <c r="AZ741" s="13">
        <f t="shared" si="1047"/>
        <v>1.1740502596266544E-3</v>
      </c>
      <c r="BA741" s="13">
        <f t="shared" si="1048"/>
        <v>2.8389236290972408E-4</v>
      </c>
      <c r="BB741" s="13">
        <f t="shared" si="1049"/>
        <v>5.1485151332509057E-5</v>
      </c>
      <c r="BC741" s="13">
        <f t="shared" si="1050"/>
        <v>7.4696502028109089E-6</v>
      </c>
      <c r="BD741" s="13">
        <f t="shared" si="1051"/>
        <v>1.5054352342174441E-5</v>
      </c>
      <c r="BE741" s="13">
        <f t="shared" si="1052"/>
        <v>2.8198761084262514E-5</v>
      </c>
      <c r="BF741" s="13">
        <f t="shared" si="1053"/>
        <v>2.6409974624403671E-5</v>
      </c>
      <c r="BG741" s="13">
        <f t="shared" si="1054"/>
        <v>1.6489773139972149E-5</v>
      </c>
      <c r="BH741" s="13">
        <f t="shared" si="1055"/>
        <v>7.7218727604292424E-6</v>
      </c>
      <c r="BI741" s="13">
        <f t="shared" si="1056"/>
        <v>2.8928145182892355E-6</v>
      </c>
      <c r="BJ741" s="14">
        <f t="shared" si="1057"/>
        <v>0.64349353777387108</v>
      </c>
      <c r="BK741" s="14">
        <f t="shared" si="1058"/>
        <v>0.21866931605362086</v>
      </c>
      <c r="BL741" s="14">
        <f t="shared" si="1059"/>
        <v>0.1331385915496022</v>
      </c>
      <c r="BM741" s="14">
        <f t="shared" si="1060"/>
        <v>0.47800368177601404</v>
      </c>
      <c r="BN741" s="14">
        <f t="shared" si="1061"/>
        <v>0.51879414107475541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1.4215</v>
      </c>
      <c r="F742" s="10">
        <f>VLOOKUP(B742,home!$B$2:$E$405,3,FALSE)</f>
        <v>1.1904999999999999</v>
      </c>
      <c r="G742" s="10">
        <f>VLOOKUP(C742,away!$B$2:$E$405,4,FALSE)</f>
        <v>0.91990000000000005</v>
      </c>
      <c r="H742" s="10">
        <f>VLOOKUP(A742,away!$A$2:$E$405,3,FALSE)</f>
        <v>1.0277000000000001</v>
      </c>
      <c r="I742" s="10">
        <f>VLOOKUP(C742,away!$B$2:$E$405,3,FALSE)</f>
        <v>0.74850000000000005</v>
      </c>
      <c r="J742" s="10">
        <f>VLOOKUP(B742,home!$B$2:$E$405,4,FALSE)</f>
        <v>0.97299999999999998</v>
      </c>
      <c r="K742" s="12">
        <f t="shared" si="1006"/>
        <v>1.5567428604249998</v>
      </c>
      <c r="L742" s="12">
        <f t="shared" si="1007"/>
        <v>0.74846414685000007</v>
      </c>
      <c r="M742" s="13">
        <f t="shared" si="1008"/>
        <v>9.9738151993423257E-2</v>
      </c>
      <c r="N742" s="13">
        <f t="shared" si="1009"/>
        <v>0.15526665602774511</v>
      </c>
      <c r="O742" s="13">
        <f t="shared" si="1010"/>
        <v>7.4650430840153173E-2</v>
      </c>
      <c r="P742" s="13">
        <f t="shared" si="1011"/>
        <v>0.11621152523805867</v>
      </c>
      <c r="Q742" s="13">
        <f t="shared" si="1012"/>
        <v>0.12085512911662825</v>
      </c>
      <c r="R742" s="13">
        <f t="shared" si="1013"/>
        <v>2.7936585515380089E-2</v>
      </c>
      <c r="S742" s="13">
        <f t="shared" si="1014"/>
        <v>3.385143580524351E-2</v>
      </c>
      <c r="T742" s="13">
        <f t="shared" si="1015"/>
        <v>9.0455731106723766E-2</v>
      </c>
      <c r="U742" s="13">
        <f t="shared" si="1016"/>
        <v>4.3490080045720414E-2</v>
      </c>
      <c r="V742" s="13">
        <f t="shared" si="1017"/>
        <v>4.3825054881762157E-3</v>
      </c>
      <c r="W742" s="13">
        <f t="shared" si="1018"/>
        <v>6.2713453132684199E-2</v>
      </c>
      <c r="X742" s="13">
        <f t="shared" si="1019"/>
        <v>4.6938771194971939E-2</v>
      </c>
      <c r="Y742" s="13">
        <f t="shared" si="1020"/>
        <v>1.7565993668316016E-2</v>
      </c>
      <c r="Z742" s="13">
        <f t="shared" si="1021"/>
        <v>6.9698442145570087E-3</v>
      </c>
      <c r="AA742" s="13">
        <f t="shared" si="1022"/>
        <v>1.0850255219286113E-2</v>
      </c>
      <c r="AB742" s="13">
        <f t="shared" si="1023"/>
        <v>8.4455286732063751E-3</v>
      </c>
      <c r="AC742" s="13">
        <f t="shared" si="1024"/>
        <v>3.1914670876064552E-4</v>
      </c>
      <c r="AD742" s="13">
        <f t="shared" si="1025"/>
        <v>2.4407180104225986E-2</v>
      </c>
      <c r="AE742" s="13">
        <f t="shared" si="1026"/>
        <v>1.8267899233723798E-2</v>
      </c>
      <c r="AF742" s="13">
        <f t="shared" si="1027"/>
        <v>6.8364338073554258E-3</v>
      </c>
      <c r="AG742" s="13">
        <f t="shared" si="1028"/>
        <v>1.7056085323729254E-3</v>
      </c>
      <c r="AH742" s="13">
        <f t="shared" si="1029"/>
        <v>1.3041696259314549E-3</v>
      </c>
      <c r="AI742" s="13">
        <f t="shared" si="1030"/>
        <v>2.030256753951935E-3</v>
      </c>
      <c r="AJ742" s="13">
        <f t="shared" si="1031"/>
        <v>1.5802938532721554E-3</v>
      </c>
      <c r="AK742" s="13">
        <f t="shared" si="1032"/>
        <v>8.2003705781831353E-4</v>
      </c>
      <c r="AL742" s="13">
        <f t="shared" si="1033"/>
        <v>1.4874358531217519E-5</v>
      </c>
      <c r="AM742" s="13">
        <f t="shared" si="1034"/>
        <v>7.5991406740721782E-3</v>
      </c>
      <c r="AN742" s="13">
        <f t="shared" si="1035"/>
        <v>5.6876843414125668E-3</v>
      </c>
      <c r="AO742" s="13">
        <f t="shared" si="1036"/>
        <v>2.1285139040737307E-3</v>
      </c>
      <c r="AP742" s="13">
        <f t="shared" si="1037"/>
        <v>5.3103878109030252E-4</v>
      </c>
      <c r="AQ742" s="13">
        <f t="shared" si="1038"/>
        <v>9.9365872058254298E-5</v>
      </c>
      <c r="AR742" s="13">
        <f t="shared" si="1039"/>
        <v>1.9522484128409409E-4</v>
      </c>
      <c r="AS742" s="13">
        <f t="shared" si="1040"/>
        <v>3.0391487784661725E-4</v>
      </c>
      <c r="AT742" s="13">
        <f t="shared" si="1041"/>
        <v>2.3655865813232869E-4</v>
      </c>
      <c r="AU742" s="13">
        <f t="shared" si="1042"/>
        <v>1.2275366737307368E-4</v>
      </c>
      <c r="AV742" s="13">
        <f t="shared" si="1043"/>
        <v>4.7773973818504423E-5</v>
      </c>
      <c r="AW742" s="13">
        <f t="shared" si="1044"/>
        <v>4.8141944607017401E-7</v>
      </c>
      <c r="AX742" s="13">
        <f t="shared" si="1045"/>
        <v>1.9716513316211828E-3</v>
      </c>
      <c r="AY742" s="13">
        <f t="shared" si="1046"/>
        <v>1.4757103318075151E-3</v>
      </c>
      <c r="AZ742" s="13">
        <f t="shared" si="1047"/>
        <v>5.5225813724702117E-4</v>
      </c>
      <c r="BA742" s="13">
        <f t="shared" si="1048"/>
        <v>1.3778180517852063E-4</v>
      </c>
      <c r="BB742" s="13">
        <f t="shared" si="1049"/>
        <v>2.5781185316098586E-5</v>
      </c>
      <c r="BC742" s="13">
        <f t="shared" si="1050"/>
        <v>3.8592585744790974E-6</v>
      </c>
      <c r="BD742" s="13">
        <f t="shared" si="1051"/>
        <v>2.4353132379271016E-5</v>
      </c>
      <c r="BE742" s="13">
        <f t="shared" si="1052"/>
        <v>3.7911564960415042E-5</v>
      </c>
      <c r="BF742" s="13">
        <f t="shared" si="1053"/>
        <v>2.9509279039832356E-5</v>
      </c>
      <c r="BG742" s="13">
        <f t="shared" si="1054"/>
        <v>1.5312786487182708E-5</v>
      </c>
      <c r="BH742" s="13">
        <f t="shared" si="1055"/>
        <v>5.9595177592835223E-6</v>
      </c>
      <c r="BI742" s="13">
        <f t="shared" si="1056"/>
        <v>1.8554873446681225E-6</v>
      </c>
      <c r="BJ742" s="14">
        <f t="shared" si="1057"/>
        <v>0.56522564154719923</v>
      </c>
      <c r="BK742" s="14">
        <f t="shared" si="1058"/>
        <v>0.25599334992400097</v>
      </c>
      <c r="BL742" s="14">
        <f t="shared" si="1059"/>
        <v>0.17212876537114527</v>
      </c>
      <c r="BM742" s="14">
        <f t="shared" si="1060"/>
        <v>0.40418389341315253</v>
      </c>
      <c r="BN742" s="14">
        <f t="shared" si="1061"/>
        <v>0.59465847873138855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1.4215</v>
      </c>
      <c r="F743" s="10">
        <f>VLOOKUP(B743,home!$B$2:$E$405,3,FALSE)</f>
        <v>0.87939999999999996</v>
      </c>
      <c r="G743" s="10">
        <f>VLOOKUP(C743,away!$B$2:$E$405,4,FALSE)</f>
        <v>1.1904999999999999</v>
      </c>
      <c r="H743" s="10">
        <f>VLOOKUP(A743,away!$A$2:$E$405,3,FALSE)</f>
        <v>1.0277000000000001</v>
      </c>
      <c r="I743" s="10">
        <f>VLOOKUP(C743,away!$B$2:$E$405,3,FALSE)</f>
        <v>0.67359999999999998</v>
      </c>
      <c r="J743" s="10">
        <f>VLOOKUP(B743,home!$B$2:$E$405,4,FALSE)</f>
        <v>0.97299999999999998</v>
      </c>
      <c r="K743" s="12">
        <f t="shared" si="1006"/>
        <v>1.4882048825499996</v>
      </c>
      <c r="L743" s="12">
        <f t="shared" si="1007"/>
        <v>0.67356773455999996</v>
      </c>
      <c r="M743" s="13">
        <f t="shared" si="1008"/>
        <v>0.1151208748339371</v>
      </c>
      <c r="N743" s="13">
        <f t="shared" si="1009"/>
        <v>0.17132344801129257</v>
      </c>
      <c r="O743" s="13">
        <f t="shared" si="1010"/>
        <v>7.7541706862460327E-2</v>
      </c>
      <c r="P743" s="13">
        <f t="shared" si="1011"/>
        <v>0.11539794675397426</v>
      </c>
      <c r="Q743" s="13">
        <f t="shared" si="1012"/>
        <v>0.12748219591285334</v>
      </c>
      <c r="R743" s="13">
        <f t="shared" si="1013"/>
        <v>2.6114795912631498E-2</v>
      </c>
      <c r="S743" s="13">
        <f t="shared" si="1014"/>
        <v>2.8918921382074539E-2</v>
      </c>
      <c r="T743" s="13">
        <f t="shared" si="1015"/>
        <v>8.5867893897754705E-2</v>
      </c>
      <c r="U743" s="13">
        <f t="shared" si="1016"/>
        <v>3.8864166783974967E-2</v>
      </c>
      <c r="V743" s="13">
        <f t="shared" si="1017"/>
        <v>3.2209470211635506E-3</v>
      </c>
      <c r="W743" s="13">
        <f t="shared" si="1018"/>
        <v>6.323987546523463E-2</v>
      </c>
      <c r="X743" s="13">
        <f t="shared" si="1019"/>
        <v>4.2596339650974611E-2</v>
      </c>
      <c r="Y743" s="13">
        <f t="shared" si="1020"/>
        <v>1.4345759999627632E-2</v>
      </c>
      <c r="Z743" s="13">
        <f t="shared" si="1021"/>
        <v>5.8633613071226495E-3</v>
      </c>
      <c r="AA743" s="13">
        <f t="shared" si="1022"/>
        <v>8.7258829254146745E-3</v>
      </c>
      <c r="AB743" s="13">
        <f t="shared" si="1023"/>
        <v>6.4929507870808978E-3</v>
      </c>
      <c r="AC743" s="13">
        <f t="shared" si="1024"/>
        <v>2.0179369802705776E-4</v>
      </c>
      <c r="AD743" s="13">
        <f t="shared" si="1025"/>
        <v>2.3528472859804028E-2</v>
      </c>
      <c r="AE743" s="13">
        <f t="shared" si="1026"/>
        <v>1.5848020161834644E-2</v>
      </c>
      <c r="AF743" s="13">
        <f t="shared" si="1027"/>
        <v>5.3373575188340816E-3</v>
      </c>
      <c r="AG743" s="13">
        <f t="shared" si="1028"/>
        <v>1.1983572708326184E-3</v>
      </c>
      <c r="AH743" s="13">
        <f t="shared" si="1029"/>
        <v>9.8734274813634063E-4</v>
      </c>
      <c r="AI743" s="13">
        <f t="shared" si="1030"/>
        <v>1.4693682985268365E-3</v>
      </c>
      <c r="AJ743" s="13">
        <f t="shared" si="1031"/>
        <v>1.0933605380659122E-3</v>
      </c>
      <c r="AK743" s="13">
        <f t="shared" si="1032"/>
        <v>5.4238149704572813E-4</v>
      </c>
      <c r="AL743" s="13">
        <f t="shared" si="1033"/>
        <v>8.0911749337572595E-6</v>
      </c>
      <c r="AM743" s="13">
        <f t="shared" si="1034"/>
        <v>7.0030376377810989E-3</v>
      </c>
      <c r="AN743" s="13">
        <f t="shared" si="1035"/>
        <v>4.7170201967186281E-3</v>
      </c>
      <c r="AO743" s="13">
        <f t="shared" si="1036"/>
        <v>1.5886163038887659E-3</v>
      </c>
      <c r="AP743" s="13">
        <f t="shared" si="1037"/>
        <v>3.5668022829847887E-4</v>
      </c>
      <c r="AQ743" s="13">
        <f t="shared" si="1038"/>
        <v>6.0062073334337486E-5</v>
      </c>
      <c r="AR743" s="13">
        <f t="shared" si="1039"/>
        <v>1.3300844361928795E-4</v>
      </c>
      <c r="AS743" s="13">
        <f t="shared" si="1040"/>
        <v>1.9794381521460064E-4</v>
      </c>
      <c r="AT743" s="13">
        <f t="shared" si="1041"/>
        <v>1.4729047613647184E-4</v>
      </c>
      <c r="AU743" s="13">
        <f t="shared" si="1042"/>
        <v>7.3066135246470498E-5</v>
      </c>
      <c r="AV743" s="13">
        <f t="shared" si="1043"/>
        <v>2.718434480571401E-5</v>
      </c>
      <c r="AW743" s="13">
        <f t="shared" si="1044"/>
        <v>2.2529579731103649E-7</v>
      </c>
      <c r="AX743" s="13">
        <f t="shared" si="1045"/>
        <v>1.7369924675378762E-3</v>
      </c>
      <c r="AY743" s="13">
        <f t="shared" si="1046"/>
        <v>1.1699820813072716E-3</v>
      </c>
      <c r="AZ743" s="13">
        <f t="shared" si="1047"/>
        <v>3.9403108999096627E-4</v>
      </c>
      <c r="BA743" s="13">
        <f t="shared" si="1048"/>
        <v>8.846887621047422E-5</v>
      </c>
      <c r="BB743" s="13">
        <f t="shared" si="1049"/>
        <v>1.4897445132039547E-5</v>
      </c>
      <c r="BC743" s="13">
        <f t="shared" si="1050"/>
        <v>2.006887673663956E-6</v>
      </c>
      <c r="BD743" s="13">
        <f t="shared" si="1051"/>
        <v>1.4931699340999207E-5</v>
      </c>
      <c r="BE743" s="13">
        <f t="shared" si="1052"/>
        <v>2.2221427864043633E-5</v>
      </c>
      <c r="BF743" s="13">
        <f t="shared" si="1053"/>
        <v>1.6535018722251177E-5</v>
      </c>
      <c r="BG743" s="13">
        <f t="shared" si="1054"/>
        <v>8.202498531836615E-6</v>
      </c>
      <c r="BH743" s="13">
        <f t="shared" si="1055"/>
        <v>3.051749591047114E-6</v>
      </c>
      <c r="BI743" s="13">
        <f t="shared" si="1056"/>
        <v>9.0832572834325565E-7</v>
      </c>
      <c r="BJ743" s="14">
        <f t="shared" si="1057"/>
        <v>0.56789951603691635</v>
      </c>
      <c r="BK743" s="14">
        <f t="shared" si="1058"/>
        <v>0.2640385569454175</v>
      </c>
      <c r="BL743" s="14">
        <f t="shared" si="1059"/>
        <v>0.16247630028813825</v>
      </c>
      <c r="BM743" s="14">
        <f t="shared" si="1060"/>
        <v>0.36612700950493582</v>
      </c>
      <c r="BN743" s="14">
        <f t="shared" si="1061"/>
        <v>0.63298096828714911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1.4215</v>
      </c>
      <c r="F744" s="10">
        <f>VLOOKUP(B744,home!$B$2:$E$405,3,FALSE)</f>
        <v>0.86580000000000001</v>
      </c>
      <c r="G744" s="10">
        <f>VLOOKUP(C744,away!$B$2:$E$405,4,FALSE)</f>
        <v>0.58620000000000005</v>
      </c>
      <c r="H744" s="10">
        <f>VLOOKUP(A744,away!$A$2:$E$405,3,FALSE)</f>
        <v>1.0277000000000001</v>
      </c>
      <c r="I744" s="10">
        <f>VLOOKUP(C744,away!$B$2:$E$405,3,FALSE)</f>
        <v>1.7839</v>
      </c>
      <c r="J744" s="10">
        <f>VLOOKUP(B744,home!$B$2:$E$405,4,FALSE)</f>
        <v>1.1976</v>
      </c>
      <c r="K744" s="12">
        <f t="shared" si="1006"/>
        <v>0.72145668114000006</v>
      </c>
      <c r="L744" s="12">
        <f t="shared" si="1007"/>
        <v>2.195576882328</v>
      </c>
      <c r="M744" s="13">
        <f t="shared" si="1008"/>
        <v>5.4093915696856266E-2</v>
      </c>
      <c r="N744" s="13">
        <f t="shared" si="1009"/>
        <v>3.9026416888520876E-2</v>
      </c>
      <c r="O744" s="13">
        <f t="shared" si="1010"/>
        <v>0.11876735077861733</v>
      </c>
      <c r="P744" s="13">
        <f t="shared" si="1011"/>
        <v>8.5685498720531467E-2</v>
      </c>
      <c r="Q744" s="13">
        <f t="shared" si="1012"/>
        <v>1.4077934602589156E-2</v>
      </c>
      <c r="R744" s="13">
        <f t="shared" si="1013"/>
        <v>0.13038142487243634</v>
      </c>
      <c r="S744" s="13">
        <f t="shared" si="1014"/>
        <v>3.3931749053493318E-2</v>
      </c>
      <c r="T744" s="13">
        <f t="shared" si="1015"/>
        <v>3.0909187764370166E-2</v>
      </c>
      <c r="U744" s="13">
        <f t="shared" si="1016"/>
        <v>9.406455007077219E-2</v>
      </c>
      <c r="V744" s="13">
        <f t="shared" si="1017"/>
        <v>5.972039148444414E-3</v>
      </c>
      <c r="W744" s="13">
        <f t="shared" si="1018"/>
        <v>3.3855399918966463E-3</v>
      </c>
      <c r="X744" s="13">
        <f t="shared" si="1019"/>
        <v>7.4332133404052007E-3</v>
      </c>
      <c r="Y744" s="13">
        <f t="shared" si="1020"/>
        <v>8.1600956858028772E-3</v>
      </c>
      <c r="Z744" s="13">
        <f t="shared" si="1021"/>
        <v>9.5420814111635374E-2</v>
      </c>
      <c r="AA744" s="13">
        <f t="shared" si="1022"/>
        <v>6.8841983860657346E-2</v>
      </c>
      <c r="AB744" s="13">
        <f t="shared" si="1023"/>
        <v>2.4833254599601638E-2</v>
      </c>
      <c r="AC744" s="13">
        <f t="shared" si="1024"/>
        <v>5.912369559275785E-4</v>
      </c>
      <c r="AD744" s="13">
        <f t="shared" si="1025"/>
        <v>6.1063011160512426E-4</v>
      </c>
      <c r="AE744" s="13">
        <f t="shared" si="1026"/>
        <v>1.3406853566935771E-3</v>
      </c>
      <c r="AF744" s="13">
        <f t="shared" si="1027"/>
        <v>1.4717888878160439E-3</v>
      </c>
      <c r="AG744" s="13">
        <f t="shared" si="1028"/>
        <v>1.0771418859187147E-3</v>
      </c>
      <c r="AH744" s="13">
        <f t="shared" si="1029"/>
        <v>5.2375933389106011E-2</v>
      </c>
      <c r="AI744" s="13">
        <f t="shared" si="1030"/>
        <v>3.7786967074514143E-2</v>
      </c>
      <c r="AJ744" s="13">
        <f t="shared" si="1031"/>
        <v>1.3630829927962711E-2</v>
      </c>
      <c r="AK744" s="13">
        <f t="shared" si="1032"/>
        <v>3.2780177736705884E-3</v>
      </c>
      <c r="AL744" s="13">
        <f t="shared" si="1033"/>
        <v>3.7461095413810221E-5</v>
      </c>
      <c r="AM744" s="13">
        <f t="shared" si="1034"/>
        <v>8.8108634744556169E-5</v>
      </c>
      <c r="AN744" s="13">
        <f t="shared" si="1035"/>
        <v>1.9344928157862912E-4</v>
      </c>
      <c r="AO744" s="13">
        <f t="shared" si="1036"/>
        <v>2.1236638526849904E-4</v>
      </c>
      <c r="AP744" s="13">
        <f t="shared" si="1037"/>
        <v>1.5542224202635933E-4</v>
      </c>
      <c r="AQ744" s="13">
        <f t="shared" si="1038"/>
        <v>8.5310370398165476E-5</v>
      </c>
      <c r="AR744" s="13">
        <f t="shared" si="1039"/>
        <v>2.2999077707894479E-2</v>
      </c>
      <c r="AS744" s="13">
        <f t="shared" si="1040"/>
        <v>1.6592838272418513E-2</v>
      </c>
      <c r="AT744" s="13">
        <f t="shared" si="1041"/>
        <v>5.9855070153559137E-3</v>
      </c>
      <c r="AU744" s="13">
        <f t="shared" si="1042"/>
        <v>1.4394280087462886E-3</v>
      </c>
      <c r="AV744" s="13">
        <f t="shared" si="1043"/>
        <v>2.5962123848251404E-4</v>
      </c>
      <c r="AW744" s="13">
        <f t="shared" si="1044"/>
        <v>1.6483023613238552E-6</v>
      </c>
      <c r="AX744" s="13">
        <f t="shared" si="1045"/>
        <v>1.0594427200430662E-5</v>
      </c>
      <c r="AY744" s="13">
        <f t="shared" si="1046"/>
        <v>2.3260879442772509E-5</v>
      </c>
      <c r="AZ744" s="13">
        <f t="shared" si="1047"/>
        <v>2.5535524583584974E-5</v>
      </c>
      <c r="BA744" s="13">
        <f t="shared" si="1048"/>
        <v>1.8688402484612497E-5</v>
      </c>
      <c r="BB744" s="13">
        <f t="shared" si="1049"/>
        <v>1.0257956115714091E-5</v>
      </c>
      <c r="BC744" s="13">
        <f t="shared" si="1050"/>
        <v>4.5044262615193979E-6</v>
      </c>
      <c r="BD744" s="13">
        <f t="shared" si="1051"/>
        <v>8.4160405550530639E-3</v>
      </c>
      <c r="BE744" s="13">
        <f t="shared" si="1052"/>
        <v>6.0718086871882279E-3</v>
      </c>
      <c r="BF744" s="13">
        <f t="shared" si="1053"/>
        <v>2.1902734719879188E-3</v>
      </c>
      <c r="BG744" s="13">
        <f t="shared" si="1054"/>
        <v>5.26729143296463E-4</v>
      </c>
      <c r="BH744" s="13">
        <f t="shared" si="1055"/>
        <v>9.500306489559542E-5</v>
      </c>
      <c r="BI744" s="13">
        <f t="shared" si="1056"/>
        <v>1.3708119179540866E-5</v>
      </c>
      <c r="BJ744" s="14">
        <f t="shared" si="1057"/>
        <v>0.10832013304572322</v>
      </c>
      <c r="BK744" s="14">
        <f t="shared" si="1058"/>
        <v>0.18033516155010962</v>
      </c>
      <c r="BL744" s="14">
        <f t="shared" si="1059"/>
        <v>0.60855034763183691</v>
      </c>
      <c r="BM744" s="14">
        <f t="shared" si="1060"/>
        <v>0.5505723022026725</v>
      </c>
      <c r="BN744" s="14">
        <f t="shared" si="1061"/>
        <v>0.44203254155955141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1.2710999999999999</v>
      </c>
      <c r="F745" s="10">
        <f>VLOOKUP(B745,home!$B$2:$E$405,3,FALSE)</f>
        <v>1.1594</v>
      </c>
      <c r="G745" s="10">
        <f>VLOOKUP(C745,away!$B$2:$E$405,4,FALSE)</f>
        <v>0.86950000000000005</v>
      </c>
      <c r="H745" s="10">
        <f>VLOOKUP(A745,away!$A$2:$E$405,3,FALSE)</f>
        <v>0.94469999999999998</v>
      </c>
      <c r="I745" s="10">
        <f>VLOOKUP(C745,away!$B$2:$E$405,3,FALSE)</f>
        <v>1.3928</v>
      </c>
      <c r="J745" s="10">
        <f>VLOOKUP(B745,home!$B$2:$E$405,4,FALSE)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1.2710999999999999</v>
      </c>
      <c r="F746" s="10">
        <f>VLOOKUP(B746,home!$B$2:$E$405,3,FALSE)</f>
        <v>0.99380000000000002</v>
      </c>
      <c r="G746" s="10">
        <f>VLOOKUP(C746,away!$B$2:$E$405,4,FALSE)</f>
        <v>1.2008000000000001</v>
      </c>
      <c r="H746" s="10">
        <f>VLOOKUP(A746,away!$A$2:$E$405,3,FALSE)</f>
        <v>0.94469999999999998</v>
      </c>
      <c r="I746" s="10">
        <f>VLOOKUP(C746,away!$B$2:$E$405,3,FALSE)</f>
        <v>0.8357</v>
      </c>
      <c r="J746" s="10">
        <f>VLOOKUP(B746,home!$B$2:$E$405,4,FALSE)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1.1607000000000001</v>
      </c>
      <c r="F749" s="10">
        <f>VLOOKUP(B749,home!$B$2:$E$405,3,FALSE)</f>
        <v>0.54830000000000001</v>
      </c>
      <c r="G749" s="10">
        <f>VLOOKUP(C749,away!$B$2:$E$405,4,FALSE)</f>
        <v>1.4881</v>
      </c>
      <c r="H749" s="10">
        <f>VLOOKUP(A749,away!$A$2:$E$405,3,FALSE)</f>
        <v>0.89880000000000004</v>
      </c>
      <c r="I749" s="10">
        <f>VLOOKUP(C749,away!$B$2:$E$405,3,FALSE)</f>
        <v>0.80920000000000003</v>
      </c>
      <c r="J749" s="10">
        <f>VLOOKUP(B749,home!$B$2:$E$405,4,FALSE)</f>
        <v>1.6183000000000001</v>
      </c>
      <c r="K749" s="12">
        <f t="shared" si="1006"/>
        <v>0.94704441446100007</v>
      </c>
      <c r="L749" s="12">
        <f t="shared" si="1007"/>
        <v>1.1770040899680003</v>
      </c>
      <c r="M749" s="13">
        <f t="shared" si="1008"/>
        <v>0.11954666228815797</v>
      </c>
      <c r="N749" s="13">
        <f t="shared" si="1009"/>
        <v>0.11321599878745549</v>
      </c>
      <c r="O749" s="13">
        <f t="shared" si="1010"/>
        <v>0.14070691045518524</v>
      </c>
      <c r="P749" s="13">
        <f t="shared" si="1011"/>
        <v>0.13325569362264728</v>
      </c>
      <c r="Q749" s="13">
        <f t="shared" si="1012"/>
        <v>5.361028963964154E-2</v>
      </c>
      <c r="R749" s="13">
        <f t="shared" si="1013"/>
        <v>8.2806304546257106E-2</v>
      </c>
      <c r="S749" s="13">
        <f t="shared" si="1014"/>
        <v>3.7134202542708328E-2</v>
      </c>
      <c r="T749" s="13">
        <f t="shared" si="1015"/>
        <v>6.3099530170227208E-2</v>
      </c>
      <c r="U749" s="13">
        <f t="shared" si="1016"/>
        <v>7.8421248202689309E-2</v>
      </c>
      <c r="V749" s="13">
        <f t="shared" si="1017"/>
        <v>4.5991747510876349E-3</v>
      </c>
      <c r="W749" s="13">
        <f t="shared" si="1018"/>
        <v>1.6923775120286314E-2</v>
      </c>
      <c r="X749" s="13">
        <f t="shared" si="1019"/>
        <v>1.9919352534275681E-2</v>
      </c>
      <c r="Y749" s="13">
        <f t="shared" si="1020"/>
        <v>1.1722579701178465E-2</v>
      </c>
      <c r="Z749" s="13">
        <f t="shared" si="1021"/>
        <v>3.2487786375360136E-2</v>
      </c>
      <c r="AA749" s="13">
        <f t="shared" si="1022"/>
        <v>3.0767376624986992E-2</v>
      </c>
      <c r="AB749" s="13">
        <f t="shared" si="1023"/>
        <v>1.4569036090155935E-2</v>
      </c>
      <c r="AC749" s="13">
        <f t="shared" si="1024"/>
        <v>3.2041161261715253E-4</v>
      </c>
      <c r="AD749" s="13">
        <f t="shared" si="1025"/>
        <v>4.0068916748152977E-3</v>
      </c>
      <c r="AE749" s="13">
        <f t="shared" si="1026"/>
        <v>4.7161278893163364E-3</v>
      </c>
      <c r="AF749" s="13">
        <f t="shared" si="1027"/>
        <v>2.7754509072687402E-3</v>
      </c>
      <c r="AG749" s="13">
        <f t="shared" si="1028"/>
        <v>1.088905689786901E-3</v>
      </c>
      <c r="AH749" s="13">
        <f t="shared" si="1029"/>
        <v>9.5595643594513953E-3</v>
      </c>
      <c r="AI749" s="13">
        <f t="shared" si="1030"/>
        <v>9.0533320312988913E-3</v>
      </c>
      <c r="AJ749" s="13">
        <f t="shared" si="1031"/>
        <v>4.2869537662512383E-3</v>
      </c>
      <c r="AK749" s="13">
        <f t="shared" si="1032"/>
        <v>1.3533118731269276E-3</v>
      </c>
      <c r="AL749" s="13">
        <f t="shared" si="1033"/>
        <v>1.4286194484002421E-5</v>
      </c>
      <c r="AM749" s="13">
        <f t="shared" si="1034"/>
        <v>7.5894087599682222E-4</v>
      </c>
      <c r="AN749" s="13">
        <f t="shared" si="1035"/>
        <v>8.9327651509215678E-4</v>
      </c>
      <c r="AO749" s="13">
        <f t="shared" si="1036"/>
        <v>5.2569505586791529E-4</v>
      </c>
      <c r="AP749" s="13">
        <f t="shared" si="1037"/>
        <v>2.0624841027749752E-4</v>
      </c>
      <c r="AQ749" s="13">
        <f t="shared" si="1038"/>
        <v>6.0688805611503227E-5</v>
      </c>
      <c r="AR749" s="13">
        <f t="shared" si="1039"/>
        <v>2.2503292698773203E-3</v>
      </c>
      <c r="AS749" s="13">
        <f t="shared" si="1040"/>
        <v>2.1311617657354164E-3</v>
      </c>
      <c r="AT749" s="13">
        <f t="shared" si="1041"/>
        <v>1.0091524232762844E-3</v>
      </c>
      <c r="AU749" s="13">
        <f t="shared" si="1042"/>
        <v>3.1857072193452936E-4</v>
      </c>
      <c r="AV749" s="13">
        <f t="shared" si="1043"/>
        <v>7.5425155704726094E-5</v>
      </c>
      <c r="AW749" s="13">
        <f t="shared" si="1044"/>
        <v>4.4234627688842822E-7</v>
      </c>
      <c r="AX749" s="13">
        <f t="shared" si="1045"/>
        <v>1.1979178625315475E-4</v>
      </c>
      <c r="AY749" s="13">
        <f t="shared" si="1046"/>
        <v>1.4099542236453564E-4</v>
      </c>
      <c r="AZ749" s="13">
        <f t="shared" si="1047"/>
        <v>8.2976094394912053E-5</v>
      </c>
      <c r="BA749" s="13">
        <f t="shared" si="1048"/>
        <v>3.2554400824127436E-5</v>
      </c>
      <c r="BB749" s="13">
        <f t="shared" si="1049"/>
        <v>9.5791657291139151E-6</v>
      </c>
      <c r="BC749" s="13">
        <f t="shared" si="1050"/>
        <v>2.2549434483296723E-6</v>
      </c>
      <c r="BD749" s="13">
        <f t="shared" si="1051"/>
        <v>4.4144112573671812E-4</v>
      </c>
      <c r="BE749" s="13">
        <f t="shared" si="1052"/>
        <v>4.1806435244233492E-4</v>
      </c>
      <c r="BF749" s="13">
        <f t="shared" si="1053"/>
        <v>1.9796275493288412E-4</v>
      </c>
      <c r="BG749" s="13">
        <f t="shared" si="1054"/>
        <v>6.2493173776833241E-5</v>
      </c>
      <c r="BH749" s="13">
        <f t="shared" si="1055"/>
        <v>1.4795952791822636E-5</v>
      </c>
      <c r="BI749" s="13">
        <f t="shared" si="1056"/>
        <v>2.8024848896248549E-6</v>
      </c>
      <c r="BJ749" s="14">
        <f t="shared" si="1057"/>
        <v>0.29391190359011193</v>
      </c>
      <c r="BK749" s="14">
        <f t="shared" si="1058"/>
        <v>0.29501142643406686</v>
      </c>
      <c r="BL749" s="14">
        <f t="shared" si="1059"/>
        <v>0.37844623713050146</v>
      </c>
      <c r="BM749" s="14">
        <f t="shared" si="1060"/>
        <v>0.3565749411146083</v>
      </c>
      <c r="BN749" s="14">
        <f t="shared" si="1061"/>
        <v>0.64314185933934465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1.1607000000000001</v>
      </c>
      <c r="F750" s="10">
        <f>VLOOKUP(B750,home!$B$2:$E$405,3,FALSE)</f>
        <v>0.70489999999999997</v>
      </c>
      <c r="G750" s="10">
        <f>VLOOKUP(C750,away!$B$2:$E$405,4,FALSE)</f>
        <v>0.62660000000000005</v>
      </c>
      <c r="H750" s="10">
        <f>VLOOKUP(A750,away!$A$2:$E$405,3,FALSE)</f>
        <v>0.89880000000000004</v>
      </c>
      <c r="I750" s="10">
        <f>VLOOKUP(C750,away!$B$2:$E$405,3,FALSE)</f>
        <v>1.0114000000000001</v>
      </c>
      <c r="J750" s="10">
        <f>VLOOKUP(B750,home!$B$2:$E$405,4,FALSE)</f>
        <v>1.1126</v>
      </c>
      <c r="K750" s="12">
        <f t="shared" si="1006"/>
        <v>0.51266997763800004</v>
      </c>
      <c r="L750" s="12">
        <f t="shared" si="1007"/>
        <v>1.0114049356320001</v>
      </c>
      <c r="M750" s="13">
        <f t="shared" si="1008"/>
        <v>0.21782246836429622</v>
      </c>
      <c r="N750" s="13">
        <f t="shared" si="1009"/>
        <v>0.11167103998537771</v>
      </c>
      <c r="O750" s="13">
        <f t="shared" si="1010"/>
        <v>0.22030671959519441</v>
      </c>
      <c r="P750" s="13">
        <f t="shared" si="1011"/>
        <v>0.11294464100836946</v>
      </c>
      <c r="Q750" s="13">
        <f t="shared" si="1012"/>
        <v>2.8625194786057895E-2</v>
      </c>
      <c r="R750" s="13">
        <f t="shared" si="1013"/>
        <v>0.11140965177573733</v>
      </c>
      <c r="S750" s="13">
        <f t="shared" si="1014"/>
        <v>1.4640927573154333E-2</v>
      </c>
      <c r="T750" s="13">
        <f t="shared" si="1015"/>
        <v>2.8951663290046351E-2</v>
      </c>
      <c r="U750" s="13">
        <f t="shared" si="1016"/>
        <v>5.7116383684524624E-2</v>
      </c>
      <c r="V750" s="13">
        <f t="shared" si="1017"/>
        <v>8.4350767199291169E-4</v>
      </c>
      <c r="W750" s="13">
        <f t="shared" si="1018"/>
        <v>4.8917593236172336E-3</v>
      </c>
      <c r="X750" s="13">
        <f t="shared" si="1019"/>
        <v>4.9475495238303245E-3</v>
      </c>
      <c r="Y750" s="13">
        <f t="shared" si="1020"/>
        <v>2.5019880038428706E-3</v>
      </c>
      <c r="Z750" s="13">
        <f t="shared" si="1021"/>
        <v>3.7560090561007724E-2</v>
      </c>
      <c r="AA750" s="13">
        <f t="shared" si="1022"/>
        <v>1.9255930787993085E-2</v>
      </c>
      <c r="AB750" s="13">
        <f t="shared" si="1023"/>
        <v>4.9359688032396447E-3</v>
      </c>
      <c r="AC750" s="13">
        <f t="shared" si="1024"/>
        <v>2.7335813861529502E-5</v>
      </c>
      <c r="AD750" s="13">
        <f t="shared" si="1025"/>
        <v>6.2696453576233102E-4</v>
      </c>
      <c r="AE750" s="13">
        <f t="shared" si="1026"/>
        <v>6.3411502593624727E-4</v>
      </c>
      <c r="AF750" s="13">
        <f t="shared" si="1027"/>
        <v>3.2067353349516709E-4</v>
      </c>
      <c r="AG750" s="13">
        <f t="shared" si="1028"/>
        <v>1.0811026483452185E-4</v>
      </c>
      <c r="AH750" s="13">
        <f t="shared" si="1029"/>
        <v>9.4971152440470243E-3</v>
      </c>
      <c r="AI750" s="13">
        <f t="shared" si="1030"/>
        <v>4.8688858597910976E-3</v>
      </c>
      <c r="AJ750" s="13">
        <f t="shared" si="1031"/>
        <v>1.2480658024305381E-3</v>
      </c>
      <c r="AK750" s="13">
        <f t="shared" si="1032"/>
        <v>2.132819556742722E-4</v>
      </c>
      <c r="AL750" s="13">
        <f t="shared" si="1033"/>
        <v>5.6696330850470312E-7</v>
      </c>
      <c r="AM750" s="13">
        <f t="shared" si="1034"/>
        <v>6.4285178905818679E-5</v>
      </c>
      <c r="AN750" s="13">
        <f t="shared" si="1035"/>
        <v>6.5018347233331152E-5</v>
      </c>
      <c r="AO750" s="13">
        <f t="shared" si="1036"/>
        <v>3.2879938649213153E-5</v>
      </c>
      <c r="AP750" s="13">
        <f t="shared" si="1037"/>
        <v>1.1084977411030517E-5</v>
      </c>
      <c r="AQ750" s="13">
        <f t="shared" si="1038"/>
        <v>2.8028502162213726E-6</v>
      </c>
      <c r="AR750" s="13">
        <f t="shared" si="1039"/>
        <v>1.9210858464190142E-3</v>
      </c>
      <c r="AS750" s="13">
        <f t="shared" si="1040"/>
        <v>9.8488303792431428E-4</v>
      </c>
      <c r="AT750" s="13">
        <f t="shared" si="1041"/>
        <v>2.5245998251435185E-4</v>
      </c>
      <c r="AU750" s="13">
        <f t="shared" si="1042"/>
        <v>4.3142884530040888E-5</v>
      </c>
      <c r="AV750" s="13">
        <f t="shared" si="1043"/>
        <v>5.5295154118137186E-6</v>
      </c>
      <c r="AW750" s="13">
        <f t="shared" si="1044"/>
        <v>8.1661134185770454E-9</v>
      </c>
      <c r="AX750" s="13">
        <f t="shared" si="1045"/>
        <v>5.4928468720168169E-6</v>
      </c>
      <c r="AY750" s="13">
        <f t="shared" si="1046"/>
        <v>5.5554924370286018E-6</v>
      </c>
      <c r="AZ750" s="13">
        <f t="shared" si="1047"/>
        <v>2.8094262353384881E-6</v>
      </c>
      <c r="BA750" s="13">
        <f t="shared" si="1048"/>
        <v>9.4715585357179198E-7</v>
      </c>
      <c r="BB750" s="13">
        <f t="shared" si="1049"/>
        <v>2.394895262788125E-7</v>
      </c>
      <c r="BC750" s="13">
        <f t="shared" si="1050"/>
        <v>4.8444177782112127E-8</v>
      </c>
      <c r="BD750" s="13">
        <f t="shared" si="1051"/>
        <v>3.2383261780682818E-4</v>
      </c>
      <c r="BE750" s="13">
        <f t="shared" si="1052"/>
        <v>1.660192609294816E-4</v>
      </c>
      <c r="BF750" s="13">
        <f t="shared" si="1053"/>
        <v>4.2556545394097306E-5</v>
      </c>
      <c r="BG750" s="13">
        <f t="shared" si="1054"/>
        <v>7.2724877251808014E-6</v>
      </c>
      <c r="BH750" s="13">
        <f t="shared" si="1055"/>
        <v>9.3209652986026746E-7</v>
      </c>
      <c r="BI750" s="13">
        <f t="shared" si="1056"/>
        <v>9.5571581423984161E-8</v>
      </c>
      <c r="BJ750" s="14">
        <f t="shared" si="1057"/>
        <v>0.18347022242031827</v>
      </c>
      <c r="BK750" s="14">
        <f t="shared" si="1058"/>
        <v>0.34628500288742003</v>
      </c>
      <c r="BL750" s="14">
        <f t="shared" si="1059"/>
        <v>0.43259981335539843</v>
      </c>
      <c r="BM750" s="14">
        <f t="shared" si="1060"/>
        <v>0.19712986638278773</v>
      </c>
      <c r="BN750" s="14">
        <f t="shared" si="1061"/>
        <v>0.80277971551503302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1.6292</v>
      </c>
      <c r="F751" s="10">
        <f>VLOOKUP(B751,home!$B$2:$E$405,3,FALSE)</f>
        <v>0.97489999999999999</v>
      </c>
      <c r="G751" s="10">
        <f>VLOOKUP(C751,away!$B$2:$E$405,4,FALSE)</f>
        <v>1.2637</v>
      </c>
      <c r="H751" s="10">
        <f>VLOOKUP(A751,away!$A$2:$E$405,3,FALSE)</f>
        <v>1.1462000000000001</v>
      </c>
      <c r="I751" s="10">
        <f>VLOOKUP(C751,away!$B$2:$E$405,3,FALSE)</f>
        <v>1.1291</v>
      </c>
      <c r="J751" s="10">
        <f>VLOOKUP(B751,home!$B$2:$E$405,4,FALSE)</f>
        <v>1.2829999999999999</v>
      </c>
      <c r="K751" s="12">
        <f t="shared" si="1006"/>
        <v>2.0071436569959999</v>
      </c>
      <c r="L751" s="12">
        <f t="shared" si="1007"/>
        <v>1.66042578086</v>
      </c>
      <c r="M751" s="13">
        <f t="shared" si="1008"/>
        <v>2.5538467403910945E-2</v>
      </c>
      <c r="N751" s="13">
        <f t="shared" si="1009"/>
        <v>5.125937285915895E-2</v>
      </c>
      <c r="O751" s="13">
        <f t="shared" si="1010"/>
        <v>4.2404729681106486E-2</v>
      </c>
      <c r="P751" s="13">
        <f t="shared" si="1011"/>
        <v>8.5112384206062888E-2</v>
      </c>
      <c r="Q751" s="13">
        <f t="shared" si="1012"/>
        <v>5.1442462547926907E-2</v>
      </c>
      <c r="R751" s="13">
        <f t="shared" si="1013"/>
        <v>3.5204953196454239E-2</v>
      </c>
      <c r="S751" s="13">
        <f t="shared" si="1014"/>
        <v>7.0913788899986105E-2</v>
      </c>
      <c r="T751" s="13">
        <f t="shared" si="1015"/>
        <v>8.5416391045502832E-2</v>
      </c>
      <c r="U751" s="13">
        <f t="shared" si="1016"/>
        <v>7.066139850310417E-2</v>
      </c>
      <c r="V751" s="13">
        <f t="shared" si="1017"/>
        <v>2.6259479043492556E-2</v>
      </c>
      <c r="W751" s="13">
        <f t="shared" si="1018"/>
        <v>3.4417470801108595E-2</v>
      </c>
      <c r="X751" s="13">
        <f t="shared" si="1019"/>
        <v>5.7147655830156983E-2</v>
      </c>
      <c r="Y751" s="13">
        <f t="shared" si="1020"/>
        <v>4.7444720528053486E-2</v>
      </c>
      <c r="Z751" s="13">
        <f t="shared" si="1021"/>
        <v>1.9485070633787425E-2</v>
      </c>
      <c r="AA751" s="13">
        <f t="shared" si="1022"/>
        <v>3.910933592872546E-2</v>
      </c>
      <c r="AB751" s="13">
        <f t="shared" si="1023"/>
        <v>3.924902776933354E-2</v>
      </c>
      <c r="AC751" s="13">
        <f t="shared" si="1024"/>
        <v>5.4697068202361303E-3</v>
      </c>
      <c r="AD751" s="13">
        <f t="shared" si="1025"/>
        <v>1.7270202052072539E-2</v>
      </c>
      <c r="AE751" s="13">
        <f t="shared" si="1026"/>
        <v>2.8675888727922517E-2</v>
      </c>
      <c r="AF751" s="13">
        <f t="shared" si="1027"/>
        <v>2.3807092466457614E-2</v>
      </c>
      <c r="AG751" s="13">
        <f t="shared" si="1028"/>
        <v>1.317663669954137E-2</v>
      </c>
      <c r="AH751" s="13">
        <f t="shared" si="1029"/>
        <v>8.088378405554689E-3</v>
      </c>
      <c r="AI751" s="13">
        <f t="shared" si="1030"/>
        <v>1.6234537412092513E-2</v>
      </c>
      <c r="AJ751" s="13">
        <f t="shared" si="1031"/>
        <v>1.6292524395472876E-2</v>
      </c>
      <c r="AK751" s="13">
        <f t="shared" si="1032"/>
        <v>1.090047899894199E-2</v>
      </c>
      <c r="AL751" s="13">
        <f t="shared" si="1033"/>
        <v>7.2915853722242869E-4</v>
      </c>
      <c r="AM751" s="13">
        <f t="shared" si="1034"/>
        <v>6.9327553007713372E-3</v>
      </c>
      <c r="AN751" s="13">
        <f t="shared" si="1035"/>
        <v>1.1511325633794551E-2</v>
      </c>
      <c r="AO751" s="13">
        <f t="shared" si="1036"/>
        <v>9.5568509271135287E-3</v>
      </c>
      <c r="AP751" s="13">
        <f t="shared" si="1037"/>
        <v>5.2894805544050315E-3</v>
      </c>
      <c r="AQ751" s="13">
        <f t="shared" si="1038"/>
        <v>2.1956974699729411E-3</v>
      </c>
      <c r="AR751" s="13">
        <f t="shared" si="1039"/>
        <v>2.6860304059868586E-3</v>
      </c>
      <c r="AS751" s="13">
        <f t="shared" si="1040"/>
        <v>5.3912488918749137E-3</v>
      </c>
      <c r="AT751" s="13">
        <f t="shared" si="1041"/>
        <v>5.4105055083067235E-3</v>
      </c>
      <c r="AU751" s="13">
        <f t="shared" si="1042"/>
        <v>3.619887270713253E-3</v>
      </c>
      <c r="AV751" s="13">
        <f t="shared" si="1043"/>
        <v>1.8164084436131671E-3</v>
      </c>
      <c r="AW751" s="13">
        <f t="shared" si="1044"/>
        <v>6.7502116388748809E-5</v>
      </c>
      <c r="AX751" s="13">
        <f t="shared" si="1045"/>
        <v>2.3191726379081005E-3</v>
      </c>
      <c r="AY751" s="13">
        <f t="shared" si="1046"/>
        <v>3.8508140382477033E-3</v>
      </c>
      <c r="AZ751" s="13">
        <f t="shared" si="1047"/>
        <v>3.1969954532020473E-3</v>
      </c>
      <c r="BA751" s="13">
        <f t="shared" si="1048"/>
        <v>1.7694578905962928E-3</v>
      </c>
      <c r="BB751" s="13">
        <f t="shared" si="1049"/>
        <v>7.3451337492305994E-4</v>
      </c>
      <c r="BC751" s="13">
        <f t="shared" si="1050"/>
        <v>2.4392098882174688E-4</v>
      </c>
      <c r="BD751" s="13">
        <f t="shared" si="1051"/>
        <v>7.4332568904573971E-4</v>
      </c>
      <c r="BE751" s="13">
        <f t="shared" si="1052"/>
        <v>1.4919614418503373E-3</v>
      </c>
      <c r="BF751" s="13">
        <f t="shared" si="1053"/>
        <v>1.4972904722462556E-3</v>
      </c>
      <c r="BG751" s="13">
        <f t="shared" si="1054"/>
        <v>1.0017590246832059E-3</v>
      </c>
      <c r="BH751" s="13">
        <f t="shared" si="1055"/>
        <v>5.0266856805784898E-4</v>
      </c>
      <c r="BI751" s="13">
        <f t="shared" si="1056"/>
        <v>2.0178560558971467E-4</v>
      </c>
      <c r="BJ751" s="14">
        <f t="shared" si="1057"/>
        <v>0.45765887782765824</v>
      </c>
      <c r="BK751" s="14">
        <f t="shared" si="1058"/>
        <v>0.21787379894915873</v>
      </c>
      <c r="BL751" s="14">
        <f t="shared" si="1059"/>
        <v>0.30250823561275397</v>
      </c>
      <c r="BM751" s="14">
        <f t="shared" si="1060"/>
        <v>0.70278030120687873</v>
      </c>
      <c r="BN751" s="14">
        <f t="shared" si="1061"/>
        <v>0.29096236989462038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1.6292</v>
      </c>
      <c r="F752" s="10">
        <f>VLOOKUP(B752,home!$B$2:$E$405,3,FALSE)</f>
        <v>0.90259999999999996</v>
      </c>
      <c r="G752" s="10">
        <f>VLOOKUP(C752,away!$B$2:$E$405,4,FALSE)</f>
        <v>1.1048</v>
      </c>
      <c r="H752" s="10">
        <f>VLOOKUP(A752,away!$A$2:$E$405,3,FALSE)</f>
        <v>1.1462000000000001</v>
      </c>
      <c r="I752" s="10">
        <f>VLOOKUP(C752,away!$B$2:$E$405,3,FALSE)</f>
        <v>1.1778</v>
      </c>
      <c r="J752" s="10">
        <f>VLOOKUP(B752,home!$B$2:$E$405,4,FALSE)</f>
        <v>0.87239999999999995</v>
      </c>
      <c r="K752" s="12">
        <f t="shared" si="1006"/>
        <v>1.6246259884159999</v>
      </c>
      <c r="L752" s="12">
        <f t="shared" si="1007"/>
        <v>1.177735079664</v>
      </c>
      <c r="M752" s="13">
        <f t="shared" si="1008"/>
        <v>6.0666655291270459E-2</v>
      </c>
      <c r="N752" s="13">
        <f t="shared" si="1009"/>
        <v>9.8560624816473028E-2</v>
      </c>
      <c r="O752" s="13">
        <f t="shared" si="1010"/>
        <v>7.1449248102412849E-2</v>
      </c>
      <c r="P752" s="13">
        <f t="shared" si="1011"/>
        <v>0.11607830531996249</v>
      </c>
      <c r="Q752" s="13">
        <f t="shared" si="1012"/>
        <v>8.0062076255680528E-2</v>
      </c>
      <c r="R752" s="13">
        <f t="shared" si="1013"/>
        <v>4.2074142952914055E-2</v>
      </c>
      <c r="S752" s="13">
        <f t="shared" si="1014"/>
        <v>5.5525448457899737E-2</v>
      </c>
      <c r="T752" s="13">
        <f t="shared" si="1015"/>
        <v>9.429191575704915E-2</v>
      </c>
      <c r="U752" s="13">
        <f t="shared" si="1016"/>
        <v>6.8354746081634082E-2</v>
      </c>
      <c r="V752" s="13">
        <f t="shared" si="1017"/>
        <v>1.1804580893150155E-2</v>
      </c>
      <c r="W752" s="13">
        <f t="shared" si="1018"/>
        <v>4.3356976590507378E-2</v>
      </c>
      <c r="X752" s="13">
        <f t="shared" si="1019"/>
        <v>5.1063032278811392E-2</v>
      </c>
      <c r="Y752" s="13">
        <f t="shared" si="1020"/>
        <v>3.0069362194385673E-2</v>
      </c>
      <c r="Z752" s="13">
        <f t="shared" si="1021"/>
        <v>1.6517398034148246E-2</v>
      </c>
      <c r="AA752" s="13">
        <f t="shared" si="1022"/>
        <v>2.6834594107288591E-2</v>
      </c>
      <c r="AB752" s="13">
        <f t="shared" si="1023"/>
        <v>2.1798089487647949E-2</v>
      </c>
      <c r="AC752" s="13">
        <f t="shared" si="1024"/>
        <v>1.4116648372471464E-3</v>
      </c>
      <c r="AD752" s="13">
        <f t="shared" si="1025"/>
        <v>1.7609717737020608E-2</v>
      </c>
      <c r="AE752" s="13">
        <f t="shared" si="1026"/>
        <v>2.0739582321870523E-2</v>
      </c>
      <c r="AF752" s="13">
        <f t="shared" si="1027"/>
        <v>1.2212866819023135E-2</v>
      </c>
      <c r="AG752" s="13">
        <f t="shared" si="1028"/>
        <v>4.7945072253426759E-3</v>
      </c>
      <c r="AH752" s="13">
        <f t="shared" si="1029"/>
        <v>4.8632797723974002E-3</v>
      </c>
      <c r="AI752" s="13">
        <f t="shared" si="1030"/>
        <v>7.901010707174666E-3</v>
      </c>
      <c r="AJ752" s="13">
        <f t="shared" si="1031"/>
        <v>6.4180936648145209E-3</v>
      </c>
      <c r="AK752" s="13">
        <f t="shared" si="1032"/>
        <v>3.4756672546485861E-3</v>
      </c>
      <c r="AL752" s="13">
        <f t="shared" si="1033"/>
        <v>1.0804199519534618E-4</v>
      </c>
      <c r="AM752" s="13">
        <f t="shared" si="1034"/>
        <v>5.7218410168467706E-3</v>
      </c>
      <c r="AN752" s="13">
        <f t="shared" si="1035"/>
        <v>6.7388128858007742E-3</v>
      </c>
      <c r="AO752" s="13">
        <f t="shared" si="1036"/>
        <v>3.9682681654496831E-3</v>
      </c>
      <c r="AP752" s="13">
        <f t="shared" si="1037"/>
        <v>1.5578562079879984E-3</v>
      </c>
      <c r="AQ752" s="13">
        <f t="shared" si="1038"/>
        <v>4.5868547630495101E-4</v>
      </c>
      <c r="AR752" s="13">
        <f t="shared" si="1039"/>
        <v>1.1455310380345534E-3</v>
      </c>
      <c r="AS752" s="13">
        <f t="shared" si="1040"/>
        <v>1.8610594949280931E-3</v>
      </c>
      <c r="AT752" s="13">
        <f t="shared" si="1041"/>
        <v>1.5117628107242675E-3</v>
      </c>
      <c r="AU752" s="13">
        <f t="shared" si="1042"/>
        <v>8.1868305020782104E-4</v>
      </c>
      <c r="AV752" s="13">
        <f t="shared" si="1043"/>
        <v>3.3251343991082689E-4</v>
      </c>
      <c r="AW752" s="13">
        <f t="shared" si="1044"/>
        <v>5.7423690738302873E-6</v>
      </c>
      <c r="AX752" s="13">
        <f t="shared" si="1045"/>
        <v>1.5493086029256507E-3</v>
      </c>
      <c r="AY752" s="13">
        <f t="shared" si="1046"/>
        <v>1.8246750908907619E-3</v>
      </c>
      <c r="AZ752" s="13">
        <f t="shared" si="1047"/>
        <v>1.0744919317655741E-3</v>
      </c>
      <c r="BA752" s="13">
        <f t="shared" si="1048"/>
        <v>4.2182228028541773E-4</v>
      </c>
      <c r="BB752" s="13">
        <f t="shared" si="1049"/>
        <v>1.2419872421899926E-4</v>
      </c>
      <c r="BC752" s="13">
        <f t="shared" si="1050"/>
        <v>2.9254638872446033E-5</v>
      </c>
      <c r="BD752" s="13">
        <f t="shared" si="1051"/>
        <v>2.2485534805620123E-4</v>
      </c>
      <c r="BE752" s="13">
        <f t="shared" si="1052"/>
        <v>3.6530584208642963E-4</v>
      </c>
      <c r="BF752" s="13">
        <f t="shared" si="1053"/>
        <v>2.9674268238690253E-4</v>
      </c>
      <c r="BG752" s="13">
        <f t="shared" si="1054"/>
        <v>1.6069862455934554E-4</v>
      </c>
      <c r="BH752" s="13">
        <f t="shared" si="1055"/>
        <v>6.5268790440454626E-5</v>
      </c>
      <c r="BI752" s="13">
        <f t="shared" si="1056"/>
        <v>2.1207474636408056E-5</v>
      </c>
      <c r="BJ752" s="14">
        <f t="shared" si="1057"/>
        <v>0.4762298770175129</v>
      </c>
      <c r="BK752" s="14">
        <f t="shared" si="1058"/>
        <v>0.24741937188561611</v>
      </c>
      <c r="BL752" s="14">
        <f t="shared" si="1059"/>
        <v>0.25997250072690403</v>
      </c>
      <c r="BM752" s="14">
        <f t="shared" si="1060"/>
        <v>0.52942916220365122</v>
      </c>
      <c r="BN752" s="14">
        <f t="shared" si="1061"/>
        <v>0.4688910527387134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1.6292</v>
      </c>
      <c r="F753" s="10">
        <f>VLOOKUP(B753,home!$B$2:$E$405,3,FALSE)</f>
        <v>0.95479999999999998</v>
      </c>
      <c r="G753" s="10">
        <f>VLOOKUP(C753,away!$B$2:$E$405,4,FALSE)</f>
        <v>1.0229999999999999</v>
      </c>
      <c r="H753" s="10">
        <f>VLOOKUP(A753,away!$A$2:$E$405,3,FALSE)</f>
        <v>1.1462000000000001</v>
      </c>
      <c r="I753" s="10">
        <f>VLOOKUP(C753,away!$B$2:$E$405,3,FALSE)</f>
        <v>1.0663</v>
      </c>
      <c r="J753" s="10">
        <f>VLOOKUP(B753,home!$B$2:$E$405,4,FALSE)</f>
        <v>0.72699999999999998</v>
      </c>
      <c r="K753" s="12">
        <f t="shared" si="1006"/>
        <v>1.5913380436799998</v>
      </c>
      <c r="L753" s="12">
        <f t="shared" si="1007"/>
        <v>0.88853435462000008</v>
      </c>
      <c r="M753" s="13">
        <f t="shared" si="1008"/>
        <v>8.3753912051935719E-2</v>
      </c>
      <c r="N753" s="13">
        <f t="shared" si="1009"/>
        <v>0.13328078655527414</v>
      </c>
      <c r="O753" s="13">
        <f t="shared" si="1010"/>
        <v>7.4418228191966945E-2</v>
      </c>
      <c r="P753" s="13">
        <f t="shared" si="1011"/>
        <v>0.11842455766513649</v>
      </c>
      <c r="Q753" s="13">
        <f t="shared" si="1012"/>
        <v>0.10604739306850081</v>
      </c>
      <c r="R753" s="13">
        <f t="shared" si="1013"/>
        <v>3.3061576179256626E-2</v>
      </c>
      <c r="S753" s="13">
        <f t="shared" si="1014"/>
        <v>4.1861853120027215E-2</v>
      </c>
      <c r="T753" s="13">
        <f t="shared" si="1015"/>
        <v>9.4226751959253827E-2</v>
      </c>
      <c r="U753" s="13">
        <f t="shared" si="1016"/>
        <v>5.2612143958075515E-2</v>
      </c>
      <c r="V753" s="13">
        <f t="shared" si="1017"/>
        <v>6.5767693277791342E-3</v>
      </c>
      <c r="W753" s="13">
        <f t="shared" si="1018"/>
        <v>5.6252417007664028E-2</v>
      </c>
      <c r="X753" s="13">
        <f t="shared" si="1019"/>
        <v>4.9982205041719865E-2</v>
      </c>
      <c r="Y753" s="13">
        <f t="shared" si="1020"/>
        <v>2.220545314961454E-2</v>
      </c>
      <c r="Z753" s="13">
        <f t="shared" si="1021"/>
        <v>9.792115417718586E-3</v>
      </c>
      <c r="AA753" s="13">
        <f t="shared" si="1022"/>
        <v>1.5582565792321056E-2</v>
      </c>
      <c r="AB753" s="13">
        <f t="shared" si="1023"/>
        <v>1.2398564881733539E-2</v>
      </c>
      <c r="AC753" s="13">
        <f t="shared" si="1024"/>
        <v>5.8120493973532015E-4</v>
      </c>
      <c r="AD753" s="13">
        <f t="shared" si="1025"/>
        <v>2.2379152808311924E-2</v>
      </c>
      <c r="AE753" s="13">
        <f t="shared" si="1026"/>
        <v>1.9884646097475797E-2</v>
      </c>
      <c r="AF753" s="13">
        <f t="shared" si="1027"/>
        <v>8.8340955935338802E-3</v>
      </c>
      <c r="AG753" s="13">
        <f t="shared" si="1028"/>
        <v>2.6164658089506709E-3</v>
      </c>
      <c r="AH753" s="13">
        <f t="shared" si="1029"/>
        <v>2.1751577382617838E-3</v>
      </c>
      <c r="AI753" s="13">
        <f t="shared" si="1030"/>
        <v>3.4614112599009195E-3</v>
      </c>
      <c r="AJ753" s="13">
        <f t="shared" si="1031"/>
        <v>2.7541377113513271E-3</v>
      </c>
      <c r="AK753" s="13">
        <f t="shared" si="1032"/>
        <v>1.4609213725357113E-3</v>
      </c>
      <c r="AL753" s="13">
        <f t="shared" si="1033"/>
        <v>3.2871987093936222E-5</v>
      </c>
      <c r="AM753" s="13">
        <f t="shared" si="1034"/>
        <v>7.1225594498389617E-3</v>
      </c>
      <c r="AN753" s="13">
        <f t="shared" si="1035"/>
        <v>6.3286387640052438E-3</v>
      </c>
      <c r="AO753" s="13">
        <f t="shared" si="1036"/>
        <v>2.8116064798992574E-3</v>
      </c>
      <c r="AP753" s="13">
        <f t="shared" si="1037"/>
        <v>8.3273631635423235E-4</v>
      </c>
      <c r="AQ753" s="13">
        <f t="shared" si="1038"/>
        <v>1.8497870635511099E-4</v>
      </c>
      <c r="AR753" s="13">
        <f t="shared" si="1039"/>
        <v>3.8654047543262675E-4</v>
      </c>
      <c r="AS753" s="13">
        <f t="shared" si="1040"/>
        <v>6.1511656397809315E-4</v>
      </c>
      <c r="AT753" s="13">
        <f t="shared" si="1041"/>
        <v>4.8942919477803126E-4</v>
      </c>
      <c r="AU753" s="13">
        <f t="shared" si="1042"/>
        <v>2.5961576577931663E-4</v>
      </c>
      <c r="AV753" s="13">
        <f t="shared" si="1043"/>
        <v>1.0328411120593579E-4</v>
      </c>
      <c r="AW753" s="13">
        <f t="shared" si="1044"/>
        <v>1.2911007298379898E-6</v>
      </c>
      <c r="AX753" s="13">
        <f t="shared" si="1045"/>
        <v>1.8890666368168744E-3</v>
      </c>
      <c r="AY753" s="13">
        <f t="shared" si="1046"/>
        <v>1.6785006049782555E-3</v>
      </c>
      <c r="AZ753" s="13">
        <f t="shared" si="1047"/>
        <v>7.4570272588681701E-4</v>
      </c>
      <c r="BA753" s="13">
        <f t="shared" si="1048"/>
        <v>2.2086083009473925E-4</v>
      </c>
      <c r="BB753" s="13">
        <f t="shared" si="1049"/>
        <v>4.9060608782266658E-5</v>
      </c>
      <c r="BC753" s="13">
        <f t="shared" si="1050"/>
        <v>8.7184072723231257E-6</v>
      </c>
      <c r="BD753" s="13">
        <f t="shared" si="1051"/>
        <v>5.7242415312172794E-5</v>
      </c>
      <c r="BE753" s="13">
        <f t="shared" si="1052"/>
        <v>9.1092033198391113E-5</v>
      </c>
      <c r="BF753" s="13">
        <f t="shared" si="1053"/>
        <v>7.2479108952380668E-5</v>
      </c>
      <c r="BG753" s="13">
        <f t="shared" si="1054"/>
        <v>3.8446254482650343E-5</v>
      </c>
      <c r="BH753" s="13">
        <f t="shared" si="1055"/>
        <v>1.5295246848811067E-5</v>
      </c>
      <c r="BI753" s="13">
        <f t="shared" si="1056"/>
        <v>4.8679816395979288E-6</v>
      </c>
      <c r="BJ753" s="14">
        <f t="shared" si="1057"/>
        <v>0.5375817966205837</v>
      </c>
      <c r="BK753" s="14">
        <f t="shared" si="1058"/>
        <v>0.2529096696966861</v>
      </c>
      <c r="BL753" s="14">
        <f t="shared" si="1059"/>
        <v>0.2000581162370115</v>
      </c>
      <c r="BM753" s="14">
        <f t="shared" si="1060"/>
        <v>0.44967803475568047</v>
      </c>
      <c r="BN753" s="14">
        <f t="shared" si="1061"/>
        <v>0.54898645371207067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1.4215</v>
      </c>
      <c r="F754" s="10">
        <f>VLOOKUP(B754,home!$B$2:$E$405,3,FALSE)</f>
        <v>1.1137999999999999</v>
      </c>
      <c r="G754" s="10">
        <f>VLOOKUP(C754,away!$B$2:$E$405,4,FALSE)</f>
        <v>1.0823</v>
      </c>
      <c r="H754" s="10">
        <f>VLOOKUP(A754,away!$A$2:$E$405,3,FALSE)</f>
        <v>1.0277000000000001</v>
      </c>
      <c r="I754" s="10">
        <f>VLOOKUP(C754,away!$B$2:$E$405,3,FALSE)</f>
        <v>1.7215</v>
      </c>
      <c r="J754" s="10">
        <f>VLOOKUP(B754,home!$B$2:$E$405,4,FALSE)</f>
        <v>0.56759999999999999</v>
      </c>
      <c r="K754" s="12">
        <f t="shared" si="1006"/>
        <v>1.7135695494099998</v>
      </c>
      <c r="L754" s="12">
        <f t="shared" si="1007"/>
        <v>1.0041897181800001</v>
      </c>
      <c r="M754" s="13">
        <f t="shared" si="1008"/>
        <v>6.602252762191195E-2</v>
      </c>
      <c r="N754" s="13">
        <f t="shared" si="1009"/>
        <v>0.11313419290798893</v>
      </c>
      <c r="O754" s="13">
        <f t="shared" si="1010"/>
        <v>6.6299143406179026E-2</v>
      </c>
      <c r="P754" s="13">
        <f t="shared" si="1011"/>
        <v>0.11360819329279516</v>
      </c>
      <c r="Q754" s="13">
        <f t="shared" si="1012"/>
        <v>9.6931653982103322E-2</v>
      </c>
      <c r="R754" s="13">
        <f t="shared" si="1013"/>
        <v>3.3288459066313163E-2</v>
      </c>
      <c r="S754" s="13">
        <f t="shared" si="1014"/>
        <v>4.8872794060407641E-2</v>
      </c>
      <c r="T754" s="13">
        <f t="shared" si="1015"/>
        <v>9.7337770295009604E-2</v>
      </c>
      <c r="U754" s="13">
        <f t="shared" si="1016"/>
        <v>5.7042089802815471E-2</v>
      </c>
      <c r="V754" s="13">
        <f t="shared" si="1017"/>
        <v>9.3442008598609433E-3</v>
      </c>
      <c r="W754" s="13">
        <f t="shared" si="1018"/>
        <v>5.5366376879226256E-2</v>
      </c>
      <c r="X754" s="13">
        <f t="shared" si="1019"/>
        <v>5.5598346394997882E-2</v>
      </c>
      <c r="Y754" s="13">
        <f t="shared" si="1020"/>
        <v>2.7915643898833473E-2</v>
      </c>
      <c r="Z754" s="13">
        <f t="shared" si="1021"/>
        <v>1.1142642776149164E-2</v>
      </c>
      <c r="AA754" s="13">
        <f t="shared" si="1022"/>
        <v>1.9093693361162515E-2</v>
      </c>
      <c r="AB754" s="13">
        <f t="shared" si="1023"/>
        <v>1.6359185764729983E-2</v>
      </c>
      <c r="AC754" s="13">
        <f t="shared" si="1024"/>
        <v>1.0049389728126888E-3</v>
      </c>
      <c r="AD754" s="13">
        <f t="shared" si="1025"/>
        <v>2.371853437035E-2</v>
      </c>
      <c r="AE754" s="13">
        <f t="shared" si="1026"/>
        <v>2.3817908345004409E-2</v>
      </c>
      <c r="AF754" s="13">
        <f t="shared" si="1027"/>
        <v>1.1958849334303525E-2</v>
      </c>
      <c r="AG754" s="13">
        <f t="shared" si="1028"/>
        <v>4.0029845142571137E-3</v>
      </c>
      <c r="AH754" s="13">
        <f t="shared" si="1029"/>
        <v>2.7973318272904103E-3</v>
      </c>
      <c r="AI754" s="13">
        <f t="shared" si="1030"/>
        <v>4.7934226388402805E-3</v>
      </c>
      <c r="AJ754" s="13">
        <f t="shared" si="1031"/>
        <v>4.1069315356846168E-3</v>
      </c>
      <c r="AK754" s="13">
        <f t="shared" si="1032"/>
        <v>2.3458376070202686E-3</v>
      </c>
      <c r="AL754" s="13">
        <f t="shared" si="1033"/>
        <v>6.9169906202061634E-5</v>
      </c>
      <c r="AM754" s="13">
        <f t="shared" si="1034"/>
        <v>8.1286716507332352E-3</v>
      </c>
      <c r="AN754" s="13">
        <f t="shared" si="1035"/>
        <v>8.1627284941275628E-3</v>
      </c>
      <c r="AO754" s="13">
        <f t="shared" si="1036"/>
        <v>4.098464013048907E-3</v>
      </c>
      <c r="AP754" s="13">
        <f t="shared" si="1037"/>
        <v>1.3718784740781517E-3</v>
      </c>
      <c r="AQ754" s="13">
        <f t="shared" si="1038"/>
        <v>3.4440656456543689E-4</v>
      </c>
      <c r="AR754" s="13">
        <f t="shared" si="1039"/>
        <v>5.6181037186054045E-4</v>
      </c>
      <c r="AS754" s="13">
        <f t="shared" si="1040"/>
        <v>9.6270114576293086E-4</v>
      </c>
      <c r="AT754" s="13">
        <f t="shared" si="1041"/>
        <v>8.2482768428073828E-4</v>
      </c>
      <c r="AU754" s="13">
        <f t="shared" si="1042"/>
        <v>4.7113320109794596E-4</v>
      </c>
      <c r="AV754" s="13">
        <f t="shared" si="1043"/>
        <v>2.0182987677937458E-4</v>
      </c>
      <c r="AW754" s="13">
        <f t="shared" si="1044"/>
        <v>3.3062233776266254E-6</v>
      </c>
      <c r="AX754" s="13">
        <f t="shared" si="1045"/>
        <v>2.3215073696414685E-3</v>
      </c>
      <c r="AY754" s="13">
        <f t="shared" si="1046"/>
        <v>2.3312338312730593E-3</v>
      </c>
      <c r="AZ754" s="13">
        <f t="shared" si="1047"/>
        <v>1.1705005220188876E-3</v>
      </c>
      <c r="BA754" s="13">
        <f t="shared" si="1048"/>
        <v>3.9180152977856336E-4</v>
      </c>
      <c r="BB754" s="13">
        <f t="shared" si="1049"/>
        <v>9.8360766942707096E-5</v>
      </c>
      <c r="BC754" s="13">
        <f t="shared" si="1050"/>
        <v>1.9754574167233145E-5</v>
      </c>
      <c r="BD754" s="13">
        <f t="shared" si="1051"/>
        <v>9.4027366498206146E-5</v>
      </c>
      <c r="BE754" s="13">
        <f t="shared" si="1052"/>
        <v>1.6112243204254004E-4</v>
      </c>
      <c r="BF754" s="13">
        <f t="shared" si="1053"/>
        <v>1.3804724663748938E-4</v>
      </c>
      <c r="BG754" s="13">
        <f t="shared" si="1054"/>
        <v>7.8851186072631242E-5</v>
      </c>
      <c r="BH754" s="13">
        <f t="shared" si="1055"/>
        <v>3.3779247847230704E-5</v>
      </c>
      <c r="BI754" s="13">
        <f t="shared" si="1056"/>
        <v>1.1576618102597546E-5</v>
      </c>
      <c r="BJ754" s="14">
        <f t="shared" si="1057"/>
        <v>0.53822156871244975</v>
      </c>
      <c r="BK754" s="14">
        <f t="shared" si="1058"/>
        <v>0.24125305854526355</v>
      </c>
      <c r="BL754" s="14">
        <f t="shared" si="1059"/>
        <v>0.20966580138701796</v>
      </c>
      <c r="BM754" s="14">
        <f t="shared" si="1060"/>
        <v>0.50867097353569346</v>
      </c>
      <c r="BN754" s="14">
        <f t="shared" si="1061"/>
        <v>0.48928417027729154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1.2710999999999999</v>
      </c>
      <c r="F755" s="15">
        <f>VLOOKUP(B755,home!$B$2:$E$405,3,FALSE)</f>
        <v>1.0766</v>
      </c>
      <c r="G755" s="15">
        <f>VLOOKUP(C755,away!$B$2:$E$405,4,FALSE)</f>
        <v>0.70389999999999997</v>
      </c>
      <c r="H755" s="15">
        <f>VLOOKUP(A755,away!$A$2:$E$405,3,FALSE)</f>
        <v>0.94469999999999998</v>
      </c>
      <c r="I755" s="15">
        <f>VLOOKUP(C755,away!$B$2:$E$405,3,FALSE)</f>
        <v>0.89139999999999997</v>
      </c>
      <c r="J755" s="15">
        <f>VLOOKUP(B755,home!$B$2:$E$405,4,FALSE)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1.2710999999999999</v>
      </c>
      <c r="F756" s="10">
        <f>VLOOKUP(B756,home!$B$2:$E$405,3,FALSE)</f>
        <v>0.99380000000000002</v>
      </c>
      <c r="G756" s="10">
        <f>VLOOKUP(C756,away!$B$2:$E$405,4,FALSE)</f>
        <v>1.2008000000000001</v>
      </c>
      <c r="H756" s="10">
        <f>VLOOKUP(A756,away!$A$2:$E$405,3,FALSE)</f>
        <v>0.94469999999999998</v>
      </c>
      <c r="I756" s="10">
        <f>VLOOKUP(C756,away!$B$2:$E$405,3,FALSE)</f>
        <v>0.94710000000000005</v>
      </c>
      <c r="J756" s="10">
        <f>VLOOKUP(B756,home!$B$2:$E$405,4,FALSE)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1.4215</v>
      </c>
      <c r="F757" s="10">
        <f>VLOOKUP(B757,home!$B$2:$E$405,3,FALSE)</f>
        <v>1.407</v>
      </c>
      <c r="G757" s="10">
        <f>VLOOKUP(C757,away!$B$2:$E$405,4,FALSE)</f>
        <v>1.1137999999999999</v>
      </c>
      <c r="H757" s="10">
        <f>VLOOKUP(A757,away!$A$2:$E$405,3,FALSE)</f>
        <v>1.0277000000000001</v>
      </c>
      <c r="I757" s="10">
        <f>VLOOKUP(C757,away!$B$2:$E$405,3,FALSE)</f>
        <v>0.7298</v>
      </c>
      <c r="J757" s="10">
        <f>VLOOKUP(B757,home!$B$2:$E$405,4,FALSE)</f>
        <v>0.89200000000000002</v>
      </c>
      <c r="K757" s="12">
        <f t="shared" si="1062"/>
        <v>2.2276562468999996</v>
      </c>
      <c r="L757" s="12">
        <f t="shared" si="1063"/>
        <v>0.66901379032000008</v>
      </c>
      <c r="M757" s="13">
        <f t="shared" si="1064"/>
        <v>5.52067507368059E-2</v>
      </c>
      <c r="N757" s="13">
        <f t="shared" si="1065"/>
        <v>0.12298166314989682</v>
      </c>
      <c r="O757" s="13">
        <f t="shared" si="1066"/>
        <v>3.6934077561681974E-2</v>
      </c>
      <c r="P757" s="13">
        <f t="shared" si="1067"/>
        <v>8.2276428603769949E-2</v>
      </c>
      <c r="Q757" s="13">
        <f t="shared" si="1068"/>
        <v>0.13698043508500959</v>
      </c>
      <c r="R757" s="13">
        <f t="shared" si="1069"/>
        <v>1.235470361075686E-2</v>
      </c>
      <c r="S757" s="13">
        <f t="shared" si="1070"/>
        <v>3.0654814010264427E-2</v>
      </c>
      <c r="T757" s="13">
        <f t="shared" si="1071"/>
        <v>9.1641800075904986E-2</v>
      </c>
      <c r="U757" s="13">
        <f t="shared" si="1072"/>
        <v>2.7522032677100502E-2</v>
      </c>
      <c r="V757" s="13">
        <f t="shared" si="1073"/>
        <v>5.0762081380260919E-3</v>
      </c>
      <c r="W757" s="13">
        <f t="shared" si="1074"/>
        <v>0.10171510730673383</v>
      </c>
      <c r="X757" s="13">
        <f t="shared" si="1075"/>
        <v>6.8048809472083541E-2</v>
      </c>
      <c r="Y757" s="13">
        <f t="shared" si="1076"/>
        <v>2.2762795975841063E-2</v>
      </c>
      <c r="Z757" s="13">
        <f t="shared" si="1077"/>
        <v>2.7551556969708795E-3</v>
      </c>
      <c r="AA757" s="13">
        <f t="shared" si="1078"/>
        <v>6.1375397995393028E-3</v>
      </c>
      <c r="AB757" s="13">
        <f t="shared" si="1079"/>
        <v>6.8361644375205498E-3</v>
      </c>
      <c r="AC757" s="13">
        <f t="shared" si="1080"/>
        <v>4.7282745188775236E-4</v>
      </c>
      <c r="AD757" s="13">
        <f t="shared" si="1081"/>
        <v>5.6646573548987368E-2</v>
      </c>
      <c r="AE757" s="13">
        <f t="shared" si="1082"/>
        <v>3.7897338878648698E-2</v>
      </c>
      <c r="AF757" s="13">
        <f t="shared" si="1083"/>
        <v>1.2676921163123132E-2</v>
      </c>
      <c r="AG757" s="13">
        <f t="shared" si="1084"/>
        <v>2.8270116923096106E-3</v>
      </c>
      <c r="AH757" s="13">
        <f t="shared" si="1085"/>
        <v>4.6080928893805725E-4</v>
      </c>
      <c r="AI757" s="13">
        <f t="shared" si="1086"/>
        <v>1.0265246911324102E-3</v>
      </c>
      <c r="AJ757" s="13">
        <f t="shared" si="1087"/>
        <v>1.1433720703991031E-3</v>
      </c>
      <c r="AK757" s="13">
        <f t="shared" si="1088"/>
        <v>8.4901331171851615E-4</v>
      </c>
      <c r="AL757" s="13">
        <f t="shared" si="1089"/>
        <v>2.8186809452061556E-5</v>
      </c>
      <c r="AM757" s="13">
        <f t="shared" si="1090"/>
        <v>2.5237818686376416E-2</v>
      </c>
      <c r="AN757" s="13">
        <f t="shared" si="1091"/>
        <v>1.6884448738781612E-2</v>
      </c>
      <c r="AO757" s="13">
        <f t="shared" si="1092"/>
        <v>5.6479645240980142E-3</v>
      </c>
      <c r="AP757" s="13">
        <f t="shared" si="1093"/>
        <v>1.2595220512865695E-3</v>
      </c>
      <c r="AQ757" s="13">
        <f t="shared" si="1094"/>
        <v>2.1065940538071226E-4</v>
      </c>
      <c r="AR757" s="13">
        <f t="shared" si="1095"/>
        <v>6.1657553801422766E-5</v>
      </c>
      <c r="AS757" s="13">
        <f t="shared" si="1096"/>
        <v>1.3735183489431226E-4</v>
      </c>
      <c r="AT757" s="13">
        <f t="shared" si="1097"/>
        <v>1.5298633651274603E-4</v>
      </c>
      <c r="AU757" s="13">
        <f t="shared" si="1098"/>
        <v>1.1360032274098808E-4</v>
      </c>
      <c r="AV757" s="13">
        <f t="shared" si="1099"/>
        <v>6.3265617150954552E-5</v>
      </c>
      <c r="AW757" s="13">
        <f t="shared" si="1100"/>
        <v>1.1668812562166907E-6</v>
      </c>
      <c r="AX757" s="13">
        <f t="shared" si="1101"/>
        <v>9.3701974091393164E-3</v>
      </c>
      <c r="AY757" s="13">
        <f t="shared" si="1102"/>
        <v>6.2687912847349389E-3</v>
      </c>
      <c r="AZ757" s="13">
        <f t="shared" si="1103"/>
        <v>2.0969539090627516E-3</v>
      </c>
      <c r="BA757" s="13">
        <f t="shared" si="1104"/>
        <v>4.676303609428042E-4</v>
      </c>
      <c r="BB757" s="13">
        <f t="shared" si="1105"/>
        <v>7.8212790060763762E-5</v>
      </c>
      <c r="BC757" s="13">
        <f t="shared" si="1106"/>
        <v>1.0465087026010801E-5</v>
      </c>
      <c r="BD757" s="13">
        <f t="shared" si="1107"/>
        <v>6.8749589617581969E-6</v>
      </c>
      <c r="BE757" s="13">
        <f t="shared" si="1108"/>
        <v>1.5315045278341784E-5</v>
      </c>
      <c r="BF757" s="13">
        <f t="shared" si="1109"/>
        <v>1.705832814292721E-5</v>
      </c>
      <c r="BG757" s="13">
        <f t="shared" si="1110"/>
        <v>1.266669708308729E-5</v>
      </c>
      <c r="BH757" s="13">
        <f t="shared" si="1111"/>
        <v>7.0542617211823525E-6</v>
      </c>
      <c r="BI757" s="13">
        <f t="shared" si="1112"/>
        <v>3.1428940380918842E-6</v>
      </c>
      <c r="BJ757" s="14">
        <f t="shared" si="1113"/>
        <v>0.72171112059542841</v>
      </c>
      <c r="BK757" s="14">
        <f t="shared" si="1114"/>
        <v>0.17998400703494113</v>
      </c>
      <c r="BL757" s="14">
        <f t="shared" si="1115"/>
        <v>9.3855211299113117E-2</v>
      </c>
      <c r="BM757" s="14">
        <f t="shared" si="1116"/>
        <v>0.54530381147505358</v>
      </c>
      <c r="BN757" s="14">
        <f t="shared" si="1117"/>
        <v>0.44673405874792105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1.3231999999999999</v>
      </c>
      <c r="F758" s="10">
        <f>VLOOKUP(B758,home!$B$2:$E$405,3,FALSE)</f>
        <v>0.75570000000000004</v>
      </c>
      <c r="G758" s="10">
        <f>VLOOKUP(C758,away!$B$2:$E$405,4,FALSE)</f>
        <v>0.43190000000000001</v>
      </c>
      <c r="H758" s="10">
        <f>VLOOKUP(A758,away!$A$2:$E$405,3,FALSE)</f>
        <v>1.1951000000000001</v>
      </c>
      <c r="I758" s="10">
        <f>VLOOKUP(C758,away!$B$2:$E$405,3,FALSE)</f>
        <v>0.65739999999999998</v>
      </c>
      <c r="J758" s="10">
        <f>VLOOKUP(B758,home!$B$2:$E$405,4,FALSE)</f>
        <v>0.77700000000000002</v>
      </c>
      <c r="K758" s="12">
        <f t="shared" si="1062"/>
        <v>0.43187505345600002</v>
      </c>
      <c r="L758" s="12">
        <f t="shared" si="1063"/>
        <v>0.61045684098000008</v>
      </c>
      <c r="M758" s="13">
        <f t="shared" si="1064"/>
        <v>0.35263142320185453</v>
      </c>
      <c r="N758" s="13">
        <f t="shared" si="1065"/>
        <v>0.1522927147455663</v>
      </c>
      <c r="O758" s="13">
        <f t="shared" si="1066"/>
        <v>0.21526626463808562</v>
      </c>
      <c r="P758" s="13">
        <f t="shared" si="1067"/>
        <v>9.2968129547846681E-2</v>
      </c>
      <c r="Q758" s="13">
        <f t="shared" si="1068"/>
        <v>3.28857121608504E-2</v>
      </c>
      <c r="R758" s="13">
        <f t="shared" si="1069"/>
        <v>6.570538194026522E-2</v>
      </c>
      <c r="S758" s="13">
        <f t="shared" si="1070"/>
        <v>6.12755453920346E-3</v>
      </c>
      <c r="T758" s="13">
        <f t="shared" si="1071"/>
        <v>2.0075307959090308E-2</v>
      </c>
      <c r="U758" s="13">
        <f t="shared" si="1072"/>
        <v>2.837651533779894E-2</v>
      </c>
      <c r="V758" s="13">
        <f t="shared" si="1073"/>
        <v>1.7949723350726537E-4</v>
      </c>
      <c r="W758" s="13">
        <f t="shared" si="1074"/>
        <v>4.7341728991353001E-3</v>
      </c>
      <c r="X758" s="13">
        <f t="shared" si="1075"/>
        <v>2.8900082326592637E-3</v>
      </c>
      <c r="Y758" s="13">
        <f t="shared" si="1076"/>
        <v>8.8211264805768347E-4</v>
      </c>
      <c r="Z758" s="13">
        <f t="shared" si="1077"/>
        <v>1.3370099964879553E-2</v>
      </c>
      <c r="AA758" s="13">
        <f t="shared" si="1078"/>
        <v>5.7742126370444206E-3</v>
      </c>
      <c r="AB758" s="13">
        <f t="shared" si="1079"/>
        <v>1.246869195644935E-3</v>
      </c>
      <c r="AC758" s="13">
        <f t="shared" si="1080"/>
        <v>2.9576777904998263E-6</v>
      </c>
      <c r="AD758" s="13">
        <f t="shared" si="1081"/>
        <v>5.1114279347100095E-4</v>
      </c>
      <c r="AE758" s="13">
        <f t="shared" si="1082"/>
        <v>3.1203061499199985E-4</v>
      </c>
      <c r="AF758" s="13">
        <f t="shared" si="1083"/>
        <v>9.5240611758531409E-5</v>
      </c>
      <c r="AG758" s="13">
        <f t="shared" si="1084"/>
        <v>1.9380094329038583E-5</v>
      </c>
      <c r="AH758" s="13">
        <f t="shared" si="1085"/>
        <v>2.0404672470367949E-3</v>
      </c>
      <c r="AI758" s="13">
        <f t="shared" si="1086"/>
        <v>8.8122690138923304E-4</v>
      </c>
      <c r="AJ758" s="13">
        <f t="shared" si="1087"/>
        <v>1.9028995757217014E-4</v>
      </c>
      <c r="AK758" s="13">
        <f t="shared" si="1088"/>
        <v>2.7393828532873657E-5</v>
      </c>
      <c r="AL758" s="13">
        <f t="shared" si="1089"/>
        <v>3.1190614777467257E-8</v>
      </c>
      <c r="AM758" s="13">
        <f t="shared" si="1090"/>
        <v>4.4149964250787534E-5</v>
      </c>
      <c r="AN758" s="13">
        <f t="shared" si="1091"/>
        <v>2.6951647705915693E-5</v>
      </c>
      <c r="AO758" s="13">
        <f t="shared" si="1092"/>
        <v>8.2264088588795788E-6</v>
      </c>
      <c r="AP758" s="13">
        <f t="shared" si="1093"/>
        <v>1.6739558548671717E-6</v>
      </c>
      <c r="AQ758" s="13">
        <f t="shared" si="1094"/>
        <v>2.5546945077554724E-7</v>
      </c>
      <c r="AR758" s="13">
        <f t="shared" si="1095"/>
        <v>2.4912343794984801E-4</v>
      </c>
      <c r="AS758" s="13">
        <f t="shared" si="1096"/>
        <v>1.0759019808173311E-4</v>
      </c>
      <c r="AT758" s="13">
        <f t="shared" si="1097"/>
        <v>2.3232761273945057E-5</v>
      </c>
      <c r="AU758" s="13">
        <f t="shared" si="1098"/>
        <v>3.3445500057051701E-6</v>
      </c>
      <c r="AV758" s="13">
        <f t="shared" si="1099"/>
        <v>3.6110692812504632E-7</v>
      </c>
      <c r="AW758" s="13">
        <f t="shared" si="1100"/>
        <v>2.2842020532525445E-10</v>
      </c>
      <c r="AX758" s="13">
        <f t="shared" si="1101"/>
        <v>3.1778780284815598E-6</v>
      </c>
      <c r="AY758" s="13">
        <f t="shared" si="1102"/>
        <v>1.9399573822866036E-6</v>
      </c>
      <c r="AZ758" s="13">
        <f t="shared" si="1103"/>
        <v>5.9213012761325517E-7</v>
      </c>
      <c r="BA758" s="13">
        <f t="shared" si="1104"/>
        <v>1.2048996238395737E-7</v>
      </c>
      <c r="BB758" s="13">
        <f t="shared" si="1105"/>
        <v>1.8388480451677411E-8</v>
      </c>
      <c r="BC758" s="13">
        <f t="shared" si="1106"/>
        <v>2.2450747373906964E-9</v>
      </c>
      <c r="BD758" s="13">
        <f t="shared" si="1107"/>
        <v>2.5346517824156856E-5</v>
      </c>
      <c r="BE758" s="13">
        <f t="shared" si="1108"/>
        <v>1.0946528740231201E-5</v>
      </c>
      <c r="BF758" s="13">
        <f t="shared" si="1109"/>
        <v>2.3637663424224948E-6</v>
      </c>
      <c r="BG758" s="13">
        <f t="shared" si="1110"/>
        <v>3.4028390516373624E-7</v>
      </c>
      <c r="BH758" s="13">
        <f t="shared" si="1111"/>
        <v>3.674003243320125E-8</v>
      </c>
      <c r="BI758" s="13">
        <f t="shared" si="1112"/>
        <v>3.1734206942127924E-9</v>
      </c>
      <c r="BJ758" s="14">
        <f t="shared" si="1113"/>
        <v>0.21478493129508705</v>
      </c>
      <c r="BK758" s="14">
        <f t="shared" si="1114"/>
        <v>0.45191153334819945</v>
      </c>
      <c r="BL758" s="14">
        <f t="shared" si="1115"/>
        <v>0.31993131074787473</v>
      </c>
      <c r="BM758" s="14">
        <f t="shared" si="1116"/>
        <v>8.824630939260987E-2</v>
      </c>
      <c r="BN758" s="14">
        <f t="shared" si="1117"/>
        <v>0.91174962623446876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1.3548</v>
      </c>
      <c r="F759" s="10">
        <f>VLOOKUP(B759,home!$B$2:$E$405,3,FALSE)</f>
        <v>0.90210000000000001</v>
      </c>
      <c r="G759" s="10">
        <f>VLOOKUP(C759,away!$B$2:$E$405,4,FALSE)</f>
        <v>0.77910000000000001</v>
      </c>
      <c r="H759" s="10">
        <f>VLOOKUP(A759,away!$A$2:$E$405,3,FALSE)</f>
        <v>1.1719999999999999</v>
      </c>
      <c r="I759" s="10">
        <f>VLOOKUP(C759,away!$B$2:$E$405,3,FALSE)</f>
        <v>0.90059999999999996</v>
      </c>
      <c r="J759" s="10">
        <f>VLOOKUP(B759,home!$B$2:$E$405,4,FALSE)</f>
        <v>0.80579999999999996</v>
      </c>
      <c r="K759" s="12">
        <f t="shared" si="1062"/>
        <v>0.95218881382800014</v>
      </c>
      <c r="L759" s="12">
        <f t="shared" si="1063"/>
        <v>0.85052447855999991</v>
      </c>
      <c r="M759" s="13">
        <f t="shared" si="1064"/>
        <v>0.16485099191802827</v>
      </c>
      <c r="N759" s="13">
        <f t="shared" si="1065"/>
        <v>0.15696927045279657</v>
      </c>
      <c r="O759" s="13">
        <f t="shared" si="1066"/>
        <v>0.14020980394117974</v>
      </c>
      <c r="P759" s="13">
        <f t="shared" si="1067"/>
        <v>0.13350620690180839</v>
      </c>
      <c r="Q759" s="13">
        <f t="shared" si="1068"/>
        <v>7.4732191719947452E-2</v>
      </c>
      <c r="R759" s="13">
        <f t="shared" si="1069"/>
        <v>5.9625935193035849E-2</v>
      </c>
      <c r="S759" s="13">
        <f t="shared" si="1070"/>
        <v>2.7030330654867034E-2</v>
      </c>
      <c r="T759" s="13">
        <f t="shared" si="1071"/>
        <v>6.3561558394254244E-2</v>
      </c>
      <c r="U759" s="13">
        <f t="shared" si="1072"/>
        <v>5.6775148504842013E-2</v>
      </c>
      <c r="V759" s="13">
        <f t="shared" si="1073"/>
        <v>2.4323089698870463E-3</v>
      </c>
      <c r="W759" s="13">
        <f t="shared" si="1074"/>
        <v>2.3719718996194489E-2</v>
      </c>
      <c r="X759" s="13">
        <f t="shared" si="1075"/>
        <v>2.0174201630828042E-2</v>
      </c>
      <c r="Y759" s="13">
        <f t="shared" si="1076"/>
        <v>8.5793261612121582E-3</v>
      </c>
      <c r="Z759" s="13">
        <f t="shared" si="1077"/>
        <v>1.6904439146236391E-2</v>
      </c>
      <c r="AA759" s="13">
        <f t="shared" si="1078"/>
        <v>1.609621785908244E-2</v>
      </c>
      <c r="AB759" s="13">
        <f t="shared" si="1079"/>
        <v>7.6633192951783896E-3</v>
      </c>
      <c r="AC759" s="13">
        <f t="shared" si="1080"/>
        <v>1.2311434283950756E-4</v>
      </c>
      <c r="AD759" s="13">
        <f t="shared" si="1081"/>
        <v>5.6464127738299766E-3</v>
      </c>
      <c r="AE759" s="13">
        <f t="shared" si="1082"/>
        <v>4.8024122801962636E-3</v>
      </c>
      <c r="AF759" s="13">
        <f t="shared" si="1083"/>
        <v>2.0422846002220332E-3</v>
      </c>
      <c r="AG759" s="13">
        <f t="shared" si="1084"/>
        <v>5.7900434822498773E-4</v>
      </c>
      <c r="AH759" s="13">
        <f t="shared" si="1085"/>
        <v>3.5944098225504889E-3</v>
      </c>
      <c r="AI759" s="13">
        <f t="shared" si="1086"/>
        <v>3.4225568253460621E-3</v>
      </c>
      <c r="AJ759" s="13">
        <f t="shared" si="1087"/>
        <v>1.6294601618925962E-3</v>
      </c>
      <c r="AK759" s="13">
        <f t="shared" si="1088"/>
        <v>5.171845795774975E-4</v>
      </c>
      <c r="AL759" s="13">
        <f t="shared" si="1089"/>
        <v>3.988214747505918E-6</v>
      </c>
      <c r="AM759" s="13">
        <f t="shared" si="1090"/>
        <v>1.0752902162992873E-3</v>
      </c>
      <c r="AN759" s="13">
        <f t="shared" si="1091"/>
        <v>9.1456065051862077E-4</v>
      </c>
      <c r="AO759" s="13">
        <f t="shared" si="1092"/>
        <v>3.8892811019692204E-4</v>
      </c>
      <c r="AP759" s="13">
        <f t="shared" si="1093"/>
        <v>1.1026429270752113E-4</v>
      </c>
      <c r="AQ759" s="13">
        <f t="shared" si="1094"/>
        <v>2.3445620014712897E-5</v>
      </c>
      <c r="AR759" s="13">
        <f t="shared" si="1095"/>
        <v>6.114267080111395E-4</v>
      </c>
      <c r="AS759" s="13">
        <f t="shared" si="1096"/>
        <v>5.8219367184388581E-4</v>
      </c>
      <c r="AT759" s="13">
        <f t="shared" si="1097"/>
        <v>2.7717915090559879E-4</v>
      </c>
      <c r="AU759" s="13">
        <f t="shared" si="1098"/>
        <v>8.7975628972884799E-5</v>
      </c>
      <c r="AV759" s="13">
        <f t="shared" si="1099"/>
        <v>2.0942352449365849E-5</v>
      </c>
      <c r="AW759" s="13">
        <f t="shared" si="1100"/>
        <v>8.9719310392969286E-8</v>
      </c>
      <c r="AX759" s="13">
        <f t="shared" si="1101"/>
        <v>1.7064655259647858E-4</v>
      </c>
      <c r="AY759" s="13">
        <f t="shared" si="1102"/>
        <v>1.4513907016518155E-4</v>
      </c>
      <c r="AZ759" s="13">
        <f t="shared" si="1103"/>
        <v>6.1722165985462127E-5</v>
      </c>
      <c r="BA759" s="13">
        <f t="shared" si="1104"/>
        <v>1.7498737680126318E-5</v>
      </c>
      <c r="BB759" s="13">
        <f t="shared" si="1105"/>
        <v>3.720776185211914E-6</v>
      </c>
      <c r="BC759" s="13">
        <f t="shared" si="1106"/>
        <v>6.3292224495316598E-7</v>
      </c>
      <c r="BD759" s="13">
        <f t="shared" si="1107"/>
        <v>8.6672230334805238E-5</v>
      </c>
      <c r="BE759" s="13">
        <f t="shared" si="1108"/>
        <v>8.2528328194325415E-5</v>
      </c>
      <c r="BF759" s="13">
        <f t="shared" si="1109"/>
        <v>3.9291275465281303E-5</v>
      </c>
      <c r="BG759" s="13">
        <f t="shared" si="1110"/>
        <v>1.2470904326358471E-5</v>
      </c>
      <c r="BH759" s="13">
        <f t="shared" si="1111"/>
        <v>2.9686638994694363E-6</v>
      </c>
      <c r="BI759" s="13">
        <f t="shared" si="1112"/>
        <v>5.6534571141796187E-7</v>
      </c>
      <c r="BJ759" s="14">
        <f t="shared" si="1113"/>
        <v>0.36371823047230079</v>
      </c>
      <c r="BK759" s="14">
        <f t="shared" si="1114"/>
        <v>0.32809208007234297</v>
      </c>
      <c r="BL759" s="14">
        <f t="shared" si="1115"/>
        <v>0.29133825044279954</v>
      </c>
      <c r="BM759" s="14">
        <f t="shared" si="1116"/>
        <v>0.27001355065602856</v>
      </c>
      <c r="BN759" s="14">
        <f t="shared" si="1117"/>
        <v>0.72989440012679629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1.3548</v>
      </c>
      <c r="F760" s="10">
        <f>VLOOKUP(B760,home!$B$2:$E$405,3,FALSE)</f>
        <v>1.2302</v>
      </c>
      <c r="G760" s="10">
        <f>VLOOKUP(C760,away!$B$2:$E$405,4,FALSE)</f>
        <v>1.5992999999999999</v>
      </c>
      <c r="H760" s="10">
        <f>VLOOKUP(A760,away!$A$2:$E$405,3,FALSE)</f>
        <v>1.1719999999999999</v>
      </c>
      <c r="I760" s="10">
        <f>VLOOKUP(C760,away!$B$2:$E$405,3,FALSE)</f>
        <v>0.52139999999999997</v>
      </c>
      <c r="J760" s="10">
        <f>VLOOKUP(B760,home!$B$2:$E$405,4,FALSE)</f>
        <v>0.85319999999999996</v>
      </c>
      <c r="K760" s="12">
        <f t="shared" si="1062"/>
        <v>2.6655132635279997</v>
      </c>
      <c r="L760" s="12">
        <f t="shared" si="1063"/>
        <v>0.52137413855999992</v>
      </c>
      <c r="M760" s="13">
        <f t="shared" si="1064"/>
        <v>4.1300222067688332E-2</v>
      </c>
      <c r="N760" s="13">
        <f t="shared" si="1065"/>
        <v>0.11008628970807503</v>
      </c>
      <c r="O760" s="13">
        <f t="shared" si="1066"/>
        <v>2.1532867702877705E-2</v>
      </c>
      <c r="P760" s="13">
        <f t="shared" si="1067"/>
        <v>5.7396144463814205E-2</v>
      </c>
      <c r="Q760" s="13">
        <f t="shared" si="1068"/>
        <v>0.14671823267472997</v>
      </c>
      <c r="R760" s="13">
        <f t="shared" si="1069"/>
        <v>5.613340174657153E-3</v>
      </c>
      <c r="S760" s="13">
        <f t="shared" si="1070"/>
        <v>1.9941281392578607E-2</v>
      </c>
      <c r="T760" s="13">
        <f t="shared" si="1071"/>
        <v>7.6495092171832979E-2</v>
      </c>
      <c r="U760" s="13">
        <f t="shared" si="1072"/>
        <v>1.4962432688243219E-2</v>
      </c>
      <c r="V760" s="13">
        <f t="shared" si="1073"/>
        <v>3.0792211822497821E-3</v>
      </c>
      <c r="W760" s="13">
        <f t="shared" si="1074"/>
        <v>0.13035979839862663</v>
      </c>
      <c r="X760" s="13">
        <f t="shared" si="1075"/>
        <v>6.7966227592939216E-2</v>
      </c>
      <c r="Y760" s="13">
        <f t="shared" si="1076"/>
        <v>1.7717916681220788E-2</v>
      </c>
      <c r="Z760" s="13">
        <f t="shared" si="1077"/>
        <v>9.7555013266870474E-4</v>
      </c>
      <c r="AA760" s="13">
        <f t="shared" si="1078"/>
        <v>2.600341817864932E-3</v>
      </c>
      <c r="AB760" s="13">
        <f t="shared" si="1079"/>
        <v>3.4656228026127434E-3</v>
      </c>
      <c r="AC760" s="13">
        <f t="shared" si="1080"/>
        <v>2.6745531707248995E-4</v>
      </c>
      <c r="AD760" s="13">
        <f t="shared" si="1081"/>
        <v>8.6868942915593855E-2</v>
      </c>
      <c r="AE760" s="13">
        <f t="shared" si="1082"/>
        <v>4.5291220280235557E-2</v>
      </c>
      <c r="AF760" s="13">
        <f t="shared" si="1083"/>
        <v>1.1806835478969505E-2</v>
      </c>
      <c r="AG760" s="13">
        <f t="shared" si="1084"/>
        <v>2.0519262256557909E-3</v>
      </c>
      <c r="AH760" s="13">
        <f t="shared" si="1085"/>
        <v>1.2715665251055987E-4</v>
      </c>
      <c r="AI760" s="13">
        <f t="shared" si="1086"/>
        <v>3.3893774381271816E-4</v>
      </c>
      <c r="AJ760" s="13">
        <f t="shared" si="1087"/>
        <v>4.5172152582152785E-4</v>
      </c>
      <c r="AK760" s="13">
        <f t="shared" si="1088"/>
        <v>4.0135657283279607E-4</v>
      </c>
      <c r="AL760" s="13">
        <f t="shared" si="1089"/>
        <v>1.4867623705411316E-5</v>
      </c>
      <c r="AM760" s="13">
        <f t="shared" si="1090"/>
        <v>4.6310063906034406E-2</v>
      </c>
      <c r="AN760" s="13">
        <f t="shared" si="1091"/>
        <v>2.4144869675667233E-2</v>
      </c>
      <c r="AO760" s="13">
        <f t="shared" si="1092"/>
        <v>6.2942553138972341E-3</v>
      </c>
      <c r="AP760" s="13">
        <f t="shared" si="1093"/>
        <v>1.0938873140532912E-3</v>
      </c>
      <c r="AQ760" s="13">
        <f t="shared" si="1094"/>
        <v>1.4258113901156167E-4</v>
      </c>
      <c r="AR760" s="13">
        <f t="shared" si="1095"/>
        <v>1.3259238032973282E-5</v>
      </c>
      <c r="AS760" s="13">
        <f t="shared" si="1096"/>
        <v>3.5342674841165189E-5</v>
      </c>
      <c r="AT760" s="13">
        <f t="shared" si="1097"/>
        <v>4.7103184278841582E-5</v>
      </c>
      <c r="AU760" s="13">
        <f t="shared" si="1098"/>
        <v>4.185138748321859E-5</v>
      </c>
      <c r="AV760" s="13">
        <f t="shared" si="1099"/>
        <v>2.788885710839222E-5</v>
      </c>
      <c r="AW760" s="13">
        <f t="shared" si="1100"/>
        <v>5.7394383217092743E-7</v>
      </c>
      <c r="AX760" s="13">
        <f t="shared" si="1101"/>
        <v>2.0573348262727331E-2</v>
      </c>
      <c r="AY760" s="13">
        <f t="shared" si="1102"/>
        <v>1.0726411727774334E-2</v>
      </c>
      <c r="AZ760" s="13">
        <f t="shared" si="1103"/>
        <v>2.7962368372041117E-3</v>
      </c>
      <c r="BA760" s="13">
        <f t="shared" si="1104"/>
        <v>4.8596185740234436E-4</v>
      </c>
      <c r="BB760" s="13">
        <f t="shared" si="1105"/>
        <v>6.3341986194041187E-5</v>
      </c>
      <c r="BC760" s="13">
        <f t="shared" si="1106"/>
        <v>6.6049746973195282E-6</v>
      </c>
      <c r="BD760" s="13">
        <f t="shared" si="1107"/>
        <v>1.1521706345672386E-6</v>
      </c>
      <c r="BE760" s="13">
        <f t="shared" si="1108"/>
        <v>3.0711261082864466E-6</v>
      </c>
      <c r="BF760" s="13">
        <f t="shared" si="1109"/>
        <v>4.0930636878023256E-6</v>
      </c>
      <c r="BG760" s="13">
        <f t="shared" si="1110"/>
        <v>3.6367051827673087E-6</v>
      </c>
      <c r="BH760" s="13">
        <f t="shared" si="1111"/>
        <v>2.4234214750518207E-6</v>
      </c>
      <c r="BI760" s="13">
        <f t="shared" si="1112"/>
        <v>1.291932416973843E-6</v>
      </c>
      <c r="BJ760" s="14">
        <f t="shared" si="1113"/>
        <v>0.80800004512254253</v>
      </c>
      <c r="BK760" s="14">
        <f t="shared" si="1114"/>
        <v>0.13272560377488318</v>
      </c>
      <c r="BL760" s="14">
        <f t="shared" si="1115"/>
        <v>4.9674891442483382E-2</v>
      </c>
      <c r="BM760" s="14">
        <f t="shared" si="1116"/>
        <v>0.5980031558967932</v>
      </c>
      <c r="BN760" s="14">
        <f t="shared" si="1117"/>
        <v>0.38264709679184244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1.3548</v>
      </c>
      <c r="F761" s="10">
        <f>VLOOKUP(B761,home!$B$2:$E$405,3,FALSE)</f>
        <v>0.81579999999999997</v>
      </c>
      <c r="G761" s="10">
        <f>VLOOKUP(C761,away!$B$2:$E$405,4,FALSE)</f>
        <v>0.98419999999999996</v>
      </c>
      <c r="H761" s="10">
        <f>VLOOKUP(A761,away!$A$2:$E$405,3,FALSE)</f>
        <v>1.1719999999999999</v>
      </c>
      <c r="I761" s="10">
        <f>VLOOKUP(C761,away!$B$2:$E$405,3,FALSE)</f>
        <v>0.94799999999999995</v>
      </c>
      <c r="J761" s="10">
        <f>VLOOKUP(B761,home!$B$2:$E$405,4,FALSE)</f>
        <v>1.3920999999999999</v>
      </c>
      <c r="K761" s="12">
        <f t="shared" si="1062"/>
        <v>1.0877829557280001</v>
      </c>
      <c r="L761" s="12">
        <f t="shared" si="1063"/>
        <v>1.5467010575999995</v>
      </c>
      <c r="M761" s="13">
        <f t="shared" si="1064"/>
        <v>7.1755984989887264E-2</v>
      </c>
      <c r="N761" s="13">
        <f t="shared" si="1065"/>
        <v>7.8054937443473582E-2</v>
      </c>
      <c r="O761" s="13">
        <f t="shared" si="1066"/>
        <v>0.11098505787298833</v>
      </c>
      <c r="P761" s="13">
        <f t="shared" si="1067"/>
        <v>0.12072765429472239</v>
      </c>
      <c r="Q761" s="13">
        <f t="shared" si="1068"/>
        <v>4.2453415280712913E-2</v>
      </c>
      <c r="R761" s="13">
        <f t="shared" si="1069"/>
        <v>8.5830353194974104E-2</v>
      </c>
      <c r="S761" s="13">
        <f t="shared" si="1070"/>
        <v>5.0780316490534251E-2</v>
      </c>
      <c r="T761" s="13">
        <f t="shared" si="1071"/>
        <v>6.5662742313410655E-2</v>
      </c>
      <c r="U761" s="13">
        <f t="shared" si="1072"/>
        <v>9.336479528960713E-2</v>
      </c>
      <c r="V761" s="13">
        <f t="shared" si="1073"/>
        <v>9.4929572697893504E-3</v>
      </c>
      <c r="W761" s="13">
        <f t="shared" si="1074"/>
        <v>1.5393367184934051E-2</v>
      </c>
      <c r="X761" s="13">
        <f t="shared" si="1075"/>
        <v>2.3808937304962623E-2</v>
      </c>
      <c r="Y761" s="13">
        <f t="shared" si="1076"/>
        <v>1.8412654254958888E-2</v>
      </c>
      <c r="Z761" s="13">
        <f t="shared" si="1077"/>
        <v>4.4251299353615998E-2</v>
      </c>
      <c r="AA761" s="13">
        <f t="shared" si="1078"/>
        <v>4.8135809205680953E-2</v>
      </c>
      <c r="AB761" s="13">
        <f t="shared" si="1079"/>
        <v>2.618065640705735E-2</v>
      </c>
      <c r="AC761" s="13">
        <f t="shared" si="1080"/>
        <v>9.9822898367224748E-4</v>
      </c>
      <c r="AD761" s="13">
        <f t="shared" si="1081"/>
        <v>4.1861606137584897E-3</v>
      </c>
      <c r="AE761" s="13">
        <f t="shared" si="1082"/>
        <v>6.4747390485837197E-3</v>
      </c>
      <c r="AF761" s="13">
        <f t="shared" si="1083"/>
        <v>5.007242867064228E-3</v>
      </c>
      <c r="AG761" s="13">
        <f t="shared" si="1084"/>
        <v>2.5815692793827658E-3</v>
      </c>
      <c r="AH761" s="13">
        <f t="shared" si="1085"/>
        <v>1.7110882877602998E-2</v>
      </c>
      <c r="AI761" s="13">
        <f t="shared" si="1086"/>
        <v>1.8612926751714616E-2</v>
      </c>
      <c r="AJ761" s="13">
        <f t="shared" si="1087"/>
        <v>1.0123412238364445E-2</v>
      </c>
      <c r="AK761" s="13">
        <f t="shared" si="1088"/>
        <v>3.6706917622336961E-3</v>
      </c>
      <c r="AL761" s="13">
        <f t="shared" si="1089"/>
        <v>6.7179814291303834E-5</v>
      </c>
      <c r="AM761" s="13">
        <f t="shared" si="1090"/>
        <v>9.1072683311727021E-4</v>
      </c>
      <c r="AN761" s="13">
        <f t="shared" si="1091"/>
        <v>1.4086221559671801E-3</v>
      </c>
      <c r="AO761" s="13">
        <f t="shared" si="1092"/>
        <v>1.0893586891966146E-3</v>
      </c>
      <c r="AP761" s="13">
        <f t="shared" si="1093"/>
        <v>5.6163741222871788E-4</v>
      </c>
      <c r="AQ761" s="13">
        <f t="shared" si="1094"/>
        <v>2.1717129487047106E-4</v>
      </c>
      <c r="AR761" s="13">
        <f t="shared" si="1095"/>
        <v>5.2930841286516596E-3</v>
      </c>
      <c r="AS761" s="13">
        <f t="shared" si="1096"/>
        <v>5.7577266983816679E-3</v>
      </c>
      <c r="AT761" s="13">
        <f t="shared" si="1097"/>
        <v>3.1315784831198149E-3</v>
      </c>
      <c r="AU761" s="13">
        <f t="shared" si="1098"/>
        <v>1.1354925661540933E-3</v>
      </c>
      <c r="AV761" s="13">
        <f t="shared" si="1099"/>
        <v>3.0879236495456777E-4</v>
      </c>
      <c r="AW761" s="13">
        <f t="shared" si="1100"/>
        <v>3.1396767021854216E-6</v>
      </c>
      <c r="AX761" s="13">
        <f t="shared" si="1101"/>
        <v>1.6511218773151748E-4</v>
      </c>
      <c r="AY761" s="13">
        <f t="shared" si="1102"/>
        <v>2.5537919538698781E-4</v>
      </c>
      <c r="AZ761" s="13">
        <f t="shared" si="1103"/>
        <v>1.9749763579704547E-4</v>
      </c>
      <c r="BA761" s="13">
        <f t="shared" si="1104"/>
        <v>1.0182326738692996E-4</v>
      </c>
      <c r="BB761" s="13">
        <f t="shared" si="1105"/>
        <v>3.9372538838912998E-5</v>
      </c>
      <c r="BC761" s="13">
        <f t="shared" si="1106"/>
        <v>1.2179509492508766E-5</v>
      </c>
      <c r="BD761" s="13">
        <f t="shared" si="1107"/>
        <v>1.3644698032918815E-3</v>
      </c>
      <c r="BE761" s="13">
        <f t="shared" si="1108"/>
        <v>1.4842469956264457E-3</v>
      </c>
      <c r="BF761" s="13">
        <f t="shared" si="1109"/>
        <v>8.0726929196646945E-4</v>
      </c>
      <c r="BG761" s="13">
        <f t="shared" si="1110"/>
        <v>2.9271125882791209E-4</v>
      </c>
      <c r="BH761" s="13">
        <f t="shared" si="1111"/>
        <v>7.9601579575672447E-5</v>
      </c>
      <c r="BI761" s="13">
        <f t="shared" si="1112"/>
        <v>1.7317848302288522E-5</v>
      </c>
      <c r="BJ761" s="14">
        <f t="shared" si="1113"/>
        <v>0.26699464631125602</v>
      </c>
      <c r="BK761" s="14">
        <f t="shared" si="1114"/>
        <v>0.25407770103828381</v>
      </c>
      <c r="BL761" s="14">
        <f t="shared" si="1115"/>
        <v>0.4336868766190759</v>
      </c>
      <c r="BM761" s="14">
        <f t="shared" si="1116"/>
        <v>0.48895088072678827</v>
      </c>
      <c r="BN761" s="14">
        <f t="shared" si="1117"/>
        <v>0.50980740307675854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1.3548</v>
      </c>
      <c r="F762" s="10">
        <f>VLOOKUP(B762,home!$B$2:$E$405,3,FALSE)</f>
        <v>0.94310000000000005</v>
      </c>
      <c r="G762" s="10">
        <f>VLOOKUP(C762,away!$B$2:$E$405,4,FALSE)</f>
        <v>0.61509999999999998</v>
      </c>
      <c r="H762" s="10">
        <f>VLOOKUP(A762,away!$A$2:$E$405,3,FALSE)</f>
        <v>1.1719999999999999</v>
      </c>
      <c r="I762" s="10">
        <f>VLOOKUP(C762,away!$B$2:$E$405,3,FALSE)</f>
        <v>1.2799</v>
      </c>
      <c r="J762" s="10">
        <f>VLOOKUP(B762,home!$B$2:$E$405,4,FALSE)</f>
        <v>1.0428999999999999</v>
      </c>
      <c r="K762" s="12">
        <f t="shared" si="1062"/>
        <v>0.78592057738800003</v>
      </c>
      <c r="L762" s="12">
        <f t="shared" si="1063"/>
        <v>1.5643946361199998</v>
      </c>
      <c r="M762" s="13">
        <f t="shared" si="1064"/>
        <v>9.5339105304793656E-2</v>
      </c>
      <c r="N762" s="13">
        <f t="shared" si="1065"/>
        <v>7.4928964688798769E-2</v>
      </c>
      <c r="O762" s="13">
        <f t="shared" si="1066"/>
        <v>0.14914798495129902</v>
      </c>
      <c r="P762" s="13">
        <f t="shared" si="1067"/>
        <v>0.11721847044918166</v>
      </c>
      <c r="Q762" s="13">
        <f t="shared" si="1068"/>
        <v>2.9444107595652892E-2</v>
      </c>
      <c r="R762" s="13">
        <f t="shared" si="1069"/>
        <v>0.11666315382295935</v>
      </c>
      <c r="S762" s="13">
        <f t="shared" si="1070"/>
        <v>3.6029732423330227E-2</v>
      </c>
      <c r="T762" s="13">
        <f t="shared" si="1071"/>
        <v>4.6062203987979528E-2</v>
      </c>
      <c r="U762" s="13">
        <f t="shared" si="1072"/>
        <v>9.1687973212445262E-2</v>
      </c>
      <c r="V762" s="13">
        <f t="shared" si="1073"/>
        <v>4.9220214888671442E-3</v>
      </c>
      <c r="W762" s="13">
        <f t="shared" si="1074"/>
        <v>7.7135766807499753E-3</v>
      </c>
      <c r="X762" s="13">
        <f t="shared" si="1075"/>
        <v>1.2067077984665574E-2</v>
      </c>
      <c r="Y762" s="13">
        <f t="shared" si="1076"/>
        <v>9.4388360364262829E-3</v>
      </c>
      <c r="Z762" s="13">
        <f t="shared" si="1077"/>
        <v>6.0835737357826672E-2</v>
      </c>
      <c r="AA762" s="13">
        <f t="shared" si="1078"/>
        <v>4.7812057830087858E-2</v>
      </c>
      <c r="AB762" s="13">
        <f t="shared" si="1079"/>
        <v>1.8788240047965546E-2</v>
      </c>
      <c r="AC762" s="13">
        <f t="shared" si="1080"/>
        <v>3.7822349273583012E-4</v>
      </c>
      <c r="AD762" s="13">
        <f t="shared" si="1081"/>
        <v>1.5155646596654081E-3</v>
      </c>
      <c r="AE762" s="13">
        <f t="shared" si="1082"/>
        <v>2.3709412242735972E-3</v>
      </c>
      <c r="AF762" s="13">
        <f t="shared" si="1083"/>
        <v>1.854543866904701E-3</v>
      </c>
      <c r="AG762" s="13">
        <f t="shared" si="1084"/>
        <v>9.6707949261165213E-4</v>
      </c>
      <c r="AH762" s="13">
        <f t="shared" si="1085"/>
        <v>2.3792775301747296E-2</v>
      </c>
      <c r="AI762" s="13">
        <f t="shared" si="1086"/>
        <v>1.869923170281218E-2</v>
      </c>
      <c r="AJ762" s="13">
        <f t="shared" si="1087"/>
        <v>7.3480554882930709E-3</v>
      </c>
      <c r="AK762" s="13">
        <f t="shared" si="1088"/>
        <v>1.9249960040127849E-3</v>
      </c>
      <c r="AL762" s="13">
        <f t="shared" si="1089"/>
        <v>1.8600879110289693E-5</v>
      </c>
      <c r="AM762" s="13">
        <f t="shared" si="1090"/>
        <v>2.3822269047861714E-4</v>
      </c>
      <c r="AN762" s="13">
        <f t="shared" si="1091"/>
        <v>3.7267429918682357E-4</v>
      </c>
      <c r="AO762" s="13">
        <f t="shared" si="1092"/>
        <v>2.9150483733382347E-4</v>
      </c>
      <c r="AP762" s="13">
        <f t="shared" si="1093"/>
        <v>1.5200953464268881E-4</v>
      </c>
      <c r="AQ762" s="13">
        <f t="shared" si="1094"/>
        <v>5.9450725158529946E-5</v>
      </c>
      <c r="AR762" s="13">
        <f t="shared" si="1095"/>
        <v>7.4442580120923666E-3</v>
      </c>
      <c r="AS762" s="13">
        <f t="shared" si="1096"/>
        <v>5.8505955550888777E-3</v>
      </c>
      <c r="AT762" s="13">
        <f t="shared" si="1097"/>
        <v>2.2990517183595583E-3</v>
      </c>
      <c r="AU762" s="13">
        <f t="shared" si="1098"/>
        <v>6.0229068464600613E-4</v>
      </c>
      <c r="AV762" s="13">
        <f t="shared" si="1099"/>
        <v>1.1833816065810072E-4</v>
      </c>
      <c r="AW762" s="13">
        <f t="shared" si="1100"/>
        <v>6.352664905816936E-7</v>
      </c>
      <c r="AX762" s="13">
        <f t="shared" si="1101"/>
        <v>3.1204019074646249E-5</v>
      </c>
      <c r="AY762" s="13">
        <f t="shared" si="1102"/>
        <v>4.8815400065762751E-5</v>
      </c>
      <c r="AZ762" s="13">
        <f t="shared" si="1103"/>
        <v>3.8183275011465576E-5</v>
      </c>
      <c r="BA762" s="13">
        <f t="shared" si="1104"/>
        <v>1.9911236872477185E-5</v>
      </c>
      <c r="BB762" s="13">
        <f t="shared" si="1105"/>
        <v>7.7872580404545215E-6</v>
      </c>
      <c r="BC762" s="13">
        <f t="shared" si="1106"/>
        <v>2.4364689417138757E-6</v>
      </c>
      <c r="BD762" s="13">
        <f t="shared" si="1107"/>
        <v>1.9409595506684396E-3</v>
      </c>
      <c r="BE762" s="13">
        <f t="shared" si="1108"/>
        <v>1.5254400507480929E-3</v>
      </c>
      <c r="BF762" s="13">
        <f t="shared" si="1109"/>
        <v>5.994373627273606E-4</v>
      </c>
      <c r="BG762" s="13">
        <f t="shared" si="1110"/>
        <v>1.5703671940754245E-4</v>
      </c>
      <c r="BH762" s="13">
        <f t="shared" si="1111"/>
        <v>3.0854597296973274E-5</v>
      </c>
      <c r="BI762" s="13">
        <f t="shared" si="1112"/>
        <v>4.8498525845422932E-6</v>
      </c>
      <c r="BJ762" s="14">
        <f t="shared" si="1113"/>
        <v>0.1876250959625354</v>
      </c>
      <c r="BK762" s="14">
        <f t="shared" si="1114"/>
        <v>0.25395496943808454</v>
      </c>
      <c r="BL762" s="14">
        <f t="shared" si="1115"/>
        <v>0.49643758062590021</v>
      </c>
      <c r="BM762" s="14">
        <f t="shared" si="1116"/>
        <v>0.41606341643808614</v>
      </c>
      <c r="BN762" s="14">
        <f t="shared" si="1117"/>
        <v>0.5827417868126854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1.4215</v>
      </c>
      <c r="F763" s="10">
        <f>VLOOKUP(B763,home!$B$2:$E$405,3,FALSE)</f>
        <v>0.64939999999999998</v>
      </c>
      <c r="G763" s="10">
        <f>VLOOKUP(C763,away!$B$2:$E$405,4,FALSE)</f>
        <v>0.99660000000000004</v>
      </c>
      <c r="H763" s="10">
        <f>VLOOKUP(A763,away!$A$2:$E$405,3,FALSE)</f>
        <v>1.0277000000000001</v>
      </c>
      <c r="I763" s="10">
        <f>VLOOKUP(C763,away!$B$2:$E$405,3,FALSE)</f>
        <v>0.97299999999999998</v>
      </c>
      <c r="J763" s="10">
        <f>VLOOKUP(B763,home!$B$2:$E$405,4,FALSE)</f>
        <v>0.74850000000000005</v>
      </c>
      <c r="K763" s="12">
        <f t="shared" si="1062"/>
        <v>0.91998348486000003</v>
      </c>
      <c r="L763" s="12">
        <f t="shared" si="1063"/>
        <v>0.74846414685000007</v>
      </c>
      <c r="M763" s="13">
        <f t="shared" si="1064"/>
        <v>0.18853952135488874</v>
      </c>
      <c r="N763" s="13">
        <f t="shared" si="1065"/>
        <v>0.17345324588990696</v>
      </c>
      <c r="O763" s="13">
        <f t="shared" si="1066"/>
        <v>0.14111507199839415</v>
      </c>
      <c r="P763" s="13">
        <f t="shared" si="1067"/>
        <v>0.12982353570335248</v>
      </c>
      <c r="Q763" s="13">
        <f t="shared" si="1068"/>
        <v>7.9787060807037527E-2</v>
      </c>
      <c r="R763" s="13">
        <f t="shared" si="1069"/>
        <v>5.2809785985477212E-2</v>
      </c>
      <c r="S763" s="13">
        <f t="shared" si="1070"/>
        <v>2.2348299048127681E-2</v>
      </c>
      <c r="T763" s="13">
        <f t="shared" si="1071"/>
        <v>5.9717754396608418E-2</v>
      </c>
      <c r="U763" s="13">
        <f t="shared" si="1072"/>
        <v>4.8584130945630126E-2</v>
      </c>
      <c r="V763" s="13">
        <f t="shared" si="1073"/>
        <v>1.7098302541169168E-3</v>
      </c>
      <c r="W763" s="13">
        <f t="shared" si="1074"/>
        <v>2.4467592749331701E-2</v>
      </c>
      <c r="X763" s="13">
        <f t="shared" si="1075"/>
        <v>1.8313115932601799E-2</v>
      </c>
      <c r="Y763" s="13">
        <f t="shared" si="1076"/>
        <v>6.8533553463299745E-3</v>
      </c>
      <c r="Z763" s="13">
        <f t="shared" si="1077"/>
        <v>1.3175410470983763E-2</v>
      </c>
      <c r="AA763" s="13">
        <f t="shared" si="1078"/>
        <v>1.2121160039556577E-2</v>
      </c>
      <c r="AB763" s="13">
        <f t="shared" si="1079"/>
        <v>5.5756335268685167E-3</v>
      </c>
      <c r="AC763" s="13">
        <f t="shared" si="1080"/>
        <v>7.3584110988656138E-5</v>
      </c>
      <c r="AD763" s="13">
        <f t="shared" si="1081"/>
        <v>5.627445310916363E-3</v>
      </c>
      <c r="AE763" s="13">
        <f t="shared" si="1082"/>
        <v>4.2119410535800487E-3</v>
      </c>
      <c r="AF763" s="13">
        <f t="shared" si="1083"/>
        <v>1.576243433625141E-3</v>
      </c>
      <c r="AG763" s="13">
        <f t="shared" si="1084"/>
        <v>3.9325389892538523E-4</v>
      </c>
      <c r="AH763" s="13">
        <f t="shared" si="1085"/>
        <v>2.4653305893908542E-3</v>
      </c>
      <c r="AI763" s="13">
        <f t="shared" si="1086"/>
        <v>2.2680634269597565E-3</v>
      </c>
      <c r="AJ763" s="13">
        <f t="shared" si="1087"/>
        <v>1.0432904477089752E-3</v>
      </c>
      <c r="AK763" s="13">
        <f t="shared" si="1088"/>
        <v>3.1993666060148421E-4</v>
      </c>
      <c r="AL763" s="13">
        <f t="shared" si="1089"/>
        <v>2.0267261508856176E-6</v>
      </c>
      <c r="AM763" s="13">
        <f t="shared" si="1090"/>
        <v>1.0354313495991806E-3</v>
      </c>
      <c r="AN763" s="13">
        <f t="shared" si="1091"/>
        <v>7.7498324169949487E-4</v>
      </c>
      <c r="AO763" s="13">
        <f t="shared" si="1092"/>
        <v>2.9002358541082993E-4</v>
      </c>
      <c r="AP763" s="13">
        <f t="shared" si="1093"/>
        <v>7.2357418473631641E-5</v>
      </c>
      <c r="AQ763" s="13">
        <f t="shared" si="1094"/>
        <v>1.3539233371533783E-5</v>
      </c>
      <c r="AR763" s="13">
        <f t="shared" si="1095"/>
        <v>3.6904231125832687E-4</v>
      </c>
      <c r="AS763" s="13">
        <f t="shared" si="1096"/>
        <v>3.3951283157222442E-4</v>
      </c>
      <c r="AT763" s="13">
        <f t="shared" si="1097"/>
        <v>1.5617309897225063E-4</v>
      </c>
      <c r="AU763" s="13">
        <f t="shared" si="1098"/>
        <v>4.7892223944625602E-5</v>
      </c>
      <c r="AV763" s="13">
        <f t="shared" si="1099"/>
        <v>1.1015013770568052E-5</v>
      </c>
      <c r="AW763" s="13">
        <f t="shared" si="1100"/>
        <v>3.8765340509040642E-8</v>
      </c>
      <c r="AX763" s="13">
        <f t="shared" si="1101"/>
        <v>1.5876329022292447E-4</v>
      </c>
      <c r="AY763" s="13">
        <f t="shared" si="1102"/>
        <v>1.188286305678001E-4</v>
      </c>
      <c r="AZ763" s="13">
        <f t="shared" si="1103"/>
        <v>4.4469484799641177E-5</v>
      </c>
      <c r="BA763" s="13">
        <f t="shared" si="1104"/>
        <v>1.1094605000474158E-5</v>
      </c>
      <c r="BB763" s="13">
        <f t="shared" si="1105"/>
        <v>2.0759785165794083E-6</v>
      </c>
      <c r="BC763" s="13">
        <f t="shared" si="1106"/>
        <v>3.1075909785810729E-7</v>
      </c>
      <c r="BD763" s="13">
        <f t="shared" si="1107"/>
        <v>4.6035823107919282E-5</v>
      </c>
      <c r="BE763" s="13">
        <f t="shared" si="1108"/>
        <v>4.2352196971222106E-5</v>
      </c>
      <c r="BF763" s="13">
        <f t="shared" si="1109"/>
        <v>1.9481660880531021E-5</v>
      </c>
      <c r="BG763" s="13">
        <f t="shared" si="1110"/>
        <v>5.9742687559105545E-6</v>
      </c>
      <c r="BH763" s="13">
        <f t="shared" si="1111"/>
        <v>1.3740571473882026E-6</v>
      </c>
      <c r="BI763" s="13">
        <f t="shared" si="1112"/>
        <v>2.5282197657019789E-7</v>
      </c>
      <c r="BJ763" s="14">
        <f t="shared" si="1113"/>
        <v>0.37692288639562316</v>
      </c>
      <c r="BK763" s="14">
        <f t="shared" si="1114"/>
        <v>0.34261562582819316</v>
      </c>
      <c r="BL763" s="14">
        <f t="shared" si="1115"/>
        <v>0.26734150992894523</v>
      </c>
      <c r="BM763" s="14">
        <f t="shared" si="1116"/>
        <v>0.23440842101946105</v>
      </c>
      <c r="BN763" s="14">
        <f t="shared" si="1117"/>
        <v>0.7655282217390571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1.4215</v>
      </c>
      <c r="F764" s="10">
        <f>VLOOKUP(B764,home!$B$2:$E$405,3,FALSE)</f>
        <v>0.7621</v>
      </c>
      <c r="G764" s="10">
        <f>VLOOKUP(C764,away!$B$2:$E$405,4,FALSE)</f>
        <v>1.407</v>
      </c>
      <c r="H764" s="10">
        <f>VLOOKUP(A764,away!$A$2:$E$405,3,FALSE)</f>
        <v>1.0277000000000001</v>
      </c>
      <c r="I764" s="10">
        <f>VLOOKUP(C764,away!$B$2:$E$405,3,FALSE)</f>
        <v>0.16220000000000001</v>
      </c>
      <c r="J764" s="10">
        <f>VLOOKUP(B764,home!$B$2:$E$405,4,FALSE)</f>
        <v>1.2974000000000001</v>
      </c>
      <c r="K764" s="12">
        <f t="shared" si="1062"/>
        <v>1.5242384860500002</v>
      </c>
      <c r="L764" s="12">
        <f t="shared" si="1063"/>
        <v>0.21626742035600002</v>
      </c>
      <c r="M764" s="13">
        <f t="shared" si="1064"/>
        <v>0.17543162617961272</v>
      </c>
      <c r="N764" s="13">
        <f t="shared" si="1065"/>
        <v>0.26739963629330243</v>
      </c>
      <c r="O764" s="13">
        <f t="shared" si="1066"/>
        <v>3.7940145242722961E-2</v>
      </c>
      <c r="P764" s="13">
        <f t="shared" si="1067"/>
        <v>5.7829829545285164E-2</v>
      </c>
      <c r="Q764" s="13">
        <f t="shared" si="1068"/>
        <v>0.20379040839701207</v>
      </c>
      <c r="R764" s="13">
        <f t="shared" si="1069"/>
        <v>4.1026086697878291E-3</v>
      </c>
      <c r="S764" s="13">
        <f t="shared" si="1070"/>
        <v>4.7658014379527306E-3</v>
      </c>
      <c r="T764" s="13">
        <f t="shared" si="1071"/>
        <v>4.4073225917317521E-2</v>
      </c>
      <c r="U764" s="13">
        <f t="shared" si="1072"/>
        <v>6.2533540276930059E-3</v>
      </c>
      <c r="V764" s="13">
        <f t="shared" si="1073"/>
        <v>1.7455707566364681E-4</v>
      </c>
      <c r="W764" s="13">
        <f t="shared" si="1074"/>
        <v>0.10354172785552429</v>
      </c>
      <c r="X764" s="13">
        <f t="shared" si="1075"/>
        <v>2.239270238251723E-2</v>
      </c>
      <c r="Y764" s="13">
        <f t="shared" si="1076"/>
        <v>2.4214059895333278E-3</v>
      </c>
      <c r="Z764" s="13">
        <f t="shared" si="1077"/>
        <v>2.9575353124839152E-4</v>
      </c>
      <c r="AA764" s="13">
        <f t="shared" si="1078"/>
        <v>4.5079891471398975E-4</v>
      </c>
      <c r="AB764" s="13">
        <f t="shared" si="1079"/>
        <v>3.4356252763831753E-4</v>
      </c>
      <c r="AC764" s="13">
        <f t="shared" si="1080"/>
        <v>3.5963462487434237E-6</v>
      </c>
      <c r="AD764" s="13">
        <f t="shared" si="1081"/>
        <v>3.9455571627376389E-2</v>
      </c>
      <c r="AE764" s="13">
        <f t="shared" si="1082"/>
        <v>8.532954694524076E-3</v>
      </c>
      <c r="AF764" s="13">
        <f t="shared" si="1083"/>
        <v>9.2270004989967091E-4</v>
      </c>
      <c r="AG764" s="13">
        <f t="shared" si="1084"/>
        <v>6.6516653184718104E-5</v>
      </c>
      <c r="AH764" s="13">
        <f t="shared" si="1085"/>
        <v>1.5990463316066815E-5</v>
      </c>
      <c r="AI764" s="13">
        <f t="shared" si="1086"/>
        <v>2.4373279596119747E-5</v>
      </c>
      <c r="AJ764" s="13">
        <f t="shared" si="1087"/>
        <v>1.8575345395831467E-5</v>
      </c>
      <c r="AK764" s="13">
        <f t="shared" si="1088"/>
        <v>9.4377521146659977E-6</v>
      </c>
      <c r="AL764" s="13">
        <f t="shared" si="1089"/>
        <v>4.7420432696149144E-8</v>
      </c>
      <c r="AM764" s="13">
        <f t="shared" si="1090"/>
        <v>1.2027940152709908E-2</v>
      </c>
      <c r="AN764" s="13">
        <f t="shared" si="1091"/>
        <v>2.6012515890229248E-3</v>
      </c>
      <c r="AO764" s="13">
        <f t="shared" si="1092"/>
        <v>2.8128298542746689E-4</v>
      </c>
      <c r="AP764" s="13">
        <f t="shared" si="1093"/>
        <v>2.0277448549477535E-5</v>
      </c>
      <c r="AQ764" s="13">
        <f t="shared" si="1094"/>
        <v>1.096337872299255E-6</v>
      </c>
      <c r="AR764" s="13">
        <f t="shared" si="1095"/>
        <v>6.9164325033260416E-7</v>
      </c>
      <c r="AS764" s="13">
        <f t="shared" si="1096"/>
        <v>1.05422926077367E-6</v>
      </c>
      <c r="AT764" s="13">
        <f t="shared" si="1097"/>
        <v>8.0344840619563491E-7</v>
      </c>
      <c r="AU764" s="13">
        <f t="shared" si="1098"/>
        <v>4.0821566075964002E-7</v>
      </c>
      <c r="AV764" s="13">
        <f t="shared" si="1099"/>
        <v>1.5555450518454362E-7</v>
      </c>
      <c r="AW764" s="13">
        <f t="shared" si="1100"/>
        <v>4.3421721225236391E-10</v>
      </c>
      <c r="AX764" s="13">
        <f t="shared" si="1101"/>
        <v>3.0555748814444241E-3</v>
      </c>
      <c r="AY764" s="13">
        <f t="shared" si="1102"/>
        <v>6.6082129731457619E-4</v>
      </c>
      <c r="AZ764" s="13">
        <f t="shared" si="1103"/>
        <v>7.1457058643264348E-5</v>
      </c>
      <c r="BA764" s="13">
        <f t="shared" si="1104"/>
        <v>5.151277913002065E-6</v>
      </c>
      <c r="BB764" s="13">
        <f t="shared" si="1105"/>
        <v>2.7851339644544892E-7</v>
      </c>
      <c r="BC764" s="13">
        <f t="shared" si="1106"/>
        <v>1.2046674756769042E-8</v>
      </c>
      <c r="BD764" s="13">
        <f t="shared" si="1107"/>
        <v>2.4929983592678568E-8</v>
      </c>
      <c r="BE764" s="13">
        <f t="shared" si="1108"/>
        <v>3.7999240448555726E-8</v>
      </c>
      <c r="BF764" s="13">
        <f t="shared" si="1109"/>
        <v>2.8959952366178263E-8</v>
      </c>
      <c r="BG764" s="13">
        <f t="shared" si="1110"/>
        <v>1.471395798356789E-8</v>
      </c>
      <c r="BH764" s="13">
        <f t="shared" si="1111"/>
        <v>5.6068952601692111E-9</v>
      </c>
      <c r="BI764" s="13">
        <f t="shared" si="1112"/>
        <v>1.7092491085602483E-9</v>
      </c>
      <c r="BJ764" s="14">
        <f t="shared" si="1113"/>
        <v>0.71132199344916036</v>
      </c>
      <c r="BK764" s="14">
        <f t="shared" si="1114"/>
        <v>0.23886627930251025</v>
      </c>
      <c r="BL764" s="14">
        <f t="shared" si="1115"/>
        <v>4.9162073233340785E-2</v>
      </c>
      <c r="BM764" s="14">
        <f t="shared" si="1116"/>
        <v>0.25249102432543929</v>
      </c>
      <c r="BN764" s="14">
        <f t="shared" si="1117"/>
        <v>0.74649425432772321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1.4215</v>
      </c>
      <c r="F765" s="10">
        <f>VLOOKUP(B765,home!$B$2:$E$405,3,FALSE)</f>
        <v>0.93799999999999994</v>
      </c>
      <c r="G765" s="10">
        <f>VLOOKUP(C765,away!$B$2:$E$405,4,FALSE)</f>
        <v>1.0551999999999999</v>
      </c>
      <c r="H765" s="10">
        <f>VLOOKUP(A765,away!$A$2:$E$405,3,FALSE)</f>
        <v>1.0277000000000001</v>
      </c>
      <c r="I765" s="10">
        <f>VLOOKUP(C765,away!$B$2:$E$405,3,FALSE)</f>
        <v>0.7298</v>
      </c>
      <c r="J765" s="10">
        <f>VLOOKUP(B765,home!$B$2:$E$405,4,FALSE)</f>
        <v>0.89200000000000002</v>
      </c>
      <c r="K765" s="12">
        <f t="shared" si="1062"/>
        <v>1.4069688583999997</v>
      </c>
      <c r="L765" s="12">
        <f t="shared" si="1063"/>
        <v>0.66901379032000008</v>
      </c>
      <c r="M765" s="13">
        <f t="shared" si="1064"/>
        <v>0.12543311022913203</v>
      </c>
      <c r="N765" s="13">
        <f t="shared" si="1065"/>
        <v>0.17648047990464324</v>
      </c>
      <c r="O765" s="13">
        <f t="shared" si="1066"/>
        <v>8.3916480506018007E-2</v>
      </c>
      <c r="P765" s="13">
        <f t="shared" si="1067"/>
        <v>0.11806787477849798</v>
      </c>
      <c r="Q765" s="13">
        <f t="shared" si="1068"/>
        <v>0.12415126967066002</v>
      </c>
      <c r="R765" s="13">
        <f t="shared" si="1069"/>
        <v>2.8070641346822748E-2</v>
      </c>
      <c r="S765" s="13">
        <f t="shared" si="1070"/>
        <v>2.7783778599698408E-2</v>
      </c>
      <c r="T765" s="13">
        <f t="shared" si="1071"/>
        <v>8.3058911495408727E-2</v>
      </c>
      <c r="U765" s="13">
        <f t="shared" si="1072"/>
        <v>3.9494518210295031E-2</v>
      </c>
      <c r="V765" s="13">
        <f t="shared" si="1073"/>
        <v>2.9058176342313807E-3</v>
      </c>
      <c r="W765" s="13">
        <f t="shared" si="1074"/>
        <v>5.8225656719146354E-2</v>
      </c>
      <c r="X765" s="13">
        <f t="shared" si="1075"/>
        <v>3.8953767295547281E-2</v>
      </c>
      <c r="Y765" s="13">
        <f t="shared" si="1076"/>
        <v>1.3030303752818672E-2</v>
      </c>
      <c r="Z765" s="13">
        <f t="shared" si="1077"/>
        <v>6.2598820547170664E-3</v>
      </c>
      <c r="AA765" s="13">
        <f t="shared" si="1078"/>
        <v>8.8074591082439157E-3</v>
      </c>
      <c r="AB765" s="13">
        <f t="shared" si="1079"/>
        <v>6.1959103434653124E-3</v>
      </c>
      <c r="AC765" s="13">
        <f t="shared" si="1080"/>
        <v>1.7094953634095368E-4</v>
      </c>
      <c r="AD765" s="13">
        <f t="shared" si="1081"/>
        <v>2.0480421440931901E-2</v>
      </c>
      <c r="AE765" s="13">
        <f t="shared" si="1082"/>
        <v>1.3701684375548849E-2</v>
      </c>
      <c r="AF765" s="13">
        <f t="shared" si="1083"/>
        <v>4.5833078989271289E-3</v>
      </c>
      <c r="AG765" s="13">
        <f t="shared" si="1084"/>
        <v>1.0220987298882782E-3</v>
      </c>
      <c r="AH765" s="13">
        <f t="shared" si="1085"/>
        <v>1.0469868550956032E-3</v>
      </c>
      <c r="AI765" s="13">
        <f t="shared" si="1086"/>
        <v>1.473077900273667E-3</v>
      </c>
      <c r="AJ765" s="13">
        <f t="shared" si="1087"/>
        <v>1.0362873658411552E-3</v>
      </c>
      <c r="AK765" s="13">
        <f t="shared" si="1088"/>
        <v>4.8600801736395772E-4</v>
      </c>
      <c r="AL765" s="13">
        <f t="shared" si="1089"/>
        <v>6.4364659102452223E-6</v>
      </c>
      <c r="AM765" s="13">
        <f t="shared" si="1090"/>
        <v>5.7630630348597615E-3</v>
      </c>
      <c r="AN765" s="13">
        <f t="shared" si="1091"/>
        <v>3.8555686448046114E-3</v>
      </c>
      <c r="AO765" s="13">
        <f t="shared" si="1092"/>
        <v>1.2897142964498395E-3</v>
      </c>
      <c r="AP765" s="13">
        <f t="shared" si="1093"/>
        <v>2.8761221663259979E-4</v>
      </c>
      <c r="AQ765" s="13">
        <f t="shared" si="1094"/>
        <v>4.8104134797928122E-5</v>
      </c>
      <c r="AR765" s="13">
        <f t="shared" si="1095"/>
        <v>1.4008972886854528E-4</v>
      </c>
      <c r="AS765" s="13">
        <f t="shared" si="1096"/>
        <v>1.9710188589974265E-4</v>
      </c>
      <c r="AT765" s="13">
        <f t="shared" si="1097"/>
        <v>1.3865810769642399E-4</v>
      </c>
      <c r="AU765" s="13">
        <f t="shared" si="1098"/>
        <v>6.5029213164513971E-5</v>
      </c>
      <c r="AV765" s="13">
        <f t="shared" si="1099"/>
        <v>2.2873519452181609E-5</v>
      </c>
      <c r="AW765" s="13">
        <f t="shared" si="1100"/>
        <v>1.6829240915707142E-7</v>
      </c>
      <c r="AX765" s="13">
        <f t="shared" si="1101"/>
        <v>1.3514083698406472E-3</v>
      </c>
      <c r="AY765" s="13">
        <f t="shared" si="1102"/>
        <v>9.0411083577726376E-4</v>
      </c>
      <c r="AZ765" s="13">
        <f t="shared" si="1103"/>
        <v>3.0243130855636517E-4</v>
      </c>
      <c r="BA765" s="13">
        <f t="shared" si="1104"/>
        <v>6.7443572016243777E-5</v>
      </c>
      <c r="BB765" s="13">
        <f t="shared" si="1105"/>
        <v>1.1280169936826781E-5</v>
      </c>
      <c r="BC765" s="13">
        <f t="shared" si="1106"/>
        <v>1.5093178489780406E-6</v>
      </c>
      <c r="BD765" s="13">
        <f t="shared" si="1107"/>
        <v>1.5620326749207772E-5</v>
      </c>
      <c r="BE765" s="13">
        <f t="shared" si="1108"/>
        <v>2.1977313294167837E-5</v>
      </c>
      <c r="BF765" s="13">
        <f t="shared" si="1109"/>
        <v>1.5460697698097234E-5</v>
      </c>
      <c r="BG765" s="13">
        <f t="shared" si="1110"/>
        <v>7.2509067301197899E-6</v>
      </c>
      <c r="BH765" s="13">
        <f t="shared" si="1111"/>
        <v>2.5504499911103785E-6</v>
      </c>
      <c r="BI765" s="13">
        <f t="shared" si="1112"/>
        <v>7.1768074247977105E-7</v>
      </c>
      <c r="BJ765" s="14">
        <f t="shared" si="1113"/>
        <v>0.54757014718504138</v>
      </c>
      <c r="BK765" s="14">
        <f t="shared" si="1114"/>
        <v>0.2752720780795882</v>
      </c>
      <c r="BL765" s="14">
        <f t="shared" si="1115"/>
        <v>0.17115469948370599</v>
      </c>
      <c r="BM765" s="14">
        <f t="shared" si="1116"/>
        <v>0.34323300782391086</v>
      </c>
      <c r="BN765" s="14">
        <f t="shared" si="1117"/>
        <v>0.65611985643577408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1.4215</v>
      </c>
      <c r="F766" s="10">
        <f>VLOOKUP(B766,home!$B$2:$E$405,3,FALSE)</f>
        <v>1.2987</v>
      </c>
      <c r="G766" s="10">
        <f>VLOOKUP(C766,away!$B$2:$E$405,4,FALSE)</f>
        <v>0.99660000000000004</v>
      </c>
      <c r="H766" s="10">
        <f>VLOOKUP(A766,away!$A$2:$E$405,3,FALSE)</f>
        <v>1.0277000000000001</v>
      </c>
      <c r="I766" s="10">
        <f>VLOOKUP(C766,away!$B$2:$E$405,3,FALSE)</f>
        <v>0.56759999999999999</v>
      </c>
      <c r="J766" s="10">
        <f>VLOOKUP(B766,home!$B$2:$E$405,4,FALSE)</f>
        <v>1.5718000000000001</v>
      </c>
      <c r="K766" s="12">
        <f t="shared" si="1062"/>
        <v>1.8398253030299998</v>
      </c>
      <c r="L766" s="12">
        <f t="shared" si="1063"/>
        <v>0.91686633693600017</v>
      </c>
      <c r="M766" s="13">
        <f t="shared" si="1064"/>
        <v>6.3501507070844357E-2</v>
      </c>
      <c r="N766" s="13">
        <f t="shared" si="1065"/>
        <v>0.11683167948947787</v>
      </c>
      <c r="O766" s="13">
        <f t="shared" si="1066"/>
        <v>5.8222394177960587E-2</v>
      </c>
      <c r="P766" s="13">
        <f t="shared" si="1067"/>
        <v>0.1071190340115984</v>
      </c>
      <c r="Q766" s="13">
        <f t="shared" si="1068"/>
        <v>0.10747494006011626</v>
      </c>
      <c r="R766" s="13">
        <f t="shared" si="1069"/>
        <v>2.6691076638795309E-2</v>
      </c>
      <c r="S766" s="13">
        <f t="shared" si="1070"/>
        <v>4.5174075297050302E-2</v>
      </c>
      <c r="T766" s="13">
        <f t="shared" si="1071"/>
        <v>9.8540154605334995E-2</v>
      </c>
      <c r="U766" s="13">
        <f t="shared" si="1072"/>
        <v>4.9106918165168517E-2</v>
      </c>
      <c r="V766" s="13">
        <f t="shared" si="1073"/>
        <v>8.466996439048094E-3</v>
      </c>
      <c r="W766" s="13">
        <f t="shared" si="1074"/>
        <v>6.5911704721411474E-2</v>
      </c>
      <c r="X766" s="13">
        <f t="shared" si="1075"/>
        <v>6.0432223269127817E-2</v>
      </c>
      <c r="Y766" s="13">
        <f t="shared" si="1076"/>
        <v>2.7704135590831864E-2</v>
      </c>
      <c r="Z766" s="13">
        <f t="shared" si="1077"/>
        <v>8.1573832222301013E-3</v>
      </c>
      <c r="AA766" s="13">
        <f t="shared" si="1078"/>
        <v>1.5008160058771329E-2</v>
      </c>
      <c r="AB766" s="13">
        <f t="shared" si="1079"/>
        <v>1.3806196314025855E-2</v>
      </c>
      <c r="AC766" s="13">
        <f t="shared" si="1080"/>
        <v>8.9267219921905115E-4</v>
      </c>
      <c r="AD766" s="13">
        <f t="shared" si="1081"/>
        <v>3.031650552807371E-2</v>
      </c>
      <c r="AE766" s="13">
        <f t="shared" si="1082"/>
        <v>2.7796183372224944E-2</v>
      </c>
      <c r="AF766" s="13">
        <f t="shared" si="1083"/>
        <v>1.2742692414646619E-2</v>
      </c>
      <c r="AG766" s="13">
        <f t="shared" si="1084"/>
        <v>3.8944485723064002E-3</v>
      </c>
      <c r="AH766" s="13">
        <f t="shared" si="1085"/>
        <v>1.8698075184873247E-3</v>
      </c>
      <c r="AI766" s="13">
        <f t="shared" si="1086"/>
        <v>3.440119184308713E-3</v>
      </c>
      <c r="AJ766" s="13">
        <f t="shared" si="1087"/>
        <v>3.1646091603650481E-3</v>
      </c>
      <c r="AK766" s="13">
        <f t="shared" si="1088"/>
        <v>1.9407760024800459E-3</v>
      </c>
      <c r="AL766" s="13">
        <f t="shared" si="1089"/>
        <v>6.0233016871662349E-5</v>
      </c>
      <c r="AM766" s="13">
        <f t="shared" si="1090"/>
        <v>1.1155414793999768E-2</v>
      </c>
      <c r="AN766" s="13">
        <f t="shared" si="1091"/>
        <v>1.0228024299176233E-2</v>
      </c>
      <c r="AO766" s="13">
        <f t="shared" si="1092"/>
        <v>4.6888655866390554E-3</v>
      </c>
      <c r="AP766" s="13">
        <f t="shared" si="1093"/>
        <v>1.4330210049356736E-3</v>
      </c>
      <c r="AQ766" s="13">
        <f t="shared" si="1094"/>
        <v>3.284721798869292E-4</v>
      </c>
      <c r="AR766" s="13">
        <f t="shared" si="1095"/>
        <v>3.4287271405017324E-4</v>
      </c>
      <c r="AS766" s="13">
        <f t="shared" si="1096"/>
        <v>6.3082589502807824E-4</v>
      </c>
      <c r="AT766" s="13">
        <f t="shared" si="1097"/>
        <v>5.8030472173960278E-4</v>
      </c>
      <c r="AU766" s="13">
        <f t="shared" si="1098"/>
        <v>3.5588643684143474E-4</v>
      </c>
      <c r="AV766" s="13">
        <f t="shared" si="1099"/>
        <v>1.6369221787651501E-4</v>
      </c>
      <c r="AW766" s="13">
        <f t="shared" si="1100"/>
        <v>2.8223750902035009E-6</v>
      </c>
      <c r="AX766" s="13">
        <f t="shared" si="1101"/>
        <v>3.4206690672993253E-3</v>
      </c>
      <c r="AY766" s="13">
        <f t="shared" si="1102"/>
        <v>3.1362963176050172E-3</v>
      </c>
      <c r="AZ766" s="13">
        <f t="shared" si="1103"/>
        <v>1.4377822581341888E-3</v>
      </c>
      <c r="BA766" s="13">
        <f t="shared" si="1104"/>
        <v>4.3941805077568814E-4</v>
      </c>
      <c r="BB766" s="13">
        <f t="shared" si="1105"/>
        <v>1.0072190464956563E-4</v>
      </c>
      <c r="BC766" s="13">
        <f t="shared" si="1106"/>
        <v>1.8469704753052868E-5</v>
      </c>
      <c r="BD766" s="13">
        <f t="shared" si="1107"/>
        <v>5.2394741561081137E-5</v>
      </c>
      <c r="BE766" s="13">
        <f t="shared" si="1108"/>
        <v>9.639717126979459E-5</v>
      </c>
      <c r="BF766" s="13">
        <f t="shared" si="1109"/>
        <v>8.8676977421342352E-5</v>
      </c>
      <c r="BG766" s="13">
        <f t="shared" si="1110"/>
        <v>5.4383382285335207E-5</v>
      </c>
      <c r="BH766" s="13">
        <f t="shared" si="1111"/>
        <v>2.5013980698228313E-5</v>
      </c>
      <c r="BI766" s="13">
        <f t="shared" si="1112"/>
        <v>9.2042709236208876E-6</v>
      </c>
      <c r="BJ766" s="14">
        <f t="shared" si="1113"/>
        <v>0.58803182279140653</v>
      </c>
      <c r="BK766" s="14">
        <f t="shared" si="1114"/>
        <v>0.22835081435223689</v>
      </c>
      <c r="BL766" s="14">
        <f t="shared" si="1115"/>
        <v>0.175649709730058</v>
      </c>
      <c r="BM766" s="14">
        <f t="shared" si="1116"/>
        <v>0.5172156247046239</v>
      </c>
      <c r="BN766" s="14">
        <f t="shared" si="1117"/>
        <v>0.4798406314487928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1.4215</v>
      </c>
      <c r="F767" s="10">
        <f>VLOOKUP(B767,home!$B$2:$E$405,3,FALSE)</f>
        <v>0.99660000000000004</v>
      </c>
      <c r="G767" s="10">
        <f>VLOOKUP(C767,away!$B$2:$E$405,4,FALSE)</f>
        <v>1.1364000000000001</v>
      </c>
      <c r="H767" s="10">
        <f>VLOOKUP(A767,away!$A$2:$E$405,3,FALSE)</f>
        <v>1.0277000000000001</v>
      </c>
      <c r="I767" s="10">
        <f>VLOOKUP(C767,away!$B$2:$E$405,3,FALSE)</f>
        <v>0.5988</v>
      </c>
      <c r="J767" s="10">
        <f>VLOOKUP(B767,home!$B$2:$E$405,4,FALSE)</f>
        <v>1.1352</v>
      </c>
      <c r="K767" s="12">
        <f t="shared" si="1062"/>
        <v>1.6099002651600003</v>
      </c>
      <c r="L767" s="12">
        <f t="shared" si="1063"/>
        <v>0.69858704995200005</v>
      </c>
      <c r="M767" s="13">
        <f t="shared" si="1064"/>
        <v>9.941151617769918E-2</v>
      </c>
      <c r="N767" s="13">
        <f t="shared" si="1065"/>
        <v>0.16004262625443558</v>
      </c>
      <c r="O767" s="13">
        <f t="shared" si="1066"/>
        <v>6.9447597817834397E-2</v>
      </c>
      <c r="P767" s="13">
        <f t="shared" si="1067"/>
        <v>0.11180370614165668</v>
      </c>
      <c r="Q767" s="13">
        <f t="shared" si="1068"/>
        <v>0.12882633322195935</v>
      </c>
      <c r="R767" s="13">
        <f t="shared" si="1069"/>
        <v>2.425759624290694E-2</v>
      </c>
      <c r="S767" s="13">
        <f t="shared" si="1070"/>
        <v>3.1435162614022259E-2</v>
      </c>
      <c r="T767" s="13">
        <f t="shared" si="1071"/>
        <v>8.9996408081661927E-2</v>
      </c>
      <c r="U767" s="13">
        <f t="shared" si="1072"/>
        <v>3.9052310623600116E-2</v>
      </c>
      <c r="V767" s="13">
        <f t="shared" si="1073"/>
        <v>3.9281919780925897E-3</v>
      </c>
      <c r="W767" s="13">
        <f t="shared" si="1074"/>
        <v>6.9132516004540956E-2</v>
      </c>
      <c r="X767" s="13">
        <f t="shared" si="1075"/>
        <v>4.8295080411371691E-2</v>
      </c>
      <c r="Y767" s="13">
        <f t="shared" si="1076"/>
        <v>1.6869158875887386E-2</v>
      </c>
      <c r="Z767" s="13">
        <f t="shared" si="1077"/>
        <v>5.6486808660863612E-3</v>
      </c>
      <c r="AA767" s="13">
        <f t="shared" si="1078"/>
        <v>9.0938128241166531E-3</v>
      </c>
      <c r="AB767" s="13">
        <f t="shared" si="1079"/>
        <v>7.3200658384304073E-3</v>
      </c>
      <c r="AC767" s="13">
        <f t="shared" si="1080"/>
        <v>2.761164139182994E-4</v>
      </c>
      <c r="AD767" s="13">
        <f t="shared" si="1081"/>
        <v>2.7824113961722116E-2</v>
      </c>
      <c r="AE767" s="13">
        <f t="shared" si="1082"/>
        <v>1.943756569004771E-2</v>
      </c>
      <c r="AF767" s="13">
        <f t="shared" si="1083"/>
        <v>6.7894158368293203E-3</v>
      </c>
      <c r="AG767" s="13">
        <f t="shared" si="1084"/>
        <v>1.5809993267826619E-3</v>
      </c>
      <c r="AH767" s="13">
        <f t="shared" si="1085"/>
        <v>9.8652382558989484E-4</v>
      </c>
      <c r="AI767" s="13">
        <f t="shared" si="1086"/>
        <v>1.5882049684038295E-3</v>
      </c>
      <c r="AJ767" s="13">
        <f t="shared" si="1087"/>
        <v>1.2784257998808776E-3</v>
      </c>
      <c r="AK767" s="13">
        <f t="shared" si="1088"/>
        <v>6.8604601140520333E-4</v>
      </c>
      <c r="AL767" s="13">
        <f t="shared" si="1089"/>
        <v>1.2421433487616301E-5</v>
      </c>
      <c r="AM767" s="13">
        <f t="shared" si="1090"/>
        <v>8.9588096889636915E-3</v>
      </c>
      <c r="AN767" s="13">
        <f t="shared" si="1091"/>
        <v>6.2585084316945398E-3</v>
      </c>
      <c r="AO767" s="13">
        <f t="shared" si="1092"/>
        <v>2.1860564711986032E-3</v>
      </c>
      <c r="AP767" s="13">
        <f t="shared" si="1093"/>
        <v>5.0905024708103731E-4</v>
      </c>
      <c r="AQ767" s="13">
        <f t="shared" si="1094"/>
        <v>8.8903977596419627E-5</v>
      </c>
      <c r="AR767" s="13">
        <f t="shared" si="1095"/>
        <v>1.3783455380524123E-4</v>
      </c>
      <c r="AS767" s="13">
        <f t="shared" si="1096"/>
        <v>2.2189988471926821E-4</v>
      </c>
      <c r="AT767" s="13">
        <f t="shared" si="1097"/>
        <v>1.7861834162426172E-4</v>
      </c>
      <c r="AU767" s="13">
        <f t="shared" si="1098"/>
        <v>9.585257184777946E-5</v>
      </c>
      <c r="AV767" s="13">
        <f t="shared" si="1099"/>
        <v>3.857827020850204E-5</v>
      </c>
      <c r="AW767" s="13">
        <f t="shared" si="1100"/>
        <v>3.880509223189097E-7</v>
      </c>
      <c r="AX767" s="13">
        <f t="shared" si="1101"/>
        <v>2.4037983489634371E-3</v>
      </c>
      <c r="AY767" s="13">
        <f t="shared" si="1102"/>
        <v>1.679262397281856E-3</v>
      </c>
      <c r="AZ767" s="13">
        <f t="shared" si="1103"/>
        <v>5.8655548210622755E-4</v>
      </c>
      <c r="BA767" s="13">
        <f t="shared" si="1104"/>
        <v>1.3658668795925424E-4</v>
      </c>
      <c r="BB767" s="13">
        <f t="shared" si="1105"/>
        <v>2.3854422851042442E-5</v>
      </c>
      <c r="BC767" s="13">
        <f t="shared" si="1106"/>
        <v>3.3328781775634648E-6</v>
      </c>
      <c r="BD767" s="13">
        <f t="shared" si="1107"/>
        <v>1.6048239054042277E-5</v>
      </c>
      <c r="BE767" s="13">
        <f t="shared" si="1108"/>
        <v>2.5836064308453736E-5</v>
      </c>
      <c r="BF767" s="13">
        <f t="shared" si="1109"/>
        <v>2.0796743390435247E-5</v>
      </c>
      <c r="BG767" s="13">
        <f t="shared" si="1110"/>
        <v>1.116022756624206E-5</v>
      </c>
      <c r="BH767" s="13">
        <f t="shared" si="1111"/>
        <v>4.4917133295347599E-6</v>
      </c>
      <c r="BI767" s="13">
        <f t="shared" si="1112"/>
        <v>1.446242096048142E-6</v>
      </c>
      <c r="BJ767" s="14">
        <f t="shared" si="1113"/>
        <v>0.59162893669911232</v>
      </c>
      <c r="BK767" s="14">
        <f t="shared" si="1114"/>
        <v>0.24854637715615849</v>
      </c>
      <c r="BL767" s="14">
        <f t="shared" si="1115"/>
        <v>0.1544631468041181</v>
      </c>
      <c r="BM767" s="14">
        <f t="shared" si="1116"/>
        <v>0.40481889132262366</v>
      </c>
      <c r="BN767" s="14">
        <f t="shared" si="1117"/>
        <v>0.59378937585649216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1.6292</v>
      </c>
      <c r="F768" s="10">
        <f>VLOOKUP(B768,home!$B$2:$E$405,3,FALSE)</f>
        <v>1.2958000000000001</v>
      </c>
      <c r="G768" s="10">
        <f>VLOOKUP(C768,away!$B$2:$E$405,4,FALSE)</f>
        <v>0.79790000000000005</v>
      </c>
      <c r="H768" s="10">
        <f>VLOOKUP(A768,away!$A$2:$E$405,3,FALSE)</f>
        <v>1.1462000000000001</v>
      </c>
      <c r="I768" s="10">
        <f>VLOOKUP(C768,away!$B$2:$E$405,3,FALSE)</f>
        <v>1.0033000000000001</v>
      </c>
      <c r="J768" s="10">
        <f>VLOOKUP(B768,home!$B$2:$E$405,4,FALSE)</f>
        <v>0.92090000000000005</v>
      </c>
      <c r="K768" s="12">
        <f t="shared" si="1062"/>
        <v>1.6844605415440002</v>
      </c>
      <c r="L768" s="12">
        <f t="shared" si="1063"/>
        <v>1.0590188474140001</v>
      </c>
      <c r="M768" s="13">
        <f t="shared" si="1064"/>
        <v>6.4346071937335353E-2</v>
      </c>
      <c r="N768" s="13">
        <f t="shared" si="1065"/>
        <v>0.10838841918179309</v>
      </c>
      <c r="O768" s="13">
        <f t="shared" si="1066"/>
        <v>6.8143702938695219E-2</v>
      </c>
      <c r="P768" s="13">
        <f t="shared" si="1067"/>
        <v>0.11478537875492802</v>
      </c>
      <c r="Q768" s="13">
        <f t="shared" si="1068"/>
        <v>9.1288007636030663E-2</v>
      </c>
      <c r="R768" s="13">
        <f t="shared" si="1069"/>
        <v>3.6082732872329513E-2</v>
      </c>
      <c r="S768" s="13">
        <f t="shared" si="1070"/>
        <v>5.1190705116948218E-2</v>
      </c>
      <c r="T768" s="13">
        <f t="shared" si="1071"/>
        <v>9.6675720629429626E-2</v>
      </c>
      <c r="U768" s="13">
        <f t="shared" si="1072"/>
        <v>6.077993975451166E-2</v>
      </c>
      <c r="V768" s="13">
        <f t="shared" si="1073"/>
        <v>1.0146426966743097E-2</v>
      </c>
      <c r="W768" s="13">
        <f t="shared" si="1074"/>
        <v>5.1257015593020358E-2</v>
      </c>
      <c r="X768" s="13">
        <f t="shared" si="1075"/>
        <v>5.4282145575201855E-2</v>
      </c>
      <c r="Y768" s="13">
        <f t="shared" si="1076"/>
        <v>2.8742907621104617E-2</v>
      </c>
      <c r="Z768" s="13">
        <f t="shared" si="1077"/>
        <v>1.2737431392667219E-2</v>
      </c>
      <c r="AA768" s="13">
        <f t="shared" si="1078"/>
        <v>2.1455700581571768E-2</v>
      </c>
      <c r="AB768" s="13">
        <f t="shared" si="1079"/>
        <v>1.8070640510420153E-2</v>
      </c>
      <c r="AC768" s="13">
        <f t="shared" si="1080"/>
        <v>1.1312476303148009E-3</v>
      </c>
      <c r="AD768" s="13">
        <f t="shared" si="1081"/>
        <v>2.1585105060937075E-2</v>
      </c>
      <c r="AE768" s="13">
        <f t="shared" si="1082"/>
        <v>2.2859033082943684E-2</v>
      </c>
      <c r="AF768" s="13">
        <f t="shared" si="1083"/>
        <v>1.2104073434248758E-2</v>
      </c>
      <c r="AG768" s="13">
        <f t="shared" si="1084"/>
        <v>4.2728139657841795E-3</v>
      </c>
      <c r="AH768" s="13">
        <f t="shared" si="1085"/>
        <v>3.3722949781193343E-3</v>
      </c>
      <c r="AI768" s="13">
        <f t="shared" si="1086"/>
        <v>5.6804978250890054E-3</v>
      </c>
      <c r="AJ768" s="13">
        <f t="shared" si="1087"/>
        <v>4.7842872213444713E-3</v>
      </c>
      <c r="AK768" s="13">
        <f t="shared" si="1088"/>
        <v>2.6863143479226503E-3</v>
      </c>
      <c r="AL768" s="13">
        <f t="shared" si="1089"/>
        <v>8.0720195531286989E-5</v>
      </c>
      <c r="AM768" s="13">
        <f t="shared" si="1090"/>
        <v>7.2718515520460375E-3</v>
      </c>
      <c r="AN768" s="13">
        <f t="shared" si="1091"/>
        <v>7.7010278492135025E-3</v>
      </c>
      <c r="AO768" s="13">
        <f t="shared" si="1092"/>
        <v>4.0777668183886E-3</v>
      </c>
      <c r="AP768" s="13">
        <f t="shared" si="1093"/>
        <v>1.4394773053443164E-3</v>
      </c>
      <c r="AQ768" s="13">
        <f t="shared" si="1094"/>
        <v>3.8110839919608711E-4</v>
      </c>
      <c r="AR768" s="13">
        <f t="shared" si="1095"/>
        <v>7.1426478817359187E-4</v>
      </c>
      <c r="AS768" s="13">
        <f t="shared" si="1096"/>
        <v>1.203150851892699E-3</v>
      </c>
      <c r="AT768" s="13">
        <f t="shared" si="1097"/>
        <v>1.0133300677691508E-3</v>
      </c>
      <c r="AU768" s="13">
        <f t="shared" si="1098"/>
        <v>5.6897150490574746E-4</v>
      </c>
      <c r="AV768" s="13">
        <f t="shared" si="1099"/>
        <v>2.3960251231915994E-4</v>
      </c>
      <c r="AW768" s="13">
        <f t="shared" si="1100"/>
        <v>3.9998548898101851E-6</v>
      </c>
      <c r="AX768" s="13">
        <f t="shared" si="1101"/>
        <v>2.0415245005645107E-3</v>
      </c>
      <c r="AY768" s="13">
        <f t="shared" si="1102"/>
        <v>2.1620129235552701E-3</v>
      </c>
      <c r="AZ768" s="13">
        <f t="shared" si="1103"/>
        <v>1.1448062171988374E-3</v>
      </c>
      <c r="BA768" s="13">
        <f t="shared" si="1104"/>
        <v>4.0412378688343145E-4</v>
      </c>
      <c r="BB768" s="13">
        <f t="shared" si="1105"/>
        <v>1.0699367674946813E-4</v>
      </c>
      <c r="BC768" s="13">
        <f t="shared" si="1106"/>
        <v>2.2661664046361578E-5</v>
      </c>
      <c r="BD768" s="13">
        <f t="shared" si="1107"/>
        <v>1.2606997878666698E-4</v>
      </c>
      <c r="BE768" s="13">
        <f t="shared" si="1108"/>
        <v>2.1235990473942966E-4</v>
      </c>
      <c r="BF768" s="13">
        <f t="shared" si="1109"/>
        <v>1.7885594006980602E-4</v>
      </c>
      <c r="BG768" s="13">
        <f t="shared" si="1110"/>
        <v>1.0042525788944893E-4</v>
      </c>
      <c r="BH768" s="13">
        <f t="shared" si="1111"/>
        <v>4.2290596072289241E-5</v>
      </c>
      <c r="BI768" s="13">
        <f t="shared" si="1112"/>
        <v>1.4247368072429373E-5</v>
      </c>
      <c r="BJ768" s="14">
        <f t="shared" si="1113"/>
        <v>0.51820859647368034</v>
      </c>
      <c r="BK768" s="14">
        <f t="shared" si="1114"/>
        <v>0.24384256352535608</v>
      </c>
      <c r="BL768" s="14">
        <f t="shared" si="1115"/>
        <v>0.22546967980069421</v>
      </c>
      <c r="BM768" s="14">
        <f t="shared" si="1116"/>
        <v>0.51506594480262058</v>
      </c>
      <c r="BN768" s="14">
        <f t="shared" si="1117"/>
        <v>0.48303431332111185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1.6292</v>
      </c>
      <c r="F769" s="10">
        <f>VLOOKUP(B769,home!$B$2:$E$405,3,FALSE)</f>
        <v>0.8286</v>
      </c>
      <c r="G769" s="10">
        <f>VLOOKUP(C769,away!$B$2:$E$405,4,FALSE)</f>
        <v>0.83040000000000003</v>
      </c>
      <c r="H769" s="10">
        <f>VLOOKUP(A769,away!$A$2:$E$405,3,FALSE)</f>
        <v>1.1462000000000001</v>
      </c>
      <c r="I769" s="10">
        <f>VLOOKUP(C769,away!$B$2:$E$405,3,FALSE)</f>
        <v>1.7448999999999999</v>
      </c>
      <c r="J769" s="10">
        <f>VLOOKUP(B769,home!$B$2:$E$405,4,FALSE)</f>
        <v>0.56710000000000005</v>
      </c>
      <c r="K769" s="12">
        <f t="shared" si="1062"/>
        <v>1.121002731648</v>
      </c>
      <c r="L769" s="12">
        <f t="shared" si="1063"/>
        <v>1.134202483898</v>
      </c>
      <c r="M769" s="13">
        <f t="shared" si="1064"/>
        <v>0.10485202426288884</v>
      </c>
      <c r="N769" s="13">
        <f t="shared" si="1065"/>
        <v>0.11753940561752076</v>
      </c>
      <c r="O769" s="13">
        <f t="shared" si="1066"/>
        <v>0.11892342636070188</v>
      </c>
      <c r="P769" s="13">
        <f t="shared" si="1067"/>
        <v>0.13331348580728658</v>
      </c>
      <c r="Q769" s="13">
        <f t="shared" si="1068"/>
        <v>6.5880997386761536E-2</v>
      </c>
      <c r="R769" s="13">
        <f t="shared" si="1069"/>
        <v>6.7441622785984506E-2</v>
      </c>
      <c r="S769" s="13">
        <f t="shared" si="1070"/>
        <v>4.2375160668166469E-2</v>
      </c>
      <c r="T769" s="13">
        <f t="shared" si="1071"/>
        <v>7.4722390877742587E-2</v>
      </c>
      <c r="U769" s="13">
        <f t="shared" si="1072"/>
        <v>7.560224336986264E-2</v>
      </c>
      <c r="V769" s="13">
        <f t="shared" si="1073"/>
        <v>5.9864052538495839E-3</v>
      </c>
      <c r="W769" s="13">
        <f t="shared" si="1074"/>
        <v>2.4617592678084815E-2</v>
      </c>
      <c r="X769" s="13">
        <f t="shared" si="1075"/>
        <v>2.7921334763073014E-2</v>
      </c>
      <c r="Y769" s="13">
        <f t="shared" si="1076"/>
        <v>1.58342236210125E-2</v>
      </c>
      <c r="Z769" s="13">
        <f t="shared" si="1077"/>
        <v>2.5497485360658517E-2</v>
      </c>
      <c r="AA769" s="13">
        <f t="shared" si="1078"/>
        <v>2.858275073945309E-2</v>
      </c>
      <c r="AB769" s="13">
        <f t="shared" si="1079"/>
        <v>1.6020670828470404E-2</v>
      </c>
      <c r="AC769" s="13">
        <f t="shared" si="1080"/>
        <v>4.7571122103756241E-4</v>
      </c>
      <c r="AD769" s="13">
        <f t="shared" si="1081"/>
        <v>6.8990971596827244E-3</v>
      </c>
      <c r="AE769" s="13">
        <f t="shared" si="1082"/>
        <v>7.8249731351657838E-3</v>
      </c>
      <c r="AF769" s="13">
        <f t="shared" si="1083"/>
        <v>4.437551983170078E-3</v>
      </c>
      <c r="AG769" s="13">
        <f t="shared" si="1084"/>
        <v>1.6776941605793319E-3</v>
      </c>
      <c r="AH769" s="13">
        <f t="shared" si="1085"/>
        <v>7.2298278073029505E-3</v>
      </c>
      <c r="AI769" s="13">
        <f t="shared" si="1086"/>
        <v>8.1046567213312777E-3</v>
      </c>
      <c r="AJ769" s="13">
        <f t="shared" si="1087"/>
        <v>4.5426711618408435E-3</v>
      </c>
      <c r="AK769" s="13">
        <f t="shared" si="1088"/>
        <v>1.6974489271340601E-3</v>
      </c>
      <c r="AL769" s="13">
        <f t="shared" si="1089"/>
        <v>2.4193608682328241E-5</v>
      </c>
      <c r="AM769" s="13">
        <f t="shared" si="1090"/>
        <v>1.546781352381858E-3</v>
      </c>
      <c r="AN769" s="13">
        <f t="shared" si="1091"/>
        <v>1.7543632519186111E-3</v>
      </c>
      <c r="AO769" s="13">
        <f t="shared" si="1092"/>
        <v>9.9490157899273122E-4</v>
      </c>
      <c r="AP769" s="13">
        <f t="shared" si="1093"/>
        <v>3.761399473758658E-4</v>
      </c>
      <c r="AQ769" s="13">
        <f t="shared" si="1094"/>
        <v>1.0665471565174256E-4</v>
      </c>
      <c r="AR769" s="13">
        <f t="shared" si="1095"/>
        <v>1.6400177314395659E-3</v>
      </c>
      <c r="AS769" s="13">
        <f t="shared" si="1096"/>
        <v>1.8384643568949094E-3</v>
      </c>
      <c r="AT769" s="13">
        <f t="shared" si="1097"/>
        <v>1.0304617830583388E-3</v>
      </c>
      <c r="AU769" s="13">
        <f t="shared" si="1098"/>
        <v>3.8505015788908886E-4</v>
      </c>
      <c r="AV769" s="13">
        <f t="shared" si="1099"/>
        <v>1.0791056970379066E-4</v>
      </c>
      <c r="AW769" s="13">
        <f t="shared" si="1100"/>
        <v>8.544672388361799E-7</v>
      </c>
      <c r="AX769" s="13">
        <f t="shared" si="1101"/>
        <v>2.889910202137082E-4</v>
      </c>
      <c r="AY769" s="13">
        <f t="shared" si="1102"/>
        <v>3.2777433295060499E-4</v>
      </c>
      <c r="AZ769" s="13">
        <f t="shared" si="1103"/>
        <v>1.8588123129529318E-4</v>
      </c>
      <c r="BA769" s="13">
        <f t="shared" si="1104"/>
        <v>7.0275651415046688E-5</v>
      </c>
      <c r="BB769" s="13">
        <f t="shared" si="1105"/>
        <v>1.9926704598124002E-5</v>
      </c>
      <c r="BC769" s="13">
        <f t="shared" si="1106"/>
        <v>4.5201835702187842E-6</v>
      </c>
      <c r="BD769" s="13">
        <f t="shared" si="1107"/>
        <v>3.1001869743925344E-4</v>
      </c>
      <c r="BE769" s="13">
        <f t="shared" si="1108"/>
        <v>3.4753180669135791E-4</v>
      </c>
      <c r="BF769" s="13">
        <f t="shared" si="1109"/>
        <v>1.947920523177885E-4</v>
      </c>
      <c r="BG769" s="13">
        <f t="shared" si="1110"/>
        <v>7.2787474250520344E-5</v>
      </c>
      <c r="BH769" s="13">
        <f t="shared" si="1111"/>
        <v>2.0398739366147957E-5</v>
      </c>
      <c r="BI769" s="13">
        <f t="shared" si="1112"/>
        <v>4.5734085103254892E-6</v>
      </c>
      <c r="BJ769" s="14">
        <f t="shared" si="1113"/>
        <v>0.35303147135315699</v>
      </c>
      <c r="BK769" s="14">
        <f t="shared" si="1114"/>
        <v>0.28735475515486197</v>
      </c>
      <c r="BL769" s="14">
        <f t="shared" si="1115"/>
        <v>0.33409732547964277</v>
      </c>
      <c r="BM769" s="14">
        <f t="shared" si="1116"/>
        <v>0.39170315526146438</v>
      </c>
      <c r="BN769" s="14">
        <f t="shared" si="1117"/>
        <v>0.60795096222114409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1.6292</v>
      </c>
      <c r="F770" s="10">
        <f>VLOOKUP(B770,home!$B$2:$E$405,3,FALSE)</f>
        <v>0.75819999999999999</v>
      </c>
      <c r="G770" s="10">
        <f>VLOOKUP(C770,away!$B$2:$E$405,4,FALSE)</f>
        <v>1.0229999999999999</v>
      </c>
      <c r="H770" s="10">
        <f>VLOOKUP(A770,away!$A$2:$E$405,3,FALSE)</f>
        <v>1.1462000000000001</v>
      </c>
      <c r="I770" s="10">
        <f>VLOOKUP(C770,away!$B$2:$E$405,3,FALSE)</f>
        <v>1.0663</v>
      </c>
      <c r="J770" s="10">
        <f>VLOOKUP(B770,home!$B$2:$E$405,4,FALSE)</f>
        <v>1.1291</v>
      </c>
      <c r="K770" s="12">
        <f t="shared" si="1062"/>
        <v>1.2636704071199998</v>
      </c>
      <c r="L770" s="12">
        <f t="shared" si="1063"/>
        <v>1.3799781840460001</v>
      </c>
      <c r="M770" s="13">
        <f t="shared" si="1064"/>
        <v>7.1101375869905767E-2</v>
      </c>
      <c r="N770" s="13">
        <f t="shared" si="1065"/>
        <v>8.9848704592315934E-2</v>
      </c>
      <c r="O770" s="13">
        <f t="shared" si="1066"/>
        <v>9.8118347556124641E-2</v>
      </c>
      <c r="P770" s="13">
        <f t="shared" si="1067"/>
        <v>0.12398925220218965</v>
      </c>
      <c r="Q770" s="13">
        <f t="shared" si="1068"/>
        <v>5.6769574555688249E-2</v>
      </c>
      <c r="R770" s="13">
        <f t="shared" si="1069"/>
        <v>6.7700589541047615E-2</v>
      </c>
      <c r="S770" s="13">
        <f t="shared" si="1070"/>
        <v>5.4054279799686307E-2</v>
      </c>
      <c r="T770" s="13">
        <f t="shared" si="1071"/>
        <v>7.8340774404422678E-2</v>
      </c>
      <c r="U770" s="13">
        <f t="shared" si="1072"/>
        <v>8.5551231547599624E-2</v>
      </c>
      <c r="V770" s="13">
        <f t="shared" si="1073"/>
        <v>1.0473542801375071E-2</v>
      </c>
      <c r="W770" s="13">
        <f t="shared" si="1074"/>
        <v>2.3912677130271918E-2</v>
      </c>
      <c r="X770" s="13">
        <f t="shared" si="1075"/>
        <v>3.2998972761910959E-2</v>
      </c>
      <c r="Y770" s="13">
        <f t="shared" si="1076"/>
        <v>2.2768931253682657E-2</v>
      </c>
      <c r="Z770" s="13">
        <f t="shared" si="1077"/>
        <v>3.1141778871232841E-2</v>
      </c>
      <c r="AA770" s="13">
        <f t="shared" si="1078"/>
        <v>3.9352944384651804E-2</v>
      </c>
      <c r="AB770" s="13">
        <f t="shared" si="1079"/>
        <v>2.4864575625961834E-2</v>
      </c>
      <c r="AC770" s="13">
        <f t="shared" si="1080"/>
        <v>1.1415098547338442E-3</v>
      </c>
      <c r="AD770" s="13">
        <f t="shared" si="1081"/>
        <v>7.5544356111349542E-3</v>
      </c>
      <c r="AE770" s="13">
        <f t="shared" si="1082"/>
        <v>1.0424956336146448E-2</v>
      </c>
      <c r="AF770" s="13">
        <f t="shared" si="1083"/>
        <v>7.193106156757112E-3</v>
      </c>
      <c r="AG770" s="13">
        <f t="shared" si="1084"/>
        <v>3.3087765239505945E-3</v>
      </c>
      <c r="AH770" s="13">
        <f t="shared" si="1085"/>
        <v>1.0743743863671494E-2</v>
      </c>
      <c r="AI770" s="13">
        <f t="shared" si="1086"/>
        <v>1.3576551182198755E-2</v>
      </c>
      <c r="AJ770" s="13">
        <f t="shared" si="1087"/>
        <v>8.5781429798473096E-3</v>
      </c>
      <c r="AK770" s="13">
        <f t="shared" si="1088"/>
        <v>3.613315143892406E-3</v>
      </c>
      <c r="AL770" s="13">
        <f t="shared" si="1089"/>
        <v>7.962431192827891E-5</v>
      </c>
      <c r="AM770" s="13">
        <f t="shared" si="1090"/>
        <v>1.9092633448569464E-3</v>
      </c>
      <c r="AN770" s="13">
        <f t="shared" si="1091"/>
        <v>2.6347417635012808E-3</v>
      </c>
      <c r="AO770" s="13">
        <f t="shared" si="1092"/>
        <v>1.8179430771133273E-3</v>
      </c>
      <c r="AP770" s="13">
        <f t="shared" si="1093"/>
        <v>8.3624059541794902E-4</v>
      </c>
      <c r="AQ770" s="13">
        <f t="shared" si="1094"/>
        <v>2.884984445726017E-4</v>
      </c>
      <c r="AR770" s="13">
        <f t="shared" si="1095"/>
        <v>2.9652264293689493E-3</v>
      </c>
      <c r="AS770" s="13">
        <f t="shared" si="1096"/>
        <v>3.7470688892036427E-3</v>
      </c>
      <c r="AT770" s="13">
        <f t="shared" si="1097"/>
        <v>2.3675300343633269E-3</v>
      </c>
      <c r="AU770" s="13">
        <f t="shared" si="1098"/>
        <v>9.9725921413091083E-4</v>
      </c>
      <c r="AV770" s="13">
        <f t="shared" si="1099"/>
        <v>3.1505173928124473E-4</v>
      </c>
      <c r="AW770" s="13">
        <f t="shared" si="1100"/>
        <v>3.8569963474738083E-6</v>
      </c>
      <c r="AX770" s="13">
        <f t="shared" si="1101"/>
        <v>4.0211326471577892E-4</v>
      </c>
      <c r="AY770" s="13">
        <f t="shared" si="1102"/>
        <v>5.5490753282328906E-4</v>
      </c>
      <c r="AZ770" s="13">
        <f t="shared" si="1103"/>
        <v>3.8288014472946446E-4</v>
      </c>
      <c r="BA770" s="13">
        <f t="shared" si="1104"/>
        <v>1.7612208227701205E-4</v>
      </c>
      <c r="BB770" s="13">
        <f t="shared" si="1105"/>
        <v>6.0761157817757807E-5</v>
      </c>
      <c r="BC770" s="13">
        <f t="shared" si="1106"/>
        <v>1.6769814445176368E-5</v>
      </c>
      <c r="BD770" s="13">
        <f t="shared" si="1107"/>
        <v>6.8199129721429415E-4</v>
      </c>
      <c r="BE770" s="13">
        <f t="shared" si="1108"/>
        <v>8.6181222020308374E-4</v>
      </c>
      <c r="BF770" s="13">
        <f t="shared" si="1109"/>
        <v>5.4452329958251102E-4</v>
      </c>
      <c r="BG770" s="13">
        <f t="shared" si="1110"/>
        <v>2.2936599322325243E-4</v>
      </c>
      <c r="BH770" s="13">
        <f t="shared" si="1111"/>
        <v>7.2460754508977616E-5</v>
      </c>
      <c r="BI770" s="13">
        <f t="shared" si="1112"/>
        <v>1.8313302230116421E-5</v>
      </c>
      <c r="BJ770" s="14">
        <f t="shared" si="1113"/>
        <v>0.3422011505485521</v>
      </c>
      <c r="BK770" s="14">
        <f t="shared" si="1114"/>
        <v>0.26139449237264217</v>
      </c>
      <c r="BL770" s="14">
        <f t="shared" si="1115"/>
        <v>0.36490004499830586</v>
      </c>
      <c r="BM770" s="14">
        <f t="shared" si="1116"/>
        <v>0.49155857193698521</v>
      </c>
      <c r="BN770" s="14">
        <f t="shared" si="1117"/>
        <v>0.50752784431727183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1.6292</v>
      </c>
      <c r="F771" s="10">
        <f>VLOOKUP(B771,home!$B$2:$E$405,3,FALSE)</f>
        <v>1.2276</v>
      </c>
      <c r="G771" s="10">
        <f>VLOOKUP(C771,away!$B$2:$E$405,4,FALSE)</f>
        <v>0.83040000000000003</v>
      </c>
      <c r="H771" s="10">
        <f>VLOOKUP(A771,away!$A$2:$E$405,3,FALSE)</f>
        <v>1.1462000000000001</v>
      </c>
      <c r="I771" s="10">
        <f>VLOOKUP(C771,away!$B$2:$E$405,3,FALSE)</f>
        <v>1.3343</v>
      </c>
      <c r="J771" s="10">
        <f>VLOOKUP(B771,home!$B$2:$E$405,4,FALSE)</f>
        <v>1.1803999999999999</v>
      </c>
      <c r="K771" s="12">
        <f t="shared" si="1062"/>
        <v>1.6608049159680001</v>
      </c>
      <c r="L771" s="12">
        <f t="shared" si="1063"/>
        <v>1.8052738486640001</v>
      </c>
      <c r="M771" s="13">
        <f t="shared" si="1064"/>
        <v>3.1239287404316484E-2</v>
      </c>
      <c r="N771" s="13">
        <f t="shared" si="1065"/>
        <v>5.188236209242604E-2</v>
      </c>
      <c r="O771" s="13">
        <f t="shared" si="1066"/>
        <v>5.6395468601911247E-2</v>
      </c>
      <c r="P771" s="13">
        <f t="shared" si="1067"/>
        <v>9.3661871492373192E-2</v>
      </c>
      <c r="Q771" s="13">
        <f t="shared" si="1068"/>
        <v>4.3083241007566497E-2</v>
      </c>
      <c r="R771" s="13">
        <f t="shared" si="1069"/>
        <v>5.0904632325091057E-2</v>
      </c>
      <c r="S771" s="13">
        <f t="shared" si="1070"/>
        <v>7.0204435667134385E-2</v>
      </c>
      <c r="T771" s="13">
        <f t="shared" si="1071"/>
        <v>7.777704830664825E-2</v>
      </c>
      <c r="U771" s="13">
        <f t="shared" si="1072"/>
        <v>8.4542663611054794E-2</v>
      </c>
      <c r="V771" s="13">
        <f t="shared" si="1073"/>
        <v>2.33874975960956E-2</v>
      </c>
      <c r="W771" s="13">
        <f t="shared" si="1074"/>
        <v>2.3850952820400201E-2</v>
      </c>
      <c r="X771" s="13">
        <f t="shared" si="1075"/>
        <v>4.3057501392387364E-2</v>
      </c>
      <c r="Y771" s="13">
        <f t="shared" si="1076"/>
        <v>3.8865290626245344E-2</v>
      </c>
      <c r="Z771" s="13">
        <f t="shared" si="1077"/>
        <v>3.0632267170780991E-2</v>
      </c>
      <c r="AA771" s="13">
        <f t="shared" si="1078"/>
        <v>5.0874219904478254E-2</v>
      </c>
      <c r="AB771" s="13">
        <f t="shared" si="1079"/>
        <v>4.2246077256697281E-2</v>
      </c>
      <c r="AC771" s="13">
        <f t="shared" si="1080"/>
        <v>4.3825359354848353E-3</v>
      </c>
      <c r="AD771" s="13">
        <f t="shared" si="1081"/>
        <v>9.902944923660369E-3</v>
      </c>
      <c r="AE771" s="13">
        <f t="shared" si="1082"/>
        <v>1.7877527495443982E-2</v>
      </c>
      <c r="AF771" s="13">
        <f t="shared" si="1083"/>
        <v>1.613691643314832E-2</v>
      </c>
      <c r="AG771" s="13">
        <f t="shared" si="1084"/>
        <v>9.7105177449463374E-3</v>
      </c>
      <c r="AH771" s="13">
        <f t="shared" si="1085"/>
        <v>1.3824907712174928E-2</v>
      </c>
      <c r="AI771" s="13">
        <f t="shared" si="1086"/>
        <v>2.2960474691184035E-2</v>
      </c>
      <c r="AJ771" s="13">
        <f t="shared" si="1087"/>
        <v>1.9066434620038649E-2</v>
      </c>
      <c r="AK771" s="13">
        <f t="shared" si="1088"/>
        <v>1.055520944898089E-2</v>
      </c>
      <c r="AL771" s="13">
        <f t="shared" si="1089"/>
        <v>5.2559011642931502E-4</v>
      </c>
      <c r="AM771" s="13">
        <f t="shared" si="1090"/>
        <v>3.2893719223550969E-3</v>
      </c>
      <c r="AN771" s="13">
        <f t="shared" si="1091"/>
        <v>5.9382171099572872E-3</v>
      </c>
      <c r="AO771" s="13">
        <f t="shared" si="1092"/>
        <v>5.3600540281475047E-3</v>
      </c>
      <c r="AP771" s="13">
        <f t="shared" si="1093"/>
        <v>3.2254551214802737E-3</v>
      </c>
      <c r="AQ771" s="13">
        <f t="shared" si="1094"/>
        <v>1.455707445211926E-3</v>
      </c>
      <c r="AR771" s="13">
        <f t="shared" si="1095"/>
        <v>4.9915488705965343E-3</v>
      </c>
      <c r="AS771" s="13">
        <f t="shared" si="1096"/>
        <v>8.2899889025812423E-3</v>
      </c>
      <c r="AT771" s="13">
        <f t="shared" si="1097"/>
        <v>6.8840271613635476E-3</v>
      </c>
      <c r="AU771" s="13">
        <f t="shared" si="1098"/>
        <v>3.8110087170832737E-3</v>
      </c>
      <c r="AV771" s="13">
        <f t="shared" si="1099"/>
        <v>1.5823355030322001E-3</v>
      </c>
      <c r="AW771" s="13">
        <f t="shared" si="1100"/>
        <v>4.3773009026111749E-5</v>
      </c>
      <c r="AX771" s="13">
        <f t="shared" si="1101"/>
        <v>9.1050084318241046E-4</v>
      </c>
      <c r="AY771" s="13">
        <f t="shared" si="1102"/>
        <v>1.6437033613837275E-3</v>
      </c>
      <c r="AZ771" s="13">
        <f t="shared" si="1103"/>
        <v>1.4836673466335781E-3</v>
      </c>
      <c r="BA771" s="13">
        <f t="shared" si="1104"/>
        <v>8.9280862033143469E-4</v>
      </c>
      <c r="BB771" s="13">
        <f t="shared" si="1105"/>
        <v>4.029410135365313E-4</v>
      </c>
      <c r="BC771" s="13">
        <f t="shared" si="1106"/>
        <v>1.4548377485833349E-4</v>
      </c>
      <c r="BD771" s="13">
        <f t="shared" si="1107"/>
        <v>1.5018521067360407E-3</v>
      </c>
      <c r="BE771" s="13">
        <f t="shared" si="1108"/>
        <v>2.4942833619241139E-3</v>
      </c>
      <c r="BF771" s="13">
        <f t="shared" si="1109"/>
        <v>2.0712590346503796E-3</v>
      </c>
      <c r="BG771" s="13">
        <f t="shared" si="1110"/>
        <v>1.1466523956634952E-3</v>
      </c>
      <c r="BH771" s="13">
        <f t="shared" si="1111"/>
        <v>4.760914839061042E-4</v>
      </c>
      <c r="BI771" s="13">
        <f t="shared" si="1112"/>
        <v>1.5813901538435149E-4</v>
      </c>
      <c r="BJ771" s="14">
        <f t="shared" si="1113"/>
        <v>0.35689221342995087</v>
      </c>
      <c r="BK771" s="14">
        <f t="shared" si="1114"/>
        <v>0.22504492157321754</v>
      </c>
      <c r="BL771" s="14">
        <f t="shared" si="1115"/>
        <v>0.38477727472453249</v>
      </c>
      <c r="BM771" s="14">
        <f t="shared" si="1116"/>
        <v>0.6685798836224397</v>
      </c>
      <c r="BN771" s="14">
        <f t="shared" si="1117"/>
        <v>0.32716686292368452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1.4215</v>
      </c>
      <c r="F772" s="10">
        <f>VLOOKUP(B772,home!$B$2:$E$405,3,FALSE)</f>
        <v>1.1725000000000001</v>
      </c>
      <c r="G772" s="10">
        <f>VLOOKUP(C772,away!$B$2:$E$405,4,FALSE)</f>
        <v>0.59530000000000005</v>
      </c>
      <c r="H772" s="10">
        <f>VLOOKUP(A772,away!$A$2:$E$405,3,FALSE)</f>
        <v>1.0277000000000001</v>
      </c>
      <c r="I772" s="10">
        <f>VLOOKUP(C772,away!$B$2:$E$405,3,FALSE)</f>
        <v>1.1976</v>
      </c>
      <c r="J772" s="10">
        <f>VLOOKUP(B772,home!$B$2:$E$405,4,FALSE)</f>
        <v>1.3785000000000001</v>
      </c>
      <c r="K772" s="12">
        <f t="shared" si="1062"/>
        <v>0.99219171887500024</v>
      </c>
      <c r="L772" s="12">
        <f t="shared" si="1063"/>
        <v>1.6966212973200001</v>
      </c>
      <c r="M772" s="13">
        <f t="shared" si="1064"/>
        <v>6.7961560786154659E-2</v>
      </c>
      <c r="N772" s="13">
        <f t="shared" si="1065"/>
        <v>6.7430897813842594E-2</v>
      </c>
      <c r="O772" s="13">
        <f t="shared" si="1066"/>
        <v>0.11530503142889777</v>
      </c>
      <c r="P772" s="13">
        <f t="shared" si="1067"/>
        <v>0.11440469732837399</v>
      </c>
      <c r="Q772" s="13">
        <f t="shared" si="1068"/>
        <v>3.3452189203600491E-2</v>
      </c>
      <c r="R772" s="13">
        <f t="shared" si="1069"/>
        <v>9.7814486005209977E-2</v>
      </c>
      <c r="S772" s="13">
        <f t="shared" si="1070"/>
        <v>4.8146461835906221E-2</v>
      </c>
      <c r="T772" s="13">
        <f t="shared" si="1071"/>
        <v>5.6755696644806765E-2</v>
      </c>
      <c r="U772" s="13">
        <f t="shared" si="1072"/>
        <v>9.7050723000383934E-2</v>
      </c>
      <c r="V772" s="13">
        <f t="shared" si="1073"/>
        <v>9.0053869832239144E-3</v>
      </c>
      <c r="W772" s="13">
        <f t="shared" si="1074"/>
        <v>1.1063661702017367E-2</v>
      </c>
      <c r="X772" s="13">
        <f t="shared" si="1075"/>
        <v>1.8770844069986307E-2</v>
      </c>
      <c r="Y772" s="13">
        <f t="shared" si="1076"/>
        <v>1.5923506908905802E-2</v>
      </c>
      <c r="Z772" s="13">
        <f t="shared" si="1077"/>
        <v>5.5318046714282768E-2</v>
      </c>
      <c r="AA772" s="13">
        <f t="shared" si="1078"/>
        <v>5.4886107854251777E-2</v>
      </c>
      <c r="AB772" s="13">
        <f t="shared" si="1079"/>
        <v>2.7228770847134359E-2</v>
      </c>
      <c r="AC772" s="13">
        <f t="shared" si="1080"/>
        <v>9.4746441979752429E-4</v>
      </c>
      <c r="AD772" s="13">
        <f t="shared" si="1081"/>
        <v>2.7443183802940297E-3</v>
      </c>
      <c r="AE772" s="13">
        <f t="shared" si="1082"/>
        <v>4.6560690106335787E-3</v>
      </c>
      <c r="AF772" s="13">
        <f t="shared" si="1083"/>
        <v>3.9497929226162964E-3</v>
      </c>
      <c r="AG772" s="13">
        <f t="shared" si="1084"/>
        <v>2.2337675975048713E-3</v>
      </c>
      <c r="AH772" s="13">
        <f t="shared" si="1085"/>
        <v>2.3463444045398716E-2</v>
      </c>
      <c r="AI772" s="13">
        <f t="shared" si="1086"/>
        <v>2.328023487813154E-2</v>
      </c>
      <c r="AJ772" s="13">
        <f t="shared" si="1087"/>
        <v>1.154922812977353E-2</v>
      </c>
      <c r="AK772" s="13">
        <f t="shared" si="1088"/>
        <v>3.8196828365865019E-3</v>
      </c>
      <c r="AL772" s="13">
        <f t="shared" si="1089"/>
        <v>6.3797463697108989E-5</v>
      </c>
      <c r="AM772" s="13">
        <f t="shared" si="1090"/>
        <v>5.4457799417683816E-4</v>
      </c>
      <c r="AN772" s="13">
        <f t="shared" si="1091"/>
        <v>9.2394262297223063E-4</v>
      </c>
      <c r="AO772" s="13">
        <f t="shared" si="1092"/>
        <v>7.8379036581819488E-4</v>
      </c>
      <c r="AP772" s="13">
        <f t="shared" si="1093"/>
        <v>4.4326514242712769E-4</v>
      </c>
      <c r="AQ772" s="13">
        <f t="shared" si="1094"/>
        <v>1.8801327025036213E-4</v>
      </c>
      <c r="AR772" s="13">
        <f t="shared" si="1095"/>
        <v>7.9617157751799145E-3</v>
      </c>
      <c r="AS772" s="13">
        <f t="shared" si="1096"/>
        <v>7.8995484601699622E-3</v>
      </c>
      <c r="AT772" s="13">
        <f t="shared" si="1097"/>
        <v>3.9189332825161982E-3</v>
      </c>
      <c r="AU772" s="13">
        <f t="shared" si="1098"/>
        <v>1.2961110499120647E-3</v>
      </c>
      <c r="AV772" s="13">
        <f t="shared" si="1099"/>
        <v>3.2149766261628309E-4</v>
      </c>
      <c r="AW772" s="13">
        <f t="shared" si="1100"/>
        <v>2.9831935059877265E-6</v>
      </c>
      <c r="AX772" s="13">
        <f t="shared" si="1101"/>
        <v>9.0054296017302794E-5</v>
      </c>
      <c r="AY772" s="13">
        <f t="shared" si="1102"/>
        <v>1.5278803653811561E-4</v>
      </c>
      <c r="AZ772" s="13">
        <f t="shared" si="1103"/>
        <v>1.2961171838313666E-4</v>
      </c>
      <c r="BA772" s="13">
        <f t="shared" si="1104"/>
        <v>7.3300667263690583E-5</v>
      </c>
      <c r="BB772" s="13">
        <f t="shared" si="1105"/>
        <v>3.109086829683612E-5</v>
      </c>
      <c r="BC772" s="13">
        <f t="shared" si="1106"/>
        <v>1.0549885860916662E-5</v>
      </c>
      <c r="BD772" s="13">
        <f t="shared" si="1107"/>
        <v>2.2513360912298098E-3</v>
      </c>
      <c r="BE772" s="13">
        <f t="shared" si="1108"/>
        <v>2.2337570261226291E-3</v>
      </c>
      <c r="BF772" s="13">
        <f t="shared" si="1109"/>
        <v>1.1081576116488601E-3</v>
      </c>
      <c r="BG772" s="13">
        <f t="shared" si="1110"/>
        <v>3.6650160182876589E-4</v>
      </c>
      <c r="BH772" s="13">
        <f t="shared" si="1111"/>
        <v>9.0909963572231018E-5</v>
      </c>
      <c r="BI772" s="13">
        <f t="shared" si="1112"/>
        <v>1.8040022603919113E-5</v>
      </c>
      <c r="BJ772" s="14">
        <f t="shared" si="1113"/>
        <v>0.22035172912221287</v>
      </c>
      <c r="BK772" s="14">
        <f t="shared" si="1114"/>
        <v>0.24068215685369154</v>
      </c>
      <c r="BL772" s="14">
        <f t="shared" si="1115"/>
        <v>0.48186421757316872</v>
      </c>
      <c r="BM772" s="14">
        <f t="shared" si="1116"/>
        <v>0.50169748285424443</v>
      </c>
      <c r="BN772" s="14">
        <f t="shared" si="1117"/>
        <v>0.49636886256607948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1.4215</v>
      </c>
      <c r="F773" s="10">
        <f>VLOOKUP(B773,home!$B$2:$E$405,3,FALSE)</f>
        <v>1.0282</v>
      </c>
      <c r="G773" s="10">
        <f>VLOOKUP(C773,away!$B$2:$E$405,4,FALSE)</f>
        <v>0.87939999999999996</v>
      </c>
      <c r="H773" s="10">
        <f>VLOOKUP(A773,away!$A$2:$E$405,3,FALSE)</f>
        <v>1.0277000000000001</v>
      </c>
      <c r="I773" s="10">
        <f>VLOOKUP(C773,away!$B$2:$E$405,3,FALSE)</f>
        <v>0.7298</v>
      </c>
      <c r="J773" s="10">
        <f>VLOOKUP(B773,home!$B$2:$E$405,4,FALSE)</f>
        <v>1.3472999999999999</v>
      </c>
      <c r="K773" s="12">
        <f t="shared" si="1062"/>
        <v>1.2853189922199999</v>
      </c>
      <c r="L773" s="12">
        <f t="shared" si="1063"/>
        <v>1.010495829258</v>
      </c>
      <c r="M773" s="13">
        <f t="shared" si="1064"/>
        <v>0.10067932416129176</v>
      </c>
      <c r="N773" s="13">
        <f t="shared" si="1065"/>
        <v>0.12940504746838219</v>
      </c>
      <c r="O773" s="13">
        <f t="shared" si="1066"/>
        <v>0.10173603715749951</v>
      </c>
      <c r="P773" s="13">
        <f t="shared" si="1067"/>
        <v>0.13076326075173372</v>
      </c>
      <c r="Q773" s="13">
        <f t="shared" si="1068"/>
        <v>8.3163382600121127E-2</v>
      </c>
      <c r="R773" s="13">
        <f t="shared" si="1069"/>
        <v>5.1401920616445079E-2</v>
      </c>
      <c r="S773" s="13">
        <f t="shared" si="1070"/>
        <v>4.2459140704581677E-2</v>
      </c>
      <c r="T773" s="13">
        <f t="shared" si="1071"/>
        <v>8.4036251264409736E-2</v>
      </c>
      <c r="U773" s="13">
        <f t="shared" si="1072"/>
        <v>6.6067864804901622E-2</v>
      </c>
      <c r="V773" s="13">
        <f t="shared" si="1073"/>
        <v>6.1273704997960969E-3</v>
      </c>
      <c r="W773" s="13">
        <f t="shared" si="1074"/>
        <v>3.5630491704398005E-2</v>
      </c>
      <c r="X773" s="13">
        <f t="shared" si="1075"/>
        <v>3.6004463261705949E-2</v>
      </c>
      <c r="Y773" s="13">
        <f t="shared" si="1076"/>
        <v>1.8191179980313374E-2</v>
      </c>
      <c r="Z773" s="13">
        <f t="shared" si="1077"/>
        <v>1.731380879958952E-2</v>
      </c>
      <c r="AA773" s="13">
        <f t="shared" si="1078"/>
        <v>2.2253767277778162E-2</v>
      </c>
      <c r="AB773" s="13">
        <f t="shared" si="1079"/>
        <v>1.4301594865286121E-2</v>
      </c>
      <c r="AC773" s="13">
        <f t="shared" si="1080"/>
        <v>4.9739293113432084E-4</v>
      </c>
      <c r="AD773" s="13">
        <f t="shared" si="1081"/>
        <v>1.1449136922449973E-2</v>
      </c>
      <c r="AE773" s="13">
        <f t="shared" si="1082"/>
        <v>1.1569305108739471E-2</v>
      </c>
      <c r="AF773" s="13">
        <f t="shared" si="1083"/>
        <v>5.8453672798972536E-3</v>
      </c>
      <c r="AG773" s="13">
        <f t="shared" si="1084"/>
        <v>1.9689064189391181E-3</v>
      </c>
      <c r="AH773" s="13">
        <f t="shared" si="1085"/>
        <v>4.3738828951389169E-3</v>
      </c>
      <c r="AI773" s="13">
        <f t="shared" si="1086"/>
        <v>5.6218347548682469E-3</v>
      </c>
      <c r="AJ773" s="13">
        <f t="shared" si="1087"/>
        <v>3.6129254907773132E-3</v>
      </c>
      <c r="AK773" s="13">
        <f t="shared" si="1088"/>
        <v>1.5479205835906154E-3</v>
      </c>
      <c r="AL773" s="13">
        <f t="shared" si="1089"/>
        <v>2.5840746187683532E-5</v>
      </c>
      <c r="AM773" s="13">
        <f t="shared" si="1090"/>
        <v>2.9431586261904389E-3</v>
      </c>
      <c r="AN773" s="13">
        <f t="shared" si="1091"/>
        <v>2.9740495166101434E-3</v>
      </c>
      <c r="AO773" s="13">
        <f t="shared" si="1092"/>
        <v>1.5026323162706603E-3</v>
      </c>
      <c r="AP773" s="13">
        <f t="shared" si="1093"/>
        <v>5.0613456283326338E-4</v>
      </c>
      <c r="AQ773" s="13">
        <f t="shared" si="1094"/>
        <v>1.2786171619658343E-4</v>
      </c>
      <c r="AR773" s="13">
        <f t="shared" si="1095"/>
        <v>8.8395808464015644E-4</v>
      </c>
      <c r="AS773" s="13">
        <f t="shared" si="1096"/>
        <v>1.1361681145144072E-3</v>
      </c>
      <c r="AT773" s="13">
        <f t="shared" si="1097"/>
        <v>7.3016922797007762E-4</v>
      </c>
      <c r="AU773" s="13">
        <f t="shared" si="1098"/>
        <v>3.1283345874818532E-4</v>
      </c>
      <c r="AV773" s="13">
        <f t="shared" si="1099"/>
        <v>1.0052269648272858E-4</v>
      </c>
      <c r="AW773" s="13">
        <f t="shared" si="1100"/>
        <v>9.3228350395021525E-7</v>
      </c>
      <c r="AX773" s="13">
        <f t="shared" si="1101"/>
        <v>6.3048294655978262E-4</v>
      </c>
      <c r="AY773" s="13">
        <f t="shared" si="1102"/>
        <v>6.3710038791695489E-4</v>
      </c>
      <c r="AZ773" s="13">
        <f t="shared" si="1103"/>
        <v>3.2189364240436838E-4</v>
      </c>
      <c r="BA773" s="13">
        <f t="shared" si="1104"/>
        <v>1.0842406103809343E-4</v>
      </c>
      <c r="BB773" s="13">
        <f t="shared" si="1105"/>
        <v>2.7390515367552057E-5</v>
      </c>
      <c r="BC773" s="13">
        <f t="shared" si="1106"/>
        <v>5.5356003080277029E-6</v>
      </c>
      <c r="BD773" s="13">
        <f t="shared" si="1107"/>
        <v>1.4887265962796131E-4</v>
      </c>
      <c r="BE773" s="13">
        <f t="shared" si="1108"/>
        <v>1.9134885684212228E-4</v>
      </c>
      <c r="BF773" s="13">
        <f t="shared" si="1109"/>
        <v>1.2297215991938283E-4</v>
      </c>
      <c r="BG773" s="13">
        <f t="shared" si="1110"/>
        <v>5.2686150886232623E-5</v>
      </c>
      <c r="BH773" s="13">
        <f t="shared" si="1111"/>
        <v>1.6929627590260834E-5</v>
      </c>
      <c r="BI773" s="13">
        <f t="shared" si="1112"/>
        <v>4.3519943745947935E-6</v>
      </c>
      <c r="BJ773" s="14">
        <f t="shared" si="1113"/>
        <v>0.42704819590105214</v>
      </c>
      <c r="BK773" s="14">
        <f t="shared" si="1114"/>
        <v>0.28118943018264225</v>
      </c>
      <c r="BL773" s="14">
        <f t="shared" si="1115"/>
        <v>0.27461856147788172</v>
      </c>
      <c r="BM773" s="14">
        <f t="shared" si="1116"/>
        <v>0.40238485550127923</v>
      </c>
      <c r="BN773" s="14">
        <f t="shared" si="1117"/>
        <v>0.59714897275547341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1.4215</v>
      </c>
      <c r="F774" s="10">
        <f>VLOOKUP(B774,home!$B$2:$E$405,3,FALSE)</f>
        <v>0.82069999999999999</v>
      </c>
      <c r="G774" s="10">
        <f>VLOOKUP(C774,away!$B$2:$E$405,4,FALSE)</f>
        <v>1.1364000000000001</v>
      </c>
      <c r="H774" s="10">
        <f>VLOOKUP(A774,away!$A$2:$E$405,3,FALSE)</f>
        <v>1.0277000000000001</v>
      </c>
      <c r="I774" s="10">
        <f>VLOOKUP(C774,away!$B$2:$E$405,3,FALSE)</f>
        <v>1.4220999999999999</v>
      </c>
      <c r="J774" s="10">
        <f>VLOOKUP(B774,home!$B$2:$E$405,4,FALSE)</f>
        <v>1.0541</v>
      </c>
      <c r="K774" s="12">
        <f t="shared" si="1062"/>
        <v>1.3257527068200001</v>
      </c>
      <c r="L774" s="12">
        <f t="shared" si="1063"/>
        <v>1.5405588963970001</v>
      </c>
      <c r="M774" s="13">
        <f t="shared" si="1064"/>
        <v>5.6908440866630203E-2</v>
      </c>
      <c r="N774" s="13">
        <f t="shared" si="1065"/>
        <v>7.544651951984091E-2</v>
      </c>
      <c r="O774" s="13">
        <f t="shared" si="1066"/>
        <v>8.7670804857169757E-2</v>
      </c>
      <c r="P774" s="13">
        <f t="shared" si="1067"/>
        <v>0.11622980684848083</v>
      </c>
      <c r="Q774" s="13">
        <f t="shared" si="1068"/>
        <v>5.0011713736788546E-2</v>
      </c>
      <c r="R774" s="13">
        <f t="shared" si="1069"/>
        <v>6.7531019188499117E-2</v>
      </c>
      <c r="S774" s="13">
        <f t="shared" si="1070"/>
        <v>5.934694306463046E-2</v>
      </c>
      <c r="T774" s="13">
        <f t="shared" si="1071"/>
        <v>7.7045990521269647E-2</v>
      </c>
      <c r="U774" s="13">
        <f t="shared" si="1072"/>
        <v>8.9529431483466079E-2</v>
      </c>
      <c r="V774" s="13">
        <f t="shared" si="1073"/>
        <v>1.3467800449684063E-2</v>
      </c>
      <c r="W774" s="13">
        <f t="shared" si="1074"/>
        <v>2.2101054953084804E-2</v>
      </c>
      <c r="X774" s="13">
        <f t="shared" si="1075"/>
        <v>3.4047976827733778E-2</v>
      </c>
      <c r="Y774" s="13">
        <f t="shared" si="1076"/>
        <v>2.6226456803142097E-2</v>
      </c>
      <c r="Z774" s="13">
        <f t="shared" si="1077"/>
        <v>3.4678504131199619E-2</v>
      </c>
      <c r="AA774" s="13">
        <f t="shared" si="1078"/>
        <v>4.5975120720406451E-2</v>
      </c>
      <c r="AB774" s="13">
        <f t="shared" si="1079"/>
        <v>3.0475820370727571E-2</v>
      </c>
      <c r="AC774" s="13">
        <f t="shared" si="1080"/>
        <v>1.7191648342304092E-3</v>
      </c>
      <c r="AD774" s="13">
        <f t="shared" si="1081"/>
        <v>7.3251333569074378E-3</v>
      </c>
      <c r="AE774" s="13">
        <f t="shared" si="1082"/>
        <v>1.1284799360278173E-2</v>
      </c>
      <c r="AF774" s="13">
        <f t="shared" si="1083"/>
        <v>8.6924490242658598E-3</v>
      </c>
      <c r="AG774" s="13">
        <f t="shared" si="1084"/>
        <v>4.4637432252700648E-3</v>
      </c>
      <c r="AH774" s="13">
        <f t="shared" si="1085"/>
        <v>1.335606951326492E-2</v>
      </c>
      <c r="AI774" s="13">
        <f t="shared" si="1086"/>
        <v>1.7706845309687053E-2</v>
      </c>
      <c r="AJ774" s="13">
        <f t="shared" si="1087"/>
        <v>1.173744904928032E-2</v>
      </c>
      <c r="AK774" s="13">
        <f t="shared" si="1088"/>
        <v>5.1869849494150747E-3</v>
      </c>
      <c r="AL774" s="13">
        <f t="shared" si="1089"/>
        <v>1.404488990247277E-4</v>
      </c>
      <c r="AM774" s="13">
        <f t="shared" si="1090"/>
        <v>1.9422630751474992E-3</v>
      </c>
      <c r="AN774" s="13">
        <f t="shared" si="1091"/>
        <v>2.9921706595618749E-3</v>
      </c>
      <c r="AO774" s="13">
        <f t="shared" si="1092"/>
        <v>2.3048075645630633E-3</v>
      </c>
      <c r="AP774" s="13">
        <f t="shared" si="1093"/>
        <v>1.1835639326902437E-3</v>
      </c>
      <c r="AQ774" s="13">
        <f t="shared" si="1094"/>
        <v>4.5583748649014369E-4</v>
      </c>
      <c r="AR774" s="13">
        <f t="shared" si="1095"/>
        <v>4.1151623419114066E-3</v>
      </c>
      <c r="AS774" s="13">
        <f t="shared" si="1096"/>
        <v>5.4556876137927786E-3</v>
      </c>
      <c r="AT774" s="13">
        <f t="shared" si="1097"/>
        <v>3.616446310775063E-3</v>
      </c>
      <c r="AU774" s="13">
        <f t="shared" si="1098"/>
        <v>1.5981711618597481E-3</v>
      </c>
      <c r="AV774" s="13">
        <f t="shared" si="1099"/>
        <v>5.2969493594930638E-4</v>
      </c>
      <c r="AW774" s="13">
        <f t="shared" si="1100"/>
        <v>7.9681346998063616E-6</v>
      </c>
      <c r="AX774" s="13">
        <f t="shared" si="1101"/>
        <v>4.2916008820555597E-4</v>
      </c>
      <c r="AY774" s="13">
        <f t="shared" si="1102"/>
        <v>6.6114639186359045E-4</v>
      </c>
      <c r="AZ774" s="13">
        <f t="shared" si="1103"/>
        <v>5.0926747790311583E-4</v>
      </c>
      <c r="BA774" s="13">
        <f t="shared" si="1104"/>
        <v>2.6151884790976928E-4</v>
      </c>
      <c r="BB774" s="13">
        <f t="shared" si="1105"/>
        <v>1.0072129693072227E-4</v>
      </c>
      <c r="BC774" s="13">
        <f t="shared" si="1106"/>
        <v>3.1033418008653623E-5</v>
      </c>
      <c r="BD774" s="13">
        <f t="shared" si="1107"/>
        <v>1.0566083259915876E-3</v>
      </c>
      <c r="BE774" s="13">
        <f t="shared" si="1108"/>
        <v>1.4008013482318966E-3</v>
      </c>
      <c r="BF774" s="13">
        <f t="shared" si="1109"/>
        <v>9.2855808956777139E-4</v>
      </c>
      <c r="BG774" s="13">
        <f t="shared" si="1110"/>
        <v>4.1034613356136045E-4</v>
      </c>
      <c r="BH774" s="13">
        <f t="shared" si="1111"/>
        <v>1.3600437432552374E-4</v>
      </c>
      <c r="BI774" s="13">
        <f t="shared" si="1112"/>
        <v>3.6061633480284673E-5</v>
      </c>
      <c r="BJ774" s="14">
        <f t="shared" si="1113"/>
        <v>0.32751732756785557</v>
      </c>
      <c r="BK774" s="14">
        <f t="shared" si="1114"/>
        <v>0.2484737513545443</v>
      </c>
      <c r="BL774" s="14">
        <f t="shared" si="1115"/>
        <v>0.38845308771136294</v>
      </c>
      <c r="BM774" s="14">
        <f t="shared" si="1116"/>
        <v>0.54467118749038979</v>
      </c>
      <c r="BN774" s="14">
        <f t="shared" si="1117"/>
        <v>0.45379830501740936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1.4215</v>
      </c>
      <c r="F775" s="10">
        <f>VLOOKUP(B775,home!$B$2:$E$405,3,FALSE)</f>
        <v>0.70350000000000001</v>
      </c>
      <c r="G775" s="10">
        <f>VLOOKUP(C775,away!$B$2:$E$405,4,FALSE)</f>
        <v>0.43290000000000001</v>
      </c>
      <c r="H775" s="10">
        <f>VLOOKUP(A775,away!$A$2:$E$405,3,FALSE)</f>
        <v>1.0277000000000001</v>
      </c>
      <c r="I775" s="10">
        <f>VLOOKUP(C775,away!$B$2:$E$405,3,FALSE)</f>
        <v>0.52390000000000003</v>
      </c>
      <c r="J775" s="10">
        <f>VLOOKUP(B775,home!$B$2:$E$405,4,FALSE)</f>
        <v>0.81089999999999995</v>
      </c>
      <c r="K775" s="12">
        <f t="shared" si="1062"/>
        <v>0.43291093072499998</v>
      </c>
      <c r="L775" s="12">
        <f t="shared" si="1063"/>
        <v>0.43659831512700004</v>
      </c>
      <c r="M775" s="13">
        <f t="shared" si="1064"/>
        <v>0.41915720191656602</v>
      </c>
      <c r="N775" s="13">
        <f t="shared" si="1065"/>
        <v>0.18145773440178736</v>
      </c>
      <c r="O775" s="13">
        <f t="shared" si="1066"/>
        <v>0.18300332813012046</v>
      </c>
      <c r="P775" s="13">
        <f t="shared" si="1067"/>
        <v>7.9224141106583018E-2</v>
      </c>
      <c r="Q775" s="13">
        <f t="shared" si="1068"/>
        <v>3.9277518343563793E-2</v>
      </c>
      <c r="R775" s="13">
        <f t="shared" si="1069"/>
        <v>3.9949472362122061E-2</v>
      </c>
      <c r="S775" s="13">
        <f t="shared" si="1070"/>
        <v>3.7435027391734509E-3</v>
      </c>
      <c r="T775" s="13">
        <f t="shared" si="1071"/>
        <v>1.7148498331169788E-2</v>
      </c>
      <c r="U775" s="13">
        <f t="shared" si="1072"/>
        <v>1.7294563262258929E-2</v>
      </c>
      <c r="V775" s="13">
        <f t="shared" si="1073"/>
        <v>7.8616961179636487E-5</v>
      </c>
      <c r="W775" s="13">
        <f t="shared" si="1074"/>
        <v>5.6678890075601536E-3</v>
      </c>
      <c r="X775" s="13">
        <f t="shared" si="1075"/>
        <v>2.4745907910276072E-3</v>
      </c>
      <c r="Y775" s="13">
        <f t="shared" si="1076"/>
        <v>5.4020108499572186E-4</v>
      </c>
      <c r="Z775" s="13">
        <f t="shared" si="1077"/>
        <v>5.8139574411717162E-3</v>
      </c>
      <c r="AA775" s="13">
        <f t="shared" si="1078"/>
        <v>2.5169257270531869E-3</v>
      </c>
      <c r="AB775" s="13">
        <f t="shared" si="1079"/>
        <v>5.4480232953214608E-4</v>
      </c>
      <c r="AC775" s="13">
        <f t="shared" si="1080"/>
        <v>9.2870306137344633E-7</v>
      </c>
      <c r="AD775" s="13">
        <f t="shared" si="1081"/>
        <v>6.1342277637721574E-4</v>
      </c>
      <c r="AE775" s="13">
        <f t="shared" si="1082"/>
        <v>2.6781935062681884E-4</v>
      </c>
      <c r="AF775" s="13">
        <f t="shared" si="1083"/>
        <v>5.8464738621038194E-5</v>
      </c>
      <c r="AG775" s="13">
        <f t="shared" si="1084"/>
        <v>8.5085354587619083E-6</v>
      </c>
      <c r="AH775" s="13">
        <f t="shared" si="1085"/>
        <v>6.3459100575891385E-4</v>
      </c>
      <c r="AI775" s="13">
        <f t="shared" si="1086"/>
        <v>2.7472138293280527E-4</v>
      </c>
      <c r="AJ775" s="13">
        <f t="shared" si="1087"/>
        <v>5.9464944787749905E-5</v>
      </c>
      <c r="AK775" s="13">
        <f t="shared" si="1088"/>
        <v>8.5810081978585158E-6</v>
      </c>
      <c r="AL775" s="13">
        <f t="shared" si="1089"/>
        <v>7.0212991253826524E-9</v>
      </c>
      <c r="AM775" s="13">
        <f t="shared" si="1090"/>
        <v>5.3111485009874812E-5</v>
      </c>
      <c r="AN775" s="13">
        <f t="shared" si="1091"/>
        <v>2.3188384869204261E-5</v>
      </c>
      <c r="AO775" s="13">
        <f t="shared" si="1092"/>
        <v>5.0620048822055009E-6</v>
      </c>
      <c r="AP775" s="13">
        <f t="shared" si="1093"/>
        <v>7.3668760091185669E-7</v>
      </c>
      <c r="AQ775" s="13">
        <f t="shared" si="1094"/>
        <v>8.0409141333267109E-8</v>
      </c>
      <c r="AR775" s="13">
        <f t="shared" si="1095"/>
        <v>5.5412272781818073E-5</v>
      </c>
      <c r="AS775" s="13">
        <f t="shared" si="1096"/>
        <v>2.3988578583564449E-5</v>
      </c>
      <c r="AT775" s="13">
        <f t="shared" si="1097"/>
        <v>5.1924589406903424E-6</v>
      </c>
      <c r="AU775" s="13">
        <f t="shared" si="1098"/>
        <v>7.4929074425520113E-7</v>
      </c>
      <c r="AV775" s="13">
        <f t="shared" si="1099"/>
        <v>8.1094038369786769E-8</v>
      </c>
      <c r="AW775" s="13">
        <f t="shared" si="1100"/>
        <v>3.6863416379701941E-11</v>
      </c>
      <c r="AX775" s="13">
        <f t="shared" si="1101"/>
        <v>3.8320904013019625E-6</v>
      </c>
      <c r="AY775" s="13">
        <f t="shared" si="1102"/>
        <v>1.6730842126227861E-6</v>
      </c>
      <c r="AZ775" s="13">
        <f t="shared" si="1103"/>
        <v>3.6523287414834601E-7</v>
      </c>
      <c r="BA775" s="13">
        <f t="shared" si="1104"/>
        <v>5.3153352494053168E-8</v>
      </c>
      <c r="BB775" s="13">
        <f t="shared" si="1105"/>
        <v>5.8016660355637849E-9</v>
      </c>
      <c r="BC775" s="13">
        <f t="shared" si="1106"/>
        <v>5.0659952321133839E-10</v>
      </c>
      <c r="BD775" s="13">
        <f t="shared" si="1107"/>
        <v>4.0321508223165784E-6</v>
      </c>
      <c r="BE775" s="13">
        <f t="shared" si="1108"/>
        <v>1.745562165312644E-6</v>
      </c>
      <c r="BF775" s="13">
        <f t="shared" si="1109"/>
        <v>3.7783647081192137E-7</v>
      </c>
      <c r="BG775" s="13">
        <f t="shared" si="1110"/>
        <v>5.4523179413679389E-8</v>
      </c>
      <c r="BH775" s="13">
        <f t="shared" si="1111"/>
        <v>5.9009200865155262E-9</v>
      </c>
      <c r="BI775" s="13">
        <f t="shared" si="1112"/>
        <v>5.1091456135745694E-10</v>
      </c>
      <c r="BJ775" s="14">
        <f t="shared" si="1113"/>
        <v>0.24760275620179792</v>
      </c>
      <c r="BK775" s="14">
        <f t="shared" si="1114"/>
        <v>0.50220607153207519</v>
      </c>
      <c r="BL775" s="14">
        <f t="shared" si="1115"/>
        <v>0.24437809033232533</v>
      </c>
      <c r="BM775" s="14">
        <f t="shared" si="1116"/>
        <v>5.7929806199278282E-2</v>
      </c>
      <c r="BN775" s="14">
        <f t="shared" si="1117"/>
        <v>0.94206939626074271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1.2710999999999999</v>
      </c>
      <c r="F776" s="10">
        <f>VLOOKUP(B776,home!$B$2:$E$405,3,FALSE)</f>
        <v>1.1180000000000001</v>
      </c>
      <c r="G776" s="10">
        <f>VLOOKUP(C776,away!$B$2:$E$405,4,FALSE)</f>
        <v>1.0766</v>
      </c>
      <c r="H776" s="10">
        <f>VLOOKUP(A776,away!$A$2:$E$405,3,FALSE)</f>
        <v>0.94469999999999998</v>
      </c>
      <c r="I776" s="10">
        <f>VLOOKUP(C776,away!$B$2:$E$405,3,FALSE)</f>
        <v>1.0027999999999999</v>
      </c>
      <c r="J776" s="10">
        <f>VLOOKUP(B776,home!$B$2:$E$405,4,FALSE)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1.2710999999999999</v>
      </c>
      <c r="F777" s="10">
        <f>VLOOKUP(B777,home!$B$2:$E$405,3,FALSE)</f>
        <v>0.74529999999999996</v>
      </c>
      <c r="G777" s="10">
        <f>VLOOKUP(C777,away!$B$2:$E$405,4,FALSE)</f>
        <v>1.0766</v>
      </c>
      <c r="H777" s="10">
        <f>VLOOKUP(A777,away!$A$2:$E$405,3,FALSE)</f>
        <v>0.94469999999999998</v>
      </c>
      <c r="I777" s="10">
        <f>VLOOKUP(C777,away!$B$2:$E$405,3,FALSE)</f>
        <v>0.78</v>
      </c>
      <c r="J777" s="10">
        <f>VLOOKUP(B777,home!$B$2:$E$405,4,FALSE)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1.2710999999999999</v>
      </c>
      <c r="F778" s="10">
        <f>VLOOKUP(B778,home!$B$2:$E$405,3,FALSE)</f>
        <v>0.95230000000000004</v>
      </c>
      <c r="G778" s="10">
        <f>VLOOKUP(C778,away!$B$2:$E$405,4,FALSE)</f>
        <v>0.99380000000000002</v>
      </c>
      <c r="H778" s="10">
        <f>VLOOKUP(A778,away!$A$2:$E$405,3,FALSE)</f>
        <v>0.94469999999999998</v>
      </c>
      <c r="I778" s="10">
        <f>VLOOKUP(C778,away!$B$2:$E$405,3,FALSE)</f>
        <v>0.61280000000000001</v>
      </c>
      <c r="J778" s="10">
        <f>VLOOKUP(B778,home!$B$2:$E$405,4,FALSE)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1.3231999999999999</v>
      </c>
      <c r="F779" s="10">
        <f>VLOOKUP(B779,home!$B$2:$E$405,3,FALSE)</f>
        <v>0.81389999999999996</v>
      </c>
      <c r="G779" s="10">
        <f>VLOOKUP(C779,away!$B$2:$E$405,4,FALSE)</f>
        <v>0.75570000000000004</v>
      </c>
      <c r="H779" s="10">
        <f>VLOOKUP(A779,away!$A$2:$E$405,3,FALSE)</f>
        <v>1.1951000000000001</v>
      </c>
      <c r="I779" s="10">
        <f>VLOOKUP(C779,away!$B$2:$E$405,3,FALSE)</f>
        <v>1.6091</v>
      </c>
      <c r="J779" s="10">
        <f>VLOOKUP(B779,home!$B$2:$E$405,4,FALSE)</f>
        <v>1.3516999999999999</v>
      </c>
      <c r="K779" s="12">
        <f t="shared" si="1062"/>
        <v>0.8138529891359999</v>
      </c>
      <c r="L779" s="12">
        <f t="shared" si="1063"/>
        <v>2.5993669636969998</v>
      </c>
      <c r="M779" s="13">
        <f t="shared" si="1064"/>
        <v>3.2934980372606053E-2</v>
      </c>
      <c r="N779" s="13">
        <f t="shared" si="1065"/>
        <v>2.6804232223380919E-2</v>
      </c>
      <c r="O779" s="13">
        <f t="shared" si="1066"/>
        <v>8.5610099930561276E-2</v>
      </c>
      <c r="P779" s="13">
        <f t="shared" si="1067"/>
        <v>6.9674035728718942E-2</v>
      </c>
      <c r="Q779" s="13">
        <f t="shared" si="1068"/>
        <v>1.0907352258247027E-2</v>
      </c>
      <c r="R779" s="13">
        <f t="shared" si="1069"/>
        <v>0.11126603275914991</v>
      </c>
      <c r="S779" s="13">
        <f t="shared" si="1070"/>
        <v>3.6848900468486032E-2</v>
      </c>
      <c r="T779" s="13">
        <f t="shared" si="1071"/>
        <v>2.8352211121493186E-2</v>
      </c>
      <c r="U779" s="13">
        <f t="shared" si="1072"/>
        <v>9.0554193350338236E-2</v>
      </c>
      <c r="V779" s="13">
        <f t="shared" si="1073"/>
        <v>8.661549307012361E-3</v>
      </c>
      <c r="W779" s="13">
        <f t="shared" si="1074"/>
        <v>2.9589937463112143E-3</v>
      </c>
      <c r="X779" s="13">
        <f t="shared" si="1075"/>
        <v>7.6915105899473916E-3</v>
      </c>
      <c r="Y779" s="13">
        <f t="shared" si="1076"/>
        <v>9.9965292642174366E-3</v>
      </c>
      <c r="Z779" s="13">
        <f t="shared" si="1077"/>
        <v>9.6407083245254141E-2</v>
      </c>
      <c r="AA779" s="13">
        <f t="shared" si="1078"/>
        <v>7.8461192873033256E-2</v>
      </c>
      <c r="AB779" s="13">
        <f t="shared" si="1079"/>
        <v>3.1927938175447167E-2</v>
      </c>
      <c r="AC779" s="13">
        <f t="shared" si="1080"/>
        <v>1.1452206154660294E-3</v>
      </c>
      <c r="AD779" s="13">
        <f t="shared" si="1081"/>
        <v>6.0204647631752792E-4</v>
      </c>
      <c r="AE779" s="13">
        <f t="shared" si="1082"/>
        <v>1.5649397211499703E-3</v>
      </c>
      <c r="AF779" s="13">
        <f t="shared" si="1083"/>
        <v>2.0339263056672143E-3</v>
      </c>
      <c r="AG779" s="13">
        <f t="shared" si="1084"/>
        <v>1.7623069485152142E-3</v>
      </c>
      <c r="AH779" s="13">
        <f t="shared" si="1085"/>
        <v>6.2649346813525048E-2</v>
      </c>
      <c r="AI779" s="13">
        <f t="shared" si="1086"/>
        <v>5.0987358171605282E-2</v>
      </c>
      <c r="AJ779" s="13">
        <f t="shared" si="1087"/>
        <v>2.074810692805441E-2</v>
      </c>
      <c r="AK779" s="13">
        <f t="shared" si="1088"/>
        <v>5.6286362807701435E-3</v>
      </c>
      <c r="AL779" s="13">
        <f t="shared" si="1089"/>
        <v>9.6908686359034143E-5</v>
      </c>
      <c r="AM779" s="13">
        <f t="shared" si="1090"/>
        <v>9.7995464869963243E-5</v>
      </c>
      <c r="AN779" s="13">
        <f t="shared" si="1091"/>
        <v>2.5472617397511235E-4</v>
      </c>
      <c r="AO779" s="13">
        <f t="shared" si="1092"/>
        <v>3.3106340070992085E-4</v>
      </c>
      <c r="AP779" s="13">
        <f t="shared" si="1093"/>
        <v>2.8685175556485007E-4</v>
      </c>
      <c r="AQ779" s="13">
        <f t="shared" si="1094"/>
        <v>1.8640824422343956E-4</v>
      </c>
      <c r="AR779" s="13">
        <f t="shared" si="1095"/>
        <v>3.2569728480854571E-2</v>
      </c>
      <c r="AS779" s="13">
        <f t="shared" si="1096"/>
        <v>2.6506970879491398E-2</v>
      </c>
      <c r="AT779" s="13">
        <f t="shared" si="1097"/>
        <v>1.0786388741607492E-2</v>
      </c>
      <c r="AU779" s="13">
        <f t="shared" si="1098"/>
        <v>2.9261782397800515E-3</v>
      </c>
      <c r="AV779" s="13">
        <f t="shared" si="1099"/>
        <v>5.9536972679742823E-4</v>
      </c>
      <c r="AW779" s="13">
        <f t="shared" si="1100"/>
        <v>5.6947382045661415E-6</v>
      </c>
      <c r="AX779" s="13">
        <f t="shared" si="1101"/>
        <v>1.3292317001031904E-5</v>
      </c>
      <c r="AY779" s="13">
        <f t="shared" si="1102"/>
        <v>3.455160968347031E-5</v>
      </c>
      <c r="AZ779" s="13">
        <f t="shared" si="1103"/>
        <v>4.4906156376883048E-5</v>
      </c>
      <c r="BA779" s="13">
        <f t="shared" si="1104"/>
        <v>3.8909193117560385E-5</v>
      </c>
      <c r="BB779" s="13">
        <f t="shared" si="1105"/>
        <v>2.5284817793473287E-5</v>
      </c>
      <c r="BC779" s="13">
        <f t="shared" si="1106"/>
        <v>1.3144904011090502E-5</v>
      </c>
      <c r="BD779" s="13">
        <f t="shared" si="1107"/>
        <v>1.4110112704952446E-2</v>
      </c>
      <c r="BE779" s="13">
        <f t="shared" si="1108"/>
        <v>1.1483557401971397E-2</v>
      </c>
      <c r="BF779" s="13">
        <f t="shared" si="1109"/>
        <v>4.6729637587546299E-3</v>
      </c>
      <c r="BG779" s="13">
        <f t="shared" si="1110"/>
        <v>1.2677018410622179E-3</v>
      </c>
      <c r="BH779" s="13">
        <f t="shared" si="1111"/>
        <v>2.5793073317042402E-4</v>
      </c>
      <c r="BI779" s="13">
        <f t="shared" si="1112"/>
        <v>4.1983539636157931E-5</v>
      </c>
      <c r="BJ779" s="14">
        <f t="shared" si="1113"/>
        <v>9.4001182692573917E-2</v>
      </c>
      <c r="BK779" s="14">
        <f t="shared" si="1114"/>
        <v>0.14939614678833193</v>
      </c>
      <c r="BL779" s="14">
        <f t="shared" si="1115"/>
        <v>0.64305179133056278</v>
      </c>
      <c r="BM779" s="14">
        <f t="shared" si="1116"/>
        <v>0.64563061391257959</v>
      </c>
      <c r="BN779" s="14">
        <f t="shared" si="1117"/>
        <v>0.33719673327266414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1.3052999999999999</v>
      </c>
      <c r="F780" s="10">
        <f>VLOOKUP(B780,home!$B$2:$E$405,3,FALSE)</f>
        <v>0.7661</v>
      </c>
      <c r="G780" s="10">
        <f>VLOOKUP(C780,away!$B$2:$E$405,4,FALSE)</f>
        <v>0.8871</v>
      </c>
      <c r="H780" s="10">
        <f>VLOOKUP(A780,away!$A$2:$E$405,3,FALSE)</f>
        <v>1.1211</v>
      </c>
      <c r="I780" s="10">
        <f>VLOOKUP(C780,away!$B$2:$E$405,3,FALSE)</f>
        <v>1.4553</v>
      </c>
      <c r="J780" s="10">
        <f>VLOOKUP(B780,home!$B$2:$E$405,4,FALSE)</f>
        <v>1.0798000000000001</v>
      </c>
      <c r="K780" s="12">
        <f t="shared" si="1062"/>
        <v>0.88709142174299993</v>
      </c>
      <c r="L780" s="12">
        <f t="shared" si="1063"/>
        <v>1.7617334690340001</v>
      </c>
      <c r="M780" s="13">
        <f t="shared" si="1064"/>
        <v>7.0734284752109217E-2</v>
      </c>
      <c r="N780" s="13">
        <f t="shared" si="1065"/>
        <v>6.274777722672277E-2</v>
      </c>
      <c r="O780" s="13">
        <f t="shared" si="1066"/>
        <v>0.12461495685597214</v>
      </c>
      <c r="P780" s="13">
        <f t="shared" si="1067"/>
        <v>0.11054485924780692</v>
      </c>
      <c r="Q780" s="13">
        <f t="shared" si="1068"/>
        <v>2.7831507455633262E-2</v>
      </c>
      <c r="R780" s="13">
        <f t="shared" si="1069"/>
        <v>0.10976917011769707</v>
      </c>
      <c r="S780" s="13">
        <f t="shared" si="1070"/>
        <v>4.3190391862105652E-2</v>
      </c>
      <c r="T780" s="13">
        <f t="shared" si="1071"/>
        <v>4.903169817825842E-2</v>
      </c>
      <c r="U780" s="13">
        <f t="shared" si="1072"/>
        <v>9.7375289183257108E-2</v>
      </c>
      <c r="V780" s="13">
        <f t="shared" si="1073"/>
        <v>7.4998610896578385E-3</v>
      </c>
      <c r="W780" s="13">
        <f t="shared" si="1074"/>
        <v>8.2296971726895391E-3</v>
      </c>
      <c r="X780" s="13">
        <f t="shared" si="1075"/>
        <v>1.4498532949141643E-2</v>
      </c>
      <c r="Y780" s="13">
        <f t="shared" si="1076"/>
        <v>1.2771275374197534E-2</v>
      </c>
      <c r="Z780" s="13">
        <f t="shared" si="1077"/>
        <v>6.446134028814457E-2</v>
      </c>
      <c r="AA780" s="13">
        <f t="shared" si="1078"/>
        <v>5.7183102003669488E-2</v>
      </c>
      <c r="AB780" s="13">
        <f t="shared" si="1079"/>
        <v>2.5363319628055075E-2</v>
      </c>
      <c r="AC780" s="13">
        <f t="shared" si="1080"/>
        <v>7.3255767291618068E-4</v>
      </c>
      <c r="AD780" s="13">
        <f t="shared" si="1081"/>
        <v>1.8251234413588771E-3</v>
      </c>
      <c r="AE780" s="13">
        <f t="shared" si="1082"/>
        <v>3.2153810517604469E-3</v>
      </c>
      <c r="AF780" s="13">
        <f t="shared" si="1083"/>
        <v>2.8323222072920633E-3</v>
      </c>
      <c r="AG780" s="13">
        <f t="shared" si="1084"/>
        <v>1.6632656092248938E-3</v>
      </c>
      <c r="AH780" s="13">
        <f t="shared" si="1085"/>
        <v>2.8390925161103531E-2</v>
      </c>
      <c r="AI780" s="13">
        <f t="shared" si="1086"/>
        <v>2.5185346165762439E-2</v>
      </c>
      <c r="AJ780" s="13">
        <f t="shared" si="1087"/>
        <v>1.1170852268637906E-2</v>
      </c>
      <c r="AK780" s="13">
        <f t="shared" si="1088"/>
        <v>3.3031890736890061E-3</v>
      </c>
      <c r="AL780" s="13">
        <f t="shared" si="1089"/>
        <v>4.5794191672238759E-5</v>
      </c>
      <c r="AM780" s="13">
        <f t="shared" si="1090"/>
        <v>3.2381026969030476E-4</v>
      </c>
      <c r="AN780" s="13">
        <f t="shared" si="1091"/>
        <v>5.7046738973033563E-4</v>
      </c>
      <c r="AO780" s="13">
        <f t="shared" si="1092"/>
        <v>5.0250574674019777E-4</v>
      </c>
      <c r="AP780" s="13">
        <f t="shared" si="1093"/>
        <v>2.9509373080470973E-4</v>
      </c>
      <c r="AQ780" s="13">
        <f t="shared" si="1094"/>
        <v>1.2996912551519168E-4</v>
      </c>
      <c r="AR780" s="13">
        <f t="shared" si="1095"/>
        <v>1.000344861463111E-2</v>
      </c>
      <c r="AS780" s="13">
        <f t="shared" si="1096"/>
        <v>8.8739734538861546E-3</v>
      </c>
      <c r="AT780" s="13">
        <f t="shared" si="1097"/>
        <v>3.9360128638587536E-3</v>
      </c>
      <c r="AU780" s="13">
        <f t="shared" si="1098"/>
        <v>1.1638677491330664E-3</v>
      </c>
      <c r="AV780" s="13">
        <f t="shared" si="1099"/>
        <v>2.581142740748192E-4</v>
      </c>
      <c r="AW780" s="13">
        <f t="shared" si="1100"/>
        <v>1.9880004640354516E-6</v>
      </c>
      <c r="AX780" s="13">
        <f t="shared" si="1101"/>
        <v>4.7874885419092756E-5</v>
      </c>
      <c r="AY780" s="13">
        <f t="shared" si="1102"/>
        <v>8.4342787968983546E-5</v>
      </c>
      <c r="AZ780" s="13">
        <f t="shared" si="1103"/>
        <v>7.4294756218298285E-5</v>
      </c>
      <c r="BA780" s="13">
        <f t="shared" si="1104"/>
        <v>4.3629186201165982E-5</v>
      </c>
      <c r="BB780" s="13">
        <f t="shared" si="1105"/>
        <v>1.9215749389327626E-5</v>
      </c>
      <c r="BC780" s="13">
        <f t="shared" si="1106"/>
        <v>6.7706057663496188E-6</v>
      </c>
      <c r="BD780" s="13">
        <f t="shared" si="1107"/>
        <v>2.9372350383595693E-3</v>
      </c>
      <c r="BE780" s="13">
        <f t="shared" si="1108"/>
        <v>2.6055960061717449E-3</v>
      </c>
      <c r="BF780" s="13">
        <f t="shared" si="1109"/>
        <v>1.1557009328013877E-3</v>
      </c>
      <c r="BG780" s="13">
        <f t="shared" si="1110"/>
        <v>3.4173746119616481E-4</v>
      </c>
      <c r="BH780" s="13">
        <f t="shared" si="1111"/>
        <v>7.578809257883727E-5</v>
      </c>
      <c r="BI780" s="13">
        <f t="shared" si="1112"/>
        <v>1.3446193359390175E-5</v>
      </c>
      <c r="BJ780" s="14">
        <f t="shared" si="1113"/>
        <v>0.18674455489972336</v>
      </c>
      <c r="BK780" s="14">
        <f t="shared" si="1114"/>
        <v>0.23283209160423704</v>
      </c>
      <c r="BL780" s="14">
        <f t="shared" si="1115"/>
        <v>0.51372107113789467</v>
      </c>
      <c r="BM780" s="14">
        <f t="shared" si="1116"/>
        <v>0.4914341474865534</v>
      </c>
      <c r="BN780" s="14">
        <f t="shared" si="1117"/>
        <v>0.50624255565594145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1.6292</v>
      </c>
      <c r="F781" s="10">
        <f>VLOOKUP(B781,home!$B$2:$E$405,3,FALSE)</f>
        <v>0.90259999999999996</v>
      </c>
      <c r="G781" s="10">
        <f>VLOOKUP(C781,away!$B$2:$E$405,4,FALSE)</f>
        <v>1.1193</v>
      </c>
      <c r="H781" s="10">
        <f>VLOOKUP(A781,away!$A$2:$E$405,3,FALSE)</f>
        <v>1.1462000000000001</v>
      </c>
      <c r="I781" s="10">
        <f>VLOOKUP(C781,away!$B$2:$E$405,3,FALSE)</f>
        <v>0.41060000000000002</v>
      </c>
      <c r="J781" s="10">
        <f>VLOOKUP(B781,home!$B$2:$E$405,4,FALSE)</f>
        <v>0.87239999999999995</v>
      </c>
      <c r="K781" s="12">
        <f t="shared" si="1062"/>
        <v>1.645948469256</v>
      </c>
      <c r="L781" s="12">
        <f t="shared" si="1063"/>
        <v>0.41057736772800008</v>
      </c>
      <c r="M781" s="13">
        <f t="shared" si="1064"/>
        <v>0.12789753582730434</v>
      </c>
      <c r="N781" s="13">
        <f t="shared" si="1065"/>
        <v>0.21051275331656605</v>
      </c>
      <c r="O781" s="13">
        <f t="shared" si="1066"/>
        <v>5.2511833598872203E-2</v>
      </c>
      <c r="P781" s="13">
        <f t="shared" si="1067"/>
        <v>8.6431772129889492E-2</v>
      </c>
      <c r="Q781" s="13">
        <f t="shared" si="1068"/>
        <v>0.17324657204013394</v>
      </c>
      <c r="R781" s="13">
        <f t="shared" si="1069"/>
        <v>1.0780085206797851E-2</v>
      </c>
      <c r="S781" s="13">
        <f t="shared" si="1070"/>
        <v>1.4602414317818127E-2</v>
      </c>
      <c r="T781" s="13">
        <f t="shared" si="1071"/>
        <v>7.1131121516137527E-2</v>
      </c>
      <c r="U781" s="13">
        <f t="shared" si="1072"/>
        <v>1.7743464744578174E-2</v>
      </c>
      <c r="V781" s="13">
        <f t="shared" si="1073"/>
        <v>1.0964615269732443E-3</v>
      </c>
      <c r="W781" s="13">
        <f t="shared" si="1074"/>
        <v>9.5051643351102583E-2</v>
      </c>
      <c r="X781" s="13">
        <f t="shared" si="1075"/>
        <v>3.9026053525316358E-2</v>
      </c>
      <c r="Y781" s="13">
        <f t="shared" si="1076"/>
        <v>8.0116071646182136E-3</v>
      </c>
      <c r="Z781" s="13">
        <f t="shared" si="1077"/>
        <v>1.475353002696872E-3</v>
      </c>
      <c r="AA781" s="13">
        <f t="shared" si="1078"/>
        <v>2.42835501640116E-3</v>
      </c>
      <c r="AB781" s="13">
        <f t="shared" si="1079"/>
        <v>1.9984736110278093E-3</v>
      </c>
      <c r="AC781" s="13">
        <f t="shared" si="1080"/>
        <v>4.6311052943440604E-5</v>
      </c>
      <c r="AD781" s="13">
        <f t="shared" si="1081"/>
        <v>3.9112526718503654E-2</v>
      </c>
      <c r="AE781" s="13">
        <f t="shared" si="1082"/>
        <v>1.6058718265274302E-2</v>
      </c>
      <c r="AF781" s="13">
        <f t="shared" si="1083"/>
        <v>3.2966731372209394E-3</v>
      </c>
      <c r="AG781" s="13">
        <f t="shared" si="1084"/>
        <v>4.5117979297992718E-4</v>
      </c>
      <c r="AH781" s="13">
        <f t="shared" si="1085"/>
        <v>1.5143663807922061E-4</v>
      </c>
      <c r="AI781" s="13">
        <f t="shared" si="1086"/>
        <v>2.4925690263576805E-4</v>
      </c>
      <c r="AJ781" s="13">
        <f t="shared" si="1087"/>
        <v>2.0513200867241715E-4</v>
      </c>
      <c r="AK781" s="13">
        <f t="shared" si="1088"/>
        <v>1.1254557188992451E-4</v>
      </c>
      <c r="AL781" s="13">
        <f t="shared" si="1089"/>
        <v>1.2518603581252658E-6</v>
      </c>
      <c r="AM781" s="13">
        <f t="shared" si="1090"/>
        <v>1.2875440696211089E-2</v>
      </c>
      <c r="AN781" s="13">
        <f t="shared" si="1091"/>
        <v>5.286364549388317E-3</v>
      </c>
      <c r="AO781" s="13">
        <f t="shared" si="1092"/>
        <v>1.0852308207692353E-3</v>
      </c>
      <c r="AP781" s="13">
        <f t="shared" si="1093"/>
        <v>1.4852373792290991E-4</v>
      </c>
      <c r="AQ781" s="13">
        <f t="shared" si="1094"/>
        <v>1.5245121340377918E-5</v>
      </c>
      <c r="AR781" s="13">
        <f t="shared" si="1095"/>
        <v>1.243529124802885E-5</v>
      </c>
      <c r="AS781" s="13">
        <f t="shared" si="1096"/>
        <v>2.046784859444562E-5</v>
      </c>
      <c r="AT781" s="13">
        <f t="shared" si="1097"/>
        <v>1.6844512031495674E-5</v>
      </c>
      <c r="AU781" s="13">
        <f t="shared" si="1098"/>
        <v>9.2417329312015245E-6</v>
      </c>
      <c r="AV781" s="13">
        <f t="shared" si="1099"/>
        <v>3.8028540428459809E-6</v>
      </c>
      <c r="AW781" s="13">
        <f t="shared" si="1100"/>
        <v>2.3499824925396246E-8</v>
      </c>
      <c r="AX781" s="13">
        <f t="shared" si="1101"/>
        <v>3.5320519841541775E-3</v>
      </c>
      <c r="AY781" s="13">
        <f t="shared" si="1102"/>
        <v>1.450180606332482E-3</v>
      </c>
      <c r="AZ781" s="13">
        <f t="shared" si="1103"/>
        <v>2.9770566803909279E-4</v>
      </c>
      <c r="BA781" s="13">
        <f t="shared" si="1104"/>
        <v>4.0743736513732177E-5</v>
      </c>
      <c r="BB781" s="13">
        <f t="shared" si="1105"/>
        <v>4.1821140223028384E-6</v>
      </c>
      <c r="BC781" s="13">
        <f t="shared" si="1106"/>
        <v>3.4341627336309181E-7</v>
      </c>
      <c r="BD781" s="13">
        <f t="shared" si="1107"/>
        <v>8.5094152459111999E-7</v>
      </c>
      <c r="BE781" s="13">
        <f t="shared" si="1108"/>
        <v>1.400605899827121E-6</v>
      </c>
      <c r="BF781" s="13">
        <f t="shared" si="1109"/>
        <v>1.1526625684256863E-6</v>
      </c>
      <c r="BG781" s="13">
        <f t="shared" si="1110"/>
        <v>6.324077300229825E-7</v>
      </c>
      <c r="BH781" s="13">
        <f t="shared" si="1111"/>
        <v>2.6022763379424759E-7</v>
      </c>
      <c r="BI781" s="13">
        <f t="shared" si="1112"/>
        <v>8.5664255100350485E-8</v>
      </c>
      <c r="BJ781" s="14">
        <f t="shared" si="1113"/>
        <v>0.68063486127882078</v>
      </c>
      <c r="BK781" s="14">
        <f t="shared" si="1114"/>
        <v>0.23152592732161925</v>
      </c>
      <c r="BL781" s="14">
        <f t="shared" si="1115"/>
        <v>8.624775804741433E-2</v>
      </c>
      <c r="BM781" s="14">
        <f t="shared" si="1116"/>
        <v>0.33705319042447945</v>
      </c>
      <c r="BN781" s="14">
        <f t="shared" si="1117"/>
        <v>0.66138055211956392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1.6292</v>
      </c>
      <c r="F782" s="10">
        <f>VLOOKUP(B782,home!$B$2:$E$405,3,FALSE)</f>
        <v>1.0470999999999999</v>
      </c>
      <c r="G782" s="10">
        <f>VLOOKUP(C782,away!$B$2:$E$405,4,FALSE)</f>
        <v>0.83040000000000003</v>
      </c>
      <c r="H782" s="10">
        <f>VLOOKUP(A782,away!$A$2:$E$405,3,FALSE)</f>
        <v>1.1462000000000001</v>
      </c>
      <c r="I782" s="10">
        <f>VLOOKUP(C782,away!$B$2:$E$405,3,FALSE)</f>
        <v>0.66720000000000002</v>
      </c>
      <c r="J782" s="10">
        <f>VLOOKUP(B782,home!$B$2:$E$405,4,FALSE)</f>
        <v>0.92379999999999995</v>
      </c>
      <c r="K782" s="12">
        <f t="shared" si="1062"/>
        <v>1.4166086897279999</v>
      </c>
      <c r="L782" s="12">
        <f t="shared" si="1063"/>
        <v>0.70647109843200007</v>
      </c>
      <c r="M782" s="13">
        <f t="shared" si="1064"/>
        <v>0.119662525194902</v>
      </c>
      <c r="N782" s="13">
        <f t="shared" si="1065"/>
        <v>0.16951497302589391</v>
      </c>
      <c r="O782" s="13">
        <f t="shared" si="1066"/>
        <v>8.4538115615589299E-2</v>
      </c>
      <c r="P782" s="13">
        <f t="shared" si="1067"/>
        <v>0.11975742919427412</v>
      </c>
      <c r="Q782" s="13">
        <f t="shared" si="1068"/>
        <v>0.12006819191374443</v>
      </c>
      <c r="R782" s="13">
        <f t="shared" si="1069"/>
        <v>2.9861867699158391E-2</v>
      </c>
      <c r="S782" s="13">
        <f t="shared" si="1070"/>
        <v>2.9963102115432773E-2</v>
      </c>
      <c r="T782" s="13">
        <f t="shared" si="1071"/>
        <v>8.4824707428047222E-2</v>
      </c>
      <c r="U782" s="13">
        <f t="shared" si="1072"/>
        <v>4.2302581274135651E-2</v>
      </c>
      <c r="V782" s="13">
        <f t="shared" si="1073"/>
        <v>3.3318739738046614E-3</v>
      </c>
      <c r="W782" s="13">
        <f t="shared" si="1074"/>
        <v>5.6696548008313197E-2</v>
      </c>
      <c r="X782" s="13">
        <f t="shared" si="1075"/>
        <v>4.0054472548735648E-2</v>
      </c>
      <c r="Y782" s="13">
        <f t="shared" si="1076"/>
        <v>1.4148663609309831E-2</v>
      </c>
      <c r="Z782" s="13">
        <f t="shared" si="1077"/>
        <v>7.032182158218497E-3</v>
      </c>
      <c r="AA782" s="13">
        <f t="shared" si="1078"/>
        <v>9.9618503530825245E-3</v>
      </c>
      <c r="AB782" s="13">
        <f t="shared" si="1079"/>
        <v>7.0560218879733259E-3</v>
      </c>
      <c r="AC782" s="13">
        <f t="shared" si="1080"/>
        <v>2.0840727958285817E-4</v>
      </c>
      <c r="AD782" s="13">
        <f t="shared" si="1081"/>
        <v>2.007920564653928E-2</v>
      </c>
      <c r="AE782" s="13">
        <f t="shared" si="1082"/>
        <v>1.4185378468752624E-2</v>
      </c>
      <c r="AF782" s="13">
        <f t="shared" si="1083"/>
        <v>5.0107799542466538E-3</v>
      </c>
      <c r="AG782" s="13">
        <f t="shared" si="1084"/>
        <v>1.1799904060925603E-3</v>
      </c>
      <c r="AH782" s="13">
        <f t="shared" si="1085"/>
        <v>1.2420083634226333E-3</v>
      </c>
      <c r="AI782" s="13">
        <f t="shared" si="1086"/>
        <v>1.7594398403393543E-3</v>
      </c>
      <c r="AJ782" s="13">
        <f t="shared" si="1087"/>
        <v>1.2462188834391874E-3</v>
      </c>
      <c r="AK782" s="13">
        <f t="shared" si="1088"/>
        <v>5.8846816652769287E-4</v>
      </c>
      <c r="AL782" s="13">
        <f t="shared" si="1089"/>
        <v>8.3429026715136495E-6</v>
      </c>
      <c r="AM782" s="13">
        <f t="shared" si="1090"/>
        <v>5.6888754403446118E-3</v>
      </c>
      <c r="AN782" s="13">
        <f t="shared" si="1091"/>
        <v>4.0190260811830856E-3</v>
      </c>
      <c r="AO782" s="13">
        <f t="shared" si="1092"/>
        <v>1.4196628851001355E-3</v>
      </c>
      <c r="AP782" s="13">
        <f t="shared" si="1093"/>
        <v>3.3431693261327835E-4</v>
      </c>
      <c r="AQ782" s="13">
        <f t="shared" si="1094"/>
        <v>5.9046312651929909E-5</v>
      </c>
      <c r="AR782" s="13">
        <f t="shared" si="1095"/>
        <v>1.7548860255378379E-4</v>
      </c>
      <c r="AS782" s="13">
        <f t="shared" si="1096"/>
        <v>2.4859867932591339E-4</v>
      </c>
      <c r="AT782" s="13">
        <f t="shared" si="1097"/>
        <v>1.7608352469399675E-4</v>
      </c>
      <c r="AU782" s="13">
        <f t="shared" si="1098"/>
        <v>8.3147150399816904E-5</v>
      </c>
      <c r="AV782" s="13">
        <f t="shared" si="1099"/>
        <v>2.9446743945625365E-5</v>
      </c>
      <c r="AW782" s="13">
        <f t="shared" si="1100"/>
        <v>2.3193109453513775E-7</v>
      </c>
      <c r="AX782" s="13">
        <f t="shared" si="1101"/>
        <v>1.343151730595397E-3</v>
      </c>
      <c r="AY782" s="13">
        <f t="shared" si="1102"/>
        <v>9.4889787847457193E-4</v>
      </c>
      <c r="AZ782" s="13">
        <f t="shared" si="1103"/>
        <v>3.3518446325286265E-4</v>
      </c>
      <c r="BA782" s="13">
        <f t="shared" si="1104"/>
        <v>7.8932711977196745E-5</v>
      </c>
      <c r="BB782" s="13">
        <f t="shared" si="1105"/>
        <v>1.3940919933186714E-5</v>
      </c>
      <c r="BC782" s="13">
        <f t="shared" si="1106"/>
        <v>1.9697714036701978E-6</v>
      </c>
      <c r="BD782" s="13">
        <f t="shared" si="1107"/>
        <v>2.0662937634744711E-5</v>
      </c>
      <c r="BE782" s="13">
        <f t="shared" si="1108"/>
        <v>2.9271297008687086E-5</v>
      </c>
      <c r="BF782" s="13">
        <f t="shared" si="1109"/>
        <v>2.073298685105767E-5</v>
      </c>
      <c r="BG782" s="13">
        <f t="shared" si="1110"/>
        <v>9.7901764457415552E-6</v>
      </c>
      <c r="BH782" s="13">
        <f t="shared" si="1111"/>
        <v>3.4672122567519649E-6</v>
      </c>
      <c r="BI782" s="13">
        <f t="shared" si="1112"/>
        <v>9.8233660240925212E-7</v>
      </c>
      <c r="BJ782" s="14">
        <f t="shared" si="1113"/>
        <v>0.54000591613720528</v>
      </c>
      <c r="BK782" s="14">
        <f t="shared" si="1114"/>
        <v>0.27388057853914255</v>
      </c>
      <c r="BL782" s="14">
        <f t="shared" si="1115"/>
        <v>0.17935424373138659</v>
      </c>
      <c r="BM782" s="14">
        <f t="shared" si="1116"/>
        <v>0.35592115197501062</v>
      </c>
      <c r="BN782" s="14">
        <f t="shared" si="1117"/>
        <v>0.64340310264356215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1.6292</v>
      </c>
      <c r="F783" s="10">
        <f>VLOOKUP(B783,home!$B$2:$E$405,3,FALSE)</f>
        <v>0.61380000000000001</v>
      </c>
      <c r="G783" s="10">
        <f>VLOOKUP(C783,away!$B$2:$E$405,4,FALSE)</f>
        <v>0.64990000000000003</v>
      </c>
      <c r="H783" s="10">
        <f>VLOOKUP(A783,away!$A$2:$E$405,3,FALSE)</f>
        <v>1.1462000000000001</v>
      </c>
      <c r="I783" s="10">
        <f>VLOOKUP(C783,away!$B$2:$E$405,3,FALSE)</f>
        <v>0.51319999999999999</v>
      </c>
      <c r="J783" s="10">
        <f>VLOOKUP(B783,home!$B$2:$E$405,4,FALSE)</f>
        <v>1.4883</v>
      </c>
      <c r="K783" s="12">
        <f t="shared" si="1062"/>
        <v>0.64990192370400002</v>
      </c>
      <c r="L783" s="12">
        <f t="shared" si="1063"/>
        <v>0.87546247087200002</v>
      </c>
      <c r="M783" s="13">
        <f t="shared" si="1064"/>
        <v>0.21754177137896569</v>
      </c>
      <c r="N783" s="13">
        <f t="shared" si="1065"/>
        <v>0.14138081570516556</v>
      </c>
      <c r="O783" s="13">
        <f t="shared" si="1066"/>
        <v>0.19044965668930103</v>
      </c>
      <c r="P783" s="13">
        <f t="shared" si="1067"/>
        <v>0.1237735982511431</v>
      </c>
      <c r="Q783" s="13">
        <f t="shared" si="1068"/>
        <v>4.5941832050813897E-2</v>
      </c>
      <c r="R783" s="13">
        <f t="shared" si="1069"/>
        <v>8.336576351096979E-2</v>
      </c>
      <c r="S783" s="13">
        <f t="shared" si="1070"/>
        <v>1.7605703409194394E-2</v>
      </c>
      <c r="T783" s="13">
        <f t="shared" si="1071"/>
        <v>4.0220349803591973E-2</v>
      </c>
      <c r="U783" s="13">
        <f t="shared" si="1072"/>
        <v>5.4179570076831995E-2</v>
      </c>
      <c r="V783" s="13">
        <f t="shared" si="1073"/>
        <v>1.1130027258087162E-3</v>
      </c>
      <c r="W783" s="13">
        <f t="shared" si="1074"/>
        <v>9.9525616761033456E-3</v>
      </c>
      <c r="X783" s="13">
        <f t="shared" si="1075"/>
        <v>8.7130942364674092E-3</v>
      </c>
      <c r="Y783" s="13">
        <f t="shared" si="1076"/>
        <v>3.8139935045991701E-3</v>
      </c>
      <c r="Z783" s="13">
        <f t="shared" si="1077"/>
        <v>2.4327865769814817E-2</v>
      </c>
      <c r="AA783" s="13">
        <f t="shared" si="1078"/>
        <v>1.5810726763415342E-2</v>
      </c>
      <c r="AB783" s="13">
        <f t="shared" si="1079"/>
        <v>5.1377108693509742E-3</v>
      </c>
      <c r="AC783" s="13">
        <f t="shared" si="1080"/>
        <v>3.9578706931613731E-5</v>
      </c>
      <c r="AD783" s="13">
        <f t="shared" si="1081"/>
        <v>1.6170472447705677E-3</v>
      </c>
      <c r="AE783" s="13">
        <f t="shared" si="1082"/>
        <v>1.4156641764236008E-3</v>
      </c>
      <c r="AF783" s="13">
        <f t="shared" si="1083"/>
        <v>6.1968042890839031E-4</v>
      </c>
      <c r="AG783" s="13">
        <f t="shared" si="1084"/>
        <v>1.8083565314772006E-4</v>
      </c>
      <c r="AH783" s="13">
        <f t="shared" si="1085"/>
        <v>5.3245333694711058E-3</v>
      </c>
      <c r="AI783" s="13">
        <f t="shared" si="1086"/>
        <v>3.4604244796454125E-3</v>
      </c>
      <c r="AJ783" s="13">
        <f t="shared" si="1087"/>
        <v>1.1244682630769834E-3</v>
      </c>
      <c r="AK783" s="13">
        <f t="shared" si="1088"/>
        <v>2.4359802910594238E-4</v>
      </c>
      <c r="AL783" s="13">
        <f t="shared" si="1089"/>
        <v>9.0075555420929405E-7</v>
      </c>
      <c r="AM783" s="13">
        <f t="shared" si="1090"/>
        <v>2.1018442301932902E-4</v>
      </c>
      <c r="AN783" s="13">
        <f t="shared" si="1091"/>
        <v>1.8400857431530746E-4</v>
      </c>
      <c r="AO783" s="13">
        <f t="shared" si="1092"/>
        <v>8.0546300565856544E-5</v>
      </c>
      <c r="AP783" s="13">
        <f t="shared" si="1093"/>
        <v>2.3505087770994519E-5</v>
      </c>
      <c r="AQ783" s="13">
        <f t="shared" si="1094"/>
        <v>5.1444555545145217E-6</v>
      </c>
      <c r="AR783" s="13">
        <f t="shared" si="1095"/>
        <v>9.3228582797551837E-4</v>
      </c>
      <c r="AS783" s="13">
        <f t="shared" si="1096"/>
        <v>6.0589435304326579E-4</v>
      </c>
      <c r="AT783" s="13">
        <f t="shared" si="1097"/>
        <v>1.9688595280210449E-4</v>
      </c>
      <c r="AU783" s="13">
        <f t="shared" si="1098"/>
        <v>4.2652186492127558E-5</v>
      </c>
      <c r="AV783" s="13">
        <f t="shared" si="1099"/>
        <v>6.9299345128538653E-6</v>
      </c>
      <c r="AW783" s="13">
        <f t="shared" si="1100"/>
        <v>1.4236059812849004E-8</v>
      </c>
      <c r="AX783" s="13">
        <f t="shared" si="1101"/>
        <v>2.2766543475479537E-5</v>
      </c>
      <c r="AY783" s="13">
        <f t="shared" si="1102"/>
        <v>1.9931254404258123E-5</v>
      </c>
      <c r="AZ783" s="13">
        <f t="shared" si="1103"/>
        <v>8.7245326141651248E-6</v>
      </c>
      <c r="BA783" s="13">
        <f t="shared" si="1104"/>
        <v>2.546000293200117E-6</v>
      </c>
      <c r="BB783" s="13">
        <f t="shared" si="1105"/>
        <v>5.5723192688145257E-7</v>
      </c>
      <c r="BC783" s="13">
        <f t="shared" si="1106"/>
        <v>9.7567127911280463E-8</v>
      </c>
      <c r="BD783" s="13">
        <f t="shared" si="1107"/>
        <v>1.3603020908639922E-4</v>
      </c>
      <c r="BE783" s="13">
        <f t="shared" si="1108"/>
        <v>8.840629456710818E-5</v>
      </c>
      <c r="BF783" s="13">
        <f t="shared" si="1109"/>
        <v>2.8727710453353047E-5</v>
      </c>
      <c r="BG783" s="13">
        <f t="shared" si="1110"/>
        <v>6.2233980957485526E-6</v>
      </c>
      <c r="BH783" s="13">
        <f t="shared" si="1111"/>
        <v>1.0111495986006985E-6</v>
      </c>
      <c r="BI783" s="13">
        <f t="shared" si="1112"/>
        <v>1.314296138566243E-7</v>
      </c>
      <c r="BJ783" s="14">
        <f t="shared" si="1113"/>
        <v>0.2544138864510595</v>
      </c>
      <c r="BK783" s="14">
        <f t="shared" si="1114"/>
        <v>0.36009448648200193</v>
      </c>
      <c r="BL783" s="14">
        <f t="shared" si="1115"/>
        <v>0.36114163049740955</v>
      </c>
      <c r="BM783" s="14">
        <f t="shared" si="1116"/>
        <v>0.1975045145955823</v>
      </c>
      <c r="BN783" s="14">
        <f t="shared" si="1117"/>
        <v>0.80245343758635912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1.6292</v>
      </c>
      <c r="F784" s="10">
        <f>VLOOKUP(B784,home!$B$2:$E$405,3,FALSE)</f>
        <v>1.0831999999999999</v>
      </c>
      <c r="G784" s="10">
        <f>VLOOKUP(C784,away!$B$2:$E$405,4,FALSE)</f>
        <v>1.2637</v>
      </c>
      <c r="H784" s="10">
        <f>VLOOKUP(A784,away!$A$2:$E$405,3,FALSE)</f>
        <v>1.1462000000000001</v>
      </c>
      <c r="I784" s="10">
        <f>VLOOKUP(C784,away!$B$2:$E$405,3,FALSE)</f>
        <v>1.1291</v>
      </c>
      <c r="J784" s="10">
        <f>VLOOKUP(B784,home!$B$2:$E$405,4,FALSE)</f>
        <v>1.0777000000000001</v>
      </c>
      <c r="K784" s="12">
        <f t="shared" si="1062"/>
        <v>2.2301138673279999</v>
      </c>
      <c r="L784" s="12">
        <f t="shared" si="1063"/>
        <v>1.3947317724340003</v>
      </c>
      <c r="M784" s="13">
        <f t="shared" si="1064"/>
        <v>2.6653211214864272E-2</v>
      </c>
      <c r="N784" s="13">
        <f t="shared" si="1065"/>
        <v>5.9439695939090986E-2</v>
      </c>
      <c r="O784" s="13">
        <f t="shared" si="1066"/>
        <v>3.7174080518765425E-2</v>
      </c>
      <c r="P784" s="13">
        <f t="shared" si="1067"/>
        <v>8.2902432470066414E-2</v>
      </c>
      <c r="Q784" s="13">
        <f t="shared" si="1068"/>
        <v>6.6278645091763302E-2</v>
      </c>
      <c r="R784" s="13">
        <f t="shared" si="1069"/>
        <v>2.5923935605270971E-2</v>
      </c>
      <c r="S784" s="13">
        <f t="shared" si="1070"/>
        <v>6.4465152566879194E-2</v>
      </c>
      <c r="T784" s="13">
        <f t="shared" si="1071"/>
        <v>9.2440932143359092E-2</v>
      </c>
      <c r="U784" s="13">
        <f t="shared" si="1072"/>
        <v>5.7813328289032885E-2</v>
      </c>
      <c r="V784" s="13">
        <f t="shared" si="1073"/>
        <v>2.2279233131986039E-2</v>
      </c>
      <c r="W784" s="13">
        <f t="shared" si="1074"/>
        <v>4.9269641842284072E-2</v>
      </c>
      <c r="X784" s="13">
        <f t="shared" si="1075"/>
        <v>6.8717934893877244E-2</v>
      </c>
      <c r="Y784" s="13">
        <f t="shared" si="1076"/>
        <v>4.7921543566270826E-2</v>
      </c>
      <c r="Z784" s="13">
        <f t="shared" si="1077"/>
        <v>1.2052312218401497E-2</v>
      </c>
      <c r="AA784" s="13">
        <f t="shared" si="1078"/>
        <v>2.6878028611623871E-2</v>
      </c>
      <c r="AB784" s="13">
        <f t="shared" si="1079"/>
        <v>2.997053216661057E-2</v>
      </c>
      <c r="AC784" s="13">
        <f t="shared" si="1080"/>
        <v>4.3310977740162468E-3</v>
      </c>
      <c r="AD784" s="13">
        <f t="shared" si="1081"/>
        <v>2.7469227877690395E-2</v>
      </c>
      <c r="AE784" s="13">
        <f t="shared" si="1082"/>
        <v>3.8312204885244575E-2</v>
      </c>
      <c r="AF784" s="13">
        <f t="shared" si="1083"/>
        <v>2.671762471272587E-2</v>
      </c>
      <c r="AG784" s="13">
        <f t="shared" si="1084"/>
        <v>1.2421306690268873E-2</v>
      </c>
      <c r="AH784" s="13">
        <f t="shared" si="1085"/>
        <v>4.2024356955747636E-3</v>
      </c>
      <c r="AI784" s="13">
        <f t="shared" si="1086"/>
        <v>9.3719101212554699E-3</v>
      </c>
      <c r="AJ784" s="13">
        <f t="shared" si="1087"/>
        <v>1.045021336238173E-2</v>
      </c>
      <c r="AK784" s="13">
        <f t="shared" si="1088"/>
        <v>7.7683885786612866E-3</v>
      </c>
      <c r="AL784" s="13">
        <f t="shared" si="1089"/>
        <v>5.3885970862886938E-4</v>
      </c>
      <c r="AM784" s="13">
        <f t="shared" si="1090"/>
        <v>1.2251901202966051E-2</v>
      </c>
      <c r="AN784" s="13">
        <f t="shared" si="1091"/>
        <v>1.7088115880499102E-2</v>
      </c>
      <c r="AO784" s="13">
        <f t="shared" si="1092"/>
        <v>1.1916669074783051E-2</v>
      </c>
      <c r="AP784" s="13">
        <f t="shared" si="1093"/>
        <v>5.540185660060537E-3</v>
      </c>
      <c r="AQ784" s="13">
        <f t="shared" si="1094"/>
        <v>1.9317682413174135E-3</v>
      </c>
      <c r="AR784" s="13">
        <f t="shared" si="1095"/>
        <v>1.1722541172457799E-3</v>
      </c>
      <c r="AS784" s="13">
        <f t="shared" si="1096"/>
        <v>2.6142601629021568E-3</v>
      </c>
      <c r="AT784" s="13">
        <f t="shared" si="1097"/>
        <v>2.9150489210456282E-3</v>
      </c>
      <c r="AU784" s="13">
        <f t="shared" si="1098"/>
        <v>2.1669636742544596E-3</v>
      </c>
      <c r="AV784" s="13">
        <f t="shared" si="1099"/>
        <v>1.2081439349877264E-3</v>
      </c>
      <c r="AW784" s="13">
        <f t="shared" si="1100"/>
        <v>4.6557638491282972E-5</v>
      </c>
      <c r="AX784" s="13">
        <f t="shared" si="1101"/>
        <v>4.5538557956445319E-3</v>
      </c>
      <c r="AY784" s="13">
        <f t="shared" si="1102"/>
        <v>6.3514073652681429E-3</v>
      </c>
      <c r="AZ784" s="13">
        <f t="shared" si="1103"/>
        <v>4.4292548260054009E-3</v>
      </c>
      <c r="BA784" s="13">
        <f t="shared" si="1104"/>
        <v>2.059207478012122E-3</v>
      </c>
      <c r="BB784" s="13">
        <f t="shared" si="1105"/>
        <v>7.180105239042977E-4</v>
      </c>
      <c r="BC784" s="13">
        <f t="shared" si="1106"/>
        <v>2.0028641812626119E-4</v>
      </c>
      <c r="BD784" s="13">
        <f t="shared" si="1107"/>
        <v>2.7249667711487708E-4</v>
      </c>
      <c r="BE784" s="13">
        <f t="shared" si="1108"/>
        <v>6.0769861843468784E-4</v>
      </c>
      <c r="BF784" s="13">
        <f t="shared" si="1109"/>
        <v>6.7761855806363215E-4</v>
      </c>
      <c r="BG784" s="13">
        <f t="shared" si="1110"/>
        <v>5.0372218103216979E-4</v>
      </c>
      <c r="BH784" s="13">
        <f t="shared" si="1111"/>
        <v>2.808394553001368E-4</v>
      </c>
      <c r="BI784" s="13">
        <f t="shared" si="1112"/>
        <v>1.2526079275153545E-4</v>
      </c>
      <c r="BJ784" s="14">
        <f t="shared" si="1113"/>
        <v>0.55602942010916223</v>
      </c>
      <c r="BK784" s="14">
        <f t="shared" si="1114"/>
        <v>0.20752139423170921</v>
      </c>
      <c r="BL784" s="14">
        <f t="shared" si="1115"/>
        <v>0.22209716004230975</v>
      </c>
      <c r="BM784" s="14">
        <f t="shared" si="1116"/>
        <v>0.69302343603498417</v>
      </c>
      <c r="BN784" s="14">
        <f t="shared" si="1117"/>
        <v>0.29837200083982135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1.6292</v>
      </c>
      <c r="F785" s="10">
        <f>VLOOKUP(B785,home!$B$2:$E$405,3,FALSE)</f>
        <v>0.90259999999999996</v>
      </c>
      <c r="G785" s="10">
        <f>VLOOKUP(C785,away!$B$2:$E$405,4,FALSE)</f>
        <v>0.75819999999999999</v>
      </c>
      <c r="H785" s="10">
        <f>VLOOKUP(A785,away!$A$2:$E$405,3,FALSE)</f>
        <v>1.1462000000000001</v>
      </c>
      <c r="I785" s="10">
        <f>VLOOKUP(C785,away!$B$2:$E$405,3,FALSE)</f>
        <v>1.0264</v>
      </c>
      <c r="J785" s="10">
        <f>VLOOKUP(B785,home!$B$2:$E$405,4,FALSE)</f>
        <v>1.2317</v>
      </c>
      <c r="K785" s="12">
        <f t="shared" si="1062"/>
        <v>1.1149451705439999</v>
      </c>
      <c r="L785" s="12">
        <f t="shared" si="1063"/>
        <v>1.4490453878560001</v>
      </c>
      <c r="M785" s="13">
        <f t="shared" si="1064"/>
        <v>7.6996866065868877E-2</v>
      </c>
      <c r="N785" s="13">
        <f t="shared" si="1065"/>
        <v>8.5847283967163693E-2</v>
      </c>
      <c r="O785" s="13">
        <f t="shared" si="1066"/>
        <v>0.11157195365211345</v>
      </c>
      <c r="P785" s="13">
        <f t="shared" si="1067"/>
        <v>0.12439661089258289</v>
      </c>
      <c r="Q785" s="13">
        <f t="shared" si="1068"/>
        <v>4.785750733175427E-2</v>
      </c>
      <c r="R785" s="13">
        <f t="shared" si="1069"/>
        <v>8.0836412426839227E-2</v>
      </c>
      <c r="S785" s="13">
        <f t="shared" si="1070"/>
        <v>5.0243982619768646E-2</v>
      </c>
      <c r="T785" s="13">
        <f t="shared" si="1071"/>
        <v>6.9347700273363233E-2</v>
      </c>
      <c r="U785" s="13">
        <f t="shared" si="1072"/>
        <v>9.0128167639407383E-2</v>
      </c>
      <c r="V785" s="13">
        <f t="shared" si="1073"/>
        <v>9.0193875196862457E-3</v>
      </c>
      <c r="W785" s="13">
        <f t="shared" si="1074"/>
        <v>1.7786165557937827E-2</v>
      </c>
      <c r="X785" s="13">
        <f t="shared" si="1075"/>
        <v>2.5772961169373051E-2</v>
      </c>
      <c r="Y785" s="13">
        <f t="shared" si="1076"/>
        <v>1.8673095256935907E-2</v>
      </c>
      <c r="Z785" s="13">
        <f t="shared" si="1077"/>
        <v>3.9045210199312286E-2</v>
      </c>
      <c r="AA785" s="13">
        <f t="shared" si="1078"/>
        <v>4.3533268544598568E-2</v>
      </c>
      <c r="AB785" s="13">
        <f t="shared" si="1079"/>
        <v>2.4268603760897602E-2</v>
      </c>
      <c r="AC785" s="13">
        <f t="shared" si="1080"/>
        <v>9.1073612562360786E-4</v>
      </c>
      <c r="AD785" s="13">
        <f t="shared" si="1081"/>
        <v>4.9576498478297037E-3</v>
      </c>
      <c r="AE785" s="13">
        <f t="shared" si="1082"/>
        <v>7.1838596466026325E-3</v>
      </c>
      <c r="AF785" s="13">
        <f t="shared" si="1083"/>
        <v>5.2048693439571917E-3</v>
      </c>
      <c r="AG785" s="13">
        <f t="shared" si="1084"/>
        <v>2.5140306390847517E-3</v>
      </c>
      <c r="AH785" s="13">
        <f t="shared" si="1085"/>
        <v>1.414457043929538E-2</v>
      </c>
      <c r="AI785" s="13">
        <f t="shared" si="1086"/>
        <v>1.5770420500711809E-2</v>
      </c>
      <c r="AJ785" s="13">
        <f t="shared" si="1087"/>
        <v>8.7915770873583619E-3</v>
      </c>
      <c r="AK785" s="13">
        <f t="shared" si="1088"/>
        <v>3.2673754716718304E-3</v>
      </c>
      <c r="AL785" s="13">
        <f t="shared" si="1089"/>
        <v>5.885563568163906E-5</v>
      </c>
      <c r="AM785" s="13">
        <f t="shared" si="1090"/>
        <v>1.105501551017184E-3</v>
      </c>
      <c r="AN785" s="13">
        <f t="shared" si="1091"/>
        <v>1.6019219237691051E-3</v>
      </c>
      <c r="AO785" s="13">
        <f t="shared" si="1092"/>
        <v>1.1606287876715167E-3</v>
      </c>
      <c r="AP785" s="13">
        <f t="shared" si="1093"/>
        <v>5.6060126392943753E-4</v>
      </c>
      <c r="AQ785" s="13">
        <f t="shared" si="1094"/>
        <v>2.0308416898079891E-4</v>
      </c>
      <c r="AR785" s="13">
        <f t="shared" si="1095"/>
        <v>4.0992249116530589E-3</v>
      </c>
      <c r="AS785" s="13">
        <f t="shared" si="1096"/>
        <v>4.5704110182212326E-3</v>
      </c>
      <c r="AT785" s="13">
        <f t="shared" si="1097"/>
        <v>2.5478788460834251E-3</v>
      </c>
      <c r="AU785" s="13">
        <f t="shared" si="1098"/>
        <v>9.4691507152397793E-4</v>
      </c>
      <c r="AV785" s="13">
        <f t="shared" si="1099"/>
        <v>2.6393959647774641E-4</v>
      </c>
      <c r="AW785" s="13">
        <f t="shared" si="1100"/>
        <v>2.6413202051847014E-6</v>
      </c>
      <c r="AX785" s="13">
        <f t="shared" si="1101"/>
        <v>2.0542893588925172E-4</v>
      </c>
      <c r="AY785" s="13">
        <f t="shared" si="1102"/>
        <v>2.9767585208248612E-4</v>
      </c>
      <c r="AZ785" s="13">
        <f t="shared" si="1103"/>
        <v>2.1567291026811577E-4</v>
      </c>
      <c r="BA785" s="13">
        <f t="shared" si="1104"/>
        <v>1.0417327863649808E-4</v>
      </c>
      <c r="BB785" s="13">
        <f t="shared" si="1105"/>
        <v>3.7737952236513878E-5</v>
      </c>
      <c r="BC785" s="13">
        <f t="shared" si="1106"/>
        <v>1.0936801127090095E-5</v>
      </c>
      <c r="BD785" s="13">
        <f t="shared" si="1107"/>
        <v>9.8999382533588101E-4</v>
      </c>
      <c r="BE785" s="13">
        <f t="shared" si="1108"/>
        <v>1.1037888344266208E-3</v>
      </c>
      <c r="BF785" s="13">
        <f t="shared" si="1109"/>
        <v>6.1533201512217587E-4</v>
      </c>
      <c r="BG785" s="13">
        <f t="shared" si="1110"/>
        <v>2.2868715284719249E-4</v>
      </c>
      <c r="BH785" s="13">
        <f t="shared" si="1111"/>
        <v>6.3743409158108723E-5</v>
      </c>
      <c r="BI785" s="13">
        <f t="shared" si="1112"/>
        <v>1.4214081238968689E-5</v>
      </c>
      <c r="BJ785" s="14">
        <f t="shared" si="1113"/>
        <v>0.29064848645961028</v>
      </c>
      <c r="BK785" s="14">
        <f t="shared" si="1114"/>
        <v>0.2619241147112944</v>
      </c>
      <c r="BL785" s="14">
        <f t="shared" si="1115"/>
        <v>0.40775647828498202</v>
      </c>
      <c r="BM785" s="14">
        <f t="shared" si="1116"/>
        <v>0.47157262078699919</v>
      </c>
      <c r="BN785" s="14">
        <f t="shared" si="1117"/>
        <v>0.52750663433632239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1.4215</v>
      </c>
      <c r="F786" s="10">
        <f>VLOOKUP(B786,home!$B$2:$E$405,3,FALSE)</f>
        <v>1.6775</v>
      </c>
      <c r="G786" s="10">
        <f>VLOOKUP(C786,away!$B$2:$E$405,4,FALSE)</f>
        <v>0.93799999999999994</v>
      </c>
      <c r="H786" s="10">
        <f>VLOOKUP(A786,away!$A$2:$E$405,3,FALSE)</f>
        <v>1.0277000000000001</v>
      </c>
      <c r="I786" s="10">
        <f>VLOOKUP(C786,away!$B$2:$E$405,3,FALSE)</f>
        <v>0.97299999999999998</v>
      </c>
      <c r="J786" s="10">
        <f>VLOOKUP(B786,home!$B$2:$E$405,4,FALSE)</f>
        <v>0.67359999999999998</v>
      </c>
      <c r="K786" s="12">
        <f t="shared" si="1062"/>
        <v>2.2367231424999998</v>
      </c>
      <c r="L786" s="12">
        <f t="shared" si="1063"/>
        <v>0.67356773455999996</v>
      </c>
      <c r="M786" s="13">
        <f t="shared" si="1064"/>
        <v>5.445988643340189E-2</v>
      </c>
      <c r="N786" s="13">
        <f t="shared" si="1065"/>
        <v>0.12181168832351177</v>
      </c>
      <c r="O786" s="13">
        <f t="shared" si="1066"/>
        <v>3.6682422329341387E-2</v>
      </c>
      <c r="P786" s="13">
        <f t="shared" si="1067"/>
        <v>8.204842294699663E-2</v>
      </c>
      <c r="Q786" s="13">
        <f t="shared" si="1068"/>
        <v>0.13622951115009793</v>
      </c>
      <c r="R786" s="13">
        <f t="shared" si="1069"/>
        <v>1.2354048053273815E-2</v>
      </c>
      <c r="S786" s="13">
        <f t="shared" si="1070"/>
        <v>3.0903221384429566E-2</v>
      </c>
      <c r="T786" s="13">
        <f t="shared" si="1071"/>
        <v>9.1759803205587714E-2</v>
      </c>
      <c r="U786" s="13">
        <f t="shared" si="1072"/>
        <v>2.7632585184314613E-2</v>
      </c>
      <c r="V786" s="13">
        <f t="shared" si="1073"/>
        <v>5.1731461746518581E-3</v>
      </c>
      <c r="W786" s="13">
        <f t="shared" si="1074"/>
        <v>0.10156923342696193</v>
      </c>
      <c r="X786" s="13">
        <f t="shared" si="1075"/>
        <v>6.8413758460394575E-2</v>
      </c>
      <c r="Y786" s="13">
        <f t="shared" si="1076"/>
        <v>2.3040650149451499E-2</v>
      </c>
      <c r="Z786" s="13">
        <f t="shared" si="1077"/>
        <v>2.7737627199630075E-3</v>
      </c>
      <c r="AA786" s="13">
        <f t="shared" si="1078"/>
        <v>6.2041392675450053E-3</v>
      </c>
      <c r="AB786" s="13">
        <f t="shared" si="1079"/>
        <v>6.9384709395054573E-3</v>
      </c>
      <c r="AC786" s="13">
        <f t="shared" si="1080"/>
        <v>4.8711137809606485E-4</v>
      </c>
      <c r="AD786" s="13">
        <f t="shared" si="1081"/>
        <v>5.6795563743017585E-2</v>
      </c>
      <c r="AE786" s="13">
        <f t="shared" si="1082"/>
        <v>3.8255659203442427E-2</v>
      </c>
      <c r="AF786" s="13">
        <f t="shared" si="1083"/>
        <v>1.2883888851881064E-2</v>
      </c>
      <c r="AG786" s="13">
        <f t="shared" si="1084"/>
        <v>2.8927239420947892E-3</v>
      </c>
      <c r="AH786" s="13">
        <f t="shared" si="1085"/>
        <v>4.6707926787311656E-4</v>
      </c>
      <c r="AI786" s="13">
        <f t="shared" si="1086"/>
        <v>1.0447270078337565E-3</v>
      </c>
      <c r="AJ786" s="13">
        <f t="shared" si="1087"/>
        <v>1.1683825380082711E-3</v>
      </c>
      <c r="AK786" s="13">
        <f t="shared" si="1088"/>
        <v>8.7111608735199533E-4</v>
      </c>
      <c r="AL786" s="13">
        <f t="shared" si="1089"/>
        <v>2.9354978858573242E-5</v>
      </c>
      <c r="AM786" s="13">
        <f t="shared" si="1090"/>
        <v>2.5407190363068256E-2</v>
      </c>
      <c r="AN786" s="13">
        <f t="shared" si="1091"/>
        <v>1.7113463654386547E-2</v>
      </c>
      <c r="AO786" s="13">
        <f t="shared" si="1092"/>
        <v>5.7635384720800221E-3</v>
      </c>
      <c r="AP786" s="13">
        <f t="shared" si="1093"/>
        <v>1.2940445172294481E-3</v>
      </c>
      <c r="AQ786" s="13">
        <f t="shared" si="1094"/>
        <v>2.1790665847250701E-4</v>
      </c>
      <c r="AR786" s="13">
        <f t="shared" si="1095"/>
        <v>6.2921904864247715E-5</v>
      </c>
      <c r="AS786" s="13">
        <f t="shared" si="1096"/>
        <v>1.4073888078004618E-4</v>
      </c>
      <c r="AT786" s="13">
        <f t="shared" si="1097"/>
        <v>1.5739695584513887E-4</v>
      </c>
      <c r="AU786" s="13">
        <f t="shared" si="1098"/>
        <v>1.1735113789929093E-4</v>
      </c>
      <c r="AV786" s="13">
        <f t="shared" si="1099"/>
        <v>6.5620501484513216E-5</v>
      </c>
      <c r="AW786" s="13">
        <f t="shared" si="1100"/>
        <v>1.2284932588429673E-6</v>
      </c>
      <c r="AX786" s="13">
        <f t="shared" si="1101"/>
        <v>9.4714751118296185E-3</v>
      </c>
      <c r="AY786" s="13">
        <f t="shared" si="1102"/>
        <v>6.3796800340164984E-3</v>
      </c>
      <c r="AZ786" s="13">
        <f t="shared" si="1103"/>
        <v>2.148573313865078E-3</v>
      </c>
      <c r="BA786" s="13">
        <f t="shared" si="1104"/>
        <v>4.8240321985205752E-4</v>
      </c>
      <c r="BB786" s="13">
        <f t="shared" si="1105"/>
        <v>8.1232810985049986E-5</v>
      </c>
      <c r="BC786" s="13">
        <f t="shared" si="1106"/>
        <v>1.0943160093428162E-5</v>
      </c>
      <c r="BD786" s="13">
        <f t="shared" si="1107"/>
        <v>7.0636941522685279E-6</v>
      </c>
      <c r="BE786" s="13">
        <f t="shared" si="1108"/>
        <v>1.5799528181920935E-5</v>
      </c>
      <c r="BF786" s="13">
        <f t="shared" si="1109"/>
        <v>1.7669585162541753E-5</v>
      </c>
      <c r="BG786" s="13">
        <f t="shared" si="1110"/>
        <v>1.3173990017143922E-5</v>
      </c>
      <c r="BH786" s="13">
        <f t="shared" si="1111"/>
        <v>7.3666420876024452E-6</v>
      </c>
      <c r="BI786" s="13">
        <f t="shared" si="1112"/>
        <v>3.2954277679709783E-6</v>
      </c>
      <c r="BJ786" s="14">
        <f t="shared" si="1113"/>
        <v>0.72202293177231991</v>
      </c>
      <c r="BK786" s="14">
        <f t="shared" si="1114"/>
        <v>0.17948082333045109</v>
      </c>
      <c r="BL786" s="14">
        <f t="shared" si="1115"/>
        <v>9.3971368923290124E-2</v>
      </c>
      <c r="BM786" s="14">
        <f t="shared" si="1116"/>
        <v>0.54828445596864295</v>
      </c>
      <c r="BN786" s="14">
        <f t="shared" si="1117"/>
        <v>0.44358597923662341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1.4215</v>
      </c>
      <c r="F787" s="10">
        <f>VLOOKUP(B787,home!$B$2:$E$405,3,FALSE)</f>
        <v>1.1725000000000001</v>
      </c>
      <c r="G787" s="10">
        <f>VLOOKUP(C787,away!$B$2:$E$405,4,FALSE)</f>
        <v>0.91990000000000005</v>
      </c>
      <c r="H787" s="10">
        <f>VLOOKUP(A787,away!$A$2:$E$405,3,FALSE)</f>
        <v>1.0277000000000001</v>
      </c>
      <c r="I787" s="10">
        <f>VLOOKUP(C787,away!$B$2:$E$405,3,FALSE)</f>
        <v>0.74850000000000005</v>
      </c>
      <c r="J787" s="10">
        <f>VLOOKUP(B787,home!$B$2:$E$405,4,FALSE)</f>
        <v>0.89200000000000002</v>
      </c>
      <c r="K787" s="12">
        <f t="shared" si="1062"/>
        <v>1.5332053791250002</v>
      </c>
      <c r="L787" s="12">
        <f t="shared" si="1063"/>
        <v>0.68615623740000009</v>
      </c>
      <c r="M787" s="13">
        <f t="shared" si="1064"/>
        <v>0.10867846522089937</v>
      </c>
      <c r="N787" s="13">
        <f t="shared" si="1065"/>
        <v>0.16662640747173219</v>
      </c>
      <c r="O787" s="13">
        <f t="shared" si="1066"/>
        <v>7.4570406782379084E-2</v>
      </c>
      <c r="P787" s="13">
        <f t="shared" si="1067"/>
        <v>0.11433174880228301</v>
      </c>
      <c r="Q787" s="13">
        <f t="shared" si="1068"/>
        <v>0.12773625211996698</v>
      </c>
      <c r="R787" s="13">
        <f t="shared" si="1069"/>
        <v>2.5583474869592334E-2</v>
      </c>
      <c r="S787" s="13">
        <f t="shared" si="1070"/>
        <v>3.0069776835775979E-2</v>
      </c>
      <c r="T787" s="13">
        <f t="shared" si="1071"/>
        <v>8.7647026134214323E-2</v>
      </c>
      <c r="U787" s="13">
        <f t="shared" si="1072"/>
        <v>3.9224721286768231E-2</v>
      </c>
      <c r="V787" s="13">
        <f t="shared" si="1073"/>
        <v>3.5148843933961297E-3</v>
      </c>
      <c r="W787" s="13">
        <f t="shared" si="1074"/>
        <v>6.5281969619866848E-2</v>
      </c>
      <c r="X787" s="13">
        <f t="shared" si="1075"/>
        <v>4.4793630644428956E-2</v>
      </c>
      <c r="Y787" s="13">
        <f t="shared" si="1076"/>
        <v>1.5367714531233354E-2</v>
      </c>
      <c r="Z787" s="13">
        <f t="shared" si="1077"/>
        <v>5.8514202853789804E-3</v>
      </c>
      <c r="AA787" s="13">
        <f t="shared" si="1078"/>
        <v>8.9714290570641966E-3</v>
      </c>
      <c r="AB787" s="13">
        <f t="shared" si="1079"/>
        <v>6.8775216443645783E-3</v>
      </c>
      <c r="AC787" s="13">
        <f t="shared" si="1080"/>
        <v>2.3110769847435185E-4</v>
      </c>
      <c r="AD787" s="13">
        <f t="shared" si="1081"/>
        <v>2.5022666745263683E-2</v>
      </c>
      <c r="AE787" s="13">
        <f t="shared" si="1082"/>
        <v>1.7169458863644235E-2</v>
      </c>
      <c r="AF787" s="13">
        <f t="shared" si="1083"/>
        <v>5.8904656460361032E-3</v>
      </c>
      <c r="AG787" s="13">
        <f t="shared" si="1084"/>
        <v>1.3472599147393652E-3</v>
      </c>
      <c r="AH787" s="13">
        <f t="shared" si="1085"/>
        <v>1.0037471316154188E-3</v>
      </c>
      <c r="AI787" s="13">
        <f t="shared" si="1086"/>
        <v>1.5389505014740497E-3</v>
      </c>
      <c r="AJ787" s="13">
        <f t="shared" si="1087"/>
        <v>1.1797635935335649E-3</v>
      </c>
      <c r="AK787" s="13">
        <f t="shared" si="1088"/>
        <v>6.0293996256716728E-4</v>
      </c>
      <c r="AL787" s="13">
        <f t="shared" si="1089"/>
        <v>9.7251823623148098E-6</v>
      </c>
      <c r="AM787" s="13">
        <f t="shared" si="1090"/>
        <v>7.6729774507781024E-3</v>
      </c>
      <c r="AN787" s="13">
        <f t="shared" si="1091"/>
        <v>5.2648613372809471E-3</v>
      </c>
      <c r="AO787" s="13">
        <f t="shared" si="1092"/>
        <v>1.8062587228107134E-3</v>
      </c>
      <c r="AP787" s="13">
        <f t="shared" si="1093"/>
        <v>4.1312522967157649E-4</v>
      </c>
      <c r="AQ787" s="13">
        <f t="shared" si="1094"/>
        <v>7.0867113291614924E-5</v>
      </c>
      <c r="AR787" s="13">
        <f t="shared" si="1095"/>
        <v>1.3774547102605574E-4</v>
      </c>
      <c r="AS787" s="13">
        <f t="shared" si="1096"/>
        <v>2.111920971272555E-4</v>
      </c>
      <c r="AT787" s="13">
        <f t="shared" si="1097"/>
        <v>1.6190042967209885E-4</v>
      </c>
      <c r="AU787" s="13">
        <f t="shared" si="1098"/>
        <v>8.274220321863692E-5</v>
      </c>
      <c r="AV787" s="13">
        <f t="shared" si="1099"/>
        <v>3.1715197763867013E-5</v>
      </c>
      <c r="AW787" s="13">
        <f t="shared" si="1100"/>
        <v>2.8419642000437127E-7</v>
      </c>
      <c r="AX787" s="13">
        <f t="shared" si="1101"/>
        <v>1.9607083835729705E-3</v>
      </c>
      <c r="AY787" s="13">
        <f t="shared" si="1102"/>
        <v>1.3453522871110656E-3</v>
      </c>
      <c r="AZ787" s="13">
        <f t="shared" si="1103"/>
        <v>4.615609316508066E-4</v>
      </c>
      <c r="BA787" s="13">
        <f t="shared" si="1104"/>
        <v>1.0556763739745207E-4</v>
      </c>
      <c r="BB787" s="13">
        <f t="shared" si="1105"/>
        <v>1.8108973216960806E-5</v>
      </c>
      <c r="BC787" s="13">
        <f t="shared" si="1106"/>
        <v>2.4851169851454417E-6</v>
      </c>
      <c r="BD787" s="13">
        <f t="shared" si="1107"/>
        <v>1.575248568635485E-5</v>
      </c>
      <c r="BE787" s="13">
        <f t="shared" si="1108"/>
        <v>2.4151795788908826E-5</v>
      </c>
      <c r="BF787" s="13">
        <f t="shared" si="1109"/>
        <v>1.8514831609541774E-5</v>
      </c>
      <c r="BG787" s="13">
        <f t="shared" si="1110"/>
        <v>9.4623464724476764E-6</v>
      </c>
      <c r="BH787" s="13">
        <f t="shared" si="1111"/>
        <v>3.6269301276753132E-6</v>
      </c>
      <c r="BI787" s="13">
        <f t="shared" si="1112"/>
        <v>1.112165756292462E-6</v>
      </c>
      <c r="BJ787" s="14">
        <f t="shared" si="1113"/>
        <v>0.57600472487489351</v>
      </c>
      <c r="BK787" s="14">
        <f t="shared" si="1114"/>
        <v>0.25818106042030226</v>
      </c>
      <c r="BL787" s="14">
        <f t="shared" si="1115"/>
        <v>0.16025087078360772</v>
      </c>
      <c r="BM787" s="14">
        <f t="shared" si="1116"/>
        <v>0.38141625300663834</v>
      </c>
      <c r="BN787" s="14">
        <f t="shared" si="1117"/>
        <v>0.61752675526685297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1.4215</v>
      </c>
      <c r="F788" s="10">
        <f>VLOOKUP(B788,home!$B$2:$E$405,3,FALSE)</f>
        <v>1.2987</v>
      </c>
      <c r="G788" s="10">
        <f>VLOOKUP(C788,away!$B$2:$E$405,4,FALSE)</f>
        <v>1.1137999999999999</v>
      </c>
      <c r="H788" s="10">
        <f>VLOOKUP(A788,away!$A$2:$E$405,3,FALSE)</f>
        <v>1.0277000000000001</v>
      </c>
      <c r="I788" s="10">
        <f>VLOOKUP(C788,away!$B$2:$E$405,3,FALSE)</f>
        <v>0.81089999999999995</v>
      </c>
      <c r="J788" s="10">
        <f>VLOOKUP(B788,home!$B$2:$E$405,4,FALSE)</f>
        <v>0.5988</v>
      </c>
      <c r="K788" s="12">
        <f t="shared" si="1062"/>
        <v>2.0561884632899998</v>
      </c>
      <c r="L788" s="12">
        <f t="shared" si="1063"/>
        <v>0.49901712368400003</v>
      </c>
      <c r="M788" s="13">
        <f t="shared" si="1064"/>
        <v>7.7676261198165938E-2</v>
      </c>
      <c r="N788" s="13">
        <f t="shared" si="1065"/>
        <v>0.15971703214716945</v>
      </c>
      <c r="O788" s="13">
        <f t="shared" si="1066"/>
        <v>3.8761784441635867E-2</v>
      </c>
      <c r="P788" s="13">
        <f t="shared" si="1067"/>
        <v>7.9701533985425468E-2</v>
      </c>
      <c r="Q788" s="13">
        <f t="shared" si="1068"/>
        <v>0.16420415944596398</v>
      </c>
      <c r="R788" s="13">
        <f t="shared" si="1069"/>
        <v>9.6713970904621759E-3</v>
      </c>
      <c r="S788" s="13">
        <f t="shared" si="1070"/>
        <v>2.0444903055465036E-2</v>
      </c>
      <c r="T788" s="13">
        <f t="shared" si="1071"/>
        <v>8.1940687343673865E-2</v>
      </c>
      <c r="U788" s="13">
        <f t="shared" si="1072"/>
        <v>1.9886215121304795E-2</v>
      </c>
      <c r="V788" s="13">
        <f t="shared" si="1073"/>
        <v>2.3308853532580673E-3</v>
      </c>
      <c r="W788" s="13">
        <f t="shared" si="1074"/>
        <v>0.11254489942567426</v>
      </c>
      <c r="X788" s="13">
        <f t="shared" si="1075"/>
        <v>5.616183199670504E-2</v>
      </c>
      <c r="Y788" s="13">
        <f t="shared" si="1076"/>
        <v>1.4012857931909891E-2</v>
      </c>
      <c r="Z788" s="13">
        <f t="shared" si="1077"/>
        <v>1.6087309193627477E-3</v>
      </c>
      <c r="AA788" s="13">
        <f t="shared" si="1078"/>
        <v>3.3078539569315964E-3</v>
      </c>
      <c r="AB788" s="13">
        <f t="shared" si="1079"/>
        <v>3.4007855722454632E-3</v>
      </c>
      <c r="AC788" s="13">
        <f t="shared" si="1080"/>
        <v>1.4947869475598449E-4</v>
      </c>
      <c r="AD788" s="13">
        <f t="shared" si="1081"/>
        <v>5.7853380950301195E-2</v>
      </c>
      <c r="AE788" s="13">
        <f t="shared" si="1082"/>
        <v>2.8869827757214021E-2</v>
      </c>
      <c r="AF788" s="13">
        <f t="shared" si="1083"/>
        <v>7.2032692043287223E-3</v>
      </c>
      <c r="AG788" s="13">
        <f t="shared" si="1084"/>
        <v>1.1981848931552185E-3</v>
      </c>
      <c r="AH788" s="13">
        <f t="shared" si="1085"/>
        <v>2.0069606904047878E-4</v>
      </c>
      <c r="AI788" s="13">
        <f t="shared" si="1086"/>
        <v>4.1266894178868576E-4</v>
      </c>
      <c r="AJ788" s="13">
        <f t="shared" si="1087"/>
        <v>4.2426255863199419E-4</v>
      </c>
      <c r="AK788" s="13">
        <f t="shared" si="1088"/>
        <v>2.9078792615500119E-4</v>
      </c>
      <c r="AL788" s="13">
        <f t="shared" si="1089"/>
        <v>6.1350436215240706E-6</v>
      </c>
      <c r="AM788" s="13">
        <f t="shared" si="1090"/>
        <v>2.3791490894466152E-2</v>
      </c>
      <c r="AN788" s="13">
        <f t="shared" si="1091"/>
        <v>1.1872361354310577E-2</v>
      </c>
      <c r="AO788" s="13">
        <f t="shared" si="1092"/>
        <v>2.9622558071825712E-3</v>
      </c>
      <c r="AP788" s="13">
        <f t="shared" si="1093"/>
        <v>4.9273879083882428E-4</v>
      </c>
      <c r="AQ788" s="13">
        <f t="shared" si="1094"/>
        <v>6.1471273532980549E-5</v>
      </c>
      <c r="AR788" s="13">
        <f t="shared" si="1095"/>
        <v>2.0030155021453048E-5</v>
      </c>
      <c r="AS788" s="13">
        <f t="shared" si="1096"/>
        <v>4.1185773673022009E-5</v>
      </c>
      <c r="AT788" s="13">
        <f t="shared" si="1097"/>
        <v>4.2342856339070444E-5</v>
      </c>
      <c r="AU788" s="13">
        <f t="shared" si="1098"/>
        <v>2.9021630902380827E-5</v>
      </c>
      <c r="AV788" s="13">
        <f t="shared" si="1099"/>
        <v>1.4918485661834003E-5</v>
      </c>
      <c r="AW788" s="13">
        <f t="shared" si="1100"/>
        <v>1.7486122678370058E-7</v>
      </c>
      <c r="AX788" s="13">
        <f t="shared" si="1101"/>
        <v>8.1532981836117333E-3</v>
      </c>
      <c r="AY788" s="13">
        <f t="shared" si="1102"/>
        <v>4.0686354081239089E-3</v>
      </c>
      <c r="AZ788" s="13">
        <f t="shared" si="1103"/>
        <v>1.015159369340435E-3</v>
      </c>
      <c r="BA788" s="13">
        <f t="shared" si="1104"/>
        <v>1.6886063618970918E-4</v>
      </c>
      <c r="BB788" s="13">
        <f t="shared" si="1105"/>
        <v>2.1066087243709755E-5</v>
      </c>
      <c r="BC788" s="13">
        <f t="shared" si="1106"/>
        <v>2.1024676527264495E-6</v>
      </c>
      <c r="BD788" s="13">
        <f t="shared" si="1107"/>
        <v>1.6658983909583541E-6</v>
      </c>
      <c r="BE788" s="13">
        <f t="shared" si="1108"/>
        <v>3.4254010525019414E-6</v>
      </c>
      <c r="BF788" s="13">
        <f t="shared" si="1109"/>
        <v>3.5216350631479586E-6</v>
      </c>
      <c r="BG788" s="13">
        <f t="shared" si="1110"/>
        <v>2.4137151295874606E-6</v>
      </c>
      <c r="BH788" s="13">
        <f t="shared" si="1111"/>
        <v>1.2407633007815661E-6</v>
      </c>
      <c r="BI788" s="13">
        <f t="shared" si="1112"/>
        <v>5.1024863694813526E-7</v>
      </c>
      <c r="BJ788" s="14">
        <f t="shared" si="1113"/>
        <v>0.73631557136858905</v>
      </c>
      <c r="BK788" s="14">
        <f t="shared" si="1114"/>
        <v>0.18437783273881592</v>
      </c>
      <c r="BL788" s="14">
        <f t="shared" si="1115"/>
        <v>7.6516728241367751E-2</v>
      </c>
      <c r="BM788" s="14">
        <f t="shared" si="1116"/>
        <v>0.46501823441241552</v>
      </c>
      <c r="BN788" s="14">
        <f t="shared" si="1117"/>
        <v>0.52973216830882286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1.2710999999999999</v>
      </c>
      <c r="F789" s="10">
        <f>VLOOKUP(B789,home!$B$2:$E$405,3,FALSE)</f>
        <v>0.5383</v>
      </c>
      <c r="G789" s="10">
        <f>VLOOKUP(C789,away!$B$2:$E$405,4,FALSE)</f>
        <v>0.99380000000000002</v>
      </c>
      <c r="H789" s="10">
        <f>VLOOKUP(A789,away!$A$2:$E$405,3,FALSE)</f>
        <v>0.94469999999999998</v>
      </c>
      <c r="I789" s="10">
        <f>VLOOKUP(C789,away!$B$2:$E$405,3,FALSE)</f>
        <v>0.78</v>
      </c>
      <c r="J789" s="10">
        <f>VLOOKUP(B789,home!$B$2:$E$405,4,FALSE)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1.2710999999999999</v>
      </c>
      <c r="F790" s="15">
        <f>VLOOKUP(B790,home!$B$2:$E$405,3,FALSE)</f>
        <v>1.0766</v>
      </c>
      <c r="G790" s="15">
        <f>VLOOKUP(C790,away!$B$2:$E$405,4,FALSE)</f>
        <v>1.2008000000000001</v>
      </c>
      <c r="H790" s="15">
        <f>VLOOKUP(A790,away!$A$2:$E$405,3,FALSE)</f>
        <v>0.94469999999999998</v>
      </c>
      <c r="I790" s="15">
        <f>VLOOKUP(C790,away!$B$2:$E$405,3,FALSE)</f>
        <v>0.94710000000000005</v>
      </c>
      <c r="J790" s="15">
        <f>VLOOKUP(B790,home!$B$2:$E$405,4,FALSE)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1.3231999999999999</v>
      </c>
      <c r="F791" s="10">
        <f>VLOOKUP(B791,home!$B$2:$E$405,3,FALSE)</f>
        <v>0.81389999999999996</v>
      </c>
      <c r="G791" s="10">
        <f>VLOOKUP(C791,away!$B$2:$E$405,4,FALSE)</f>
        <v>0.97170000000000001</v>
      </c>
      <c r="H791" s="10">
        <f>VLOOKUP(A791,away!$A$2:$E$405,3,FALSE)</f>
        <v>1.1951000000000001</v>
      </c>
      <c r="I791" s="10">
        <f>VLOOKUP(C791,away!$B$2:$E$405,3,FALSE)</f>
        <v>1.0161</v>
      </c>
      <c r="J791" s="10">
        <f>VLOOKUP(B791,home!$B$2:$E$405,4,FALSE)</f>
        <v>1.4803999999999999</v>
      </c>
      <c r="K791" s="12">
        <f t="shared" ref="K791:K792" si="1118">E791*F791*G791</f>
        <v>1.0464747248159998</v>
      </c>
      <c r="L791" s="12">
        <f t="shared" ref="L791:L792" si="1119">H791*I791*J791</f>
        <v>1.797710579244</v>
      </c>
      <c r="M791" s="13">
        <f t="shared" ref="M791:M792" si="1120">_xlfn.POISSON.DIST(0,K791,FALSE) * _xlfn.POISSON.DIST(0,L791,FALSE)</f>
        <v>5.8181647788862763E-2</v>
      </c>
      <c r="N791" s="13">
        <f t="shared" ref="N791:N792" si="1121">_xlfn.POISSON.DIST(1,K791,FALSE) * _xlfn.POISSON.DIST(0,L791,FALSE)</f>
        <v>6.0885623859191579E-2</v>
      </c>
      <c r="O791" s="13">
        <f t="shared" ref="O791:O792" si="1122">_xlfn.POISSON.DIST(0,K791,FALSE) * _xlfn.POISSON.DIST(1,L791,FALSE)</f>
        <v>0.10459376374788686</v>
      </c>
      <c r="P791" s="13">
        <f t="shared" ref="P791:P792" si="1123">_xlfn.POISSON.DIST(1,K791,FALSE) * _xlfn.POISSON.DIST(1,L791,FALSE)</f>
        <v>0.10945473013553959</v>
      </c>
      <c r="Q791" s="13">
        <f t="shared" ref="Q791:Q792" si="1124">_xlfn.POISSON.DIST(2,K791,FALSE) * _xlfn.POISSON.DIST(0,L791,FALSE)</f>
        <v>3.1857633236648988E-2</v>
      </c>
      <c r="R791" s="13">
        <f t="shared" ref="R791:R792" si="1125">_xlfn.POISSON.DIST(0,K791,FALSE) * _xlfn.POISSON.DIST(2,L791,FALSE)</f>
        <v>9.401465780626192E-2</v>
      </c>
      <c r="S791" s="13">
        <f t="shared" ref="S791:S792" si="1126">_xlfn.POISSON.DIST(2,K791,FALSE) * _xlfn.POISSON.DIST(2,L791,FALSE)</f>
        <v>5.147816538524156E-2</v>
      </c>
      <c r="T791" s="13">
        <f t="shared" ref="T791:T792" si="1127">_xlfn.POISSON.DIST(2,K791,FALSE) * _xlfn.POISSON.DIST(1,L791,FALSE)</f>
        <v>5.727080429919916E-2</v>
      </c>
      <c r="U791" s="13">
        <f t="shared" ref="U791:U792" si="1128">_xlfn.POISSON.DIST(1,K791,FALSE) * _xlfn.POISSON.DIST(2,L791,FALSE)</f>
        <v>9.8383963156478335E-2</v>
      </c>
      <c r="V791" s="13">
        <f t="shared" ref="V791:V792" si="1129">_xlfn.POISSON.DIST(3,K791,FALSE) * _xlfn.POISSON.DIST(3,L791,FALSE)</f>
        <v>1.0760416183623191E-2</v>
      </c>
      <c r="W791" s="13">
        <f t="shared" ref="W791:W792" si="1130">_xlfn.POISSON.DIST(3,K791,FALSE) * _xlfn.POISSON.DIST(0,L791,FALSE)</f>
        <v>1.1112735991537103E-2</v>
      </c>
      <c r="X791" s="13">
        <f t="shared" ref="X791:X792" si="1131">_xlfn.POISSON.DIST(3,K791,FALSE) * _xlfn.POISSON.DIST(1,L791,FALSE)</f>
        <v>1.9977483056331808E-2</v>
      </c>
      <c r="Y791" s="13">
        <f t="shared" ref="Y791:Y792" si="1132">_xlfn.POISSON.DIST(3,K791,FALSE) * _xlfn.POISSON.DIST(2,L791,FALSE)</f>
        <v>1.7956866318517731E-2</v>
      </c>
      <c r="Z791" s="13">
        <f t="shared" ref="Z791:Z792" si="1133">_xlfn.POISSON.DIST(0,K791,FALSE) * _xlfn.POISSON.DIST(3,L791,FALSE)</f>
        <v>5.6337048314107165E-2</v>
      </c>
      <c r="AA791" s="13">
        <f t="shared" ref="AA791:AA792" si="1134">_xlfn.POISSON.DIST(1,K791,FALSE) * _xlfn.POISSON.DIST(3,L791,FALSE)</f>
        <v>5.8955297131450979E-2</v>
      </c>
      <c r="AB791" s="13">
        <f t="shared" ref="AB791:AB792" si="1135">_xlfn.POISSON.DIST(2,K791,FALSE) * _xlfn.POISSON.DIST(3,L791,FALSE)</f>
        <v>3.084761417104033E-2</v>
      </c>
      <c r="AC791" s="13">
        <f t="shared" ref="AC791:AC792" si="1136">_xlfn.POISSON.DIST(4,K791,FALSE) * _xlfn.POISSON.DIST(4,L791,FALSE)</f>
        <v>1.2651953991130583E-3</v>
      </c>
      <c r="AD791" s="13">
        <f t="shared" ref="AD791:AD792" si="1137">_xlfn.POISSON.DIST(4,K791,FALSE) * _xlfn.POISSON.DIST(0,L791,FALSE)</f>
        <v>2.9072993346741603E-3</v>
      </c>
      <c r="AE791" s="13">
        <f t="shared" ref="AE791:AE792" si="1138">_xlfn.POISSON.DIST(4,K791,FALSE) * _xlfn.POISSON.DIST(1,L791,FALSE)</f>
        <v>5.2264827709727806E-3</v>
      </c>
      <c r="AF791" s="13">
        <f t="shared" ref="AF791:AF792" si="1139">_xlfn.POISSON.DIST(4,K791,FALSE) * _xlfn.POISSON.DIST(2,L791,FALSE)</f>
        <v>4.6978516848071332E-3</v>
      </c>
      <c r="AG791" s="13">
        <f t="shared" ref="AG791:AG792" si="1140">_xlfn.POISSON.DIST(4,K791,FALSE) * _xlfn.POISSON.DIST(3,L791,FALSE)</f>
        <v>2.8151258911656763E-3</v>
      </c>
      <c r="AH791" s="13">
        <f t="shared" ref="AH791:AH792" si="1141">_xlfn.POISSON.DIST(0,K791,FALSE) * _xlfn.POISSON.DIST(4,L791,FALSE)</f>
        <v>2.5319426939412717E-2</v>
      </c>
      <c r="AI791" s="13">
        <f t="shared" ref="AI791:AI792" si="1142">_xlfn.POISSON.DIST(1,K791,FALSE) * _xlfn.POISSON.DIST(4,L791,FALSE)</f>
        <v>2.6496140338920733E-2</v>
      </c>
      <c r="AJ791" s="13">
        <f t="shared" ref="AJ791:AJ792" si="1143">_xlfn.POISSON.DIST(2,K791,FALSE) * _xlfn.POISSON.DIST(4,L791,FALSE)</f>
        <v>1.3863770584929094E-2</v>
      </c>
      <c r="AK791" s="13">
        <f t="shared" ref="AK791:AK792" si="1144">_xlfn.POISSON.DIST(3,K791,FALSE) * _xlfn.POISSON.DIST(4,L791,FALSE)</f>
        <v>4.8360285025919429E-3</v>
      </c>
      <c r="AL791" s="13">
        <f t="shared" ref="AL791:AL792" si="1145">_xlfn.POISSON.DIST(5,K791,FALSE) * _xlfn.POISSON.DIST(5,L791,FALSE)</f>
        <v>9.5206393247016001E-5</v>
      </c>
      <c r="AM791" s="13">
        <f t="shared" ref="AM791:AM792" si="1146">_xlfn.POISSON.DIST(5,K791,FALSE) * _xlfn.POISSON.DIST(0,L791,FALSE)</f>
        <v>6.0848305424217645E-4</v>
      </c>
      <c r="AN791" s="13">
        <f t="shared" ref="AN791:AN792" si="1147">_xlfn.POISSON.DIST(5,K791,FALSE) * _xlfn.POISSON.DIST(1,L791,FALSE)</f>
        <v>1.0938764239018612E-3</v>
      </c>
      <c r="AO791" s="13">
        <f t="shared" ref="AO791:AO792" si="1148">_xlfn.POISSON.DIST(5,K791,FALSE) * _xlfn.POISSON.DIST(2,L791,FALSE)</f>
        <v>9.832366098169855E-4</v>
      </c>
      <c r="AP791" s="13">
        <f t="shared" ref="AP791:AP792" si="1149">_xlfn.POISSON.DIST(5,K791,FALSE) * _xlfn.POISSON.DIST(3,L791,FALSE)</f>
        <v>5.8919161845599971E-4</v>
      </c>
      <c r="AQ791" s="13">
        <f t="shared" ref="AQ791:AQ792" si="1150">_xlfn.POISSON.DIST(5,K791,FALSE) * _xlfn.POISSON.DIST(4,L791,FALSE)</f>
        <v>2.6479900142506143E-4</v>
      </c>
      <c r="AR791" s="13">
        <f t="shared" ref="AR791:AR792" si="1151">_xlfn.POISSON.DIST(0,K791,FALSE) * _xlfn.POISSON.DIST(5,L791,FALSE)</f>
        <v>9.1034003338755567E-3</v>
      </c>
      <c r="AS791" s="13">
        <f t="shared" ref="AS791:AS792" si="1152">_xlfn.POISSON.DIST(1,K791,FALSE) * _xlfn.POISSON.DIST(5,L791,FALSE)</f>
        <v>9.5264783592823032E-3</v>
      </c>
      <c r="AT791" s="13">
        <f t="shared" ref="AT791:AT792" si="1153">_xlfn.POISSON.DIST(2,K791,FALSE) * _xlfn.POISSON.DIST(5,L791,FALSE)</f>
        <v>4.9846094097477627E-3</v>
      </c>
      <c r="AU791" s="13">
        <f t="shared" ref="AU791:AU792" si="1154">_xlfn.POISSON.DIST(3,K791,FALSE) * _xlfn.POISSON.DIST(5,L791,FALSE)</f>
        <v>1.7387559201270113E-3</v>
      </c>
      <c r="AV791" s="13">
        <f t="shared" ref="AV791:AV792" si="1155">_xlfn.POISSON.DIST(4,K791,FALSE) * _xlfn.POISSON.DIST(5,L791,FALSE)</f>
        <v>4.54891030759276E-4</v>
      </c>
      <c r="AW791" s="13">
        <f t="shared" ref="AW791:AW792" si="1156">_xlfn.POISSON.DIST(6,K791,FALSE) * _xlfn.POISSON.DIST(6,L791,FALSE)</f>
        <v>4.9752181678044515E-6</v>
      </c>
      <c r="AX791" s="13">
        <f t="shared" ref="AX791:AX792" si="1157">_xlfn.POISSON.DIST(6,K791,FALSE) * _xlfn.POISSON.DIST(0,L791,FALSE)</f>
        <v>1.0612702279054675E-4</v>
      </c>
      <c r="AY791" s="13">
        <f t="shared" ref="AY791:AY792" si="1158">_xlfn.POISSON.DIST(6,K791,FALSE) * _xlfn.POISSON.DIST(1,L791,FALSE)</f>
        <v>1.9078567161423497E-4</v>
      </c>
      <c r="AZ791" s="13">
        <f t="shared" ref="AZ791:AZ792" si="1159">_xlfn.POISSON.DIST(6,K791,FALSE) * _xlfn.POISSON.DIST(2,L791,FALSE)</f>
        <v>1.7148871011454103E-4</v>
      </c>
      <c r="BA791" s="13">
        <f t="shared" ref="BA791:BA792" si="1160">_xlfn.POISSON.DIST(6,K791,FALSE) * _xlfn.POISSON.DIST(3,L791,FALSE)</f>
        <v>1.027623561312726E-4</v>
      </c>
      <c r="BB791" s="13">
        <f t="shared" ref="BB791:BB792" si="1161">_xlfn.POISSON.DIST(6,K791,FALSE) * _xlfn.POISSON.DIST(4,L791,FALSE)</f>
        <v>4.61842436913071E-5</v>
      </c>
      <c r="BC791" s="13">
        <f t="shared" ref="BC791:BC792" si="1162">_xlfn.POISSON.DIST(6,K791,FALSE) * _xlfn.POISSON.DIST(5,L791,FALSE)</f>
        <v>1.6605180695649149E-5</v>
      </c>
      <c r="BD791" s="13">
        <f t="shared" ref="BD791:BD792" si="1163">_xlfn.POISSON.DIST(0,K791,FALSE) * _xlfn.POISSON.DIST(6,L791,FALSE)</f>
        <v>2.7275465145502405E-3</v>
      </c>
      <c r="BE791" s="13">
        <f t="shared" ref="BE791:BE792" si="1164">_xlfn.POISSON.DIST(1,K791,FALSE) * _xlfn.POISSON.DIST(6,L791,FALSE)</f>
        <v>2.854308488236802E-3</v>
      </c>
      <c r="BF791" s="13">
        <f t="shared" ref="BF791:BF792" si="1165">_xlfn.POISSON.DIST(2,K791,FALSE) * _xlfn.POISSON.DIST(6,L791,FALSE)</f>
        <v>1.4934808448837898E-3</v>
      </c>
      <c r="BG791" s="13">
        <f t="shared" ref="BG791:BG792" si="1166">_xlfn.POISSON.DIST(3,K791,FALSE) * _xlfn.POISSON.DIST(6,L791,FALSE)</f>
        <v>5.2096331872257702E-4</v>
      </c>
      <c r="BH791" s="13">
        <f t="shared" ref="BH791:BH792" si="1167">_xlfn.POISSON.DIST(4,K791,FALSE) * _xlfn.POISSON.DIST(6,L791,FALSE)</f>
        <v>1.3629373639985966E-4</v>
      </c>
      <c r="BI791" s="13">
        <f t="shared" ref="BI791:BI792" si="1168">_xlfn.POISSON.DIST(5,K791,FALSE) * _xlfn.POISSON.DIST(6,L791,FALSE)</f>
        <v>2.8525590058637522E-5</v>
      </c>
      <c r="BJ791" s="14">
        <f t="shared" ref="BJ791:BJ792" si="1169">SUM(N791,Q791,T791,W791,X791,Y791,AD791,AE791,AF791,AG791,AM791,AN791,AO791,AP791,AQ791,AX791,AY791,AZ791,BA791,BB791,BC791)</f>
        <v>0.21888144633592577</v>
      </c>
      <c r="BK791" s="14">
        <f t="shared" ref="BK791:BK792" si="1170">SUM(M791,P791,S791,V791,AC791,AL791,AY791)</f>
        <v>0.2314261469572414</v>
      </c>
      <c r="BL791" s="14">
        <f t="shared" ref="BL791:BL792" si="1171">SUM(O791,R791,U791,AA791,AB791,AH791,AI791,AJ791,AK791,AR791,AS791,AT791,AU791,AV791,BD791,BE791,BF791,BG791,BH791,BI791)</f>
        <v>0.49087991592561675</v>
      </c>
      <c r="BM791" s="14">
        <f t="shared" ref="BM791:BM792" si="1172">SUM(S791:BI791)</f>
        <v>0.53835069050505302</v>
      </c>
      <c r="BN791" s="14">
        <f t="shared" ref="BN791:BN792" si="1173">SUM(M791:R791)</f>
        <v>0.45898805657439168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1.3052999999999999</v>
      </c>
      <c r="F792" s="15">
        <f>VLOOKUP(B792,home!$B$2:$E$405,3,FALSE)</f>
        <v>1.0887</v>
      </c>
      <c r="G792" s="15">
        <f>VLOOKUP(C792,away!$B$2:$E$405,4,FALSE)</f>
        <v>0.9274</v>
      </c>
      <c r="H792" s="15">
        <f>VLOOKUP(A792,away!$A$2:$E$405,3,FALSE)</f>
        <v>1.1211</v>
      </c>
      <c r="I792" s="15">
        <f>VLOOKUP(C792,away!$B$2:$E$405,3,FALSE)</f>
        <v>0.9859</v>
      </c>
      <c r="J792" s="15">
        <f>VLOOKUP(B792,home!$B$2:$E$405,4,FALSE)</f>
        <v>1.2676000000000001</v>
      </c>
      <c r="K792" s="16">
        <f t="shared" si="1118"/>
        <v>1.3179096940139998</v>
      </c>
      <c r="L792" s="16">
        <f t="shared" si="1119"/>
        <v>1.4010687603240002</v>
      </c>
      <c r="M792" s="17">
        <f t="shared" si="1120"/>
        <v>6.5942082879712205E-2</v>
      </c>
      <c r="N792" s="17">
        <f t="shared" si="1121"/>
        <v>8.6905710270647307E-2</v>
      </c>
      <c r="O792" s="17">
        <f t="shared" si="1122"/>
        <v>9.2389392313460827E-2</v>
      </c>
      <c r="P792" s="17">
        <f t="shared" si="1123"/>
        <v>0.12176087575397254</v>
      </c>
      <c r="Q792" s="17">
        <f t="shared" si="1124"/>
        <v>5.7266939015429077E-2</v>
      </c>
      <c r="R792" s="17">
        <f t="shared" si="1125"/>
        <v>6.4721945677854165E-2</v>
      </c>
      <c r="S792" s="17">
        <f t="shared" si="1126"/>
        <v>5.6207319426877109E-2</v>
      </c>
      <c r="T792" s="17">
        <f t="shared" si="1127"/>
        <v>8.0234919253897322E-2</v>
      </c>
      <c r="U792" s="17">
        <f t="shared" si="1128"/>
        <v>8.5297679624291481E-2</v>
      </c>
      <c r="V792" s="17">
        <f t="shared" si="1129"/>
        <v>1.1531756586531982E-2</v>
      </c>
      <c r="W792" s="17">
        <f t="shared" si="1130"/>
        <v>2.5157551358314177E-2</v>
      </c>
      <c r="X792" s="17">
        <f t="shared" si="1131"/>
        <v>3.5247459294380605E-2</v>
      </c>
      <c r="Y792" s="17">
        <f t="shared" si="1132"/>
        <v>2.4692057049074255E-2</v>
      </c>
      <c r="Z792" s="17">
        <f t="shared" si="1133"/>
        <v>3.0226632065542793E-2</v>
      </c>
      <c r="AA792" s="17">
        <f t="shared" si="1134"/>
        <v>3.9835971416573253E-2</v>
      </c>
      <c r="AB792" s="17">
        <f t="shared" si="1135"/>
        <v>2.6250106450183257E-2</v>
      </c>
      <c r="AC792" s="17">
        <f t="shared" si="1136"/>
        <v>1.3308238832847128E-3</v>
      </c>
      <c r="AD792" s="17">
        <f t="shared" si="1137"/>
        <v>8.2888452031943307E-3</v>
      </c>
      <c r="AE792" s="17">
        <f t="shared" si="1138"/>
        <v>1.1613242073357014E-2</v>
      </c>
      <c r="AF792" s="17">
        <f t="shared" si="1139"/>
        <v>8.1354753375304199E-3</v>
      </c>
      <c r="AG792" s="17">
        <f t="shared" si="1140"/>
        <v>3.7994534486000728E-3</v>
      </c>
      <c r="AH792" s="17">
        <f t="shared" si="1141"/>
        <v>1.0587397479209929E-2</v>
      </c>
      <c r="AI792" s="17">
        <f t="shared" si="1142"/>
        <v>1.3953233772230147E-2</v>
      </c>
      <c r="AJ792" s="17">
        <f t="shared" si="1143"/>
        <v>9.1945510256328244E-3</v>
      </c>
      <c r="AK792" s="17">
        <f t="shared" si="1144"/>
        <v>4.0391959762626217E-3</v>
      </c>
      <c r="AL792" s="17">
        <f t="shared" si="1145"/>
        <v>9.8293699213982872E-5</v>
      </c>
      <c r="AM792" s="17">
        <f t="shared" si="1146"/>
        <v>2.1847898890942469E-3</v>
      </c>
      <c r="AN792" s="17">
        <f t="shared" si="1147"/>
        <v>3.061040861481686E-3</v>
      </c>
      <c r="AO792" s="17">
        <f t="shared" si="1148"/>
        <v>2.1443643625486284E-3</v>
      </c>
      <c r="AP792" s="17">
        <f t="shared" si="1149"/>
        <v>1.0014673063729902E-3</v>
      </c>
      <c r="AQ792" s="17">
        <f t="shared" si="1150"/>
        <v>3.5078113936125527E-4</v>
      </c>
      <c r="AR792" s="17">
        <f t="shared" si="1151"/>
        <v>2.9667343722508204E-3</v>
      </c>
      <c r="AS792" s="17">
        <f t="shared" si="1152"/>
        <v>3.9098879887538938E-3</v>
      </c>
      <c r="AT792" s="17">
        <f t="shared" si="1153"/>
        <v>2.5764396414438297E-3</v>
      </c>
      <c r="AU792" s="17">
        <f t="shared" si="1154"/>
        <v>1.1318382598335924E-3</v>
      </c>
      <c r="AV792" s="17">
        <f t="shared" si="1155"/>
        <v>3.7291515367265699E-4</v>
      </c>
      <c r="AW792" s="17">
        <f t="shared" si="1156"/>
        <v>5.0415987850126211E-6</v>
      </c>
      <c r="AX792" s="17">
        <f t="shared" si="1157"/>
        <v>4.7989262903684669E-4</v>
      </c>
      <c r="AY792" s="17">
        <f t="shared" si="1158"/>
        <v>6.7236257085327993E-4</v>
      </c>
      <c r="AZ792" s="17">
        <f t="shared" si="1159"/>
        <v>4.7101309681683146E-4</v>
      </c>
      <c r="BA792" s="17">
        <f t="shared" si="1160"/>
        <v>2.1997391188450873E-4</v>
      </c>
      <c r="BB792" s="17">
        <f t="shared" si="1161"/>
        <v>7.704964400691236E-5</v>
      </c>
      <c r="BC792" s="17">
        <f t="shared" si="1162"/>
        <v>2.1590369842434054E-5</v>
      </c>
      <c r="BD792" s="17">
        <f t="shared" si="1163"/>
        <v>6.9276647485667562E-4</v>
      </c>
      <c r="BE792" s="17">
        <f t="shared" si="1164"/>
        <v>9.1300365290151856E-4</v>
      </c>
      <c r="BF792" s="17">
        <f t="shared" si="1165"/>
        <v>6.0162818241455242E-4</v>
      </c>
      <c r="BG792" s="17">
        <f t="shared" si="1166"/>
        <v>2.642972045987206E-4</v>
      </c>
      <c r="BH792" s="17">
        <f t="shared" si="1167"/>
        <v>8.7079962010363837E-5</v>
      </c>
      <c r="BI792" s="17">
        <f t="shared" si="1168"/>
        <v>2.2952705217565832E-5</v>
      </c>
      <c r="BJ792" s="18">
        <f t="shared" si="1169"/>
        <v>0.35202597808572417</v>
      </c>
      <c r="BK792" s="18">
        <f t="shared" si="1170"/>
        <v>0.25754351480044585</v>
      </c>
      <c r="BL792" s="18">
        <f t="shared" si="1171"/>
        <v>0.35980901733365267</v>
      </c>
      <c r="BM792" s="18">
        <f t="shared" si="1172"/>
        <v>0.50995087540222106</v>
      </c>
      <c r="BN792" s="18">
        <f t="shared" si="1173"/>
        <v>0.48898694591107611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1.4705999999999999</v>
      </c>
      <c r="F793" s="10">
        <f>VLOOKUP(B793,home!$B$2:$E$405,3,FALSE)</f>
        <v>1.615</v>
      </c>
      <c r="G793" s="10">
        <f>VLOOKUP(C793,away!$B$2:$E$405,4,FALSE)</f>
        <v>1.2844</v>
      </c>
      <c r="H793" s="10">
        <f>VLOOKUP(A793,away!$A$2:$E$405,3,FALSE)</f>
        <v>1.2646999999999999</v>
      </c>
      <c r="I793" s="10">
        <f>VLOOKUP(C793,away!$B$2:$E$405,3,FALSE)</f>
        <v>0.79069999999999996</v>
      </c>
      <c r="J793" s="10">
        <f>VLOOKUP(B793,home!$B$2:$E$405,4,FALSE)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1.4705999999999999</v>
      </c>
      <c r="F794" s="10">
        <f>VLOOKUP(B794,home!$B$2:$E$405,3,FALSE)</f>
        <v>1.0578000000000001</v>
      </c>
      <c r="G794" s="10">
        <f>VLOOKUP(C794,away!$B$2:$E$405,4,FALSE)</f>
        <v>0.75549999999999995</v>
      </c>
      <c r="H794" s="10">
        <f>VLOOKUP(A794,away!$A$2:$E$405,3,FALSE)</f>
        <v>1.2646999999999999</v>
      </c>
      <c r="I794" s="10">
        <f>VLOOKUP(C794,away!$B$2:$E$405,3,FALSE)</f>
        <v>1.3178000000000001</v>
      </c>
      <c r="J794" s="10">
        <f>VLOOKUP(B794,home!$B$2:$E$405,4,FALSE)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1.3548</v>
      </c>
      <c r="F795" s="10">
        <f>VLOOKUP(B795,home!$B$2:$E$405,3,FALSE)</f>
        <v>1.0662</v>
      </c>
      <c r="G795" s="10">
        <f>VLOOKUP(C795,away!$B$2:$E$405,4,FALSE)</f>
        <v>1.2302</v>
      </c>
      <c r="H795" s="10">
        <f>VLOOKUP(A795,away!$A$2:$E$405,3,FALSE)</f>
        <v>1.1719999999999999</v>
      </c>
      <c r="I795" s="10">
        <f>VLOOKUP(C795,away!$B$2:$E$405,3,FALSE)</f>
        <v>0.99539999999999995</v>
      </c>
      <c r="J795" s="10">
        <f>VLOOKUP(B795,home!$B$2:$E$405,4,FALSE)</f>
        <v>0.94799999999999995</v>
      </c>
      <c r="K795" s="12">
        <f t="shared" si="1174"/>
        <v>1.7770088423520001</v>
      </c>
      <c r="L795" s="12">
        <f t="shared" si="1175"/>
        <v>1.1059451423999997</v>
      </c>
      <c r="M795" s="13">
        <f t="shared" si="1176"/>
        <v>5.5969186276380103E-2</v>
      </c>
      <c r="N795" s="13">
        <f t="shared" si="1177"/>
        <v>9.9457738912373667E-2</v>
      </c>
      <c r="O795" s="13">
        <f t="shared" si="1178"/>
        <v>6.1898849686443297E-2</v>
      </c>
      <c r="P795" s="13">
        <f t="shared" si="1179"/>
        <v>0.10999480322422707</v>
      </c>
      <c r="Q795" s="13">
        <f t="shared" si="1180"/>
        <v>8.8368640743812316E-2</v>
      </c>
      <c r="R795" s="13">
        <f t="shared" si="1181"/>
        <v>3.4228366065434862E-2</v>
      </c>
      <c r="S795" s="13">
        <f t="shared" si="1182"/>
        <v>5.4042489900564948E-2</v>
      </c>
      <c r="T795" s="13">
        <f t="shared" si="1183"/>
        <v>9.7730868971109913E-2</v>
      </c>
      <c r="U795" s="13">
        <f t="shared" si="1184"/>
        <v>6.0824109157538893E-2</v>
      </c>
      <c r="V795" s="13">
        <f t="shared" si="1185"/>
        <v>1.1800924039814123E-2</v>
      </c>
      <c r="W795" s="13">
        <f t="shared" si="1186"/>
        <v>5.2343951996127229E-2</v>
      </c>
      <c r="X795" s="13">
        <f t="shared" si="1187"/>
        <v>5.7889539444135669E-2</v>
      </c>
      <c r="Y795" s="13">
        <f t="shared" si="1188"/>
        <v>3.2011327472007522E-2</v>
      </c>
      <c r="Z795" s="13">
        <f t="shared" si="1189"/>
        <v>1.2618231727452222E-2</v>
      </c>
      <c r="AA795" s="13">
        <f t="shared" si="1190"/>
        <v>2.2422709354529155E-2</v>
      </c>
      <c r="AB795" s="13">
        <f t="shared" si="1191"/>
        <v>1.9922676396243611E-2</v>
      </c>
      <c r="AC795" s="13">
        <f t="shared" si="1192"/>
        <v>1.4495032936667879E-3</v>
      </c>
      <c r="AD795" s="13">
        <f t="shared" si="1193"/>
        <v>2.3253916385191694E-2</v>
      </c>
      <c r="AE795" s="13">
        <f t="shared" si="1194"/>
        <v>2.5717555867978512E-2</v>
      </c>
      <c r="AF795" s="13">
        <f t="shared" si="1195"/>
        <v>1.4221102993295725E-2</v>
      </c>
      <c r="AG795" s="13">
        <f t="shared" si="1196"/>
        <v>5.2425865916684994E-3</v>
      </c>
      <c r="AH795" s="13">
        <f t="shared" si="1197"/>
        <v>3.4887680211633377E-3</v>
      </c>
      <c r="AI795" s="13">
        <f t="shared" si="1198"/>
        <v>6.1995716225221415E-3</v>
      </c>
      <c r="AJ795" s="13">
        <f t="shared" si="1199"/>
        <v>5.5083467960081916E-3</v>
      </c>
      <c r="AK795" s="13">
        <f t="shared" si="1200"/>
        <v>3.2627936544159545E-3</v>
      </c>
      <c r="AL795" s="13">
        <f t="shared" si="1201"/>
        <v>1.1394686267006353E-4</v>
      </c>
      <c r="AM795" s="13">
        <f t="shared" si="1202"/>
        <v>8.2644830071599319E-3</v>
      </c>
      <c r="AN795" s="13">
        <f t="shared" si="1203"/>
        <v>9.1400648362158672E-3</v>
      </c>
      <c r="AO795" s="13">
        <f t="shared" si="1204"/>
        <v>5.0542051534169952E-3</v>
      </c>
      <c r="AP795" s="13">
        <f t="shared" si="1205"/>
        <v>1.8632245460381901E-3</v>
      </c>
      <c r="AQ795" s="13">
        <f t="shared" si="1206"/>
        <v>5.1515603397284549E-4</v>
      </c>
      <c r="AR795" s="13">
        <f t="shared" si="1207"/>
        <v>7.7167720919321041E-4</v>
      </c>
      <c r="AS795" s="13">
        <f t="shared" si="1208"/>
        <v>1.3712772241778492E-3</v>
      </c>
      <c r="AT795" s="13">
        <f t="shared" si="1209"/>
        <v>1.2183858763399722E-3</v>
      </c>
      <c r="AU795" s="13">
        <f t="shared" si="1210"/>
        <v>7.216941585509735E-4</v>
      </c>
      <c r="AV795" s="13">
        <f t="shared" si="1211"/>
        <v>3.2061422530471682E-4</v>
      </c>
      <c r="AW795" s="13">
        <f t="shared" si="1212"/>
        <v>6.2204677903381189E-6</v>
      </c>
      <c r="AX795" s="13">
        <f t="shared" si="1213"/>
        <v>2.4476765635318399E-3</v>
      </c>
      <c r="AY795" s="13">
        <f t="shared" si="1214"/>
        <v>2.7069960056043622E-3</v>
      </c>
      <c r="AZ795" s="13">
        <f t="shared" si="1215"/>
        <v>1.4968945414471739E-3</v>
      </c>
      <c r="BA795" s="13">
        <f t="shared" si="1216"/>
        <v>5.5182774893285883E-4</v>
      </c>
      <c r="BB795" s="13">
        <f t="shared" si="1217"/>
        <v>1.5257280459345557E-4</v>
      </c>
      <c r="BC795" s="13">
        <f t="shared" si="1218"/>
        <v>3.37474304204953E-5</v>
      </c>
      <c r="BD795" s="13">
        <f t="shared" si="1219"/>
        <v>1.4223877683466974E-4</v>
      </c>
      <c r="BE795" s="13">
        <f t="shared" si="1220"/>
        <v>2.5275956416054095E-4</v>
      </c>
      <c r="BF795" s="13">
        <f t="shared" si="1221"/>
        <v>2.2457799025115953E-4</v>
      </c>
      <c r="BG795" s="13">
        <f t="shared" si="1222"/>
        <v>1.3302569149131724E-4</v>
      </c>
      <c r="BH795" s="13">
        <f t="shared" si="1223"/>
        <v>5.9096957510015027E-5</v>
      </c>
      <c r="BI795" s="13">
        <f t="shared" si="1224"/>
        <v>2.100316321027941E-5</v>
      </c>
      <c r="BJ795" s="14">
        <f t="shared" si="1225"/>
        <v>0.52846407804903484</v>
      </c>
      <c r="BK795" s="14">
        <f t="shared" si="1226"/>
        <v>0.23607784960292744</v>
      </c>
      <c r="BL795" s="14">
        <f t="shared" si="1227"/>
        <v>0.22299254159132414</v>
      </c>
      <c r="BM795" s="14">
        <f t="shared" si="1228"/>
        <v>0.5475343405242532</v>
      </c>
      <c r="BN795" s="14">
        <f t="shared" si="1229"/>
        <v>0.4499175849086714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1.3548</v>
      </c>
      <c r="F796" s="10">
        <f>VLOOKUP(B796,home!$B$2:$E$405,3,FALSE)</f>
        <v>0.90210000000000001</v>
      </c>
      <c r="G796" s="10">
        <f>VLOOKUP(C796,away!$B$2:$E$405,4,FALSE)</f>
        <v>0.98419999999999996</v>
      </c>
      <c r="H796" s="10">
        <f>VLOOKUP(A796,away!$A$2:$E$405,3,FALSE)</f>
        <v>1.1719999999999999</v>
      </c>
      <c r="I796" s="10">
        <f>VLOOKUP(C796,away!$B$2:$E$405,3,FALSE)</f>
        <v>1.0428999999999999</v>
      </c>
      <c r="J796" s="10">
        <f>VLOOKUP(B796,home!$B$2:$E$405,4,FALSE)</f>
        <v>0.80579999999999996</v>
      </c>
      <c r="K796" s="12">
        <f t="shared" si="1174"/>
        <v>1.2028548717360001</v>
      </c>
      <c r="L796" s="12">
        <f t="shared" si="1175"/>
        <v>0.98491225703999974</v>
      </c>
      <c r="M796" s="13">
        <f t="shared" si="1176"/>
        <v>0.1121669235050123</v>
      </c>
      <c r="N796" s="13">
        <f t="shared" si="1177"/>
        <v>0.13492053038564331</v>
      </c>
      <c r="O796" s="13">
        <f t="shared" si="1178"/>
        <v>0.11047457779455466</v>
      </c>
      <c r="P796" s="13">
        <f t="shared" si="1179"/>
        <v>0.13288488410315782</v>
      </c>
      <c r="Q796" s="13">
        <f t="shared" si="1180"/>
        <v>8.1144908635788077E-2</v>
      </c>
      <c r="R796" s="13">
        <f t="shared" si="1181"/>
        <v>5.4403882880587923E-2</v>
      </c>
      <c r="S796" s="13">
        <f t="shared" si="1182"/>
        <v>3.9357396706883478E-2</v>
      </c>
      <c r="T796" s="13">
        <f t="shared" si="1183"/>
        <v>7.9920615111778601E-2</v>
      </c>
      <c r="U796" s="13">
        <f t="shared" si="1184"/>
        <v>6.5439975564269962E-2</v>
      </c>
      <c r="V796" s="13">
        <f t="shared" si="1185"/>
        <v>5.1807737735551562E-3</v>
      </c>
      <c r="W796" s="13">
        <f t="shared" si="1186"/>
        <v>3.25351828897101E-2</v>
      </c>
      <c r="X796" s="13">
        <f t="shared" si="1187"/>
        <v>3.2044300413113555E-2</v>
      </c>
      <c r="Y796" s="13">
        <f t="shared" si="1188"/>
        <v>1.578041212257373E-2</v>
      </c>
      <c r="Z796" s="13">
        <f t="shared" si="1189"/>
        <v>1.7861017026553218E-2</v>
      </c>
      <c r="AA796" s="13">
        <f t="shared" si="1190"/>
        <v>2.1484211344549191E-2</v>
      </c>
      <c r="AB796" s="13">
        <f t="shared" si="1191"/>
        <v>1.292119414059842E-2</v>
      </c>
      <c r="AC796" s="13">
        <f t="shared" si="1192"/>
        <v>3.8360602492631919E-4</v>
      </c>
      <c r="AD796" s="13">
        <f t="shared" si="1193"/>
        <v>9.7837758104273899E-3</v>
      </c>
      <c r="AE796" s="13">
        <f t="shared" si="1194"/>
        <v>9.636160715821393E-3</v>
      </c>
      <c r="AF796" s="13">
        <f t="shared" si="1195"/>
        <v>4.7453863999099132E-3</v>
      </c>
      <c r="AG796" s="13">
        <f t="shared" si="1196"/>
        <v>1.5579297432207306E-3</v>
      </c>
      <c r="AH796" s="13">
        <f t="shared" si="1197"/>
        <v>4.3978836481630987E-3</v>
      </c>
      <c r="AI796" s="13">
        <f t="shared" si="1198"/>
        <v>5.2900157715210765E-3</v>
      </c>
      <c r="AJ796" s="13">
        <f t="shared" si="1199"/>
        <v>3.1815606211672023E-3</v>
      </c>
      <c r="AK796" s="13">
        <f t="shared" si="1200"/>
        <v>1.2756518976314612E-3</v>
      </c>
      <c r="AL796" s="13">
        <f t="shared" si="1201"/>
        <v>1.8178422148247316E-5</v>
      </c>
      <c r="AM796" s="13">
        <f t="shared" si="1202"/>
        <v>2.353692479509081E-3</v>
      </c>
      <c r="AN796" s="13">
        <f t="shared" si="1203"/>
        <v>2.3181805723713621E-3</v>
      </c>
      <c r="AO796" s="13">
        <f t="shared" si="1204"/>
        <v>1.1416022298802782E-3</v>
      </c>
      <c r="AP796" s="13">
        <f t="shared" si="1205"/>
        <v>3.7479267629109386E-4</v>
      </c>
      <c r="AQ796" s="13">
        <f t="shared" si="1206"/>
        <v>9.2284475181980799E-5</v>
      </c>
      <c r="AR796" s="13">
        <f t="shared" si="1207"/>
        <v>8.6630590202232537E-4</v>
      </c>
      <c r="AS796" s="13">
        <f t="shared" si="1208"/>
        <v>1.0420402746612043E-3</v>
      </c>
      <c r="AT796" s="13">
        <f t="shared" si="1209"/>
        <v>6.267116104606747E-4</v>
      </c>
      <c r="AU796" s="13">
        <f t="shared" si="1210"/>
        <v>2.5128103793871229E-4</v>
      </c>
      <c r="AV796" s="13">
        <f t="shared" si="1211"/>
        <v>7.5563655164864711E-5</v>
      </c>
      <c r="AW796" s="13">
        <f t="shared" si="1212"/>
        <v>5.9822486108298903E-7</v>
      </c>
      <c r="AX796" s="13">
        <f t="shared" si="1213"/>
        <v>4.7185841092431386E-4</v>
      </c>
      <c r="AY796" s="13">
        <f t="shared" si="1214"/>
        <v>4.6473913250677366E-4</v>
      </c>
      <c r="AZ796" s="13">
        <f t="shared" si="1215"/>
        <v>2.2886363396602892E-4</v>
      </c>
      <c r="BA796" s="13">
        <f t="shared" si="1216"/>
        <v>7.5136866094619302E-5</v>
      </c>
      <c r="BB796" s="13">
        <f t="shared" si="1217"/>
        <v>1.8500805093040929E-5</v>
      </c>
      <c r="BC796" s="13">
        <f t="shared" si="1218"/>
        <v>3.6443339402488145E-6</v>
      </c>
      <c r="BD796" s="13">
        <f t="shared" si="1219"/>
        <v>1.4220588354131353E-4</v>
      </c>
      <c r="BE796" s="13">
        <f t="shared" si="1220"/>
        <v>1.7105303980719127E-4</v>
      </c>
      <c r="BF796" s="13">
        <f t="shared" si="1221"/>
        <v>1.0287599112866602E-4</v>
      </c>
      <c r="BG796" s="13">
        <f t="shared" si="1222"/>
        <v>4.1248295704595144E-5</v>
      </c>
      <c r="BH796" s="13">
        <f t="shared" si="1223"/>
        <v>1.2403928359769853E-5</v>
      </c>
      <c r="BI796" s="13">
        <f t="shared" si="1224"/>
        <v>2.9840251312426965E-6</v>
      </c>
      <c r="BJ796" s="14">
        <f t="shared" si="1225"/>
        <v>0.40961249784374559</v>
      </c>
      <c r="BK796" s="14">
        <f t="shared" si="1226"/>
        <v>0.29045650166819009</v>
      </c>
      <c r="BL796" s="14">
        <f t="shared" si="1227"/>
        <v>0.28220362730696363</v>
      </c>
      <c r="BM796" s="14">
        <f t="shared" si="1228"/>
        <v>0.3736737956330628</v>
      </c>
      <c r="BN796" s="14">
        <f t="shared" si="1229"/>
        <v>0.62599570730474408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1.3548</v>
      </c>
      <c r="F797" s="10">
        <f>VLOOKUP(B797,home!$B$2:$E$405,3,FALSE)</f>
        <v>0.98419999999999996</v>
      </c>
      <c r="G797" s="10">
        <f>VLOOKUP(C797,away!$B$2:$E$405,4,FALSE)</f>
        <v>0.98419999999999996</v>
      </c>
      <c r="H797" s="10">
        <f>VLOOKUP(A797,away!$A$2:$E$405,3,FALSE)</f>
        <v>1.1719999999999999</v>
      </c>
      <c r="I797" s="10">
        <f>VLOOKUP(C797,away!$B$2:$E$405,3,FALSE)</f>
        <v>1.2324999999999999</v>
      </c>
      <c r="J797" s="10">
        <f>VLOOKUP(B797,home!$B$2:$E$405,4,FALSE)</f>
        <v>0.61619999999999997</v>
      </c>
      <c r="K797" s="12">
        <f t="shared" si="1174"/>
        <v>1.3123265322719999</v>
      </c>
      <c r="L797" s="12">
        <f t="shared" si="1175"/>
        <v>0.89009473799999983</v>
      </c>
      <c r="M797" s="13">
        <f t="shared" si="1176"/>
        <v>0.11053519850148072</v>
      </c>
      <c r="N797" s="13">
        <f t="shared" si="1177"/>
        <v>0.14505827374344535</v>
      </c>
      <c r="O797" s="13">
        <f t="shared" si="1178"/>
        <v>9.8386798549953455E-2</v>
      </c>
      <c r="P797" s="13">
        <f t="shared" si="1179"/>
        <v>0.12911560616240425</v>
      </c>
      <c r="Q797" s="13">
        <f t="shared" si="1180"/>
        <v>9.5181910679549092E-2</v>
      </c>
      <c r="R797" s="13">
        <f t="shared" si="1181"/>
        <v>4.3786785838989789E-2</v>
      </c>
      <c r="S797" s="13">
        <f t="shared" si="1182"/>
        <v>3.7704821587807989E-2</v>
      </c>
      <c r="T797" s="13">
        <f t="shared" si="1183"/>
        <v>8.4720917848652641E-2</v>
      </c>
      <c r="U797" s="13">
        <f t="shared" si="1184"/>
        <v>5.7462560819418182E-2</v>
      </c>
      <c r="V797" s="13">
        <f t="shared" si="1185"/>
        <v>4.8936457049721487E-3</v>
      </c>
      <c r="W797" s="13">
        <f t="shared" si="1186"/>
        <v>4.1636582259038636E-2</v>
      </c>
      <c r="X797" s="13">
        <f t="shared" si="1187"/>
        <v>3.7060502777074435E-2</v>
      </c>
      <c r="Y797" s="13">
        <f t="shared" si="1188"/>
        <v>1.6493679254754166E-2</v>
      </c>
      <c r="Z797" s="13">
        <f t="shared" si="1189"/>
        <v>1.2991462556405908E-2</v>
      </c>
      <c r="AA797" s="13">
        <f t="shared" si="1190"/>
        <v>1.7049041005789696E-2</v>
      </c>
      <c r="AB797" s="13">
        <f t="shared" si="1191"/>
        <v>1.1186954430845565E-2</v>
      </c>
      <c r="AC797" s="13">
        <f t="shared" si="1192"/>
        <v>3.5726517441244103E-4</v>
      </c>
      <c r="AD797" s="13">
        <f t="shared" si="1193"/>
        <v>1.366019790291551E-2</v>
      </c>
      <c r="AE797" s="13">
        <f t="shared" si="1194"/>
        <v>1.2158870273423729E-2</v>
      </c>
      <c r="AF797" s="13">
        <f t="shared" si="1195"/>
        <v>5.4112732251995399E-3</v>
      </c>
      <c r="AG797" s="13">
        <f t="shared" si="1196"/>
        <v>1.6055152745434664E-3</v>
      </c>
      <c r="AH797" s="13">
        <f t="shared" si="1197"/>
        <v>2.8909081150952308E-3</v>
      </c>
      <c r="AI797" s="13">
        <f t="shared" si="1198"/>
        <v>3.7938154217999074E-3</v>
      </c>
      <c r="AJ797" s="13">
        <f t="shared" si="1199"/>
        <v>2.4893623182853544E-3</v>
      </c>
      <c r="AK797" s="13">
        <f t="shared" si="1200"/>
        <v>1.0889520729080019E-3</v>
      </c>
      <c r="AL797" s="13">
        <f t="shared" si="1201"/>
        <v>1.6692785711824269E-5</v>
      </c>
      <c r="AM797" s="13">
        <f t="shared" si="1202"/>
        <v>3.5853280288164714E-3</v>
      </c>
      <c r="AN797" s="13">
        <f t="shared" si="1203"/>
        <v>3.1912816124534532E-3</v>
      </c>
      <c r="AO797" s="13">
        <f t="shared" si="1204"/>
        <v>1.4202714853604865E-3</v>
      </c>
      <c r="AP797" s="13">
        <f t="shared" si="1205"/>
        <v>4.21392058550271E-4</v>
      </c>
      <c r="AQ797" s="13">
        <f t="shared" si="1206"/>
        <v>9.3769713487646002E-5</v>
      </c>
      <c r="AR797" s="13">
        <f t="shared" si="1207"/>
        <v>5.1463642025755278E-4</v>
      </c>
      <c r="AS797" s="13">
        <f t="shared" si="1208"/>
        <v>6.753710287774698E-4</v>
      </c>
      <c r="AT797" s="13">
        <f t="shared" si="1209"/>
        <v>4.4315366009625511E-4</v>
      </c>
      <c r="AU797" s="13">
        <f t="shared" si="1210"/>
        <v>1.9385410200592102E-4</v>
      </c>
      <c r="AV797" s="13">
        <f t="shared" si="1211"/>
        <v>6.3599970363033224E-5</v>
      </c>
      <c r="AW797" s="13">
        <f t="shared" si="1212"/>
        <v>5.4163218165911984E-7</v>
      </c>
      <c r="AX797" s="13">
        <f t="shared" si="1213"/>
        <v>7.8418684985238787E-4</v>
      </c>
      <c r="AY797" s="13">
        <f t="shared" si="1214"/>
        <v>6.9800058866240642E-4</v>
      </c>
      <c r="AZ797" s="13">
        <f t="shared" si="1215"/>
        <v>3.1064332554465513E-4</v>
      </c>
      <c r="BA797" s="13">
        <f t="shared" si="1216"/>
        <v>9.2167329820706161E-5</v>
      </c>
      <c r="BB797" s="13">
        <f t="shared" si="1217"/>
        <v>2.050941382223025E-5</v>
      </c>
      <c r="BC797" s="13">
        <f t="shared" si="1218"/>
        <v>3.6510642645263234E-6</v>
      </c>
      <c r="BD797" s="13">
        <f t="shared" si="1219"/>
        <v>7.6345861609067339E-5</v>
      </c>
      <c r="BE797" s="13">
        <f t="shared" si="1220"/>
        <v>1.0019069981874534E-4</v>
      </c>
      <c r="BF797" s="13">
        <f t="shared" si="1221"/>
        <v>6.5741456829519505E-5</v>
      </c>
      <c r="BG797" s="13">
        <f t="shared" si="1222"/>
        <v>2.8758086022530907E-5</v>
      </c>
      <c r="BH797" s="13">
        <f t="shared" si="1223"/>
        <v>9.4349998261819633E-6</v>
      </c>
      <c r="BI797" s="13">
        <f t="shared" si="1224"/>
        <v>2.4763601207760595E-6</v>
      </c>
      <c r="BJ797" s="14">
        <f t="shared" si="1225"/>
        <v>0.46360892470923182</v>
      </c>
      <c r="BK797" s="14">
        <f t="shared" si="1226"/>
        <v>0.28332123050545177</v>
      </c>
      <c r="BL797" s="14">
        <f t="shared" si="1227"/>
        <v>0.24030874121881224</v>
      </c>
      <c r="BM797" s="14">
        <f t="shared" si="1228"/>
        <v>0.37746832655759827</v>
      </c>
      <c r="BN797" s="14">
        <f t="shared" si="1229"/>
        <v>0.62206457347582267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1.3548</v>
      </c>
      <c r="F798" s="10">
        <f>VLOOKUP(B798,home!$B$2:$E$405,3,FALSE)</f>
        <v>1.3122</v>
      </c>
      <c r="G798" s="10">
        <f>VLOOKUP(C798,away!$B$2:$E$405,4,FALSE)</f>
        <v>1.1072</v>
      </c>
      <c r="H798" s="10">
        <f>VLOOKUP(A798,away!$A$2:$E$405,3,FALSE)</f>
        <v>1.1719999999999999</v>
      </c>
      <c r="I798" s="10">
        <f>VLOOKUP(C798,away!$B$2:$E$405,3,FALSE)</f>
        <v>0.75839999999999996</v>
      </c>
      <c r="J798" s="10">
        <f>VLOOKUP(B798,home!$B$2:$E$405,4,FALSE)</f>
        <v>0.61619999999999997</v>
      </c>
      <c r="K798" s="12">
        <f t="shared" si="1174"/>
        <v>1.9683453496319998</v>
      </c>
      <c r="L798" s="12">
        <f t="shared" si="1175"/>
        <v>0.54770616575999986</v>
      </c>
      <c r="M798" s="13">
        <f t="shared" si="1176"/>
        <v>8.0777928298650561E-2</v>
      </c>
      <c r="N798" s="13">
        <f t="shared" si="1177"/>
        <v>0.15899885951955595</v>
      </c>
      <c r="O798" s="13">
        <f t="shared" si="1178"/>
        <v>4.4242569386490085E-2</v>
      </c>
      <c r="P798" s="13">
        <f t="shared" si="1179"/>
        <v>8.7084655707668837E-2</v>
      </c>
      <c r="Q798" s="13">
        <f t="shared" si="1180"/>
        <v>0.15648233286605481</v>
      </c>
      <c r="R798" s="13">
        <f t="shared" si="1181"/>
        <v>1.2115964021022616E-2</v>
      </c>
      <c r="S798" s="13">
        <f t="shared" si="1182"/>
        <v>2.3470945032425118E-2</v>
      </c>
      <c r="T798" s="13">
        <f t="shared" si="1183"/>
        <v>8.5706338543246885E-2</v>
      </c>
      <c r="U798" s="13">
        <f t="shared" si="1184"/>
        <v>2.3848401437088492E-2</v>
      </c>
      <c r="V798" s="13">
        <f t="shared" si="1185"/>
        <v>2.8114929279051412E-3</v>
      </c>
      <c r="W798" s="13">
        <f t="shared" si="1186"/>
        <v>0.10267042406548853</v>
      </c>
      <c r="X798" s="13">
        <f t="shared" si="1187"/>
        <v>5.6233224301861943E-2</v>
      </c>
      <c r="Y798" s="13">
        <f t="shared" si="1188"/>
        <v>1.5399641835347422E-2</v>
      </c>
      <c r="Z798" s="13">
        <f t="shared" si="1189"/>
        <v>2.2119960661468024E-3</v>
      </c>
      <c r="AA798" s="13">
        <f t="shared" si="1190"/>
        <v>4.3539721702043361E-3</v>
      </c>
      <c r="AB798" s="13">
        <f t="shared" si="1191"/>
        <v>4.2850604368244258E-3</v>
      </c>
      <c r="AC798" s="13">
        <f t="shared" si="1192"/>
        <v>1.8943749456685983E-4</v>
      </c>
      <c r="AD798" s="13">
        <f t="shared" si="1193"/>
        <v>5.0522712938512418E-2</v>
      </c>
      <c r="AE798" s="13">
        <f t="shared" si="1194"/>
        <v>2.7671601387345771E-2</v>
      </c>
      <c r="AF798" s="13">
        <f t="shared" si="1195"/>
        <v>7.5779533481511218E-3</v>
      </c>
      <c r="AG798" s="13">
        <f t="shared" si="1196"/>
        <v>1.3834972575413349E-3</v>
      </c>
      <c r="AH798" s="13">
        <f t="shared" si="1197"/>
        <v>3.0288097101636698E-4</v>
      </c>
      <c r="AI798" s="13">
        <f t="shared" si="1198"/>
        <v>5.9617435079209046E-4</v>
      </c>
      <c r="AJ798" s="13">
        <f t="shared" si="1199"/>
        <v>5.86738505475744E-4</v>
      </c>
      <c r="AK798" s="13">
        <f t="shared" si="1200"/>
        <v>3.8496800290107008E-4</v>
      </c>
      <c r="AL798" s="13">
        <f t="shared" si="1201"/>
        <v>8.1691122017814734E-6</v>
      </c>
      <c r="AM798" s="13">
        <f t="shared" si="1202"/>
        <v>1.9889229412662673E-2</v>
      </c>
      <c r="AN798" s="13">
        <f t="shared" si="1203"/>
        <v>1.0893453581530486E-2</v>
      </c>
      <c r="AO798" s="13">
        <f t="shared" si="1204"/>
        <v>2.9832058465123E-3</v>
      </c>
      <c r="AP798" s="13">
        <f t="shared" si="1205"/>
        <v>5.4464007862202219E-4</v>
      </c>
      <c r="AQ798" s="13">
        <f t="shared" si="1206"/>
        <v>7.4575682295323142E-5</v>
      </c>
      <c r="AR798" s="13">
        <f t="shared" si="1207"/>
        <v>3.3177955063408016E-5</v>
      </c>
      <c r="AS798" s="13">
        <f t="shared" si="1208"/>
        <v>6.5305673559358637E-5</v>
      </c>
      <c r="AT798" s="13">
        <f t="shared" si="1209"/>
        <v>6.4272059427574526E-5</v>
      </c>
      <c r="AU798" s="13">
        <f t="shared" si="1210"/>
        <v>4.2169869761845942E-5</v>
      </c>
      <c r="AV798" s="13">
        <f t="shared" si="1211"/>
        <v>2.0751216760079133E-5</v>
      </c>
      <c r="AW798" s="13">
        <f t="shared" si="1212"/>
        <v>2.4463651922454253E-7</v>
      </c>
      <c r="AX798" s="13">
        <f t="shared" si="1213"/>
        <v>6.5248120370297574E-3</v>
      </c>
      <c r="AY798" s="13">
        <f t="shared" si="1214"/>
        <v>3.5736797831062627E-3</v>
      </c>
      <c r="AZ798" s="13">
        <f t="shared" si="1215"/>
        <v>9.7866322582957949E-4</v>
      </c>
      <c r="BA798" s="13">
        <f t="shared" si="1216"/>
        <v>1.7867329432981059E-4</v>
      </c>
      <c r="BB798" s="13">
        <f t="shared" si="1217"/>
        <v>2.4465116240272118E-5</v>
      </c>
      <c r="BC798" s="13">
        <f t="shared" si="1218"/>
        <v>2.6799390021664303E-6</v>
      </c>
      <c r="BD798" s="13">
        <f t="shared" si="1219"/>
        <v>3.0286284259227956E-6</v>
      </c>
      <c r="BE798" s="13">
        <f t="shared" si="1220"/>
        <v>5.9613866779284193E-6</v>
      </c>
      <c r="BF798" s="13">
        <f t="shared" si="1221"/>
        <v>5.8670338724292805E-6</v>
      </c>
      <c r="BG798" s="13">
        <f t="shared" si="1222"/>
        <v>3.8494496129765323E-6</v>
      </c>
      <c r="BH798" s="13">
        <f t="shared" si="1223"/>
        <v>1.8942615610862644E-6</v>
      </c>
      <c r="BI798" s="13">
        <f t="shared" si="1224"/>
        <v>7.4571218695016002E-7</v>
      </c>
      <c r="BJ798" s="14">
        <f t="shared" si="1225"/>
        <v>0.708314664060267</v>
      </c>
      <c r="BK798" s="14">
        <f t="shared" si="1226"/>
        <v>0.19791630835652455</v>
      </c>
      <c r="BL798" s="14">
        <f t="shared" si="1227"/>
        <v>9.0963752528724781E-2</v>
      </c>
      <c r="BM798" s="14">
        <f t="shared" si="1228"/>
        <v>0.45613097606563302</v>
      </c>
      <c r="BN798" s="14">
        <f t="shared" si="1229"/>
        <v>0.53970230979944289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1.3052999999999999</v>
      </c>
      <c r="F799" s="10">
        <f>VLOOKUP(B799,home!$B$2:$E$405,3,FALSE)</f>
        <v>0.8871</v>
      </c>
      <c r="G799" s="10">
        <f>VLOOKUP(C799,away!$B$2:$E$405,4,FALSE)</f>
        <v>1.25</v>
      </c>
      <c r="H799" s="10">
        <f>VLOOKUP(A799,away!$A$2:$E$405,3,FALSE)</f>
        <v>1.1211</v>
      </c>
      <c r="I799" s="10">
        <f>VLOOKUP(C799,away!$B$2:$E$405,3,FALSE)</f>
        <v>0.75109999999999999</v>
      </c>
      <c r="J799" s="10">
        <f>VLOOKUP(B799,home!$B$2:$E$405,4,FALSE)</f>
        <v>0.61029999999999995</v>
      </c>
      <c r="K799" s="12">
        <f t="shared" si="1174"/>
        <v>1.4474145375</v>
      </c>
      <c r="L799" s="12">
        <f t="shared" si="1175"/>
        <v>0.51390812556300003</v>
      </c>
      <c r="M799" s="13">
        <f t="shared" si="1176"/>
        <v>0.14067223584778313</v>
      </c>
      <c r="N799" s="13">
        <f t="shared" si="1177"/>
        <v>0.20361103918870996</v>
      </c>
      <c r="O799" s="13">
        <f t="shared" si="1178"/>
        <v>7.2292605043290478E-2</v>
      </c>
      <c r="P799" s="13">
        <f t="shared" si="1179"/>
        <v>0.10463736749340445</v>
      </c>
      <c r="Q799" s="13">
        <f t="shared" si="1180"/>
        <v>0.14735478905861052</v>
      </c>
      <c r="R799" s="13">
        <f t="shared" si="1181"/>
        <v>1.8575878574931846E-2</v>
      </c>
      <c r="S799" s="13">
        <f t="shared" si="1182"/>
        <v>1.9458314943890765E-2</v>
      </c>
      <c r="T799" s="13">
        <f t="shared" si="1183"/>
        <v>7.5726823437841789E-2</v>
      </c>
      <c r="U799" s="13">
        <f t="shared" si="1184"/>
        <v>2.6886996696191139E-2</v>
      </c>
      <c r="V799" s="13">
        <f t="shared" si="1185"/>
        <v>1.6082039843388261E-3</v>
      </c>
      <c r="W799" s="13">
        <f t="shared" si="1186"/>
        <v>7.109448795122629E-2</v>
      </c>
      <c r="X799" s="13">
        <f t="shared" si="1187"/>
        <v>3.6536035040875985E-2</v>
      </c>
      <c r="Y799" s="13">
        <f t="shared" si="1188"/>
        <v>9.3880826416803329E-3</v>
      </c>
      <c r="Z799" s="13">
        <f t="shared" si="1189"/>
        <v>3.1820983130430394E-3</v>
      </c>
      <c r="AA799" s="13">
        <f t="shared" si="1190"/>
        <v>4.6058153580527212E-3</v>
      </c>
      <c r="AB799" s="13">
        <f t="shared" si="1191"/>
        <v>3.3332620531431388E-3</v>
      </c>
      <c r="AC799" s="13">
        <f t="shared" si="1192"/>
        <v>7.4765211441451133E-5</v>
      </c>
      <c r="AD799" s="13">
        <f t="shared" si="1193"/>
        <v>2.5725798849180883E-2</v>
      </c>
      <c r="AE799" s="13">
        <f t="shared" si="1194"/>
        <v>1.322069706519333E-2</v>
      </c>
      <c r="AF799" s="13">
        <f t="shared" si="1195"/>
        <v>3.3971118237048799E-3</v>
      </c>
      <c r="AG799" s="13">
        <f t="shared" si="1196"/>
        <v>5.8193445654935983E-4</v>
      </c>
      <c r="AH799" s="13">
        <f t="shared" si="1197"/>
        <v>4.0882654485328309E-4</v>
      </c>
      <c r="AI799" s="13">
        <f t="shared" si="1198"/>
        <v>5.9174148433653779E-4</v>
      </c>
      <c r="AJ799" s="13">
        <f t="shared" si="1199"/>
        <v>4.2824761343526681E-4</v>
      </c>
      <c r="AK799" s="13">
        <f t="shared" si="1200"/>
        <v>2.0661727377862854E-4</v>
      </c>
      <c r="AL799" s="13">
        <f t="shared" si="1201"/>
        <v>2.2245284887023403E-6</v>
      </c>
      <c r="AM799" s="13">
        <f t="shared" si="1202"/>
        <v>7.4471790486210282E-3</v>
      </c>
      <c r="AN799" s="13">
        <f t="shared" si="1203"/>
        <v>3.8271658256088777E-3</v>
      </c>
      <c r="AO799" s="13">
        <f t="shared" si="1204"/>
        <v>9.8340580782871486E-4</v>
      </c>
      <c r="AP799" s="13">
        <f t="shared" si="1205"/>
        <v>1.6846007845634092E-4</v>
      </c>
      <c r="AQ799" s="13">
        <f t="shared" si="1206"/>
        <v>2.1643250787923515E-5</v>
      </c>
      <c r="AR799" s="13">
        <f t="shared" si="1207"/>
        <v>4.2019856669189713E-5</v>
      </c>
      <c r="AS799" s="13">
        <f t="shared" si="1208"/>
        <v>6.0820151406651523E-5</v>
      </c>
      <c r="AT799" s="13">
        <f t="shared" si="1209"/>
        <v>4.4015985659469257E-5</v>
      </c>
      <c r="AU799" s="13">
        <f t="shared" si="1210"/>
        <v>2.1236459175302447E-5</v>
      </c>
      <c r="AV799" s="13">
        <f t="shared" si="1211"/>
        <v>7.6844899338395067E-6</v>
      </c>
      <c r="AW799" s="13">
        <f t="shared" si="1212"/>
        <v>4.5963584065761282E-8</v>
      </c>
      <c r="AX799" s="13">
        <f t="shared" si="1213"/>
        <v>1.7965258697232498E-3</v>
      </c>
      <c r="AY799" s="13">
        <f t="shared" si="1214"/>
        <v>9.2324924223491345E-4</v>
      </c>
      <c r="AZ799" s="13">
        <f t="shared" si="1215"/>
        <v>2.3723264375220227E-4</v>
      </c>
      <c r="BA799" s="13">
        <f t="shared" si="1216"/>
        <v>4.0638594424349742E-5</v>
      </c>
      <c r="BB799" s="13">
        <f t="shared" si="1217"/>
        <v>5.2211259715331396E-6</v>
      </c>
      <c r="BC799" s="13">
        <f t="shared" si="1218"/>
        <v>5.3663581227177885E-7</v>
      </c>
      <c r="BD799" s="13">
        <f t="shared" si="1219"/>
        <v>3.5990576295482001E-6</v>
      </c>
      <c r="BE799" s="13">
        <f t="shared" si="1220"/>
        <v>5.2093283343083546E-6</v>
      </c>
      <c r="BF799" s="13">
        <f t="shared" si="1221"/>
        <v>3.7700287808442874E-6</v>
      </c>
      <c r="BG799" s="13">
        <f t="shared" si="1222"/>
        <v>1.8189314880624748E-6</v>
      </c>
      <c r="BH799" s="13">
        <f t="shared" si="1223"/>
        <v>6.5818696963453351E-7</v>
      </c>
      <c r="BI799" s="13">
        <f t="shared" si="1224"/>
        <v>1.9053387764841876E-7</v>
      </c>
      <c r="BJ799" s="14">
        <f t="shared" si="1225"/>
        <v>0.60208805763679463</v>
      </c>
      <c r="BK799" s="14">
        <f t="shared" si="1226"/>
        <v>0.26737636125158221</v>
      </c>
      <c r="BL799" s="14">
        <f t="shared" si="1227"/>
        <v>0.12752101365193758</v>
      </c>
      <c r="BM799" s="14">
        <f t="shared" si="1228"/>
        <v>0.31210041236797614</v>
      </c>
      <c r="BN799" s="14">
        <f t="shared" si="1229"/>
        <v>0.68714391520673035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1.1607000000000001</v>
      </c>
      <c r="F800" s="10">
        <f>VLOOKUP(B800,home!$B$2:$E$405,3,FALSE)</f>
        <v>0.43080000000000002</v>
      </c>
      <c r="G800" s="10">
        <f>VLOOKUP(C800,away!$B$2:$E$405,4,FALSE)</f>
        <v>0.3916</v>
      </c>
      <c r="H800" s="10">
        <f>VLOOKUP(A800,away!$A$2:$E$405,3,FALSE)</f>
        <v>0.89880000000000004</v>
      </c>
      <c r="I800" s="10">
        <f>VLOOKUP(C800,away!$B$2:$E$405,3,FALSE)</f>
        <v>0.50570000000000004</v>
      </c>
      <c r="J800" s="10">
        <f>VLOOKUP(B800,home!$B$2:$E$405,4,FALSE)</f>
        <v>0.8901</v>
      </c>
      <c r="K800" s="12">
        <f t="shared" si="1174"/>
        <v>0.19581157569600005</v>
      </c>
      <c r="L800" s="12">
        <f t="shared" si="1175"/>
        <v>0.40457106471600002</v>
      </c>
      <c r="M800" s="13">
        <f t="shared" si="1176"/>
        <v>0.548601678755124</v>
      </c>
      <c r="N800" s="13">
        <f t="shared" si="1177"/>
        <v>0.10742255914651165</v>
      </c>
      <c r="O800" s="13">
        <f t="shared" si="1178"/>
        <v>0.22194836527894551</v>
      </c>
      <c r="P800" s="13">
        <f t="shared" si="1179"/>
        <v>4.3460059128421699E-2</v>
      </c>
      <c r="Q800" s="13">
        <f t="shared" si="1180"/>
        <v>1.0517290285887604E-2</v>
      </c>
      <c r="R800" s="13">
        <f t="shared" si="1181"/>
        <v>4.4896943226439334E-2</v>
      </c>
      <c r="S800" s="13">
        <f t="shared" si="1182"/>
        <v>8.6072318614294294E-4</v>
      </c>
      <c r="T800" s="13">
        <f t="shared" si="1183"/>
        <v>4.2549913288887917E-3</v>
      </c>
      <c r="U800" s="13">
        <f t="shared" si="1184"/>
        <v>8.791341197102941E-3</v>
      </c>
      <c r="V800" s="13">
        <f t="shared" si="1185"/>
        <v>7.5762478419799627E-6</v>
      </c>
      <c r="W800" s="13">
        <f t="shared" si="1186"/>
        <v>6.8646906097729558E-4</v>
      </c>
      <c r="X800" s="13">
        <f t="shared" si="1187"/>
        <v>2.7772551889417718E-4</v>
      </c>
      <c r="Y800" s="13">
        <f t="shared" si="1188"/>
        <v>5.6179854438910411E-5</v>
      </c>
      <c r="Z800" s="13">
        <f t="shared" si="1189"/>
        <v>6.0546680412047887E-3</v>
      </c>
      <c r="AA800" s="13">
        <f t="shared" si="1190"/>
        <v>1.1855740894645237E-3</v>
      </c>
      <c r="AB800" s="13">
        <f t="shared" si="1191"/>
        <v>1.1607456528119944E-4</v>
      </c>
      <c r="AC800" s="13">
        <f t="shared" si="1192"/>
        <v>3.7511753966373447E-8</v>
      </c>
      <c r="AD800" s="13">
        <f t="shared" si="1193"/>
        <v>3.3604647124129435E-5</v>
      </c>
      <c r="AE800" s="13">
        <f t="shared" si="1194"/>
        <v>1.3595467866414513E-5</v>
      </c>
      <c r="AF800" s="13">
        <f t="shared" si="1195"/>
        <v>2.7501664550137418E-6</v>
      </c>
      <c r="AG800" s="13">
        <f t="shared" si="1196"/>
        <v>3.7087925695037901E-7</v>
      </c>
      <c r="AH800" s="13">
        <f t="shared" si="1197"/>
        <v>6.1238587398303992E-4</v>
      </c>
      <c r="AI800" s="13">
        <f t="shared" si="1198"/>
        <v>1.1991224291859115E-4</v>
      </c>
      <c r="AJ800" s="13">
        <f t="shared" si="1199"/>
        <v>1.1740102615565428E-5</v>
      </c>
      <c r="AK800" s="13">
        <f t="shared" si="1200"/>
        <v>7.6628266399553273E-7</v>
      </c>
      <c r="AL800" s="13">
        <f t="shared" si="1201"/>
        <v>1.1886679232107032E-10</v>
      </c>
      <c r="AM800" s="13">
        <f t="shared" si="1202"/>
        <v>1.3160357808167674E-6</v>
      </c>
      <c r="AN800" s="13">
        <f t="shared" si="1203"/>
        <v>5.3242999704939192E-7</v>
      </c>
      <c r="AO800" s="13">
        <f t="shared" si="1204"/>
        <v>1.0770288539650461E-7</v>
      </c>
      <c r="AP800" s="13">
        <f t="shared" si="1205"/>
        <v>1.4524490339283068E-8</v>
      </c>
      <c r="AQ800" s="13">
        <f t="shared" si="1206"/>
        <v>1.4690471302552519E-9</v>
      </c>
      <c r="AR800" s="13">
        <f t="shared" si="1207"/>
        <v>4.9550721010871333E-5</v>
      </c>
      <c r="AS800" s="13">
        <f t="shared" si="1208"/>
        <v>9.7026047580116109E-6</v>
      </c>
      <c r="AT800" s="13">
        <f t="shared" si="1209"/>
        <v>9.4994116301088028E-7</v>
      </c>
      <c r="AU800" s="13">
        <f t="shared" si="1210"/>
        <v>6.2003158649217105E-8</v>
      </c>
      <c r="AV800" s="13">
        <f t="shared" si="1211"/>
        <v>3.0352340483080684E-9</v>
      </c>
      <c r="AW800" s="13">
        <f t="shared" si="1212"/>
        <v>2.6157198194032104E-13</v>
      </c>
      <c r="AX800" s="13">
        <f t="shared" si="1213"/>
        <v>4.2949173319007856E-8</v>
      </c>
      <c r="AY800" s="13">
        <f t="shared" si="1214"/>
        <v>1.7375992778343029E-8</v>
      </c>
      <c r="AZ800" s="13">
        <f t="shared" si="1215"/>
        <v>3.5149119494158827E-9</v>
      </c>
      <c r="BA800" s="13">
        <f t="shared" si="1216"/>
        <v>4.7401055658605833E-10</v>
      </c>
      <c r="BB800" s="13">
        <f t="shared" si="1217"/>
        <v>4.7942738891161348E-11</v>
      </c>
      <c r="BC800" s="13">
        <f t="shared" si="1218"/>
        <v>3.8792489837196653E-12</v>
      </c>
      <c r="BD800" s="13">
        <f t="shared" si="1219"/>
        <v>3.3411313261356151E-6</v>
      </c>
      <c r="BE800" s="13">
        <f t="shared" si="1220"/>
        <v>6.5423218957788092E-7</v>
      </c>
      <c r="BF800" s="13">
        <f t="shared" si="1221"/>
        <v>6.4053117956144527E-8</v>
      </c>
      <c r="BG800" s="13">
        <f t="shared" si="1222"/>
        <v>4.1807806517448051E-9</v>
      </c>
      <c r="BH800" s="13">
        <f t="shared" si="1223"/>
        <v>2.0466131176437505E-10</v>
      </c>
      <c r="BI800" s="13">
        <f t="shared" si="1224"/>
        <v>8.0150107881185124E-12</v>
      </c>
      <c r="BJ800" s="14">
        <f t="shared" si="1225"/>
        <v>0.12326757288441224</v>
      </c>
      <c r="BK800" s="14">
        <f t="shared" si="1226"/>
        <v>0.59293009232414406</v>
      </c>
      <c r="BL800" s="14">
        <f t="shared" si="1227"/>
        <v>0.27774743497483001</v>
      </c>
      <c r="BM800" s="14">
        <f t="shared" si="1228"/>
        <v>2.3152855027530141E-2</v>
      </c>
      <c r="BN800" s="14">
        <f t="shared" si="1229"/>
        <v>0.97684689582132977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1.1607000000000001</v>
      </c>
      <c r="F801" s="10">
        <f>VLOOKUP(B801,home!$B$2:$E$405,3,FALSE)</f>
        <v>0.60309999999999997</v>
      </c>
      <c r="G801" s="10">
        <f>VLOOKUP(C801,away!$B$2:$E$405,4,FALSE)</f>
        <v>1.2061999999999999</v>
      </c>
      <c r="H801" s="10">
        <f>VLOOKUP(A801,away!$A$2:$E$405,3,FALSE)</f>
        <v>0.89880000000000004</v>
      </c>
      <c r="I801" s="10">
        <f>VLOOKUP(C801,away!$B$2:$E$405,3,FALSE)</f>
        <v>1.7802</v>
      </c>
      <c r="J801" s="10">
        <f>VLOOKUP(B801,home!$B$2:$E$405,4,FALSE)</f>
        <v>0.77880000000000005</v>
      </c>
      <c r="K801" s="12">
        <f t="shared" si="1174"/>
        <v>0.84436191665399996</v>
      </c>
      <c r="L801" s="12">
        <f t="shared" si="1175"/>
        <v>1.2461140802880002</v>
      </c>
      <c r="M801" s="13">
        <f t="shared" si="1176"/>
        <v>0.12362827512890619</v>
      </c>
      <c r="N801" s="13">
        <f t="shared" si="1177"/>
        <v>0.10438700734047127</v>
      </c>
      <c r="O801" s="13">
        <f t="shared" si="1178"/>
        <v>0.15405493435984877</v>
      </c>
      <c r="P801" s="13">
        <f t="shared" si="1179"/>
        <v>0.13007811964608806</v>
      </c>
      <c r="Q801" s="13">
        <f t="shared" si="1180"/>
        <v>4.4070206795887731E-2</v>
      </c>
      <c r="R801" s="13">
        <f t="shared" si="1181"/>
        <v>9.5985011421825625E-2</v>
      </c>
      <c r="S801" s="13">
        <f t="shared" si="1182"/>
        <v>3.4216115190920784E-2</v>
      </c>
      <c r="T801" s="13">
        <f t="shared" si="1183"/>
        <v>5.491650520955961E-2</v>
      </c>
      <c r="U801" s="13">
        <f t="shared" si="1184"/>
        <v>8.1046088214188766E-2</v>
      </c>
      <c r="V801" s="13">
        <f t="shared" si="1185"/>
        <v>4.0001348316045255E-3</v>
      </c>
      <c r="W801" s="13">
        <f t="shared" si="1186"/>
        <v>1.2403734759171302E-2</v>
      </c>
      <c r="X801" s="13">
        <f t="shared" si="1187"/>
        <v>1.5456468531561044E-2</v>
      </c>
      <c r="Y801" s="13">
        <f t="shared" si="1188"/>
        <v>9.6302615343533075E-3</v>
      </c>
      <c r="Z801" s="13">
        <f t="shared" si="1189"/>
        <v>3.9869424743113807E-2</v>
      </c>
      <c r="AA801" s="13">
        <f t="shared" si="1190"/>
        <v>3.3664223891987984E-2</v>
      </c>
      <c r="AB801" s="13">
        <f t="shared" si="1191"/>
        <v>1.4212394304054174E-2</v>
      </c>
      <c r="AC801" s="13">
        <f t="shared" si="1192"/>
        <v>2.6305168492169053E-4</v>
      </c>
      <c r="AD801" s="13">
        <f t="shared" si="1193"/>
        <v>2.6183103137304297E-3</v>
      </c>
      <c r="AE801" s="13">
        <f t="shared" si="1194"/>
        <v>3.2627133485027791E-3</v>
      </c>
      <c r="AF801" s="13">
        <f t="shared" si="1195"/>
        <v>2.0328565217564618E-3</v>
      </c>
      <c r="AG801" s="13">
        <f t="shared" si="1196"/>
        <v>8.4439037832200543E-4</v>
      </c>
      <c r="AH801" s="13">
        <f t="shared" si="1197"/>
        <v>1.2420462886344224E-2</v>
      </c>
      <c r="AI801" s="13">
        <f t="shared" si="1198"/>
        <v>1.0487365848443481E-2</v>
      </c>
      <c r="AJ801" s="13">
        <f t="shared" si="1199"/>
        <v>4.4275661642217195E-3</v>
      </c>
      <c r="AK801" s="13">
        <f t="shared" si="1200"/>
        <v>1.2461560841782167E-3</v>
      </c>
      <c r="AL801" s="13">
        <f t="shared" si="1201"/>
        <v>1.1071017049674331E-5</v>
      </c>
      <c r="AM801" s="13">
        <f t="shared" si="1202"/>
        <v>4.4216030297927246E-4</v>
      </c>
      <c r="AN801" s="13">
        <f t="shared" si="1203"/>
        <v>5.509821792868796E-4</v>
      </c>
      <c r="AO801" s="13">
        <f t="shared" si="1204"/>
        <v>3.4329332579857409E-4</v>
      </c>
      <c r="AP801" s="13">
        <f t="shared" si="1205"/>
        <v>1.4259421564883298E-4</v>
      </c>
      <c r="AQ801" s="13">
        <f t="shared" si="1206"/>
        <v>4.4422164971908566E-5</v>
      </c>
      <c r="AR801" s="13">
        <f t="shared" si="1207"/>
        <v>3.0954627372736143E-3</v>
      </c>
      <c r="AS801" s="13">
        <f t="shared" si="1208"/>
        <v>2.613690849775386E-3</v>
      </c>
      <c r="AT801" s="13">
        <f t="shared" si="1209"/>
        <v>1.1034505077286833E-3</v>
      </c>
      <c r="AU801" s="13">
        <f t="shared" si="1210"/>
        <v>3.1057052854620683E-4</v>
      </c>
      <c r="AV801" s="13">
        <f t="shared" si="1211"/>
        <v>6.555848168488024E-5</v>
      </c>
      <c r="AW801" s="13">
        <f t="shared" si="1212"/>
        <v>3.2357239179976308E-7</v>
      </c>
      <c r="AX801" s="13">
        <f t="shared" si="1213"/>
        <v>6.2223886815315277E-5</v>
      </c>
      <c r="AY801" s="13">
        <f t="shared" si="1214"/>
        <v>7.7538061490811197E-5</v>
      </c>
      <c r="AZ801" s="13">
        <f t="shared" si="1215"/>
        <v>4.8310635090968323E-5</v>
      </c>
      <c r="BA801" s="13">
        <f t="shared" si="1216"/>
        <v>2.0066854204837056E-5</v>
      </c>
      <c r="BB801" s="13">
        <f t="shared" si="1217"/>
        <v>6.2513973929334793E-6</v>
      </c>
      <c r="BC801" s="13">
        <f t="shared" si="1218"/>
        <v>1.5579908625620208E-6</v>
      </c>
      <c r="BD801" s="13">
        <f t="shared" si="1219"/>
        <v>6.4288328365391353E-4</v>
      </c>
      <c r="BE801" s="13">
        <f t="shared" si="1220"/>
        <v>5.4282616157083554E-4</v>
      </c>
      <c r="BF801" s="13">
        <f t="shared" si="1221"/>
        <v>2.2917086909694226E-4</v>
      </c>
      <c r="BG801" s="13">
        <f t="shared" si="1222"/>
        <v>6.45010514239857E-5</v>
      </c>
      <c r="BH801" s="13">
        <f t="shared" si="1223"/>
        <v>1.3615557851638692E-5</v>
      </c>
      <c r="BI801" s="13">
        <f t="shared" si="1224"/>
        <v>2.2992917047846135E-6</v>
      </c>
      <c r="BJ801" s="14">
        <f t="shared" si="1225"/>
        <v>0.25136185574785885</v>
      </c>
      <c r="BK801" s="14">
        <f t="shared" si="1226"/>
        <v>0.29227430556098172</v>
      </c>
      <c r="BL801" s="14">
        <f t="shared" si="1227"/>
        <v>0.4162282324954038</v>
      </c>
      <c r="BM801" s="14">
        <f t="shared" si="1228"/>
        <v>0.34745304936523164</v>
      </c>
      <c r="BN801" s="14">
        <f t="shared" si="1229"/>
        <v>0.6522035546930276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1.6204000000000001</v>
      </c>
      <c r="F802" s="10">
        <f>VLOOKUP(B802,home!$B$2:$E$405,3,FALSE)</f>
        <v>1.1657</v>
      </c>
      <c r="G802" s="10">
        <f>VLOOKUP(C802,away!$B$2:$E$405,4,FALSE)</f>
        <v>1.0971</v>
      </c>
      <c r="H802" s="10">
        <f>VLOOKUP(A802,away!$A$2:$E$405,3,FALSE)</f>
        <v>1.3241000000000001</v>
      </c>
      <c r="I802" s="10">
        <f>VLOOKUP(C802,away!$B$2:$E$405,3,FALSE)</f>
        <v>0.92310000000000003</v>
      </c>
      <c r="J802" s="10">
        <f>VLOOKUP(B802,home!$B$2:$E$405,4,FALSE)</f>
        <v>1.0069999999999999</v>
      </c>
      <c r="K802" s="12">
        <f t="shared" si="1174"/>
        <v>2.0723124971880003</v>
      </c>
      <c r="L802" s="12">
        <f t="shared" si="1175"/>
        <v>1.2308326469699999</v>
      </c>
      <c r="M802" s="13">
        <f t="shared" si="1176"/>
        <v>3.6767346754548756E-2</v>
      </c>
      <c r="N802" s="13">
        <f t="shared" si="1177"/>
        <v>7.619343216789605E-2</v>
      </c>
      <c r="O802" s="13">
        <f t="shared" si="1178"/>
        <v>4.5254450727965079E-2</v>
      </c>
      <c r="P802" s="13">
        <f t="shared" si="1179"/>
        <v>9.3781363796940645E-2</v>
      </c>
      <c r="Q802" s="13">
        <f t="shared" si="1180"/>
        <v>7.8948300842588595E-2</v>
      </c>
      <c r="R802" s="13">
        <f t="shared" si="1181"/>
        <v>2.7850327688337357E-2</v>
      </c>
      <c r="S802" s="13">
        <f t="shared" si="1182"/>
        <v>5.9801324897927562E-2</v>
      </c>
      <c r="T802" s="13">
        <f t="shared" si="1183"/>
        <v>9.7172146099867199E-2</v>
      </c>
      <c r="U802" s="13">
        <f t="shared" si="1184"/>
        <v>5.7714582119322504E-2</v>
      </c>
      <c r="V802" s="13">
        <f t="shared" si="1185"/>
        <v>1.694815977530615E-2</v>
      </c>
      <c r="W802" s="13">
        <f t="shared" si="1186"/>
        <v>5.453518348928476E-2</v>
      </c>
      <c r="X802" s="13">
        <f t="shared" si="1187"/>
        <v>6.7123684247111001E-2</v>
      </c>
      <c r="Y802" s="13">
        <f t="shared" si="1188"/>
        <v>4.1309010978125067E-2</v>
      </c>
      <c r="Z802" s="13">
        <f t="shared" si="1189"/>
        <v>1.1426364182539381E-2</v>
      </c>
      <c r="AA802" s="13">
        <f t="shared" si="1190"/>
        <v>2.367899729289771E-2</v>
      </c>
      <c r="AB802" s="13">
        <f t="shared" si="1191"/>
        <v>2.4535141005476376E-2</v>
      </c>
      <c r="AC802" s="13">
        <f t="shared" si="1192"/>
        <v>2.7018225373102683E-3</v>
      </c>
      <c r="AD802" s="13">
        <f t="shared" si="1193"/>
        <v>2.8253485570321375E-2</v>
      </c>
      <c r="AE802" s="13">
        <f t="shared" si="1194"/>
        <v>3.4775312430647354E-2</v>
      </c>
      <c r="AF802" s="13">
        <f t="shared" si="1195"/>
        <v>2.1401294924111219E-2</v>
      </c>
      <c r="AG802" s="13">
        <f t="shared" si="1196"/>
        <v>8.7804708266764776E-3</v>
      </c>
      <c r="AH802" s="13">
        <f t="shared" si="1197"/>
        <v>3.5159855180095369E-3</v>
      </c>
      <c r="AI802" s="13">
        <f t="shared" si="1198"/>
        <v>7.286220728903189E-3</v>
      </c>
      <c r="AJ802" s="13">
        <f t="shared" si="1199"/>
        <v>7.5496631368881699E-3</v>
      </c>
      <c r="AK802" s="13">
        <f t="shared" si="1200"/>
        <v>5.2150870893776383E-3</v>
      </c>
      <c r="AL802" s="13">
        <f t="shared" si="1201"/>
        <v>2.7565829427702177E-4</v>
      </c>
      <c r="AM802" s="13">
        <f t="shared" si="1202"/>
        <v>1.1710010247299563E-2</v>
      </c>
      <c r="AN802" s="13">
        <f t="shared" si="1203"/>
        <v>1.4413062908729546E-2</v>
      </c>
      <c r="AO802" s="13">
        <f t="shared" si="1204"/>
        <v>8.8700341854483587E-3</v>
      </c>
      <c r="AP802" s="13">
        <f t="shared" si="1205"/>
        <v>3.6391758850632628E-3</v>
      </c>
      <c r="AQ802" s="13">
        <f t="shared" si="1206"/>
        <v>1.1198041218504521E-3</v>
      </c>
      <c r="AR802" s="13">
        <f t="shared" si="1207"/>
        <v>8.6551795236797322E-4</v>
      </c>
      <c r="AS802" s="13">
        <f t="shared" si="1208"/>
        <v>1.7936236692327194E-3</v>
      </c>
      <c r="AT802" s="13">
        <f t="shared" si="1209"/>
        <v>1.8584743725015805E-3</v>
      </c>
      <c r="AU802" s="13">
        <f t="shared" si="1210"/>
        <v>1.2837798892795507E-3</v>
      </c>
      <c r="AV802" s="13">
        <f t="shared" si="1211"/>
        <v>6.6509827704816006E-4</v>
      </c>
      <c r="AW802" s="13">
        <f t="shared" si="1212"/>
        <v>1.9530925204289366E-5</v>
      </c>
      <c r="AX802" s="13">
        <f t="shared" si="1213"/>
        <v>4.0444667629464075E-3</v>
      </c>
      <c r="AY802" s="13">
        <f t="shared" si="1214"/>
        <v>4.9780617314195141E-3</v>
      </c>
      <c r="AZ802" s="13">
        <f t="shared" si="1215"/>
        <v>3.0635804488315715E-3</v>
      </c>
      <c r="BA802" s="13">
        <f t="shared" si="1216"/>
        <v>1.2569182776803009E-3</v>
      </c>
      <c r="BB802" s="13">
        <f t="shared" si="1217"/>
        <v>3.8676401268555459E-4</v>
      </c>
      <c r="BC802" s="13">
        <f t="shared" si="1218"/>
        <v>9.5208354697299988E-5</v>
      </c>
      <c r="BD802" s="13">
        <f t="shared" si="1219"/>
        <v>1.7755129205218752E-4</v>
      </c>
      <c r="BE802" s="13">
        <f t="shared" si="1220"/>
        <v>3.6794176141162472E-4</v>
      </c>
      <c r="BF802" s="13">
        <f t="shared" si="1221"/>
        <v>3.8124515520533773E-4</v>
      </c>
      <c r="BG802" s="13">
        <f t="shared" si="1222"/>
        <v>2.6335303320813337E-4</v>
      </c>
      <c r="BH802" s="13">
        <f t="shared" si="1223"/>
        <v>1.3643744547239532E-4</v>
      </c>
      <c r="BI802" s="13">
        <f t="shared" si="1224"/>
        <v>5.6548204667370225E-5</v>
      </c>
      <c r="BJ802" s="14">
        <f t="shared" si="1225"/>
        <v>0.56206940851328091</v>
      </c>
      <c r="BK802" s="14">
        <f t="shared" si="1226"/>
        <v>0.21525373778772991</v>
      </c>
      <c r="BL802" s="14">
        <f t="shared" si="1227"/>
        <v>0.21045002635962462</v>
      </c>
      <c r="BM802" s="14">
        <f t="shared" si="1228"/>
        <v>0.63544578405868335</v>
      </c>
      <c r="BN802" s="14">
        <f t="shared" si="1229"/>
        <v>0.35879522197827646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1.6204000000000001</v>
      </c>
      <c r="F803" s="10">
        <f>VLOOKUP(B803,home!$B$2:$E$405,3,FALSE)</f>
        <v>1.0286</v>
      </c>
      <c r="G803" s="10">
        <f>VLOOKUP(C803,away!$B$2:$E$405,4,FALSE)</f>
        <v>0.48</v>
      </c>
      <c r="H803" s="10">
        <f>VLOOKUP(A803,away!$A$2:$E$405,3,FALSE)</f>
        <v>1.3241000000000001</v>
      </c>
      <c r="I803" s="10">
        <f>VLOOKUP(C803,away!$B$2:$E$405,3,FALSE)</f>
        <v>1.2586999999999999</v>
      </c>
      <c r="J803" s="10">
        <f>VLOOKUP(B803,home!$B$2:$E$405,4,FALSE)</f>
        <v>1.0069999999999999</v>
      </c>
      <c r="K803" s="12">
        <f t="shared" si="1174"/>
        <v>0.80003685120000001</v>
      </c>
      <c r="L803" s="12">
        <f t="shared" si="1175"/>
        <v>1.6783111826899997</v>
      </c>
      <c r="M803" s="13">
        <f t="shared" si="1176"/>
        <v>8.3881680893061819E-2</v>
      </c>
      <c r="N803" s="13">
        <f t="shared" si="1177"/>
        <v>6.7108435855048373E-2</v>
      </c>
      <c r="O803" s="13">
        <f t="shared" si="1178"/>
        <v>0.14077956306565972</v>
      </c>
      <c r="P803" s="13">
        <f t="shared" si="1179"/>
        <v>0.1126288383483622</v>
      </c>
      <c r="Q803" s="13">
        <f t="shared" si="1180"/>
        <v>2.6844610855215043E-2</v>
      </c>
      <c r="R803" s="13">
        <f t="shared" si="1181"/>
        <v>0.11813595749365441</v>
      </c>
      <c r="S803" s="13">
        <f t="shared" si="1182"/>
        <v>3.7806989239621801E-2</v>
      </c>
      <c r="T803" s="13">
        <f t="shared" si="1183"/>
        <v>4.5053610593268754E-2</v>
      </c>
      <c r="U803" s="13">
        <f t="shared" si="1184"/>
        <v>9.4513119446720306E-2</v>
      </c>
      <c r="V803" s="13">
        <f t="shared" si="1185"/>
        <v>5.6404280597945645E-3</v>
      </c>
      <c r="W803" s="13">
        <f t="shared" si="1186"/>
        <v>7.1588926467651944E-3</v>
      </c>
      <c r="X803" s="13">
        <f t="shared" si="1187"/>
        <v>1.2014849584743234E-2</v>
      </c>
      <c r="Y803" s="13">
        <f t="shared" si="1188"/>
        <v>1.0082328208206438E-2</v>
      </c>
      <c r="Z803" s="13">
        <f t="shared" si="1189"/>
        <v>6.6089632846463561E-2</v>
      </c>
      <c r="AA803" s="13">
        <f t="shared" si="1190"/>
        <v>5.2874141759448788E-2</v>
      </c>
      <c r="AB803" s="13">
        <f t="shared" si="1191"/>
        <v>2.1150630941565923E-2</v>
      </c>
      <c r="AC803" s="13">
        <f t="shared" si="1192"/>
        <v>4.7334147739306476E-4</v>
      </c>
      <c r="AD803" s="13">
        <f t="shared" si="1193"/>
        <v>1.4318444827992147E-3</v>
      </c>
      <c r="AE803" s="13">
        <f t="shared" si="1194"/>
        <v>2.4030806073549009E-3</v>
      </c>
      <c r="AF803" s="13">
        <f t="shared" si="1195"/>
        <v>2.0165585281146036E-3</v>
      </c>
      <c r="AG803" s="13">
        <f t="shared" si="1196"/>
        <v>1.1281375760945418E-3</v>
      </c>
      <c r="AH803" s="13">
        <f t="shared" si="1197"/>
        <v>2.7729742466524012E-2</v>
      </c>
      <c r="AI803" s="13">
        <f t="shared" si="1198"/>
        <v>2.2184815847504789E-2</v>
      </c>
      <c r="AJ803" s="13">
        <f t="shared" si="1199"/>
        <v>8.8743351075447965E-3</v>
      </c>
      <c r="AK803" s="13">
        <f t="shared" si="1200"/>
        <v>2.3665983719779178E-3</v>
      </c>
      <c r="AL803" s="13">
        <f t="shared" si="1201"/>
        <v>2.542242843647548E-5</v>
      </c>
      <c r="AM803" s="13">
        <f t="shared" si="1202"/>
        <v>2.2910567028535536E-4</v>
      </c>
      <c r="AN803" s="13">
        <f t="shared" si="1203"/>
        <v>3.8451060845759986E-4</v>
      </c>
      <c r="AO803" s="13">
        <f t="shared" si="1204"/>
        <v>3.2266422701866294E-4</v>
      </c>
      <c r="AP803" s="13">
        <f t="shared" si="1205"/>
        <v>1.8051032681981561E-4</v>
      </c>
      <c r="AQ803" s="13">
        <f t="shared" si="1206"/>
        <v>7.5738125023180745E-5</v>
      </c>
      <c r="AR803" s="13">
        <f t="shared" si="1207"/>
        <v>9.3078273749361961E-3</v>
      </c>
      <c r="AS803" s="13">
        <f t="shared" si="1208"/>
        <v>7.4466049045571149E-3</v>
      </c>
      <c r="AT803" s="13">
        <f t="shared" si="1209"/>
        <v>2.9787791699861757E-3</v>
      </c>
      <c r="AU803" s="13">
        <f t="shared" si="1210"/>
        <v>7.9437770252529659E-4</v>
      </c>
      <c r="AV803" s="13">
        <f t="shared" si="1211"/>
        <v>1.5888285894795711E-4</v>
      </c>
      <c r="AW803" s="13">
        <f t="shared" si="1212"/>
        <v>9.4819358526795242E-7</v>
      </c>
      <c r="AX803" s="13">
        <f t="shared" si="1213"/>
        <v>3.0548829841193503E-5</v>
      </c>
      <c r="AY803" s="13">
        <f t="shared" si="1214"/>
        <v>5.1270442740569015E-5</v>
      </c>
      <c r="AZ803" s="13">
        <f t="shared" si="1215"/>
        <v>4.3023878696482158E-5</v>
      </c>
      <c r="BA803" s="13">
        <f t="shared" si="1216"/>
        <v>2.4069152246334686E-5</v>
      </c>
      <c r="BB803" s="13">
        <f t="shared" si="1217"/>
        <v>1.0098881843222902E-5</v>
      </c>
      <c r="BC803" s="13">
        <f t="shared" si="1218"/>
        <v>3.3898132660291953E-6</v>
      </c>
      <c r="BD803" s="13">
        <f t="shared" si="1219"/>
        <v>2.6035717949839227E-3</v>
      </c>
      <c r="BE803" s="13">
        <f t="shared" si="1220"/>
        <v>2.0829533807320694E-3</v>
      </c>
      <c r="BF803" s="13">
        <f t="shared" si="1221"/>
        <v>8.3321973195863981E-4</v>
      </c>
      <c r="BG803" s="13">
        <f t="shared" si="1222"/>
        <v>2.2220216357129942E-4</v>
      </c>
      <c r="BH803" s="13">
        <f t="shared" si="1223"/>
        <v>4.4442479818352421E-5</v>
      </c>
      <c r="BI803" s="13">
        <f t="shared" si="1224"/>
        <v>7.1111243226788473E-6</v>
      </c>
      <c r="BJ803" s="14">
        <f t="shared" si="1225"/>
        <v>0.17659727889384869</v>
      </c>
      <c r="BK803" s="14">
        <f t="shared" si="1226"/>
        <v>0.24050797088941048</v>
      </c>
      <c r="BL803" s="14">
        <f t="shared" si="1227"/>
        <v>0.5150888771869403</v>
      </c>
      <c r="BM803" s="14">
        <f t="shared" si="1228"/>
        <v>0.44885435105650623</v>
      </c>
      <c r="BN803" s="14">
        <f t="shared" si="1229"/>
        <v>0.54937908651100154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1.6204000000000001</v>
      </c>
      <c r="F804" s="10">
        <f>VLOOKUP(B804,home!$B$2:$E$405,3,FALSE)</f>
        <v>0.88160000000000005</v>
      </c>
      <c r="G804" s="10">
        <f>VLOOKUP(C804,away!$B$2:$E$405,4,FALSE)</f>
        <v>0.82279999999999998</v>
      </c>
      <c r="H804" s="10">
        <f>VLOOKUP(A804,away!$A$2:$E$405,3,FALSE)</f>
        <v>1.3241000000000001</v>
      </c>
      <c r="I804" s="10">
        <f>VLOOKUP(C804,away!$B$2:$E$405,3,FALSE)</f>
        <v>1.2586999999999999</v>
      </c>
      <c r="J804" s="10">
        <f>VLOOKUP(B804,home!$B$2:$E$405,4,FALSE)</f>
        <v>1.2947</v>
      </c>
      <c r="K804" s="12">
        <f t="shared" si="1174"/>
        <v>1.175406529792</v>
      </c>
      <c r="L804" s="12">
        <f t="shared" si="1175"/>
        <v>2.157804854249</v>
      </c>
      <c r="M804" s="13">
        <f t="shared" si="1176"/>
        <v>3.5678344030771789E-2</v>
      </c>
      <c r="N804" s="13">
        <f t="shared" si="1177"/>
        <v>4.1936558545934588E-2</v>
      </c>
      <c r="O804" s="13">
        <f t="shared" si="1178"/>
        <v>7.6986903941165211E-2</v>
      </c>
      <c r="P804" s="13">
        <f t="shared" si="1179"/>
        <v>9.0490909600915034E-2</v>
      </c>
      <c r="Q804" s="13">
        <f t="shared" si="1180"/>
        <v>2.4646252375948013E-2</v>
      </c>
      <c r="R804" s="13">
        <f t="shared" si="1181"/>
        <v>8.3061357518923892E-2</v>
      </c>
      <c r="S804" s="13">
        <f t="shared" si="1182"/>
        <v>5.7377976352675518E-2</v>
      </c>
      <c r="T804" s="13">
        <f t="shared" si="1183"/>
        <v>5.3181803015866579E-2</v>
      </c>
      <c r="U804" s="13">
        <f t="shared" si="1184"/>
        <v>9.7630862001130983E-2</v>
      </c>
      <c r="V804" s="13">
        <f t="shared" si="1185"/>
        <v>1.6169737981160073E-2</v>
      </c>
      <c r="W804" s="13">
        <f t="shared" si="1186"/>
        <v>9.6564553258636256E-3</v>
      </c>
      <c r="X804" s="13">
        <f t="shared" si="1187"/>
        <v>2.083674617698714E-2</v>
      </c>
      <c r="Y804" s="13">
        <f t="shared" si="1188"/>
        <v>2.2480816023728579E-2</v>
      </c>
      <c r="Z804" s="13">
        <f t="shared" si="1189"/>
        <v>5.9743400151615209E-2</v>
      </c>
      <c r="AA804" s="13">
        <f t="shared" si="1190"/>
        <v>7.0222782650184876E-2</v>
      </c>
      <c r="AB804" s="13">
        <f t="shared" si="1191"/>
        <v>4.1270158633595851E-2</v>
      </c>
      <c r="AC804" s="13">
        <f t="shared" si="1192"/>
        <v>2.5632045461906252E-3</v>
      </c>
      <c r="AD804" s="13">
        <f t="shared" si="1193"/>
        <v>2.8375651611662095E-3</v>
      </c>
      <c r="AE804" s="13">
        <f t="shared" si="1194"/>
        <v>6.1229118790122935E-3</v>
      </c>
      <c r="AF804" s="13">
        <f t="shared" si="1195"/>
        <v>6.6060244873357979E-3</v>
      </c>
      <c r="AG804" s="13">
        <f t="shared" si="1196"/>
        <v>4.7515039020203141E-3</v>
      </c>
      <c r="AH804" s="13">
        <f t="shared" si="1197"/>
        <v>3.2228649714123939E-2</v>
      </c>
      <c r="AI804" s="13">
        <f t="shared" si="1198"/>
        <v>3.7881765320360347E-2</v>
      </c>
      <c r="AJ804" s="13">
        <f t="shared" si="1199"/>
        <v>2.2263237158799853E-2</v>
      </c>
      <c r="AK804" s="13">
        <f t="shared" si="1200"/>
        <v>8.722784776920409E-3</v>
      </c>
      <c r="AL804" s="13">
        <f t="shared" si="1201"/>
        <v>2.6004201392075977E-4</v>
      </c>
      <c r="AM804" s="13">
        <f t="shared" si="1202"/>
        <v>6.6705852382901055E-4</v>
      </c>
      <c r="AN804" s="13">
        <f t="shared" si="1203"/>
        <v>1.4393821207864114E-3</v>
      </c>
      <c r="AO804" s="13">
        <f t="shared" si="1204"/>
        <v>1.5529528636760697E-3</v>
      </c>
      <c r="AP804" s="13">
        <f t="shared" si="1205"/>
        <v>1.1169897425533694E-3</v>
      </c>
      <c r="AQ804" s="13">
        <f t="shared" si="1206"/>
        <v>6.0256147215700039E-4</v>
      </c>
      <c r="AR804" s="13">
        <f t="shared" si="1207"/>
        <v>1.3908627359805453E-2</v>
      </c>
      <c r="AS804" s="13">
        <f t="shared" si="1208"/>
        <v>1.6348291419158993E-2</v>
      </c>
      <c r="AT804" s="13">
        <f t="shared" si="1209"/>
        <v>9.6079442425110045E-3</v>
      </c>
      <c r="AU804" s="13">
        <f t="shared" si="1210"/>
        <v>3.7644134668416269E-3</v>
      </c>
      <c r="AV804" s="13">
        <f t="shared" si="1211"/>
        <v>1.106179042440647E-3</v>
      </c>
      <c r="AW804" s="13">
        <f t="shared" si="1212"/>
        <v>1.8320667163943083E-5</v>
      </c>
      <c r="AX804" s="13">
        <f t="shared" si="1213"/>
        <v>1.3067749077700502E-4</v>
      </c>
      <c r="AY804" s="13">
        <f t="shared" si="1214"/>
        <v>2.8197652393970041E-4</v>
      </c>
      <c r="AZ804" s="13">
        <f t="shared" si="1215"/>
        <v>3.0422515607067253E-4</v>
      </c>
      <c r="BA804" s="13">
        <f t="shared" si="1216"/>
        <v>2.1881950618465222E-4</v>
      </c>
      <c r="BB804" s="13">
        <f t="shared" si="1217"/>
        <v>1.1804244816240292E-4</v>
      </c>
      <c r="BC804" s="13">
        <f t="shared" si="1218"/>
        <v>5.0942513530453785E-5</v>
      </c>
      <c r="BD804" s="13">
        <f t="shared" si="1219"/>
        <v>5.0020172721547754E-3</v>
      </c>
      <c r="BE804" s="13">
        <f t="shared" si="1220"/>
        <v>5.8794037638230899E-3</v>
      </c>
      <c r="BF804" s="13">
        <f t="shared" si="1221"/>
        <v>3.4553447876406618E-3</v>
      </c>
      <c r="BG804" s="13">
        <f t="shared" si="1222"/>
        <v>1.3538116086918611E-3</v>
      </c>
      <c r="BH804" s="13">
        <f t="shared" si="1223"/>
        <v>3.978197512411563E-4</v>
      </c>
      <c r="BI804" s="13">
        <f t="shared" si="1224"/>
        <v>9.3519986657816887E-5</v>
      </c>
      <c r="BJ804" s="14">
        <f t="shared" si="1225"/>
        <v>0.19954026525552987</v>
      </c>
      <c r="BK804" s="14">
        <f t="shared" si="1226"/>
        <v>0.2028221910495735</v>
      </c>
      <c r="BL804" s="14">
        <f t="shared" si="1227"/>
        <v>0.53118587441617249</v>
      </c>
      <c r="BM804" s="14">
        <f t="shared" si="1228"/>
        <v>0.64022774900245683</v>
      </c>
      <c r="BN804" s="14">
        <f t="shared" si="1229"/>
        <v>0.35280032601365857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1.2710999999999999</v>
      </c>
      <c r="F805" s="10">
        <f>VLOOKUP(B805,home!$B$2:$E$405,3,FALSE)</f>
        <v>0.91090000000000004</v>
      </c>
      <c r="G805" s="10">
        <f>VLOOKUP(C805,away!$B$2:$E$405,4,FALSE)</f>
        <v>0.99380000000000002</v>
      </c>
      <c r="H805" s="10">
        <f>VLOOKUP(A805,away!$A$2:$E$405,3,FALSE)</f>
        <v>0.94469999999999998</v>
      </c>
      <c r="I805" s="10">
        <f>VLOOKUP(C805,away!$B$2:$E$405,3,FALSE)</f>
        <v>1.0027999999999999</v>
      </c>
      <c r="J805" s="10">
        <f>VLOOKUP(B805,home!$B$2:$E$405,4,FALSE)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1.2710999999999999</v>
      </c>
      <c r="F806" s="10">
        <f>VLOOKUP(B806,home!$B$2:$E$405,3,FALSE)</f>
        <v>0.78669999999999995</v>
      </c>
      <c r="G806" s="10">
        <f>VLOOKUP(C806,away!$B$2:$E$405,4,FALSE)</f>
        <v>0.70389999999999997</v>
      </c>
      <c r="H806" s="10">
        <f>VLOOKUP(A806,away!$A$2:$E$405,3,FALSE)</f>
        <v>0.94469999999999998</v>
      </c>
      <c r="I806" s="10">
        <f>VLOOKUP(C806,away!$B$2:$E$405,3,FALSE)</f>
        <v>0.89139999999999997</v>
      </c>
      <c r="J806" s="10">
        <f>VLOOKUP(B806,home!$B$2:$E$405,4,FALSE)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1.2710999999999999</v>
      </c>
      <c r="F807" s="10">
        <f>VLOOKUP(B807,home!$B$2:$E$405,3,FALSE)</f>
        <v>1.1594</v>
      </c>
      <c r="G807" s="10">
        <f>VLOOKUP(C807,away!$B$2:$E$405,4,FALSE)</f>
        <v>1.4492</v>
      </c>
      <c r="H807" s="10">
        <f>VLOOKUP(A807,away!$A$2:$E$405,3,FALSE)</f>
        <v>0.94469999999999998</v>
      </c>
      <c r="I807" s="10">
        <f>VLOOKUP(C807,away!$B$2:$E$405,3,FALSE)</f>
        <v>0.78</v>
      </c>
      <c r="J807" s="10">
        <f>VLOOKUP(B807,home!$B$2:$E$405,4,FALSE)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1.3231999999999999</v>
      </c>
      <c r="F808" s="10">
        <f>VLOOKUP(B808,home!$B$2:$E$405,3,FALSE)</f>
        <v>0.75570000000000004</v>
      </c>
      <c r="G808" s="10">
        <f>VLOOKUP(C808,away!$B$2:$E$405,4,FALSE)</f>
        <v>1.0257000000000001</v>
      </c>
      <c r="H808" s="10">
        <f>VLOOKUP(A808,away!$A$2:$E$405,3,FALSE)</f>
        <v>1.1951000000000001</v>
      </c>
      <c r="I808" s="10">
        <f>VLOOKUP(C808,away!$B$2:$E$405,3,FALSE)</f>
        <v>0.83679999999999999</v>
      </c>
      <c r="J808" s="10">
        <f>VLOOKUP(B808,home!$B$2:$E$405,4,FALSE)</f>
        <v>0.77700000000000002</v>
      </c>
      <c r="K808" s="12">
        <f t="shared" si="1174"/>
        <v>1.0256407555680001</v>
      </c>
      <c r="L808" s="12">
        <f t="shared" si="1175"/>
        <v>0.7770463713600001</v>
      </c>
      <c r="M808" s="13">
        <f t="shared" si="1176"/>
        <v>0.16485530537649482</v>
      </c>
      <c r="N808" s="13">
        <f t="shared" si="1177"/>
        <v>0.1690823199657415</v>
      </c>
      <c r="O808" s="13">
        <f t="shared" si="1178"/>
        <v>0.12810021684225001</v>
      </c>
      <c r="P808" s="13">
        <f t="shared" si="1179"/>
        <v>0.13138480319050994</v>
      </c>
      <c r="Q808" s="13">
        <f t="shared" si="1180"/>
        <v>8.6708859201426736E-2</v>
      </c>
      <c r="R808" s="13">
        <f t="shared" si="1181"/>
        <v>4.9769904333849757E-2</v>
      </c>
      <c r="S808" s="13">
        <f t="shared" si="1182"/>
        <v>2.6177450689236735E-2</v>
      </c>
      <c r="T808" s="13">
        <f t="shared" si="1183"/>
        <v>6.7376804407233787E-2</v>
      </c>
      <c r="U808" s="13">
        <f t="shared" si="1184"/>
        <v>5.1046042285516735E-2</v>
      </c>
      <c r="V808" s="13">
        <f t="shared" si="1185"/>
        <v>2.3180726738787128E-3</v>
      </c>
      <c r="W808" s="13">
        <f t="shared" si="1186"/>
        <v>2.9644046621930216E-2</v>
      </c>
      <c r="X808" s="13">
        <f t="shared" si="1187"/>
        <v>2.3034798859997541E-2</v>
      </c>
      <c r="Y808" s="13">
        <f t="shared" si="1188"/>
        <v>8.9495534345842755E-3</v>
      </c>
      <c r="Z808" s="13">
        <f t="shared" si="1189"/>
        <v>1.2891174521850766E-2</v>
      </c>
      <c r="AA808" s="13">
        <f t="shared" si="1190"/>
        <v>1.322171397674997E-2</v>
      </c>
      <c r="AB808" s="13">
        <f t="shared" si="1191"/>
        <v>6.7803643565089132E-3</v>
      </c>
      <c r="AC808" s="13">
        <f t="shared" si="1192"/>
        <v>1.1546471060762342E-4</v>
      </c>
      <c r="AD808" s="13">
        <f t="shared" si="1193"/>
        <v>7.6010355938523804E-3</v>
      </c>
      <c r="AE808" s="13">
        <f t="shared" si="1194"/>
        <v>5.906357126781195E-3</v>
      </c>
      <c r="AF808" s="13">
        <f t="shared" si="1195"/>
        <v>2.2947566866608014E-3</v>
      </c>
      <c r="AG808" s="13">
        <f t="shared" si="1196"/>
        <v>5.9437745217462423E-4</v>
      </c>
      <c r="AH808" s="13">
        <f t="shared" si="1197"/>
        <v>2.5042600961931553E-3</v>
      </c>
      <c r="AI808" s="13">
        <f t="shared" si="1198"/>
        <v>2.5684712171983397E-3</v>
      </c>
      <c r="AJ808" s="13">
        <f t="shared" si="1199"/>
        <v>1.3171643799309832E-3</v>
      </c>
      <c r="AK808" s="13">
        <f t="shared" si="1200"/>
        <v>4.503124899465566E-4</v>
      </c>
      <c r="AL808" s="13">
        <f t="shared" si="1201"/>
        <v>3.680878390655614E-6</v>
      </c>
      <c r="AM808" s="13">
        <f t="shared" si="1202"/>
        <v>1.5591863779156039E-3</v>
      </c>
      <c r="AN808" s="13">
        <f t="shared" si="1203"/>
        <v>1.2115601172332619E-3</v>
      </c>
      <c r="AO808" s="13">
        <f t="shared" si="1204"/>
        <v>4.7071919639030108E-4</v>
      </c>
      <c r="AP808" s="13">
        <f t="shared" si="1205"/>
        <v>1.2192354782819292E-4</v>
      </c>
      <c r="AQ808" s="13">
        <f t="shared" si="1206"/>
        <v>2.3685062605808678E-5</v>
      </c>
      <c r="AR808" s="13">
        <f t="shared" si="1207"/>
        <v>3.8918524413770735E-4</v>
      </c>
      <c r="AS808" s="13">
        <f t="shared" si="1208"/>
        <v>3.9916424785331472E-4</v>
      </c>
      <c r="AT808" s="13">
        <f t="shared" si="1209"/>
        <v>2.0469956038200306E-4</v>
      </c>
      <c r="AU808" s="13">
        <f t="shared" si="1210"/>
        <v>6.9982737258211697E-5</v>
      </c>
      <c r="AV808" s="13">
        <f t="shared" si="1211"/>
        <v>1.7944286879557266E-5</v>
      </c>
      <c r="AW808" s="13">
        <f t="shared" si="1212"/>
        <v>8.1487534009162605E-8</v>
      </c>
      <c r="AX808" s="13">
        <f t="shared" si="1213"/>
        <v>2.6652751578611544E-4</v>
      </c>
      <c r="AY808" s="13">
        <f t="shared" si="1214"/>
        <v>2.0710423900919614E-4</v>
      </c>
      <c r="AZ808" s="13">
        <f t="shared" si="1215"/>
        <v>8.0464798707684999E-5</v>
      </c>
      <c r="BA808" s="13">
        <f t="shared" si="1216"/>
        <v>2.084162661933982E-5</v>
      </c>
      <c r="BB808" s="13">
        <f t="shared" si="1217"/>
        <v>4.0487275844494975E-6</v>
      </c>
      <c r="BC808" s="13">
        <f t="shared" si="1218"/>
        <v>6.2920981562432435E-7</v>
      </c>
      <c r="BD808" s="13">
        <f t="shared" si="1219"/>
        <v>5.0402496957343511E-5</v>
      </c>
      <c r="BE808" s="13">
        <f t="shared" si="1220"/>
        <v>5.1694855061843619E-5</v>
      </c>
      <c r="BF808" s="13">
        <f t="shared" si="1221"/>
        <v>2.6510175102303769E-5</v>
      </c>
      <c r="BG808" s="13">
        <f t="shared" si="1222"/>
        <v>9.0633053407222747E-6</v>
      </c>
      <c r="BH808" s="13">
        <f t="shared" si="1223"/>
        <v>2.3239238344004706E-6</v>
      </c>
      <c r="BI808" s="13">
        <f t="shared" si="1224"/>
        <v>4.7670219947939662E-7</v>
      </c>
      <c r="BJ808" s="14">
        <f t="shared" si="1225"/>
        <v>0.40515959976987859</v>
      </c>
      <c r="BK808" s="14">
        <f t="shared" si="1226"/>
        <v>0.32506188175812772</v>
      </c>
      <c r="BL808" s="14">
        <f t="shared" si="1227"/>
        <v>0.25697989751315137</v>
      </c>
      <c r="BM808" s="14">
        <f t="shared" si="1228"/>
        <v>0.26998412190126042</v>
      </c>
      <c r="BN808" s="14">
        <f t="shared" si="1229"/>
        <v>0.72990140891027266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1.3231999999999999</v>
      </c>
      <c r="F809" s="10">
        <f>VLOOKUP(B809,home!$B$2:$E$405,3,FALSE)</f>
        <v>0.81389999999999996</v>
      </c>
      <c r="G809" s="10">
        <f>VLOOKUP(C809,away!$B$2:$E$405,4,FALSE)</f>
        <v>1.4611000000000001</v>
      </c>
      <c r="H809" s="10">
        <f>VLOOKUP(A809,away!$A$2:$E$405,3,FALSE)</f>
        <v>1.1951000000000001</v>
      </c>
      <c r="I809" s="10">
        <f>VLOOKUP(C809,away!$B$2:$E$405,3,FALSE)</f>
        <v>0.61360000000000003</v>
      </c>
      <c r="J809" s="10">
        <f>VLOOKUP(B809,home!$B$2:$E$405,4,FALSE)</f>
        <v>1.4803999999999999</v>
      </c>
      <c r="K809" s="12">
        <f t="shared" si="1174"/>
        <v>1.573535268528</v>
      </c>
      <c r="L809" s="12">
        <f t="shared" si="1175"/>
        <v>1.085597098144</v>
      </c>
      <c r="M809" s="13">
        <f t="shared" si="1176"/>
        <v>7.0008937488768089E-2</v>
      </c>
      <c r="N809" s="13">
        <f t="shared" si="1177"/>
        <v>0.11016153225074866</v>
      </c>
      <c r="O809" s="13">
        <f t="shared" si="1178"/>
        <v>7.6001499381951318E-2</v>
      </c>
      <c r="P809" s="13">
        <f t="shared" si="1179"/>
        <v>0.11959103973850939</v>
      </c>
      <c r="Q809" s="13">
        <f t="shared" si="1180"/>
        <v>8.667152811581888E-2</v>
      </c>
      <c r="R809" s="13">
        <f t="shared" si="1181"/>
        <v>4.1253503591819687E-2</v>
      </c>
      <c r="S809" s="13">
        <f t="shared" si="1182"/>
        <v>5.1072110571711966E-2</v>
      </c>
      <c r="T809" s="13">
        <f t="shared" si="1183"/>
        <v>9.4090359414239072E-2</v>
      </c>
      <c r="U809" s="13">
        <f t="shared" si="1184"/>
        <v>6.4913842852074799E-2</v>
      </c>
      <c r="V809" s="13">
        <f t="shared" si="1185"/>
        <v>9.6936302769930933E-3</v>
      </c>
      <c r="W809" s="13">
        <f t="shared" si="1186"/>
        <v>4.5460235422485722E-2</v>
      </c>
      <c r="X809" s="13">
        <f t="shared" si="1187"/>
        <v>4.9351499655593573E-2</v>
      </c>
      <c r="Y809" s="13">
        <f t="shared" si="1188"/>
        <v>2.67879224075835E-2</v>
      </c>
      <c r="Z809" s="13">
        <f t="shared" si="1189"/>
        <v>1.4928227929184176E-2</v>
      </c>
      <c r="AA809" s="13">
        <f t="shared" si="1190"/>
        <v>2.3490093143196011E-2</v>
      </c>
      <c r="AB809" s="13">
        <f t="shared" si="1191"/>
        <v>1.8481245010913337E-2</v>
      </c>
      <c r="AC809" s="13">
        <f t="shared" si="1192"/>
        <v>1.0349315434299788E-3</v>
      </c>
      <c r="AD809" s="13">
        <f t="shared" si="1193"/>
        <v>1.7883320938216787E-2</v>
      </c>
      <c r="AE809" s="13">
        <f t="shared" si="1194"/>
        <v>1.9414081315705975E-2</v>
      </c>
      <c r="AF809" s="13">
        <f t="shared" si="1195"/>
        <v>1.053793516973103E-2</v>
      </c>
      <c r="AG809" s="13">
        <f t="shared" si="1196"/>
        <v>3.8133172802298681E-3</v>
      </c>
      <c r="AH809" s="13">
        <f t="shared" si="1197"/>
        <v>4.0515102300886386E-3</v>
      </c>
      <c r="AI809" s="13">
        <f t="shared" si="1198"/>
        <v>6.3751942378464646E-3</v>
      </c>
      <c r="AJ809" s="13">
        <f t="shared" si="1199"/>
        <v>5.0157964884839489E-3</v>
      </c>
      <c r="AK809" s="13">
        <f t="shared" si="1200"/>
        <v>2.6308442247961299E-3</v>
      </c>
      <c r="AL809" s="13">
        <f t="shared" si="1201"/>
        <v>7.0715850733674238E-5</v>
      </c>
      <c r="AM809" s="13">
        <f t="shared" si="1202"/>
        <v>5.6280072429378651E-3</v>
      </c>
      <c r="AN809" s="13">
        <f t="shared" si="1203"/>
        <v>6.1097483312667587E-3</v>
      </c>
      <c r="AO809" s="13">
        <f t="shared" si="1204"/>
        <v>3.3163625294066702E-3</v>
      </c>
      <c r="AP809" s="13">
        <f t="shared" si="1205"/>
        <v>1.2000778461057923E-3</v>
      </c>
      <c r="AQ809" s="13">
        <f t="shared" si="1206"/>
        <v>3.2570025681983748E-4</v>
      </c>
      <c r="AR809" s="13">
        <f t="shared" si="1207"/>
        <v>8.7966154977699141E-4</v>
      </c>
      <c r="AS809" s="13">
        <f t="shared" si="1208"/>
        <v>1.3841784729420948E-3</v>
      </c>
      <c r="AT809" s="13">
        <f t="shared" si="1209"/>
        <v>1.0890268225558083E-3</v>
      </c>
      <c r="AU809" s="13">
        <f t="shared" si="1210"/>
        <v>5.712073712215161E-4</v>
      </c>
      <c r="AV809" s="13">
        <f t="shared" si="1211"/>
        <v>2.2470373606505527E-4</v>
      </c>
      <c r="AW809" s="13">
        <f t="shared" si="1212"/>
        <v>3.3555168567624936E-6</v>
      </c>
      <c r="AX809" s="13">
        <f t="shared" si="1213"/>
        <v>1.4759779813822965E-3</v>
      </c>
      <c r="AY809" s="13">
        <f t="shared" si="1214"/>
        <v>1.6023174135130598E-3</v>
      </c>
      <c r="AZ809" s="13">
        <f t="shared" si="1215"/>
        <v>8.6973556720768865E-4</v>
      </c>
      <c r="BA809" s="13">
        <f t="shared" si="1216"/>
        <v>3.1472746930443087E-4</v>
      </c>
      <c r="BB809" s="13">
        <f t="shared" si="1217"/>
        <v>8.5416806845773743E-5</v>
      </c>
      <c r="BC809" s="13">
        <f t="shared" si="1218"/>
        <v>1.8545647528899711E-5</v>
      </c>
      <c r="BD809" s="13">
        <f t="shared" si="1219"/>
        <v>1.591596709644592E-4</v>
      </c>
      <c r="BE809" s="13">
        <f t="shared" si="1220"/>
        <v>2.5044335558988841E-4</v>
      </c>
      <c r="BF809" s="13">
        <f t="shared" si="1221"/>
        <v>1.9704072639459427E-4</v>
      </c>
      <c r="BG809" s="13">
        <f t="shared" si="1222"/>
        <v>1.0335017743942336E-4</v>
      </c>
      <c r="BH809" s="13">
        <f t="shared" si="1223"/>
        <v>4.0656287302389858E-5</v>
      </c>
      <c r="BI809" s="13">
        <f t="shared" si="1224"/>
        <v>1.2794820391543493E-5</v>
      </c>
      <c r="BJ809" s="14">
        <f t="shared" si="1225"/>
        <v>0.48511834906267209</v>
      </c>
      <c r="BK809" s="14">
        <f t="shared" si="1226"/>
        <v>0.25307368288365922</v>
      </c>
      <c r="BL809" s="14">
        <f t="shared" si="1227"/>
        <v>0.24712575215181407</v>
      </c>
      <c r="BM809" s="14">
        <f t="shared" si="1228"/>
        <v>0.49495900956305727</v>
      </c>
      <c r="BN809" s="14">
        <f t="shared" si="1229"/>
        <v>0.50368804056761596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1.3231999999999999</v>
      </c>
      <c r="F810" s="10">
        <f>VLOOKUP(B810,home!$B$2:$E$405,3,FALSE)</f>
        <v>1.0257000000000001</v>
      </c>
      <c r="G810" s="10">
        <f>VLOOKUP(C810,away!$B$2:$E$405,4,FALSE)</f>
        <v>1.7814000000000001</v>
      </c>
      <c r="H810" s="10">
        <f>VLOOKUP(A810,away!$A$2:$E$405,3,FALSE)</f>
        <v>1.1951000000000001</v>
      </c>
      <c r="I810" s="10">
        <f>VLOOKUP(C810,away!$B$2:$E$405,3,FALSE)</f>
        <v>0.83679999999999999</v>
      </c>
      <c r="J810" s="10">
        <f>VLOOKUP(B810,home!$B$2:$E$405,4,FALSE)</f>
        <v>1.0161</v>
      </c>
      <c r="K810" s="12">
        <f t="shared" si="1174"/>
        <v>2.4177271959360001</v>
      </c>
      <c r="L810" s="12">
        <f t="shared" si="1175"/>
        <v>1.0161606408480002</v>
      </c>
      <c r="M810" s="13">
        <f t="shared" si="1176"/>
        <v>3.2261270085105792E-2</v>
      </c>
      <c r="N810" s="13">
        <f t="shared" si="1177"/>
        <v>7.7998950060196803E-2</v>
      </c>
      <c r="O810" s="13">
        <f t="shared" si="1178"/>
        <v>3.2782632884251518E-2</v>
      </c>
      <c r="P810" s="13">
        <f t="shared" si="1179"/>
        <v>7.9259463078640735E-2</v>
      </c>
      <c r="Q810" s="13">
        <f t="shared" si="1180"/>
        <v>9.4290091407495863E-2</v>
      </c>
      <c r="R810" s="13">
        <f t="shared" si="1181"/>
        <v>1.6656210620172873E-2</v>
      </c>
      <c r="S810" s="13">
        <f t="shared" si="1182"/>
        <v>4.8681146704254233E-2</v>
      </c>
      <c r="T810" s="13">
        <f t="shared" si="1183"/>
        <v>9.581387971025751E-2</v>
      </c>
      <c r="U810" s="13">
        <f t="shared" si="1184"/>
        <v>4.0270173397629984E-2</v>
      </c>
      <c r="V810" s="13">
        <f t="shared" si="1185"/>
        <v>1.3288867010756912E-2</v>
      </c>
      <c r="W810" s="13">
        <f t="shared" si="1186"/>
        <v>7.5989239434398032E-2</v>
      </c>
      <c r="X810" s="13">
        <f t="shared" si="1187"/>
        <v>7.7217274241210027E-2</v>
      </c>
      <c r="Y810" s="13">
        <f t="shared" si="1188"/>
        <v>3.9232577438741881E-2</v>
      </c>
      <c r="Z810" s="13">
        <f t="shared" si="1189"/>
        <v>5.6417952192980439E-3</v>
      </c>
      <c r="AA810" s="13">
        <f t="shared" si="1190"/>
        <v>1.3640321735598591E-2</v>
      </c>
      <c r="AB810" s="13">
        <f t="shared" si="1191"/>
        <v>1.6489288410736828E-2</v>
      </c>
      <c r="AC810" s="13">
        <f t="shared" si="1192"/>
        <v>2.0405048790266035E-3</v>
      </c>
      <c r="AD810" s="13">
        <f t="shared" si="1193"/>
        <v>4.5930312694759119E-2</v>
      </c>
      <c r="AE810" s="13">
        <f t="shared" si="1194"/>
        <v>4.6672575982255458E-2</v>
      </c>
      <c r="AF810" s="13">
        <f t="shared" si="1195"/>
        <v>2.3713417360077843E-2</v>
      </c>
      <c r="AG810" s="13">
        <f t="shared" si="1196"/>
        <v>8.0322137937709308E-3</v>
      </c>
      <c r="AH810" s="13">
        <f t="shared" si="1197"/>
        <v>1.4332425613937708E-3</v>
      </c>
      <c r="AI810" s="13">
        <f t="shared" si="1198"/>
        <v>3.4651895190546925E-3</v>
      </c>
      <c r="AJ810" s="13">
        <f t="shared" si="1199"/>
        <v>4.1889414696454595E-3</v>
      </c>
      <c r="AK810" s="13">
        <f t="shared" si="1200"/>
        <v>3.3759059044486477E-3</v>
      </c>
      <c r="AL810" s="13">
        <f t="shared" si="1201"/>
        <v>2.0052443154823182E-4</v>
      </c>
      <c r="AM810" s="13">
        <f t="shared" si="1202"/>
        <v>2.2209393223992721E-2</v>
      </c>
      <c r="AN810" s="13">
        <f t="shared" si="1203"/>
        <v>2.2568311251337674E-2</v>
      </c>
      <c r="AO810" s="13">
        <f t="shared" si="1204"/>
        <v>1.1466514812008211E-2</v>
      </c>
      <c r="AP810" s="13">
        <f t="shared" si="1205"/>
        <v>3.8839403465544494E-3</v>
      </c>
      <c r="AQ810" s="13">
        <f t="shared" si="1206"/>
        <v>9.8667682789254328E-4</v>
      </c>
      <c r="AR810" s="13">
        <f t="shared" si="1207"/>
        <v>2.9128093593530478E-4</v>
      </c>
      <c r="AS810" s="13">
        <f t="shared" si="1208"/>
        <v>7.0423784046847815E-4</v>
      </c>
      <c r="AT810" s="13">
        <f t="shared" si="1209"/>
        <v>8.5132748965393906E-4</v>
      </c>
      <c r="AU810" s="13">
        <f t="shared" si="1210"/>
        <v>6.8609254146141739E-4</v>
      </c>
      <c r="AV810" s="13">
        <f t="shared" si="1211"/>
        <v>4.1469614910502909E-4</v>
      </c>
      <c r="AW810" s="13">
        <f t="shared" si="1212"/>
        <v>1.3684674066126763E-5</v>
      </c>
      <c r="AX810" s="13">
        <f t="shared" si="1213"/>
        <v>8.9493756671473242E-3</v>
      </c>
      <c r="AY810" s="13">
        <f t="shared" si="1214"/>
        <v>9.0940033131179238E-3</v>
      </c>
      <c r="AZ810" s="13">
        <f t="shared" si="1215"/>
        <v>4.6204841172658726E-3</v>
      </c>
      <c r="BA810" s="13">
        <f t="shared" si="1216"/>
        <v>1.5650513672096319E-3</v>
      </c>
      <c r="BB810" s="13">
        <f t="shared" si="1217"/>
        <v>3.9758590006594451E-4</v>
      </c>
      <c r="BC810" s="13">
        <f t="shared" si="1218"/>
        <v>8.0802228600627865E-5</v>
      </c>
      <c r="BD810" s="13">
        <f t="shared" si="1219"/>
        <v>4.9331370421137407E-5</v>
      </c>
      <c r="BE810" s="13">
        <f t="shared" si="1220"/>
        <v>1.192697958799767E-4</v>
      </c>
      <c r="BF810" s="13">
        <f t="shared" si="1221"/>
        <v>1.4418091457637759E-4</v>
      </c>
      <c r="BG810" s="13">
        <f t="shared" si="1222"/>
        <v>1.1619670610207778E-4</v>
      </c>
      <c r="BH810" s="13">
        <f t="shared" si="1223"/>
        <v>7.0232984105294001E-5</v>
      </c>
      <c r="BI810" s="13">
        <f t="shared" si="1224"/>
        <v>3.3960839144622014E-5</v>
      </c>
      <c r="BJ810" s="14">
        <f t="shared" si="1225"/>
        <v>0.67071267117835665</v>
      </c>
      <c r="BK810" s="14">
        <f t="shared" si="1226"/>
        <v>0.18482577950245044</v>
      </c>
      <c r="BL810" s="14">
        <f t="shared" si="1227"/>
        <v>0.13578271406978601</v>
      </c>
      <c r="BM810" s="14">
        <f t="shared" si="1228"/>
        <v>0.65463402319497577</v>
      </c>
      <c r="BN810" s="14">
        <f t="shared" si="1229"/>
        <v>0.33324861813586359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1.3231999999999999</v>
      </c>
      <c r="F811" s="10">
        <f>VLOOKUP(B811,home!$B$2:$E$405,3,FALSE)</f>
        <v>0.872</v>
      </c>
      <c r="G811" s="10">
        <f>VLOOKUP(C811,away!$B$2:$E$405,4,FALSE)</f>
        <v>0.872</v>
      </c>
      <c r="H811" s="10">
        <f>VLOOKUP(A811,away!$A$2:$E$405,3,FALSE)</f>
        <v>1.1951000000000001</v>
      </c>
      <c r="I811" s="10">
        <f>VLOOKUP(C811,away!$B$2:$E$405,3,FALSE)</f>
        <v>1.0942000000000001</v>
      </c>
      <c r="J811" s="10">
        <f>VLOOKUP(B811,home!$B$2:$E$405,4,FALSE)</f>
        <v>0.77239999999999998</v>
      </c>
      <c r="K811" s="12">
        <f t="shared" si="1174"/>
        <v>1.0061401087999999</v>
      </c>
      <c r="L811" s="12">
        <f t="shared" si="1175"/>
        <v>1.0100508116080003</v>
      </c>
      <c r="M811" s="13">
        <f t="shared" si="1176"/>
        <v>0.13316172388284991</v>
      </c>
      <c r="N811" s="13">
        <f t="shared" si="1177"/>
        <v>0.13397935135548614</v>
      </c>
      <c r="O811" s="13">
        <f t="shared" si="1178"/>
        <v>0.134500107282993</v>
      </c>
      <c r="P811" s="13">
        <f t="shared" si="1179"/>
        <v>0.13532595257532221</v>
      </c>
      <c r="Q811" s="13">
        <f t="shared" si="1180"/>
        <v>6.7400999574881118E-2</v>
      </c>
      <c r="R811" s="13">
        <f t="shared" si="1181"/>
        <v>6.7925971261275073E-2</v>
      </c>
      <c r="S811" s="13">
        <f t="shared" si="1182"/>
        <v>3.4381338920877635E-2</v>
      </c>
      <c r="T811" s="13">
        <f t="shared" si="1183"/>
        <v>6.8078434323799161E-2</v>
      </c>
      <c r="U811" s="13">
        <f t="shared" si="1184"/>
        <v>6.8343044115164966E-2</v>
      </c>
      <c r="V811" s="13">
        <f t="shared" si="1185"/>
        <v>3.8822362467861573E-3</v>
      </c>
      <c r="W811" s="13">
        <f t="shared" si="1186"/>
        <v>2.2604949681833218E-2</v>
      </c>
      <c r="X811" s="13">
        <f t="shared" si="1187"/>
        <v>2.2832147772493649E-2</v>
      </c>
      <c r="Y811" s="13">
        <f t="shared" si="1188"/>
        <v>1.1530814694180502E-2</v>
      </c>
      <c r="Z811" s="13">
        <f t="shared" si="1189"/>
        <v>2.2869560800570867E-2</v>
      </c>
      <c r="AA811" s="13">
        <f t="shared" si="1190"/>
        <v>2.3009982392094584E-2</v>
      </c>
      <c r="AB811" s="13">
        <f t="shared" si="1191"/>
        <v>1.1575633093734064E-2</v>
      </c>
      <c r="AC811" s="13">
        <f t="shared" si="1192"/>
        <v>2.4658330060041146E-4</v>
      </c>
      <c r="AD811" s="13">
        <f t="shared" si="1193"/>
        <v>5.6859366330745485E-3</v>
      </c>
      <c r="AE811" s="13">
        <f t="shared" si="1194"/>
        <v>5.7430849109886082E-3</v>
      </c>
      <c r="AF811" s="13">
        <f t="shared" si="1195"/>
        <v>2.9004037877388513E-3</v>
      </c>
      <c r="AG811" s="13">
        <f t="shared" si="1196"/>
        <v>9.7651839993218167E-4</v>
      </c>
      <c r="AH811" s="13">
        <f t="shared" si="1197"/>
        <v>5.7748546119337782E-3</v>
      </c>
      <c r="AI811" s="13">
        <f t="shared" si="1198"/>
        <v>5.8103128475552324E-3</v>
      </c>
      <c r="AJ811" s="13">
        <f t="shared" si="1199"/>
        <v>2.9229944003006294E-3</v>
      </c>
      <c r="AK811" s="13">
        <f t="shared" si="1200"/>
        <v>9.8031396798008868E-4</v>
      </c>
      <c r="AL811" s="13">
        <f t="shared" si="1201"/>
        <v>1.002363714434171E-5</v>
      </c>
      <c r="AM811" s="13">
        <f t="shared" si="1202"/>
        <v>1.1441697805263066E-3</v>
      </c>
      <c r="AN811" s="13">
        <f t="shared" si="1203"/>
        <v>1.1556696154379435E-3</v>
      </c>
      <c r="AO811" s="13">
        <f t="shared" si="1204"/>
        <v>5.8364251651190008E-4</v>
      </c>
      <c r="AP811" s="13">
        <f t="shared" si="1205"/>
        <v>1.9650286583059348E-4</v>
      </c>
      <c r="AQ811" s="13">
        <f t="shared" si="1206"/>
        <v>4.961946977887223E-5</v>
      </c>
      <c r="AR811" s="13">
        <f t="shared" si="1207"/>
        <v>1.1665793175403836E-3</v>
      </c>
      <c r="AS811" s="13">
        <f t="shared" si="1208"/>
        <v>1.1737422414739109E-3</v>
      </c>
      <c r="AT811" s="13">
        <f t="shared" si="1209"/>
        <v>5.9047457326985825E-4</v>
      </c>
      <c r="AU811" s="13">
        <f t="shared" si="1210"/>
        <v>1.980333837977896E-4</v>
      </c>
      <c r="AV811" s="13">
        <f t="shared" si="1211"/>
        <v>4.9812332580085037E-5</v>
      </c>
      <c r="AW811" s="13">
        <f t="shared" si="1212"/>
        <v>2.8295965680648141E-7</v>
      </c>
      <c r="AX811" s="13">
        <f t="shared" si="1213"/>
        <v>1.9186585124406828E-4</v>
      </c>
      <c r="AY811" s="13">
        <f t="shared" si="1214"/>
        <v>1.9379425876893101E-4</v>
      </c>
      <c r="AZ811" s="13">
        <f t="shared" si="1215"/>
        <v>9.7871024177264776E-5</v>
      </c>
      <c r="BA811" s="13">
        <f t="shared" si="1216"/>
        <v>3.2951569134384176E-5</v>
      </c>
      <c r="BB811" s="13">
        <f t="shared" si="1217"/>
        <v>8.320689786985465E-6</v>
      </c>
      <c r="BC811" s="13">
        <f t="shared" si="1218"/>
        <v>1.6808638944966141E-6</v>
      </c>
      <c r="BD811" s="13">
        <f t="shared" si="1219"/>
        <v>1.963840644144618E-4</v>
      </c>
      <c r="BE811" s="13">
        <f t="shared" si="1220"/>
        <v>1.9758988393655277E-4</v>
      </c>
      <c r="BF811" s="13">
        <f t="shared" si="1221"/>
        <v>9.9401553660851275E-5</v>
      </c>
      <c r="BG811" s="13">
        <f t="shared" si="1222"/>
        <v>3.3337296671739315E-5</v>
      </c>
      <c r="BH811" s="13">
        <f t="shared" si="1223"/>
        <v>8.3854978251004162E-6</v>
      </c>
      <c r="BI811" s="13">
        <f t="shared" si="1224"/>
        <v>1.6873971388177395E-6</v>
      </c>
      <c r="BJ811" s="14">
        <f t="shared" si="1225"/>
        <v>0.34538872963949985</v>
      </c>
      <c r="BK811" s="14">
        <f t="shared" si="1226"/>
        <v>0.30720165282234957</v>
      </c>
      <c r="BL811" s="14">
        <f t="shared" si="1227"/>
        <v>0.32455864151534103</v>
      </c>
      <c r="BM811" s="14">
        <f t="shared" si="1228"/>
        <v>0.32753096754584171</v>
      </c>
      <c r="BN811" s="14">
        <f t="shared" si="1229"/>
        <v>0.67229410593280747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1.3231999999999999</v>
      </c>
      <c r="F812" s="10">
        <f>VLOOKUP(B812,home!$B$2:$E$405,3,FALSE)</f>
        <v>1.4035</v>
      </c>
      <c r="G812" s="10">
        <f>VLOOKUP(C812,away!$B$2:$E$405,4,FALSE)</f>
        <v>0.40689999999999998</v>
      </c>
      <c r="H812" s="10">
        <f>VLOOKUP(A812,away!$A$2:$E$405,3,FALSE)</f>
        <v>1.1951000000000001</v>
      </c>
      <c r="I812" s="10">
        <f>VLOOKUP(C812,away!$B$2:$E$405,3,FALSE)</f>
        <v>1.2229000000000001</v>
      </c>
      <c r="J812" s="10">
        <f>VLOOKUP(B812,home!$B$2:$E$405,4,FALSE)</f>
        <v>1.0161</v>
      </c>
      <c r="K812" s="12">
        <f t="shared" si="1174"/>
        <v>0.75565854727999993</v>
      </c>
      <c r="L812" s="12">
        <f t="shared" si="1175"/>
        <v>1.4850177434190004</v>
      </c>
      <c r="M812" s="13">
        <f t="shared" si="1176"/>
        <v>0.10638653182284007</v>
      </c>
      <c r="N812" s="13">
        <f t="shared" si="1177"/>
        <v>8.0391892087404812E-2</v>
      </c>
      <c r="O812" s="13">
        <f t="shared" si="1178"/>
        <v>0.15798588741772762</v>
      </c>
      <c r="P812" s="13">
        <f t="shared" si="1179"/>
        <v>0.11938338617682168</v>
      </c>
      <c r="Q812" s="13">
        <f t="shared" si="1180"/>
        <v>3.0374410193929412E-2</v>
      </c>
      <c r="R812" s="13">
        <f t="shared" si="1181"/>
        <v>0.11730592301256107</v>
      </c>
      <c r="S812" s="13">
        <f t="shared" si="1182"/>
        <v>3.3492004699377506E-2</v>
      </c>
      <c r="T812" s="13">
        <f t="shared" si="1183"/>
        <v>4.5106538083872133E-2</v>
      </c>
      <c r="U812" s="13">
        <f t="shared" si="1184"/>
        <v>8.8643223371011423E-2</v>
      </c>
      <c r="V812" s="13">
        <f t="shared" si="1185"/>
        <v>4.1759556322620295E-3</v>
      </c>
      <c r="W812" s="13">
        <f t="shared" si="1186"/>
        <v>7.6508942272105083E-3</v>
      </c>
      <c r="X812" s="13">
        <f t="shared" si="1187"/>
        <v>1.1361713680429606E-2</v>
      </c>
      <c r="Y812" s="13">
        <f t="shared" si="1188"/>
        <v>8.4361732055421804E-3</v>
      </c>
      <c r="Z812" s="13">
        <f t="shared" si="1189"/>
        <v>5.8067125693932166E-2</v>
      </c>
      <c r="AA812" s="13">
        <f t="shared" si="1190"/>
        <v>4.3878919846601944E-2</v>
      </c>
      <c r="AB812" s="13">
        <f t="shared" si="1191"/>
        <v>1.6578740413749387E-2</v>
      </c>
      <c r="AC812" s="13">
        <f t="shared" si="1192"/>
        <v>2.9288230577779073E-4</v>
      </c>
      <c r="AD812" s="13">
        <f t="shared" si="1193"/>
        <v>1.4453659042817073E-3</v>
      </c>
      <c r="AE812" s="13">
        <f t="shared" si="1194"/>
        <v>2.146394013591184E-3</v>
      </c>
      <c r="AF812" s="13">
        <f t="shared" si="1195"/>
        <v>1.5937165972756157E-3</v>
      </c>
      <c r="AG812" s="13">
        <f t="shared" si="1196"/>
        <v>7.8889914164521446E-4</v>
      </c>
      <c r="AH812" s="13">
        <f t="shared" si="1197"/>
        <v>2.1557677991207651E-2</v>
      </c>
      <c r="AI812" s="13">
        <f t="shared" si="1198"/>
        <v>1.6290243633566001E-2</v>
      </c>
      <c r="AJ812" s="13">
        <f t="shared" si="1199"/>
        <v>6.1549309194888751E-3</v>
      </c>
      <c r="AK812" s="13">
        <f t="shared" si="1200"/>
        <v>1.5503420524099062E-3</v>
      </c>
      <c r="AL812" s="13">
        <f t="shared" si="1201"/>
        <v>1.3146506730101443E-5</v>
      </c>
      <c r="AM812" s="13">
        <f t="shared" si="1202"/>
        <v>2.1844061990351177E-4</v>
      </c>
      <c r="AN812" s="13">
        <f t="shared" si="1203"/>
        <v>3.2438819644016058E-4</v>
      </c>
      <c r="AO812" s="13">
        <f t="shared" si="1204"/>
        <v>2.4086111373466338E-4</v>
      </c>
      <c r="AP812" s="13">
        <f t="shared" si="1205"/>
        <v>1.1922767586521238E-4</v>
      </c>
      <c r="AQ812" s="13">
        <f t="shared" si="1206"/>
        <v>4.4263803541612432E-5</v>
      </c>
      <c r="AR812" s="13">
        <f t="shared" si="1207"/>
        <v>6.4027068647713242E-3</v>
      </c>
      <c r="AS812" s="13">
        <f t="shared" si="1208"/>
        <v>4.8382601680927824E-3</v>
      </c>
      <c r="AT812" s="13">
        <f t="shared" si="1209"/>
        <v>1.8280363249918395E-3</v>
      </c>
      <c r="AU812" s="13">
        <f t="shared" si="1210"/>
        <v>4.6045709123946786E-4</v>
      </c>
      <c r="AV812" s="13">
        <f t="shared" si="1211"/>
        <v>8.6987084162697644E-5</v>
      </c>
      <c r="AW812" s="13">
        <f t="shared" si="1212"/>
        <v>4.0979354115191425E-7</v>
      </c>
      <c r="AX812" s="13">
        <f t="shared" si="1213"/>
        <v>2.7511086917205039E-5</v>
      </c>
      <c r="AY812" s="13">
        <f t="shared" si="1214"/>
        <v>4.0854452212791809E-5</v>
      </c>
      <c r="AZ812" s="13">
        <f t="shared" si="1215"/>
        <v>3.0334793216829745E-5</v>
      </c>
      <c r="BA812" s="13">
        <f t="shared" si="1216"/>
        <v>1.5015902056646174E-5</v>
      </c>
      <c r="BB812" s="13">
        <f t="shared" si="1217"/>
        <v>5.574720246890358E-6</v>
      </c>
      <c r="BC812" s="13">
        <f t="shared" si="1218"/>
        <v>1.6557116962458655E-6</v>
      </c>
      <c r="BD812" s="13">
        <f t="shared" si="1219"/>
        <v>1.5846888833493456E-3</v>
      </c>
      <c r="BE812" s="13">
        <f t="shared" si="1220"/>
        <v>1.1974836994825318E-3</v>
      </c>
      <c r="BF812" s="13">
        <f t="shared" si="1221"/>
        <v>4.5244439637122488E-4</v>
      </c>
      <c r="BG812" s="13">
        <f t="shared" si="1222"/>
        <v>1.1396449176228544E-4</v>
      </c>
      <c r="BH812" s="13">
        <f t="shared" si="1223"/>
        <v>2.152956057164803E-5</v>
      </c>
      <c r="BI812" s="13">
        <f t="shared" si="1224"/>
        <v>3.2537992930296643E-6</v>
      </c>
      <c r="BJ812" s="14">
        <f t="shared" si="1225"/>
        <v>0.19036412521101415</v>
      </c>
      <c r="BK812" s="14">
        <f t="shared" si="1226"/>
        <v>0.26378476159602199</v>
      </c>
      <c r="BL812" s="14">
        <f t="shared" si="1227"/>
        <v>0.48693570102241218</v>
      </c>
      <c r="BM812" s="14">
        <f t="shared" si="1228"/>
        <v>0.38728323815342419</v>
      </c>
      <c r="BN812" s="14">
        <f t="shared" si="1229"/>
        <v>0.61182803071128455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1.3231999999999999</v>
      </c>
      <c r="F813" s="10">
        <f>VLOOKUP(B813,home!$B$2:$E$405,3,FALSE)</f>
        <v>1.1335999999999999</v>
      </c>
      <c r="G813" s="10">
        <f>VLOOKUP(C813,away!$B$2:$E$405,4,FALSE)</f>
        <v>0.97170000000000001</v>
      </c>
      <c r="H813" s="10">
        <f>VLOOKUP(A813,away!$A$2:$E$405,3,FALSE)</f>
        <v>1.1951000000000001</v>
      </c>
      <c r="I813" s="10">
        <f>VLOOKUP(C813,away!$B$2:$E$405,3,FALSE)</f>
        <v>1.0161</v>
      </c>
      <c r="J813" s="10">
        <f>VLOOKUP(B813,home!$B$2:$E$405,4,FALSE)</f>
        <v>0.41839999999999999</v>
      </c>
      <c r="K813" s="12">
        <f t="shared" si="1174"/>
        <v>1.4575300995839999</v>
      </c>
      <c r="L813" s="12">
        <f t="shared" si="1175"/>
        <v>0.50808032042400009</v>
      </c>
      <c r="M813" s="13">
        <f t="shared" si="1176"/>
        <v>0.14007035876499752</v>
      </c>
      <c r="N813" s="13">
        <f t="shared" si="1177"/>
        <v>0.2041567639595134</v>
      </c>
      <c r="O813" s="13">
        <f t="shared" si="1178"/>
        <v>7.1166992763224593E-2</v>
      </c>
      <c r="P813" s="13">
        <f t="shared" si="1179"/>
        <v>0.10372803404927652</v>
      </c>
      <c r="Q813" s="13">
        <f t="shared" si="1180"/>
        <v>0.14878231425232841</v>
      </c>
      <c r="R813" s="13">
        <f t="shared" si="1181"/>
        <v>1.8079274243375822E-2</v>
      </c>
      <c r="S813" s="13">
        <f t="shared" si="1182"/>
        <v>1.9203750783882104E-2</v>
      </c>
      <c r="T813" s="13">
        <f t="shared" si="1183"/>
        <v>7.5593365898747295E-2</v>
      </c>
      <c r="U813" s="13">
        <f t="shared" si="1184"/>
        <v>2.6351086388354004E-2</v>
      </c>
      <c r="V813" s="13">
        <f t="shared" si="1185"/>
        <v>1.580132325201539E-3</v>
      </c>
      <c r="W813" s="13">
        <f t="shared" si="1186"/>
        <v>7.2284900436178065E-2</v>
      </c>
      <c r="X813" s="13">
        <f t="shared" si="1187"/>
        <v>3.6726535375430296E-2</v>
      </c>
      <c r="Y813" s="13">
        <f t="shared" si="1188"/>
        <v>9.3300149308059993E-3</v>
      </c>
      <c r="Z813" s="13">
        <f t="shared" si="1189"/>
        <v>3.0619078168692532E-3</v>
      </c>
      <c r="AA813" s="13">
        <f t="shared" si="1190"/>
        <v>4.4628228052384696E-3</v>
      </c>
      <c r="AB813" s="13">
        <f t="shared" si="1191"/>
        <v>3.2523492838724874E-3</v>
      </c>
      <c r="AC813" s="13">
        <f t="shared" si="1192"/>
        <v>7.3134682578460911E-5</v>
      </c>
      <c r="AD813" s="13">
        <f t="shared" si="1193"/>
        <v>2.6339354532790529E-2</v>
      </c>
      <c r="AE813" s="13">
        <f t="shared" si="1194"/>
        <v>1.338250769078155E-2</v>
      </c>
      <c r="AF813" s="13">
        <f t="shared" si="1195"/>
        <v>3.3996943978044682E-3</v>
      </c>
      <c r="AG813" s="13">
        <f t="shared" si="1196"/>
        <v>5.7577260632672407E-4</v>
      </c>
      <c r="AH813" s="13">
        <f t="shared" si="1197"/>
        <v>3.889237761759202E-4</v>
      </c>
      <c r="AI813" s="13">
        <f t="shared" si="1198"/>
        <v>5.668681102202742E-4</v>
      </c>
      <c r="AJ813" s="13">
        <f t="shared" si="1199"/>
        <v>4.1311366657017514E-4</v>
      </c>
      <c r="AK813" s="13">
        <f t="shared" si="1200"/>
        <v>2.0070853452517956E-4</v>
      </c>
      <c r="AL813" s="13">
        <f t="shared" si="1201"/>
        <v>2.1663732174511537E-6</v>
      </c>
      <c r="AM813" s="13">
        <f t="shared" si="1202"/>
        <v>7.6780804070312918E-3</v>
      </c>
      <c r="AN813" s="13">
        <f t="shared" si="1203"/>
        <v>3.9010815534456958E-3</v>
      </c>
      <c r="AO813" s="13">
        <f t="shared" si="1204"/>
        <v>9.9103138283742264E-4</v>
      </c>
      <c r="AP813" s="13">
        <f t="shared" si="1205"/>
        <v>1.6784118084742586E-4</v>
      </c>
      <c r="AQ813" s="13">
        <f t="shared" si="1206"/>
        <v>2.1319200236325669E-5</v>
      </c>
      <c r="AR813" s="13">
        <f t="shared" si="1207"/>
        <v>3.9520903363994748E-5</v>
      </c>
      <c r="AS813" s="13">
        <f t="shared" si="1208"/>
        <v>5.7602906215772888E-5</v>
      </c>
      <c r="AT813" s="13">
        <f t="shared" si="1209"/>
        <v>4.1978984816501647E-5</v>
      </c>
      <c r="AU813" s="13">
        <f t="shared" si="1210"/>
        <v>2.0395211306676953E-5</v>
      </c>
      <c r="AV813" s="13">
        <f t="shared" si="1211"/>
        <v>7.4316585917143941E-6</v>
      </c>
      <c r="AW813" s="13">
        <f t="shared" si="1212"/>
        <v>4.456364264290647E-8</v>
      </c>
      <c r="AX813" s="13">
        <f t="shared" si="1213"/>
        <v>1.865172216712379E-3</v>
      </c>
      <c r="AY813" s="13">
        <f t="shared" si="1214"/>
        <v>9.4765729751316804E-4</v>
      </c>
      <c r="AZ813" s="13">
        <f t="shared" si="1215"/>
        <v>2.4074301168631622E-4</v>
      </c>
      <c r="BA813" s="13">
        <f t="shared" si="1216"/>
        <v>4.0772262172474115E-5</v>
      </c>
      <c r="BB813" s="13">
        <f t="shared" si="1217"/>
        <v>5.1788960072504965E-6</v>
      </c>
      <c r="BC813" s="13">
        <f t="shared" si="1218"/>
        <v>5.2625902856128159E-7</v>
      </c>
      <c r="BD813" s="13">
        <f t="shared" si="1219"/>
        <v>3.3466322074373967E-6</v>
      </c>
      <c r="BE813" s="13">
        <f t="shared" si="1220"/>
        <v>4.8778171745772495E-6</v>
      </c>
      <c r="BF813" s="13">
        <f t="shared" si="1221"/>
        <v>3.5547826761070625E-6</v>
      </c>
      <c r="BG813" s="13">
        <f t="shared" si="1222"/>
        <v>1.7270675826352682E-6</v>
      </c>
      <c r="BH813" s="13">
        <f t="shared" si="1223"/>
        <v>6.2931324642667001E-7</v>
      </c>
      <c r="BI813" s="13">
        <f t="shared" si="1224"/>
        <v>1.8344859974675893E-7</v>
      </c>
      <c r="BJ813" s="14">
        <f t="shared" si="1225"/>
        <v>0.60643062774822498</v>
      </c>
      <c r="BK813" s="14">
        <f t="shared" si="1226"/>
        <v>0.26560523427666677</v>
      </c>
      <c r="BL813" s="14">
        <f t="shared" si="1227"/>
        <v>0.12506338829733851</v>
      </c>
      <c r="BM813" s="14">
        <f t="shared" si="1228"/>
        <v>0.31322980737251283</v>
      </c>
      <c r="BN813" s="14">
        <f t="shared" si="1229"/>
        <v>0.68598373803271639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1.3548</v>
      </c>
      <c r="F814" s="10">
        <f>VLOOKUP(B814,home!$B$2:$E$405,3,FALSE)</f>
        <v>0.4511</v>
      </c>
      <c r="G814" s="10">
        <f>VLOOKUP(C814,away!$B$2:$E$405,4,FALSE)</f>
        <v>0.98419999999999996</v>
      </c>
      <c r="H814" s="10">
        <f>VLOOKUP(A814,away!$A$2:$E$405,3,FALSE)</f>
        <v>1.1719999999999999</v>
      </c>
      <c r="I814" s="10">
        <f>VLOOKUP(C814,away!$B$2:$E$405,3,FALSE)</f>
        <v>0.94799999999999995</v>
      </c>
      <c r="J814" s="10">
        <f>VLOOKUP(B814,home!$B$2:$E$405,4,FALSE)</f>
        <v>1.5168999999999999</v>
      </c>
      <c r="K814" s="12">
        <f t="shared" si="1174"/>
        <v>0.60149410557600003</v>
      </c>
      <c r="L814" s="12">
        <f t="shared" si="1175"/>
        <v>1.6853608463999996</v>
      </c>
      <c r="M814" s="13">
        <f t="shared" si="1176"/>
        <v>0.10158545109494006</v>
      </c>
      <c r="N814" s="13">
        <f t="shared" si="1177"/>
        <v>6.1103050045885468E-2</v>
      </c>
      <c r="O814" s="13">
        <f t="shared" si="1178"/>
        <v>0.17120814183929395</v>
      </c>
      <c r="P814" s="13">
        <f t="shared" si="1179"/>
        <v>0.10298068814295505</v>
      </c>
      <c r="Q814" s="13">
        <f t="shared" si="1180"/>
        <v>1.8376562217657721E-2</v>
      </c>
      <c r="R814" s="13">
        <f t="shared" si="1181"/>
        <v>0.14427374942042184</v>
      </c>
      <c r="S814" s="13">
        <f t="shared" si="1182"/>
        <v>2.6098772058622082E-2</v>
      </c>
      <c r="T814" s="13">
        <f t="shared" si="1183"/>
        <v>3.0971138453073869E-2</v>
      </c>
      <c r="U814" s="13">
        <f t="shared" si="1184"/>
        <v>8.6779809865732582E-2</v>
      </c>
      <c r="V814" s="13">
        <f t="shared" si="1185"/>
        <v>2.9396920712934024E-3</v>
      </c>
      <c r="W814" s="13">
        <f t="shared" si="1186"/>
        <v>3.6844646182239166E-3</v>
      </c>
      <c r="X814" s="13">
        <f t="shared" si="1187"/>
        <v>6.2096524075007107E-3</v>
      </c>
      <c r="Y814" s="13">
        <f t="shared" si="1188"/>
        <v>5.2327525186775976E-3</v>
      </c>
      <c r="Z814" s="13">
        <f t="shared" si="1189"/>
        <v>8.1051109478834552E-2</v>
      </c>
      <c r="AA814" s="13">
        <f t="shared" si="1190"/>
        <v>4.8751764601914042E-2</v>
      </c>
      <c r="AB814" s="13">
        <f t="shared" si="1191"/>
        <v>1.4661949522239993E-2</v>
      </c>
      <c r="AC814" s="13">
        <f t="shared" si="1192"/>
        <v>1.8625422560956571E-4</v>
      </c>
      <c r="AD814" s="13">
        <f t="shared" si="1193"/>
        <v>5.5404593751625319E-4</v>
      </c>
      <c r="AE814" s="13">
        <f t="shared" si="1194"/>
        <v>9.337673301968737E-4</v>
      </c>
      <c r="AF814" s="13">
        <f t="shared" si="1195"/>
        <v>7.8686744898063567E-4</v>
      </c>
      <c r="AG814" s="13">
        <f t="shared" si="1196"/>
        <v>4.4205186327287094E-4</v>
      </c>
      <c r="AH814" s="13">
        <f t="shared" si="1197"/>
        <v>3.4150091618226915E-2</v>
      </c>
      <c r="AI814" s="13">
        <f t="shared" si="1198"/>
        <v>2.0541078813243852E-2</v>
      </c>
      <c r="AJ814" s="13">
        <f t="shared" si="1199"/>
        <v>6.177668914169117E-3</v>
      </c>
      <c r="AK814" s="13">
        <f t="shared" si="1200"/>
        <v>1.2386104793576044E-3</v>
      </c>
      <c r="AL814" s="13">
        <f t="shared" si="1201"/>
        <v>7.5524942267098586E-6</v>
      </c>
      <c r="AM814" s="13">
        <f t="shared" si="1202"/>
        <v>6.665107312687105E-5</v>
      </c>
      <c r="AN814" s="13">
        <f t="shared" si="1203"/>
        <v>1.1233110901857166E-4</v>
      </c>
      <c r="AO814" s="13">
        <f t="shared" si="1204"/>
        <v>9.4659226486295311E-5</v>
      </c>
      <c r="AP814" s="13">
        <f t="shared" si="1205"/>
        <v>5.317831802350398E-5</v>
      </c>
      <c r="AQ814" s="13">
        <f t="shared" si="1206"/>
        <v>2.2406163768555261E-5</v>
      </c>
      <c r="AR814" s="13">
        <f t="shared" si="1207"/>
        <v>1.1511045462866487E-2</v>
      </c>
      <c r="AS814" s="13">
        <f t="shared" si="1208"/>
        <v>6.923825994931551E-3</v>
      </c>
      <c r="AT814" s="13">
        <f t="shared" si="1209"/>
        <v>2.0823202619926059E-3</v>
      </c>
      <c r="AU814" s="13">
        <f t="shared" si="1210"/>
        <v>4.1750112117000824E-4</v>
      </c>
      <c r="AV814" s="13">
        <f t="shared" si="1211"/>
        <v>6.2781115863782823E-5</v>
      </c>
      <c r="AW814" s="13">
        <f t="shared" si="1212"/>
        <v>2.1267291184120495E-7</v>
      </c>
      <c r="AX814" s="13">
        <f t="shared" si="1213"/>
        <v>6.6817046026879757E-6</v>
      </c>
      <c r="AY814" s="13">
        <f t="shared" si="1214"/>
        <v>1.1261083324580979E-5</v>
      </c>
      <c r="AZ814" s="13">
        <f t="shared" si="1215"/>
        <v>9.4894944616483619E-6</v>
      </c>
      <c r="BA814" s="13">
        <f t="shared" si="1216"/>
        <v>5.3310741392639321E-6</v>
      </c>
      <c r="BB814" s="13">
        <f t="shared" si="1217"/>
        <v>2.2461959058927529E-6</v>
      </c>
      <c r="BC814" s="13">
        <f t="shared" si="1218"/>
        <v>7.571301266271247E-7</v>
      </c>
      <c r="BD814" s="13">
        <f t="shared" si="1219"/>
        <v>3.2333775540409229E-3</v>
      </c>
      <c r="BE814" s="13">
        <f t="shared" si="1220"/>
        <v>1.9448575398573595E-3</v>
      </c>
      <c r="BF814" s="13">
        <f t="shared" si="1221"/>
        <v>5.8491017320462112E-4</v>
      </c>
      <c r="BG814" s="13">
        <f t="shared" si="1222"/>
        <v>1.1727334049133898E-4</v>
      </c>
      <c r="BH814" s="13">
        <f t="shared" si="1223"/>
        <v>1.763480576168691E-5</v>
      </c>
      <c r="BI814" s="13">
        <f t="shared" si="1224"/>
        <v>2.1214463437264728E-6</v>
      </c>
      <c r="BJ814" s="14">
        <f t="shared" si="1225"/>
        <v>0.12867934541397041</v>
      </c>
      <c r="BK814" s="14">
        <f t="shared" si="1226"/>
        <v>0.23380967117097146</v>
      </c>
      <c r="BL814" s="14">
        <f t="shared" si="1227"/>
        <v>0.55468051389112416</v>
      </c>
      <c r="BM814" s="14">
        <f t="shared" si="1228"/>
        <v>0.39868194878333346</v>
      </c>
      <c r="BN814" s="14">
        <f t="shared" si="1229"/>
        <v>0.599527642761154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1.3052999999999999</v>
      </c>
      <c r="F815" s="10">
        <f>VLOOKUP(B815,home!$B$2:$E$405,3,FALSE)</f>
        <v>1.0484</v>
      </c>
      <c r="G815" s="10">
        <f>VLOOKUP(C815,away!$B$2:$E$405,4,FALSE)</f>
        <v>0.9274</v>
      </c>
      <c r="H815" s="10">
        <f>VLOOKUP(A815,away!$A$2:$E$405,3,FALSE)</f>
        <v>1.1211</v>
      </c>
      <c r="I815" s="10">
        <f>VLOOKUP(C815,away!$B$2:$E$405,3,FALSE)</f>
        <v>0.9859</v>
      </c>
      <c r="J815" s="10">
        <f>VLOOKUP(B815,home!$B$2:$E$405,4,FALSE)</f>
        <v>1.3145</v>
      </c>
      <c r="K815" s="12">
        <f t="shared" si="1174"/>
        <v>1.269125124648</v>
      </c>
      <c r="L815" s="12">
        <f t="shared" si="1175"/>
        <v>1.4529069781050001</v>
      </c>
      <c r="M815" s="13">
        <f t="shared" si="1176"/>
        <v>6.5741026077471482E-2</v>
      </c>
      <c r="N815" s="13">
        <f t="shared" si="1177"/>
        <v>8.3433587915058408E-2</v>
      </c>
      <c r="O815" s="13">
        <f t="shared" si="1178"/>
        <v>9.5515595535741099E-2</v>
      </c>
      <c r="P815" s="13">
        <f t="shared" si="1179"/>
        <v>0.12122124209012537</v>
      </c>
      <c r="Q815" s="13">
        <f t="shared" si="1180"/>
        <v>5.2943831331264207E-2</v>
      </c>
      <c r="R815" s="13">
        <f t="shared" si="1181"/>
        <v>6.9387637635866528E-2</v>
      </c>
      <c r="S815" s="13">
        <f t="shared" si="1182"/>
        <v>5.5880590898277828E-2</v>
      </c>
      <c r="T815" s="13">
        <f t="shared" si="1183"/>
        <v>7.6922461988807908E-2</v>
      </c>
      <c r="U815" s="13">
        <f t="shared" si="1184"/>
        <v>8.8061594263649373E-2</v>
      </c>
      <c r="V815" s="13">
        <f t="shared" si="1185"/>
        <v>1.144882011802692E-2</v>
      </c>
      <c r="W815" s="13">
        <f t="shared" si="1186"/>
        <v>2.2397448845877799E-2</v>
      </c>
      <c r="X815" s="13">
        <f t="shared" si="1187"/>
        <v>3.2541409719925633E-2</v>
      </c>
      <c r="Y815" s="13">
        <f t="shared" si="1188"/>
        <v>2.3639820629726922E-2</v>
      </c>
      <c r="Z815" s="13">
        <f t="shared" si="1189"/>
        <v>3.3604594305123851E-2</v>
      </c>
      <c r="AA815" s="13">
        <f t="shared" si="1190"/>
        <v>4.2648434936235775E-2</v>
      </c>
      <c r="AB815" s="13">
        <f t="shared" si="1191"/>
        <v>2.7063100152246184E-2</v>
      </c>
      <c r="AC815" s="13">
        <f t="shared" si="1192"/>
        <v>1.3194198109432471E-3</v>
      </c>
      <c r="AD815" s="13">
        <f t="shared" si="1193"/>
        <v>7.106291264580465E-3</v>
      </c>
      <c r="AE815" s="13">
        <f t="shared" si="1194"/>
        <v>1.0324780166755563E-2</v>
      </c>
      <c r="AF815" s="13">
        <f t="shared" si="1195"/>
        <v>7.500472575839634E-3</v>
      </c>
      <c r="AG815" s="13">
        <f t="shared" si="1196"/>
        <v>3.6324963148408607E-3</v>
      </c>
      <c r="AH815" s="13">
        <f t="shared" si="1197"/>
        <v>1.2206087390575507E-2</v>
      </c>
      <c r="AI815" s="13">
        <f t="shared" si="1198"/>
        <v>1.5491052181028522E-2</v>
      </c>
      <c r="AJ815" s="13">
        <f t="shared" si="1199"/>
        <v>9.8300417650882509E-3</v>
      </c>
      <c r="AK815" s="13">
        <f t="shared" si="1200"/>
        <v>4.1585176601375588E-3</v>
      </c>
      <c r="AL815" s="13">
        <f t="shared" si="1201"/>
        <v>9.7316222677983638E-5</v>
      </c>
      <c r="AM815" s="13">
        <f t="shared" si="1202"/>
        <v>1.803754557389133E-3</v>
      </c>
      <c r="AN815" s="13">
        <f t="shared" si="1203"/>
        <v>2.6206875832193673E-3</v>
      </c>
      <c r="AO815" s="13">
        <f t="shared" si="1204"/>
        <v>1.9038076385462738E-3</v>
      </c>
      <c r="AP815" s="13">
        <f t="shared" si="1205"/>
        <v>9.220184676711604E-4</v>
      </c>
      <c r="AQ815" s="13">
        <f t="shared" si="1206"/>
        <v>3.3490176640527737E-4</v>
      </c>
      <c r="AR815" s="13">
        <f t="shared" si="1207"/>
        <v>3.5468619090253217E-3</v>
      </c>
      <c r="AS815" s="13">
        <f t="shared" si="1208"/>
        <v>4.5014115624010045E-3</v>
      </c>
      <c r="AT815" s="13">
        <f t="shared" si="1209"/>
        <v>2.8564272551120629E-3</v>
      </c>
      <c r="AU815" s="13">
        <f t="shared" si="1210"/>
        <v>1.2083878653973475E-3</v>
      </c>
      <c r="AV815" s="13">
        <f t="shared" si="1211"/>
        <v>3.8339885007388473E-4</v>
      </c>
      <c r="AW815" s="13">
        <f t="shared" si="1212"/>
        <v>4.9845389521481606E-6</v>
      </c>
      <c r="AX815" s="13">
        <f t="shared" si="1213"/>
        <v>3.8153170458014705E-4</v>
      </c>
      <c r="AY815" s="13">
        <f t="shared" si="1214"/>
        <v>5.5433007595279116E-4</v>
      </c>
      <c r="AZ815" s="13">
        <f t="shared" si="1215"/>
        <v>4.0269501776264255E-4</v>
      </c>
      <c r="BA815" s="13">
        <f t="shared" si="1216"/>
        <v>1.9502613378515331E-4</v>
      </c>
      <c r="BB815" s="13">
        <f t="shared" si="1217"/>
        <v>7.0838707672322206E-5</v>
      </c>
      <c r="BC815" s="13">
        <f t="shared" si="1218"/>
        <v>2.0584410539411428E-5</v>
      </c>
      <c r="BD815" s="13">
        <f t="shared" si="1219"/>
        <v>8.5887673633295171E-4</v>
      </c>
      <c r="BE815" s="13">
        <f t="shared" si="1220"/>
        <v>1.0900220450558247E-3</v>
      </c>
      <c r="BF815" s="13">
        <f t="shared" si="1221"/>
        <v>6.9168718190027107E-4</v>
      </c>
      <c r="BG815" s="13">
        <f t="shared" si="1222"/>
        <v>2.9261252698220184E-4</v>
      </c>
      <c r="BH815" s="13">
        <f t="shared" si="1223"/>
        <v>9.2840477444963284E-5</v>
      </c>
      <c r="BI815" s="13">
        <f t="shared" si="1224"/>
        <v>2.3565236501943743E-5</v>
      </c>
      <c r="BJ815" s="14">
        <f t="shared" si="1225"/>
        <v>0.32965277681620109</v>
      </c>
      <c r="BK815" s="14">
        <f t="shared" si="1226"/>
        <v>0.25626274529347565</v>
      </c>
      <c r="BL815" s="14">
        <f t="shared" si="1227"/>
        <v>0.37990815316679649</v>
      </c>
      <c r="BM815" s="14">
        <f t="shared" si="1228"/>
        <v>0.51063600345906934</v>
      </c>
      <c r="BN815" s="14">
        <f t="shared" si="1229"/>
        <v>0.4882429205855271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1.3052999999999999</v>
      </c>
      <c r="F816" s="10">
        <f>VLOOKUP(B816,home!$B$2:$E$405,3,FALSE)</f>
        <v>1.2903</v>
      </c>
      <c r="G816" s="10">
        <f>VLOOKUP(C816,away!$B$2:$E$405,4,FALSE)</f>
        <v>0.7661</v>
      </c>
      <c r="H816" s="10">
        <f>VLOOKUP(A816,away!$A$2:$E$405,3,FALSE)</f>
        <v>1.1211</v>
      </c>
      <c r="I816" s="10">
        <f>VLOOKUP(C816,away!$B$2:$E$405,3,FALSE)</f>
        <v>0.75109999999999999</v>
      </c>
      <c r="J816" s="10">
        <f>VLOOKUP(B816,home!$B$2:$E$405,4,FALSE)</f>
        <v>0.93889999999999996</v>
      </c>
      <c r="K816" s="12">
        <f t="shared" si="1174"/>
        <v>1.2902875227989998</v>
      </c>
      <c r="L816" s="12">
        <f t="shared" si="1175"/>
        <v>0.79060845336899999</v>
      </c>
      <c r="M816" s="13">
        <f t="shared" si="1176"/>
        <v>0.12481832783613532</v>
      </c>
      <c r="N816" s="13">
        <f t="shared" si="1177"/>
        <v>0.16105153102360048</v>
      </c>
      <c r="O816" s="13">
        <f t="shared" si="1178"/>
        <v>9.8682425122631728E-2</v>
      </c>
      <c r="P816" s="13">
        <f t="shared" si="1179"/>
        <v>0.12732870185527828</v>
      </c>
      <c r="Q816" s="13">
        <f t="shared" si="1180"/>
        <v>0.10390139050371389</v>
      </c>
      <c r="R816" s="13">
        <f t="shared" si="1181"/>
        <v>3.9009579750453008E-2</v>
      </c>
      <c r="S816" s="13">
        <f t="shared" si="1182"/>
        <v>3.247239126900231E-2</v>
      </c>
      <c r="T816" s="13">
        <f t="shared" si="1183"/>
        <v>8.2145317649029728E-2</v>
      </c>
      <c r="U816" s="13">
        <f t="shared" si="1184"/>
        <v>5.0333574021642041E-2</v>
      </c>
      <c r="V816" s="13">
        <f t="shared" si="1185"/>
        <v>3.6806092485666517E-3</v>
      </c>
      <c r="W816" s="13">
        <f t="shared" si="1186"/>
        <v>4.4687555922802824E-2</v>
      </c>
      <c r="X816" s="13">
        <f t="shared" si="1187"/>
        <v>3.533035947296783E-2</v>
      </c>
      <c r="Y816" s="13">
        <f t="shared" si="1188"/>
        <v>1.3966240429946947E-2</v>
      </c>
      <c r="Z816" s="13">
        <f t="shared" si="1189"/>
        <v>1.0280434504360106E-2</v>
      </c>
      <c r="AA816" s="13">
        <f t="shared" si="1190"/>
        <v>1.3264716369928166E-2</v>
      </c>
      <c r="AB816" s="13">
        <f t="shared" si="1191"/>
        <v>8.557649012792979E-3</v>
      </c>
      <c r="AC816" s="13">
        <f t="shared" si="1192"/>
        <v>2.3466465511367822E-4</v>
      </c>
      <c r="AD816" s="13">
        <f t="shared" si="1193"/>
        <v>1.4414948957893772E-2</v>
      </c>
      <c r="AE816" s="13">
        <f t="shared" si="1194"/>
        <v>1.1396580500993471E-2</v>
      </c>
      <c r="AF816" s="13">
        <f t="shared" si="1195"/>
        <v>4.5051164417928757E-3</v>
      </c>
      <c r="AG816" s="13">
        <f t="shared" si="1196"/>
        <v>1.1872610474310393E-3</v>
      </c>
      <c r="AH816" s="13">
        <f t="shared" si="1197"/>
        <v>2.0319496058633611E-3</v>
      </c>
      <c r="AI816" s="13">
        <f t="shared" si="1198"/>
        <v>2.6217992234018406E-3</v>
      </c>
      <c r="AJ816" s="13">
        <f t="shared" si="1199"/>
        <v>1.6914374126197514E-3</v>
      </c>
      <c r="AK816" s="13">
        <f t="shared" si="1200"/>
        <v>7.2748019636622934E-4</v>
      </c>
      <c r="AL816" s="13">
        <f t="shared" si="1201"/>
        <v>9.5753713176378538E-6</v>
      </c>
      <c r="AM816" s="13">
        <f t="shared" si="1202"/>
        <v>3.7198857564309513E-3</v>
      </c>
      <c r="AN816" s="13">
        <f t="shared" si="1203"/>
        <v>2.9409731246012468E-3</v>
      </c>
      <c r="AO816" s="13">
        <f t="shared" si="1204"/>
        <v>1.1625791067203935E-3</v>
      </c>
      <c r="AP816" s="13">
        <f t="shared" si="1205"/>
        <v>3.0638162316110799E-4</v>
      </c>
      <c r="AQ816" s="13">
        <f t="shared" si="1206"/>
        <v>6.0556975307021831E-5</v>
      </c>
      <c r="AR816" s="13">
        <f t="shared" si="1207"/>
        <v>3.2129530704307627E-4</v>
      </c>
      <c r="AS816" s="13">
        <f t="shared" si="1208"/>
        <v>4.1456332581155499E-4</v>
      </c>
      <c r="AT816" s="13">
        <f t="shared" si="1209"/>
        <v>2.6745294335235299E-4</v>
      </c>
      <c r="AU816" s="13">
        <f t="shared" si="1210"/>
        <v>1.1503039858113622E-4</v>
      </c>
      <c r="AV816" s="13">
        <f t="shared" si="1211"/>
        <v>3.7105572007958995E-5</v>
      </c>
      <c r="AW816" s="13">
        <f t="shared" si="1212"/>
        <v>2.7133203663846258E-7</v>
      </c>
      <c r="AX816" s="13">
        <f t="shared" si="1213"/>
        <v>7.9995369629342911E-4</v>
      </c>
      <c r="AY816" s="13">
        <f t="shared" si="1214"/>
        <v>6.3245015459336264E-4</v>
      </c>
      <c r="AZ816" s="13">
        <f t="shared" si="1215"/>
        <v>2.5001021927802168E-4</v>
      </c>
      <c r="BA816" s="13">
        <f t="shared" si="1216"/>
        <v>6.5886730929947101E-5</v>
      </c>
      <c r="BB816" s="13">
        <f t="shared" si="1217"/>
        <v>1.3022651609516231E-5</v>
      </c>
      <c r="BC816" s="13">
        <f t="shared" si="1218"/>
        <v>2.0591636895525895E-6</v>
      </c>
      <c r="BD816" s="13">
        <f t="shared" si="1219"/>
        <v>4.2336464296007398E-5</v>
      </c>
      <c r="BE816" s="13">
        <f t="shared" si="1220"/>
        <v>5.4626211640563692E-5</v>
      </c>
      <c r="BF816" s="13">
        <f t="shared" si="1221"/>
        <v>3.5241759648798411E-5</v>
      </c>
      <c r="BG816" s="13">
        <f t="shared" si="1222"/>
        <v>1.5157334252108612E-5</v>
      </c>
      <c r="BH816" s="13">
        <f t="shared" si="1223"/>
        <v>4.8893298160974178E-6</v>
      </c>
      <c r="BI816" s="13">
        <f t="shared" si="1224"/>
        <v>1.2617282513119237E-6</v>
      </c>
      <c r="BJ816" s="14">
        <f t="shared" si="1225"/>
        <v>0.4825400611527873</v>
      </c>
      <c r="BK816" s="14">
        <f t="shared" si="1226"/>
        <v>0.28917672039000725</v>
      </c>
      <c r="BL816" s="14">
        <f t="shared" si="1227"/>
        <v>0.21822957109040009</v>
      </c>
      <c r="BM816" s="14">
        <f t="shared" si="1228"/>
        <v>0.34480265222318524</v>
      </c>
      <c r="BN816" s="14">
        <f t="shared" si="1229"/>
        <v>0.65479195609181273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1.3052999999999999</v>
      </c>
      <c r="F817" s="10">
        <f>VLOOKUP(B817,home!$B$2:$E$405,3,FALSE)</f>
        <v>0.8468</v>
      </c>
      <c r="G817" s="10">
        <f>VLOOKUP(C817,away!$B$2:$E$405,4,FALSE)</f>
        <v>0.8468</v>
      </c>
      <c r="H817" s="10">
        <f>VLOOKUP(A817,away!$A$2:$E$405,3,FALSE)</f>
        <v>1.1211</v>
      </c>
      <c r="I817" s="10">
        <f>VLOOKUP(C817,away!$B$2:$E$405,3,FALSE)</f>
        <v>0.79810000000000003</v>
      </c>
      <c r="J817" s="10">
        <f>VLOOKUP(B817,home!$B$2:$E$405,4,FALSE)</f>
        <v>1.4553</v>
      </c>
      <c r="K817" s="12">
        <f t="shared" si="1174"/>
        <v>0.93599178427199992</v>
      </c>
      <c r="L817" s="12">
        <f t="shared" si="1175"/>
        <v>1.3021295440230001</v>
      </c>
      <c r="M817" s="13">
        <f t="shared" si="1176"/>
        <v>0.10665869294460455</v>
      </c>
      <c r="N817" s="13">
        <f t="shared" si="1177"/>
        <v>9.9831660317339782E-2</v>
      </c>
      <c r="O817" s="13">
        <f t="shared" si="1178"/>
        <v>0.13888343521004706</v>
      </c>
      <c r="P817" s="13">
        <f t="shared" si="1179"/>
        <v>0.12999375432807667</v>
      </c>
      <c r="Q817" s="13">
        <f t="shared" si="1180"/>
        <v>4.6720806933631523E-2</v>
      </c>
      <c r="R817" s="13">
        <f t="shared" si="1181"/>
        <v>9.0422112081203238E-2</v>
      </c>
      <c r="S817" s="13">
        <f t="shared" si="1182"/>
        <v>3.9608530017063118E-2</v>
      </c>
      <c r="T817" s="13">
        <f t="shared" si="1183"/>
        <v>6.0836543028876228E-2</v>
      </c>
      <c r="U817" s="13">
        <f t="shared" si="1184"/>
        <v>8.463435402452818E-2</v>
      </c>
      <c r="V817" s="13">
        <f t="shared" si="1185"/>
        <v>5.3637983804913584E-3</v>
      </c>
      <c r="W817" s="13">
        <f t="shared" si="1186"/>
        <v>1.4576763814812467E-2</v>
      </c>
      <c r="X817" s="13">
        <f t="shared" si="1187"/>
        <v>1.8980834819512724E-2</v>
      </c>
      <c r="Y817" s="13">
        <f t="shared" si="1188"/>
        <v>1.2357752894353993E-2</v>
      </c>
      <c r="Z817" s="13">
        <f t="shared" si="1189"/>
        <v>3.9247101191297928E-2</v>
      </c>
      <c r="AA817" s="13">
        <f t="shared" si="1190"/>
        <v>3.6734964271546683E-2</v>
      </c>
      <c r="AB817" s="13">
        <f t="shared" si="1191"/>
        <v>1.7191812376846569E-2</v>
      </c>
      <c r="AC817" s="13">
        <f t="shared" si="1192"/>
        <v>4.0858149350580012E-4</v>
      </c>
      <c r="AD817" s="13">
        <f t="shared" si="1193"/>
        <v>3.4109327929844608E-3</v>
      </c>
      <c r="AE817" s="13">
        <f t="shared" si="1194"/>
        <v>4.4414763624219533E-3</v>
      </c>
      <c r="AF817" s="13">
        <f t="shared" si="1195"/>
        <v>2.8916887952947158E-3</v>
      </c>
      <c r="AG817" s="13">
        <f t="shared" si="1196"/>
        <v>1.2551178041578424E-3</v>
      </c>
      <c r="AH817" s="13">
        <f t="shared" si="1197"/>
        <v>1.2776202494612329E-2</v>
      </c>
      <c r="AI817" s="13">
        <f t="shared" si="1198"/>
        <v>1.1958420569152571E-2</v>
      </c>
      <c r="AJ817" s="13">
        <f t="shared" si="1199"/>
        <v>5.5964917027980484E-3</v>
      </c>
      <c r="AK817" s="13">
        <f t="shared" si="1200"/>
        <v>1.7460900848551299E-3</v>
      </c>
      <c r="AL817" s="13">
        <f t="shared" si="1201"/>
        <v>1.9918879867532977E-5</v>
      </c>
      <c r="AM817" s="13">
        <f t="shared" si="1202"/>
        <v>6.3852101418748058E-4</v>
      </c>
      <c r="AN817" s="13">
        <f t="shared" si="1203"/>
        <v>8.3143707705304751E-4</v>
      </c>
      <c r="AO817" s="13">
        <f t="shared" si="1204"/>
        <v>5.4131939101345042E-4</v>
      </c>
      <c r="AP817" s="13">
        <f t="shared" si="1205"/>
        <v>2.3495599059705077E-4</v>
      </c>
      <c r="AQ817" s="13">
        <f t="shared" si="1206"/>
        <v>7.648578422540251E-5</v>
      </c>
      <c r="AR817" s="13">
        <f t="shared" si="1207"/>
        <v>3.3272541457310119E-3</v>
      </c>
      <c r="AS817" s="13">
        <f t="shared" si="1208"/>
        <v>3.1142825445891788E-3</v>
      </c>
      <c r="AT817" s="13">
        <f t="shared" si="1209"/>
        <v>1.4574714378185845E-3</v>
      </c>
      <c r="AU817" s="13">
        <f t="shared" si="1210"/>
        <v>4.5472709720309809E-4</v>
      </c>
      <c r="AV817" s="13">
        <f t="shared" si="1211"/>
        <v>1.0640520676698871E-4</v>
      </c>
      <c r="AW817" s="13">
        <f t="shared" si="1212"/>
        <v>6.7435509174822178E-7</v>
      </c>
      <c r="AX817" s="13">
        <f t="shared" si="1213"/>
        <v>9.960840389408445E-5</v>
      </c>
      <c r="AY817" s="13">
        <f t="shared" si="1214"/>
        <v>1.2970304554346299E-4</v>
      </c>
      <c r="AZ817" s="13">
        <f t="shared" si="1215"/>
        <v>8.4445083775951951E-5</v>
      </c>
      <c r="BA817" s="13">
        <f t="shared" si="1216"/>
        <v>3.6652812810721453E-5</v>
      </c>
      <c r="BB817" s="13">
        <f t="shared" si="1217"/>
        <v>1.1931677608096276E-5</v>
      </c>
      <c r="BC817" s="13">
        <f t="shared" si="1218"/>
        <v>3.1073179846519671E-6</v>
      </c>
      <c r="BD817" s="13">
        <f t="shared" si="1219"/>
        <v>7.2208598727155934E-4</v>
      </c>
      <c r="BE817" s="13">
        <f t="shared" si="1220"/>
        <v>6.7586655162411554E-4</v>
      </c>
      <c r="BF817" s="13">
        <f t="shared" si="1221"/>
        <v>3.1630276979220976E-4</v>
      </c>
      <c r="BG817" s="13">
        <f t="shared" si="1222"/>
        <v>9.8685597955995368E-5</v>
      </c>
      <c r="BH817" s="13">
        <f t="shared" si="1223"/>
        <v>2.3092227228195327E-5</v>
      </c>
      <c r="BI817" s="13">
        <f t="shared" si="1224"/>
        <v>4.3228269932266028E-6</v>
      </c>
      <c r="BJ817" s="14">
        <f t="shared" si="1225"/>
        <v>0.26799174516207896</v>
      </c>
      <c r="BK817" s="14">
        <f t="shared" si="1226"/>
        <v>0.28218297908915241</v>
      </c>
      <c r="BL817" s="14">
        <f t="shared" si="1227"/>
        <v>0.41024437920856405</v>
      </c>
      <c r="BM817" s="14">
        <f t="shared" si="1228"/>
        <v>0.38702671414573897</v>
      </c>
      <c r="BN817" s="14">
        <f t="shared" si="1229"/>
        <v>0.61251046181490287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1.3052999999999999</v>
      </c>
      <c r="F818" s="10">
        <f>VLOOKUP(B818,home!$B$2:$E$405,3,FALSE)</f>
        <v>0.7661</v>
      </c>
      <c r="G818" s="10">
        <f>VLOOKUP(C818,away!$B$2:$E$405,4,FALSE)</f>
        <v>1.129</v>
      </c>
      <c r="H818" s="10">
        <f>VLOOKUP(A818,away!$A$2:$E$405,3,FALSE)</f>
        <v>1.1211</v>
      </c>
      <c r="I818" s="10">
        <f>VLOOKUP(C818,away!$B$2:$E$405,3,FALSE)</f>
        <v>1.0798000000000001</v>
      </c>
      <c r="J818" s="10">
        <f>VLOOKUP(B818,home!$B$2:$E$405,4,FALSE)</f>
        <v>0.9859</v>
      </c>
      <c r="K818" s="12">
        <f t="shared" si="1174"/>
        <v>1.12898908257</v>
      </c>
      <c r="L818" s="12">
        <f t="shared" si="1175"/>
        <v>1.1934948307019999</v>
      </c>
      <c r="M818" s="13">
        <f t="shared" si="1176"/>
        <v>9.8029785455355109E-2</v>
      </c>
      <c r="N818" s="13">
        <f t="shared" si="1177"/>
        <v>0.11067455754577528</v>
      </c>
      <c r="O818" s="13">
        <f t="shared" si="1178"/>
        <v>0.11699804219579242</v>
      </c>
      <c r="P818" s="13">
        <f t="shared" si="1179"/>
        <v>0.13208951232111382</v>
      </c>
      <c r="Q818" s="13">
        <f t="shared" si="1180"/>
        <v>6.2475183593722776E-2</v>
      </c>
      <c r="R818" s="13">
        <f t="shared" si="1181"/>
        <v>6.9818279281466375E-2</v>
      </c>
      <c r="S818" s="13">
        <f t="shared" si="1182"/>
        <v>4.4495760100321052E-2</v>
      </c>
      <c r="T818" s="13">
        <f t="shared" si="1183"/>
        <v>7.4563808666266537E-2</v>
      </c>
      <c r="U818" s="13">
        <f t="shared" si="1184"/>
        <v>7.8824075072598754E-2</v>
      </c>
      <c r="V818" s="13">
        <f t="shared" si="1185"/>
        <v>6.6617204655454055E-3</v>
      </c>
      <c r="W818" s="13">
        <f t="shared" si="1186"/>
        <v>2.3511266736289789E-2</v>
      </c>
      <c r="X818" s="13">
        <f t="shared" si="1187"/>
        <v>2.8060575313017748E-2</v>
      </c>
      <c r="Y818" s="13">
        <f t="shared" si="1188"/>
        <v>1.6745075791305422E-2</v>
      </c>
      <c r="Z818" s="13">
        <f t="shared" si="1189"/>
        <v>2.7775918470312879E-2</v>
      </c>
      <c r="AA818" s="13">
        <f t="shared" si="1190"/>
        <v>3.1358708711337654E-2</v>
      </c>
      <c r="AB818" s="13">
        <f t="shared" si="1191"/>
        <v>1.7701819889296488E-2</v>
      </c>
      <c r="AC818" s="13">
        <f t="shared" si="1192"/>
        <v>5.6101788567760236E-4</v>
      </c>
      <c r="AD818" s="13">
        <f t="shared" si="1193"/>
        <v>6.6359908656655961E-3</v>
      </c>
      <c r="AE818" s="13">
        <f t="shared" si="1194"/>
        <v>7.920020794757579E-3</v>
      </c>
      <c r="AF818" s="13">
        <f t="shared" si="1195"/>
        <v>4.726251938797759E-3</v>
      </c>
      <c r="AG818" s="13">
        <f t="shared" si="1196"/>
        <v>1.8802524191834763E-3</v>
      </c>
      <c r="AH818" s="13">
        <f t="shared" si="1197"/>
        <v>8.2876037780796573E-3</v>
      </c>
      <c r="AI818" s="13">
        <f t="shared" si="1198"/>
        <v>9.3566141861178183E-3</v>
      </c>
      <c r="AJ818" s="13">
        <f t="shared" si="1199"/>
        <v>5.2817576329733038E-3</v>
      </c>
      <c r="AK818" s="13">
        <f t="shared" si="1200"/>
        <v>1.9876822348025409E-3</v>
      </c>
      <c r="AL818" s="13">
        <f t="shared" si="1201"/>
        <v>3.0237576703185022E-5</v>
      </c>
      <c r="AM818" s="13">
        <f t="shared" si="1202"/>
        <v>1.4983922478741388E-3</v>
      </c>
      <c r="AN818" s="13">
        <f t="shared" si="1203"/>
        <v>1.7883234022017345E-3</v>
      </c>
      <c r="AO818" s="13">
        <f t="shared" si="1204"/>
        <v>1.067177368075592E-3</v>
      </c>
      <c r="AP818" s="13">
        <f t="shared" si="1205"/>
        <v>4.2455689074679477E-4</v>
      </c>
      <c r="AQ818" s="13">
        <f t="shared" si="1206"/>
        <v>1.2667661361130336E-4</v>
      </c>
      <c r="AR818" s="13">
        <f t="shared" si="1207"/>
        <v>1.9782424536088864E-3</v>
      </c>
      <c r="AS818" s="13">
        <f t="shared" si="1208"/>
        <v>2.2334141328009226E-3</v>
      </c>
      <c r="AT818" s="13">
        <f t="shared" si="1209"/>
        <v>1.2607500863948933E-3</v>
      </c>
      <c r="AU818" s="13">
        <f t="shared" si="1210"/>
        <v>4.7445769446300616E-4</v>
      </c>
      <c r="AV818" s="13">
        <f t="shared" si="1211"/>
        <v>1.3391438929751675E-4</v>
      </c>
      <c r="AW818" s="13">
        <f t="shared" si="1212"/>
        <v>1.1317611110471477E-6</v>
      </c>
      <c r="AX818" s="13">
        <f t="shared" si="1213"/>
        <v>2.8194474820957054E-4</v>
      </c>
      <c r="AY818" s="13">
        <f t="shared" si="1214"/>
        <v>3.3649959953169944E-4</v>
      </c>
      <c r="AZ818" s="13">
        <f t="shared" si="1215"/>
        <v>2.0080526628718824E-4</v>
      </c>
      <c r="BA818" s="13">
        <f t="shared" si="1216"/>
        <v>7.9886682430499223E-5</v>
      </c>
      <c r="BB818" s="13">
        <f t="shared" si="1217"/>
        <v>2.3836085630683283E-5</v>
      </c>
      <c r="BC818" s="13">
        <f t="shared" si="1218"/>
        <v>5.6896489968781419E-6</v>
      </c>
      <c r="BD818" s="13">
        <f t="shared" si="1219"/>
        <v>3.9350369037624149E-4</v>
      </c>
      <c r="BE818" s="13">
        <f t="shared" si="1220"/>
        <v>4.4426137038578215E-4</v>
      </c>
      <c r="BF818" s="13">
        <f t="shared" si="1221"/>
        <v>2.507831184865677E-4</v>
      </c>
      <c r="BG818" s="13">
        <f t="shared" si="1222"/>
        <v>9.4377134288064522E-5</v>
      </c>
      <c r="BH818" s="13">
        <f t="shared" si="1223"/>
        <v>2.6637688563866931E-5</v>
      </c>
      <c r="BI818" s="13">
        <f t="shared" si="1224"/>
        <v>6.0147319147010957E-6</v>
      </c>
      <c r="BJ818" s="14">
        <f t="shared" si="1225"/>
        <v>0.34302677221837802</v>
      </c>
      <c r="BK818" s="14">
        <f t="shared" si="1226"/>
        <v>0.28220453340424784</v>
      </c>
      <c r="BL818" s="14">
        <f t="shared" si="1227"/>
        <v>0.34691093947304541</v>
      </c>
      <c r="BM818" s="14">
        <f t="shared" si="1228"/>
        <v>0.40949743533433769</v>
      </c>
      <c r="BN818" s="14">
        <f t="shared" si="1229"/>
        <v>0.59008536039322568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1.3052999999999999</v>
      </c>
      <c r="F819" s="10">
        <f>VLOOKUP(B819,home!$B$2:$E$405,3,FALSE)</f>
        <v>1.2096</v>
      </c>
      <c r="G819" s="10">
        <f>VLOOKUP(C819,away!$B$2:$E$405,4,FALSE)</f>
        <v>1.0484</v>
      </c>
      <c r="H819" s="10">
        <f>VLOOKUP(A819,away!$A$2:$E$405,3,FALSE)</f>
        <v>1.1211</v>
      </c>
      <c r="I819" s="10">
        <f>VLOOKUP(C819,away!$B$2:$E$405,3,FALSE)</f>
        <v>0.93889999999999996</v>
      </c>
      <c r="J819" s="10">
        <f>VLOOKUP(B819,home!$B$2:$E$405,4,FALSE)</f>
        <v>0.70420000000000005</v>
      </c>
      <c r="K819" s="12">
        <f t="shared" si="1174"/>
        <v>1.6553091985919999</v>
      </c>
      <c r="L819" s="12">
        <f t="shared" si="1175"/>
        <v>0.74124147631799997</v>
      </c>
      <c r="M819" s="13">
        <f t="shared" si="1176"/>
        <v>9.1031409296855201E-2</v>
      </c>
      <c r="N819" s="13">
        <f t="shared" si="1177"/>
        <v>0.1506851291698777</v>
      </c>
      <c r="O819" s="13">
        <f t="shared" si="1178"/>
        <v>6.7476256218509043E-2</v>
      </c>
      <c r="P819" s="13">
        <f t="shared" si="1179"/>
        <v>0.11169406760504864</v>
      </c>
      <c r="Q819" s="13">
        <f t="shared" si="1180"/>
        <v>0.12471524020296115</v>
      </c>
      <c r="R819" s="13">
        <f t="shared" si="1181"/>
        <v>2.5008099887909634E-2</v>
      </c>
      <c r="S819" s="13">
        <f t="shared" si="1182"/>
        <v>3.426170382982352E-2</v>
      </c>
      <c r="T819" s="13">
        <f t="shared" si="1183"/>
        <v>9.2444108767396893E-2</v>
      </c>
      <c r="U819" s="13">
        <f t="shared" si="1184"/>
        <v>4.1396137783764379E-2</v>
      </c>
      <c r="V819" s="13">
        <f t="shared" si="1185"/>
        <v>4.6709507476493314E-3</v>
      </c>
      <c r="W819" s="13">
        <f t="shared" si="1186"/>
        <v>6.881409477085744E-2</v>
      </c>
      <c r="X819" s="13">
        <f t="shared" si="1187"/>
        <v>5.1007861199437128E-2</v>
      </c>
      <c r="Y819" s="13">
        <f t="shared" si="1188"/>
        <v>1.8904571169647201E-2</v>
      </c>
      <c r="Z819" s="13">
        <f t="shared" si="1189"/>
        <v>6.1790136269407178E-3</v>
      </c>
      <c r="AA819" s="13">
        <f t="shared" si="1190"/>
        <v>1.0228178094900285E-2</v>
      </c>
      <c r="AB819" s="13">
        <f t="shared" si="1191"/>
        <v>8.465398642662823E-3</v>
      </c>
      <c r="AC819" s="13">
        <f t="shared" si="1192"/>
        <v>3.5819881608560122E-4</v>
      </c>
      <c r="AD819" s="13">
        <f t="shared" si="1193"/>
        <v>2.8477151016745503E-2</v>
      </c>
      <c r="AE819" s="13">
        <f t="shared" si="1194"/>
        <v>2.1108445460983068E-2</v>
      </c>
      <c r="AF819" s="13">
        <f t="shared" si="1195"/>
        <v>7.8232276381385371E-3</v>
      </c>
      <c r="AG819" s="13">
        <f t="shared" si="1196"/>
        <v>1.9329669346885303E-3</v>
      </c>
      <c r="AH819" s="13">
        <f t="shared" si="1197"/>
        <v>1.1450352957556439E-3</v>
      </c>
      <c r="AI819" s="13">
        <f t="shared" si="1198"/>
        <v>1.8953874577768283E-3</v>
      </c>
      <c r="AJ819" s="13">
        <f t="shared" si="1199"/>
        <v>1.5687261468769454E-3</v>
      </c>
      <c r="AK819" s="13">
        <f t="shared" si="1200"/>
        <v>8.6557560699906391E-4</v>
      </c>
      <c r="AL819" s="13">
        <f t="shared" si="1201"/>
        <v>1.7580166269619954E-5</v>
      </c>
      <c r="AM819" s="13">
        <f t="shared" si="1202"/>
        <v>9.4276980055424727E-3</v>
      </c>
      <c r="AN819" s="13">
        <f t="shared" si="1203"/>
        <v>6.9882007879085647E-3</v>
      </c>
      <c r="AO819" s="13">
        <f t="shared" si="1204"/>
        <v>2.5899721344179779E-3</v>
      </c>
      <c r="AP819" s="13">
        <f t="shared" si="1205"/>
        <v>6.399315895128212E-4</v>
      </c>
      <c r="AQ819" s="13">
        <f t="shared" si="1206"/>
        <v>1.1858595903825196E-4</v>
      </c>
      <c r="AR819" s="13">
        <f t="shared" si="1207"/>
        <v>1.6974953061242627E-4</v>
      </c>
      <c r="AS819" s="13">
        <f t="shared" si="1208"/>
        <v>2.809879594794235E-4</v>
      </c>
      <c r="AT819" s="13">
        <f t="shared" si="1209"/>
        <v>2.3256097700994298E-4</v>
      </c>
      <c r="AU819" s="13">
        <f t="shared" si="1210"/>
        <v>1.2832010815936703E-4</v>
      </c>
      <c r="AV819" s="13">
        <f t="shared" si="1211"/>
        <v>5.3102363850130168E-5</v>
      </c>
      <c r="AW819" s="13">
        <f t="shared" si="1212"/>
        <v>5.9918277261361649E-7</v>
      </c>
      <c r="AX819" s="13">
        <f t="shared" si="1213"/>
        <v>2.6009592050203175E-3</v>
      </c>
      <c r="AY819" s="13">
        <f t="shared" si="1214"/>
        <v>1.9279388409721514E-3</v>
      </c>
      <c r="AZ819" s="13">
        <f t="shared" si="1215"/>
        <v>7.1453411636650569E-4</v>
      </c>
      <c r="BA819" s="13">
        <f t="shared" si="1216"/>
        <v>1.7654744109836212E-4</v>
      </c>
      <c r="BB819" s="13">
        <f t="shared" si="1217"/>
        <v>3.2716071469978762E-5</v>
      </c>
      <c r="BC819" s="13">
        <f t="shared" si="1218"/>
        <v>4.8501018231464519E-6</v>
      </c>
      <c r="BD819" s="13">
        <f t="shared" si="1219"/>
        <v>2.0970898779240392E-5</v>
      </c>
      <c r="BE819" s="13">
        <f t="shared" si="1220"/>
        <v>3.4713321652018359E-5</v>
      </c>
      <c r="BF819" s="13">
        <f t="shared" si="1221"/>
        <v>2.8730640322134424E-5</v>
      </c>
      <c r="BG819" s="13">
        <f t="shared" si="1222"/>
        <v>1.5852697735555775E-5</v>
      </c>
      <c r="BH819" s="13">
        <f t="shared" si="1223"/>
        <v>6.5602790960410126E-6</v>
      </c>
      <c r="BI819" s="13">
        <f t="shared" si="1224"/>
        <v>2.1718580666014997E-6</v>
      </c>
      <c r="BJ819" s="14">
        <f t="shared" si="1225"/>
        <v>0.59113473058390387</v>
      </c>
      <c r="BK819" s="14">
        <f t="shared" si="1226"/>
        <v>0.24396184930270406</v>
      </c>
      <c r="BL819" s="14">
        <f t="shared" si="1227"/>
        <v>0.15902251576991752</v>
      </c>
      <c r="BM819" s="14">
        <f t="shared" si="1228"/>
        <v>0.42776056724410533</v>
      </c>
      <c r="BN819" s="14">
        <f t="shared" si="1229"/>
        <v>0.57061020238116145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1.3052999999999999</v>
      </c>
      <c r="F820" s="10">
        <f>VLOOKUP(B820,home!$B$2:$E$405,3,FALSE)</f>
        <v>0.7661</v>
      </c>
      <c r="G820" s="10">
        <f>VLOOKUP(C820,away!$B$2:$E$405,4,FALSE)</f>
        <v>0.9274</v>
      </c>
      <c r="H820" s="10">
        <f>VLOOKUP(A820,away!$A$2:$E$405,3,FALSE)</f>
        <v>1.1211</v>
      </c>
      <c r="I820" s="10">
        <f>VLOOKUP(C820,away!$B$2:$E$405,3,FALSE)</f>
        <v>1.6900999999999999</v>
      </c>
      <c r="J820" s="10">
        <f>VLOOKUP(B820,home!$B$2:$E$405,4,FALSE)</f>
        <v>1.0798000000000001</v>
      </c>
      <c r="K820" s="12">
        <f t="shared" si="1174"/>
        <v>0.92739103204199991</v>
      </c>
      <c r="L820" s="12">
        <f t="shared" si="1175"/>
        <v>2.045973844578</v>
      </c>
      <c r="M820" s="13">
        <f t="shared" si="1176"/>
        <v>5.1130971135129308E-2</v>
      </c>
      <c r="N820" s="13">
        <f t="shared" si="1177"/>
        <v>4.7418404090317272E-2</v>
      </c>
      <c r="O820" s="13">
        <f t="shared" si="1178"/>
        <v>0.10461262959034727</v>
      </c>
      <c r="P820" s="13">
        <f t="shared" si="1179"/>
        <v>9.7016814520419617E-2</v>
      </c>
      <c r="Q820" s="13">
        <f t="shared" si="1180"/>
        <v>2.1987701353551957E-2</v>
      </c>
      <c r="R820" s="13">
        <f t="shared" si="1181"/>
        <v>0.10701735197718854</v>
      </c>
      <c r="S820" s="13">
        <f t="shared" si="1182"/>
        <v>4.6020357577478348E-2</v>
      </c>
      <c r="T820" s="13">
        <f t="shared" si="1183"/>
        <v>4.4986261871759602E-2</v>
      </c>
      <c r="U820" s="13">
        <f t="shared" si="1184"/>
        <v>9.9246932496526843E-2</v>
      </c>
      <c r="V820" s="13">
        <f t="shared" si="1185"/>
        <v>9.7022050457184084E-3</v>
      </c>
      <c r="W820" s="13">
        <f t="shared" si="1186"/>
        <v>6.7970656835006108E-3</v>
      </c>
      <c r="X820" s="13">
        <f t="shared" si="1187"/>
        <v>1.390661860832094E-2</v>
      </c>
      <c r="Y820" s="13">
        <f t="shared" si="1188"/>
        <v>1.4226288969573175E-2</v>
      </c>
      <c r="Z820" s="13">
        <f t="shared" si="1189"/>
        <v>7.298490102044182E-2</v>
      </c>
      <c r="AA820" s="13">
        <f t="shared" si="1190"/>
        <v>6.7685542680830754E-2</v>
      </c>
      <c r="AB820" s="13">
        <f t="shared" si="1191"/>
        <v>3.1385482640549224E-2</v>
      </c>
      <c r="AC820" s="13">
        <f t="shared" si="1192"/>
        <v>1.1505710316844075E-3</v>
      </c>
      <c r="AD820" s="13">
        <f t="shared" si="1193"/>
        <v>1.5758844397697231E-3</v>
      </c>
      <c r="AE820" s="13">
        <f t="shared" si="1194"/>
        <v>3.2242183458463087E-3</v>
      </c>
      <c r="AF820" s="13">
        <f t="shared" si="1195"/>
        <v>3.2983332024050464E-3</v>
      </c>
      <c r="AG820" s="13">
        <f t="shared" si="1196"/>
        <v>2.2494344876079733E-3</v>
      </c>
      <c r="AH820" s="13">
        <f t="shared" si="1197"/>
        <v>3.7331299634234552E-2</v>
      </c>
      <c r="AI820" s="13">
        <f t="shared" si="1198"/>
        <v>3.4620712495261913E-2</v>
      </c>
      <c r="AJ820" s="13">
        <f t="shared" si="1199"/>
        <v>1.605346914550515E-2</v>
      </c>
      <c r="AK820" s="13">
        <f t="shared" si="1200"/>
        <v>4.962614439568142E-3</v>
      </c>
      <c r="AL820" s="13">
        <f t="shared" si="1201"/>
        <v>8.7324558008875861E-5</v>
      </c>
      <c r="AM820" s="13">
        <f t="shared" si="1202"/>
        <v>2.9229221939539458E-4</v>
      </c>
      <c r="AN820" s="13">
        <f t="shared" si="1203"/>
        <v>5.9802223585663178E-4</v>
      </c>
      <c r="AO820" s="13">
        <f t="shared" si="1204"/>
        <v>6.1176892651936226E-4</v>
      </c>
      <c r="AP820" s="13">
        <f t="shared" si="1205"/>
        <v>4.1722107419472524E-4</v>
      </c>
      <c r="AQ820" s="13">
        <f t="shared" si="1206"/>
        <v>2.1340585130228632E-4</v>
      </c>
      <c r="AR820" s="13">
        <f t="shared" si="1207"/>
        <v>1.5275772527149616E-2</v>
      </c>
      <c r="AS820" s="13">
        <f t="shared" si="1208"/>
        <v>1.4166614449192112E-2</v>
      </c>
      <c r="AT820" s="13">
        <f t="shared" si="1209"/>
        <v>6.5689955972886883E-3</v>
      </c>
      <c r="AU820" s="13">
        <f t="shared" si="1210"/>
        <v>2.0306758688163041E-3</v>
      </c>
      <c r="AV820" s="13">
        <f t="shared" si="1211"/>
        <v>4.7080764743108423E-4</v>
      </c>
      <c r="AW820" s="13">
        <f t="shared" si="1212"/>
        <v>4.6025325091317344E-6</v>
      </c>
      <c r="AX820" s="13">
        <f t="shared" si="1213"/>
        <v>4.5178197167156916E-5</v>
      </c>
      <c r="AY820" s="13">
        <f t="shared" si="1214"/>
        <v>9.2433409749190958E-5</v>
      </c>
      <c r="AZ820" s="13">
        <f t="shared" si="1215"/>
        <v>9.455816935600292E-5</v>
      </c>
      <c r="BA820" s="13">
        <f t="shared" si="1216"/>
        <v>6.4487847097852985E-5</v>
      </c>
      <c r="BB820" s="13">
        <f t="shared" si="1217"/>
        <v>3.2985112113838128E-5</v>
      </c>
      <c r="BC820" s="13">
        <f t="shared" si="1218"/>
        <v>1.3497335329077139E-5</v>
      </c>
      <c r="BD820" s="13">
        <f t="shared" si="1219"/>
        <v>5.2089718410452124E-3</v>
      </c>
      <c r="BE820" s="13">
        <f t="shared" si="1220"/>
        <v>4.8307537715446365E-3</v>
      </c>
      <c r="BF820" s="13">
        <f t="shared" si="1221"/>
        <v>2.2399988628667811E-3</v>
      </c>
      <c r="BG820" s="13">
        <f t="shared" si="1222"/>
        <v>6.9245161906897692E-4</v>
      </c>
      <c r="BH820" s="13">
        <f t="shared" si="1223"/>
        <v>1.6054335541188305E-4</v>
      </c>
      <c r="BI820" s="13">
        <f t="shared" si="1224"/>
        <v>2.9777293612582374E-5</v>
      </c>
      <c r="BJ820" s="14">
        <f t="shared" si="1225"/>
        <v>0.1621460614307341</v>
      </c>
      <c r="BK820" s="14">
        <f t="shared" si="1226"/>
        <v>0.20520067727818816</v>
      </c>
      <c r="BL820" s="14">
        <f t="shared" si="1227"/>
        <v>0.55459139793344037</v>
      </c>
      <c r="BM820" s="14">
        <f t="shared" si="1228"/>
        <v>0.56565133411861035</v>
      </c>
      <c r="BN820" s="14">
        <f t="shared" si="1229"/>
        <v>0.4291838726669539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1.8042</v>
      </c>
      <c r="F825" s="10">
        <f>VLOOKUP(B825,home!$B$2:$E$405,3,FALSE)</f>
        <v>0.84989999999999999</v>
      </c>
      <c r="G825" s="10">
        <f>VLOOKUP(C825,away!$B$2:$E$405,4,FALSE)</f>
        <v>1.1455</v>
      </c>
      <c r="H825" s="10">
        <f>VLOOKUP(A825,away!$A$2:$E$405,3,FALSE)</f>
        <v>1.2458</v>
      </c>
      <c r="I825" s="10">
        <f>VLOOKUP(C825,away!$B$2:$E$405,3,FALSE)</f>
        <v>0.96319999999999995</v>
      </c>
      <c r="J825" s="10">
        <f>VLOOKUP(B825,home!$B$2:$E$405,4,FALSE)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1.8042</v>
      </c>
      <c r="F826" s="10">
        <f>VLOOKUP(B826,home!$B$2:$E$405,3,FALSE)</f>
        <v>0.62819999999999998</v>
      </c>
      <c r="G826" s="10">
        <f>VLOOKUP(C826,away!$B$2:$E$405,4,FALSE)</f>
        <v>0.92379999999999995</v>
      </c>
      <c r="H826" s="10">
        <f>VLOOKUP(A826,away!$A$2:$E$405,3,FALSE)</f>
        <v>1.2458</v>
      </c>
      <c r="I826" s="10">
        <f>VLOOKUP(C826,away!$B$2:$E$405,3,FALSE)</f>
        <v>1.3913</v>
      </c>
      <c r="J826" s="10">
        <f>VLOOKUP(B826,home!$B$2:$E$405,4,FALSE)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1.5941000000000001</v>
      </c>
      <c r="F827" s="10">
        <f>VLOOKUP(B827,home!$B$2:$E$405,3,FALSE)</f>
        <v>0.37640000000000001</v>
      </c>
      <c r="G827" s="10">
        <f>VLOOKUP(C827,away!$B$2:$E$405,4,FALSE)</f>
        <v>0.9758</v>
      </c>
      <c r="H827" s="10">
        <f>VLOOKUP(A827,away!$A$2:$E$405,3,FALSE)</f>
        <v>1.1647000000000001</v>
      </c>
      <c r="I827" s="10">
        <f>VLOOKUP(C827,away!$B$2:$E$405,3,FALSE)</f>
        <v>0.57240000000000002</v>
      </c>
      <c r="J827" s="10">
        <f>VLOOKUP(B827,home!$B$2:$E$405,4,FALSE)</f>
        <v>1.0303</v>
      </c>
      <c r="K827" s="12">
        <f t="shared" si="1174"/>
        <v>0.58549877439200004</v>
      </c>
      <c r="L827" s="12">
        <f t="shared" si="1175"/>
        <v>0.68687451068400007</v>
      </c>
      <c r="M827" s="13">
        <f t="shared" si="1176"/>
        <v>0.28016591854578116</v>
      </c>
      <c r="N827" s="13">
        <f t="shared" si="1177"/>
        <v>0.16403680193496376</v>
      </c>
      <c r="O827" s="13">
        <f t="shared" si="1178"/>
        <v>0.19243882821146682</v>
      </c>
      <c r="P827" s="13">
        <f t="shared" si="1179"/>
        <v>0.11267269806324645</v>
      </c>
      <c r="Q827" s="13">
        <f t="shared" si="1180"/>
        <v>4.8021673244052272E-2</v>
      </c>
      <c r="R827" s="13">
        <f t="shared" si="1181"/>
        <v>6.6090662982176793E-2</v>
      </c>
      <c r="S827" s="13">
        <f t="shared" si="1182"/>
        <v>1.1328230923613417E-2</v>
      </c>
      <c r="T827" s="13">
        <f t="shared" si="1183"/>
        <v>3.2984863311735335E-2</v>
      </c>
      <c r="U827" s="13">
        <f t="shared" si="1184"/>
        <v>3.8696002174819243E-2</v>
      </c>
      <c r="V827" s="13">
        <f t="shared" si="1185"/>
        <v>5.0620097193841002E-4</v>
      </c>
      <c r="W827" s="13">
        <f t="shared" si="1186"/>
        <v>9.3722102762152353E-3</v>
      </c>
      <c r="X827" s="13">
        <f t="shared" si="1187"/>
        <v>6.4375323475028964E-3</v>
      </c>
      <c r="Y827" s="13">
        <f t="shared" si="1188"/>
        <v>2.2108884406017368E-3</v>
      </c>
      <c r="Z827" s="13">
        <f t="shared" si="1189"/>
        <v>1.5131997265554618E-2</v>
      </c>
      <c r="AA827" s="13">
        <f t="shared" si="1190"/>
        <v>8.8597658530853232E-3</v>
      </c>
      <c r="AB827" s="13">
        <f t="shared" si="1191"/>
        <v>2.5936910241907748E-3</v>
      </c>
      <c r="AC827" s="13">
        <f t="shared" si="1192"/>
        <v>1.272349380649649E-5</v>
      </c>
      <c r="AD827" s="13">
        <f t="shared" si="1193"/>
        <v>1.3718544075170319E-3</v>
      </c>
      <c r="AE827" s="13">
        <f t="shared" si="1194"/>
        <v>9.4229182489294989E-4</v>
      </c>
      <c r="AF827" s="13">
        <f t="shared" si="1195"/>
        <v>3.2361811807243916E-4</v>
      </c>
      <c r="AG827" s="13">
        <f t="shared" si="1196"/>
        <v>7.4095012166494552E-5</v>
      </c>
      <c r="AH827" s="13">
        <f t="shared" si="1197"/>
        <v>2.5984458043623627E-3</v>
      </c>
      <c r="AI827" s="13">
        <f t="shared" si="1198"/>
        <v>1.521386833778198E-3</v>
      </c>
      <c r="AJ827" s="13">
        <f t="shared" si="1199"/>
        <v>4.4538506327663021E-4</v>
      </c>
      <c r="AK827" s="13">
        <f t="shared" si="1200"/>
        <v>8.6924136226990134E-5</v>
      </c>
      <c r="AL827" s="13">
        <f t="shared" si="1201"/>
        <v>2.0467734025753138E-7</v>
      </c>
      <c r="AM827" s="13">
        <f t="shared" si="1202"/>
        <v>1.6064381484909713E-4</v>
      </c>
      <c r="AN827" s="13">
        <f t="shared" si="1203"/>
        <v>1.1034214171888468E-4</v>
      </c>
      <c r="AO827" s="13">
        <f t="shared" si="1204"/>
        <v>3.7895602300491744E-5</v>
      </c>
      <c r="AP827" s="13">
        <f t="shared" si="1205"/>
        <v>8.6765077624085789E-6</v>
      </c>
      <c r="AQ827" s="13">
        <f t="shared" si="1206"/>
        <v>1.4899180059375798E-6</v>
      </c>
      <c r="AR827" s="13">
        <f t="shared" si="1207"/>
        <v>3.5696123808205845E-4</v>
      </c>
      <c r="AS827" s="13">
        <f t="shared" si="1208"/>
        <v>2.0900036740249613E-4</v>
      </c>
      <c r="AT827" s="13">
        <f t="shared" si="1209"/>
        <v>6.1184729480819597E-5</v>
      </c>
      <c r="AU827" s="13">
        <f t="shared" si="1210"/>
        <v>1.1941194707508651E-5</v>
      </c>
      <c r="AV827" s="13">
        <f t="shared" si="1211"/>
        <v>1.7478887165056376E-6</v>
      </c>
      <c r="AW827" s="13">
        <f t="shared" si="1212"/>
        <v>2.2864970989460253E-9</v>
      </c>
      <c r="AX827" s="13">
        <f t="shared" si="1213"/>
        <v>1.5676126117966951E-5</v>
      </c>
      <c r="AY827" s="13">
        <f t="shared" si="1214"/>
        <v>1.0767531456699223E-5</v>
      </c>
      <c r="AZ827" s="13">
        <f t="shared" si="1215"/>
        <v>3.697971450297428E-6</v>
      </c>
      <c r="BA827" s="13">
        <f t="shared" si="1216"/>
        <v>8.4668077681548268E-7</v>
      </c>
      <c r="BB827" s="13">
        <f t="shared" si="1217"/>
        <v>1.4539086107017089E-7</v>
      </c>
      <c r="BC827" s="13">
        <f t="shared" si="1218"/>
        <v>1.9973055311099826E-8</v>
      </c>
      <c r="BD827" s="13">
        <f t="shared" si="1219"/>
        <v>4.0864595956794758E-5</v>
      </c>
      <c r="BE827" s="13">
        <f t="shared" si="1220"/>
        <v>2.3926170848727609E-5</v>
      </c>
      <c r="BF827" s="13">
        <f t="shared" si="1221"/>
        <v>7.0043718539118069E-6</v>
      </c>
      <c r="BG827" s="13">
        <f t="shared" si="1222"/>
        <v>1.3670170452837282E-6</v>
      </c>
      <c r="BH827" s="13">
        <f t="shared" si="1223"/>
        <v>2.0009670114664895E-7</v>
      </c>
      <c r="BI827" s="13">
        <f t="shared" si="1224"/>
        <v>2.3431274656249057E-8</v>
      </c>
      <c r="BJ827" s="14">
        <f t="shared" si="1225"/>
        <v>0.26612603057607515</v>
      </c>
      <c r="BK827" s="14">
        <f t="shared" si="1226"/>
        <v>0.40469674420718288</v>
      </c>
      <c r="BL827" s="14">
        <f t="shared" si="1227"/>
        <v>0.31404531318545292</v>
      </c>
      <c r="BM827" s="14">
        <f t="shared" si="1228"/>
        <v>0.13656273700761881</v>
      </c>
      <c r="BN827" s="14">
        <f t="shared" si="1229"/>
        <v>0.86342658298168729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1.5941000000000001</v>
      </c>
      <c r="F828" s="10">
        <f>VLOOKUP(B828,home!$B$2:$E$405,3,FALSE)</f>
        <v>0.90610000000000002</v>
      </c>
      <c r="G828" s="10">
        <f>VLOOKUP(C828,away!$B$2:$E$405,4,FALSE)</f>
        <v>0.9758</v>
      </c>
      <c r="H828" s="10">
        <f>VLOOKUP(A828,away!$A$2:$E$405,3,FALSE)</f>
        <v>1.1647000000000001</v>
      </c>
      <c r="I828" s="10">
        <f>VLOOKUP(C828,away!$B$2:$E$405,3,FALSE)</f>
        <v>1.1448</v>
      </c>
      <c r="J828" s="10">
        <f>VLOOKUP(B828,home!$B$2:$E$405,4,FALSE)</f>
        <v>1.1448</v>
      </c>
      <c r="K828" s="12">
        <f t="shared" si="1174"/>
        <v>1.4094591909580001</v>
      </c>
      <c r="L828" s="12">
        <f t="shared" si="1175"/>
        <v>1.5264174314880001</v>
      </c>
      <c r="M828" s="13">
        <f t="shared" si="1176"/>
        <v>5.3084164133918588E-2</v>
      </c>
      <c r="N828" s="13">
        <f t="shared" si="1177"/>
        <v>7.4819963032874581E-2</v>
      </c>
      <c r="O828" s="13">
        <f t="shared" si="1178"/>
        <v>8.1028593469983423E-2</v>
      </c>
      <c r="P828" s="13">
        <f t="shared" si="1179"/>
        <v>0.11420649579666753</v>
      </c>
      <c r="Q828" s="13">
        <f t="shared" si="1180"/>
        <v>5.272784228191145E-2</v>
      </c>
      <c r="R828" s="13">
        <f t="shared" si="1181"/>
        <v>6.1841728760768731E-2</v>
      </c>
      <c r="S828" s="13">
        <f t="shared" si="1182"/>
        <v>6.1426622680021754E-2</v>
      </c>
      <c r="T828" s="13">
        <f t="shared" si="1183"/>
        <v>8.0484697583859635E-2</v>
      </c>
      <c r="U828" s="13">
        <f t="shared" si="1184"/>
        <v>8.7163392986597185E-2</v>
      </c>
      <c r="V828" s="13">
        <f t="shared" si="1185"/>
        <v>1.4683850404491466E-2</v>
      </c>
      <c r="W828" s="13">
        <f t="shared" si="1186"/>
        <v>2.4772580641207981E-2</v>
      </c>
      <c r="X828" s="13">
        <f t="shared" si="1187"/>
        <v>3.7813298913682042E-2</v>
      </c>
      <c r="Y828" s="13">
        <f t="shared" si="1188"/>
        <v>2.885943930195527E-2</v>
      </c>
      <c r="Z828" s="13">
        <f t="shared" si="1189"/>
        <v>3.1465430924596728E-2</v>
      </c>
      <c r="AA828" s="13">
        <f t="shared" si="1190"/>
        <v>4.4349240814126938E-2</v>
      </c>
      <c r="AB828" s="13">
        <f t="shared" si="1191"/>
        <v>3.1254222538740439E-2</v>
      </c>
      <c r="AC828" s="13">
        <f t="shared" si="1192"/>
        <v>1.9744484146778738E-3</v>
      </c>
      <c r="AD828" s="13">
        <f t="shared" si="1193"/>
        <v>8.7289853671247038E-3</v>
      </c>
      <c r="AE828" s="13">
        <f t="shared" si="1194"/>
        <v>1.3324075423582828E-2</v>
      </c>
      <c r="AF828" s="13">
        <f t="shared" si="1195"/>
        <v>1.0169050492508847E-2</v>
      </c>
      <c r="AG828" s="13">
        <f t="shared" si="1196"/>
        <v>5.1740719778157109E-3</v>
      </c>
      <c r="AH828" s="13">
        <f t="shared" si="1197"/>
        <v>1.2007345563146506E-2</v>
      </c>
      <c r="AI828" s="13">
        <f t="shared" si="1198"/>
        <v>1.6923863562985607E-2</v>
      </c>
      <c r="AJ828" s="13">
        <f t="shared" si="1199"/>
        <v>1.1926747522684637E-2</v>
      </c>
      <c r="AK828" s="13">
        <f t="shared" si="1200"/>
        <v>5.6034213046944744E-3</v>
      </c>
      <c r="AL828" s="13">
        <f t="shared" si="1201"/>
        <v>1.6991495543023039E-4</v>
      </c>
      <c r="AM828" s="13">
        <f t="shared" si="1202"/>
        <v>2.4606297306863627E-3</v>
      </c>
      <c r="AN828" s="13">
        <f t="shared" si="1203"/>
        <v>3.7559481133572869E-3</v>
      </c>
      <c r="AO828" s="13">
        <f t="shared" si="1204"/>
        <v>2.8665723359965157E-3</v>
      </c>
      <c r="AP828" s="13">
        <f t="shared" si="1205"/>
        <v>1.458528660762119E-3</v>
      </c>
      <c r="AQ828" s="13">
        <f t="shared" si="1206"/>
        <v>5.565808930280366E-4</v>
      </c>
      <c r="AR828" s="13">
        <f t="shared" si="1207"/>
        <v>3.6656443146973806E-3</v>
      </c>
      <c r="AS828" s="13">
        <f t="shared" si="1208"/>
        <v>5.1665760701331631E-3</v>
      </c>
      <c r="AT828" s="13">
        <f t="shared" si="1209"/>
        <v>3.6410390639164264E-3</v>
      </c>
      <c r="AU828" s="13">
        <f t="shared" si="1210"/>
        <v>1.7106319910913735E-3</v>
      </c>
      <c r="AV828" s="13">
        <f t="shared" si="1211"/>
        <v>6.0276649554762997E-4</v>
      </c>
      <c r="AW828" s="13">
        <f t="shared" si="1212"/>
        <v>1.015441545606416E-5</v>
      </c>
      <c r="AX828" s="13">
        <f t="shared" si="1213"/>
        <v>5.7802619824339992E-4</v>
      </c>
      <c r="AY828" s="13">
        <f t="shared" si="1214"/>
        <v>8.8230926485546391E-4</v>
      </c>
      <c r="AZ828" s="13">
        <f t="shared" si="1215"/>
        <v>6.7338612091937162E-4</v>
      </c>
      <c r="BA828" s="13">
        <f t="shared" si="1216"/>
        <v>3.426227710311383E-4</v>
      </c>
      <c r="BB828" s="13">
        <f t="shared" si="1217"/>
        <v>1.3074634253166284E-4</v>
      </c>
      <c r="BC828" s="13">
        <f t="shared" si="1218"/>
        <v>3.9914699268726166E-5</v>
      </c>
      <c r="BD828" s="13">
        <f t="shared" si="1219"/>
        <v>9.3255056326482788E-4</v>
      </c>
      <c r="BE828" s="13">
        <f t="shared" si="1220"/>
        <v>1.3143919624266716E-3</v>
      </c>
      <c r="BF828" s="13">
        <f t="shared" si="1221"/>
        <v>9.2629091598179743E-4</v>
      </c>
      <c r="BG828" s="13">
        <f t="shared" si="1222"/>
        <v>4.3518974834381638E-4</v>
      </c>
      <c r="BH828" s="13">
        <f t="shared" si="1223"/>
        <v>1.5334554765347277E-4</v>
      </c>
      <c r="BI828" s="13">
        <f t="shared" si="1224"/>
        <v>4.322685830653506E-5</v>
      </c>
      <c r="BJ828" s="14">
        <f t="shared" si="1225"/>
        <v>0.35061927014720307</v>
      </c>
      <c r="BK828" s="14">
        <f t="shared" si="1226"/>
        <v>0.24642780565006289</v>
      </c>
      <c r="BL828" s="14">
        <f t="shared" si="1227"/>
        <v>0.37069021005509112</v>
      </c>
      <c r="BM828" s="14">
        <f t="shared" si="1228"/>
        <v>0.56062177445143002</v>
      </c>
      <c r="BN828" s="14">
        <f t="shared" si="1229"/>
        <v>0.43770878747612429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1.5941000000000001</v>
      </c>
      <c r="F829" s="10">
        <f>VLOOKUP(B829,home!$B$2:$E$405,3,FALSE)</f>
        <v>1.0037</v>
      </c>
      <c r="G829" s="10">
        <f>VLOOKUP(C829,away!$B$2:$E$405,4,FALSE)</f>
        <v>0.9758</v>
      </c>
      <c r="H829" s="10">
        <f>VLOOKUP(A829,away!$A$2:$E$405,3,FALSE)</f>
        <v>1.1647000000000001</v>
      </c>
      <c r="I829" s="10">
        <f>VLOOKUP(C829,away!$B$2:$E$405,3,FALSE)</f>
        <v>1.0494000000000001</v>
      </c>
      <c r="J829" s="10">
        <f>VLOOKUP(B829,home!$B$2:$E$405,4,FALSE)</f>
        <v>1.0303</v>
      </c>
      <c r="K829" s="12">
        <f t="shared" si="1174"/>
        <v>1.561278214286</v>
      </c>
      <c r="L829" s="12">
        <f t="shared" si="1175"/>
        <v>1.2592699362540001</v>
      </c>
      <c r="M829" s="13">
        <f t="shared" si="1176"/>
        <v>5.9573278632489686E-2</v>
      </c>
      <c r="N829" s="13">
        <f t="shared" si="1177"/>
        <v>9.3010462082495832E-2</v>
      </c>
      <c r="O829" s="13">
        <f t="shared" si="1178"/>
        <v>7.5018838785977066E-2</v>
      </c>
      <c r="P829" s="13">
        <f t="shared" si="1179"/>
        <v>0.1171252786575796</v>
      </c>
      <c r="Q829" s="13">
        <f t="shared" si="1180"/>
        <v>7.2607604075037399E-2</v>
      </c>
      <c r="R829" s="13">
        <f t="shared" si="1181"/>
        <v>4.7234484167933244E-2</v>
      </c>
      <c r="S829" s="13">
        <f t="shared" si="1182"/>
        <v>5.7569145158371658E-2</v>
      </c>
      <c r="T829" s="13">
        <f t="shared" si="1183"/>
        <v>9.1432572955128008E-2</v>
      </c>
      <c r="U829" s="13">
        <f t="shared" si="1184"/>
        <v>7.3746171094431157E-2</v>
      </c>
      <c r="V829" s="13">
        <f t="shared" si="1185"/>
        <v>1.2576112280044195E-2</v>
      </c>
      <c r="W829" s="13">
        <f t="shared" si="1186"/>
        <v>3.7786890144619764E-2</v>
      </c>
      <c r="X829" s="13">
        <f t="shared" si="1187"/>
        <v>4.7583894743652232E-2</v>
      </c>
      <c r="Y829" s="13">
        <f t="shared" si="1188"/>
        <v>2.996048405027801E-2</v>
      </c>
      <c r="Z829" s="13">
        <f t="shared" si="1189"/>
        <v>1.9826988622381296E-2</v>
      </c>
      <c r="AA829" s="13">
        <f t="shared" si="1190"/>
        <v>3.0955445391020311E-2</v>
      </c>
      <c r="AB829" s="13">
        <f t="shared" si="1191"/>
        <v>2.4165031251259989E-2</v>
      </c>
      <c r="AC829" s="13">
        <f t="shared" si="1192"/>
        <v>1.5453453807663404E-3</v>
      </c>
      <c r="AD829" s="13">
        <f t="shared" si="1193"/>
        <v>1.47489620921033E-2</v>
      </c>
      <c r="AE829" s="13">
        <f t="shared" si="1194"/>
        <v>1.8572924553535583E-2</v>
      </c>
      <c r="AF829" s="13">
        <f t="shared" si="1195"/>
        <v>1.1694162759290559E-2</v>
      </c>
      <c r="AG829" s="13">
        <f t="shared" si="1196"/>
        <v>4.9087025308119092E-3</v>
      </c>
      <c r="AH829" s="13">
        <f t="shared" si="1197"/>
        <v>6.241882674653719E-3</v>
      </c>
      <c r="AI829" s="13">
        <f t="shared" si="1198"/>
        <v>9.7453154360660817E-3</v>
      </c>
      <c r="AJ829" s="13">
        <f t="shared" si="1199"/>
        <v>7.6075743408375212E-3</v>
      </c>
      <c r="AK829" s="13">
        <f t="shared" si="1200"/>
        <v>3.9591800273036E-3</v>
      </c>
      <c r="AL829" s="13">
        <f t="shared" si="1201"/>
        <v>1.2153033205444492E-4</v>
      </c>
      <c r="AM829" s="13">
        <f t="shared" si="1202"/>
        <v>4.6054466395461921E-3</v>
      </c>
      <c r="AN829" s="13">
        <f t="shared" si="1203"/>
        <v>5.7995004962025322E-3</v>
      </c>
      <c r="AO829" s="13">
        <f t="shared" si="1204"/>
        <v>3.6515683100790037E-3</v>
      </c>
      <c r="AP829" s="13">
        <f t="shared" si="1205"/>
        <v>1.5327700643534383E-3</v>
      </c>
      <c r="AQ829" s="13">
        <f t="shared" si="1206"/>
        <v>4.8254281530759843E-4</v>
      </c>
      <c r="AR829" s="13">
        <f t="shared" si="1207"/>
        <v>1.5720430395632257E-3</v>
      </c>
      <c r="AS829" s="13">
        <f t="shared" si="1208"/>
        <v>2.4543965495900091E-3</v>
      </c>
      <c r="AT829" s="13">
        <f t="shared" si="1209"/>
        <v>1.9159979310468046E-3</v>
      </c>
      <c r="AU829" s="13">
        <f t="shared" si="1210"/>
        <v>9.9713527612014185E-4</v>
      </c>
      <c r="AV829" s="13">
        <f t="shared" si="1211"/>
        <v>3.8920139582560817E-4</v>
      </c>
      <c r="AW829" s="13">
        <f t="shared" si="1212"/>
        <v>6.637145197932019E-6</v>
      </c>
      <c r="AX829" s="13">
        <f t="shared" si="1213"/>
        <v>1.1983972508966872E-3</v>
      </c>
      <c r="AY829" s="13">
        <f t="shared" si="1214"/>
        <v>1.5091056297436402E-3</v>
      </c>
      <c r="AZ829" s="13">
        <f t="shared" si="1215"/>
        <v>9.5018567508391356E-4</v>
      </c>
      <c r="BA829" s="13">
        <f t="shared" si="1216"/>
        <v>3.9884675149746138E-4</v>
      </c>
      <c r="BB829" s="13">
        <f t="shared" si="1217"/>
        <v>1.255639308333308E-4</v>
      </c>
      <c r="BC829" s="13">
        <f t="shared" si="1218"/>
        <v>3.1623776635257995E-5</v>
      </c>
      <c r="BD829" s="13">
        <f t="shared" si="1219"/>
        <v>3.2993775636988831E-4</v>
      </c>
      <c r="BE829" s="13">
        <f t="shared" si="1220"/>
        <v>5.1512463109070861E-4</v>
      </c>
      <c r="BF829" s="13">
        <f t="shared" si="1221"/>
        <v>4.02126432082018E-4</v>
      </c>
      <c r="BG829" s="13">
        <f t="shared" si="1222"/>
        <v>2.0927707926607117E-4</v>
      </c>
      <c r="BH829" s="13">
        <f t="shared" si="1223"/>
        <v>8.1684936151880325E-5</v>
      </c>
      <c r="BI829" s="13">
        <f t="shared" si="1224"/>
        <v>2.5506582249854745E-5</v>
      </c>
      <c r="BJ829" s="14">
        <f t="shared" si="1225"/>
        <v>0.44259221132713172</v>
      </c>
      <c r="BK829" s="14">
        <f t="shared" si="1226"/>
        <v>0.25001979607104957</v>
      </c>
      <c r="BL829" s="14">
        <f t="shared" si="1227"/>
        <v>0.28756635477883896</v>
      </c>
      <c r="BM829" s="14">
        <f t="shared" si="1228"/>
        <v>0.53393293591334268</v>
      </c>
      <c r="BN829" s="14">
        <f t="shared" si="1229"/>
        <v>0.46456994640151283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1.5941000000000001</v>
      </c>
      <c r="F830" s="10">
        <f>VLOOKUP(B830,home!$B$2:$E$405,3,FALSE)</f>
        <v>0.83640000000000003</v>
      </c>
      <c r="G830" s="10">
        <f>VLOOKUP(C830,away!$B$2:$E$405,4,FALSE)</f>
        <v>1.1849000000000001</v>
      </c>
      <c r="H830" s="10">
        <f>VLOOKUP(A830,away!$A$2:$E$405,3,FALSE)</f>
        <v>1.1647000000000001</v>
      </c>
      <c r="I830" s="10">
        <f>VLOOKUP(C830,away!$B$2:$E$405,3,FALSE)</f>
        <v>0.66779999999999995</v>
      </c>
      <c r="J830" s="10">
        <f>VLOOKUP(B830,home!$B$2:$E$405,4,FALSE)</f>
        <v>1.0494000000000001</v>
      </c>
      <c r="K830" s="12">
        <f t="shared" si="1174"/>
        <v>1.5798333788760002</v>
      </c>
      <c r="L830" s="12">
        <f t="shared" si="1175"/>
        <v>0.81620932100400001</v>
      </c>
      <c r="M830" s="13">
        <f t="shared" si="1176"/>
        <v>9.1077662726522735E-2</v>
      </c>
      <c r="N830" s="13">
        <f t="shared" si="1177"/>
        <v>0.14388753164537119</v>
      </c>
      <c r="O830" s="13">
        <f t="shared" si="1178"/>
        <v>7.4338437252646439E-2</v>
      </c>
      <c r="P830" s="13">
        <f t="shared" si="1179"/>
        <v>0.11744234450520996</v>
      </c>
      <c r="Q830" s="13">
        <f t="shared" si="1180"/>
        <v>0.11365916264871709</v>
      </c>
      <c r="R830" s="13">
        <f t="shared" si="1181"/>
        <v>3.0337862697240502E-2</v>
      </c>
      <c r="S830" s="13">
        <f t="shared" si="1182"/>
        <v>3.7859733852348421E-2</v>
      </c>
      <c r="T830" s="13">
        <f t="shared" si="1183"/>
        <v>9.2769667971392564E-2</v>
      </c>
      <c r="U830" s="13">
        <f t="shared" si="1184"/>
        <v>4.7928768132857631E-2</v>
      </c>
      <c r="V830" s="13">
        <f t="shared" si="1185"/>
        <v>5.4243522296814062E-3</v>
      </c>
      <c r="W830" s="13">
        <f t="shared" si="1186"/>
        <v>5.9854179655846516E-2</v>
      </c>
      <c r="X830" s="13">
        <f t="shared" si="1187"/>
        <v>4.8853539336149908E-2</v>
      </c>
      <c r="Y830" s="13">
        <f t="shared" si="1188"/>
        <v>1.9937357085100561E-2</v>
      </c>
      <c r="Z830" s="13">
        <f t="shared" si="1189"/>
        <v>8.2540154376090843E-3</v>
      </c>
      <c r="AA830" s="13">
        <f t="shared" si="1190"/>
        <v>1.3039969098092628E-2</v>
      </c>
      <c r="AB830" s="13">
        <f t="shared" si="1191"/>
        <v>1.0300489220339154E-2</v>
      </c>
      <c r="AC830" s="13">
        <f t="shared" si="1192"/>
        <v>4.3716032024552354E-4</v>
      </c>
      <c r="AD830" s="13">
        <f t="shared" si="1193"/>
        <v>2.3639907721386792E-2</v>
      </c>
      <c r="AE830" s="13">
        <f t="shared" si="1194"/>
        <v>1.9295113029870328E-2</v>
      </c>
      <c r="AF830" s="13">
        <f t="shared" si="1195"/>
        <v>7.8744255524029472E-3</v>
      </c>
      <c r="AG830" s="13">
        <f t="shared" si="1196"/>
        <v>2.1423931778077857E-3</v>
      </c>
      <c r="AH830" s="13">
        <f t="shared" si="1197"/>
        <v>1.6842510839718606E-3</v>
      </c>
      <c r="AI830" s="13">
        <f t="shared" si="1198"/>
        <v>2.6608360808668308E-3</v>
      </c>
      <c r="AJ830" s="13">
        <f t="shared" si="1199"/>
        <v>2.1018388281355102E-3</v>
      </c>
      <c r="AK830" s="13">
        <f t="shared" si="1200"/>
        <v>1.1068517125686981E-3</v>
      </c>
      <c r="AL830" s="13">
        <f t="shared" si="1201"/>
        <v>2.2548287427376674E-5</v>
      </c>
      <c r="AM830" s="13">
        <f t="shared" si="1202"/>
        <v>7.46942305835906E-3</v>
      </c>
      <c r="AN830" s="13">
        <f t="shared" si="1203"/>
        <v>6.0966127227548685E-3</v>
      </c>
      <c r="AO830" s="13">
        <f t="shared" si="1204"/>
        <v>2.4880560654320493E-3</v>
      </c>
      <c r="AP830" s="13">
        <f t="shared" si="1205"/>
        <v>6.7692485059539227E-4</v>
      </c>
      <c r="AQ830" s="13">
        <f t="shared" si="1206"/>
        <v>1.381280931687998E-4</v>
      </c>
      <c r="AR830" s="13">
        <f t="shared" si="1207"/>
        <v>2.7494028672978477E-4</v>
      </c>
      <c r="AS830" s="13">
        <f t="shared" si="1208"/>
        <v>4.3435984217345223E-4</v>
      </c>
      <c r="AT830" s="13">
        <f t="shared" si="1209"/>
        <v>3.4310808855446564E-4</v>
      </c>
      <c r="AU830" s="13">
        <f t="shared" si="1210"/>
        <v>1.8068453695356242E-4</v>
      </c>
      <c r="AV830" s="13">
        <f t="shared" si="1211"/>
        <v>7.1362865631498012E-5</v>
      </c>
      <c r="AW830" s="13">
        <f t="shared" si="1212"/>
        <v>8.0765130084638101E-7</v>
      </c>
      <c r="AX830" s="13">
        <f t="shared" si="1213"/>
        <v>1.9667406447569503E-3</v>
      </c>
      <c r="AY830" s="13">
        <f t="shared" si="1214"/>
        <v>1.6052720462480397E-3</v>
      </c>
      <c r="AZ830" s="13">
        <f t="shared" si="1215"/>
        <v>6.5511900344740698E-4</v>
      </c>
      <c r="BA830" s="13">
        <f t="shared" si="1216"/>
        <v>1.7823807899354174E-4</v>
      </c>
      <c r="BB830" s="13">
        <f t="shared" si="1217"/>
        <v>3.6369895358093999E-5</v>
      </c>
      <c r="BC830" s="13">
        <f t="shared" si="1218"/>
        <v>5.9370895190432885E-6</v>
      </c>
      <c r="BD830" s="13">
        <f t="shared" si="1219"/>
        <v>3.7401470791393774E-5</v>
      </c>
      <c r="BE830" s="13">
        <f t="shared" si="1220"/>
        <v>5.9088091975299658E-5</v>
      </c>
      <c r="BF830" s="13">
        <f t="shared" si="1221"/>
        <v>4.6674669998336773E-5</v>
      </c>
      <c r="BG830" s="13">
        <f t="shared" si="1222"/>
        <v>2.4579400537131544E-5</v>
      </c>
      <c r="BH830" s="13">
        <f t="shared" si="1223"/>
        <v>9.7078393503307776E-6</v>
      </c>
      <c r="BI830" s="13">
        <f t="shared" si="1224"/>
        <v>3.06735372848369E-6</v>
      </c>
      <c r="BJ830" s="14">
        <f t="shared" si="1225"/>
        <v>0.55323009937267864</v>
      </c>
      <c r="BK830" s="14">
        <f t="shared" si="1226"/>
        <v>0.25386907396768349</v>
      </c>
      <c r="BL830" s="14">
        <f t="shared" si="1227"/>
        <v>0.18498427855314301</v>
      </c>
      <c r="BM830" s="14">
        <f t="shared" si="1228"/>
        <v>0.4279900014604594</v>
      </c>
      <c r="BN830" s="14">
        <f t="shared" si="1229"/>
        <v>0.57074300147570789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1.1607000000000001</v>
      </c>
      <c r="F831" s="10">
        <f>VLOOKUP(B831,home!$B$2:$E$405,3,FALSE)</f>
        <v>0.68920000000000003</v>
      </c>
      <c r="G831" s="10">
        <f>VLOOKUP(C831,away!$B$2:$E$405,4,FALSE)</f>
        <v>0.86150000000000004</v>
      </c>
      <c r="H831" s="10">
        <f>VLOOKUP(A831,away!$A$2:$E$405,3,FALSE)</f>
        <v>0.89880000000000004</v>
      </c>
      <c r="I831" s="10">
        <f>VLOOKUP(C831,away!$B$2:$E$405,3,FALSE)</f>
        <v>1.0013000000000001</v>
      </c>
      <c r="J831" s="10">
        <f>VLOOKUP(B831,home!$B$2:$E$405,4,FALSE)</f>
        <v>1.1126</v>
      </c>
      <c r="K831" s="12">
        <f t="shared" si="1174"/>
        <v>0.6891607500600001</v>
      </c>
      <c r="L831" s="12">
        <f t="shared" si="1175"/>
        <v>1.0013048863440002</v>
      </c>
      <c r="M831" s="13">
        <f t="shared" si="1176"/>
        <v>0.18443362498577376</v>
      </c>
      <c r="N831" s="13">
        <f t="shared" si="1177"/>
        <v>0.12710441533148065</v>
      </c>
      <c r="O831" s="13">
        <f t="shared" si="1178"/>
        <v>0.18467428990439214</v>
      </c>
      <c r="P831" s="13">
        <f t="shared" si="1179"/>
        <v>0.12727027214730882</v>
      </c>
      <c r="Q831" s="13">
        <f t="shared" si="1180"/>
        <v>4.3797687102890483E-2</v>
      </c>
      <c r="R831" s="13">
        <f t="shared" si="1181"/>
        <v>9.2457634431688154E-2</v>
      </c>
      <c r="S831" s="13">
        <f t="shared" si="1182"/>
        <v>2.1956031843026795E-2</v>
      </c>
      <c r="T831" s="13">
        <f t="shared" si="1183"/>
        <v>4.3854838106689831E-2</v>
      </c>
      <c r="U831" s="13">
        <f t="shared" si="1184"/>
        <v>6.3718172693715505E-2</v>
      </c>
      <c r="V831" s="13">
        <f t="shared" si="1185"/>
        <v>1.6834422128542269E-3</v>
      </c>
      <c r="W831" s="13">
        <f t="shared" si="1186"/>
        <v>1.0061215631573733E-2</v>
      </c>
      <c r="X831" s="13">
        <f t="shared" si="1187"/>
        <v>1.0074344374455415E-2</v>
      </c>
      <c r="Y831" s="13">
        <f t="shared" si="1188"/>
        <v>5.0437451244271982E-3</v>
      </c>
      <c r="Z831" s="13">
        <f t="shared" si="1189"/>
        <v>3.0859427045418875E-2</v>
      </c>
      <c r="AA831" s="13">
        <f t="shared" si="1190"/>
        <v>2.1267105889042726E-2</v>
      </c>
      <c r="AB831" s="13">
        <f t="shared" si="1191"/>
        <v>7.3282273230490646E-3</v>
      </c>
      <c r="AC831" s="13">
        <f t="shared" si="1192"/>
        <v>7.2604761127055667E-5</v>
      </c>
      <c r="AD831" s="13">
        <f t="shared" si="1193"/>
        <v>1.7334487277926877E-3</v>
      </c>
      <c r="AE831" s="13">
        <f t="shared" si="1194"/>
        <v>1.7357106813656088E-3</v>
      </c>
      <c r="AF831" s="13">
        <f t="shared" si="1195"/>
        <v>8.6898779326542892E-4</v>
      </c>
      <c r="AG831" s="13">
        <f t="shared" si="1196"/>
        <v>2.9004057452332126E-4</v>
      </c>
      <c r="AH831" s="13">
        <f t="shared" si="1197"/>
        <v>7.724923772588526E-3</v>
      </c>
      <c r="AI831" s="13">
        <f t="shared" si="1198"/>
        <v>5.3237142612734354E-3</v>
      </c>
      <c r="AJ831" s="13">
        <f t="shared" si="1199"/>
        <v>1.8344474567021597E-3</v>
      </c>
      <c r="AK831" s="13">
        <f t="shared" si="1200"/>
        <v>4.2140972840217335E-4</v>
      </c>
      <c r="AL831" s="13">
        <f t="shared" si="1201"/>
        <v>2.0040657355281038E-6</v>
      </c>
      <c r="AM831" s="13">
        <f t="shared" si="1202"/>
        <v>2.3892496508723241E-4</v>
      </c>
      <c r="AN831" s="13">
        <f t="shared" si="1203"/>
        <v>2.3923673501141546E-4</v>
      </c>
      <c r="AO831" s="13">
        <f t="shared" si="1204"/>
        <v>1.1977445587995752E-4</v>
      </c>
      <c r="AP831" s="13">
        <f t="shared" si="1205"/>
        <v>3.9976915977265104E-5</v>
      </c>
      <c r="AQ831" s="13">
        <f t="shared" si="1206"/>
        <v>1.0007270327249769E-5</v>
      </c>
      <c r="AR831" s="13">
        <f t="shared" si="1207"/>
        <v>1.5470007840255643E-3</v>
      </c>
      <c r="AS831" s="13">
        <f t="shared" si="1208"/>
        <v>1.0661322206624664E-3</v>
      </c>
      <c r="AT831" s="13">
        <f t="shared" si="1209"/>
        <v>3.6736824042743937E-4</v>
      </c>
      <c r="AU831" s="13">
        <f t="shared" si="1210"/>
        <v>8.439192404039887E-5</v>
      </c>
      <c r="AV831" s="13">
        <f t="shared" si="1211"/>
        <v>1.4539900417671956E-5</v>
      </c>
      <c r="AW831" s="13">
        <f t="shared" si="1212"/>
        <v>3.8414601516373882E-8</v>
      </c>
      <c r="AX831" s="13">
        <f t="shared" si="1213"/>
        <v>2.7442951357929388E-5</v>
      </c>
      <c r="AY831" s="13">
        <f t="shared" si="1214"/>
        <v>2.7478761290395409E-5</v>
      </c>
      <c r="AZ831" s="13">
        <f t="shared" si="1215"/>
        <v>1.3757308975376643E-5</v>
      </c>
      <c r="BA831" s="13">
        <f t="shared" si="1216"/>
        <v>4.5917535666629347E-6</v>
      </c>
      <c r="BB831" s="13">
        <f t="shared" si="1217"/>
        <v>1.1494363207967715E-6</v>
      </c>
      <c r="BC831" s="13">
        <f t="shared" si="1218"/>
        <v>2.3018724091101548E-7</v>
      </c>
      <c r="BD831" s="13">
        <f t="shared" si="1219"/>
        <v>2.5816990737046608E-4</v>
      </c>
      <c r="BE831" s="13">
        <f t="shared" si="1220"/>
        <v>1.7792056700635116E-4</v>
      </c>
      <c r="BF831" s="13">
        <f t="shared" si="1221"/>
        <v>6.1307935704598725E-5</v>
      </c>
      <c r="BG831" s="13">
        <f t="shared" si="1222"/>
        <v>1.408367431827051E-5</v>
      </c>
      <c r="BH831" s="13">
        <f t="shared" si="1223"/>
        <v>2.4264788891950157E-6</v>
      </c>
      <c r="BI831" s="13">
        <f t="shared" si="1224"/>
        <v>3.3444680225647874E-7</v>
      </c>
      <c r="BJ831" s="14">
        <f t="shared" si="1225"/>
        <v>0.2452870041894995</v>
      </c>
      <c r="BK831" s="14">
        <f t="shared" si="1226"/>
        <v>0.33544545877711657</v>
      </c>
      <c r="BL831" s="14">
        <f t="shared" si="1227"/>
        <v>0.38834360154051856</v>
      </c>
      <c r="BM831" s="14">
        <f t="shared" si="1228"/>
        <v>0.24017012730233062</v>
      </c>
      <c r="BN831" s="14">
        <f t="shared" si="1229"/>
        <v>0.75973792390353401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1.1607000000000001</v>
      </c>
      <c r="F832" s="10">
        <f>VLOOKUP(B832,home!$B$2:$E$405,3,FALSE)</f>
        <v>0.77539999999999998</v>
      </c>
      <c r="G832" s="10">
        <f>VLOOKUP(C832,away!$B$2:$E$405,4,FALSE)</f>
        <v>0.34460000000000002</v>
      </c>
      <c r="H832" s="10">
        <f>VLOOKUP(A832,away!$A$2:$E$405,3,FALSE)</f>
        <v>0.89880000000000004</v>
      </c>
      <c r="I832" s="10">
        <f>VLOOKUP(C832,away!$B$2:$E$405,3,FALSE)</f>
        <v>1.4463999999999999</v>
      </c>
      <c r="J832" s="10">
        <f>VLOOKUP(B832,home!$B$2:$E$405,4,FALSE)</f>
        <v>1.1126</v>
      </c>
      <c r="K832" s="12">
        <f t="shared" si="1174"/>
        <v>0.31014233638800004</v>
      </c>
      <c r="L832" s="12">
        <f t="shared" si="1175"/>
        <v>1.4464070584319999</v>
      </c>
      <c r="M832" s="13">
        <f t="shared" si="1176"/>
        <v>0.17263954814168658</v>
      </c>
      <c r="N832" s="13">
        <f t="shared" si="1177"/>
        <v>5.3542832813631286E-2</v>
      </c>
      <c r="O832" s="13">
        <f t="shared" si="1178"/>
        <v>0.24970706099664652</v>
      </c>
      <c r="P832" s="13">
        <f t="shared" si="1179"/>
        <v>7.7444731310080797E-2</v>
      </c>
      <c r="Q832" s="13">
        <f t="shared" si="1180"/>
        <v>8.3029496328258408E-3</v>
      </c>
      <c r="R832" s="13">
        <f t="shared" si="1181"/>
        <v>0.18058902778292979</v>
      </c>
      <c r="S832" s="13">
        <f t="shared" si="1182"/>
        <v>8.6852729751821754E-3</v>
      </c>
      <c r="T832" s="13">
        <f t="shared" si="1183"/>
        <v>1.2009444954724679E-2</v>
      </c>
      <c r="U832" s="13">
        <f t="shared" si="1184"/>
        <v>5.6008303002635297E-2</v>
      </c>
      <c r="V832" s="13">
        <f t="shared" si="1185"/>
        <v>4.3290494826935167E-4</v>
      </c>
      <c r="W832" s="13">
        <f t="shared" si="1186"/>
        <v>8.5836539934549801E-4</v>
      </c>
      <c r="X832" s="13">
        <f t="shared" si="1187"/>
        <v>1.2415457723271308E-3</v>
      </c>
      <c r="Y832" s="13">
        <f t="shared" si="1188"/>
        <v>8.9789028423018554E-4</v>
      </c>
      <c r="Z832" s="13">
        <f t="shared" si="1189"/>
        <v>8.7068414820200737E-2</v>
      </c>
      <c r="AA832" s="13">
        <f t="shared" si="1190"/>
        <v>2.7003601597936626E-2</v>
      </c>
      <c r="AB832" s="13">
        <f t="shared" si="1191"/>
        <v>4.1874800452373984E-3</v>
      </c>
      <c r="AC832" s="13">
        <f t="shared" si="1192"/>
        <v>1.2137357778969461E-5</v>
      </c>
      <c r="AD832" s="13">
        <f t="shared" si="1193"/>
        <v>6.6553862606907844E-5</v>
      </c>
      <c r="AE832" s="13">
        <f t="shared" si="1194"/>
        <v>9.6263976640545057E-5</v>
      </c>
      <c r="AF832" s="13">
        <f t="shared" si="1195"/>
        <v>6.9618447642808776E-5</v>
      </c>
      <c r="AG832" s="13">
        <f t="shared" si="1196"/>
        <v>3.3565538022545753E-5</v>
      </c>
      <c r="AH832" s="13">
        <f t="shared" si="1197"/>
        <v>3.1484092440605918E-2</v>
      </c>
      <c r="AI832" s="13">
        <f t="shared" si="1198"/>
        <v>9.7645499885852909E-3</v>
      </c>
      <c r="AJ832" s="13">
        <f t="shared" si="1199"/>
        <v>1.5142001736186306E-3</v>
      </c>
      <c r="AK832" s="13">
        <f t="shared" si="1200"/>
        <v>1.565391932017325E-4</v>
      </c>
      <c r="AL832" s="13">
        <f t="shared" si="1201"/>
        <v>2.1778889533125167E-7</v>
      </c>
      <c r="AM832" s="13">
        <f t="shared" si="1202"/>
        <v>4.128234088910472E-6</v>
      </c>
      <c r="AN832" s="13">
        <f t="shared" si="1203"/>
        <v>5.971106925059703E-6</v>
      </c>
      <c r="AO832" s="13">
        <f t="shared" si="1204"/>
        <v>4.318325601529276E-6</v>
      </c>
      <c r="AP832" s="13">
        <f t="shared" si="1205"/>
        <v>2.0820188768865191E-6</v>
      </c>
      <c r="AQ832" s="13">
        <f t="shared" si="1206"/>
        <v>7.5286169982933155E-7</v>
      </c>
      <c r="AR832" s="13">
        <f t="shared" si="1207"/>
        <v>9.1077627068835917E-3</v>
      </c>
      <c r="AS832" s="13">
        <f t="shared" si="1208"/>
        <v>2.824702805180373E-3</v>
      </c>
      <c r="AT832" s="13">
        <f t="shared" si="1209"/>
        <v>4.3802996380018928E-4</v>
      </c>
      <c r="AU832" s="13">
        <f t="shared" si="1210"/>
        <v>4.5283878793647274E-5</v>
      </c>
      <c r="AV832" s="13">
        <f t="shared" si="1211"/>
        <v>3.5111119924431931E-6</v>
      </c>
      <c r="AW832" s="13">
        <f t="shared" si="1212"/>
        <v>2.7138436159813748E-9</v>
      </c>
      <c r="AX832" s="13">
        <f t="shared" si="1213"/>
        <v>2.1339002758188003E-7</v>
      </c>
      <c r="AY832" s="13">
        <f t="shared" si="1214"/>
        <v>3.0864884209343042E-7</v>
      </c>
      <c r="AZ832" s="13">
        <f t="shared" si="1215"/>
        <v>2.2321593189040082E-7</v>
      </c>
      <c r="BA832" s="13">
        <f t="shared" si="1216"/>
        <v>1.0762036648025076E-7</v>
      </c>
      <c r="BB832" s="13">
        <f t="shared" si="1217"/>
        <v>3.8915714427018324E-8</v>
      </c>
      <c r="BC832" s="13">
        <f t="shared" si="1218"/>
        <v>1.125759280623266E-8</v>
      </c>
      <c r="BD832" s="13">
        <f t="shared" si="1219"/>
        <v>2.1955887109600309E-3</v>
      </c>
      <c r="BE832" s="13">
        <f t="shared" si="1220"/>
        <v>6.8094501256426123E-4</v>
      </c>
      <c r="BF832" s="13">
        <f t="shared" si="1221"/>
        <v>1.0559493857421801E-4</v>
      </c>
      <c r="BG832" s="13">
        <f t="shared" si="1222"/>
        <v>1.0916486986718444E-5</v>
      </c>
      <c r="BH832" s="13">
        <f t="shared" si="1223"/>
        <v>8.46416194802514E-7</v>
      </c>
      <c r="BI832" s="13">
        <f t="shared" si="1224"/>
        <v>5.2501899242538481E-8</v>
      </c>
      <c r="BJ832" s="14">
        <f t="shared" si="1225"/>
        <v>7.7137186277664915E-2</v>
      </c>
      <c r="BK832" s="14">
        <f t="shared" si="1226"/>
        <v>0.25921512117073531</v>
      </c>
      <c r="BL832" s="14">
        <f t="shared" si="1227"/>
        <v>0.57582808975522659</v>
      </c>
      <c r="BM832" s="14">
        <f t="shared" si="1228"/>
        <v>0.25702235541102836</v>
      </c>
      <c r="BN832" s="14">
        <f t="shared" si="1229"/>
        <v>0.74222615067780073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1.5417000000000001</v>
      </c>
      <c r="F833" s="10">
        <f>VLOOKUP(B833,home!$B$2:$E$405,3,FALSE)</f>
        <v>1.0089999999999999</v>
      </c>
      <c r="G833" s="10">
        <f>VLOOKUP(C833,away!$B$2:$E$405,4,FALSE)</f>
        <v>0.79279999999999995</v>
      </c>
      <c r="H833" s="10">
        <f>VLOOKUP(A833,away!$A$2:$E$405,3,FALSE)</f>
        <v>1.125</v>
      </c>
      <c r="I833" s="10">
        <f>VLOOKUP(C833,away!$B$2:$E$405,3,FALSE)</f>
        <v>0.79010000000000002</v>
      </c>
      <c r="J833" s="10">
        <f>VLOOKUP(B833,home!$B$2:$E$405,4,FALSE)</f>
        <v>0.88890000000000002</v>
      </c>
      <c r="K833" s="12">
        <f t="shared" si="1174"/>
        <v>1.2332600978399999</v>
      </c>
      <c r="L833" s="12">
        <f t="shared" si="1175"/>
        <v>0.79010987625000006</v>
      </c>
      <c r="M833" s="13">
        <f t="shared" si="1176"/>
        <v>0.1322091720202978</v>
      </c>
      <c r="N833" s="13">
        <f t="shared" si="1177"/>
        <v>0.16304829642109783</v>
      </c>
      <c r="O833" s="13">
        <f t="shared" si="1178"/>
        <v>0.10445977254407246</v>
      </c>
      <c r="P833" s="13">
        <f t="shared" si="1179"/>
        <v>0.12882606930804691</v>
      </c>
      <c r="Q833" s="13">
        <f t="shared" si="1180"/>
        <v>0.10054047899846423</v>
      </c>
      <c r="R833" s="13">
        <f t="shared" si="1181"/>
        <v>4.1267348978950118E-2</v>
      </c>
      <c r="S833" s="13">
        <f t="shared" si="1182"/>
        <v>3.1382384216909212E-2</v>
      </c>
      <c r="T833" s="13">
        <f t="shared" si="1183"/>
        <v>7.9438025419592301E-2</v>
      </c>
      <c r="U833" s="13">
        <f t="shared" si="1184"/>
        <v>5.0893374839377434E-2</v>
      </c>
      <c r="V833" s="13">
        <f t="shared" si="1185"/>
        <v>3.3977044291926303E-3</v>
      </c>
      <c r="W833" s="13">
        <f t="shared" si="1186"/>
        <v>4.1330853655508822E-2</v>
      </c>
      <c r="X833" s="13">
        <f t="shared" si="1187"/>
        <v>3.2655915667060935E-2</v>
      </c>
      <c r="Y833" s="13">
        <f t="shared" si="1188"/>
        <v>1.2900880743265975E-2</v>
      </c>
      <c r="Z833" s="13">
        <f t="shared" si="1189"/>
        <v>1.086857999830795E-2</v>
      </c>
      <c r="AA833" s="13">
        <f t="shared" si="1190"/>
        <v>1.3403786032095126E-2</v>
      </c>
      <c r="AB833" s="13">
        <f t="shared" si="1191"/>
        <v>8.265177236684032E-3</v>
      </c>
      <c r="AC833" s="13">
        <f t="shared" si="1192"/>
        <v>2.0692253211081424E-4</v>
      </c>
      <c r="AD833" s="13">
        <f t="shared" si="1193"/>
        <v>1.2742923155750881E-2</v>
      </c>
      <c r="AE833" s="13">
        <f t="shared" si="1194"/>
        <v>1.0068309437653588E-2</v>
      </c>
      <c r="AF833" s="13">
        <f t="shared" si="1195"/>
        <v>3.9775353619155912E-3</v>
      </c>
      <c r="AG833" s="13">
        <f t="shared" si="1196"/>
        <v>1.047563324194376E-3</v>
      </c>
      <c r="AH833" s="13">
        <f t="shared" si="1197"/>
        <v>2.1468430993690801E-3</v>
      </c>
      <c r="AI833" s="13">
        <f t="shared" si="1198"/>
        <v>2.6476159307750398E-3</v>
      </c>
      <c r="AJ833" s="13">
        <f t="shared" si="1199"/>
        <v>1.6325995409151844E-3</v>
      </c>
      <c r="AK833" s="13">
        <f t="shared" si="1200"/>
        <v>6.7113995652086649E-4</v>
      </c>
      <c r="AL833" s="13">
        <f t="shared" si="1201"/>
        <v>8.0651035191451703E-6</v>
      </c>
      <c r="AM833" s="13">
        <f t="shared" si="1202"/>
        <v>3.1430677315657852E-3</v>
      </c>
      <c r="AN833" s="13">
        <f t="shared" si="1203"/>
        <v>2.4833688564328106E-3</v>
      </c>
      <c r="AO833" s="13">
        <f t="shared" si="1204"/>
        <v>9.8106712991961604E-4</v>
      </c>
      <c r="AP833" s="13">
        <f t="shared" si="1205"/>
        <v>2.5838360953791027E-4</v>
      </c>
      <c r="AQ833" s="13">
        <f t="shared" si="1206"/>
        <v>5.1037860439256642E-5</v>
      </c>
      <c r="AR833" s="13">
        <f t="shared" si="1207"/>
        <v>3.3924838711413415E-4</v>
      </c>
      <c r="AS833" s="13">
        <f t="shared" si="1208"/>
        <v>4.1838149908443915E-4</v>
      </c>
      <c r="AT833" s="13">
        <f t="shared" si="1209"/>
        <v>2.5798660424766073E-4</v>
      </c>
      <c r="AU833" s="13">
        <f t="shared" si="1210"/>
        <v>1.0605486159862647E-4</v>
      </c>
      <c r="AV833" s="13">
        <f t="shared" si="1211"/>
        <v>3.2698307247882428E-5</v>
      </c>
      <c r="AW833" s="13">
        <f t="shared" si="1212"/>
        <v>2.182979291781437E-7</v>
      </c>
      <c r="AX833" s="13">
        <f t="shared" si="1213"/>
        <v>6.460366696914271E-4</v>
      </c>
      <c r="AY833" s="13">
        <f t="shared" si="1214"/>
        <v>5.1043995314285556E-4</v>
      </c>
      <c r="AZ833" s="13">
        <f t="shared" si="1215"/>
        <v>2.016518241053787E-4</v>
      </c>
      <c r="BA833" s="13">
        <f t="shared" si="1216"/>
        <v>5.3109032596495858E-5</v>
      </c>
      <c r="BB833" s="13">
        <f t="shared" si="1217"/>
        <v>1.0490492793143639E-5</v>
      </c>
      <c r="BC833" s="13">
        <f t="shared" si="1218"/>
        <v>1.657728392518448E-6</v>
      </c>
      <c r="BD833" s="13">
        <f t="shared" si="1219"/>
        <v>4.4673916860126758E-5</v>
      </c>
      <c r="BE833" s="13">
        <f t="shared" si="1220"/>
        <v>5.5094559077815942E-5</v>
      </c>
      <c r="BF833" s="13">
        <f t="shared" si="1221"/>
        <v>3.3972960659379478E-5</v>
      </c>
      <c r="BG833" s="13">
        <f t="shared" si="1222"/>
        <v>1.3965832262233603E-5</v>
      </c>
      <c r="BH833" s="13">
        <f t="shared" si="1223"/>
        <v>4.3058759155348095E-6</v>
      </c>
      <c r="BI833" s="13">
        <f t="shared" si="1224"/>
        <v>1.0620529905758713E-6</v>
      </c>
      <c r="BJ833" s="14">
        <f t="shared" si="1225"/>
        <v>0.46609109307312169</v>
      </c>
      <c r="BK833" s="14">
        <f t="shared" si="1226"/>
        <v>0.29654075756321935</v>
      </c>
      <c r="BL833" s="14">
        <f t="shared" si="1227"/>
        <v>0.2266951030158178</v>
      </c>
      <c r="BM833" s="14">
        <f t="shared" si="1228"/>
        <v>0.32933417372432366</v>
      </c>
      <c r="BN833" s="14">
        <f t="shared" si="1229"/>
        <v>0.6703511382709294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1.5417000000000001</v>
      </c>
      <c r="F834" s="10">
        <f>VLOOKUP(B834,home!$B$2:$E$405,3,FALSE)</f>
        <v>2.0179999999999998</v>
      </c>
      <c r="G834" s="10">
        <f>VLOOKUP(C834,away!$B$2:$E$405,4,FALSE)</f>
        <v>1.0810999999999999</v>
      </c>
      <c r="H834" s="10">
        <f>VLOOKUP(A834,away!$A$2:$E$405,3,FALSE)</f>
        <v>1.125</v>
      </c>
      <c r="I834" s="10">
        <f>VLOOKUP(C834,away!$B$2:$E$405,3,FALSE)</f>
        <v>0.88890000000000002</v>
      </c>
      <c r="J834" s="10">
        <f>VLOOKUP(B834,home!$B$2:$E$405,4,FALSE)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1.5417000000000001</v>
      </c>
      <c r="F835" s="10">
        <f>VLOOKUP(B835,home!$B$2:$E$405,3,FALSE)</f>
        <v>1.0089999999999999</v>
      </c>
      <c r="G835" s="10">
        <f>VLOOKUP(C835,away!$B$2:$E$405,4,FALSE)</f>
        <v>1.4414</v>
      </c>
      <c r="H835" s="10">
        <f>VLOOKUP(A835,away!$A$2:$E$405,3,FALSE)</f>
        <v>1.125</v>
      </c>
      <c r="I835" s="10">
        <f>VLOOKUP(C835,away!$B$2:$E$405,3,FALSE)</f>
        <v>0.59260000000000002</v>
      </c>
      <c r="J835" s="10">
        <f>VLOOKUP(B835,home!$B$2:$E$405,4,FALSE)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1.5124</v>
      </c>
      <c r="F836" s="10">
        <f>VLOOKUP(B836,home!$B$2:$E$405,3,FALSE)</f>
        <v>1.3665</v>
      </c>
      <c r="G836" s="10">
        <f>VLOOKUP(C836,away!$B$2:$E$405,4,FALSE)</f>
        <v>1.0579000000000001</v>
      </c>
      <c r="H836" s="10">
        <f>VLOOKUP(A836,away!$A$2:$E$405,3,FALSE)</f>
        <v>1.1446000000000001</v>
      </c>
      <c r="I836" s="10">
        <f>VLOOKUP(C836,away!$B$2:$E$405,3,FALSE)</f>
        <v>0.99019999999999997</v>
      </c>
      <c r="J836" s="10">
        <f>VLOOKUP(B836,home!$B$2:$E$405,4,FALSE)</f>
        <v>0.93189999999999995</v>
      </c>
      <c r="K836" s="12">
        <f t="shared" si="1174"/>
        <v>2.1863562173400002</v>
      </c>
      <c r="L836" s="12">
        <f t="shared" si="1175"/>
        <v>1.056199543148</v>
      </c>
      <c r="M836" s="13">
        <f t="shared" si="1176"/>
        <v>3.9063929361991219E-2</v>
      </c>
      <c r="N836" s="13">
        <f t="shared" si="1177"/>
        <v>8.5407664834320093E-2</v>
      </c>
      <c r="O836" s="13">
        <f t="shared" si="1178"/>
        <v>4.1259304345700867E-2</v>
      </c>
      <c r="P836" s="13">
        <f t="shared" si="1179"/>
        <v>9.0207536579346381E-2</v>
      </c>
      <c r="Q836" s="13">
        <f t="shared" si="1180"/>
        <v>9.3365789509503347E-2</v>
      </c>
      <c r="R836" s="13">
        <f t="shared" si="1181"/>
        <v>2.1789029200266773E-2</v>
      </c>
      <c r="S836" s="13">
        <f t="shared" si="1182"/>
        <v>5.2077452195782685E-2</v>
      </c>
      <c r="T836" s="13">
        <f t="shared" si="1183"/>
        <v>9.8612904225589756E-2</v>
      </c>
      <c r="U836" s="13">
        <f t="shared" si="1184"/>
        <v>4.7638579461806073E-2</v>
      </c>
      <c r="V836" s="13">
        <f t="shared" si="1185"/>
        <v>1.3362081509396858E-2</v>
      </c>
      <c r="W836" s="13">
        <f t="shared" si="1186"/>
        <v>6.8043624793653459E-2</v>
      </c>
      <c r="X836" s="13">
        <f t="shared" si="1187"/>
        <v>7.1867645421190715E-2</v>
      </c>
      <c r="Y836" s="13">
        <f t="shared" si="1188"/>
        <v>3.7953287130492043E-2</v>
      </c>
      <c r="Z836" s="13">
        <f t="shared" si="1189"/>
        <v>7.6711875623200684E-3</v>
      </c>
      <c r="AA836" s="13">
        <f t="shared" si="1190"/>
        <v>1.6771948621259761E-2</v>
      </c>
      <c r="AB836" s="13">
        <f t="shared" si="1191"/>
        <v>1.8334727072499165E-2</v>
      </c>
      <c r="AC836" s="13">
        <f t="shared" si="1192"/>
        <v>1.9285061632009156E-3</v>
      </c>
      <c r="AD836" s="13">
        <f t="shared" si="1193"/>
        <v>3.7191900529488606E-2</v>
      </c>
      <c r="AE836" s="13">
        <f t="shared" si="1194"/>
        <v>3.9282068348051723E-2</v>
      </c>
      <c r="AF836" s="13">
        <f t="shared" si="1195"/>
        <v>2.074485132156037E-2</v>
      </c>
      <c r="AG836" s="13">
        <f t="shared" si="1196"/>
        <v>7.3035674961684175E-3</v>
      </c>
      <c r="AH836" s="13">
        <f t="shared" si="1197"/>
        <v>2.0255761996812683E-3</v>
      </c>
      <c r="AI836" s="13">
        <f t="shared" si="1198"/>
        <v>4.428631117869071E-3</v>
      </c>
      <c r="AJ836" s="13">
        <f t="shared" si="1199"/>
        <v>4.8412825894292204E-3</v>
      </c>
      <c r="AK836" s="13">
        <f t="shared" si="1200"/>
        <v>3.5282560964328235E-3</v>
      </c>
      <c r="AL836" s="13">
        <f t="shared" si="1201"/>
        <v>1.7813445099018488E-4</v>
      </c>
      <c r="AM836" s="13">
        <f t="shared" si="1202"/>
        <v>1.6262948591467662E-2</v>
      </c>
      <c r="AN836" s="13">
        <f t="shared" si="1203"/>
        <v>1.7176918872547554E-2</v>
      </c>
      <c r="AO836" s="13">
        <f t="shared" si="1204"/>
        <v>9.0711269329374917E-3</v>
      </c>
      <c r="AP836" s="13">
        <f t="shared" si="1205"/>
        <v>3.1936400408020334E-3</v>
      </c>
      <c r="AQ836" s="13">
        <f t="shared" si="1206"/>
        <v>8.4328028801856664E-4</v>
      </c>
      <c r="AR836" s="13">
        <f t="shared" si="1207"/>
        <v>4.2788253134296369E-4</v>
      </c>
      <c r="AS836" s="13">
        <f t="shared" si="1208"/>
        <v>9.3550363269286616E-4</v>
      </c>
      <c r="AT836" s="13">
        <f t="shared" si="1209"/>
        <v>1.0226720918411021E-3</v>
      </c>
      <c r="AU836" s="13">
        <f t="shared" si="1210"/>
        <v>7.4530849543229911E-4</v>
      </c>
      <c r="AV836" s="13">
        <f t="shared" si="1211"/>
        <v>4.0737746570618206E-4</v>
      </c>
      <c r="AW836" s="13">
        <f t="shared" si="1212"/>
        <v>1.1426476111072427E-5</v>
      </c>
      <c r="AX836" s="13">
        <f t="shared" si="1213"/>
        <v>5.926099794206021E-3</v>
      </c>
      <c r="AY836" s="13">
        <f t="shared" si="1214"/>
        <v>6.2591438952898561E-3</v>
      </c>
      <c r="AZ836" s="13">
        <f t="shared" si="1215"/>
        <v>3.3054524613513694E-3</v>
      </c>
      <c r="BA836" s="13">
        <f t="shared" si="1216"/>
        <v>1.1637391265255832E-3</v>
      </c>
      <c r="BB836" s="13">
        <f t="shared" si="1217"/>
        <v>3.0728518344494329E-4</v>
      </c>
      <c r="BC836" s="13">
        <f t="shared" si="1218"/>
        <v>6.4910894074139716E-5</v>
      </c>
      <c r="BD836" s="13">
        <f t="shared" si="1219"/>
        <v>7.5321555687574642E-5</v>
      </c>
      <c r="BE836" s="13">
        <f t="shared" si="1220"/>
        <v>1.6467975157724986E-4</v>
      </c>
      <c r="BF836" s="13">
        <f t="shared" si="1221"/>
        <v>1.8002429936546353E-4</v>
      </c>
      <c r="BG836" s="13">
        <f t="shared" si="1222"/>
        <v>1.3119908206331955E-4</v>
      </c>
      <c r="BH836" s="13">
        <f t="shared" si="1223"/>
        <v>7.1711982194609883E-5</v>
      </c>
      <c r="BI836" s="13">
        <f t="shared" si="1224"/>
        <v>3.135758762579216E-5</v>
      </c>
      <c r="BJ836" s="14">
        <f t="shared" si="1225"/>
        <v>0.6233478496906838</v>
      </c>
      <c r="BK836" s="14">
        <f t="shared" si="1226"/>
        <v>0.20307678415599811</v>
      </c>
      <c r="BL836" s="14">
        <f t="shared" si="1227"/>
        <v>0.16481037318047442</v>
      </c>
      <c r="BM836" s="14">
        <f t="shared" si="1228"/>
        <v>0.62156522333916897</v>
      </c>
      <c r="BN836" s="14">
        <f t="shared" si="1229"/>
        <v>0.37109325383112868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1.5124</v>
      </c>
      <c r="F837" s="10">
        <f>VLOOKUP(B837,home!$B$2:$E$405,3,FALSE)</f>
        <v>0.92569999999999997</v>
      </c>
      <c r="G837" s="10">
        <f>VLOOKUP(C837,away!$B$2:$E$405,4,FALSE)</f>
        <v>1.5869</v>
      </c>
      <c r="H837" s="10">
        <f>VLOOKUP(A837,away!$A$2:$E$405,3,FALSE)</f>
        <v>1.1446000000000001</v>
      </c>
      <c r="I837" s="10">
        <f>VLOOKUP(C837,away!$B$2:$E$405,3,FALSE)</f>
        <v>0.34949999999999998</v>
      </c>
      <c r="J837" s="10">
        <f>VLOOKUP(B837,home!$B$2:$E$405,4,FALSE)</f>
        <v>1.1066</v>
      </c>
      <c r="K837" s="12">
        <f t="shared" si="1174"/>
        <v>2.221705512292</v>
      </c>
      <c r="L837" s="12">
        <f t="shared" si="1175"/>
        <v>0.44268171882000001</v>
      </c>
      <c r="M837" s="13">
        <f t="shared" si="1176"/>
        <v>6.9642014921189835E-2</v>
      </c>
      <c r="N837" s="13">
        <f t="shared" si="1177"/>
        <v>0.15472404843752918</v>
      </c>
      <c r="O837" s="13">
        <f t="shared" si="1178"/>
        <v>3.0829246867400406E-2</v>
      </c>
      <c r="P837" s="13">
        <f t="shared" si="1179"/>
        <v>6.8493507705114351E-2</v>
      </c>
      <c r="Q837" s="13">
        <f t="shared" si="1180"/>
        <v>0.17187563564889655</v>
      </c>
      <c r="R837" s="13">
        <f t="shared" si="1181"/>
        <v>6.8237719965934555E-3</v>
      </c>
      <c r="S837" s="13">
        <f t="shared" si="1182"/>
        <v>1.6840985298384615E-2</v>
      </c>
      <c r="T837" s="13">
        <f t="shared" si="1183"/>
        <v>7.6086201812333595E-2</v>
      </c>
      <c r="U837" s="13">
        <f t="shared" si="1184"/>
        <v>1.5160411859455466E-2</v>
      </c>
      <c r="V837" s="13">
        <f t="shared" si="1185"/>
        <v>1.8403611951172754E-3</v>
      </c>
      <c r="W837" s="13">
        <f t="shared" si="1186"/>
        <v>0.12728568238328161</v>
      </c>
      <c r="X837" s="13">
        <f t="shared" si="1187"/>
        <v>5.6347044658607695E-2</v>
      </c>
      <c r="Y837" s="13">
        <f t="shared" si="1188"/>
        <v>1.2471903289949874E-2</v>
      </c>
      <c r="Z837" s="13">
        <f t="shared" si="1189"/>
        <v>1.0069197054292584E-3</v>
      </c>
      <c r="AA837" s="13">
        <f t="shared" si="1190"/>
        <v>2.2370790599876202E-3</v>
      </c>
      <c r="AB837" s="13">
        <f t="shared" si="1191"/>
        <v>2.4850654395037518E-3</v>
      </c>
      <c r="AC837" s="13">
        <f t="shared" si="1192"/>
        <v>1.1312567011505711E-4</v>
      </c>
      <c r="AD837" s="13">
        <f t="shared" si="1193"/>
        <v>7.0697825546696347E-2</v>
      </c>
      <c r="AE837" s="13">
        <f t="shared" si="1194"/>
        <v>3.129663492984805E-2</v>
      </c>
      <c r="AF837" s="13">
        <f t="shared" si="1195"/>
        <v>6.9272240720135913E-3</v>
      </c>
      <c r="AG837" s="13">
        <f t="shared" si="1196"/>
        <v>1.0221851529500859E-3</v>
      </c>
      <c r="AH837" s="13">
        <f t="shared" si="1197"/>
        <v>1.1143623647828802E-4</v>
      </c>
      <c r="AI837" s="13">
        <f t="shared" si="1198"/>
        <v>2.4757850085288736E-4</v>
      </c>
      <c r="AJ837" s="13">
        <f t="shared" si="1199"/>
        <v>2.750232600349248E-4</v>
      </c>
      <c r="AK837" s="13">
        <f t="shared" si="1200"/>
        <v>2.0367356427603616E-4</v>
      </c>
      <c r="AL837" s="13">
        <f t="shared" si="1201"/>
        <v>4.4504019399440446E-6</v>
      </c>
      <c r="AM837" s="13">
        <f t="shared" si="1202"/>
        <v>3.141394974483068E-2</v>
      </c>
      <c r="AN837" s="13">
        <f t="shared" si="1203"/>
        <v>1.3906381267966747E-2</v>
      </c>
      <c r="AO837" s="13">
        <f t="shared" si="1204"/>
        <v>3.0780503811348846E-3</v>
      </c>
      <c r="AP837" s="13">
        <f t="shared" si="1205"/>
        <v>4.5419887777844916E-4</v>
      </c>
      <c r="AQ837" s="13">
        <f t="shared" si="1206"/>
        <v>5.0266384975269731E-5</v>
      </c>
      <c r="AR837" s="13">
        <f t="shared" si="1207"/>
        <v>9.8661569406081042E-6</v>
      </c>
      <c r="AS837" s="13">
        <f t="shared" si="1208"/>
        <v>2.1919695260086998E-5</v>
      </c>
      <c r="AT837" s="13">
        <f t="shared" si="1209"/>
        <v>2.4349553893548063E-5</v>
      </c>
      <c r="AU837" s="13">
        <f t="shared" si="1210"/>
        <v>1.8032512702382285E-5</v>
      </c>
      <c r="AV837" s="13">
        <f t="shared" si="1211"/>
        <v>1.0015733217839557E-5</v>
      </c>
      <c r="AW837" s="13">
        <f t="shared" si="1212"/>
        <v>1.2158354882201108E-7</v>
      </c>
      <c r="AX837" s="13">
        <f t="shared" si="1213"/>
        <v>1.1632090885159034E-2</v>
      </c>
      <c r="AY837" s="13">
        <f t="shared" si="1214"/>
        <v>5.1493139865126571E-3</v>
      </c>
      <c r="AZ837" s="13">
        <f t="shared" si="1215"/>
        <v>1.1397535831466443E-3</v>
      </c>
      <c r="BA837" s="13">
        <f t="shared" si="1216"/>
        <v>1.6818269173953686E-4</v>
      </c>
      <c r="BB837" s="13">
        <f t="shared" si="1217"/>
        <v>1.8612850763758091E-5</v>
      </c>
      <c r="BC837" s="13">
        <f t="shared" si="1218"/>
        <v>1.6479137536481163E-6</v>
      </c>
      <c r="BD837" s="13">
        <f t="shared" si="1219"/>
        <v>7.2792788543604503E-7</v>
      </c>
      <c r="BE837" s="13">
        <f t="shared" si="1220"/>
        <v>1.6172413956243207E-6</v>
      </c>
      <c r="BF837" s="13">
        <f t="shared" si="1221"/>
        <v>1.7965170616826808E-6</v>
      </c>
      <c r="BG837" s="13">
        <f t="shared" si="1222"/>
        <v>1.3304439529556795E-6</v>
      </c>
      <c r="BH837" s="13">
        <f t="shared" si="1223"/>
        <v>7.389636660192978E-7</v>
      </c>
      <c r="BI837" s="13">
        <f t="shared" si="1224"/>
        <v>3.2835193003571553E-7</v>
      </c>
      <c r="BJ837" s="14">
        <f t="shared" si="1225"/>
        <v>0.77574683449986792</v>
      </c>
      <c r="BK837" s="14">
        <f t="shared" si="1226"/>
        <v>0.16208375917837375</v>
      </c>
      <c r="BL837" s="14">
        <f t="shared" si="1227"/>
        <v>5.8464009882489058E-2</v>
      </c>
      <c r="BM837" s="14">
        <f t="shared" si="1228"/>
        <v>0.48976410528647235</v>
      </c>
      <c r="BN837" s="14">
        <f t="shared" si="1229"/>
        <v>0.5023882255767238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1.7444</v>
      </c>
      <c r="F838" s="10">
        <f>VLOOKUP(B838,home!$B$2:$E$405,3,FALSE)</f>
        <v>0.70069999999999999</v>
      </c>
      <c r="G838" s="10">
        <f>VLOOKUP(C838,away!$B$2:$E$405,4,FALSE)</f>
        <v>0.82799999999999996</v>
      </c>
      <c r="H838" s="10">
        <f>VLOOKUP(A838,away!$A$2:$E$405,3,FALSE)</f>
        <v>1.5556000000000001</v>
      </c>
      <c r="I838" s="10">
        <f>VLOOKUP(C838,away!$B$2:$E$405,3,FALSE)</f>
        <v>1.0713999999999999</v>
      </c>
      <c r="J838" s="10">
        <f>VLOOKUP(B838,home!$B$2:$E$405,4,FALSE)</f>
        <v>1.2857000000000001</v>
      </c>
      <c r="K838" s="12">
        <f t="shared" si="1174"/>
        <v>1.0120652942399999</v>
      </c>
      <c r="L838" s="12">
        <f t="shared" si="1175"/>
        <v>2.1428374132879999</v>
      </c>
      <c r="M838" s="13">
        <f t="shared" si="1176"/>
        <v>4.2642549589898077E-2</v>
      </c>
      <c r="N838" s="13">
        <f t="shared" si="1177"/>
        <v>4.315704449784398E-2</v>
      </c>
      <c r="O838" s="13">
        <f t="shared" si="1178"/>
        <v>9.1376050659222469E-2</v>
      </c>
      <c r="P838" s="13">
        <f t="shared" si="1179"/>
        <v>9.2478529596915118E-2</v>
      </c>
      <c r="Q838" s="13">
        <f t="shared" si="1180"/>
        <v>2.1838873469119616E-2</v>
      </c>
      <c r="R838" s="13">
        <f t="shared" si="1181"/>
        <v>9.7902010015540747E-2</v>
      </c>
      <c r="S838" s="13">
        <f t="shared" si="1182"/>
        <v>5.0139347427959134E-2</v>
      </c>
      <c r="T838" s="13">
        <f t="shared" si="1183"/>
        <v>4.679715513369221E-2</v>
      </c>
      <c r="U838" s="13">
        <f t="shared" si="1184"/>
        <v>9.9083226573065661E-2</v>
      </c>
      <c r="V838" s="13">
        <f t="shared" si="1185"/>
        <v>1.2081863380537588E-2</v>
      </c>
      <c r="W838" s="13">
        <f t="shared" si="1186"/>
        <v>7.3674553011315591E-3</v>
      </c>
      <c r="X838" s="13">
        <f t="shared" si="1187"/>
        <v>1.5787258859991715E-2</v>
      </c>
      <c r="Y838" s="13">
        <f t="shared" si="1188"/>
        <v>1.6914764469226351E-2</v>
      </c>
      <c r="Z838" s="13">
        <f t="shared" si="1189"/>
        <v>6.9929363299132394E-2</v>
      </c>
      <c r="AA838" s="13">
        <f t="shared" si="1190"/>
        <v>7.0773081643352276E-2</v>
      </c>
      <c r="AB838" s="13">
        <f t="shared" si="1191"/>
        <v>3.5813489848825424E-2</v>
      </c>
      <c r="AC838" s="13">
        <f t="shared" si="1192"/>
        <v>1.6376145583583065E-3</v>
      </c>
      <c r="AD838" s="13">
        <f t="shared" si="1193"/>
        <v>1.8640864542849396E-3</v>
      </c>
      <c r="AE838" s="13">
        <f t="shared" si="1194"/>
        <v>3.9944341958451394E-3</v>
      </c>
      <c r="AF838" s="13">
        <f t="shared" si="1195"/>
        <v>4.2797115198869654E-3</v>
      </c>
      <c r="AG838" s="13">
        <f t="shared" si="1196"/>
        <v>3.0569086542978131E-3</v>
      </c>
      <c r="AH838" s="13">
        <f t="shared" si="1197"/>
        <v>3.7461813991197412E-2</v>
      </c>
      <c r="AI838" s="13">
        <f t="shared" si="1198"/>
        <v>3.7913801799765355E-2</v>
      </c>
      <c r="AJ838" s="13">
        <f t="shared" si="1199"/>
        <v>1.9185621487118276E-2</v>
      </c>
      <c r="AK838" s="13">
        <f t="shared" si="1200"/>
        <v>6.4723672185125428E-3</v>
      </c>
      <c r="AL838" s="13">
        <f t="shared" si="1201"/>
        <v>1.4205922287475477E-4</v>
      </c>
      <c r="AM838" s="13">
        <f t="shared" si="1202"/>
        <v>3.7731544116893724E-4</v>
      </c>
      <c r="AN838" s="13">
        <f t="shared" si="1203"/>
        <v>8.0852564394806603E-4</v>
      </c>
      <c r="AO838" s="13">
        <f t="shared" si="1204"/>
        <v>8.6626949972734406E-4</v>
      </c>
      <c r="AP838" s="13">
        <f t="shared" si="1205"/>
        <v>6.1875823133534385E-4</v>
      </c>
      <c r="AQ838" s="13">
        <f t="shared" si="1206"/>
        <v>3.3147457197132155E-4</v>
      </c>
      <c r="AR838" s="13">
        <f t="shared" si="1207"/>
        <v>1.6054915317994741E-2</v>
      </c>
      <c r="AS838" s="13">
        <f t="shared" si="1208"/>
        <v>1.6248622595304626E-2</v>
      </c>
      <c r="AT838" s="13">
        <f t="shared" si="1209"/>
        <v>8.2223335039558424E-3</v>
      </c>
      <c r="AU838" s="13">
        <f t="shared" si="1210"/>
        <v>2.7738461256734941E-3</v>
      </c>
      <c r="AV838" s="13">
        <f t="shared" si="1211"/>
        <v>7.0182834883905708E-4</v>
      </c>
      <c r="AW838" s="13">
        <f t="shared" si="1212"/>
        <v>8.5578503249577881E-6</v>
      </c>
      <c r="AX838" s="13">
        <f t="shared" si="1213"/>
        <v>6.3644643831322609E-5</v>
      </c>
      <c r="AY838" s="13">
        <f t="shared" si="1214"/>
        <v>1.3638012395714741E-4</v>
      </c>
      <c r="AZ838" s="13">
        <f t="shared" si="1215"/>
        <v>1.4612021602211525E-4</v>
      </c>
      <c r="BA838" s="13">
        <f t="shared" si="1216"/>
        <v>1.0437062190997106E-4</v>
      </c>
      <c r="BB838" s="13">
        <f t="shared" si="1217"/>
        <v>5.5912318369205561E-5</v>
      </c>
      <c r="BC838" s="13">
        <f t="shared" si="1218"/>
        <v>2.3962201533040722E-5</v>
      </c>
      <c r="BD838" s="13">
        <f t="shared" si="1219"/>
        <v>5.7338455350949558E-3</v>
      </c>
      <c r="BE838" s="13">
        <f t="shared" si="1220"/>
        <v>5.8030260686025856E-3</v>
      </c>
      <c r="BF838" s="13">
        <f t="shared" si="1221"/>
        <v>2.9365206428013323E-3</v>
      </c>
      <c r="BG838" s="13">
        <f t="shared" si="1222"/>
        <v>9.9065020946618836E-4</v>
      </c>
      <c r="BH838" s="13">
        <f t="shared" si="1223"/>
        <v>2.5065067393307882E-4</v>
      </c>
      <c r="BI838" s="13">
        <f t="shared" si="1224"/>
        <v>5.0734969613107163E-5</v>
      </c>
      <c r="BJ838" s="14">
        <f t="shared" si="1225"/>
        <v>0.16859042606909405</v>
      </c>
      <c r="BK838" s="14">
        <f t="shared" si="1226"/>
        <v>0.19925834390050015</v>
      </c>
      <c r="BL838" s="14">
        <f t="shared" si="1227"/>
        <v>0.55574843722787892</v>
      </c>
      <c r="BM838" s="14">
        <f t="shared" si="1228"/>
        <v>0.60400369039443358</v>
      </c>
      <c r="BN838" s="14">
        <f t="shared" si="1229"/>
        <v>0.38939505782854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1.7444</v>
      </c>
      <c r="F839" s="10">
        <f>VLOOKUP(B839,home!$B$2:$E$405,3,FALSE)</f>
        <v>1.2101999999999999</v>
      </c>
      <c r="G839" s="10">
        <f>VLOOKUP(C839,away!$B$2:$E$405,4,FALSE)</f>
        <v>1.0190999999999999</v>
      </c>
      <c r="H839" s="10">
        <f>VLOOKUP(A839,away!$A$2:$E$405,3,FALSE)</f>
        <v>1.5556000000000001</v>
      </c>
      <c r="I839" s="10">
        <f>VLOOKUP(C839,away!$B$2:$E$405,3,FALSE)</f>
        <v>1.2857000000000001</v>
      </c>
      <c r="J839" s="10">
        <f>VLOOKUP(B839,home!$B$2:$E$405,4,FALSE)</f>
        <v>0.78569999999999995</v>
      </c>
      <c r="K839" s="12">
        <f t="shared" si="1174"/>
        <v>2.1513943720079998</v>
      </c>
      <c r="L839" s="12">
        <f t="shared" si="1175"/>
        <v>1.571427436644</v>
      </c>
      <c r="M839" s="13">
        <f t="shared" si="1176"/>
        <v>2.4165680617609386E-2</v>
      </c>
      <c r="N839" s="13">
        <f t="shared" si="1177"/>
        <v>5.1989909276467627E-2</v>
      </c>
      <c r="O839" s="13">
        <f t="shared" si="1178"/>
        <v>3.7974613547687504E-2</v>
      </c>
      <c r="P839" s="13">
        <f t="shared" si="1179"/>
        <v>8.1698369865673637E-2</v>
      </c>
      <c r="Q839" s="13">
        <f t="shared" si="1180"/>
        <v>5.5925399109299494E-2</v>
      </c>
      <c r="R839" s="13">
        <f t="shared" si="1181"/>
        <v>2.9837174812394552E-2</v>
      </c>
      <c r="S839" s="13">
        <f t="shared" si="1182"/>
        <v>6.9050648151873867E-2</v>
      </c>
      <c r="T839" s="13">
        <f t="shared" si="1183"/>
        <v>8.788270656561914E-2</v>
      </c>
      <c r="U839" s="13">
        <f t="shared" si="1184"/>
        <v>6.4191529968004479E-2</v>
      </c>
      <c r="V839" s="13">
        <f t="shared" si="1185"/>
        <v>2.5938186570556441E-2</v>
      </c>
      <c r="W839" s="13">
        <f t="shared" si="1186"/>
        <v>4.0105862965349376E-2</v>
      </c>
      <c r="X839" s="13">
        <f t="shared" si="1187"/>
        <v>6.3023453434034496E-2</v>
      </c>
      <c r="Y839" s="13">
        <f t="shared" si="1188"/>
        <v>4.9518391939148677E-2</v>
      </c>
      <c r="Z839" s="13">
        <f t="shared" si="1189"/>
        <v>1.5628985044046698E-2</v>
      </c>
      <c r="AA839" s="13">
        <f t="shared" si="1190"/>
        <v>3.3624110463959266E-2</v>
      </c>
      <c r="AB839" s="13">
        <f t="shared" si="1191"/>
        <v>3.6169361007968637E-2</v>
      </c>
      <c r="AC839" s="13">
        <f t="shared" si="1192"/>
        <v>5.4806742090630113E-3</v>
      </c>
      <c r="AD839" s="13">
        <f t="shared" si="1193"/>
        <v>2.1570881967044188E-2</v>
      </c>
      <c r="AE839" s="13">
        <f t="shared" si="1194"/>
        <v>3.3897075755622529E-2</v>
      </c>
      <c r="AF839" s="13">
        <f t="shared" si="1195"/>
        <v>2.6633397432192705E-2</v>
      </c>
      <c r="AG839" s="13">
        <f t="shared" si="1196"/>
        <v>1.3950817151997159E-2</v>
      </c>
      <c r="AH839" s="13">
        <f t="shared" si="1197"/>
        <v>6.1399539762784306E-3</v>
      </c>
      <c r="AI839" s="13">
        <f t="shared" si="1198"/>
        <v>1.3209462428953555E-2</v>
      </c>
      <c r="AJ839" s="13">
        <f t="shared" si="1199"/>
        <v>1.4209381563450902E-2</v>
      </c>
      <c r="AK839" s="13">
        <f t="shared" si="1200"/>
        <v>1.0189994508440835E-2</v>
      </c>
      <c r="AL839" s="13">
        <f t="shared" si="1201"/>
        <v>7.4115379695783321E-4</v>
      </c>
      <c r="AM839" s="13">
        <f t="shared" si="1202"/>
        <v>9.281494812629543E-3</v>
      </c>
      <c r="AN839" s="13">
        <f t="shared" si="1203"/>
        <v>1.4585195601635024E-2</v>
      </c>
      <c r="AO839" s="13">
        <f t="shared" si="1204"/>
        <v>1.1459788268614338E-2</v>
      </c>
      <c r="AP839" s="13">
        <f t="shared" si="1205"/>
        <v>6.0027419011438703E-3</v>
      </c>
      <c r="AQ839" s="13">
        <f t="shared" si="1206"/>
        <v>2.3582183296375113E-3</v>
      </c>
      <c r="AR839" s="13">
        <f t="shared" si="1207"/>
        <v>1.929698427611068E-3</v>
      </c>
      <c r="AS839" s="13">
        <f t="shared" si="1208"/>
        <v>4.1515423368351382E-3</v>
      </c>
      <c r="AT839" s="13">
        <f t="shared" si="1209"/>
        <v>4.4658024093100291E-3</v>
      </c>
      <c r="AU839" s="13">
        <f t="shared" si="1210"/>
        <v>3.2025673899631207E-3</v>
      </c>
      <c r="AV839" s="13">
        <f t="shared" si="1211"/>
        <v>1.7224963646857525E-3</v>
      </c>
      <c r="AW839" s="13">
        <f t="shared" si="1212"/>
        <v>6.9601756020761199E-5</v>
      </c>
      <c r="AX839" s="13">
        <f t="shared" si="1213"/>
        <v>3.3280259506187717E-3</v>
      </c>
      <c r="AY839" s="13">
        <f t="shared" si="1214"/>
        <v>5.2297512886655675E-3</v>
      </c>
      <c r="AZ839" s="13">
        <f t="shared" si="1215"/>
        <v>4.1090873309166951E-3</v>
      </c>
      <c r="BA839" s="13">
        <f t="shared" si="1216"/>
        <v>2.1523775237895859E-3</v>
      </c>
      <c r="BB839" s="13">
        <f t="shared" si="1217"/>
        <v>8.4557627372470752E-4</v>
      </c>
      <c r="BC839" s="13">
        <f t="shared" si="1218"/>
        <v>2.6575235126124021E-4</v>
      </c>
      <c r="BD839" s="13">
        <f t="shared" si="1219"/>
        <v>5.0539684226613701E-4</v>
      </c>
      <c r="BE839" s="13">
        <f t="shared" si="1220"/>
        <v>1.087307922081982E-3</v>
      </c>
      <c r="BF839" s="13">
        <f t="shared" si="1221"/>
        <v>1.1696140721034446E-3</v>
      </c>
      <c r="BG839" s="13">
        <f t="shared" si="1222"/>
        <v>8.3876704404823655E-4</v>
      </c>
      <c r="BH839" s="13">
        <f t="shared" si="1223"/>
        <v>4.5112967449779072E-4</v>
      </c>
      <c r="BI839" s="13">
        <f t="shared" si="1224"/>
        <v>1.9411156855206953E-4</v>
      </c>
      <c r="BJ839" s="14">
        <f t="shared" si="1225"/>
        <v>0.5041159052294123</v>
      </c>
      <c r="BK839" s="14">
        <f t="shared" si="1226"/>
        <v>0.21230446450039975</v>
      </c>
      <c r="BL839" s="14">
        <f t="shared" si="1227"/>
        <v>0.26526401632909291</v>
      </c>
      <c r="BM839" s="14">
        <f t="shared" si="1228"/>
        <v>0.71056207434117502</v>
      </c>
      <c r="BN839" s="14">
        <f t="shared" si="1229"/>
        <v>0.2815911472291322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1.6292</v>
      </c>
      <c r="F840" s="10">
        <f>VLOOKUP(B840,home!$B$2:$E$405,3,FALSE)</f>
        <v>0.90259999999999996</v>
      </c>
      <c r="G840" s="10">
        <f>VLOOKUP(C840,away!$B$2:$E$405,4,FALSE)</f>
        <v>1.1253</v>
      </c>
      <c r="H840" s="10">
        <f>VLOOKUP(A840,away!$A$2:$E$405,3,FALSE)</f>
        <v>1.1462000000000001</v>
      </c>
      <c r="I840" s="10">
        <f>VLOOKUP(C840,away!$B$2:$E$405,3,FALSE)</f>
        <v>1.0663</v>
      </c>
      <c r="J840" s="10">
        <f>VLOOKUP(B840,home!$B$2:$E$405,4,FALSE)</f>
        <v>0.71850000000000003</v>
      </c>
      <c r="K840" s="12">
        <f t="shared" si="1174"/>
        <v>1.654771564776</v>
      </c>
      <c r="L840" s="12">
        <f t="shared" si="1175"/>
        <v>0.87814571361000016</v>
      </c>
      <c r="M840" s="13">
        <f t="shared" si="1176"/>
        <v>7.9426971387956513E-2</v>
      </c>
      <c r="N840" s="13">
        <f t="shared" si="1177"/>
        <v>0.13143349372906735</v>
      </c>
      <c r="O840" s="13">
        <f t="shared" si="1178"/>
        <v>6.9748454469358123E-2</v>
      </c>
      <c r="P840" s="13">
        <f t="shared" si="1179"/>
        <v>0.11541775914296733</v>
      </c>
      <c r="Q840" s="13">
        <f t="shared" si="1180"/>
        <v>0.10874620404101271</v>
      </c>
      <c r="R840" s="13">
        <f t="shared" si="1181"/>
        <v>3.0624653161594548E-2</v>
      </c>
      <c r="S840" s="13">
        <f t="shared" si="1182"/>
        <v>4.1929268146575466E-2</v>
      </c>
      <c r="T840" s="13">
        <f t="shared" si="1183"/>
        <v>9.5495012949973784E-2</v>
      </c>
      <c r="U840" s="13">
        <f t="shared" si="1184"/>
        <v>5.067680523293408E-2</v>
      </c>
      <c r="V840" s="13">
        <f t="shared" si="1185"/>
        <v>6.7698556400174262E-3</v>
      </c>
      <c r="W840" s="13">
        <f t="shared" si="1186"/>
        <v>5.9983375408132256E-2</v>
      </c>
      <c r="X840" s="13">
        <f t="shared" si="1187"/>
        <v>5.2674144002510831E-2</v>
      </c>
      <c r="Y840" s="13">
        <f t="shared" si="1188"/>
        <v>2.3127786886940394E-2</v>
      </c>
      <c r="Z840" s="13">
        <f t="shared" si="1189"/>
        <v>8.9643026348824005E-3</v>
      </c>
      <c r="AA840" s="13">
        <f t="shared" si="1190"/>
        <v>1.4833873098249968E-2</v>
      </c>
      <c r="AB840" s="13">
        <f t="shared" si="1191"/>
        <v>1.2273335699239857E-2</v>
      </c>
      <c r="AC840" s="13">
        <f t="shared" si="1192"/>
        <v>6.1484275589748511E-4</v>
      </c>
      <c r="AD840" s="13">
        <f t="shared" si="1193"/>
        <v>2.4814695996165311E-2</v>
      </c>
      <c r="AE840" s="13">
        <f t="shared" si="1194"/>
        <v>2.1790918923567798E-2</v>
      </c>
      <c r="AF840" s="13">
        <f t="shared" si="1195"/>
        <v>9.56780102417705E-3</v>
      </c>
      <c r="AG840" s="13">
        <f t="shared" si="1196"/>
        <v>2.8006411526848162E-3</v>
      </c>
      <c r="AH840" s="13">
        <f t="shared" si="1197"/>
        <v>1.9679909835812019E-3</v>
      </c>
      <c r="AI840" s="13">
        <f t="shared" si="1198"/>
        <v>3.2565755193657243E-3</v>
      </c>
      <c r="AJ840" s="13">
        <f t="shared" si="1199"/>
        <v>2.6944442839960179E-3</v>
      </c>
      <c r="AK840" s="13">
        <f t="shared" si="1200"/>
        <v>1.4862299280099464E-3</v>
      </c>
      <c r="AL840" s="13">
        <f t="shared" si="1201"/>
        <v>3.5737871844240784E-5</v>
      </c>
      <c r="AM840" s="13">
        <f t="shared" si="1202"/>
        <v>8.2125306646030436E-3</v>
      </c>
      <c r="AN840" s="13">
        <f t="shared" si="1203"/>
        <v>7.2117986010118481E-3</v>
      </c>
      <c r="AO840" s="13">
        <f t="shared" si="1204"/>
        <v>3.1665050144485752E-3</v>
      </c>
      <c r="AP840" s="13">
        <f t="shared" si="1205"/>
        <v>9.2688426852086288E-4</v>
      </c>
      <c r="AQ840" s="13">
        <f t="shared" si="1206"/>
        <v>2.0348486185353397E-4</v>
      </c>
      <c r="AR840" s="13">
        <f t="shared" si="1207"/>
        <v>3.456365693309922E-4</v>
      </c>
      <c r="AS840" s="13">
        <f t="shared" si="1208"/>
        <v>5.7194956667565441E-4</v>
      </c>
      <c r="AT840" s="13">
        <f t="shared" si="1209"/>
        <v>4.732229397104139E-4</v>
      </c>
      <c r="AU840" s="13">
        <f t="shared" si="1210"/>
        <v>2.610252881441668E-4</v>
      </c>
      <c r="AV840" s="13">
        <f t="shared" si="1211"/>
        <v>1.0798430612710728E-4</v>
      </c>
      <c r="AW840" s="13">
        <f t="shared" si="1212"/>
        <v>1.442549822365034E-6</v>
      </c>
      <c r="AX840" s="13">
        <f t="shared" si="1213"/>
        <v>2.2649770364393429E-3</v>
      </c>
      <c r="AY840" s="13">
        <f t="shared" si="1214"/>
        <v>1.9889798759742902E-3</v>
      </c>
      <c r="AZ840" s="13">
        <f t="shared" si="1215"/>
        <v>8.7330707627168627E-4</v>
      </c>
      <c r="BA840" s="13">
        <f t="shared" si="1216"/>
        <v>2.5563028856442102E-4</v>
      </c>
      <c r="BB840" s="13">
        <f t="shared" si="1217"/>
        <v>5.6120160542933417E-5</v>
      </c>
      <c r="BC840" s="13">
        <f t="shared" si="1218"/>
        <v>9.8563356855764107E-6</v>
      </c>
      <c r="BD840" s="13">
        <f t="shared" si="1219"/>
        <v>5.0586545304146056E-5</v>
      </c>
      <c r="BE840" s="13">
        <f t="shared" si="1220"/>
        <v>8.3709176729553783E-5</v>
      </c>
      <c r="BF840" s="13">
        <f t="shared" si="1221"/>
        <v>6.9259782681437221E-5</v>
      </c>
      <c r="BG840" s="13">
        <f t="shared" si="1222"/>
        <v>3.8203039654602532E-5</v>
      </c>
      <c r="BH840" s="13">
        <f t="shared" si="1223"/>
        <v>1.5804325927111549E-5</v>
      </c>
      <c r="BI840" s="13">
        <f t="shared" si="1224"/>
        <v>5.2305098289272578E-6</v>
      </c>
      <c r="BJ840" s="14">
        <f t="shared" si="1225"/>
        <v>0.55560414829814841</v>
      </c>
      <c r="BK840" s="14">
        <f t="shared" si="1226"/>
        <v>0.24618341482123274</v>
      </c>
      <c r="BL840" s="14">
        <f t="shared" si="1227"/>
        <v>0.18958497442644356</v>
      </c>
      <c r="BM840" s="14">
        <f t="shared" si="1228"/>
        <v>0.4629517669225986</v>
      </c>
      <c r="BN840" s="14">
        <f t="shared" si="1229"/>
        <v>0.5353975359319566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1.6292</v>
      </c>
      <c r="F841" s="10">
        <f>VLOOKUP(B841,home!$B$2:$E$405,3,FALSE)</f>
        <v>0.90259999999999996</v>
      </c>
      <c r="G841" s="10">
        <f>VLOOKUP(C841,away!$B$2:$E$405,4,FALSE)</f>
        <v>1.0229999999999999</v>
      </c>
      <c r="H841" s="10">
        <f>VLOOKUP(A841,away!$A$2:$E$405,3,FALSE)</f>
        <v>1.1462000000000001</v>
      </c>
      <c r="I841" s="10">
        <f>VLOOKUP(C841,away!$B$2:$E$405,3,FALSE)</f>
        <v>1.0663</v>
      </c>
      <c r="J841" s="10">
        <f>VLOOKUP(B841,home!$B$2:$E$405,4,FALSE)</f>
        <v>0.87239999999999995</v>
      </c>
      <c r="K841" s="12">
        <f t="shared" si="1174"/>
        <v>1.5043377861599998</v>
      </c>
      <c r="L841" s="12">
        <f t="shared" si="1175"/>
        <v>1.0662412255440001</v>
      </c>
      <c r="M841" s="13">
        <f t="shared" si="1176"/>
        <v>7.6491243274308326E-2</v>
      </c>
      <c r="N841" s="13">
        <f t="shared" si="1177"/>
        <v>0.11506866756789895</v>
      </c>
      <c r="O841" s="13">
        <f t="shared" si="1178"/>
        <v>8.1558116972182765E-2</v>
      </c>
      <c r="P841" s="13">
        <f t="shared" si="1179"/>
        <v>0.12269095712931173</v>
      </c>
      <c r="Q841" s="13">
        <f t="shared" si="1180"/>
        <v>8.6551072312737065E-2</v>
      </c>
      <c r="R841" s="13">
        <f t="shared" si="1181"/>
        <v>4.3480313296740528E-2</v>
      </c>
      <c r="S841" s="13">
        <f t="shared" si="1182"/>
        <v>4.9198673981949104E-2</v>
      </c>
      <c r="T841" s="13">
        <f t="shared" si="1183"/>
        <v>9.2284321414880147E-2</v>
      </c>
      <c r="U841" s="13">
        <f t="shared" si="1184"/>
        <v>6.5409078246361857E-2</v>
      </c>
      <c r="V841" s="13">
        <f t="shared" si="1185"/>
        <v>8.768225749989195E-3</v>
      </c>
      <c r="W841" s="13">
        <f t="shared" si="1186"/>
        <v>4.3400682837572306E-2</v>
      </c>
      <c r="X841" s="13">
        <f t="shared" si="1187"/>
        <v>4.6275597258179556E-2</v>
      </c>
      <c r="Y841" s="13">
        <f t="shared" si="1188"/>
        <v>2.4670474766670968E-2</v>
      </c>
      <c r="Z841" s="13">
        <f t="shared" si="1189"/>
        <v>1.5453500845517902E-2</v>
      </c>
      <c r="AA841" s="13">
        <f t="shared" si="1190"/>
        <v>2.3247285250368087E-2</v>
      </c>
      <c r="AB841" s="13">
        <f t="shared" si="1191"/>
        <v>1.7485884813884377E-2</v>
      </c>
      <c r="AC841" s="13">
        <f t="shared" si="1192"/>
        <v>8.7900748793406512E-4</v>
      </c>
      <c r="AD841" s="13">
        <f t="shared" si="1193"/>
        <v>1.6322321784426459E-2</v>
      </c>
      <c r="AE841" s="13">
        <f t="shared" si="1194"/>
        <v>1.74035323831504E-2</v>
      </c>
      <c r="AF841" s="13">
        <f t="shared" si="1195"/>
        <v>9.278181848502487E-3</v>
      </c>
      <c r="AG841" s="13">
        <f t="shared" si="1196"/>
        <v>3.2975933283224627E-3</v>
      </c>
      <c r="AH841" s="13">
        <f t="shared" si="1197"/>
        <v>4.1192899201175619E-3</v>
      </c>
      <c r="AI841" s="13">
        <f t="shared" si="1198"/>
        <v>6.1968034789808557E-3</v>
      </c>
      <c r="AJ841" s="13">
        <f t="shared" si="1199"/>
        <v>4.6610428134193239E-3</v>
      </c>
      <c r="AK841" s="13">
        <f t="shared" si="1200"/>
        <v>2.3372609423787344E-3</v>
      </c>
      <c r="AL841" s="13">
        <f t="shared" si="1201"/>
        <v>5.6396662102463446E-5</v>
      </c>
      <c r="AM841" s="13">
        <f t="shared" si="1202"/>
        <v>4.910857083635047E-3</v>
      </c>
      <c r="AN841" s="13">
        <f t="shared" si="1203"/>
        <v>5.2361582753264668E-3</v>
      </c>
      <c r="AO841" s="13">
        <f t="shared" si="1204"/>
        <v>2.7915039083132248E-3</v>
      </c>
      <c r="AP841" s="13">
        <f t="shared" si="1205"/>
        <v>9.9213884943691972E-4</v>
      </c>
      <c r="AQ841" s="13">
        <f t="shared" si="1206"/>
        <v>2.6446483568335884E-4</v>
      </c>
      <c r="AR841" s="13">
        <f t="shared" si="1207"/>
        <v>8.784313465594395E-4</v>
      </c>
      <c r="AS841" s="13">
        <f t="shared" si="1208"/>
        <v>1.3214574671767748E-3</v>
      </c>
      <c r="AT841" s="13">
        <f t="shared" si="1209"/>
        <v>9.9395920033865516E-4</v>
      </c>
      <c r="AU841" s="13">
        <f t="shared" si="1210"/>
        <v>4.9841679432360549E-4</v>
      </c>
      <c r="AV841" s="13">
        <f t="shared" si="1211"/>
        <v>1.8744680423943416E-4</v>
      </c>
      <c r="AW841" s="13">
        <f t="shared" si="1212"/>
        <v>2.5127641907670639E-6</v>
      </c>
      <c r="AX841" s="13">
        <f t="shared" si="1213"/>
        <v>1.2312646455572838E-3</v>
      </c>
      <c r="AY841" s="13">
        <f t="shared" si="1214"/>
        <v>1.3128251246479973E-3</v>
      </c>
      <c r="AZ841" s="13">
        <f t="shared" si="1215"/>
        <v>6.9989413491481766E-4</v>
      </c>
      <c r="BA841" s="13">
        <f t="shared" si="1216"/>
        <v>2.4875199338754433E-4</v>
      </c>
      <c r="BB841" s="13">
        <f t="shared" si="1217"/>
        <v>6.6307407571512049E-5</v>
      </c>
      <c r="BC841" s="13">
        <f t="shared" si="1218"/>
        <v>1.4139938302338911E-5</v>
      </c>
      <c r="BD841" s="13">
        <f t="shared" si="1219"/>
        <v>1.5610328591863379E-4</v>
      </c>
      <c r="BE841" s="13">
        <f t="shared" si="1220"/>
        <v>2.3483207155113904E-4</v>
      </c>
      <c r="BF841" s="13">
        <f t="shared" si="1221"/>
        <v>1.7663337931830362E-4</v>
      </c>
      <c r="BG841" s="13">
        <f t="shared" si="1222"/>
        <v>8.8572088935218787E-5</v>
      </c>
      <c r="BH841" s="13">
        <f t="shared" si="1223"/>
        <v>3.3310585046093417E-5</v>
      </c>
      <c r="BI841" s="13">
        <f t="shared" si="1224"/>
        <v>1.0022074352786913E-5</v>
      </c>
      <c r="BJ841" s="14">
        <f t="shared" si="1225"/>
        <v>0.4723207516991173</v>
      </c>
      <c r="BK841" s="14">
        <f t="shared" si="1226"/>
        <v>0.25939732941024285</v>
      </c>
      <c r="BL841" s="14">
        <f t="shared" si="1227"/>
        <v>0.2530742608321942</v>
      </c>
      <c r="BM841" s="14">
        <f t="shared" si="1228"/>
        <v>0.47309515987343553</v>
      </c>
      <c r="BN841" s="14">
        <f t="shared" si="1229"/>
        <v>0.52584037055317934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1.6292</v>
      </c>
      <c r="F842" s="10">
        <f>VLOOKUP(B842,home!$B$2:$E$405,3,FALSE)</f>
        <v>1.0570999999999999</v>
      </c>
      <c r="G842" s="10">
        <f>VLOOKUP(C842,away!$B$2:$E$405,4,FALSE)</f>
        <v>1.1554</v>
      </c>
      <c r="H842" s="10">
        <f>VLOOKUP(A842,away!$A$2:$E$405,3,FALSE)</f>
        <v>1.1462000000000001</v>
      </c>
      <c r="I842" s="10">
        <f>VLOOKUP(C842,away!$B$2:$E$405,3,FALSE)</f>
        <v>1.0777000000000001</v>
      </c>
      <c r="J842" s="10">
        <f>VLOOKUP(B842,home!$B$2:$E$405,4,FALSE)</f>
        <v>0.72699999999999998</v>
      </c>
      <c r="K842" s="12">
        <f t="shared" si="1174"/>
        <v>1.9898614455279997</v>
      </c>
      <c r="L842" s="12">
        <f t="shared" si="1175"/>
        <v>0.89803383098000022</v>
      </c>
      <c r="M842" s="13">
        <f t="shared" si="1176"/>
        <v>5.5693308355618115E-2</v>
      </c>
      <c r="N842" s="13">
        <f t="shared" si="1177"/>
        <v>0.11082196707074687</v>
      </c>
      <c r="O842" s="13">
        <f t="shared" si="1178"/>
        <v>5.0014475062546186E-2</v>
      </c>
      <c r="P842" s="13">
        <f t="shared" si="1179"/>
        <v>9.952187564528224E-2</v>
      </c>
      <c r="Q842" s="13">
        <f t="shared" si="1180"/>
        <v>0.11026017979582639</v>
      </c>
      <c r="R842" s="13">
        <f t="shared" si="1181"/>
        <v>2.2457345322436015E-2</v>
      </c>
      <c r="S842" s="13">
        <f t="shared" si="1182"/>
        <v>4.4460474805658984E-2</v>
      </c>
      <c r="T842" s="13">
        <f t="shared" si="1183"/>
        <v>9.9017371666589596E-2</v>
      </c>
      <c r="U842" s="13">
        <f t="shared" si="1184"/>
        <v>4.4687005626023991E-2</v>
      </c>
      <c r="V842" s="13">
        <f t="shared" si="1185"/>
        <v>8.8276909847557275E-3</v>
      </c>
      <c r="W842" s="13">
        <f t="shared" si="1186"/>
        <v>7.3134160250900082E-2</v>
      </c>
      <c r="X842" s="13">
        <f t="shared" si="1187"/>
        <v>6.5676950105621051E-2</v>
      </c>
      <c r="Y842" s="13">
        <f t="shared" si="1188"/>
        <v>2.9490061555216596E-2</v>
      </c>
      <c r="Z842" s="13">
        <f t="shared" si="1189"/>
        <v>6.7224852845160022E-3</v>
      </c>
      <c r="AA842" s="13">
        <f t="shared" si="1190"/>
        <v>1.3376814285787715E-2</v>
      </c>
      <c r="AB842" s="13">
        <f t="shared" si="1191"/>
        <v>1.3309003505638572E-2</v>
      </c>
      <c r="AC842" s="13">
        <f t="shared" si="1192"/>
        <v>9.8592226602212487E-4</v>
      </c>
      <c r="AD842" s="13">
        <f t="shared" si="1193"/>
        <v>3.6381711458583127E-2</v>
      </c>
      <c r="AE842" s="13">
        <f t="shared" si="1194"/>
        <v>3.2672007718760374E-2</v>
      </c>
      <c r="AF842" s="13">
        <f t="shared" si="1195"/>
        <v>1.4670284128743256E-2</v>
      </c>
      <c r="AG842" s="13">
        <f t="shared" si="1196"/>
        <v>4.3914704859001341E-3</v>
      </c>
      <c r="AH842" s="13">
        <f t="shared" si="1197"/>
        <v>1.5092548034401452E-3</v>
      </c>
      <c r="AI842" s="13">
        <f t="shared" si="1198"/>
        <v>3.0032079448434838E-3</v>
      </c>
      <c r="AJ842" s="13">
        <f t="shared" si="1199"/>
        <v>2.9879838511737145E-3</v>
      </c>
      <c r="AK842" s="13">
        <f t="shared" si="1200"/>
        <v>1.9818912884369488E-3</v>
      </c>
      <c r="AL842" s="13">
        <f t="shared" si="1201"/>
        <v>7.047226035015803E-5</v>
      </c>
      <c r="AM842" s="13">
        <f t="shared" si="1202"/>
        <v>1.4478912990751753E-2</v>
      </c>
      <c r="AN842" s="13">
        <f t="shared" si="1203"/>
        <v>1.3002553701510889E-2</v>
      </c>
      <c r="AO842" s="13">
        <f t="shared" si="1204"/>
        <v>5.8383665565455026E-3</v>
      </c>
      <c r="AP842" s="13">
        <f t="shared" si="1205"/>
        <v>1.7476835618133566E-3</v>
      </c>
      <c r="AQ842" s="13">
        <f t="shared" si="1206"/>
        <v>3.923697410890051E-4</v>
      </c>
      <c r="AR842" s="13">
        <f t="shared" si="1207"/>
        <v>2.7107237461166425E-4</v>
      </c>
      <c r="AS842" s="13">
        <f t="shared" si="1208"/>
        <v>5.3939646718747364E-4</v>
      </c>
      <c r="AT842" s="13">
        <f t="shared" si="1209"/>
        <v>5.3666211695518136E-4</v>
      </c>
      <c r="AU842" s="13">
        <f t="shared" si="1210"/>
        <v>3.5596108526818451E-4</v>
      </c>
      <c r="AV842" s="13">
        <f t="shared" si="1211"/>
        <v>1.7707830992086642E-4</v>
      </c>
      <c r="AW842" s="13">
        <f t="shared" si="1212"/>
        <v>3.4980920699100699E-6</v>
      </c>
      <c r="AX842" s="13">
        <f t="shared" si="1213"/>
        <v>4.8018384555752374E-3</v>
      </c>
      <c r="AY842" s="13">
        <f t="shared" si="1214"/>
        <v>4.3122133840073178E-3</v>
      </c>
      <c r="AZ842" s="13">
        <f t="shared" si="1215"/>
        <v>1.9362567526216607E-3</v>
      </c>
      <c r="BA842" s="13">
        <f t="shared" si="1216"/>
        <v>5.7960802310590826E-4</v>
      </c>
      <c r="BB842" s="13">
        <f t="shared" si="1217"/>
        <v>1.301269033641358E-4</v>
      </c>
      <c r="BC842" s="13">
        <f t="shared" si="1218"/>
        <v>2.3371672308331836E-5</v>
      </c>
      <c r="BD842" s="13">
        <f t="shared" si="1219"/>
        <v>4.0572027174226428E-5</v>
      </c>
      <c r="BE842" s="13">
        <f t="shared" si="1220"/>
        <v>8.0732712640907466E-5</v>
      </c>
      <c r="BF842" s="13">
        <f t="shared" si="1221"/>
        <v>8.0323456138516386E-5</v>
      </c>
      <c r="BG842" s="13">
        <f t="shared" si="1222"/>
        <v>5.3277516180531029E-5</v>
      </c>
      <c r="BH842" s="13">
        <f t="shared" si="1223"/>
        <v>2.6503718840283234E-5</v>
      </c>
      <c r="BI842" s="13">
        <f t="shared" si="1224"/>
        <v>1.054774565667873E-5</v>
      </c>
      <c r="BJ842" s="14">
        <f t="shared" si="1225"/>
        <v>0.62375946597958065</v>
      </c>
      <c r="BK842" s="14">
        <f t="shared" si="1226"/>
        <v>0.21387195770169462</v>
      </c>
      <c r="BL842" s="14">
        <f t="shared" si="1227"/>
        <v>0.15549910922090129</v>
      </c>
      <c r="BM842" s="14">
        <f t="shared" si="1228"/>
        <v>0.54677515164229928</v>
      </c>
      <c r="BN842" s="14">
        <f t="shared" si="1229"/>
        <v>0.44876915125245587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1.6292</v>
      </c>
      <c r="F843" s="10">
        <f>VLOOKUP(B843,home!$B$2:$E$405,3,FALSE)</f>
        <v>0.95479999999999998</v>
      </c>
      <c r="G843" s="10">
        <f>VLOOKUP(C843,away!$B$2:$E$405,4,FALSE)</f>
        <v>1.1253</v>
      </c>
      <c r="H843" s="10">
        <f>VLOOKUP(A843,away!$A$2:$E$405,3,FALSE)</f>
        <v>1.1462000000000001</v>
      </c>
      <c r="I843" s="10">
        <f>VLOOKUP(C843,away!$B$2:$E$405,3,FALSE)</f>
        <v>0.92090000000000005</v>
      </c>
      <c r="J843" s="10">
        <f>VLOOKUP(B843,home!$B$2:$E$405,4,FALSE)</f>
        <v>0.72699999999999998</v>
      </c>
      <c r="K843" s="12">
        <f t="shared" si="1174"/>
        <v>1.7504718480479999</v>
      </c>
      <c r="L843" s="12">
        <f t="shared" si="1175"/>
        <v>0.76737436666000003</v>
      </c>
      <c r="M843" s="13">
        <f t="shared" si="1176"/>
        <v>8.0633086218853178E-2</v>
      </c>
      <c r="N843" s="13">
        <f t="shared" si="1177"/>
        <v>0.14114594744732964</v>
      </c>
      <c r="O843" s="13">
        <f t="shared" si="1178"/>
        <v>6.1875763469033639E-2</v>
      </c>
      <c r="P843" s="13">
        <f t="shared" si="1179"/>
        <v>0.10831178202902023</v>
      </c>
      <c r="Q843" s="13">
        <f t="shared" si="1180"/>
        <v>0.12353600373630651</v>
      </c>
      <c r="R843" s="13">
        <f t="shared" si="1181"/>
        <v>2.3740937401826818E-2</v>
      </c>
      <c r="S843" s="13">
        <f t="shared" si="1182"/>
        <v>3.6372916740594161E-2</v>
      </c>
      <c r="T843" s="13">
        <f t="shared" si="1183"/>
        <v>9.479836262685562E-2</v>
      </c>
      <c r="U843" s="13">
        <f t="shared" si="1184"/>
        <v>4.155784256816767E-2</v>
      </c>
      <c r="V843" s="13">
        <f t="shared" si="1185"/>
        <v>5.4287274402940204E-3</v>
      </c>
      <c r="W843" s="13">
        <f t="shared" si="1186"/>
        <v>7.2082098920252358E-2</v>
      </c>
      <c r="X843" s="13">
        <f t="shared" si="1187"/>
        <v>5.5313955006452128E-2</v>
      </c>
      <c r="Y843" s="13">
        <f t="shared" si="1188"/>
        <v>2.1223255595267963E-2</v>
      </c>
      <c r="Z843" s="13">
        <f t="shared" si="1189"/>
        <v>6.0727289342138559E-3</v>
      </c>
      <c r="AA843" s="13">
        <f t="shared" si="1190"/>
        <v>1.0630141040167889E-2</v>
      </c>
      <c r="AB843" s="13">
        <f t="shared" si="1191"/>
        <v>9.303881315796788E-3</v>
      </c>
      <c r="AC843" s="13">
        <f t="shared" si="1192"/>
        <v>4.5576447800546702E-4</v>
      </c>
      <c r="AD843" s="13">
        <f t="shared" si="1193"/>
        <v>3.1544421227028233E-2</v>
      </c>
      <c r="AE843" s="13">
        <f t="shared" si="1194"/>
        <v>2.4206380260747055E-2</v>
      </c>
      <c r="AF843" s="13">
        <f t="shared" si="1195"/>
        <v>9.2876778608609444E-3</v>
      </c>
      <c r="AG843" s="13">
        <f t="shared" si="1196"/>
        <v>2.3757086387400914E-3</v>
      </c>
      <c r="AH843" s="13">
        <f t="shared" si="1197"/>
        <v>1.1650141299475534E-3</v>
      </c>
      <c r="AI843" s="13">
        <f t="shared" si="1198"/>
        <v>2.0393244370513265E-3</v>
      </c>
      <c r="AJ843" s="13">
        <f t="shared" si="1199"/>
        <v>1.7848900080473416E-3</v>
      </c>
      <c r="AK843" s="13">
        <f t="shared" si="1200"/>
        <v>1.0414665703163465E-3</v>
      </c>
      <c r="AL843" s="13">
        <f t="shared" si="1201"/>
        <v>2.4488539438668363E-5</v>
      </c>
      <c r="AM843" s="13">
        <f t="shared" si="1202"/>
        <v>1.1043524264176128E-2</v>
      </c>
      <c r="AN843" s="13">
        <f t="shared" si="1203"/>
        <v>8.4745174379164991E-3</v>
      </c>
      <c r="AO843" s="13">
        <f t="shared" si="1204"/>
        <v>3.2515637258351488E-3</v>
      </c>
      <c r="AP843" s="13">
        <f t="shared" si="1205"/>
        <v>8.317222182557928E-4</v>
      </c>
      <c r="AQ843" s="13">
        <f t="shared" si="1206"/>
        <v>1.5956057761777229E-4</v>
      </c>
      <c r="AR843" s="13">
        <f t="shared" si="1207"/>
        <v>1.7880039602369101E-4</v>
      </c>
      <c r="AS843" s="13">
        <f t="shared" si="1208"/>
        <v>3.1298505965930462E-4</v>
      </c>
      <c r="AT843" s="13">
        <f t="shared" si="1209"/>
        <v>2.7393576789661831E-4</v>
      </c>
      <c r="AU843" s="13">
        <f t="shared" si="1210"/>
        <v>1.598389499588138E-4</v>
      </c>
      <c r="AV843" s="13">
        <f t="shared" si="1211"/>
        <v>6.994839553111417E-5</v>
      </c>
      <c r="AW843" s="13">
        <f t="shared" si="1212"/>
        <v>9.1374034540273109E-7</v>
      </c>
      <c r="AX843" s="13">
        <f t="shared" si="1213"/>
        <v>3.2218963879458852E-3</v>
      </c>
      <c r="AY843" s="13">
        <f t="shared" si="1214"/>
        <v>2.4724007001441155E-3</v>
      </c>
      <c r="AZ843" s="13">
        <f t="shared" si="1215"/>
        <v>9.4862846070141536E-4</v>
      </c>
      <c r="BA843" s="13">
        <f t="shared" si="1216"/>
        <v>2.4265105474213319E-4</v>
      </c>
      <c r="BB843" s="13">
        <f t="shared" si="1217"/>
        <v>4.6551049863031356E-5</v>
      </c>
      <c r="BC843" s="13">
        <f t="shared" si="1218"/>
        <v>7.1444164812003552E-6</v>
      </c>
      <c r="BD843" s="13">
        <f t="shared" si="1219"/>
        <v>2.2867806776206171E-5</v>
      </c>
      <c r="BE843" s="13">
        <f t="shared" si="1220"/>
        <v>4.0029451988350189E-5</v>
      </c>
      <c r="BF843" s="13">
        <f t="shared" si="1221"/>
        <v>3.5035214399198027E-5</v>
      </c>
      <c r="BG843" s="13">
        <f t="shared" si="1222"/>
        <v>2.044271883204069E-5</v>
      </c>
      <c r="BH843" s="13">
        <f t="shared" si="1223"/>
        <v>8.9461009532619824E-6</v>
      </c>
      <c r="BI843" s="13">
        <f t="shared" si="1224"/>
        <v>3.1319795736960935E-6</v>
      </c>
      <c r="BJ843" s="14">
        <f t="shared" si="1225"/>
        <v>0.60621397161351953</v>
      </c>
      <c r="BK843" s="14">
        <f t="shared" si="1226"/>
        <v>0.23369916614634983</v>
      </c>
      <c r="BL843" s="14">
        <f t="shared" si="1227"/>
        <v>0.15426522278194763</v>
      </c>
      <c r="BM843" s="14">
        <f t="shared" si="1228"/>
        <v>0.45853608221386222</v>
      </c>
      <c r="BN843" s="14">
        <f t="shared" si="1229"/>
        <v>0.53924352030236999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1.6204000000000001</v>
      </c>
      <c r="F844" s="10">
        <f>VLOOKUP(B844,home!$B$2:$E$405,3,FALSE)</f>
        <v>0.34289999999999998</v>
      </c>
      <c r="G844" s="10">
        <f>VLOOKUP(C844,away!$B$2:$E$405,4,FALSE)</f>
        <v>1.5770999999999999</v>
      </c>
      <c r="H844" s="10">
        <f>VLOOKUP(A844,away!$A$2:$E$405,3,FALSE)</f>
        <v>1.3241000000000001</v>
      </c>
      <c r="I844" s="10">
        <f>VLOOKUP(C844,away!$B$2:$E$405,3,FALSE)</f>
        <v>0.67130000000000001</v>
      </c>
      <c r="J844" s="10">
        <f>VLOOKUP(B844,home!$B$2:$E$405,4,FALSE)</f>
        <v>1.3426</v>
      </c>
      <c r="K844" s="12">
        <f t="shared" si="1174"/>
        <v>0.87629221083599995</v>
      </c>
      <c r="L844" s="12">
        <f t="shared" si="1175"/>
        <v>1.1933946198580001</v>
      </c>
      <c r="M844" s="13">
        <f t="shared" si="1176"/>
        <v>0.12622530540720453</v>
      </c>
      <c r="N844" s="13">
        <f t="shared" si="1177"/>
        <v>0.11061025193872857</v>
      </c>
      <c r="O844" s="13">
        <f t="shared" si="1178"/>
        <v>0.15063660036289081</v>
      </c>
      <c r="P844" s="13">
        <f t="shared" si="1179"/>
        <v>0.13200167956481657</v>
      </c>
      <c r="Q844" s="13">
        <f t="shared" si="1180"/>
        <v>4.8463451106257702E-2</v>
      </c>
      <c r="R844" s="13">
        <f t="shared" si="1181"/>
        <v>8.9884454213386825E-2</v>
      </c>
      <c r="S844" s="13">
        <f t="shared" si="1182"/>
        <v>3.4510598630997633E-2</v>
      </c>
      <c r="T844" s="13">
        <f t="shared" si="1183"/>
        <v>5.7836021809959171E-2</v>
      </c>
      <c r="U844" s="13">
        <f t="shared" si="1184"/>
        <v>7.8765047102435953E-2</v>
      </c>
      <c r="V844" s="13">
        <f t="shared" si="1185"/>
        <v>4.009987421022875E-3</v>
      </c>
      <c r="W844" s="13">
        <f t="shared" si="1186"/>
        <v>1.4156048238214983E-2</v>
      </c>
      <c r="X844" s="13">
        <f t="shared" si="1187"/>
        <v>1.6893751805936077E-2</v>
      </c>
      <c r="Y844" s="13">
        <f t="shared" si="1188"/>
        <v>1.0080456257210249E-2</v>
      </c>
      <c r="Z844" s="13">
        <f t="shared" si="1189"/>
        <v>3.5755874689042864E-2</v>
      </c>
      <c r="AA844" s="13">
        <f t="shared" si="1190"/>
        <v>3.133259448163634E-2</v>
      </c>
      <c r="AB844" s="13">
        <f t="shared" si="1191"/>
        <v>1.372825424477048E-2</v>
      </c>
      <c r="AC844" s="13">
        <f t="shared" si="1192"/>
        <v>2.6209338180109624E-4</v>
      </c>
      <c r="AD844" s="13">
        <f t="shared" si="1193"/>
        <v>3.1012087018416172E-3</v>
      </c>
      <c r="AE844" s="13">
        <f t="shared" si="1194"/>
        <v>3.700965779834598E-3</v>
      </c>
      <c r="AF844" s="13">
        <f t="shared" si="1195"/>
        <v>2.2083563249665895E-3</v>
      </c>
      <c r="AG844" s="13">
        <f t="shared" si="1196"/>
        <v>8.7848018564817116E-4</v>
      </c>
      <c r="AH844" s="13">
        <f t="shared" si="1197"/>
        <v>1.0667717120555153E-2</v>
      </c>
      <c r="AI844" s="13">
        <f t="shared" si="1198"/>
        <v>9.3480374201443221E-3</v>
      </c>
      <c r="AJ844" s="13">
        <f t="shared" si="1199"/>
        <v>4.0958061889379621E-3</v>
      </c>
      <c r="AK844" s="13">
        <f t="shared" si="1200"/>
        <v>1.1963743534867395E-3</v>
      </c>
      <c r="AL844" s="13">
        <f t="shared" si="1201"/>
        <v>1.0963496262166375E-5</v>
      </c>
      <c r="AM844" s="13">
        <f t="shared" si="1202"/>
        <v>5.4351300592012661E-4</v>
      </c>
      <c r="AN844" s="13">
        <f t="shared" si="1203"/>
        <v>6.4862549708792822E-4</v>
      </c>
      <c r="AO844" s="13">
        <f t="shared" si="1204"/>
        <v>3.8703308926372744E-4</v>
      </c>
      <c r="AP844" s="13">
        <f t="shared" si="1205"/>
        <v>1.5396106881145115E-4</v>
      </c>
      <c r="AQ844" s="13">
        <f t="shared" si="1206"/>
        <v>4.5934077796793304E-5</v>
      </c>
      <c r="AR844" s="13">
        <f t="shared" si="1207"/>
        <v>2.5461592435675156E-3</v>
      </c>
      <c r="AS844" s="13">
        <f t="shared" si="1208"/>
        <v>2.231179512686296E-3</v>
      </c>
      <c r="AT844" s="13">
        <f t="shared" si="1209"/>
        <v>9.7758261397193152E-4</v>
      </c>
      <c r="AU844" s="13">
        <f t="shared" si="1210"/>
        <v>2.8554934335743327E-4</v>
      </c>
      <c r="AV844" s="13">
        <f t="shared" si="1211"/>
        <v>6.2556166348363309E-5</v>
      </c>
      <c r="AW844" s="13">
        <f t="shared" si="1212"/>
        <v>3.1847811864838427E-7</v>
      </c>
      <c r="AX844" s="13">
        <f t="shared" si="1213"/>
        <v>7.9379368929311227E-5</v>
      </c>
      <c r="AY844" s="13">
        <f t="shared" si="1214"/>
        <v>9.4730911807963303E-5</v>
      </c>
      <c r="AZ844" s="13">
        <f t="shared" si="1215"/>
        <v>5.652568024293308E-5</v>
      </c>
      <c r="BA844" s="13">
        <f t="shared" si="1216"/>
        <v>2.2485814228576665E-5</v>
      </c>
      <c r="BB844" s="13">
        <f t="shared" si="1217"/>
        <v>6.7086124308774669E-6</v>
      </c>
      <c r="BC844" s="13">
        <f t="shared" si="1218"/>
        <v>1.6012043963443317E-6</v>
      </c>
      <c r="BD844" s="13">
        <f t="shared" si="1219"/>
        <v>5.0642879042919905E-4</v>
      </c>
      <c r="BE844" s="13">
        <f t="shared" si="1220"/>
        <v>4.4377960439620414E-4</v>
      </c>
      <c r="BF844" s="13">
        <f t="shared" si="1221"/>
        <v>1.9444030533013757E-4</v>
      </c>
      <c r="BG844" s="13">
        <f t="shared" si="1222"/>
        <v>5.6795508344457702E-5</v>
      </c>
      <c r="BH844" s="13">
        <f t="shared" si="1223"/>
        <v>1.244236539317983E-5</v>
      </c>
      <c r="BI844" s="13">
        <f t="shared" si="1224"/>
        <v>2.1806295756837785E-6</v>
      </c>
      <c r="BJ844" s="14">
        <f t="shared" si="1225"/>
        <v>0.2699694904795138</v>
      </c>
      <c r="BK844" s="14">
        <f t="shared" si="1226"/>
        <v>0.29711535881391288</v>
      </c>
      <c r="BL844" s="14">
        <f t="shared" si="1227"/>
        <v>0.39697397957164499</v>
      </c>
      <c r="BM844" s="14">
        <f t="shared" si="1228"/>
        <v>0.34189854852714008</v>
      </c>
      <c r="BN844" s="14">
        <f t="shared" si="1229"/>
        <v>0.65782174259328507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1.6204000000000001</v>
      </c>
      <c r="F845" s="10">
        <f>VLOOKUP(B845,home!$B$2:$E$405,3,FALSE)</f>
        <v>0.68569999999999998</v>
      </c>
      <c r="G845" s="10">
        <f>VLOOKUP(C845,away!$B$2:$E$405,4,FALSE)</f>
        <v>0.75429999999999997</v>
      </c>
      <c r="H845" s="10">
        <f>VLOOKUP(A845,away!$A$2:$E$405,3,FALSE)</f>
        <v>1.3241000000000001</v>
      </c>
      <c r="I845" s="10">
        <f>VLOOKUP(C845,away!$B$2:$E$405,3,FALSE)</f>
        <v>0.92310000000000003</v>
      </c>
      <c r="J845" s="10">
        <f>VLOOKUP(B845,home!$B$2:$E$405,4,FALSE)</f>
        <v>0.83909999999999996</v>
      </c>
      <c r="K845" s="12">
        <f t="shared" si="1174"/>
        <v>0.83810897560399999</v>
      </c>
      <c r="L845" s="12">
        <f t="shared" si="1175"/>
        <v>1.0256123873609999</v>
      </c>
      <c r="M845" s="13">
        <f t="shared" si="1176"/>
        <v>0.15509439259031951</v>
      </c>
      <c r="N845" s="13">
        <f t="shared" si="1177"/>
        <v>0.12998600249579728</v>
      </c>
      <c r="O845" s="13">
        <f t="shared" si="1178"/>
        <v>0.15906673025086174</v>
      </c>
      <c r="P845" s="13">
        <f t="shared" si="1179"/>
        <v>0.13331525434322752</v>
      </c>
      <c r="Q845" s="13">
        <f t="shared" si="1180"/>
        <v>5.4471217697305827E-2</v>
      </c>
      <c r="R845" s="13">
        <f t="shared" si="1181"/>
        <v>8.1570404481147232E-2</v>
      </c>
      <c r="S845" s="13">
        <f t="shared" si="1182"/>
        <v>2.8648613182854648E-2</v>
      </c>
      <c r="T845" s="13">
        <f t="shared" si="1183"/>
        <v>5.5866355624994569E-2</v>
      </c>
      <c r="U845" s="13">
        <f t="shared" si="1184"/>
        <v>6.8364888139298238E-2</v>
      </c>
      <c r="V845" s="13">
        <f t="shared" si="1185"/>
        <v>2.736181129772908E-3</v>
      </c>
      <c r="W845" s="13">
        <f t="shared" si="1186"/>
        <v>1.5217605488063819E-2</v>
      </c>
      <c r="X845" s="13">
        <f t="shared" si="1187"/>
        <v>1.5607364694530985E-2</v>
      </c>
      <c r="Y845" s="13">
        <f t="shared" si="1188"/>
        <v>8.0035532823858526E-3</v>
      </c>
      <c r="Z845" s="13">
        <f t="shared" si="1189"/>
        <v>2.7886539092637285E-2</v>
      </c>
      <c r="AA845" s="13">
        <f t="shared" si="1190"/>
        <v>2.3371958712071133E-2</v>
      </c>
      <c r="AB845" s="13">
        <f t="shared" si="1191"/>
        <v>9.7941241870164609E-3</v>
      </c>
      <c r="AC845" s="13">
        <f t="shared" si="1192"/>
        <v>1.4699704690821896E-4</v>
      </c>
      <c r="AD845" s="13">
        <f t="shared" si="1193"/>
        <v>3.1885029366867435E-3</v>
      </c>
      <c r="AE845" s="13">
        <f t="shared" si="1194"/>
        <v>3.2701681090028497E-3</v>
      </c>
      <c r="AF845" s="13">
        <f t="shared" si="1195"/>
        <v>1.6769624606731092E-3</v>
      </c>
      <c r="AG845" s="13">
        <f t="shared" si="1196"/>
        <v>5.7330449093524174E-4</v>
      </c>
      <c r="AH845" s="13">
        <f t="shared" si="1197"/>
        <v>7.1501949835088927E-3</v>
      </c>
      <c r="AI845" s="13">
        <f t="shared" si="1198"/>
        <v>5.9926425929974969E-3</v>
      </c>
      <c r="AJ845" s="13">
        <f t="shared" si="1199"/>
        <v>2.5112437723890154E-3</v>
      </c>
      <c r="AK845" s="13">
        <f t="shared" si="1200"/>
        <v>7.0156531518962735E-4</v>
      </c>
      <c r="AL845" s="13">
        <f t="shared" si="1201"/>
        <v>5.0541991541983725E-6</v>
      </c>
      <c r="AM845" s="13">
        <f t="shared" si="1202"/>
        <v>5.344625859953746E-4</v>
      </c>
      <c r="AN845" s="13">
        <f t="shared" si="1203"/>
        <v>5.4815144877784982E-4</v>
      </c>
      <c r="AO845" s="13">
        <f t="shared" si="1204"/>
        <v>2.8109545800822063E-4</v>
      </c>
      <c r="AP845" s="13">
        <f t="shared" si="1205"/>
        <v>9.6098327921381672E-5</v>
      </c>
      <c r="AQ845" s="13">
        <f t="shared" si="1206"/>
        <v>2.4639908880212115E-5</v>
      </c>
      <c r="AR845" s="13">
        <f t="shared" si="1207"/>
        <v>1.4666657094266407E-3</v>
      </c>
      <c r="AS845" s="13">
        <f t="shared" si="1208"/>
        <v>1.2292256952810758E-3</v>
      </c>
      <c r="AT845" s="13">
        <f t="shared" si="1209"/>
        <v>5.1511254412906849E-4</v>
      </c>
      <c r="AU845" s="13">
        <f t="shared" si="1210"/>
        <v>1.4390681556026129E-4</v>
      </c>
      <c r="AV845" s="13">
        <f t="shared" si="1211"/>
        <v>3.0152398442911083E-5</v>
      </c>
      <c r="AW845" s="13">
        <f t="shared" si="1212"/>
        <v>1.206795269945923E-7</v>
      </c>
      <c r="AX845" s="13">
        <f t="shared" si="1213"/>
        <v>7.4656315074541325E-5</v>
      </c>
      <c r="AY845" s="13">
        <f t="shared" si="1214"/>
        <v>7.6568441535175327E-5</v>
      </c>
      <c r="AZ845" s="13">
        <f t="shared" si="1215"/>
        <v>3.926477105970115E-5</v>
      </c>
      <c r="BA845" s="13">
        <f t="shared" si="1216"/>
        <v>1.3423478528574403E-5</v>
      </c>
      <c r="BB845" s="13">
        <f t="shared" si="1217"/>
        <v>3.4418214650950782E-6</v>
      </c>
      <c r="BC845" s="13">
        <f t="shared" si="1218"/>
        <v>7.0599494593729985E-7</v>
      </c>
      <c r="BD845" s="13">
        <f t="shared" si="1219"/>
        <v>2.507050866175952E-4</v>
      </c>
      <c r="BE845" s="13">
        <f t="shared" si="1220"/>
        <v>2.1011818332378478E-4</v>
      </c>
      <c r="BF845" s="13">
        <f t="shared" si="1221"/>
        <v>8.8050967690635372E-5</v>
      </c>
      <c r="BG845" s="13">
        <f t="shared" si="1222"/>
        <v>2.4598768777379769E-5</v>
      </c>
      <c r="BH845" s="13">
        <f t="shared" si="1223"/>
        <v>5.1541122252823535E-6</v>
      </c>
      <c r="BI845" s="13">
        <f t="shared" si="1224"/>
        <v>8.6394154345588957E-7</v>
      </c>
      <c r="BJ845" s="14">
        <f t="shared" si="1225"/>
        <v>0.28955354583256832</v>
      </c>
      <c r="BK845" s="14">
        <f t="shared" si="1226"/>
        <v>0.32002306093377225</v>
      </c>
      <c r="BL845" s="14">
        <f t="shared" si="1227"/>
        <v>0.36248830665749798</v>
      </c>
      <c r="BM845" s="14">
        <f t="shared" si="1228"/>
        <v>0.28637100289580841</v>
      </c>
      <c r="BN845" s="14">
        <f t="shared" si="1229"/>
        <v>0.71350400185865914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1.6204000000000001</v>
      </c>
      <c r="F846" s="10">
        <f>VLOOKUP(B846,home!$B$2:$E$405,3,FALSE)</f>
        <v>1.2343</v>
      </c>
      <c r="G846" s="10">
        <f>VLOOKUP(C846,away!$B$2:$E$405,4,FALSE)</f>
        <v>0.89139999999999997</v>
      </c>
      <c r="H846" s="10">
        <f>VLOOKUP(A846,away!$A$2:$E$405,3,FALSE)</f>
        <v>1.3241000000000001</v>
      </c>
      <c r="I846" s="10">
        <f>VLOOKUP(C846,away!$B$2:$E$405,3,FALSE)</f>
        <v>1.0069999999999999</v>
      </c>
      <c r="J846" s="10">
        <f>VLOOKUP(B846,home!$B$2:$E$405,4,FALSE)</f>
        <v>1.1748000000000001</v>
      </c>
      <c r="K846" s="12">
        <f t="shared" si="1174"/>
        <v>1.7828532344079999</v>
      </c>
      <c r="L846" s="12">
        <f t="shared" si="1175"/>
        <v>1.5664415487599999</v>
      </c>
      <c r="M846" s="13">
        <f t="shared" si="1176"/>
        <v>3.5109104904212589E-2</v>
      </c>
      <c r="N846" s="13">
        <f t="shared" si="1177"/>
        <v>6.2594381235645188E-2</v>
      </c>
      <c r="O846" s="13">
        <f t="shared" si="1178"/>
        <v>5.499636066173208E-2</v>
      </c>
      <c r="P846" s="13">
        <f t="shared" si="1179"/>
        <v>9.8050439486437921E-2</v>
      </c>
      <c r="Q846" s="13">
        <f t="shared" si="1180"/>
        <v>5.5798297520868734E-2</v>
      </c>
      <c r="R846" s="13">
        <f t="shared" si="1181"/>
        <v>4.3074292185563572E-2</v>
      </c>
      <c r="S846" s="13">
        <f t="shared" si="1182"/>
        <v>6.8457232886689881E-2</v>
      </c>
      <c r="T846" s="13">
        <f t="shared" si="1183"/>
        <v>8.7404771586760868E-2</v>
      </c>
      <c r="U846" s="13">
        <f t="shared" si="1184"/>
        <v>7.6795141142867243E-2</v>
      </c>
      <c r="V846" s="13">
        <f t="shared" si="1185"/>
        <v>2.1242548490795241E-2</v>
      </c>
      <c r="W846" s="13">
        <f t="shared" si="1186"/>
        <v>3.3160058403180238E-2</v>
      </c>
      <c r="X846" s="13">
        <f t="shared" si="1187"/>
        <v>5.1943293242049694E-2</v>
      </c>
      <c r="Y846" s="13">
        <f t="shared" si="1188"/>
        <v>4.0683066356885587E-2</v>
      </c>
      <c r="Z846" s="13">
        <f t="shared" si="1189"/>
        <v>2.2491120320964994E-2</v>
      </c>
      <c r="AA846" s="13">
        <f t="shared" si="1190"/>
        <v>4.0098366609691925E-2</v>
      </c>
      <c r="AB846" s="13">
        <f t="shared" si="1191"/>
        <v>3.5744751302283509E-2</v>
      </c>
      <c r="AC846" s="13">
        <f t="shared" si="1192"/>
        <v>3.707801048006297E-3</v>
      </c>
      <c r="AD846" s="13">
        <f t="shared" si="1193"/>
        <v>1.477987934431701E-2</v>
      </c>
      <c r="AE846" s="13">
        <f t="shared" si="1194"/>
        <v>2.3151817090597868E-2</v>
      </c>
      <c r="AF846" s="13">
        <f t="shared" si="1195"/>
        <v>1.8132984110002182E-2</v>
      </c>
      <c r="AG846" s="13">
        <f t="shared" si="1196"/>
        <v>9.4680865709707643E-3</v>
      </c>
      <c r="AH846" s="13">
        <f t="shared" si="1197"/>
        <v>8.8077563372299696E-3</v>
      </c>
      <c r="AI846" s="13">
        <f t="shared" si="1198"/>
        <v>1.5702936873708009E-2</v>
      </c>
      <c r="AJ846" s="13">
        <f t="shared" si="1199"/>
        <v>1.3998015897497489E-2</v>
      </c>
      <c r="AK846" s="13">
        <f t="shared" si="1200"/>
        <v>8.3188026393826667E-3</v>
      </c>
      <c r="AL846" s="13">
        <f t="shared" si="1201"/>
        <v>4.1419628700550744E-4</v>
      </c>
      <c r="AM846" s="13">
        <f t="shared" si="1202"/>
        <v>5.2700711386351158E-3</v>
      </c>
      <c r="AN846" s="13">
        <f t="shared" si="1203"/>
        <v>8.2552583964789657E-3</v>
      </c>
      <c r="AO846" s="13">
        <f t="shared" si="1204"/>
        <v>6.4656898739972541E-3</v>
      </c>
      <c r="AP846" s="13">
        <f t="shared" si="1205"/>
        <v>3.3760417533420365E-3</v>
      </c>
      <c r="AQ846" s="13">
        <f t="shared" si="1206"/>
        <v>1.3220930181958802E-3</v>
      </c>
      <c r="AR846" s="13">
        <f t="shared" si="1207"/>
        <v>2.7593670955982437E-3</v>
      </c>
      <c r="AS846" s="13">
        <f t="shared" si="1208"/>
        <v>4.9195465513063369E-3</v>
      </c>
      <c r="AT846" s="13">
        <f t="shared" si="1209"/>
        <v>4.3854147404086136E-3</v>
      </c>
      <c r="AU846" s="13">
        <f t="shared" si="1210"/>
        <v>2.6061836180526717E-3</v>
      </c>
      <c r="AV846" s="13">
        <f t="shared" si="1211"/>
        <v>1.1616107232265869E-3</v>
      </c>
      <c r="AW846" s="13">
        <f t="shared" si="1212"/>
        <v>3.2131684047123295E-5</v>
      </c>
      <c r="AX846" s="13">
        <f t="shared" si="1213"/>
        <v>1.5659605625126427E-3</v>
      </c>
      <c r="AY846" s="13">
        <f t="shared" si="1214"/>
        <v>2.4529856888393844E-3</v>
      </c>
      <c r="AZ846" s="13">
        <f t="shared" si="1215"/>
        <v>1.9212293507558406E-3</v>
      </c>
      <c r="BA846" s="13">
        <f t="shared" si="1216"/>
        <v>1.003164493240383E-3</v>
      </c>
      <c r="BB846" s="13">
        <f t="shared" si="1217"/>
        <v>3.9284963561312617E-4</v>
      </c>
      <c r="BC846" s="13">
        <f t="shared" si="1218"/>
        <v>1.230751983279254E-4</v>
      </c>
      <c r="BD846" s="13">
        <f t="shared" si="1219"/>
        <v>7.2039787780438323E-4</v>
      </c>
      <c r="BE846" s="13">
        <f t="shared" si="1220"/>
        <v>1.2843636865042035E-3</v>
      </c>
      <c r="BF846" s="13">
        <f t="shared" si="1221"/>
        <v>1.1449159763201012E-3</v>
      </c>
      <c r="BG846" s="13">
        <f t="shared" si="1222"/>
        <v>6.8040571716922844E-4</v>
      </c>
      <c r="BH846" s="13">
        <f t="shared" si="1223"/>
        <v>3.0326588339121336E-4</v>
      </c>
      <c r="BI846" s="13">
        <f t="shared" si="1224"/>
        <v>1.0813571221792485E-4</v>
      </c>
      <c r="BJ846" s="14">
        <f t="shared" si="1225"/>
        <v>0.42926505457121666</v>
      </c>
      <c r="BK846" s="14">
        <f t="shared" si="1226"/>
        <v>0.22943430879198684</v>
      </c>
      <c r="BL846" s="14">
        <f t="shared" si="1227"/>
        <v>0.31761003123195586</v>
      </c>
      <c r="BM846" s="14">
        <f t="shared" si="1228"/>
        <v>0.64675678491687205</v>
      </c>
      <c r="BN846" s="14">
        <f t="shared" si="1229"/>
        <v>0.34962287599446007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1.2710999999999999</v>
      </c>
      <c r="F847" s="10">
        <f>VLOOKUP(B847,home!$B$2:$E$405,3,FALSE)</f>
        <v>0.86950000000000005</v>
      </c>
      <c r="G847" s="10">
        <f>VLOOKUP(C847,away!$B$2:$E$405,4,FALSE)</f>
        <v>1.2008000000000001</v>
      </c>
      <c r="H847" s="10">
        <f>VLOOKUP(A847,away!$A$2:$E$405,3,FALSE)</f>
        <v>0.94469999999999998</v>
      </c>
      <c r="I847" s="10">
        <f>VLOOKUP(C847,away!$B$2:$E$405,3,FALSE)</f>
        <v>0.8357</v>
      </c>
      <c r="J847" s="10">
        <f>VLOOKUP(B847,home!$B$2:$E$405,4,FALSE)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1.2710999999999999</v>
      </c>
      <c r="F848" s="10">
        <f>VLOOKUP(B848,home!$B$2:$E$405,3,FALSE)</f>
        <v>1.2008000000000001</v>
      </c>
      <c r="G848" s="10">
        <f>VLOOKUP(C848,away!$B$2:$E$405,4,FALSE)</f>
        <v>0.99380000000000002</v>
      </c>
      <c r="H848" s="10">
        <f>VLOOKUP(A848,away!$A$2:$E$405,3,FALSE)</f>
        <v>0.94469999999999998</v>
      </c>
      <c r="I848" s="10">
        <f>VLOOKUP(C848,away!$B$2:$E$405,3,FALSE)</f>
        <v>0.8357</v>
      </c>
      <c r="J848" s="10">
        <f>VLOOKUP(B848,home!$B$2:$E$405,4,FALSE)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1.2710999999999999</v>
      </c>
      <c r="F849" s="10">
        <f>VLOOKUP(B849,home!$B$2:$E$405,3,FALSE)</f>
        <v>1.0766</v>
      </c>
      <c r="G849" s="10">
        <f>VLOOKUP(C849,away!$B$2:$E$405,4,FALSE)</f>
        <v>0.86950000000000005</v>
      </c>
      <c r="H849" s="10">
        <f>VLOOKUP(A849,away!$A$2:$E$405,3,FALSE)</f>
        <v>0.94469999999999998</v>
      </c>
      <c r="I849" s="10">
        <f>VLOOKUP(C849,away!$B$2:$E$405,3,FALSE)</f>
        <v>1.3928</v>
      </c>
      <c r="J849" s="10">
        <f>VLOOKUP(B849,home!$B$2:$E$405,4,FALSE)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1.2710999999999999</v>
      </c>
      <c r="F850" s="10">
        <f>VLOOKUP(B850,home!$B$2:$E$405,3,FALSE)</f>
        <v>1.3664000000000001</v>
      </c>
      <c r="G850" s="10">
        <f>VLOOKUP(C850,away!$B$2:$E$405,4,FALSE)</f>
        <v>0.86950000000000005</v>
      </c>
      <c r="H850" s="10">
        <f>VLOOKUP(A850,away!$A$2:$E$405,3,FALSE)</f>
        <v>0.94469999999999998</v>
      </c>
      <c r="I850" s="10">
        <f>VLOOKUP(C850,away!$B$2:$E$405,3,FALSE)</f>
        <v>2.1171000000000002</v>
      </c>
      <c r="J850" s="10">
        <f>VLOOKUP(B850,home!$B$2:$E$405,4,FALSE)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1.2710999999999999</v>
      </c>
      <c r="F851" s="10">
        <f>VLOOKUP(B851,home!$B$2:$E$405,3,FALSE)</f>
        <v>0.70389999999999997</v>
      </c>
      <c r="G851" s="10">
        <f>VLOOKUP(C851,away!$B$2:$E$405,4,FALSE)</f>
        <v>0.74529999999999996</v>
      </c>
      <c r="H851" s="10">
        <f>VLOOKUP(A851,away!$A$2:$E$405,3,FALSE)</f>
        <v>0.94469999999999998</v>
      </c>
      <c r="I851" s="10">
        <f>VLOOKUP(C851,away!$B$2:$E$405,3,FALSE)</f>
        <v>0.78</v>
      </c>
      <c r="J851" s="10">
        <f>VLOOKUP(B851,home!$B$2:$E$405,4,FALSE)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1.4705999999999999</v>
      </c>
      <c r="F852" s="10">
        <f>VLOOKUP(B852,home!$B$2:$E$405,3,FALSE)</f>
        <v>0.75549999999999995</v>
      </c>
      <c r="G852" s="10">
        <f>VLOOKUP(C852,away!$B$2:$E$405,4,FALSE)</f>
        <v>0.68</v>
      </c>
      <c r="H852" s="10">
        <f>VLOOKUP(A852,away!$A$2:$E$405,3,FALSE)</f>
        <v>1.2646999999999999</v>
      </c>
      <c r="I852" s="10">
        <f>VLOOKUP(C852,away!$B$2:$E$405,3,FALSE)</f>
        <v>1.1420999999999999</v>
      </c>
      <c r="J852" s="10">
        <f>VLOOKUP(B852,home!$B$2:$E$405,4,FALSE)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1.4705999999999999</v>
      </c>
      <c r="F853" s="10">
        <f>VLOOKUP(B853,home!$B$2:$E$405,3,FALSE)</f>
        <v>0.98219999999999996</v>
      </c>
      <c r="G853" s="10">
        <f>VLOOKUP(C853,away!$B$2:$E$405,4,FALSE)</f>
        <v>0.45329999999999998</v>
      </c>
      <c r="H853" s="10">
        <f>VLOOKUP(A853,away!$A$2:$E$405,3,FALSE)</f>
        <v>1.2646999999999999</v>
      </c>
      <c r="I853" s="10">
        <f>VLOOKUP(C853,away!$B$2:$E$405,3,FALSE)</f>
        <v>1.845</v>
      </c>
      <c r="J853" s="10">
        <f>VLOOKUP(B853,home!$B$2:$E$405,4,FALSE)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1.4705999999999999</v>
      </c>
      <c r="F854" s="10">
        <f>VLOOKUP(B854,home!$B$2:$E$405,3,FALSE)</f>
        <v>0.90669999999999995</v>
      </c>
      <c r="G854" s="10">
        <f>VLOOKUP(C854,away!$B$2:$E$405,4,FALSE)</f>
        <v>2.125</v>
      </c>
      <c r="H854" s="10">
        <f>VLOOKUP(A854,away!$A$2:$E$405,3,FALSE)</f>
        <v>1.2646999999999999</v>
      </c>
      <c r="I854" s="10">
        <f>VLOOKUP(C854,away!$B$2:$E$405,3,FALSE)</f>
        <v>0.49419999999999997</v>
      </c>
      <c r="J854" s="10">
        <f>VLOOKUP(B854,home!$B$2:$E$405,4,FALSE)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1.3052999999999999</v>
      </c>
      <c r="F855" s="10">
        <f>VLOOKUP(B855,home!$B$2:$E$405,3,FALSE)</f>
        <v>0.6855</v>
      </c>
      <c r="G855" s="10">
        <f>VLOOKUP(C855,away!$B$2:$E$405,4,FALSE)</f>
        <v>1.5725</v>
      </c>
      <c r="H855" s="10">
        <f>VLOOKUP(A855,away!$A$2:$E$405,3,FALSE)</f>
        <v>1.1211</v>
      </c>
      <c r="I855" s="10">
        <f>VLOOKUP(C855,away!$B$2:$E$405,3,FALSE)</f>
        <v>0.89200000000000002</v>
      </c>
      <c r="J855" s="10">
        <f>VLOOKUP(B855,home!$B$2:$E$405,4,FALSE)</f>
        <v>1.3145</v>
      </c>
      <c r="K855" s="12">
        <f t="shared" si="1174"/>
        <v>1.4070465033749999</v>
      </c>
      <c r="L855" s="12">
        <f t="shared" si="1175"/>
        <v>1.3145278673999998</v>
      </c>
      <c r="M855" s="13">
        <f t="shared" si="1176"/>
        <v>6.5771124735407291E-2</v>
      </c>
      <c r="N855" s="13">
        <f t="shared" si="1177"/>
        <v>9.2543031081995811E-2</v>
      </c>
      <c r="O855" s="13">
        <f t="shared" si="1178"/>
        <v>8.6457976334934322E-2</v>
      </c>
      <c r="P855" s="13">
        <f t="shared" si="1179"/>
        <v>0.12165039329094783</v>
      </c>
      <c r="Q855" s="13">
        <f t="shared" si="1180"/>
        <v>6.5106174147823076E-2</v>
      </c>
      <c r="R855" s="13">
        <f t="shared" si="1181"/>
        <v>5.6825709625640437E-2</v>
      </c>
      <c r="S855" s="13">
        <f t="shared" si="1182"/>
        <v>5.625119779909845E-2</v>
      </c>
      <c r="T855" s="13">
        <f t="shared" si="1183"/>
        <v>8.5583880257110861E-2</v>
      </c>
      <c r="U855" s="13">
        <f t="shared" si="1184"/>
        <v>7.9956416030560459E-2</v>
      </c>
      <c r="V855" s="13">
        <f t="shared" si="1185"/>
        <v>1.1560257657606947E-2</v>
      </c>
      <c r="W855" s="13">
        <f t="shared" si="1186"/>
        <v>3.053580489427276E-2</v>
      </c>
      <c r="X855" s="13">
        <f t="shared" si="1187"/>
        <v>4.0140166487010839E-2</v>
      </c>
      <c r="Y855" s="13">
        <f t="shared" si="1188"/>
        <v>2.6382683724625655E-2</v>
      </c>
      <c r="Z855" s="13">
        <f t="shared" si="1189"/>
        <v>2.4899659629228254E-2</v>
      </c>
      <c r="AA855" s="13">
        <f t="shared" si="1190"/>
        <v>3.5034979016533262E-2</v>
      </c>
      <c r="AB855" s="13">
        <f t="shared" si="1191"/>
        <v>2.4647922360514815E-2</v>
      </c>
      <c r="AC855" s="13">
        <f t="shared" si="1192"/>
        <v>1.3363671142257191E-3</v>
      </c>
      <c r="AD855" s="13">
        <f t="shared" si="1193"/>
        <v>1.0741324376056923E-2</v>
      </c>
      <c r="AE855" s="13">
        <f t="shared" si="1194"/>
        <v>1.4119770225109738E-2</v>
      </c>
      <c r="AF855" s="13">
        <f t="shared" si="1195"/>
        <v>9.2804157210957614E-3</v>
      </c>
      <c r="AG855" s="13">
        <f t="shared" si="1196"/>
        <v>4.0664550288124802E-3</v>
      </c>
      <c r="AH855" s="13">
        <f t="shared" si="1197"/>
        <v>8.1828241178488244E-3</v>
      </c>
      <c r="AI855" s="13">
        <f t="shared" si="1198"/>
        <v>1.1513614062751807E-2</v>
      </c>
      <c r="AJ855" s="13">
        <f t="shared" si="1199"/>
        <v>8.1000952041020806E-3</v>
      </c>
      <c r="AK855" s="13">
        <f t="shared" si="1200"/>
        <v>3.799070211312146E-3</v>
      </c>
      <c r="AL855" s="13">
        <f t="shared" si="1201"/>
        <v>9.8869882904179608E-5</v>
      </c>
      <c r="AM855" s="13">
        <f t="shared" si="1202"/>
        <v>3.0227085809895094E-3</v>
      </c>
      <c r="AN855" s="13">
        <f t="shared" si="1203"/>
        <v>3.9734346647398184E-3</v>
      </c>
      <c r="AO855" s="13">
        <f t="shared" si="1204"/>
        <v>2.6115952980468337E-3</v>
      </c>
      <c r="AP855" s="13">
        <f t="shared" si="1205"/>
        <v>1.144338265884457E-3</v>
      </c>
      <c r="AQ855" s="13">
        <f t="shared" si="1206"/>
        <v>3.7606613505932748E-4</v>
      </c>
      <c r="AR855" s="13">
        <f t="shared" si="1207"/>
        <v>2.1513100673890202E-3</v>
      </c>
      <c r="AS855" s="13">
        <f t="shared" si="1208"/>
        <v>3.0269933079951567E-3</v>
      </c>
      <c r="AT855" s="13">
        <f t="shared" si="1209"/>
        <v>2.1295601748770551E-3</v>
      </c>
      <c r="AU855" s="13">
        <f t="shared" si="1210"/>
        <v>9.9879673259580448E-4</v>
      </c>
      <c r="AV855" s="13">
        <f t="shared" si="1211"/>
        <v>3.5133836254532533E-4</v>
      </c>
      <c r="AW855" s="13">
        <f t="shared" si="1212"/>
        <v>5.0797199245064856E-6</v>
      </c>
      <c r="AX855" s="13">
        <f t="shared" si="1213"/>
        <v>7.0884858993381565E-4</v>
      </c>
      <c r="AY855" s="13">
        <f t="shared" si="1214"/>
        <v>9.3180122523519552E-4</v>
      </c>
      <c r="AZ855" s="13">
        <f t="shared" si="1215"/>
        <v>6.1243933872456434E-4</v>
      </c>
      <c r="BA855" s="13">
        <f t="shared" si="1216"/>
        <v>2.6835619261515584E-4</v>
      </c>
      <c r="BB855" s="13">
        <f t="shared" si="1217"/>
        <v>8.8190423395496134E-5</v>
      </c>
      <c r="BC855" s="13">
        <f t="shared" si="1218"/>
        <v>2.3185753838236919E-5</v>
      </c>
      <c r="BD855" s="13">
        <f t="shared" si="1219"/>
        <v>4.7132617250017278E-4</v>
      </c>
      <c r="BE855" s="13">
        <f t="shared" si="1220"/>
        <v>6.631778429654902E-4</v>
      </c>
      <c r="BF855" s="13">
        <f t="shared" si="1221"/>
        <v>4.6656103253018394E-4</v>
      </c>
      <c r="BG855" s="13">
        <f t="shared" si="1222"/>
        <v>2.1882435647754164E-4</v>
      </c>
      <c r="BH855" s="13">
        <f t="shared" si="1223"/>
        <v>7.6974011408752359E-5</v>
      </c>
      <c r="BI855" s="13">
        <f t="shared" si="1224"/>
        <v>2.1661202720686474E-5</v>
      </c>
      <c r="BJ855" s="14">
        <f t="shared" si="1225"/>
        <v>0.39226067041237628</v>
      </c>
      <c r="BK855" s="14">
        <f t="shared" si="1226"/>
        <v>0.25760001170542562</v>
      </c>
      <c r="BL855" s="14">
        <f t="shared" si="1227"/>
        <v>0.32509513022820324</v>
      </c>
      <c r="BM855" s="14">
        <f t="shared" si="1228"/>
        <v>0.51057434125317402</v>
      </c>
      <c r="BN855" s="14">
        <f t="shared" si="1229"/>
        <v>0.48835440921674872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1.3052999999999999</v>
      </c>
      <c r="F856" s="10">
        <f>VLOOKUP(B856,home!$B$2:$E$405,3,FALSE)</f>
        <v>1.2096</v>
      </c>
      <c r="G856" s="10">
        <f>VLOOKUP(C856,away!$B$2:$E$405,4,FALSE)</f>
        <v>1.0887</v>
      </c>
      <c r="H856" s="10">
        <f>VLOOKUP(A856,away!$A$2:$E$405,3,FALSE)</f>
        <v>1.1211</v>
      </c>
      <c r="I856" s="10">
        <f>VLOOKUP(C856,away!$B$2:$E$405,3,FALSE)</f>
        <v>0.75109999999999999</v>
      </c>
      <c r="J856" s="10">
        <f>VLOOKUP(B856,home!$B$2:$E$405,4,FALSE)</f>
        <v>1.2205999999999999</v>
      </c>
      <c r="K856" s="12">
        <f t="shared" si="1174"/>
        <v>1.7189385010559999</v>
      </c>
      <c r="L856" s="12">
        <f t="shared" si="1175"/>
        <v>1.0278162511260001</v>
      </c>
      <c r="M856" s="13">
        <f t="shared" si="1176"/>
        <v>6.4135659955644686E-2</v>
      </c>
      <c r="N856" s="13">
        <f t="shared" si="1177"/>
        <v>0.11024525518839318</v>
      </c>
      <c r="O856" s="13">
        <f t="shared" si="1178"/>
        <v>6.5919673579102639E-2</v>
      </c>
      <c r="P856" s="13">
        <f t="shared" si="1179"/>
        <v>0.11331186489216347</v>
      </c>
      <c r="Q856" s="13">
        <f t="shared" si="1180"/>
        <v>9.4752406851036405E-2</v>
      </c>
      <c r="R856" s="13">
        <f t="shared" si="1181"/>
        <v>3.3876655886761455E-2</v>
      </c>
      <c r="S856" s="13">
        <f t="shared" si="1182"/>
        <v>5.0048517214212752E-2</v>
      </c>
      <c r="T856" s="13">
        <f t="shared" si="1183"/>
        <v>9.738806359479775E-2</v>
      </c>
      <c r="U856" s="13">
        <f t="shared" si="1184"/>
        <v>5.8231888090779643E-2</v>
      </c>
      <c r="V856" s="13">
        <f t="shared" si="1185"/>
        <v>9.8248182481946011E-3</v>
      </c>
      <c r="W856" s="13">
        <f t="shared" si="1186"/>
        <v>5.4291186734656258E-2</v>
      </c>
      <c r="X856" s="13">
        <f t="shared" si="1187"/>
        <v>5.5801364018796006E-2</v>
      </c>
      <c r="Y856" s="13">
        <f t="shared" si="1188"/>
        <v>2.8676774386758093E-2</v>
      </c>
      <c r="Z856" s="13">
        <f t="shared" si="1189"/>
        <v>1.1606325818072232E-2</v>
      </c>
      <c r="AA856" s="13">
        <f t="shared" si="1190"/>
        <v>1.9950560304484635E-2</v>
      </c>
      <c r="AB856" s="13">
        <f t="shared" si="1191"/>
        <v>1.7146893112509078E-2</v>
      </c>
      <c r="AC856" s="13">
        <f t="shared" si="1192"/>
        <v>1.0848766492574193E-3</v>
      </c>
      <c r="AD856" s="13">
        <f t="shared" si="1193"/>
        <v>2.3330802786555346E-2</v>
      </c>
      <c r="AE856" s="13">
        <f t="shared" si="1194"/>
        <v>2.3979778255837348E-2</v>
      </c>
      <c r="AF856" s="13">
        <f t="shared" si="1195"/>
        <v>1.2323402894873759E-2</v>
      </c>
      <c r="AG856" s="13">
        <f t="shared" si="1196"/>
        <v>4.2220645881748146E-3</v>
      </c>
      <c r="AH856" s="13">
        <f t="shared" si="1197"/>
        <v>2.9822925729194772E-3</v>
      </c>
      <c r="AI856" s="13">
        <f t="shared" si="1198"/>
        <v>5.1263775250046462E-3</v>
      </c>
      <c r="AJ856" s="13">
        <f t="shared" si="1199"/>
        <v>4.4059638493393278E-3</v>
      </c>
      <c r="AK856" s="13">
        <f t="shared" si="1200"/>
        <v>2.5245269649634226E-3</v>
      </c>
      <c r="AL856" s="13">
        <f t="shared" si="1201"/>
        <v>7.6668359780088715E-5</v>
      </c>
      <c r="AM856" s="13">
        <f t="shared" si="1202"/>
        <v>8.0208430340709281E-3</v>
      </c>
      <c r="AN856" s="13">
        <f t="shared" si="1203"/>
        <v>8.2439528181488721E-3</v>
      </c>
      <c r="AO856" s="13">
        <f t="shared" si="1204"/>
        <v>4.2366343400046984E-3</v>
      </c>
      <c r="AP856" s="13">
        <f t="shared" si="1205"/>
        <v>1.4514938749117683E-3</v>
      </c>
      <c r="AQ856" s="13">
        <f t="shared" si="1206"/>
        <v>3.7296724826104121E-4</v>
      </c>
      <c r="AR856" s="13">
        <f t="shared" si="1207"/>
        <v>6.1304975441180208E-4</v>
      </c>
      <c r="AS856" s="13">
        <f t="shared" si="1208"/>
        <v>1.0537948259213717E-3</v>
      </c>
      <c r="AT856" s="13">
        <f t="shared" si="1209"/>
        <v>9.0570424924492582E-4</v>
      </c>
      <c r="AU856" s="13">
        <f t="shared" si="1210"/>
        <v>5.1894996819904079E-4</v>
      </c>
      <c r="AV856" s="13">
        <f t="shared" si="1211"/>
        <v>2.2301077011477945E-4</v>
      </c>
      <c r="AW856" s="13">
        <f t="shared" si="1212"/>
        <v>3.7626124716271108E-6</v>
      </c>
      <c r="AX856" s="13">
        <f t="shared" si="1213"/>
        <v>2.297889317031889E-3</v>
      </c>
      <c r="AY856" s="13">
        <f t="shared" si="1214"/>
        <v>2.3618079833342006E-3</v>
      </c>
      <c r="AZ856" s="13">
        <f t="shared" si="1215"/>
        <v>1.2137523136550082E-3</v>
      </c>
      <c r="BA856" s="13">
        <f t="shared" si="1216"/>
        <v>4.1583811760546652E-4</v>
      </c>
      <c r="BB856" s="13">
        <f t="shared" si="1217"/>
        <v>1.0685129377813582E-4</v>
      </c>
      <c r="BC856" s="13">
        <f t="shared" si="1218"/>
        <v>2.1964699239801296E-5</v>
      </c>
      <c r="BD856" s="13">
        <f t="shared" si="1219"/>
        <v>1.0501708338887554E-4</v>
      </c>
      <c r="BE856" s="13">
        <f t="shared" si="1220"/>
        <v>1.8051790790574664E-4</v>
      </c>
      <c r="BF856" s="13">
        <f t="shared" si="1221"/>
        <v>1.5514959101463463E-4</v>
      </c>
      <c r="BG856" s="13">
        <f t="shared" si="1222"/>
        <v>8.8897535139382486E-5</v>
      </c>
      <c r="BH856" s="13">
        <f t="shared" si="1223"/>
        <v>3.8202348950015792E-5</v>
      </c>
      <c r="BI856" s="13">
        <f t="shared" si="1224"/>
        <v>1.3133497688191695E-5</v>
      </c>
      <c r="BJ856" s="14">
        <f t="shared" si="1225"/>
        <v>0.53375509433992074</v>
      </c>
      <c r="BK856" s="14">
        <f t="shared" si="1226"/>
        <v>0.24084421330258721</v>
      </c>
      <c r="BL856" s="14">
        <f t="shared" si="1227"/>
        <v>0.21406025941784312</v>
      </c>
      <c r="BM856" s="14">
        <f t="shared" si="1228"/>
        <v>0.51566633115445881</v>
      </c>
      <c r="BN856" s="14">
        <f t="shared" si="1229"/>
        <v>0.48224151635310186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1.8042</v>
      </c>
      <c r="F860" s="10">
        <f>VLOOKUP(B860,home!$B$2:$E$405,3,FALSE)</f>
        <v>1.2563</v>
      </c>
      <c r="G860" s="10">
        <f>VLOOKUP(C860,away!$B$2:$E$405,4,FALSE)</f>
        <v>1.0716000000000001</v>
      </c>
      <c r="H860" s="10">
        <f>VLOOKUP(A860,away!$A$2:$E$405,3,FALSE)</f>
        <v>1.2458</v>
      </c>
      <c r="I860" s="10">
        <f>VLOOKUP(C860,away!$B$2:$E$405,3,FALSE)</f>
        <v>0.74919999999999998</v>
      </c>
      <c r="J860" s="10">
        <f>VLOOKUP(B860,home!$B$2:$E$405,4,FALSE)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1.8042</v>
      </c>
      <c r="F861" s="10">
        <f>VLOOKUP(B861,home!$B$2:$E$405,3,FALSE)</f>
        <v>1.1085</v>
      </c>
      <c r="G861" s="10">
        <f>VLOOKUP(C861,away!$B$2:$E$405,4,FALSE)</f>
        <v>1.1085</v>
      </c>
      <c r="H861" s="10">
        <f>VLOOKUP(A861,away!$A$2:$E$405,3,FALSE)</f>
        <v>1.2458</v>
      </c>
      <c r="I861" s="10">
        <f>VLOOKUP(C861,away!$B$2:$E$405,3,FALSE)</f>
        <v>0.96319999999999995</v>
      </c>
      <c r="J861" s="10">
        <f>VLOOKUP(B861,home!$B$2:$E$405,4,FALSE)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1.8042</v>
      </c>
      <c r="F862" s="10">
        <f>VLOOKUP(B862,home!$B$2:$E$405,3,FALSE)</f>
        <v>1.6997</v>
      </c>
      <c r="G862" s="10">
        <f>VLOOKUP(C862,away!$B$2:$E$405,4,FALSE)</f>
        <v>1.1085</v>
      </c>
      <c r="H862" s="10">
        <f>VLOOKUP(A862,away!$A$2:$E$405,3,FALSE)</f>
        <v>1.2458</v>
      </c>
      <c r="I862" s="10">
        <f>VLOOKUP(C862,away!$B$2:$E$405,3,FALSE)</f>
        <v>0.74919999999999998</v>
      </c>
      <c r="J862" s="10">
        <f>VLOOKUP(B862,home!$B$2:$E$405,4,FALSE)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1.8042</v>
      </c>
      <c r="F863" s="10">
        <f>VLOOKUP(B863,home!$B$2:$E$405,3,FALSE)</f>
        <v>0.77600000000000002</v>
      </c>
      <c r="G863" s="10">
        <f>VLOOKUP(C863,away!$B$2:$E$405,4,FALSE)</f>
        <v>0.84989999999999999</v>
      </c>
      <c r="H863" s="10">
        <f>VLOOKUP(A863,away!$A$2:$E$405,3,FALSE)</f>
        <v>1.2458</v>
      </c>
      <c r="I863" s="10">
        <f>VLOOKUP(C863,away!$B$2:$E$405,3,FALSE)</f>
        <v>1.0166999999999999</v>
      </c>
      <c r="J863" s="10">
        <f>VLOOKUP(B863,home!$B$2:$E$405,4,FALSE)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1.8042</v>
      </c>
      <c r="F864" s="10">
        <f>VLOOKUP(B864,home!$B$2:$E$405,3,FALSE)</f>
        <v>1.2194</v>
      </c>
      <c r="G864" s="10">
        <f>VLOOKUP(C864,away!$B$2:$E$405,4,FALSE)</f>
        <v>1.1085</v>
      </c>
      <c r="H864" s="10">
        <f>VLOOKUP(A864,away!$A$2:$E$405,3,FALSE)</f>
        <v>1.2458</v>
      </c>
      <c r="I864" s="10">
        <f>VLOOKUP(C864,away!$B$2:$E$405,3,FALSE)</f>
        <v>0.74919999999999998</v>
      </c>
      <c r="J864" s="10">
        <f>VLOOKUP(B864,home!$B$2:$E$405,4,FALSE)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1.8042</v>
      </c>
      <c r="F865" s="10">
        <f>VLOOKUP(B865,home!$B$2:$E$405,3,FALSE)</f>
        <v>1.2932999999999999</v>
      </c>
      <c r="G865" s="10">
        <f>VLOOKUP(C865,away!$B$2:$E$405,4,FALSE)</f>
        <v>0.84989999999999999</v>
      </c>
      <c r="H865" s="10">
        <f>VLOOKUP(A865,away!$A$2:$E$405,3,FALSE)</f>
        <v>1.2458</v>
      </c>
      <c r="I865" s="10">
        <f>VLOOKUP(C865,away!$B$2:$E$405,3,FALSE)</f>
        <v>0.90969999999999995</v>
      </c>
      <c r="J865" s="10">
        <f>VLOOKUP(B865,home!$B$2:$E$405,4,FALSE)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1.5941000000000001</v>
      </c>
      <c r="F866" s="10">
        <f>VLOOKUP(B866,home!$B$2:$E$405,3,FALSE)</f>
        <v>1.0664</v>
      </c>
      <c r="G866" s="10">
        <f>VLOOKUP(C866,away!$B$2:$E$405,4,FALSE)</f>
        <v>1.4428000000000001</v>
      </c>
      <c r="H866" s="10">
        <f>VLOOKUP(A866,away!$A$2:$E$405,3,FALSE)</f>
        <v>1.1647000000000001</v>
      </c>
      <c r="I866" s="10">
        <f>VLOOKUP(C866,away!$B$2:$E$405,3,FALSE)</f>
        <v>0.60099999999999998</v>
      </c>
      <c r="J866" s="10">
        <f>VLOOKUP(B866,home!$B$2:$E$405,4,FALSE)</f>
        <v>1.3736999999999999</v>
      </c>
      <c r="K866" s="12">
        <f t="shared" si="1230"/>
        <v>2.4526853206720003</v>
      </c>
      <c r="L866" s="12">
        <f t="shared" si="1231"/>
        <v>0.96156898238999999</v>
      </c>
      <c r="M866" s="13">
        <f t="shared" si="1232"/>
        <v>3.2900931680287536E-2</v>
      </c>
      <c r="N866" s="13">
        <f t="shared" si="1233"/>
        <v>8.0695632168673606E-2</v>
      </c>
      <c r="O866" s="13">
        <f t="shared" si="1234"/>
        <v>3.1636515395497E-2</v>
      </c>
      <c r="P866" s="13">
        <f t="shared" si="1235"/>
        <v>7.7594416907749222E-2</v>
      </c>
      <c r="Q866" s="13">
        <f t="shared" si="1236"/>
        <v>9.8960496231226533E-2</v>
      </c>
      <c r="R866" s="13">
        <f t="shared" si="1237"/>
        <v>1.5210345957606806E-2</v>
      </c>
      <c r="S866" s="13">
        <f t="shared" si="1238"/>
        <v>4.575017505401674E-2</v>
      </c>
      <c r="T866" s="13">
        <f t="shared" si="1239"/>
        <v>9.5157343657869917E-2</v>
      </c>
      <c r="U866" s="13">
        <f t="shared" si="1240"/>
        <v>3.7306192252564908E-2</v>
      </c>
      <c r="V866" s="13">
        <f t="shared" si="1241"/>
        <v>1.1988712022708218E-2</v>
      </c>
      <c r="W866" s="13">
        <f t="shared" si="1242"/>
        <v>8.0906318810915354E-2</v>
      </c>
      <c r="X866" s="13">
        <f t="shared" si="1243"/>
        <v>7.7797006647932793E-2</v>
      </c>
      <c r="Y866" s="13">
        <f t="shared" si="1244"/>
        <v>3.7403594257720392E-2</v>
      </c>
      <c r="Z866" s="13">
        <f t="shared" si="1245"/>
        <v>4.8752656280852767E-3</v>
      </c>
      <c r="AA866" s="13">
        <f t="shared" si="1246"/>
        <v>1.1957492440381516E-2</v>
      </c>
      <c r="AB866" s="13">
        <f t="shared" si="1247"/>
        <v>1.4663983090285083E-2</v>
      </c>
      <c r="AC866" s="13">
        <f t="shared" si="1248"/>
        <v>1.7671557296550793E-3</v>
      </c>
      <c r="AD866" s="13">
        <f t="shared" si="1249"/>
        <v>4.9609435124285263E-2</v>
      </c>
      <c r="AE866" s="13">
        <f t="shared" si="1250"/>
        <v>4.7702894049401701E-2</v>
      </c>
      <c r="AF866" s="13">
        <f t="shared" si="1251"/>
        <v>2.2934811644070584E-2</v>
      </c>
      <c r="AG866" s="13">
        <f t="shared" si="1252"/>
        <v>7.3511344979650941E-3</v>
      </c>
      <c r="AH866" s="13">
        <f t="shared" si="1253"/>
        <v>1.1719760522197256E-3</v>
      </c>
      <c r="AI866" s="13">
        <f t="shared" si="1254"/>
        <v>2.8744884594584423E-3</v>
      </c>
      <c r="AJ866" s="13">
        <f t="shared" si="1255"/>
        <v>3.5251078244773982E-3</v>
      </c>
      <c r="AK866" s="13">
        <f t="shared" si="1256"/>
        <v>2.8819934049605744E-3</v>
      </c>
      <c r="AL866" s="13">
        <f t="shared" si="1257"/>
        <v>1.6670824979698654E-4</v>
      </c>
      <c r="AM866" s="13">
        <f t="shared" si="1258"/>
        <v>2.4335266659232881E-2</v>
      </c>
      <c r="AN866" s="13">
        <f t="shared" si="1259"/>
        <v>2.3400037597707854E-2</v>
      </c>
      <c r="AO866" s="13">
        <f t="shared" si="1260"/>
        <v>1.1250375170357839E-2</v>
      </c>
      <c r="AP866" s="13">
        <f t="shared" si="1261"/>
        <v>3.6060039346889044E-3</v>
      </c>
      <c r="AQ866" s="13">
        <f t="shared" si="1262"/>
        <v>8.6685538349328621E-4</v>
      </c>
      <c r="AR866" s="13">
        <f t="shared" si="1263"/>
        <v>2.2538716398367428E-4</v>
      </c>
      <c r="AS866" s="13">
        <f t="shared" si="1264"/>
        <v>5.5280378857065077E-4</v>
      </c>
      <c r="AT866" s="13">
        <f t="shared" si="1265"/>
        <v>6.7792686871955183E-4</v>
      </c>
      <c r="AU866" s="13">
        <f t="shared" si="1266"/>
        <v>5.5424709313252622E-4</v>
      </c>
      <c r="AV866" s="13">
        <f t="shared" si="1267"/>
        <v>3.3984842733781858E-4</v>
      </c>
      <c r="AW866" s="13">
        <f t="shared" si="1268"/>
        <v>1.0921363668368647E-5</v>
      </c>
      <c r="AX866" s="13">
        <f t="shared" si="1269"/>
        <v>9.9477918849565396E-3</v>
      </c>
      <c r="AY866" s="13">
        <f t="shared" si="1270"/>
        <v>9.5654881198451586E-3</v>
      </c>
      <c r="AZ866" s="13">
        <f t="shared" si="1271"/>
        <v>4.5989383387315709E-3</v>
      </c>
      <c r="BA866" s="13">
        <f t="shared" si="1272"/>
        <v>1.4740654861494916E-3</v>
      </c>
      <c r="BB866" s="13">
        <f t="shared" si="1273"/>
        <v>3.5435391237324679E-4</v>
      </c>
      <c r="BC866" s="13">
        <f t="shared" si="1274"/>
        <v>6.8147146185331645E-5</v>
      </c>
      <c r="BD866" s="13">
        <f t="shared" si="1275"/>
        <v>3.6120884319258276E-5</v>
      </c>
      <c r="BE866" s="13">
        <f t="shared" si="1276"/>
        <v>8.8593162739536186E-5</v>
      </c>
      <c r="BF866" s="13">
        <f t="shared" si="1277"/>
        <v>1.0864557488158305E-4</v>
      </c>
      <c r="BG866" s="13">
        <f t="shared" si="1278"/>
        <v>8.8824468889343099E-5</v>
      </c>
      <c r="BH866" s="13">
        <f t="shared" si="1279"/>
        <v>5.4464617740344655E-5</v>
      </c>
      <c r="BI866" s="13">
        <f t="shared" si="1280"/>
        <v>2.6716913685551033E-5</v>
      </c>
      <c r="BJ866" s="14">
        <f t="shared" si="1281"/>
        <v>0.68798599072378341</v>
      </c>
      <c r="BK866" s="14">
        <f t="shared" si="1282"/>
        <v>0.1797335877640589</v>
      </c>
      <c r="BL866" s="14">
        <f t="shared" si="1283"/>
        <v>0.1239816738414513</v>
      </c>
      <c r="BM866" s="14">
        <f t="shared" si="1284"/>
        <v>0.65002361286016153</v>
      </c>
      <c r="BN866" s="14">
        <f t="shared" si="1285"/>
        <v>0.3369983383410407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1.5941000000000001</v>
      </c>
      <c r="F867" s="10">
        <f>VLOOKUP(B867,home!$B$2:$E$405,3,FALSE)</f>
        <v>0.76670000000000005</v>
      </c>
      <c r="G867" s="10">
        <f>VLOOKUP(C867,away!$B$2:$E$405,4,FALSE)</f>
        <v>0.94099999999999995</v>
      </c>
      <c r="H867" s="10">
        <f>VLOOKUP(A867,away!$A$2:$E$405,3,FALSE)</f>
        <v>1.1647000000000001</v>
      </c>
      <c r="I867" s="10">
        <f>VLOOKUP(C867,away!$B$2:$E$405,3,FALSE)</f>
        <v>1.3736999999999999</v>
      </c>
      <c r="J867" s="10">
        <f>VLOOKUP(B867,home!$B$2:$E$405,4,FALSE)</f>
        <v>1.0494000000000001</v>
      </c>
      <c r="K867" s="12">
        <f t="shared" si="1230"/>
        <v>1.15008687827</v>
      </c>
      <c r="L867" s="12">
        <f t="shared" si="1231"/>
        <v>1.6789858404660001</v>
      </c>
      <c r="M867" s="13">
        <f t="shared" si="1232"/>
        <v>5.9067600561951684E-2</v>
      </c>
      <c r="N867" s="13">
        <f t="shared" si="1233"/>
        <v>6.7932872337194306E-2</v>
      </c>
      <c r="O867" s="13">
        <f t="shared" si="1234"/>
        <v>9.9173664973818437E-2</v>
      </c>
      <c r="P867" s="13">
        <f t="shared" si="1235"/>
        <v>0.11405833075633369</v>
      </c>
      <c r="Q867" s="13">
        <f t="shared" si="1236"/>
        <v>3.906435253909913E-2</v>
      </c>
      <c r="R867" s="13">
        <f t="shared" si="1237"/>
        <v>8.3255589619080028E-2</v>
      </c>
      <c r="S867" s="13">
        <f t="shared" si="1238"/>
        <v>5.5061077016649383E-2</v>
      </c>
      <c r="T867" s="13">
        <f t="shared" si="1239"/>
        <v>6.558849478011948E-2</v>
      </c>
      <c r="U867" s="13">
        <f t="shared" si="1240"/>
        <v>9.5751161163535978E-2</v>
      </c>
      <c r="V867" s="13">
        <f t="shared" si="1241"/>
        <v>1.1813535065317319E-2</v>
      </c>
      <c r="W867" s="13">
        <f t="shared" si="1242"/>
        <v>1.4975799754443757E-2</v>
      </c>
      <c r="X867" s="13">
        <f t="shared" si="1243"/>
        <v>2.5144155737365271E-2</v>
      </c>
      <c r="Y867" s="13">
        <f t="shared" si="1244"/>
        <v>2.1108340726754115E-2</v>
      </c>
      <c r="Z867" s="13">
        <f t="shared" si="1245"/>
        <v>4.6594985370027826E-2</v>
      </c>
      <c r="AA867" s="13">
        <f t="shared" si="1246"/>
        <v>5.3588281267251625E-2</v>
      </c>
      <c r="AB867" s="13">
        <f t="shared" si="1247"/>
        <v>3.0815589557254077E-2</v>
      </c>
      <c r="AC867" s="13">
        <f t="shared" si="1248"/>
        <v>1.4257309390664672E-3</v>
      </c>
      <c r="AD867" s="13">
        <f t="shared" si="1249"/>
        <v>4.3058676972962144E-3</v>
      </c>
      <c r="AE867" s="13">
        <f t="shared" si="1250"/>
        <v>7.2294908946802863E-3</v>
      </c>
      <c r="AF867" s="13">
        <f t="shared" si="1251"/>
        <v>6.069106422973038E-3</v>
      </c>
      <c r="AG867" s="13">
        <f t="shared" si="1252"/>
        <v>3.3966479161509949E-3</v>
      </c>
      <c r="AH867" s="13">
        <f t="shared" si="1253"/>
        <v>1.9558080168249298E-2</v>
      </c>
      <c r="AI867" s="13">
        <f t="shared" si="1254"/>
        <v>2.2493491365656232E-2</v>
      </c>
      <c r="AJ867" s="13">
        <f t="shared" si="1255"/>
        <v>1.2934734633060389E-2</v>
      </c>
      <c r="AK867" s="13">
        <f t="shared" si="1256"/>
        <v>4.9586895251290926E-3</v>
      </c>
      <c r="AL867" s="13">
        <f t="shared" si="1257"/>
        <v>1.1012229342007873E-4</v>
      </c>
      <c r="AM867" s="13">
        <f t="shared" si="1258"/>
        <v>9.9042438764540683E-4</v>
      </c>
      <c r="AN867" s="13">
        <f t="shared" si="1259"/>
        <v>1.6629085229088469E-3</v>
      </c>
      <c r="AO867" s="13">
        <f t="shared" si="1260"/>
        <v>1.3959999319770925E-3</v>
      </c>
      <c r="AP867" s="13">
        <f t="shared" si="1261"/>
        <v>7.8128803969367922E-4</v>
      </c>
      <c r="AQ867" s="13">
        <f t="shared" si="1262"/>
        <v>3.2794288899278158E-4</v>
      </c>
      <c r="AR867" s="13">
        <f t="shared" si="1263"/>
        <v>6.5675479338378924E-3</v>
      </c>
      <c r="AS867" s="13">
        <f t="shared" si="1264"/>
        <v>7.5532507011162103E-3</v>
      </c>
      <c r="AT867" s="13">
        <f t="shared" si="1265"/>
        <v>4.3434472598187163E-3</v>
      </c>
      <c r="AU867" s="13">
        <f t="shared" si="1266"/>
        <v>1.6651138999917645E-3</v>
      </c>
      <c r="AV867" s="13">
        <f t="shared" si="1267"/>
        <v>4.7875641180137853E-4</v>
      </c>
      <c r="AW867" s="13">
        <f t="shared" si="1268"/>
        <v>5.9067750091316097E-6</v>
      </c>
      <c r="AX867" s="13">
        <f t="shared" si="1269"/>
        <v>1.898456820249303E-4</v>
      </c>
      <c r="AY867" s="13">
        <f t="shared" si="1270"/>
        <v>3.1874821199346862E-4</v>
      </c>
      <c r="AZ867" s="13">
        <f t="shared" si="1271"/>
        <v>2.6758686730544436E-4</v>
      </c>
      <c r="BA867" s="13">
        <f t="shared" si="1272"/>
        <v>1.4975818710016517E-4</v>
      </c>
      <c r="BB867" s="13">
        <f t="shared" si="1273"/>
        <v>6.2860468908758859E-5</v>
      </c>
      <c r="BC867" s="13">
        <f t="shared" si="1274"/>
        <v>2.1108367444571875E-5</v>
      </c>
      <c r="BD867" s="13">
        <f t="shared" si="1275"/>
        <v>1.8378033312492588E-3</v>
      </c>
      <c r="BE867" s="13">
        <f t="shared" si="1276"/>
        <v>2.113633496110667E-3</v>
      </c>
      <c r="BF867" s="13">
        <f t="shared" si="1277"/>
        <v>1.2154310746744117E-3</v>
      </c>
      <c r="BG867" s="13">
        <f t="shared" si="1278"/>
        <v>4.6595044347488184E-4</v>
      </c>
      <c r="BH867" s="13">
        <f t="shared" si="1279"/>
        <v>1.339708727411373E-4</v>
      </c>
      <c r="BI867" s="13">
        <f t="shared" si="1280"/>
        <v>3.0815628561992388E-5</v>
      </c>
      <c r="BJ867" s="14">
        <f t="shared" si="1281"/>
        <v>0.26098360036207169</v>
      </c>
      <c r="BK867" s="14">
        <f t="shared" si="1282"/>
        <v>0.24185514484473211</v>
      </c>
      <c r="BL867" s="14">
        <f t="shared" si="1283"/>
        <v>0.4489350033264134</v>
      </c>
      <c r="BM867" s="14">
        <f t="shared" si="1284"/>
        <v>0.5355034816787837</v>
      </c>
      <c r="BN867" s="14">
        <f t="shared" si="1285"/>
        <v>0.46255241078747728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1.5941000000000001</v>
      </c>
      <c r="F868" s="10">
        <f>VLOOKUP(B868,home!$B$2:$E$405,3,FALSE)</f>
        <v>1.4637</v>
      </c>
      <c r="G868" s="10">
        <f>VLOOKUP(C868,away!$B$2:$E$405,4,FALSE)</f>
        <v>0.69699999999999995</v>
      </c>
      <c r="H868" s="10">
        <f>VLOOKUP(A868,away!$A$2:$E$405,3,FALSE)</f>
        <v>1.1647000000000001</v>
      </c>
      <c r="I868" s="10">
        <f>VLOOKUP(C868,away!$B$2:$E$405,3,FALSE)</f>
        <v>1.3355999999999999</v>
      </c>
      <c r="J868" s="10">
        <f>VLOOKUP(B868,home!$B$2:$E$405,4,FALSE)</f>
        <v>0.76319999999999999</v>
      </c>
      <c r="K868" s="12">
        <f t="shared" si="1230"/>
        <v>1.6262990664900001</v>
      </c>
      <c r="L868" s="12">
        <f t="shared" si="1231"/>
        <v>1.187213557824</v>
      </c>
      <c r="M868" s="13">
        <f t="shared" si="1232"/>
        <v>5.9993885858306083E-2</v>
      </c>
      <c r="N868" s="13">
        <f t="shared" si="1233"/>
        <v>9.7568000566470789E-2</v>
      </c>
      <c r="O868" s="13">
        <f t="shared" si="1234"/>
        <v>7.1225554677526517E-2</v>
      </c>
      <c r="P868" s="13">
        <f t="shared" si="1235"/>
        <v>0.11583405308229382</v>
      </c>
      <c r="Q868" s="13">
        <f t="shared" si="1236"/>
        <v>7.9337374120273654E-2</v>
      </c>
      <c r="R868" s="13">
        <f t="shared" si="1237"/>
        <v>4.2279972088347058E-2</v>
      </c>
      <c r="S868" s="13">
        <f t="shared" si="1238"/>
        <v>5.5912063627455599E-2</v>
      </c>
      <c r="T868" s="13">
        <f t="shared" si="1239"/>
        <v>9.4190406197743812E-2</v>
      </c>
      <c r="U868" s="13">
        <f t="shared" si="1240"/>
        <v>6.8759879138502067E-2</v>
      </c>
      <c r="V868" s="13">
        <f t="shared" si="1241"/>
        <v>1.1994779604077894E-2</v>
      </c>
      <c r="W868" s="13">
        <f t="shared" si="1242"/>
        <v>4.3008765823189639E-2</v>
      </c>
      <c r="X868" s="13">
        <f t="shared" si="1243"/>
        <v>5.106058989056822E-2</v>
      </c>
      <c r="Y868" s="13">
        <f t="shared" si="1244"/>
        <v>3.0309912294286839E-2</v>
      </c>
      <c r="Z868" s="13">
        <f t="shared" si="1245"/>
        <v>1.6731785362568644E-2</v>
      </c>
      <c r="AA868" s="13">
        <f t="shared" si="1246"/>
        <v>2.7210886915856432E-2</v>
      </c>
      <c r="AB868" s="13">
        <f t="shared" si="1247"/>
        <v>2.2126519994811144E-2</v>
      </c>
      <c r="AC868" s="13">
        <f t="shared" si="1248"/>
        <v>1.4474432659799241E-3</v>
      </c>
      <c r="AD868" s="13">
        <f t="shared" si="1249"/>
        <v>1.7486278927285086E-2</v>
      </c>
      <c r="AE868" s="13">
        <f t="shared" si="1250"/>
        <v>2.0759947418364962E-2</v>
      </c>
      <c r="AF868" s="13">
        <f t="shared" si="1251"/>
        <v>1.2323245517398117E-2</v>
      </c>
      <c r="AG868" s="13">
        <f t="shared" si="1252"/>
        <v>4.8767747182162941E-3</v>
      </c>
      <c r="AH868" s="13">
        <f t="shared" si="1253"/>
        <v>4.9660506072606581E-3</v>
      </c>
      <c r="AI868" s="13">
        <f t="shared" si="1254"/>
        <v>8.0762834667301043E-3</v>
      </c>
      <c r="AJ868" s="13">
        <f t="shared" si="1255"/>
        <v>6.5672261313258979E-3</v>
      </c>
      <c r="AK868" s="13">
        <f t="shared" si="1256"/>
        <v>3.5600912422680138E-3</v>
      </c>
      <c r="AL868" s="13">
        <f t="shared" si="1257"/>
        <v>1.1178687141627413E-4</v>
      </c>
      <c r="AM868" s="13">
        <f t="shared" si="1258"/>
        <v>5.6875838191654954E-3</v>
      </c>
      <c r="AN868" s="13">
        <f t="shared" si="1259"/>
        <v>6.7523766213736808E-3</v>
      </c>
      <c r="AO868" s="13">
        <f t="shared" si="1260"/>
        <v>4.0082565362143247E-3</v>
      </c>
      <c r="AP868" s="13">
        <f t="shared" si="1261"/>
        <v>1.5862188343434374E-3</v>
      </c>
      <c r="AQ868" s="13">
        <f t="shared" si="1262"/>
        <v>4.7079512645207725E-4</v>
      </c>
      <c r="AR868" s="13">
        <f t="shared" si="1263"/>
        <v>1.1791525219559925E-3</v>
      </c>
      <c r="AS868" s="13">
        <f t="shared" si="1264"/>
        <v>1.9176546457063597E-3</v>
      </c>
      <c r="AT868" s="13">
        <f t="shared" si="1265"/>
        <v>1.5593399800812328E-3</v>
      </c>
      <c r="AU868" s="13">
        <f t="shared" si="1266"/>
        <v>8.4531771798221464E-4</v>
      </c>
      <c r="AV868" s="13">
        <f t="shared" si="1267"/>
        <v>3.4368485391048331E-4</v>
      </c>
      <c r="AW868" s="13">
        <f t="shared" si="1268"/>
        <v>5.9953916841712431E-6</v>
      </c>
      <c r="AX868" s="13">
        <f t="shared" si="1269"/>
        <v>1.5416187092820786E-3</v>
      </c>
      <c r="AY868" s="13">
        <f t="shared" si="1270"/>
        <v>1.8302306326548191E-3</v>
      </c>
      <c r="AZ868" s="13">
        <f t="shared" si="1271"/>
        <v>1.0864373105162993E-3</v>
      </c>
      <c r="BA868" s="13">
        <f t="shared" si="1272"/>
        <v>4.2994436825693127E-4</v>
      </c>
      <c r="BB868" s="13">
        <f t="shared" si="1273"/>
        <v>1.2760894577617575E-4</v>
      </c>
      <c r="BC868" s="13">
        <f t="shared" si="1274"/>
        <v>3.0299814105020707E-5</v>
      </c>
      <c r="BD868" s="13">
        <f t="shared" si="1275"/>
        <v>2.3331764346808605E-4</v>
      </c>
      <c r="BE868" s="13">
        <f t="shared" si="1276"/>
        <v>3.7944426576779497E-4</v>
      </c>
      <c r="BF868" s="13">
        <f t="shared" si="1277"/>
        <v>3.0854492760157433E-4</v>
      </c>
      <c r="BG868" s="13">
        <f t="shared" si="1278"/>
        <v>1.6726210924288833E-4</v>
      </c>
      <c r="BH868" s="13">
        <f t="shared" si="1279"/>
        <v>6.8004553030214445E-5</v>
      </c>
      <c r="BI868" s="13">
        <f t="shared" si="1280"/>
        <v>2.2119148222021475E-5</v>
      </c>
      <c r="BJ868" s="14">
        <f t="shared" si="1281"/>
        <v>0.47447266619193779</v>
      </c>
      <c r="BK868" s="14">
        <f t="shared" si="1282"/>
        <v>0.24712424294218438</v>
      </c>
      <c r="BL868" s="14">
        <f t="shared" si="1283"/>
        <v>0.2617963066295968</v>
      </c>
      <c r="BM868" s="14">
        <f t="shared" si="1284"/>
        <v>0.53206192549209896</v>
      </c>
      <c r="BN868" s="14">
        <f t="shared" si="1285"/>
        <v>0.46623884039321789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1.1607000000000001</v>
      </c>
      <c r="F869" s="10">
        <f>VLOOKUP(B869,home!$B$2:$E$405,3,FALSE)</f>
        <v>0.70489999999999997</v>
      </c>
      <c r="G869" s="10">
        <f>VLOOKUP(C869,away!$B$2:$E$405,4,FALSE)</f>
        <v>1.0339</v>
      </c>
      <c r="H869" s="10">
        <f>VLOOKUP(A869,away!$A$2:$E$405,3,FALSE)</f>
        <v>0.89880000000000004</v>
      </c>
      <c r="I869" s="10">
        <f>VLOOKUP(C869,away!$B$2:$E$405,3,FALSE)</f>
        <v>1.1126</v>
      </c>
      <c r="J869" s="10">
        <f>VLOOKUP(B869,home!$B$2:$E$405,4,FALSE)</f>
        <v>1.1126</v>
      </c>
      <c r="K869" s="12">
        <f t="shared" si="1230"/>
        <v>0.84591364487700005</v>
      </c>
      <c r="L869" s="12">
        <f t="shared" si="1231"/>
        <v>1.1126054294880001</v>
      </c>
      <c r="M869" s="13">
        <f t="shared" si="1232"/>
        <v>0.14106717630493981</v>
      </c>
      <c r="N869" s="13">
        <f t="shared" si="1233"/>
        <v>0.11933064928061801</v>
      </c>
      <c r="O869" s="13">
        <f t="shared" si="1234"/>
        <v>0.15695210627941697</v>
      </c>
      <c r="P869" s="13">
        <f t="shared" si="1235"/>
        <v>0.13276792829394388</v>
      </c>
      <c r="Q869" s="13">
        <f t="shared" si="1236"/>
        <v>5.0471712239253265E-2</v>
      </c>
      <c r="R869" s="13">
        <f t="shared" si="1237"/>
        <v>8.7312882808028514E-2</v>
      </c>
      <c r="S869" s="13">
        <f t="shared" si="1238"/>
        <v>3.1239235173605318E-2</v>
      </c>
      <c r="T869" s="13">
        <f t="shared" si="1239"/>
        <v>5.6155101072949118E-2</v>
      </c>
      <c r="U869" s="13">
        <f t="shared" si="1240"/>
        <v>7.3859158940857747E-2</v>
      </c>
      <c r="V869" s="13">
        <f t="shared" si="1241"/>
        <v>3.2668191173774405E-3</v>
      </c>
      <c r="W869" s="13">
        <f t="shared" si="1242"/>
        <v>1.4231570021163275E-2</v>
      </c>
      <c r="X869" s="13">
        <f t="shared" si="1243"/>
        <v>1.5834122075684909E-2</v>
      </c>
      <c r="Y869" s="13">
        <f t="shared" si="1244"/>
        <v>8.8085650962914201E-3</v>
      </c>
      <c r="Z869" s="13">
        <f t="shared" si="1245"/>
        <v>3.2381595825487323E-2</v>
      </c>
      <c r="AA869" s="13">
        <f t="shared" si="1246"/>
        <v>2.7392033751671832E-2</v>
      </c>
      <c r="AB869" s="13">
        <f t="shared" si="1247"/>
        <v>1.1585647555735261E-2</v>
      </c>
      <c r="AC869" s="13">
        <f t="shared" si="1248"/>
        <v>1.9216412425190833E-4</v>
      </c>
      <c r="AD869" s="13">
        <f t="shared" si="1249"/>
        <v>3.0096698172311174E-3</v>
      </c>
      <c r="AE869" s="13">
        <f t="shared" si="1250"/>
        <v>3.3485749796174978E-3</v>
      </c>
      <c r="AF869" s="13">
        <f t="shared" si="1251"/>
        <v>1.8628213516850493E-3</v>
      </c>
      <c r="AG869" s="13">
        <f t="shared" si="1252"/>
        <v>6.9086171668365369E-4</v>
      </c>
      <c r="AH869" s="13">
        <f t="shared" si="1253"/>
        <v>9.0069848327307862E-3</v>
      </c>
      <c r="AI869" s="13">
        <f t="shared" si="1254"/>
        <v>7.6191313692071556E-3</v>
      </c>
      <c r="AJ869" s="13">
        <f t="shared" si="1255"/>
        <v>3.2225635936613561E-3</v>
      </c>
      <c r="AK869" s="13">
        <f t="shared" si="1256"/>
        <v>9.0867017178733391E-4</v>
      </c>
      <c r="AL869" s="13">
        <f t="shared" si="1257"/>
        <v>7.2343498573175859E-6</v>
      </c>
      <c r="AM869" s="13">
        <f t="shared" si="1258"/>
        <v>5.0918415299405393E-4</v>
      </c>
      <c r="AN869" s="13">
        <f t="shared" si="1259"/>
        <v>5.6652105323043282E-4</v>
      </c>
      <c r="AO869" s="13">
        <f t="shared" si="1260"/>
        <v>3.1515719987172008E-4</v>
      </c>
      <c r="AP869" s="13">
        <f t="shared" si="1261"/>
        <v>1.1688187057317019E-4</v>
      </c>
      <c r="AQ869" s="13">
        <f t="shared" si="1262"/>
        <v>3.2510850952105708E-5</v>
      </c>
      <c r="AR869" s="13">
        <f t="shared" si="1263"/>
        <v>2.0042440456424682E-3</v>
      </c>
      <c r="AS869" s="13">
        <f t="shared" si="1264"/>
        <v>1.6954173858724445E-3</v>
      </c>
      <c r="AT869" s="13">
        <f t="shared" si="1265"/>
        <v>7.1708835023559731E-4</v>
      </c>
      <c r="AU869" s="13">
        <f t="shared" si="1266"/>
        <v>2.0219827334887631E-4</v>
      </c>
      <c r="AV869" s="13">
        <f t="shared" si="1267"/>
        <v>4.2760569599095982E-5</v>
      </c>
      <c r="AW869" s="13">
        <f t="shared" si="1268"/>
        <v>1.8913165034566928E-7</v>
      </c>
      <c r="AX869" s="13">
        <f t="shared" si="1269"/>
        <v>7.1787637128801332E-5</v>
      </c>
      <c r="AY869" s="13">
        <f t="shared" si="1270"/>
        <v>7.9871314839618685E-5</v>
      </c>
      <c r="AZ869" s="13">
        <f t="shared" si="1271"/>
        <v>4.4432629275452632E-5</v>
      </c>
      <c r="BA869" s="13">
        <f t="shared" si="1272"/>
        <v>1.6478661526098688E-5</v>
      </c>
      <c r="BB869" s="13">
        <f t="shared" si="1273"/>
        <v>4.5835620711581019E-6</v>
      </c>
      <c r="BC869" s="13">
        <f t="shared" si="1274"/>
        <v>1.0199392093531534E-6</v>
      </c>
      <c r="BD869" s="13">
        <f t="shared" si="1275"/>
        <v>3.7165546786680056E-4</v>
      </c>
      <c r="BE869" s="13">
        <f t="shared" si="1276"/>
        <v>3.1438843146167203E-4</v>
      </c>
      <c r="BF869" s="13">
        <f t="shared" si="1277"/>
        <v>1.3297273198245292E-4</v>
      </c>
      <c r="BG869" s="13">
        <f t="shared" si="1278"/>
        <v>3.7494482793509731E-5</v>
      </c>
      <c r="BH869" s="13">
        <f t="shared" si="1279"/>
        <v>7.9292736506589446E-6</v>
      </c>
      <c r="BI869" s="13">
        <f t="shared" si="1280"/>
        <v>1.3414961550112131E-6</v>
      </c>
      <c r="BJ869" s="14">
        <f t="shared" si="1281"/>
        <v>0.27550207652284925</v>
      </c>
      <c r="BK869" s="14">
        <f t="shared" si="1282"/>
        <v>0.30862042867881528</v>
      </c>
      <c r="BL869" s="14">
        <f t="shared" si="1283"/>
        <v>0.38338666981170555</v>
      </c>
      <c r="BM869" s="14">
        <f t="shared" si="1284"/>
        <v>0.31190863344946768</v>
      </c>
      <c r="BN869" s="14">
        <f t="shared" si="1285"/>
        <v>0.68790245520620041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1.1607000000000001</v>
      </c>
      <c r="F870" s="10">
        <f>VLOOKUP(B870,home!$B$2:$E$405,3,FALSE)</f>
        <v>2.4984999999999999</v>
      </c>
      <c r="G870" s="10">
        <f>VLOOKUP(C870,away!$B$2:$E$405,4,FALSE)</f>
        <v>2.3262</v>
      </c>
      <c r="H870" s="10">
        <f>VLOOKUP(A870,away!$A$2:$E$405,3,FALSE)</f>
        <v>0.89880000000000004</v>
      </c>
      <c r="I870" s="10">
        <f>VLOOKUP(C870,away!$B$2:$E$405,3,FALSE)</f>
        <v>0.44500000000000001</v>
      </c>
      <c r="J870" s="10">
        <f>VLOOKUP(B870,home!$B$2:$E$405,4,FALSE)</f>
        <v>1.0013000000000001</v>
      </c>
      <c r="K870" s="12">
        <f t="shared" si="1230"/>
        <v>6.7460008194900007</v>
      </c>
      <c r="L870" s="12">
        <f t="shared" si="1231"/>
        <v>0.40048595580000007</v>
      </c>
      <c r="M870" s="13">
        <f t="shared" si="1232"/>
        <v>7.8762633456242446E-4</v>
      </c>
      <c r="N870" s="13">
        <f t="shared" si="1233"/>
        <v>5.3133278984100214E-3</v>
      </c>
      <c r="O870" s="13">
        <f t="shared" si="1234"/>
        <v>3.1543328541048317E-4</v>
      </c>
      <c r="P870" s="13">
        <f t="shared" si="1235"/>
        <v>2.127913201873543E-3</v>
      </c>
      <c r="Q870" s="13">
        <f t="shared" si="1236"/>
        <v>1.7921857178446549E-2</v>
      </c>
      <c r="R870" s="13">
        <f t="shared" si="1237"/>
        <v>6.316330039937579E-5</v>
      </c>
      <c r="S870" s="13">
        <f t="shared" si="1238"/>
        <v>1.4372343826033031E-3</v>
      </c>
      <c r="T870" s="13">
        <f t="shared" si="1239"/>
        <v>7.1774521018212589E-3</v>
      </c>
      <c r="U870" s="13">
        <f t="shared" si="1240"/>
        <v>4.2609967625588217E-4</v>
      </c>
      <c r="V870" s="13">
        <f t="shared" si="1241"/>
        <v>4.3143837273027836E-4</v>
      </c>
      <c r="W870" s="13">
        <f t="shared" si="1242"/>
        <v>4.0300287737527689E-2</v>
      </c>
      <c r="X870" s="13">
        <f t="shared" si="1243"/>
        <v>1.6139699253578797E-2</v>
      </c>
      <c r="Y870" s="13">
        <f t="shared" si="1244"/>
        <v>3.2318614409470262E-3</v>
      </c>
      <c r="Z870" s="13">
        <f t="shared" si="1245"/>
        <v>8.4320049106421782E-6</v>
      </c>
      <c r="AA870" s="13">
        <f t="shared" si="1246"/>
        <v>5.6882312037135844E-5</v>
      </c>
      <c r="AB870" s="13">
        <f t="shared" si="1247"/>
        <v>1.9186406180850225E-4</v>
      </c>
      <c r="AC870" s="13">
        <f t="shared" si="1248"/>
        <v>7.2850488299572281E-5</v>
      </c>
      <c r="AD870" s="13">
        <f t="shared" si="1249"/>
        <v>6.7966443525761214E-2</v>
      </c>
      <c r="AE870" s="13">
        <f t="shared" si="1250"/>
        <v>2.7219606097741204E-2</v>
      </c>
      <c r="AF870" s="13">
        <f t="shared" si="1251"/>
        <v>5.4505349822766974E-3</v>
      </c>
      <c r="AG870" s="13">
        <f t="shared" si="1252"/>
        <v>7.2762090399947315E-4</v>
      </c>
      <c r="AH870" s="13">
        <f t="shared" si="1253"/>
        <v>8.4422488648720675E-7</v>
      </c>
      <c r="AI870" s="13">
        <f t="shared" si="1254"/>
        <v>5.6951417760765496E-6</v>
      </c>
      <c r="AJ870" s="13">
        <f t="shared" si="1255"/>
        <v>1.9209715544262078E-5</v>
      </c>
      <c r="AK870" s="13">
        <f t="shared" si="1256"/>
        <v>4.3196252267920554E-5</v>
      </c>
      <c r="AL870" s="13">
        <f t="shared" si="1257"/>
        <v>7.8727441688052219E-6</v>
      </c>
      <c r="AM870" s="13">
        <f t="shared" si="1258"/>
        <v>9.170033674452116E-2</v>
      </c>
      <c r="AN870" s="13">
        <f t="shared" si="1259"/>
        <v>3.6724697008311422E-2</v>
      </c>
      <c r="AO870" s="13">
        <f t="shared" si="1260"/>
        <v>7.3538626914195016E-3</v>
      </c>
      <c r="AP870" s="13">
        <f t="shared" si="1261"/>
        <v>9.8170624293169987E-4</v>
      </c>
      <c r="AQ870" s="13">
        <f t="shared" si="1262"/>
        <v>9.8289890753832233E-5</v>
      </c>
      <c r="AR870" s="13">
        <f t="shared" si="1263"/>
        <v>6.7620042114995138E-8</v>
      </c>
      <c r="AS870" s="13">
        <f t="shared" si="1264"/>
        <v>4.5616485952170557E-7</v>
      </c>
      <c r="AT870" s="13">
        <f t="shared" si="1265"/>
        <v>1.538644258077984E-6</v>
      </c>
      <c r="AU870" s="13">
        <f t="shared" si="1266"/>
        <v>3.4598984752992184E-6</v>
      </c>
      <c r="AV870" s="13">
        <f t="shared" si="1267"/>
        <v>5.8351194874301872E-6</v>
      </c>
      <c r="AW870" s="13">
        <f t="shared" si="1268"/>
        <v>5.9082289816897309E-7</v>
      </c>
      <c r="AX870" s="13">
        <f t="shared" si="1269"/>
        <v>0.10310175780434147</v>
      </c>
      <c r="AY870" s="13">
        <f t="shared" si="1270"/>
        <v>4.1290806018931807E-2</v>
      </c>
      <c r="AZ870" s="13">
        <f t="shared" si="1271"/>
        <v>8.2681939571221507E-3</v>
      </c>
      <c r="BA870" s="13">
        <f t="shared" si="1272"/>
        <v>1.1037651865526163E-3</v>
      </c>
      <c r="BB870" s="13">
        <f t="shared" si="1273"/>
        <v>1.1051061392882248E-4</v>
      </c>
      <c r="BC870" s="13">
        <f t="shared" si="1274"/>
        <v>8.8515897690658582E-6</v>
      </c>
      <c r="BD870" s="13">
        <f t="shared" si="1275"/>
        <v>4.5134795329433433E-9</v>
      </c>
      <c r="BE870" s="13">
        <f t="shared" si="1276"/>
        <v>3.0447936627987139E-8</v>
      </c>
      <c r="BF870" s="13">
        <f t="shared" si="1277"/>
        <v>1.0270090272209047E-7</v>
      </c>
      <c r="BG870" s="13">
        <f t="shared" si="1278"/>
        <v>2.3094012464186151E-7</v>
      </c>
      <c r="BH870" s="13">
        <f t="shared" si="1279"/>
        <v>3.8948056752178046E-7</v>
      </c>
      <c r="BI870" s="13">
        <f t="shared" si="1280"/>
        <v>5.2548724553547219E-7</v>
      </c>
      <c r="BJ870" s="14">
        <f t="shared" si="1281"/>
        <v>0.48219146886909353</v>
      </c>
      <c r="BK870" s="14">
        <f t="shared" si="1282"/>
        <v>4.6155741543169732E-2</v>
      </c>
      <c r="BL870" s="14">
        <f t="shared" si="1283"/>
        <v>1.1350289877651524E-3</v>
      </c>
      <c r="BM870" s="14">
        <f t="shared" si="1284"/>
        <v>0.46167113500980295</v>
      </c>
      <c r="BN870" s="14">
        <f t="shared" si="1285"/>
        <v>2.6529321199102396E-2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1.5417000000000001</v>
      </c>
      <c r="F871" s="10">
        <f>VLOOKUP(B871,home!$B$2:$E$405,3,FALSE)</f>
        <v>0.79279999999999995</v>
      </c>
      <c r="G871" s="10">
        <f>VLOOKUP(C871,away!$B$2:$E$405,4,FALSE)</f>
        <v>0.79279999999999995</v>
      </c>
      <c r="H871" s="10">
        <f>VLOOKUP(A871,away!$A$2:$E$405,3,FALSE)</f>
        <v>1.125</v>
      </c>
      <c r="I871" s="10">
        <f>VLOOKUP(C871,away!$B$2:$E$405,3,FALSE)</f>
        <v>1.0864</v>
      </c>
      <c r="J871" s="10">
        <f>VLOOKUP(B871,home!$B$2:$E$405,4,FALSE)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1.5417000000000001</v>
      </c>
      <c r="F872" s="10">
        <f>VLOOKUP(B872,home!$B$2:$E$405,3,FALSE)</f>
        <v>1.4414</v>
      </c>
      <c r="G872" s="10">
        <f>VLOOKUP(C872,away!$B$2:$E$405,4,FALSE)</f>
        <v>1.0089999999999999</v>
      </c>
      <c r="H872" s="10">
        <f>VLOOKUP(A872,away!$A$2:$E$405,3,FALSE)</f>
        <v>1.125</v>
      </c>
      <c r="I872" s="10">
        <f>VLOOKUP(C872,away!$B$2:$E$405,3,FALSE)</f>
        <v>0.59260000000000002</v>
      </c>
      <c r="J872" s="10">
        <f>VLOOKUP(B872,home!$B$2:$E$405,4,FALSE)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1.5417000000000001</v>
      </c>
      <c r="F873" s="10">
        <f>VLOOKUP(B873,home!$B$2:$E$405,3,FALSE)</f>
        <v>1.2323999999999999</v>
      </c>
      <c r="G873" s="10">
        <f>VLOOKUP(C873,away!$B$2:$E$405,4,FALSE)</f>
        <v>1.0089999999999999</v>
      </c>
      <c r="H873" s="10">
        <f>VLOOKUP(A873,away!$A$2:$E$405,3,FALSE)</f>
        <v>1.125</v>
      </c>
      <c r="I873" s="10">
        <f>VLOOKUP(C873,away!$B$2:$E$405,3,FALSE)</f>
        <v>0.88890000000000002</v>
      </c>
      <c r="J873" s="10">
        <f>VLOOKUP(B873,home!$B$2:$E$405,4,FALSE)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1.5124</v>
      </c>
      <c r="F874" s="10">
        <f>VLOOKUP(B874,home!$B$2:$E$405,3,FALSE)</f>
        <v>1.3224</v>
      </c>
      <c r="G874" s="10">
        <f>VLOOKUP(C874,away!$B$2:$E$405,4,FALSE)</f>
        <v>0.9698</v>
      </c>
      <c r="H874" s="10">
        <f>VLOOKUP(A874,away!$A$2:$E$405,3,FALSE)</f>
        <v>1.1446000000000001</v>
      </c>
      <c r="I874" s="10">
        <f>VLOOKUP(C874,away!$B$2:$E$405,3,FALSE)</f>
        <v>1.1066</v>
      </c>
      <c r="J874" s="10">
        <f>VLOOKUP(B874,home!$B$2:$E$405,4,FALSE)</f>
        <v>1.0484</v>
      </c>
      <c r="K874" s="12">
        <f t="shared" si="1230"/>
        <v>1.9395978276480002</v>
      </c>
      <c r="L874" s="12">
        <f t="shared" si="1231"/>
        <v>1.3279184950240002</v>
      </c>
      <c r="M874" s="13">
        <f t="shared" si="1232"/>
        <v>3.8100940097760064E-2</v>
      </c>
      <c r="N874" s="13">
        <f t="shared" si="1233"/>
        <v>7.3900500644961994E-2</v>
      </c>
      <c r="O874" s="13">
        <f t="shared" si="1234"/>
        <v>5.0594943033617126E-2</v>
      </c>
      <c r="P874" s="13">
        <f t="shared" si="1235"/>
        <v>9.8133841597978083E-2</v>
      </c>
      <c r="Q874" s="13">
        <f t="shared" si="1236"/>
        <v>7.1668625256533988E-2</v>
      </c>
      <c r="R874" s="13">
        <f t="shared" si="1237"/>
        <v>3.3592980304512944E-2</v>
      </c>
      <c r="S874" s="13">
        <f t="shared" si="1238"/>
        <v>6.3189063328014952E-2</v>
      </c>
      <c r="T874" s="13">
        <f t="shared" si="1239"/>
        <v>9.5170092991095662E-2</v>
      </c>
      <c r="U874" s="13">
        <f t="shared" si="1240"/>
        <v>6.5156871622855356E-2</v>
      </c>
      <c r="V874" s="13">
        <f t="shared" si="1241"/>
        <v>1.8083501105354553E-2</v>
      </c>
      <c r="W874" s="13">
        <f t="shared" si="1242"/>
        <v>4.6336103286030619E-2</v>
      </c>
      <c r="X874" s="13">
        <f t="shared" si="1243"/>
        <v>6.1530568540862411E-2</v>
      </c>
      <c r="Y874" s="13">
        <f t="shared" si="1244"/>
        <v>4.0853789987376557E-2</v>
      </c>
      <c r="Z874" s="13">
        <f t="shared" si="1245"/>
        <v>1.4869579949779907E-2</v>
      </c>
      <c r="AA874" s="13">
        <f t="shared" si="1246"/>
        <v>2.8841004968631363E-2</v>
      </c>
      <c r="AB874" s="13">
        <f t="shared" si="1247"/>
        <v>2.7969975292171295E-2</v>
      </c>
      <c r="AC874" s="13">
        <f t="shared" si="1248"/>
        <v>2.9110230424374355E-3</v>
      </c>
      <c r="AD874" s="13">
        <f t="shared" si="1249"/>
        <v>2.2468351318814611E-2</v>
      </c>
      <c r="AE874" s="13">
        <f t="shared" si="1250"/>
        <v>2.9836139268950807E-2</v>
      </c>
      <c r="AF874" s="13">
        <f t="shared" si="1251"/>
        <v>1.9809980577675818E-2</v>
      </c>
      <c r="AG874" s="13">
        <f t="shared" si="1252"/>
        <v>8.7686798650539848E-3</v>
      </c>
      <c r="AH874" s="13">
        <f t="shared" si="1253"/>
        <v>4.9363975571376966E-3</v>
      </c>
      <c r="AI874" s="13">
        <f t="shared" si="1254"/>
        <v>9.5746259782311695E-3</v>
      </c>
      <c r="AJ874" s="13">
        <f t="shared" si="1255"/>
        <v>9.2854618739596443E-3</v>
      </c>
      <c r="AK874" s="13">
        <f t="shared" si="1256"/>
        <v>6.0033538931468164E-3</v>
      </c>
      <c r="AL874" s="13">
        <f t="shared" si="1257"/>
        <v>2.9990847827023964E-4</v>
      </c>
      <c r="AM874" s="13">
        <f t="shared" si="1258"/>
        <v>8.7159130817609804E-3</v>
      </c>
      <c r="AN874" s="13">
        <f t="shared" si="1259"/>
        <v>1.1574022182292037E-2</v>
      </c>
      <c r="AO874" s="13">
        <f t="shared" si="1260"/>
        <v>7.6846790588418193E-3</v>
      </c>
      <c r="AP874" s="13">
        <f t="shared" si="1261"/>
        <v>3.4015424835198934E-3</v>
      </c>
      <c r="AQ874" s="13">
        <f t="shared" si="1262"/>
        <v>1.1292427938689844E-3</v>
      </c>
      <c r="AR874" s="13">
        <f t="shared" si="1263"/>
        <v>1.3110267229828874E-3</v>
      </c>
      <c r="AS874" s="13">
        <f t="shared" si="1264"/>
        <v>2.5428645838860846E-3</v>
      </c>
      <c r="AT874" s="13">
        <f t="shared" si="1265"/>
        <v>2.4660673114542436E-3</v>
      </c>
      <c r="AU874" s="13">
        <f t="shared" si="1266"/>
        <v>1.5943929333767978E-3</v>
      </c>
      <c r="AV874" s="13">
        <f t="shared" si="1267"/>
        <v>7.7312026749874068E-4</v>
      </c>
      <c r="AW874" s="13">
        <f t="shared" si="1268"/>
        <v>2.1457017293294019E-5</v>
      </c>
      <c r="AX874" s="13">
        <f t="shared" si="1269"/>
        <v>2.8175610132253948E-3</v>
      </c>
      <c r="AY874" s="13">
        <f t="shared" si="1270"/>
        <v>3.7414913803205632E-3</v>
      </c>
      <c r="AZ874" s="13">
        <f t="shared" si="1271"/>
        <v>2.484197801450276E-3</v>
      </c>
      <c r="BA874" s="13">
        <f t="shared" si="1272"/>
        <v>1.0996040686145937E-3</v>
      </c>
      <c r="BB874" s="13">
        <f t="shared" si="1273"/>
        <v>3.6504614497923977E-4</v>
      </c>
      <c r="BC874" s="13">
        <f t="shared" si="1274"/>
        <v>9.6950305491028956E-5</v>
      </c>
      <c r="BD874" s="13">
        <f t="shared" si="1275"/>
        <v>2.9015610548661349E-4</v>
      </c>
      <c r="BE874" s="13">
        <f t="shared" si="1276"/>
        <v>5.6278615188063948E-4</v>
      </c>
      <c r="BF874" s="13">
        <f t="shared" si="1277"/>
        <v>5.4578939880903308E-4</v>
      </c>
      <c r="BG874" s="13">
        <f t="shared" si="1278"/>
        <v>3.5287064409443602E-4</v>
      </c>
      <c r="BH874" s="13">
        <f t="shared" si="1279"/>
        <v>1.7110678368157986E-4</v>
      </c>
      <c r="BI874" s="13">
        <f t="shared" si="1280"/>
        <v>6.6375669184925721E-5</v>
      </c>
      <c r="BJ874" s="14">
        <f t="shared" si="1281"/>
        <v>0.51345308205172124</v>
      </c>
      <c r="BK874" s="14">
        <f t="shared" si="1282"/>
        <v>0.2244597690301359</v>
      </c>
      <c r="BL874" s="14">
        <f t="shared" si="1283"/>
        <v>0.24663217109659941</v>
      </c>
      <c r="BM874" s="14">
        <f t="shared" si="1284"/>
        <v>0.62970273682984501</v>
      </c>
      <c r="BN874" s="14">
        <f t="shared" si="1285"/>
        <v>0.36599183093536419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1.5124</v>
      </c>
      <c r="F875" s="10">
        <f>VLOOKUP(B875,home!$B$2:$E$405,3,FALSE)</f>
        <v>0.79339999999999999</v>
      </c>
      <c r="G875" s="10">
        <f>VLOOKUP(C875,away!$B$2:$E$405,4,FALSE)</f>
        <v>1.2783</v>
      </c>
      <c r="H875" s="10">
        <f>VLOOKUP(A875,away!$A$2:$E$405,3,FALSE)</f>
        <v>1.1446000000000001</v>
      </c>
      <c r="I875" s="10">
        <f>VLOOKUP(C875,away!$B$2:$E$405,3,FALSE)</f>
        <v>0.64070000000000005</v>
      </c>
      <c r="J875" s="10">
        <f>VLOOKUP(B875,home!$B$2:$E$405,4,FALSE)</f>
        <v>0.87370000000000003</v>
      </c>
      <c r="K875" s="12">
        <f t="shared" si="1230"/>
        <v>1.5338809499279997</v>
      </c>
      <c r="L875" s="12">
        <f t="shared" si="1231"/>
        <v>0.64072371871400013</v>
      </c>
      <c r="M875" s="13">
        <f t="shared" si="1232"/>
        <v>0.11365307541533637</v>
      </c>
      <c r="N875" s="13">
        <f t="shared" si="1233"/>
        <v>0.17433028728031474</v>
      </c>
      <c r="O875" s="13">
        <f t="shared" si="1234"/>
        <v>7.2820221123397019E-2</v>
      </c>
      <c r="P875" s="13">
        <f t="shared" si="1235"/>
        <v>0.11169754995072322</v>
      </c>
      <c r="Q875" s="13">
        <f t="shared" si="1236"/>
        <v>0.13370095332737517</v>
      </c>
      <c r="R875" s="13">
        <f t="shared" si="1237"/>
        <v>2.3328821437879361E-2</v>
      </c>
      <c r="S875" s="13">
        <f t="shared" si="1238"/>
        <v>2.7443917860120549E-2</v>
      </c>
      <c r="T875" s="13">
        <f t="shared" si="1239"/>
        <v>8.5665372011522772E-2</v>
      </c>
      <c r="U875" s="13">
        <f t="shared" si="1240"/>
        <v>3.5783634787835084E-2</v>
      </c>
      <c r="V875" s="13">
        <f t="shared" si="1241"/>
        <v>2.99685724866566E-3</v>
      </c>
      <c r="W875" s="13">
        <f t="shared" si="1242"/>
        <v>6.836044843202449E-2</v>
      </c>
      <c r="X875" s="13">
        <f t="shared" si="1243"/>
        <v>4.3800160732323366E-2</v>
      </c>
      <c r="Y875" s="13">
        <f t="shared" si="1244"/>
        <v>1.4031900932342575E-2</v>
      </c>
      <c r="Z875" s="13">
        <f t="shared" si="1245"/>
        <v>4.9824430749643173E-3</v>
      </c>
      <c r="AA875" s="13">
        <f t="shared" si="1246"/>
        <v>7.6424745167884512E-3</v>
      </c>
      <c r="AB875" s="13">
        <f t="shared" si="1247"/>
        <v>5.8613230358060013E-3</v>
      </c>
      <c r="AC875" s="13">
        <f t="shared" si="1248"/>
        <v>1.8408081512793001E-4</v>
      </c>
      <c r="AD875" s="13">
        <f t="shared" si="1249"/>
        <v>2.6214197394604438E-2</v>
      </c>
      <c r="AE875" s="13">
        <f t="shared" si="1250"/>
        <v>1.6796058037773808E-2</v>
      </c>
      <c r="AF875" s="13">
        <f t="shared" si="1251"/>
        <v>5.3808163828493035E-3</v>
      </c>
      <c r="AG875" s="13">
        <f t="shared" si="1252"/>
        <v>1.1492055608454735E-3</v>
      </c>
      <c r="AH875" s="13">
        <f t="shared" si="1253"/>
        <v>7.9809236381798879E-4</v>
      </c>
      <c r="AI875" s="13">
        <f t="shared" si="1254"/>
        <v>1.2241786731434195E-3</v>
      </c>
      <c r="AJ875" s="13">
        <f t="shared" si="1255"/>
        <v>9.3887217302141338E-4</v>
      </c>
      <c r="AK875" s="13">
        <f t="shared" si="1256"/>
        <v>4.8003938020501718E-4</v>
      </c>
      <c r="AL875" s="13">
        <f t="shared" si="1257"/>
        <v>7.2365401349965599E-6</v>
      </c>
      <c r="AM875" s="13">
        <f t="shared" si="1258"/>
        <v>8.0418916002471894E-3</v>
      </c>
      <c r="AN875" s="13">
        <f t="shared" si="1259"/>
        <v>5.152630691605261E-3</v>
      </c>
      <c r="AO875" s="13">
        <f t="shared" si="1260"/>
        <v>1.6507063489426066E-3</v>
      </c>
      <c r="AP875" s="13">
        <f t="shared" si="1261"/>
        <v>3.5254890346643892E-4</v>
      </c>
      <c r="AQ875" s="13">
        <f t="shared" si="1262"/>
        <v>5.647161111438995E-5</v>
      </c>
      <c r="AR875" s="13">
        <f t="shared" si="1263"/>
        <v>1.0227134144454173E-4</v>
      </c>
      <c r="AS875" s="13">
        <f t="shared" si="1264"/>
        <v>1.5687206236536449E-4</v>
      </c>
      <c r="AT875" s="13">
        <f t="shared" si="1265"/>
        <v>1.2031153401907486E-4</v>
      </c>
      <c r="AU875" s="13">
        <f t="shared" si="1266"/>
        <v>6.1514523362824494E-5</v>
      </c>
      <c r="AV875" s="13">
        <f t="shared" si="1267"/>
        <v>2.3588988882534342E-5</v>
      </c>
      <c r="AW875" s="13">
        <f t="shared" si="1268"/>
        <v>1.9755632076076647E-7</v>
      </c>
      <c r="AX875" s="13">
        <f t="shared" si="1269"/>
        <v>2.0558840545008622E-3</v>
      </c>
      <c r="AY875" s="13">
        <f t="shared" si="1270"/>
        <v>1.3172536766446086E-3</v>
      </c>
      <c r="AZ875" s="13">
        <f t="shared" si="1271"/>
        <v>4.2199783709471133E-4</v>
      </c>
      <c r="BA875" s="13">
        <f t="shared" si="1272"/>
        <v>9.0128007824196086E-5</v>
      </c>
      <c r="BB875" s="13">
        <f t="shared" si="1273"/>
        <v>1.4436788083350855E-5</v>
      </c>
      <c r="BC875" s="13">
        <f t="shared" si="1274"/>
        <v>1.8499985094101048E-6</v>
      </c>
      <c r="BD875" s="13">
        <f t="shared" si="1275"/>
        <v>1.0921279034702663E-5</v>
      </c>
      <c r="BE875" s="13">
        <f t="shared" si="1276"/>
        <v>1.6751941860178468E-5</v>
      </c>
      <c r="BF875" s="13">
        <f t="shared" si="1277"/>
        <v>1.2847742246814588E-5</v>
      </c>
      <c r="BG875" s="13">
        <f t="shared" si="1278"/>
        <v>6.5689690273246886E-6</v>
      </c>
      <c r="BH875" s="13">
        <f t="shared" si="1279"/>
        <v>2.5190041129201002E-6</v>
      </c>
      <c r="BI875" s="13">
        <f t="shared" si="1280"/>
        <v>7.7277048431968433E-7</v>
      </c>
      <c r="BJ875" s="14">
        <f t="shared" si="1281"/>
        <v>0.5885851996100091</v>
      </c>
      <c r="BK875" s="14">
        <f t="shared" si="1282"/>
        <v>0.25729997150675338</v>
      </c>
      <c r="BL875" s="14">
        <f t="shared" si="1283"/>
        <v>0.14939259764873433</v>
      </c>
      <c r="BM875" s="14">
        <f t="shared" si="1284"/>
        <v>0.3694122471851114</v>
      </c>
      <c r="BN875" s="14">
        <f t="shared" si="1285"/>
        <v>0.62953090853502591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1.5124</v>
      </c>
      <c r="F876" s="10">
        <f>VLOOKUP(B876,home!$B$2:$E$405,3,FALSE)</f>
        <v>1.0138</v>
      </c>
      <c r="G876" s="10">
        <f>VLOOKUP(C876,away!$B$2:$E$405,4,FALSE)</f>
        <v>0.70250000000000001</v>
      </c>
      <c r="H876" s="10">
        <f>VLOOKUP(A876,away!$A$2:$E$405,3,FALSE)</f>
        <v>1.1446000000000001</v>
      </c>
      <c r="I876" s="10">
        <f>VLOOKUP(C876,away!$B$2:$E$405,3,FALSE)</f>
        <v>0.65529999999999999</v>
      </c>
      <c r="J876" s="10">
        <f>VLOOKUP(B876,home!$B$2:$E$405,4,FALSE)</f>
        <v>0.99019999999999997</v>
      </c>
      <c r="K876" s="12">
        <f t="shared" si="1230"/>
        <v>1.0771229618</v>
      </c>
      <c r="L876" s="12">
        <f t="shared" si="1231"/>
        <v>0.742705827476</v>
      </c>
      <c r="M876" s="13">
        <f t="shared" si="1232"/>
        <v>0.16205349385487983</v>
      </c>
      <c r="N876" s="13">
        <f t="shared" si="1233"/>
        <v>0.17455153927100622</v>
      </c>
      <c r="O876" s="13">
        <f t="shared" si="1234"/>
        <v>0.12035807424886541</v>
      </c>
      <c r="P876" s="13">
        <f t="shared" si="1235"/>
        <v>0.1296404454114822</v>
      </c>
      <c r="Q876" s="13">
        <f t="shared" si="1236"/>
        <v>9.4006735483167625E-2</v>
      </c>
      <c r="R876" s="13">
        <f t="shared" si="1237"/>
        <v>4.4695321564210702E-2</v>
      </c>
      <c r="S876" s="13">
        <f t="shared" si="1238"/>
        <v>2.5927619156329292E-2</v>
      </c>
      <c r="T876" s="13">
        <f t="shared" si="1239"/>
        <v>6.9819350265343472E-2</v>
      </c>
      <c r="U876" s="13">
        <f t="shared" si="1240"/>
        <v>4.8142357141846039E-2</v>
      </c>
      <c r="V876" s="13">
        <f t="shared" si="1241"/>
        <v>2.3046354879003731E-3</v>
      </c>
      <c r="W876" s="13">
        <f t="shared" si="1242"/>
        <v>3.3752271117592894E-2</v>
      </c>
      <c r="X876" s="13">
        <f t="shared" si="1243"/>
        <v>2.5068008449586125E-2</v>
      </c>
      <c r="Y876" s="13">
        <f t="shared" si="1244"/>
        <v>9.309077979362609E-3</v>
      </c>
      <c r="Z876" s="13">
        <f t="shared" si="1245"/>
        <v>1.106515859555101E-2</v>
      </c>
      <c r="AA876" s="13">
        <f t="shared" si="1246"/>
        <v>1.1918536399226631E-2</v>
      </c>
      <c r="AB876" s="13">
        <f t="shared" si="1247"/>
        <v>6.4188646133280488E-3</v>
      </c>
      <c r="AC876" s="13">
        <f t="shared" si="1248"/>
        <v>1.1522968591087091E-4</v>
      </c>
      <c r="AD876" s="13">
        <f t="shared" si="1249"/>
        <v>9.0888365584145623E-3</v>
      </c>
      <c r="AE876" s="13">
        <f t="shared" si="1250"/>
        <v>6.7503318769114072E-3</v>
      </c>
      <c r="AF876" s="13">
        <f t="shared" si="1251"/>
        <v>2.5067554111895527E-3</v>
      </c>
      <c r="AG876" s="13">
        <f t="shared" si="1252"/>
        <v>6.2059395064915945E-4</v>
      </c>
      <c r="AH876" s="13">
        <f t="shared" si="1253"/>
        <v>2.0545394427154708E-3</v>
      </c>
      <c r="AI876" s="13">
        <f t="shared" si="1254"/>
        <v>2.2129916096726094E-3</v>
      </c>
      <c r="AJ876" s="13">
        <f t="shared" si="1255"/>
        <v>1.1918320385245552E-3</v>
      </c>
      <c r="AK876" s="13">
        <f t="shared" si="1256"/>
        <v>4.2791655176790022E-4</v>
      </c>
      <c r="AL876" s="13">
        <f t="shared" si="1257"/>
        <v>3.6872831188664145E-6</v>
      </c>
      <c r="AM876" s="13">
        <f t="shared" si="1258"/>
        <v>1.957958910623123E-3</v>
      </c>
      <c r="AN876" s="13">
        <f t="shared" si="1259"/>
        <v>1.4541874928783542E-3</v>
      </c>
      <c r="AO876" s="13">
        <f t="shared" si="1260"/>
        <v>5.4001676260173376E-4</v>
      </c>
      <c r="AP876" s="13">
        <f t="shared" si="1261"/>
        <v>1.3369119883967716E-4</v>
      </c>
      <c r="AQ876" s="13">
        <f t="shared" si="1262"/>
        <v>2.4823308115120212E-5</v>
      </c>
      <c r="AR876" s="13">
        <f t="shared" si="1263"/>
        <v>3.0518368337681488E-4</v>
      </c>
      <c r="AS876" s="13">
        <f t="shared" si="1264"/>
        <v>3.2872035293186826E-4</v>
      </c>
      <c r="AT876" s="13">
        <f t="shared" si="1265"/>
        <v>1.7703612007695764E-4</v>
      </c>
      <c r="AU876" s="13">
        <f t="shared" si="1266"/>
        <v>6.3563223334291017E-5</v>
      </c>
      <c r="AV876" s="13">
        <f t="shared" si="1267"/>
        <v>1.7116351844846603E-5</v>
      </c>
      <c r="AW876" s="13">
        <f t="shared" si="1268"/>
        <v>8.1938139773248864E-8</v>
      </c>
      <c r="AX876" s="13">
        <f t="shared" si="1269"/>
        <v>3.5149375014884645E-4</v>
      </c>
      <c r="AY876" s="13">
        <f t="shared" si="1270"/>
        <v>2.6105645655694141E-4</v>
      </c>
      <c r="AZ876" s="13">
        <f t="shared" si="1271"/>
        <v>9.6944075792537786E-5</v>
      </c>
      <c r="BA876" s="13">
        <f t="shared" si="1272"/>
        <v>2.4000310010130956E-5</v>
      </c>
      <c r="BB876" s="13">
        <f t="shared" si="1273"/>
        <v>4.4562925264387074E-6</v>
      </c>
      <c r="BC876" s="13">
        <f t="shared" si="1274"/>
        <v>6.6194288566475526E-7</v>
      </c>
      <c r="BD876" s="13">
        <f t="shared" si="1275"/>
        <v>3.777695001575847E-5</v>
      </c>
      <c r="BE876" s="13">
        <f t="shared" si="1276"/>
        <v>4.0690420288744317E-5</v>
      </c>
      <c r="BF876" s="13">
        <f t="shared" si="1277"/>
        <v>2.1914293009149544E-5</v>
      </c>
      <c r="BG876" s="13">
        <f t="shared" si="1278"/>
        <v>7.8681293972560647E-6</v>
      </c>
      <c r="BH876" s="13">
        <f t="shared" si="1279"/>
        <v>2.118735710049525E-6</v>
      </c>
      <c r="BI876" s="13">
        <f t="shared" si="1280"/>
        <v>4.5642777665599425E-7</v>
      </c>
      <c r="BJ876" s="14">
        <f t="shared" si="1281"/>
        <v>0.43032279086420216</v>
      </c>
      <c r="BK876" s="14">
        <f t="shared" si="1282"/>
        <v>0.32030616733617839</v>
      </c>
      <c r="BL876" s="14">
        <f t="shared" si="1283"/>
        <v>0.23842287829791975</v>
      </c>
      <c r="BM876" s="14">
        <f t="shared" si="1284"/>
        <v>0.27455041074182229</v>
      </c>
      <c r="BN876" s="14">
        <f t="shared" si="1285"/>
        <v>0.72530560983361203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1.7444</v>
      </c>
      <c r="F877" s="10">
        <f>VLOOKUP(B877,home!$B$2:$E$405,3,FALSE)</f>
        <v>1.0828</v>
      </c>
      <c r="G877" s="10">
        <f>VLOOKUP(C877,away!$B$2:$E$405,4,FALSE)</f>
        <v>1.4650000000000001</v>
      </c>
      <c r="H877" s="10">
        <f>VLOOKUP(A877,away!$A$2:$E$405,3,FALSE)</f>
        <v>1.5556000000000001</v>
      </c>
      <c r="I877" s="10">
        <f>VLOOKUP(C877,away!$B$2:$E$405,3,FALSE)</f>
        <v>0.71430000000000005</v>
      </c>
      <c r="J877" s="10">
        <f>VLOOKUP(B877,home!$B$2:$E$405,4,FALSE)</f>
        <v>1.3571</v>
      </c>
      <c r="K877" s="12">
        <f t="shared" si="1230"/>
        <v>2.7671452088000001</v>
      </c>
      <c r="L877" s="12">
        <f t="shared" si="1231"/>
        <v>1.5079621300680002</v>
      </c>
      <c r="M877" s="13">
        <f t="shared" si="1232"/>
        <v>1.3910555495518459E-2</v>
      </c>
      <c r="N877" s="13">
        <f t="shared" si="1233"/>
        <v>3.8492526991170409E-2</v>
      </c>
      <c r="O877" s="13">
        <f t="shared" si="1234"/>
        <v>2.097659089545114E-2</v>
      </c>
      <c r="P877" s="13">
        <f t="shared" si="1235"/>
        <v>5.8045272993305315E-2</v>
      </c>
      <c r="Q877" s="13">
        <f t="shared" si="1236"/>
        <v>5.3257205819110955E-2</v>
      </c>
      <c r="R877" s="13">
        <f t="shared" si="1237"/>
        <v>1.5815952344134767E-2</v>
      </c>
      <c r="S877" s="13">
        <f t="shared" si="1238"/>
        <v>6.0552105880185905E-2</v>
      </c>
      <c r="T877" s="13">
        <f t="shared" si="1239"/>
        <v>8.0309849528456448E-2</v>
      </c>
      <c r="U877" s="13">
        <f t="shared" si="1240"/>
        <v>4.3765036751681641E-2</v>
      </c>
      <c r="V877" s="13">
        <f t="shared" si="1241"/>
        <v>2.8074312323211153E-2</v>
      </c>
      <c r="W877" s="13">
        <f t="shared" si="1242"/>
        <v>4.9123473972142791E-2</v>
      </c>
      <c r="X877" s="13">
        <f t="shared" si="1243"/>
        <v>7.4076338447372408E-2</v>
      </c>
      <c r="Y877" s="13">
        <f t="shared" si="1244"/>
        <v>5.5852156556368916E-2</v>
      </c>
      <c r="Z877" s="13">
        <f t="shared" si="1245"/>
        <v>7.9499523953051442E-3</v>
      </c>
      <c r="AA877" s="13">
        <f t="shared" si="1246"/>
        <v>2.1998672680856712E-2</v>
      </c>
      <c r="AB877" s="13">
        <f t="shared" si="1247"/>
        <v>3.0436760854396061E-2</v>
      </c>
      <c r="AC877" s="13">
        <f t="shared" si="1248"/>
        <v>7.3216932432403035E-3</v>
      </c>
      <c r="AD877" s="13">
        <f t="shared" si="1249"/>
        <v>3.3982946410406611E-2</v>
      </c>
      <c r="AE877" s="13">
        <f t="shared" si="1250"/>
        <v>5.1244996255023455E-2</v>
      </c>
      <c r="AF877" s="13">
        <f t="shared" si="1251"/>
        <v>3.8637756854025943E-2</v>
      </c>
      <c r="AG877" s="13">
        <f t="shared" si="1252"/>
        <v>1.9421424708882137E-2</v>
      </c>
      <c r="AH877" s="13">
        <f t="shared" si="1253"/>
        <v>2.9970567869908884E-3</v>
      </c>
      <c r="AI877" s="13">
        <f t="shared" si="1254"/>
        <v>8.2932913286233572E-3</v>
      </c>
      <c r="AJ877" s="13">
        <f t="shared" si="1255"/>
        <v>1.147437068259136E-2</v>
      </c>
      <c r="AK877" s="13">
        <f t="shared" si="1256"/>
        <v>1.0583749952775955E-2</v>
      </c>
      <c r="AL877" s="13">
        <f t="shared" si="1257"/>
        <v>1.2220638729029622E-3</v>
      </c>
      <c r="AM877" s="13">
        <f t="shared" si="1258"/>
        <v>1.8807149468092754E-2</v>
      </c>
      <c r="AN877" s="13">
        <f t="shared" si="1259"/>
        <v>2.8360469172412407E-2</v>
      </c>
      <c r="AO877" s="13">
        <f t="shared" si="1260"/>
        <v>2.1383256751479441E-2</v>
      </c>
      <c r="AP877" s="13">
        <f t="shared" si="1261"/>
        <v>1.0748380466250623E-2</v>
      </c>
      <c r="AQ877" s="13">
        <f t="shared" si="1262"/>
        <v>4.052037675667146E-3</v>
      </c>
      <c r="AR877" s="13">
        <f t="shared" si="1263"/>
        <v>9.0388962728910614E-4</v>
      </c>
      <c r="AS877" s="13">
        <f t="shared" si="1264"/>
        <v>2.5011938514370676E-3</v>
      </c>
      <c r="AT877" s="13">
        <f t="shared" si="1265"/>
        <v>3.4605832911420516E-3</v>
      </c>
      <c r="AU877" s="13">
        <f t="shared" si="1266"/>
        <v>3.1919788245790212E-3</v>
      </c>
      <c r="AV877" s="13">
        <f t="shared" si="1267"/>
        <v>2.2081672277562236E-3</v>
      </c>
      <c r="AW877" s="13">
        <f t="shared" si="1268"/>
        <v>1.4164909026730216E-4</v>
      </c>
      <c r="AX877" s="13">
        <f t="shared" si="1269"/>
        <v>8.6736855903030482E-3</v>
      </c>
      <c r="AY877" s="13">
        <f t="shared" si="1270"/>
        <v>1.3079589398293505E-2</v>
      </c>
      <c r="AZ877" s="13">
        <f t="shared" si="1271"/>
        <v>9.861762744732756E-3</v>
      </c>
      <c r="BA877" s="13">
        <f t="shared" si="1272"/>
        <v>4.9570549182574829E-3</v>
      </c>
      <c r="BB877" s="13">
        <f t="shared" si="1273"/>
        <v>1.868762773349904E-3</v>
      </c>
      <c r="BC877" s="13">
        <f t="shared" si="1274"/>
        <v>5.6360469845850023E-4</v>
      </c>
      <c r="BD877" s="13">
        <f t="shared" si="1275"/>
        <v>2.2717188795220858E-4</v>
      </c>
      <c r="BE877" s="13">
        <f t="shared" si="1276"/>
        <v>6.2861760132100432E-4</v>
      </c>
      <c r="BF877" s="13">
        <f t="shared" si="1277"/>
        <v>8.6973809183138321E-4</v>
      </c>
      <c r="BG877" s="13">
        <f t="shared" si="1278"/>
        <v>8.0223053124068883E-4</v>
      </c>
      <c r="BH877" s="13">
        <f t="shared" si="1279"/>
        <v>5.5497209271893782E-4</v>
      </c>
      <c r="BI877" s="13">
        <f t="shared" si="1280"/>
        <v>3.0713767347698352E-4</v>
      </c>
      <c r="BJ877" s="14">
        <f t="shared" si="1281"/>
        <v>0.61675442920025758</v>
      </c>
      <c r="BK877" s="14">
        <f t="shared" si="1282"/>
        <v>0.18220559320665761</v>
      </c>
      <c r="BL877" s="14">
        <f t="shared" si="1283"/>
        <v>0.1819971629782465</v>
      </c>
      <c r="BM877" s="14">
        <f t="shared" si="1284"/>
        <v>0.77547109293374961</v>
      </c>
      <c r="BN877" s="14">
        <f t="shared" si="1285"/>
        <v>0.20049810453869105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1.7444</v>
      </c>
      <c r="F878" s="10">
        <f>VLOOKUP(B878,home!$B$2:$E$405,3,FALSE)</f>
        <v>0.63700000000000001</v>
      </c>
      <c r="G878" s="10">
        <f>VLOOKUP(C878,away!$B$2:$E$405,4,FALSE)</f>
        <v>1.5286999999999999</v>
      </c>
      <c r="H878" s="10">
        <f>VLOOKUP(A878,away!$A$2:$E$405,3,FALSE)</f>
        <v>1.5556000000000001</v>
      </c>
      <c r="I878" s="10">
        <f>VLOOKUP(C878,away!$B$2:$E$405,3,FALSE)</f>
        <v>0.85709999999999997</v>
      </c>
      <c r="J878" s="10">
        <f>VLOOKUP(B878,home!$B$2:$E$405,4,FALSE)</f>
        <v>1.5</v>
      </c>
      <c r="K878" s="12">
        <f t="shared" si="1230"/>
        <v>1.6986651463599998</v>
      </c>
      <c r="L878" s="12">
        <f t="shared" si="1231"/>
        <v>1.9999571400000002</v>
      </c>
      <c r="M878" s="13">
        <f t="shared" si="1232"/>
        <v>2.4757611884565087E-2</v>
      </c>
      <c r="N878" s="13">
        <f t="shared" si="1233"/>
        <v>4.2054892415418821E-2</v>
      </c>
      <c r="O878" s="13">
        <f t="shared" si="1234"/>
        <v>4.9514162657884803E-2</v>
      </c>
      <c r="P878" s="13">
        <f t="shared" si="1235"/>
        <v>8.4107982358148731E-2</v>
      </c>
      <c r="Q878" s="13">
        <f t="shared" si="1236"/>
        <v>3.5718589989995733E-2</v>
      </c>
      <c r="R878" s="13">
        <f t="shared" si="1237"/>
        <v>4.9513101569379062E-2</v>
      </c>
      <c r="S878" s="13">
        <f t="shared" si="1238"/>
        <v>7.14341182152647E-2</v>
      </c>
      <c r="T878" s="13">
        <f t="shared" si="1239"/>
        <v>7.1435649081224489E-2</v>
      </c>
      <c r="U878" s="13">
        <f t="shared" si="1240"/>
        <v>8.410617992408681E-2</v>
      </c>
      <c r="V878" s="13">
        <f t="shared" si="1241"/>
        <v>2.6964454777846151E-2</v>
      </c>
      <c r="W878" s="13">
        <f t="shared" si="1242"/>
        <v>2.0224641297709643E-2</v>
      </c>
      <c r="X878" s="13">
        <f t="shared" si="1243"/>
        <v>4.0448415767293272E-2</v>
      </c>
      <c r="Y878" s="13">
        <f t="shared" si="1244"/>
        <v>4.0447548957743391E-2</v>
      </c>
      <c r="Z878" s="13">
        <f t="shared" si="1245"/>
        <v>3.3008027002408284E-2</v>
      </c>
      <c r="AA878" s="13">
        <f t="shared" si="1246"/>
        <v>5.6069585019100698E-2</v>
      </c>
      <c r="AB878" s="13">
        <f t="shared" si="1247"/>
        <v>4.7621724921407572E-2</v>
      </c>
      <c r="AC878" s="13">
        <f t="shared" si="1248"/>
        <v>5.7253247438773152E-3</v>
      </c>
      <c r="AD878" s="13">
        <f t="shared" si="1249"/>
        <v>8.5887233175131143E-3</v>
      </c>
      <c r="AE878" s="13">
        <f t="shared" si="1250"/>
        <v>1.7177078522344839E-2</v>
      </c>
      <c r="AF878" s="13">
        <f t="shared" si="1251"/>
        <v>1.7176710417552112E-2</v>
      </c>
      <c r="AG878" s="13">
        <f t="shared" si="1252"/>
        <v>1.1450894880431909E-2</v>
      </c>
      <c r="AH878" s="13">
        <f t="shared" si="1253"/>
        <v>1.6503659820194822E-2</v>
      </c>
      <c r="AI878" s="13">
        <f t="shared" si="1254"/>
        <v>2.8034191723946889E-2</v>
      </c>
      <c r="AJ878" s="13">
        <f t="shared" si="1255"/>
        <v>2.3810352193921268E-2</v>
      </c>
      <c r="AK878" s="13">
        <f t="shared" si="1256"/>
        <v>1.3481938464790139E-2</v>
      </c>
      <c r="AL878" s="13">
        <f t="shared" si="1257"/>
        <v>7.7801609427914176E-4</v>
      </c>
      <c r="AM878" s="13">
        <f t="shared" si="1258"/>
        <v>2.9178729902377895E-3</v>
      </c>
      <c r="AN878" s="13">
        <f t="shared" si="1259"/>
        <v>5.8356209204392176E-3</v>
      </c>
      <c r="AO878" s="13">
        <f t="shared" si="1260"/>
        <v>5.8354958630828947E-3</v>
      </c>
      <c r="AP878" s="13">
        <f t="shared" si="1261"/>
        <v>3.8902472056043659E-3</v>
      </c>
      <c r="AQ878" s="13">
        <f t="shared" si="1262"/>
        <v>1.9450819188033762E-3</v>
      </c>
      <c r="AR878" s="13">
        <f t="shared" si="1263"/>
        <v>6.6013224587059445E-3</v>
      </c>
      <c r="AS878" s="13">
        <f t="shared" si="1264"/>
        <v>1.1213436380487288E-2</v>
      </c>
      <c r="AT878" s="13">
        <f t="shared" si="1265"/>
        <v>9.5239367752294919E-3</v>
      </c>
      <c r="AU878" s="13">
        <f t="shared" si="1266"/>
        <v>5.3926598187395303E-3</v>
      </c>
      <c r="AV878" s="13">
        <f t="shared" si="1267"/>
        <v>2.2900808200672193E-3</v>
      </c>
      <c r="AW878" s="13">
        <f t="shared" si="1268"/>
        <v>7.3420027833924752E-5</v>
      </c>
      <c r="AX878" s="13">
        <f t="shared" si="1269"/>
        <v>8.2608152500369405E-4</v>
      </c>
      <c r="AY878" s="13">
        <f t="shared" si="1270"/>
        <v>1.6521276441532266E-3</v>
      </c>
      <c r="AZ878" s="13">
        <f t="shared" si="1271"/>
        <v>1.6520922390578128E-3</v>
      </c>
      <c r="BA878" s="13">
        <f t="shared" si="1272"/>
        <v>1.1013712231474201E-3</v>
      </c>
      <c r="BB878" s="13">
        <f t="shared" si="1273"/>
        <v>5.5067381038105437E-4</v>
      </c>
      <c r="BC878" s="13">
        <f t="shared" si="1274"/>
        <v>2.2026480377651894E-4</v>
      </c>
      <c r="BD878" s="13">
        <f t="shared" si="1275"/>
        <v>2.2003936641218874E-3</v>
      </c>
      <c r="BE878" s="13">
        <f t="shared" si="1276"/>
        <v>3.737732025515222E-3</v>
      </c>
      <c r="BF878" s="13">
        <f t="shared" si="1277"/>
        <v>3.1745775590881365E-3</v>
      </c>
      <c r="BG878" s="13">
        <f t="shared" si="1278"/>
        <v>1.7975147513465404E-3</v>
      </c>
      <c r="BH878" s="13">
        <f t="shared" si="1279"/>
        <v>7.6334391454508255E-4</v>
      </c>
      <c r="BI878" s="13">
        <f t="shared" si="1280"/>
        <v>2.5933314046474741E-4</v>
      </c>
      <c r="BJ878" s="14">
        <f t="shared" si="1281"/>
        <v>0.33115007479091463</v>
      </c>
      <c r="BK878" s="14">
        <f t="shared" si="1282"/>
        <v>0.21541963571813436</v>
      </c>
      <c r="BL878" s="14">
        <f t="shared" si="1283"/>
        <v>0.41560922760302305</v>
      </c>
      <c r="BM878" s="14">
        <f t="shared" si="1284"/>
        <v>0.70794191662276917</v>
      </c>
      <c r="BN878" s="14">
        <f t="shared" si="1285"/>
        <v>0.28566634087539222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1.7444</v>
      </c>
      <c r="F879" s="10">
        <f>VLOOKUP(B879,home!$B$2:$E$405,3,FALSE)</f>
        <v>0.82799999999999996</v>
      </c>
      <c r="G879" s="10">
        <f>VLOOKUP(C879,away!$B$2:$E$405,4,FALSE)</f>
        <v>0.63700000000000001</v>
      </c>
      <c r="H879" s="10">
        <f>VLOOKUP(A879,away!$A$2:$E$405,3,FALSE)</f>
        <v>1.5556000000000001</v>
      </c>
      <c r="I879" s="10">
        <f>VLOOKUP(C879,away!$B$2:$E$405,3,FALSE)</f>
        <v>1.2142999999999999</v>
      </c>
      <c r="J879" s="10">
        <f>VLOOKUP(B879,home!$B$2:$E$405,4,FALSE)</f>
        <v>0.85709999999999997</v>
      </c>
      <c r="K879" s="12">
        <f t="shared" si="1230"/>
        <v>0.92005935839999997</v>
      </c>
      <c r="L879" s="12">
        <f t="shared" si="1231"/>
        <v>1.6190319700679998</v>
      </c>
      <c r="M879" s="13">
        <f t="shared" si="1232"/>
        <v>7.8938096012220613E-2</v>
      </c>
      <c r="N879" s="13">
        <f t="shared" si="1233"/>
        <v>7.2627733970321295E-2</v>
      </c>
      <c r="O879" s="13">
        <f t="shared" si="1234"/>
        <v>0.12780330110008245</v>
      </c>
      <c r="P879" s="13">
        <f t="shared" si="1235"/>
        <v>0.11758662321154388</v>
      </c>
      <c r="Q879" s="13">
        <f t="shared" si="1236"/>
        <v>3.3410913159389842E-2</v>
      </c>
      <c r="R879" s="13">
        <f t="shared" si="1237"/>
        <v>0.10345881518063015</v>
      </c>
      <c r="S879" s="13">
        <f t="shared" si="1238"/>
        <v>4.3789420624463296E-2</v>
      </c>
      <c r="T879" s="13">
        <f t="shared" si="1239"/>
        <v>5.4093336554217789E-2</v>
      </c>
      <c r="U879" s="13">
        <f t="shared" si="1240"/>
        <v>9.5188251115914752E-2</v>
      </c>
      <c r="V879" s="13">
        <f t="shared" si="1241"/>
        <v>7.2476624986178148E-3</v>
      </c>
      <c r="W879" s="13">
        <f t="shared" si="1242"/>
        <v>1.0246674441662114E-2</v>
      </c>
      <c r="X879" s="13">
        <f t="shared" si="1243"/>
        <v>1.6589693507929631E-2</v>
      </c>
      <c r="Y879" s="13">
        <f t="shared" si="1244"/>
        <v>1.3429622081483813E-2</v>
      </c>
      <c r="Z879" s="13">
        <f t="shared" si="1245"/>
        <v>5.5834376454265554E-2</v>
      </c>
      <c r="AA879" s="13">
        <f t="shared" si="1246"/>
        <v>5.1370940577175637E-2</v>
      </c>
      <c r="AB879" s="13">
        <f t="shared" si="1247"/>
        <v>2.3632157313920366E-2</v>
      </c>
      <c r="AC879" s="13">
        <f t="shared" si="1248"/>
        <v>6.7475987707623589E-4</v>
      </c>
      <c r="AD879" s="13">
        <f t="shared" si="1249"/>
        <v>2.3568871781323299E-3</v>
      </c>
      <c r="AE879" s="13">
        <f t="shared" si="1250"/>
        <v>3.815875691239594E-3</v>
      </c>
      <c r="AF879" s="13">
        <f t="shared" si="1251"/>
        <v>3.0890123689611159E-3</v>
      </c>
      <c r="AG879" s="13">
        <f t="shared" si="1252"/>
        <v>1.6670699270945112E-3</v>
      </c>
      <c r="AH879" s="13">
        <f t="shared" si="1253"/>
        <v>2.2599410127066979E-2</v>
      </c>
      <c r="AI879" s="13">
        <f t="shared" si="1254"/>
        <v>2.0792798781727708E-2</v>
      </c>
      <c r="AJ879" s="13">
        <f t="shared" si="1255"/>
        <v>9.565304553228347E-3</v>
      </c>
      <c r="AK879" s="13">
        <f t="shared" si="1256"/>
        <v>2.9335493233812911E-3</v>
      </c>
      <c r="AL879" s="13">
        <f t="shared" si="1257"/>
        <v>4.0205041384199499E-5</v>
      </c>
      <c r="AM879" s="13">
        <f t="shared" si="1258"/>
        <v>4.3369522098672382E-4</v>
      </c>
      <c r="AN879" s="13">
        <f t="shared" si="1259"/>
        <v>7.0216642804321193E-4</v>
      </c>
      <c r="AO879" s="13">
        <f t="shared" si="1260"/>
        <v>5.6841494765520599E-4</v>
      </c>
      <c r="AP879" s="13">
        <f t="shared" si="1261"/>
        <v>3.067606575061023E-4</v>
      </c>
      <c r="AQ879" s="13">
        <f t="shared" si="1262"/>
        <v>1.2416382791536495E-4</v>
      </c>
      <c r="AR879" s="13">
        <f t="shared" si="1263"/>
        <v>7.3178335000799932E-3</v>
      </c>
      <c r="AS879" s="13">
        <f t="shared" si="1264"/>
        <v>6.7328411949616248E-3</v>
      </c>
      <c r="AT879" s="13">
        <f t="shared" si="1265"/>
        <v>3.0973067750227402E-3</v>
      </c>
      <c r="AU879" s="13">
        <f t="shared" si="1266"/>
        <v>9.4990202806513211E-4</v>
      </c>
      <c r="AV879" s="13">
        <f t="shared" si="1267"/>
        <v>2.1849156262111595E-4</v>
      </c>
      <c r="AW879" s="13">
        <f t="shared" si="1268"/>
        <v>1.6636014278118294E-6</v>
      </c>
      <c r="AX879" s="13">
        <f t="shared" si="1269"/>
        <v>6.650422446036517E-5</v>
      </c>
      <c r="AY879" s="13">
        <f t="shared" si="1270"/>
        <v>1.0767246554590948E-4</v>
      </c>
      <c r="AZ879" s="13">
        <f t="shared" si="1271"/>
        <v>8.7162582007436348E-5</v>
      </c>
      <c r="BA879" s="13">
        <f t="shared" si="1272"/>
        <v>4.7039668954571073E-5</v>
      </c>
      <c r="BB879" s="13">
        <f t="shared" si="1273"/>
        <v>1.9039681974716437E-5</v>
      </c>
      <c r="BC879" s="13">
        <f t="shared" si="1274"/>
        <v>6.1651707633986685E-6</v>
      </c>
      <c r="BD879" s="13">
        <f t="shared" si="1275"/>
        <v>1.9746343980440186E-3</v>
      </c>
      <c r="BE879" s="13">
        <f t="shared" si="1276"/>
        <v>1.8167808573389501E-3</v>
      </c>
      <c r="BF879" s="13">
        <f t="shared" si="1277"/>
        <v>8.3577311497833799E-4</v>
      </c>
      <c r="BG879" s="13">
        <f t="shared" si="1278"/>
        <v>2.5632029197831309E-4</v>
      </c>
      <c r="BH879" s="13">
        <f t="shared" si="1279"/>
        <v>5.8957470845616827E-5</v>
      </c>
      <c r="BI879" s="13">
        <f t="shared" si="1280"/>
        <v>1.0848874559820991E-5</v>
      </c>
      <c r="BJ879" s="14">
        <f t="shared" si="1281"/>
        <v>0.21379560375624504</v>
      </c>
      <c r="BK879" s="14">
        <f t="shared" si="1282"/>
        <v>0.24838443973085195</v>
      </c>
      <c r="BL879" s="14">
        <f t="shared" si="1283"/>
        <v>0.48061421814162325</v>
      </c>
      <c r="BM879" s="14">
        <f t="shared" si="1284"/>
        <v>0.46469714658467942</v>
      </c>
      <c r="BN879" s="14">
        <f t="shared" si="1285"/>
        <v>0.53382548263418828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1.6292</v>
      </c>
      <c r="F880" s="10">
        <f>VLOOKUP(B880,home!$B$2:$E$405,3,FALSE)</f>
        <v>1.0911999999999999</v>
      </c>
      <c r="G880" s="10">
        <f>VLOOKUP(C880,away!$B$2:$E$405,4,FALSE)</f>
        <v>0.79790000000000005</v>
      </c>
      <c r="H880" s="10">
        <f>VLOOKUP(A880,away!$A$2:$E$405,3,FALSE)</f>
        <v>1.1462000000000001</v>
      </c>
      <c r="I880" s="10">
        <f>VLOOKUP(C880,away!$B$2:$E$405,3,FALSE)</f>
        <v>1.0033000000000001</v>
      </c>
      <c r="J880" s="10">
        <f>VLOOKUP(B880,home!$B$2:$E$405,4,FALSE)</f>
        <v>0.92090000000000005</v>
      </c>
      <c r="K880" s="12">
        <f t="shared" si="1230"/>
        <v>1.418493087616</v>
      </c>
      <c r="L880" s="12">
        <f t="shared" si="1231"/>
        <v>1.0590188474140001</v>
      </c>
      <c r="M880" s="13">
        <f t="shared" si="1232"/>
        <v>8.3951843598222914E-2</v>
      </c>
      <c r="N880" s="13">
        <f t="shared" si="1233"/>
        <v>0.11908510983669875</v>
      </c>
      <c r="O880" s="13">
        <f t="shared" si="1234"/>
        <v>8.8906584645670431E-2</v>
      </c>
      <c r="P880" s="13">
        <f t="shared" si="1235"/>
        <v>0.12611337576343032</v>
      </c>
      <c r="Q880" s="13">
        <f t="shared" si="1236"/>
        <v>8.4460702570674673E-2</v>
      </c>
      <c r="R880" s="13">
        <f t="shared" si="1237"/>
        <v>4.7076874399486567E-2</v>
      </c>
      <c r="S880" s="13">
        <f t="shared" si="1238"/>
        <v>4.736222239074462E-2</v>
      </c>
      <c r="T880" s="13">
        <f t="shared" si="1239"/>
        <v>8.944547588817256E-2</v>
      </c>
      <c r="U880" s="13">
        <f t="shared" si="1240"/>
        <v>6.677822092223834E-2</v>
      </c>
      <c r="V880" s="13">
        <f t="shared" si="1241"/>
        <v>7.9053386022650274E-3</v>
      </c>
      <c r="W880" s="13">
        <f t="shared" si="1242"/>
        <v>3.9935640923897647E-2</v>
      </c>
      <c r="X880" s="13">
        <f t="shared" si="1243"/>
        <v>4.2292596421965464E-2</v>
      </c>
      <c r="Y880" s="13">
        <f t="shared" si="1244"/>
        <v>2.2394328358467663E-2</v>
      </c>
      <c r="Z880" s="13">
        <f t="shared" si="1245"/>
        <v>1.661843242213264E-2</v>
      </c>
      <c r="AA880" s="13">
        <f t="shared" si="1246"/>
        <v>2.3573131517808772E-2</v>
      </c>
      <c r="AB880" s="13">
        <f t="shared" si="1247"/>
        <v>1.6719162055737306E-2</v>
      </c>
      <c r="AC880" s="13">
        <f t="shared" si="1248"/>
        <v>7.4221787080095195E-4</v>
      </c>
      <c r="AD880" s="13">
        <f t="shared" si="1249"/>
        <v>1.4162107650015871E-2</v>
      </c>
      <c r="AE880" s="13">
        <f t="shared" si="1250"/>
        <v>1.4997938920472801E-2</v>
      </c>
      <c r="AF880" s="13">
        <f t="shared" si="1251"/>
        <v>7.9415499945723386E-3</v>
      </c>
      <c r="AG880" s="13">
        <f t="shared" si="1252"/>
        <v>2.8034170406442192E-3</v>
      </c>
      <c r="AH880" s="13">
        <f t="shared" si="1253"/>
        <v>4.3998082873785887E-3</v>
      </c>
      <c r="AI880" s="13">
        <f t="shared" si="1254"/>
        <v>6.2410976424821197E-3</v>
      </c>
      <c r="AJ880" s="13">
        <f t="shared" si="1255"/>
        <v>4.426476932498701E-3</v>
      </c>
      <c r="AK880" s="13">
        <f t="shared" si="1256"/>
        <v>2.0929756437470279E-3</v>
      </c>
      <c r="AL880" s="13">
        <f t="shared" si="1257"/>
        <v>4.4598711464454335E-5</v>
      </c>
      <c r="AM880" s="13">
        <f t="shared" si="1258"/>
        <v>4.0177703615242328E-3</v>
      </c>
      <c r="AN880" s="13">
        <f t="shared" si="1259"/>
        <v>4.2548945374355236E-3</v>
      </c>
      <c r="AO880" s="13">
        <f t="shared" si="1260"/>
        <v>2.2530067544515465E-3</v>
      </c>
      <c r="AP880" s="13">
        <f t="shared" si="1261"/>
        <v>7.953255387717446E-4</v>
      </c>
      <c r="AQ880" s="13">
        <f t="shared" si="1262"/>
        <v>2.1056618384724288E-4</v>
      </c>
      <c r="AR880" s="13">
        <f t="shared" si="1263"/>
        <v>9.3189598026844798E-4</v>
      </c>
      <c r="AS880" s="13">
        <f t="shared" si="1264"/>
        <v>1.3218880063879299E-3</v>
      </c>
      <c r="AT880" s="13">
        <f t="shared" si="1265"/>
        <v>9.3754449983188693E-4</v>
      </c>
      <c r="AU880" s="13">
        <f t="shared" si="1266"/>
        <v>4.4330013078131057E-4</v>
      </c>
      <c r="AV880" s="13">
        <f t="shared" si="1267"/>
        <v>1.5720454281313952E-4</v>
      </c>
      <c r="AW880" s="13">
        <f t="shared" si="1268"/>
        <v>1.8610186428885163E-6</v>
      </c>
      <c r="AX880" s="13">
        <f t="shared" si="1269"/>
        <v>9.4986324757509379E-4</v>
      </c>
      <c r="AY880" s="13">
        <f t="shared" si="1270"/>
        <v>1.005923081647895E-3</v>
      </c>
      <c r="AZ880" s="13">
        <f t="shared" si="1271"/>
        <v>5.326457512569464E-4</v>
      </c>
      <c r="BA880" s="13">
        <f t="shared" si="1272"/>
        <v>1.880272965253652E-4</v>
      </c>
      <c r="BB880" s="13">
        <f t="shared" si="1273"/>
        <v>4.9781112712165661E-5</v>
      </c>
      <c r="BC880" s="13">
        <f t="shared" si="1274"/>
        <v>1.0543827321484824E-5</v>
      </c>
      <c r="BD880" s="13">
        <f t="shared" si="1275"/>
        <v>1.6448256782227187E-4</v>
      </c>
      <c r="BE880" s="13">
        <f t="shared" si="1276"/>
        <v>2.3331738548922258E-4</v>
      </c>
      <c r="BF880" s="13">
        <f t="shared" si="1277"/>
        <v>1.6547954926854995E-4</v>
      </c>
      <c r="BG880" s="13">
        <f t="shared" si="1278"/>
        <v>7.8243865593083148E-5</v>
      </c>
      <c r="BH880" s="13">
        <f t="shared" si="1279"/>
        <v>2.7747095623035962E-5</v>
      </c>
      <c r="BI880" s="13">
        <f t="shared" si="1280"/>
        <v>7.8718126685393266E-6</v>
      </c>
      <c r="BJ880" s="14">
        <f t="shared" si="1281"/>
        <v>0.45178721529865123</v>
      </c>
      <c r="BK880" s="14">
        <f t="shared" si="1282"/>
        <v>0.2671255200185762</v>
      </c>
      <c r="BL880" s="14">
        <f t="shared" si="1283"/>
        <v>0.26468330748359525</v>
      </c>
      <c r="BM880" s="14">
        <f t="shared" si="1284"/>
        <v>0.44961592234576658</v>
      </c>
      <c r="BN880" s="14">
        <f t="shared" si="1285"/>
        <v>0.54959449081418377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1.6292</v>
      </c>
      <c r="F881" s="10">
        <f>VLOOKUP(B881,home!$B$2:$E$405,3,FALSE)</f>
        <v>0.68600000000000005</v>
      </c>
      <c r="G881" s="10">
        <f>VLOOKUP(C881,away!$B$2:$E$405,4,FALSE)</f>
        <v>1.3359000000000001</v>
      </c>
      <c r="H881" s="10">
        <f>VLOOKUP(A881,away!$A$2:$E$405,3,FALSE)</f>
        <v>1.1462000000000001</v>
      </c>
      <c r="I881" s="10">
        <f>VLOOKUP(C881,away!$B$2:$E$405,3,FALSE)</f>
        <v>1.2317</v>
      </c>
      <c r="J881" s="10">
        <f>VLOOKUP(B881,home!$B$2:$E$405,4,FALSE)</f>
        <v>0.5645</v>
      </c>
      <c r="K881" s="12">
        <f t="shared" si="1230"/>
        <v>1.4930435200800003</v>
      </c>
      <c r="L881" s="12">
        <f t="shared" si="1231"/>
        <v>0.79694672783000009</v>
      </c>
      <c r="M881" s="13">
        <f t="shared" si="1232"/>
        <v>0.10126744941834875</v>
      </c>
      <c r="N881" s="13">
        <f t="shared" si="1233"/>
        <v>0.1511967091490948</v>
      </c>
      <c r="O881" s="13">
        <f t="shared" si="1234"/>
        <v>8.0704762449643086E-2</v>
      </c>
      <c r="P881" s="13">
        <f t="shared" si="1235"/>
        <v>0.12049572261503534</v>
      </c>
      <c r="Q881" s="13">
        <f t="shared" si="1236"/>
        <v>0.11287163342623825</v>
      </c>
      <c r="R881" s="13">
        <f t="shared" si="1237"/>
        <v>3.2158698177270253E-2</v>
      </c>
      <c r="S881" s="13">
        <f t="shared" si="1238"/>
        <v>3.5843746563959535E-2</v>
      </c>
      <c r="T881" s="13">
        <f t="shared" si="1239"/>
        <v>8.9952678923867838E-2</v>
      </c>
      <c r="U881" s="13">
        <f t="shared" si="1240"/>
        <v>4.801433592778187E-2</v>
      </c>
      <c r="V881" s="13">
        <f t="shared" si="1241"/>
        <v>4.7388465650575109E-3</v>
      </c>
      <c r="W881" s="13">
        <f t="shared" si="1242"/>
        <v>5.6174086962630064E-2</v>
      </c>
      <c r="X881" s="13">
        <f t="shared" si="1243"/>
        <v>4.4767754793705899E-2</v>
      </c>
      <c r="Y881" s="13">
        <f t="shared" si="1244"/>
        <v>1.7838757847569855E-2</v>
      </c>
      <c r="Z881" s="13">
        <f t="shared" si="1245"/>
        <v>8.5429230945493727E-3</v>
      </c>
      <c r="AA881" s="13">
        <f t="shared" si="1246"/>
        <v>1.2754955968858724E-2</v>
      </c>
      <c r="AB881" s="13">
        <f t="shared" si="1247"/>
        <v>9.5218521791051204E-3</v>
      </c>
      <c r="AC881" s="13">
        <f t="shared" si="1248"/>
        <v>3.5241503100089469E-4</v>
      </c>
      <c r="AD881" s="13">
        <f t="shared" si="1249"/>
        <v>2.0967589133991302E-2</v>
      </c>
      <c r="AE881" s="13">
        <f t="shared" si="1250"/>
        <v>1.6710051550818235E-2</v>
      </c>
      <c r="AF881" s="13">
        <f t="shared" si="1251"/>
        <v>6.6585104526476037E-3</v>
      </c>
      <c r="AG881" s="13">
        <f t="shared" si="1252"/>
        <v>1.7688260391531202E-3</v>
      </c>
      <c r="AH881" s="13">
        <f t="shared" si="1253"/>
        <v>1.7020636515761151E-3</v>
      </c>
      <c r="AI881" s="13">
        <f t="shared" si="1254"/>
        <v>2.5412551057494223E-3</v>
      </c>
      <c r="AJ881" s="13">
        <f t="shared" si="1255"/>
        <v>1.8971022342546954E-3</v>
      </c>
      <c r="AK881" s="13">
        <f t="shared" si="1256"/>
        <v>9.4415206592775476E-4</v>
      </c>
      <c r="AL881" s="13">
        <f t="shared" si="1257"/>
        <v>1.6773209581067507E-5</v>
      </c>
      <c r="AM881" s="13">
        <f t="shared" si="1258"/>
        <v>6.2611046176411092E-3</v>
      </c>
      <c r="AN881" s="13">
        <f t="shared" si="1259"/>
        <v>4.9897668376303857E-3</v>
      </c>
      <c r="AO881" s="13">
        <f t="shared" si="1260"/>
        <v>1.9882891769420915E-3</v>
      </c>
      <c r="AP881" s="13">
        <f t="shared" si="1261"/>
        <v>5.2818685118126798E-4</v>
      </c>
      <c r="AQ881" s="13">
        <f t="shared" si="1262"/>
        <v>1.0523419568293568E-4</v>
      </c>
      <c r="AR881" s="13">
        <f t="shared" si="1263"/>
        <v>2.7129081153639336E-4</v>
      </c>
      <c r="AS881" s="13">
        <f t="shared" si="1264"/>
        <v>4.0504898822165666E-4</v>
      </c>
      <c r="AT881" s="13">
        <f t="shared" si="1265"/>
        <v>3.0237788358965245E-4</v>
      </c>
      <c r="AU881" s="13">
        <f t="shared" si="1266"/>
        <v>1.5048777990301176E-4</v>
      </c>
      <c r="AV881" s="13">
        <f t="shared" si="1267"/>
        <v>5.6171201158854231E-5</v>
      </c>
      <c r="AW881" s="13">
        <f t="shared" si="1268"/>
        <v>5.5439005564330031E-7</v>
      </c>
      <c r="AX881" s="13">
        <f t="shared" si="1269"/>
        <v>1.5580169463186727E-3</v>
      </c>
      <c r="AY881" s="13">
        <f t="shared" si="1270"/>
        <v>1.241656507272355E-3</v>
      </c>
      <c r="AZ881" s="13">
        <f t="shared" si="1271"/>
        <v>4.9476704527976498E-4</v>
      </c>
      <c r="BA881" s="13">
        <f t="shared" si="1272"/>
        <v>1.3143432592460874E-4</v>
      </c>
      <c r="BB881" s="13">
        <f t="shared" si="1273"/>
        <v>2.618653899253967E-5</v>
      </c>
      <c r="BC881" s="13">
        <f t="shared" si="1274"/>
        <v>4.1738553126594402E-6</v>
      </c>
      <c r="BD881" s="13">
        <f t="shared" si="1275"/>
        <v>3.6034054090712304E-5</v>
      </c>
      <c r="BE881" s="13">
        <f t="shared" si="1276"/>
        <v>5.3800410962350237E-5</v>
      </c>
      <c r="BF881" s="13">
        <f t="shared" si="1277"/>
        <v>4.0163177482489021E-5</v>
      </c>
      <c r="BG881" s="13">
        <f t="shared" si="1278"/>
        <v>1.9988457295351071E-5</v>
      </c>
      <c r="BH881" s="13">
        <f t="shared" si="1279"/>
        <v>7.4609091603049287E-6</v>
      </c>
      <c r="BI881" s="13">
        <f t="shared" si="1280"/>
        <v>2.2278924151397583E-6</v>
      </c>
      <c r="BJ881" s="14">
        <f t="shared" si="1281"/>
        <v>0.53623541517789541</v>
      </c>
      <c r="BK881" s="14">
        <f t="shared" si="1282"/>
        <v>0.26395660991025549</v>
      </c>
      <c r="BL881" s="14">
        <f t="shared" si="1283"/>
        <v>0.19158422932598296</v>
      </c>
      <c r="BM881" s="14">
        <f t="shared" si="1284"/>
        <v>0.400383100155836</v>
      </c>
      <c r="BN881" s="14">
        <f t="shared" si="1285"/>
        <v>0.59869497523563042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1.6292</v>
      </c>
      <c r="F882" s="10">
        <f>VLOOKUP(B882,home!$B$2:$E$405,3,FALSE)</f>
        <v>1.0470999999999999</v>
      </c>
      <c r="G882" s="10">
        <f>VLOOKUP(C882,away!$B$2:$E$405,4,FALSE)</f>
        <v>0.54559999999999997</v>
      </c>
      <c r="H882" s="10">
        <f>VLOOKUP(A882,away!$A$2:$E$405,3,FALSE)</f>
        <v>1.1462000000000001</v>
      </c>
      <c r="I882" s="10">
        <f>VLOOKUP(C882,away!$B$2:$E$405,3,FALSE)</f>
        <v>1.0179</v>
      </c>
      <c r="J882" s="10">
        <f>VLOOKUP(B882,home!$B$2:$E$405,4,FALSE)</f>
        <v>1.1803999999999999</v>
      </c>
      <c r="K882" s="12">
        <f t="shared" si="1230"/>
        <v>0.93075831059199987</v>
      </c>
      <c r="L882" s="12">
        <f t="shared" si="1231"/>
        <v>1.377192723192</v>
      </c>
      <c r="M882" s="13">
        <f t="shared" si="1232"/>
        <v>9.9464843015429114E-2</v>
      </c>
      <c r="N882" s="13">
        <f t="shared" si="1233"/>
        <v>9.2577729248339277E-2</v>
      </c>
      <c r="O882" s="13">
        <f t="shared" si="1234"/>
        <v>0.1369822580142836</v>
      </c>
      <c r="P882" s="13">
        <f t="shared" si="1235"/>
        <v>0.12749737505045203</v>
      </c>
      <c r="Q882" s="13">
        <f t="shared" si="1236"/>
        <v>4.3083745436813918E-2</v>
      </c>
      <c r="R882" s="13">
        <f t="shared" si="1237"/>
        <v>9.4325484471840221E-2</v>
      </c>
      <c r="S882" s="13">
        <f t="shared" si="1238"/>
        <v>4.0857603933065187E-2</v>
      </c>
      <c r="T882" s="13">
        <f t="shared" si="1239"/>
        <v>5.9334620703436661E-2</v>
      </c>
      <c r="U882" s="13">
        <f t="shared" si="1240"/>
        <v>8.7794228572781921E-2</v>
      </c>
      <c r="V882" s="13">
        <f t="shared" si="1241"/>
        <v>5.8191831565705112E-3</v>
      </c>
      <c r="W882" s="13">
        <f t="shared" si="1242"/>
        <v>1.3366851372248236E-2</v>
      </c>
      <c r="X882" s="13">
        <f t="shared" si="1243"/>
        <v>1.8408730441849271E-2</v>
      </c>
      <c r="Y882" s="13">
        <f t="shared" si="1244"/>
        <v>1.2676184803858936E-2</v>
      </c>
      <c r="Z882" s="13">
        <f t="shared" si="1245"/>
        <v>4.3301456942059439E-2</v>
      </c>
      <c r="AA882" s="13">
        <f t="shared" si="1246"/>
        <v>4.0303190909563469E-2</v>
      </c>
      <c r="AB882" s="13">
        <f t="shared" si="1247"/>
        <v>1.8756264941226071E-2</v>
      </c>
      <c r="AC882" s="13">
        <f t="shared" si="1248"/>
        <v>4.6620152087648622E-4</v>
      </c>
      <c r="AD882" s="13">
        <f t="shared" si="1249"/>
        <v>3.1103270002920307E-3</v>
      </c>
      <c r="AE882" s="13">
        <f t="shared" si="1250"/>
        <v>4.2835197115497856E-3</v>
      </c>
      <c r="AF882" s="13">
        <f t="shared" si="1251"/>
        <v>2.9496160881979307E-3</v>
      </c>
      <c r="AG882" s="13">
        <f t="shared" si="1252"/>
        <v>1.3540632709587474E-3</v>
      </c>
      <c r="AH882" s="13">
        <f t="shared" si="1253"/>
        <v>1.4908612851053998E-2</v>
      </c>
      <c r="AI882" s="13">
        <f t="shared" si="1254"/>
        <v>1.3876315310517197E-2</v>
      </c>
      <c r="AJ882" s="13">
        <f t="shared" si="1255"/>
        <v>6.4577478978294443E-3</v>
      </c>
      <c r="AK882" s="13">
        <f t="shared" si="1256"/>
        <v>2.0035341745375909E-3</v>
      </c>
      <c r="AL882" s="13">
        <f t="shared" si="1257"/>
        <v>2.3903710438495418E-5</v>
      </c>
      <c r="AM882" s="13">
        <f t="shared" si="1258"/>
        <v>5.7899254083609874E-4</v>
      </c>
      <c r="AN882" s="13">
        <f t="shared" si="1259"/>
        <v>7.9738431402192201E-4</v>
      </c>
      <c r="AO882" s="13">
        <f t="shared" si="1260"/>
        <v>5.4907593742921791E-4</v>
      </c>
      <c r="AP882" s="13">
        <f t="shared" si="1261"/>
        <v>2.5206112850244825E-4</v>
      </c>
      <c r="AQ882" s="13">
        <f t="shared" si="1262"/>
        <v>8.6784187993283864E-5</v>
      </c>
      <c r="AR882" s="13">
        <f t="shared" si="1263"/>
        <v>4.1064066262716612E-3</v>
      </c>
      <c r="AS882" s="13">
        <f t="shared" si="1264"/>
        <v>3.8220720940724045E-3</v>
      </c>
      <c r="AT882" s="13">
        <f t="shared" si="1265"/>
        <v>1.7787126826198292E-3</v>
      </c>
      <c r="AU882" s="13">
        <f t="shared" si="1266"/>
        <v>5.5185053716793209E-4</v>
      </c>
      <c r="AV882" s="13">
        <f t="shared" si="1267"/>
        <v>1.2840986841842803E-4</v>
      </c>
      <c r="AW882" s="13">
        <f t="shared" si="1268"/>
        <v>8.5112718180385292E-7</v>
      </c>
      <c r="AX882" s="13">
        <f t="shared" si="1269"/>
        <v>8.9817019858996105E-5</v>
      </c>
      <c r="AY882" s="13">
        <f t="shared" si="1270"/>
        <v>1.2369534616860078E-4</v>
      </c>
      <c r="AZ882" s="13">
        <f t="shared" si="1271"/>
        <v>8.517616531805624E-5</v>
      </c>
      <c r="BA882" s="13">
        <f t="shared" si="1272"/>
        <v>3.910133168847528E-5</v>
      </c>
      <c r="BB882" s="13">
        <f t="shared" si="1273"/>
        <v>1.3462517367121232E-5</v>
      </c>
      <c r="BC882" s="13">
        <f t="shared" si="1274"/>
        <v>3.7080961907690569E-6</v>
      </c>
      <c r="BD882" s="13">
        <f t="shared" si="1275"/>
        <v>9.4255222069479006E-4</v>
      </c>
      <c r="BE882" s="13">
        <f t="shared" si="1276"/>
        <v>8.7728831257862059E-4</v>
      </c>
      <c r="BF882" s="13">
        <f t="shared" si="1277"/>
        <v>4.082716938588916E-4</v>
      </c>
      <c r="BG882" s="13">
        <f t="shared" si="1278"/>
        <v>1.2666742401287869E-4</v>
      </c>
      <c r="BH882" s="13">
        <f t="shared" si="1279"/>
        <v>2.9474189395316873E-5</v>
      </c>
      <c r="BI882" s="13">
        <f t="shared" si="1280"/>
        <v>5.4866693455307547E-6</v>
      </c>
      <c r="BJ882" s="14">
        <f t="shared" si="1281"/>
        <v>0.25376464666291981</v>
      </c>
      <c r="BK882" s="14">
        <f t="shared" si="1282"/>
        <v>0.27425280573300037</v>
      </c>
      <c r="BL882" s="14">
        <f t="shared" si="1283"/>
        <v>0.42818482946206976</v>
      </c>
      <c r="BM882" s="14">
        <f t="shared" si="1284"/>
        <v>0.40544945934390442</v>
      </c>
      <c r="BN882" s="14">
        <f t="shared" si="1285"/>
        <v>0.59393143523715808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1.6292</v>
      </c>
      <c r="F883" s="10">
        <f>VLOOKUP(B883,home!$B$2:$E$405,3,FALSE)</f>
        <v>0.61380000000000001</v>
      </c>
      <c r="G883" s="10">
        <f>VLOOKUP(C883,away!$B$2:$E$405,4,FALSE)</f>
        <v>1.4080999999999999</v>
      </c>
      <c r="H883" s="10">
        <f>VLOOKUP(A883,away!$A$2:$E$405,3,FALSE)</f>
        <v>1.1462000000000001</v>
      </c>
      <c r="I883" s="10">
        <f>VLOOKUP(C883,away!$B$2:$E$405,3,FALSE)</f>
        <v>0.76980000000000004</v>
      </c>
      <c r="J883" s="10">
        <f>VLOOKUP(B883,home!$B$2:$E$405,4,FALSE)</f>
        <v>1.4883</v>
      </c>
      <c r="K883" s="12">
        <f t="shared" si="1230"/>
        <v>1.4081041679759998</v>
      </c>
      <c r="L883" s="12">
        <f t="shared" si="1231"/>
        <v>1.3131937063080001</v>
      </c>
      <c r="M883" s="13">
        <f t="shared" si="1232"/>
        <v>6.578931273494891E-2</v>
      </c>
      <c r="N883" s="13">
        <f t="shared" si="1233"/>
        <v>9.2638205470358059E-2</v>
      </c>
      <c r="O883" s="13">
        <f t="shared" si="1234"/>
        <v>8.6394111425863646E-2</v>
      </c>
      <c r="P883" s="13">
        <f t="shared" si="1235"/>
        <v>0.12165190838734154</v>
      </c>
      <c r="Q883" s="13">
        <f t="shared" si="1236"/>
        <v>6.5222121618314144E-2</v>
      </c>
      <c r="R883" s="13">
        <f t="shared" si="1237"/>
        <v>5.6726101693258126E-2</v>
      </c>
      <c r="S883" s="13">
        <f t="shared" si="1238"/>
        <v>5.6237047474203418E-2</v>
      </c>
      <c r="T883" s="13">
        <f t="shared" si="1239"/>
        <v>8.564927962122508E-2</v>
      </c>
      <c r="U883" s="13">
        <f t="shared" si="1240"/>
        <v>7.9876260227307164E-2</v>
      </c>
      <c r="V883" s="13">
        <f t="shared" si="1241"/>
        <v>1.1554298382218818E-2</v>
      </c>
      <c r="W883" s="13">
        <f t="shared" si="1242"/>
        <v>3.0613180431661897E-2</v>
      </c>
      <c r="X883" s="13">
        <f t="shared" si="1243"/>
        <v>4.020103587292962E-2</v>
      </c>
      <c r="Y883" s="13">
        <f t="shared" si="1244"/>
        <v>2.6395873647696664E-2</v>
      </c>
      <c r="Z883" s="13">
        <f t="shared" si="1245"/>
        <v>2.4830786575658053E-2</v>
      </c>
      <c r="AA883" s="13">
        <f t="shared" si="1246"/>
        <v>3.4964334071306606E-2</v>
      </c>
      <c r="AB883" s="13">
        <f t="shared" si="1247"/>
        <v>2.4616712268156048E-2</v>
      </c>
      <c r="AC883" s="13">
        <f t="shared" si="1248"/>
        <v>1.3353255926389638E-3</v>
      </c>
      <c r="AD883" s="13">
        <f t="shared" si="1249"/>
        <v>1.0776636740206106E-2</v>
      </c>
      <c r="AE883" s="13">
        <f t="shared" si="1250"/>
        <v>1.4151811542406217E-2</v>
      </c>
      <c r="AF883" s="13">
        <f t="shared" si="1251"/>
        <v>9.2920349251723808E-3</v>
      </c>
      <c r="AG883" s="13">
        <f t="shared" si="1252"/>
        <v>4.0674139275101665E-3</v>
      </c>
      <c r="AH883" s="13">
        <f t="shared" si="1253"/>
        <v>8.1519081634578352E-3</v>
      </c>
      <c r="AI883" s="13">
        <f t="shared" si="1254"/>
        <v>1.1478735861922553E-2</v>
      </c>
      <c r="AJ883" s="13">
        <f t="shared" si="1255"/>
        <v>8.081627905134366E-3</v>
      </c>
      <c r="AK883" s="13">
        <f t="shared" si="1256"/>
        <v>3.7932579790836154E-3</v>
      </c>
      <c r="AL883" s="13">
        <f t="shared" si="1257"/>
        <v>9.8766744876903386E-5</v>
      </c>
      <c r="AM883" s="13">
        <f t="shared" si="1258"/>
        <v>3.0349254221294997E-3</v>
      </c>
      <c r="AN883" s="13">
        <f t="shared" si="1259"/>
        <v>3.9854449634546089E-3</v>
      </c>
      <c r="AO883" s="13">
        <f t="shared" si="1260"/>
        <v>2.6168306214227554E-3</v>
      </c>
      <c r="AP883" s="13">
        <f t="shared" si="1261"/>
        <v>1.1454685008421386E-3</v>
      </c>
      <c r="AQ883" s="13">
        <f t="shared" si="1262"/>
        <v>3.7605550651998912E-4</v>
      </c>
      <c r="AR883" s="13">
        <f t="shared" si="1263"/>
        <v>2.1410068989307276E-3</v>
      </c>
      <c r="AS883" s="13">
        <f t="shared" si="1264"/>
        <v>3.0147607380497272E-3</v>
      </c>
      <c r="AT883" s="13">
        <f t="shared" si="1265"/>
        <v>2.1225485803491114E-3</v>
      </c>
      <c r="AU883" s="13">
        <f t="shared" si="1266"/>
        <v>9.9625650090704159E-4</v>
      </c>
      <c r="AV883" s="13">
        <f t="shared" si="1267"/>
        <v>3.5070823282509756E-4</v>
      </c>
      <c r="AW883" s="13">
        <f t="shared" si="1268"/>
        <v>5.07308123293499E-6</v>
      </c>
      <c r="AX883" s="13">
        <f t="shared" si="1269"/>
        <v>7.1224852273281121E-4</v>
      </c>
      <c r="AY883" s="13">
        <f t="shared" si="1270"/>
        <v>9.3532027737989803E-4</v>
      </c>
      <c r="AZ883" s="13">
        <f t="shared" si="1271"/>
        <v>6.1412835081876762E-4</v>
      </c>
      <c r="BA883" s="13">
        <f t="shared" si="1272"/>
        <v>2.6882316172017242E-4</v>
      </c>
      <c r="BB883" s="13">
        <f t="shared" si="1273"/>
        <v>8.8254221020187042E-5</v>
      </c>
      <c r="BC883" s="13">
        <f t="shared" si="1274"/>
        <v>2.317897751976497E-5</v>
      </c>
      <c r="BD883" s="13">
        <f t="shared" si="1275"/>
        <v>4.6859279747297279E-4</v>
      </c>
      <c r="BE883" s="13">
        <f t="shared" si="1276"/>
        <v>6.598274712052264E-4</v>
      </c>
      <c r="BF883" s="13">
        <f t="shared" si="1277"/>
        <v>4.6455290617457176E-4</v>
      </c>
      <c r="BG883" s="13">
        <f t="shared" si="1278"/>
        <v>2.1804629447659267E-4</v>
      </c>
      <c r="BH883" s="13">
        <f t="shared" si="1279"/>
        <v>7.6757974016053072E-5</v>
      </c>
      <c r="BI883" s="13">
        <f t="shared" si="1280"/>
        <v>2.1616644627479547E-5</v>
      </c>
      <c r="BJ883" s="14">
        <f t="shared" si="1281"/>
        <v>0.39280827232304094</v>
      </c>
      <c r="BK883" s="14">
        <f t="shared" si="1282"/>
        <v>0.25760197959360842</v>
      </c>
      <c r="BL883" s="14">
        <f t="shared" si="1283"/>
        <v>0.3246177246345246</v>
      </c>
      <c r="BM883" s="14">
        <f t="shared" si="1284"/>
        <v>0.5105067546006008</v>
      </c>
      <c r="BN883" s="14">
        <f t="shared" si="1285"/>
        <v>0.48842176133008447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1.6292</v>
      </c>
      <c r="F884" s="10">
        <f>VLOOKUP(B884,home!$B$2:$E$405,3,FALSE)</f>
        <v>0.93879999999999997</v>
      </c>
      <c r="G884" s="10">
        <f>VLOOKUP(C884,away!$B$2:$E$405,4,FALSE)</f>
        <v>0.83040000000000003</v>
      </c>
      <c r="H884" s="10">
        <f>VLOOKUP(A884,away!$A$2:$E$405,3,FALSE)</f>
        <v>1.1462000000000001</v>
      </c>
      <c r="I884" s="10">
        <f>VLOOKUP(C884,away!$B$2:$E$405,3,FALSE)</f>
        <v>0.66720000000000002</v>
      </c>
      <c r="J884" s="10">
        <f>VLOOKUP(B884,home!$B$2:$E$405,4,FALSE)</f>
        <v>1.7962</v>
      </c>
      <c r="K884" s="12">
        <f t="shared" si="1230"/>
        <v>1.270090953984</v>
      </c>
      <c r="L884" s="12">
        <f t="shared" si="1231"/>
        <v>1.3736343223680001</v>
      </c>
      <c r="M884" s="13">
        <f t="shared" si="1232"/>
        <v>7.1095923656726984E-2</v>
      </c>
      <c r="N884" s="13">
        <f t="shared" si="1233"/>
        <v>9.0298289501546003E-2</v>
      </c>
      <c r="O884" s="13">
        <f t="shared" si="1234"/>
        <v>9.7659800915335229E-2</v>
      </c>
      <c r="P884" s="13">
        <f t="shared" si="1235"/>
        <v>0.12403682971044562</v>
      </c>
      <c r="Q884" s="13">
        <f t="shared" si="1236"/>
        <v>5.7343520328071003E-2</v>
      </c>
      <c r="R884" s="13">
        <f t="shared" si="1237"/>
        <v>6.7074427226465158E-2</v>
      </c>
      <c r="S884" s="13">
        <f t="shared" si="1238"/>
        <v>5.4099919985927274E-2</v>
      </c>
      <c r="T884" s="13">
        <f t="shared" si="1239"/>
        <v>7.8769027688045432E-2</v>
      </c>
      <c r="U884" s="13">
        <f t="shared" si="1240"/>
        <v>8.5190623263991516E-2</v>
      </c>
      <c r="V884" s="13">
        <f t="shared" si="1241"/>
        <v>1.0487212545629029E-2</v>
      </c>
      <c r="W884" s="13">
        <f t="shared" si="1242"/>
        <v>2.4277162146093528E-2</v>
      </c>
      <c r="X884" s="13">
        <f t="shared" si="1243"/>
        <v>3.3347943173567242E-2</v>
      </c>
      <c r="Y884" s="13">
        <f t="shared" si="1244"/>
        <v>2.2903939661794812E-2</v>
      </c>
      <c r="Z884" s="13">
        <f t="shared" si="1245"/>
        <v>3.0711911797149081E-2</v>
      </c>
      <c r="AA884" s="13">
        <f t="shared" si="1246"/>
        <v>3.9006921353113531E-2</v>
      </c>
      <c r="AB884" s="13">
        <f t="shared" si="1247"/>
        <v>2.4771168976677419E-2</v>
      </c>
      <c r="AC884" s="13">
        <f t="shared" si="1248"/>
        <v>1.1435260013465251E-3</v>
      </c>
      <c r="AD884" s="13">
        <f t="shared" si="1249"/>
        <v>7.708551007539045E-3</v>
      </c>
      <c r="AE884" s="13">
        <f t="shared" si="1250"/>
        <v>1.058873023968006E-2</v>
      </c>
      <c r="AF884" s="13">
        <f t="shared" si="1251"/>
        <v>7.2725216437602358E-3</v>
      </c>
      <c r="AG884" s="13">
        <f t="shared" si="1252"/>
        <v>3.3299284466777363E-3</v>
      </c>
      <c r="AH884" s="13">
        <f t="shared" si="1253"/>
        <v>1.0546734037525667E-2</v>
      </c>
      <c r="AI884" s="13">
        <f t="shared" si="1254"/>
        <v>1.3395311495136496E-2</v>
      </c>
      <c r="AJ884" s="13">
        <f t="shared" si="1255"/>
        <v>8.5066319778853792E-3</v>
      </c>
      <c r="AK884" s="13">
        <f t="shared" si="1256"/>
        <v>3.6013987746610805E-3</v>
      </c>
      <c r="AL884" s="13">
        <f t="shared" si="1257"/>
        <v>7.9801672221507182E-5</v>
      </c>
      <c r="AM884" s="13">
        <f t="shared" si="1258"/>
        <v>1.9581121805999171E-3</v>
      </c>
      <c r="AN884" s="13">
        <f t="shared" si="1259"/>
        <v>2.6897300983188934E-3</v>
      </c>
      <c r="AO884" s="13">
        <f t="shared" si="1260"/>
        <v>1.8473527904785442E-3</v>
      </c>
      <c r="AP884" s="13">
        <f t="shared" si="1261"/>
        <v>8.4586239950787661E-4</v>
      </c>
      <c r="AQ884" s="13">
        <f t="shared" si="1262"/>
        <v>2.9047640599114317E-4</v>
      </c>
      <c r="AR884" s="13">
        <f t="shared" si="1263"/>
        <v>2.8974711725664173E-3</v>
      </c>
      <c r="AS884" s="13">
        <f t="shared" si="1264"/>
        <v>3.6800519257060194E-3</v>
      </c>
      <c r="AT884" s="13">
        <f t="shared" si="1265"/>
        <v>2.3370003305153079E-3</v>
      </c>
      <c r="AU884" s="13">
        <f t="shared" si="1266"/>
        <v>9.8940099308170333E-4</v>
      </c>
      <c r="AV884" s="13">
        <f t="shared" si="1267"/>
        <v>3.1415731279396442E-4</v>
      </c>
      <c r="AW884" s="13">
        <f t="shared" si="1268"/>
        <v>3.8673675409374995E-6</v>
      </c>
      <c r="AX884" s="13">
        <f t="shared" si="1269"/>
        <v>4.1449676124430624E-4</v>
      </c>
      <c r="AY884" s="13">
        <f t="shared" si="1270"/>
        <v>5.6936697775555325E-4</v>
      </c>
      <c r="AZ884" s="13">
        <f t="shared" si="1271"/>
        <v>3.9105101133398286E-4</v>
      </c>
      <c r="BA884" s="13">
        <f t="shared" si="1272"/>
        <v>1.7905369698835894E-4</v>
      </c>
      <c r="BB884" s="13">
        <f t="shared" si="1273"/>
        <v>6.1488575932522422E-5</v>
      </c>
      <c r="BC884" s="13">
        <f t="shared" si="1274"/>
        <v>1.6892563666888745E-5</v>
      </c>
      <c r="BD884" s="13">
        <f t="shared" si="1275"/>
        <v>6.6334430845151353E-4</v>
      </c>
      <c r="BE884" s="13">
        <f t="shared" si="1276"/>
        <v>8.4250760554103934E-4</v>
      </c>
      <c r="BF884" s="13">
        <f t="shared" si="1277"/>
        <v>5.3503064423019732E-4</v>
      </c>
      <c r="BG884" s="13">
        <f t="shared" si="1278"/>
        <v>2.2651252711366842E-4</v>
      </c>
      <c r="BH884" s="13">
        <f t="shared" si="1279"/>
        <v>7.1922877912781446E-5</v>
      </c>
      <c r="BI884" s="13">
        <f t="shared" si="1280"/>
        <v>1.8269719324303861E-5</v>
      </c>
      <c r="BJ884" s="14">
        <f t="shared" si="1281"/>
        <v>0.34510349729859319</v>
      </c>
      <c r="BK884" s="14">
        <f t="shared" si="1282"/>
        <v>0.2615125805500525</v>
      </c>
      <c r="BL884" s="14">
        <f t="shared" si="1283"/>
        <v>0.36232868743802832</v>
      </c>
      <c r="BM884" s="14">
        <f t="shared" si="1284"/>
        <v>0.49158238613501848</v>
      </c>
      <c r="BN884" s="14">
        <f t="shared" si="1285"/>
        <v>0.50750879133858995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1.6292</v>
      </c>
      <c r="F885" s="10">
        <f>VLOOKUP(B885,home!$B$2:$E$405,3,FALSE)</f>
        <v>0.90259999999999996</v>
      </c>
      <c r="G885" s="10">
        <f>VLOOKUP(C885,away!$B$2:$E$405,4,FALSE)</f>
        <v>1.0831999999999999</v>
      </c>
      <c r="H885" s="10">
        <f>VLOOKUP(A885,away!$A$2:$E$405,3,FALSE)</f>
        <v>1.1462000000000001</v>
      </c>
      <c r="I885" s="10">
        <f>VLOOKUP(C885,away!$B$2:$E$405,3,FALSE)</f>
        <v>1.0777000000000001</v>
      </c>
      <c r="J885" s="10">
        <f>VLOOKUP(B885,home!$B$2:$E$405,4,FALSE)</f>
        <v>1.0777000000000001</v>
      </c>
      <c r="K885" s="12">
        <f t="shared" si="1230"/>
        <v>1.5928628445439998</v>
      </c>
      <c r="L885" s="12">
        <f t="shared" si="1231"/>
        <v>1.3312394217980004</v>
      </c>
      <c r="M885" s="13">
        <f t="shared" si="1232"/>
        <v>5.3712890144256703E-2</v>
      </c>
      <c r="N885" s="13">
        <f t="shared" si="1233"/>
        <v>8.5557266983860097E-2</v>
      </c>
      <c r="O885" s="13">
        <f t="shared" si="1234"/>
        <v>7.1504716818739808E-2</v>
      </c>
      <c r="P885" s="13">
        <f t="shared" si="1235"/>
        <v>0.11389720663021105</v>
      </c>
      <c r="Q885" s="13">
        <f t="shared" si="1236"/>
        <v>6.8140495829660946E-2</v>
      </c>
      <c r="R885" s="13">
        <f t="shared" si="1237"/>
        <v>4.7594948936804472E-2</v>
      </c>
      <c r="S885" s="13">
        <f t="shared" si="1238"/>
        <v>6.0379238779204411E-2</v>
      </c>
      <c r="T885" s="13">
        <f t="shared" si="1239"/>
        <v>9.0711314269306884E-2</v>
      </c>
      <c r="U885" s="13">
        <f t="shared" si="1240"/>
        <v>7.5812225749404785E-2</v>
      </c>
      <c r="V885" s="13">
        <f t="shared" si="1241"/>
        <v>1.4225897518247842E-2</v>
      </c>
      <c r="W885" s="13">
        <f t="shared" si="1242"/>
        <v>3.6179488005290777E-2</v>
      </c>
      <c r="X885" s="13">
        <f t="shared" si="1243"/>
        <v>4.8163560693110979E-2</v>
      </c>
      <c r="Y885" s="13">
        <f t="shared" si="1244"/>
        <v>3.2058615344414988E-2</v>
      </c>
      <c r="Z885" s="13">
        <f t="shared" si="1245"/>
        <v>2.1120090767712322E-2</v>
      </c>
      <c r="AA885" s="13">
        <f t="shared" si="1246"/>
        <v>3.3641407857285713E-2</v>
      </c>
      <c r="AB885" s="13">
        <f t="shared" si="1247"/>
        <v>2.6793074307010504E-2</v>
      </c>
      <c r="AC885" s="13">
        <f t="shared" si="1248"/>
        <v>1.8853598093312291E-3</v>
      </c>
      <c r="AD885" s="13">
        <f t="shared" si="1249"/>
        <v>1.440724054456324E-2</v>
      </c>
      <c r="AE885" s="13">
        <f t="shared" si="1250"/>
        <v>1.9179486572249074E-2</v>
      </c>
      <c r="AF885" s="13">
        <f t="shared" si="1251"/>
        <v>1.2766244307411688E-2</v>
      </c>
      <c r="AG885" s="13">
        <f t="shared" si="1252"/>
        <v>5.6649758967769184E-3</v>
      </c>
      <c r="AH885" s="13">
        <f t="shared" si="1253"/>
        <v>7.0289743554826619E-3</v>
      </c>
      <c r="AI885" s="13">
        <f t="shared" si="1254"/>
        <v>1.119619208610094E-2</v>
      </c>
      <c r="AJ885" s="13">
        <f t="shared" si="1255"/>
        <v>8.9169991871638835E-3</v>
      </c>
      <c r="AK885" s="13">
        <f t="shared" si="1256"/>
        <v>4.7345188966874683E-3</v>
      </c>
      <c r="AL885" s="13">
        <f t="shared" si="1257"/>
        <v>1.5991484740364878E-4</v>
      </c>
      <c r="AM885" s="13">
        <f t="shared" si="1258"/>
        <v>4.5897516311685267E-3</v>
      </c>
      <c r="AN885" s="13">
        <f t="shared" si="1259"/>
        <v>6.1100583076732183E-3</v>
      </c>
      <c r="AO885" s="13">
        <f t="shared" si="1260"/>
        <v>4.0669752443294824E-3</v>
      </c>
      <c r="AP885" s="13">
        <f t="shared" si="1261"/>
        <v>1.8047059242426546E-3</v>
      </c>
      <c r="AQ885" s="13">
        <f t="shared" si="1262"/>
        <v>6.0062391777605459E-4</v>
      </c>
      <c r="AR885" s="13">
        <f t="shared" si="1263"/>
        <v>1.8714495513651407E-3</v>
      </c>
      <c r="AS885" s="13">
        <f t="shared" si="1264"/>
        <v>2.9809624558080699E-3</v>
      </c>
      <c r="AT885" s="13">
        <f t="shared" si="1265"/>
        <v>2.3741321684186555E-3</v>
      </c>
      <c r="AU885" s="13">
        <f t="shared" si="1266"/>
        <v>1.2605556397035853E-3</v>
      </c>
      <c r="AV885" s="13">
        <f t="shared" si="1267"/>
        <v>5.019730604910583E-4</v>
      </c>
      <c r="AW885" s="13">
        <f t="shared" si="1268"/>
        <v>9.4193479282239504E-6</v>
      </c>
      <c r="AX885" s="13">
        <f t="shared" si="1269"/>
        <v>1.2184741398289288E-3</v>
      </c>
      <c r="AY885" s="13">
        <f t="shared" si="1270"/>
        <v>1.622080809381679E-3</v>
      </c>
      <c r="AZ885" s="13">
        <f t="shared" si="1271"/>
        <v>1.0796889593954497E-3</v>
      </c>
      <c r="BA885" s="13">
        <f t="shared" si="1272"/>
        <v>4.7910816867576119E-4</v>
      </c>
      <c r="BB885" s="13">
        <f t="shared" si="1273"/>
        <v>1.5945192036165485E-4</v>
      </c>
      <c r="BC885" s="13">
        <f t="shared" si="1274"/>
        <v>4.2453736453366004E-5</v>
      </c>
      <c r="BD885" s="13">
        <f t="shared" si="1275"/>
        <v>4.1522456978057657E-4</v>
      </c>
      <c r="BE885" s="13">
        <f t="shared" si="1276"/>
        <v>6.6139578934524765E-4</v>
      </c>
      <c r="BF885" s="13">
        <f t="shared" si="1277"/>
        <v>5.267563891929478E-4</v>
      </c>
      <c r="BG885" s="13">
        <f t="shared" si="1278"/>
        <v>2.7968356015720184E-4</v>
      </c>
      <c r="BH885" s="13">
        <f t="shared" si="1279"/>
        <v>1.1137438780104828E-4</v>
      </c>
      <c r="BI885" s="13">
        <f t="shared" si="1280"/>
        <v>3.5480824832424847E-5</v>
      </c>
      <c r="BJ885" s="14">
        <f t="shared" si="1281"/>
        <v>0.43460206120593231</v>
      </c>
      <c r="BK885" s="14">
        <f t="shared" si="1282"/>
        <v>0.24588258853803657</v>
      </c>
      <c r="BL885" s="14">
        <f t="shared" si="1283"/>
        <v>0.29824204659157627</v>
      </c>
      <c r="BM885" s="14">
        <f t="shared" si="1284"/>
        <v>0.5578266002982708</v>
      </c>
      <c r="BN885" s="14">
        <f t="shared" si="1285"/>
        <v>0.44040752534353311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1.6292</v>
      </c>
      <c r="F886" s="10">
        <f>VLOOKUP(B886,home!$B$2:$E$405,3,FALSE)</f>
        <v>0.75819999999999999</v>
      </c>
      <c r="G886" s="10">
        <f>VLOOKUP(C886,away!$B$2:$E$405,4,FALSE)</f>
        <v>1.1193</v>
      </c>
      <c r="H886" s="10">
        <f>VLOOKUP(A886,away!$A$2:$E$405,3,FALSE)</f>
        <v>1.1462000000000001</v>
      </c>
      <c r="I886" s="10">
        <f>VLOOKUP(C886,away!$B$2:$E$405,3,FALSE)</f>
        <v>0.41060000000000002</v>
      </c>
      <c r="J886" s="10">
        <f>VLOOKUP(B886,home!$B$2:$E$405,4,FALSE)</f>
        <v>1.1291</v>
      </c>
      <c r="K886" s="12">
        <f t="shared" si="1230"/>
        <v>1.3826258911919997</v>
      </c>
      <c r="L886" s="12">
        <f t="shared" si="1231"/>
        <v>0.5313880168520001</v>
      </c>
      <c r="M886" s="13">
        <f t="shared" si="1232"/>
        <v>0.14748719684153985</v>
      </c>
      <c r="N886" s="13">
        <f t="shared" si="1233"/>
        <v>0.20391961697244396</v>
      </c>
      <c r="O886" s="13">
        <f t="shared" si="1234"/>
        <v>7.8372929040686448E-2</v>
      </c>
      <c r="P886" s="13">
        <f t="shared" si="1235"/>
        <v>0.10836044086020646</v>
      </c>
      <c r="Q886" s="13">
        <f t="shared" si="1236"/>
        <v>0.14097227107402829</v>
      </c>
      <c r="R886" s="13">
        <f t="shared" si="1237"/>
        <v>2.0823217668906446E-2</v>
      </c>
      <c r="S886" s="13">
        <f t="shared" si="1238"/>
        <v>1.9903397370881419E-2</v>
      </c>
      <c r="T886" s="13">
        <f t="shared" si="1239"/>
        <v>7.4910975557150483E-2</v>
      </c>
      <c r="U886" s="13">
        <f t="shared" si="1240"/>
        <v>2.8790719886956771E-2</v>
      </c>
      <c r="V886" s="13">
        <f t="shared" si="1241"/>
        <v>1.6248046232799345E-3</v>
      </c>
      <c r="W886" s="13">
        <f t="shared" si="1242"/>
        <v>6.4970637309029508E-2</v>
      </c>
      <c r="X886" s="13">
        <f t="shared" si="1243"/>
        <v>3.4524618113255766E-2</v>
      </c>
      <c r="Y886" s="13">
        <f t="shared" si="1244"/>
        <v>9.1729841758878081E-3</v>
      </c>
      <c r="Z886" s="13">
        <f t="shared" si="1245"/>
        <v>3.6884027805192433E-3</v>
      </c>
      <c r="AA886" s="13">
        <f t="shared" si="1246"/>
        <v>5.0996811814904685E-3</v>
      </c>
      <c r="AB886" s="13">
        <f t="shared" si="1247"/>
        <v>3.5254756191766649E-3</v>
      </c>
      <c r="AC886" s="13">
        <f t="shared" si="1248"/>
        <v>7.4610097122311149E-5</v>
      </c>
      <c r="AD886" s="13">
        <f t="shared" si="1249"/>
        <v>2.2457521327677286E-2</v>
      </c>
      <c r="AE886" s="13">
        <f t="shared" si="1250"/>
        <v>1.1933657721725931E-2</v>
      </c>
      <c r="AF886" s="13">
        <f t="shared" si="1251"/>
        <v>3.1707013552692491E-3</v>
      </c>
      <c r="AG886" s="13">
        <f t="shared" si="1252"/>
        <v>5.6162423506882534E-4</v>
      </c>
      <c r="AH886" s="13">
        <f t="shared" si="1253"/>
        <v>4.8999325972288077E-4</v>
      </c>
      <c r="AI886" s="13">
        <f t="shared" si="1254"/>
        <v>6.774773674024211E-4</v>
      </c>
      <c r="AJ886" s="13">
        <f t="shared" si="1255"/>
        <v>4.6834887443359118E-4</v>
      </c>
      <c r="AK886" s="13">
        <f t="shared" si="1256"/>
        <v>2.1585042663417131E-4</v>
      </c>
      <c r="AL886" s="13">
        <f t="shared" si="1257"/>
        <v>2.1926738564250405E-6</v>
      </c>
      <c r="AM886" s="13">
        <f t="shared" si="1258"/>
        <v>6.2100700879286277E-3</v>
      </c>
      <c r="AN886" s="13">
        <f t="shared" si="1259"/>
        <v>3.29995682853632E-3</v>
      </c>
      <c r="AO886" s="13">
        <f t="shared" si="1260"/>
        <v>8.7677875740656524E-4</v>
      </c>
      <c r="AP886" s="13">
        <f t="shared" si="1261"/>
        <v>1.5530324170541192E-4</v>
      </c>
      <c r="AQ886" s="13">
        <f t="shared" si="1262"/>
        <v>2.0631570405131416E-5</v>
      </c>
      <c r="AR886" s="13">
        <f t="shared" si="1263"/>
        <v>5.2075309310997739E-5</v>
      </c>
      <c r="AS886" s="13">
        <f t="shared" si="1264"/>
        <v>7.2000670945217301E-5</v>
      </c>
      <c r="AT886" s="13">
        <f t="shared" si="1265"/>
        <v>4.9774995916026495E-5</v>
      </c>
      <c r="AU886" s="13">
        <f t="shared" si="1266"/>
        <v>2.2940066029158094E-5</v>
      </c>
      <c r="AV886" s="13">
        <f t="shared" si="1267"/>
        <v>7.9293823093920093E-6</v>
      </c>
      <c r="AW886" s="13">
        <f t="shared" si="1268"/>
        <v>4.4749478605052276E-8</v>
      </c>
      <c r="AX886" s="13">
        <f t="shared" si="1269"/>
        <v>1.4310339482811831E-3</v>
      </c>
      <c r="AY886" s="13">
        <f t="shared" si="1270"/>
        <v>7.6043429182502578E-4</v>
      </c>
      <c r="AZ886" s="13">
        <f t="shared" si="1271"/>
        <v>2.0204283513957771E-4</v>
      </c>
      <c r="BA886" s="13">
        <f t="shared" si="1272"/>
        <v>3.578771382799195E-5</v>
      </c>
      <c r="BB886" s="13">
        <f t="shared" si="1273"/>
        <v>4.7542905696808853E-6</v>
      </c>
      <c r="BC886" s="13">
        <f t="shared" si="1274"/>
        <v>5.0527460747217836E-7</v>
      </c>
      <c r="BD886" s="13">
        <f t="shared" si="1275"/>
        <v>4.6120325569542639E-6</v>
      </c>
      <c r="BE886" s="13">
        <f t="shared" si="1276"/>
        <v>6.376715624265407E-6</v>
      </c>
      <c r="BF886" s="13">
        <f t="shared" si="1277"/>
        <v>4.4083060614389541E-6</v>
      </c>
      <c r="BG886" s="13">
        <f t="shared" si="1278"/>
        <v>2.0316793656147091E-6</v>
      </c>
      <c r="BH886" s="13">
        <f t="shared" si="1279"/>
        <v>7.0226312337485876E-7</v>
      </c>
      <c r="BI886" s="13">
        <f t="shared" si="1280"/>
        <v>1.9419343536148824E-7</v>
      </c>
      <c r="BJ886" s="14">
        <f t="shared" si="1281"/>
        <v>0.57959190668177007</v>
      </c>
      <c r="BK886" s="14">
        <f t="shared" si="1282"/>
        <v>0.27821307675871143</v>
      </c>
      <c r="BL886" s="14">
        <f t="shared" si="1283"/>
        <v>0.13868673894008759</v>
      </c>
      <c r="BM886" s="14">
        <f t="shared" si="1284"/>
        <v>0.29948406316093074</v>
      </c>
      <c r="BN886" s="14">
        <f t="shared" si="1285"/>
        <v>0.69993567245781152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1.6292</v>
      </c>
      <c r="F887" s="10">
        <f>VLOOKUP(B887,home!$B$2:$E$405,3,FALSE)</f>
        <v>1.163</v>
      </c>
      <c r="G887" s="10">
        <f>VLOOKUP(C887,away!$B$2:$E$405,4,FALSE)</f>
        <v>1.2998000000000001</v>
      </c>
      <c r="H887" s="10">
        <f>VLOOKUP(A887,away!$A$2:$E$405,3,FALSE)</f>
        <v>1.1462000000000001</v>
      </c>
      <c r="I887" s="10">
        <f>VLOOKUP(C887,away!$B$2:$E$405,3,FALSE)</f>
        <v>0.66720000000000002</v>
      </c>
      <c r="J887" s="10">
        <f>VLOOKUP(B887,home!$B$2:$E$405,4,FALSE)</f>
        <v>0.91839999999999999</v>
      </c>
      <c r="K887" s="12">
        <f t="shared" si="1230"/>
        <v>2.4628085280800001</v>
      </c>
      <c r="L887" s="12">
        <f t="shared" si="1231"/>
        <v>0.70234147737600006</v>
      </c>
      <c r="M887" s="13">
        <f t="shared" si="1232"/>
        <v>4.2207809937433886E-2</v>
      </c>
      <c r="N887" s="13">
        <f t="shared" si="1233"/>
        <v>0.10394975426549194</v>
      </c>
      <c r="O887" s="13">
        <f t="shared" si="1234"/>
        <v>2.9644295588262724E-2</v>
      </c>
      <c r="P887" s="13">
        <f t="shared" si="1235"/>
        <v>7.3008223983697759E-2</v>
      </c>
      <c r="Q887" s="13">
        <f t="shared" si="1236"/>
        <v>0.12800417064843697</v>
      </c>
      <c r="R887" s="13">
        <f t="shared" si="1237"/>
        <v>1.0410209179615642E-2</v>
      </c>
      <c r="S887" s="13">
        <f t="shared" si="1238"/>
        <v>3.1571175910068097E-2</v>
      </c>
      <c r="T887" s="13">
        <f t="shared" si="1239"/>
        <v>8.9902638323512835E-2</v>
      </c>
      <c r="U887" s="13">
        <f t="shared" si="1240"/>
        <v>2.5638351946654103E-2</v>
      </c>
      <c r="V887" s="13">
        <f t="shared" si="1241"/>
        <v>6.0677435070999952E-3</v>
      </c>
      <c r="W887" s="13">
        <f t="shared" si="1242"/>
        <v>0.10508325436759275</v>
      </c>
      <c r="X887" s="13">
        <f t="shared" si="1243"/>
        <v>7.3804328120013085E-2</v>
      </c>
      <c r="Y887" s="13">
        <f t="shared" si="1244"/>
        <v>2.5917920424276528E-2</v>
      </c>
      <c r="Z887" s="13">
        <f t="shared" si="1245"/>
        <v>2.4371738983348162E-3</v>
      </c>
      <c r="AA887" s="13">
        <f t="shared" si="1246"/>
        <v>6.0022926612329636E-3</v>
      </c>
      <c r="AB887" s="13">
        <f t="shared" si="1247"/>
        <v>7.3912487770582723E-3</v>
      </c>
      <c r="AC887" s="13">
        <f t="shared" si="1248"/>
        <v>6.5597335199731337E-4</v>
      </c>
      <c r="AD887" s="13">
        <f t="shared" si="1249"/>
        <v>6.4699983753726847E-2</v>
      </c>
      <c r="AE887" s="13">
        <f t="shared" si="1250"/>
        <v>4.544148217579571E-2</v>
      </c>
      <c r="AF887" s="13">
        <f t="shared" si="1251"/>
        <v>1.5957718862751765E-2</v>
      </c>
      <c r="AG887" s="13">
        <f t="shared" si="1252"/>
        <v>3.7359226138719798E-3</v>
      </c>
      <c r="AH887" s="13">
        <f t="shared" si="1253"/>
        <v>4.2793207909467494E-4</v>
      </c>
      <c r="AI887" s="13">
        <f t="shared" si="1254"/>
        <v>1.0539147738333704E-3</v>
      </c>
      <c r="AJ887" s="13">
        <f t="shared" si="1255"/>
        <v>1.2977951464331649E-3</v>
      </c>
      <c r="AK887" s="13">
        <f t="shared" si="1256"/>
        <v>1.0654069847788104E-3</v>
      </c>
      <c r="AL887" s="13">
        <f t="shared" si="1257"/>
        <v>4.5386339145241644E-5</v>
      </c>
      <c r="AM887" s="13">
        <f t="shared" si="1258"/>
        <v>3.1868734351063167E-2</v>
      </c>
      <c r="AN887" s="13">
        <f t="shared" si="1259"/>
        <v>2.2382733966228984E-2</v>
      </c>
      <c r="AO887" s="13">
        <f t="shared" si="1260"/>
        <v>7.8601612207776211E-3</v>
      </c>
      <c r="AP887" s="13">
        <f t="shared" si="1261"/>
        <v>1.8401724147381663E-3</v>
      </c>
      <c r="AQ887" s="13">
        <f t="shared" si="1262"/>
        <v>3.2310735309844121E-4</v>
      </c>
      <c r="AR887" s="13">
        <f t="shared" si="1263"/>
        <v>6.0110889729587483E-5</v>
      </c>
      <c r="AS887" s="13">
        <f t="shared" si="1264"/>
        <v>1.4804161185650452E-4</v>
      </c>
      <c r="AT887" s="13">
        <f t="shared" si="1265"/>
        <v>1.8229907209545433E-4</v>
      </c>
      <c r="AU887" s="13">
        <f t="shared" si="1266"/>
        <v>1.4965590313925192E-4</v>
      </c>
      <c r="AV887" s="13">
        <f t="shared" si="1267"/>
        <v>9.2143458632216028E-5</v>
      </c>
      <c r="AW887" s="13">
        <f t="shared" si="1268"/>
        <v>2.1807285975350305E-6</v>
      </c>
      <c r="AX887" s="13">
        <f t="shared" si="1269"/>
        <v>1.3081098456485739E-2</v>
      </c>
      <c r="AY887" s="13">
        <f t="shared" si="1270"/>
        <v>9.1873980156291068E-3</v>
      </c>
      <c r="AZ887" s="13">
        <f t="shared" si="1271"/>
        <v>3.2263453477691388E-3</v>
      </c>
      <c r="BA887" s="13">
        <f t="shared" si="1272"/>
        <v>7.5533205269245397E-4</v>
      </c>
      <c r="BB887" s="13">
        <f t="shared" si="1273"/>
        <v>1.3262525744936617E-4</v>
      </c>
      <c r="BC887" s="13">
        <f t="shared" si="1274"/>
        <v>1.8629643850872046E-5</v>
      </c>
      <c r="BD887" s="13">
        <f t="shared" si="1275"/>
        <v>7.0363951831773798E-6</v>
      </c>
      <c r="BE887" s="13">
        <f t="shared" si="1276"/>
        <v>1.7329294064070284E-5</v>
      </c>
      <c r="BF887" s="13">
        <f t="shared" si="1277"/>
        <v>2.1339366603299211E-5</v>
      </c>
      <c r="BG887" s="13">
        <f t="shared" si="1278"/>
        <v>1.7518258018143618E-5</v>
      </c>
      <c r="BH887" s="13">
        <f t="shared" si="1279"/>
        <v>1.0786028811047487E-5</v>
      </c>
      <c r="BI887" s="13">
        <f t="shared" si="1280"/>
        <v>5.3127847479928641E-6</v>
      </c>
      <c r="BJ887" s="14">
        <f t="shared" si="1281"/>
        <v>0.74717351163525358</v>
      </c>
      <c r="BK887" s="14">
        <f t="shared" si="1282"/>
        <v>0.1627437110450714</v>
      </c>
      <c r="BL887" s="14">
        <f t="shared" si="1283"/>
        <v>8.3643020199844487E-2</v>
      </c>
      <c r="BM887" s="14">
        <f t="shared" si="1284"/>
        <v>0.59958773588853354</v>
      </c>
      <c r="BN887" s="14">
        <f t="shared" si="1285"/>
        <v>0.38722446360293894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1.4215</v>
      </c>
      <c r="F888" s="10">
        <f>VLOOKUP(B888,home!$B$2:$E$405,3,FALSE)</f>
        <v>0.91990000000000005</v>
      </c>
      <c r="G888" s="10">
        <f>VLOOKUP(C888,away!$B$2:$E$405,4,FALSE)</f>
        <v>0.87939999999999996</v>
      </c>
      <c r="H888" s="10">
        <f>VLOOKUP(A888,away!$A$2:$E$405,3,FALSE)</f>
        <v>1.0277000000000001</v>
      </c>
      <c r="I888" s="10">
        <f>VLOOKUP(C888,away!$B$2:$E$405,3,FALSE)</f>
        <v>1.2974000000000001</v>
      </c>
      <c r="J888" s="10">
        <f>VLOOKUP(B888,home!$B$2:$E$405,4,FALSE)</f>
        <v>1.6467000000000001</v>
      </c>
      <c r="K888" s="12">
        <f t="shared" si="1230"/>
        <v>1.1499367252900001</v>
      </c>
      <c r="L888" s="12">
        <f t="shared" si="1231"/>
        <v>2.1956076516660006</v>
      </c>
      <c r="M888" s="13">
        <f t="shared" si="1232"/>
        <v>3.5241025532687389E-2</v>
      </c>
      <c r="N888" s="13">
        <f t="shared" si="1233"/>
        <v>4.0524949496919822E-2</v>
      </c>
      <c r="O888" s="13">
        <f t="shared" si="1234"/>
        <v>7.737546531212533E-2</v>
      </c>
      <c r="P888" s="13">
        <f t="shared" si="1235"/>
        <v>8.8976889198815398E-2</v>
      </c>
      <c r="Q888" s="13">
        <f t="shared" si="1236"/>
        <v>2.3300563858515318E-2</v>
      </c>
      <c r="R888" s="13">
        <f t="shared" si="1237"/>
        <v>8.494308184525981E-2</v>
      </c>
      <c r="S888" s="13">
        <f t="shared" si="1238"/>
        <v>5.6162432079020122E-2</v>
      </c>
      <c r="T888" s="13">
        <f t="shared" si="1239"/>
        <v>5.1158896295888504E-2</v>
      </c>
      <c r="U888" s="13">
        <f t="shared" si="1240"/>
        <v>9.7679169373178526E-2</v>
      </c>
      <c r="V888" s="13">
        <f t="shared" si="1241"/>
        <v>1.5755495889288061E-2</v>
      </c>
      <c r="W888" s="13">
        <f t="shared" si="1242"/>
        <v>8.931391366957208E-3</v>
      </c>
      <c r="X888" s="13">
        <f t="shared" si="1243"/>
        <v>1.9609831225314907E-2</v>
      </c>
      <c r="Y888" s="13">
        <f t="shared" si="1244"/>
        <v>2.1527747743090141E-2</v>
      </c>
      <c r="Z888" s="13">
        <f t="shared" si="1245"/>
        <v>6.2167226818514588E-2</v>
      </c>
      <c r="AA888" s="13">
        <f t="shared" si="1246"/>
        <v>7.148837722804334E-2</v>
      </c>
      <c r="AB888" s="13">
        <f t="shared" si="1247"/>
        <v>4.11035552029562E-2</v>
      </c>
      <c r="AC888" s="13">
        <f t="shared" si="1248"/>
        <v>2.4862269734341374E-3</v>
      </c>
      <c r="AD888" s="13">
        <f t="shared" si="1249"/>
        <v>2.5676337352005382E-3</v>
      </c>
      <c r="AE888" s="13">
        <f t="shared" si="1250"/>
        <v>5.6375162756820557E-3</v>
      </c>
      <c r="AF888" s="13">
        <f t="shared" si="1251"/>
        <v>6.1888869356395695E-3</v>
      </c>
      <c r="AG888" s="13">
        <f t="shared" si="1252"/>
        <v>4.5294558370619943E-3</v>
      </c>
      <c r="AH888" s="13">
        <f t="shared" si="1253"/>
        <v>3.4123709721396618E-2</v>
      </c>
      <c r="AI888" s="13">
        <f t="shared" si="1254"/>
        <v>3.9240107011769366E-2</v>
      </c>
      <c r="AJ888" s="13">
        <f t="shared" si="1255"/>
        <v>2.2561820078571632E-2</v>
      </c>
      <c r="AK888" s="13">
        <f t="shared" si="1256"/>
        <v>8.6482218325782748E-3</v>
      </c>
      <c r="AL888" s="13">
        <f t="shared" si="1257"/>
        <v>2.5109001635967526E-4</v>
      </c>
      <c r="AM888" s="13">
        <f t="shared" si="1258"/>
        <v>5.905232658401275E-4</v>
      </c>
      <c r="AN888" s="13">
        <f t="shared" si="1259"/>
        <v>1.2965574009653799E-3</v>
      </c>
      <c r="AO888" s="13">
        <f t="shared" si="1260"/>
        <v>1.4233656751918857E-3</v>
      </c>
      <c r="AP888" s="13">
        <f t="shared" si="1261"/>
        <v>1.041717522523349E-3</v>
      </c>
      <c r="AQ888" s="13">
        <f t="shared" si="1262"/>
        <v>5.7180074083170384E-4</v>
      </c>
      <c r="AR888" s="13">
        <f t="shared" si="1263"/>
        <v>1.4984455633505579E-2</v>
      </c>
      <c r="AS888" s="13">
        <f t="shared" si="1264"/>
        <v>1.7231175841446698E-2</v>
      </c>
      <c r="AT888" s="13">
        <f t="shared" si="1265"/>
        <v>9.9073809600046941E-3</v>
      </c>
      <c r="AU888" s="13">
        <f t="shared" si="1266"/>
        <v>3.7976204057827635E-3</v>
      </c>
      <c r="AV888" s="13">
        <f t="shared" si="1267"/>
        <v>1.0917557933300785E-3</v>
      </c>
      <c r="AW888" s="13">
        <f t="shared" si="1268"/>
        <v>1.7609848675312033E-5</v>
      </c>
      <c r="AX888" s="13">
        <f t="shared" si="1269"/>
        <v>1.1317739842129207E-4</v>
      </c>
      <c r="AY888" s="13">
        <f t="shared" si="1270"/>
        <v>2.4849316196944043E-4</v>
      </c>
      <c r="AZ888" s="13">
        <f t="shared" si="1271"/>
        <v>2.7279674390339115E-4</v>
      </c>
      <c r="BA888" s="13">
        <f t="shared" si="1272"/>
        <v>1.9965153942128533E-4</v>
      </c>
      <c r="BB888" s="13">
        <f t="shared" si="1273"/>
        <v>1.0958911190506759E-4</v>
      </c>
      <c r="BC888" s="13">
        <f t="shared" si="1274"/>
        <v>4.8122938527609589E-5</v>
      </c>
      <c r="BD888" s="13">
        <f t="shared" si="1275"/>
        <v>5.4833309074957598E-3</v>
      </c>
      <c r="BE888" s="13">
        <f t="shared" si="1276"/>
        <v>6.3054835874471176E-3</v>
      </c>
      <c r="BF888" s="13">
        <f t="shared" si="1277"/>
        <v>3.625453573959392E-3</v>
      </c>
      <c r="BG888" s="13">
        <f t="shared" si="1278"/>
        <v>1.389680736843263E-3</v>
      </c>
      <c r="BH888" s="13">
        <f t="shared" si="1279"/>
        <v>3.9951122893103419E-4</v>
      </c>
      <c r="BI888" s="13">
        <f t="shared" si="1280"/>
        <v>9.1882526862707378E-5</v>
      </c>
      <c r="BJ888" s="14">
        <f t="shared" si="1281"/>
        <v>0.18989266826977058</v>
      </c>
      <c r="BK888" s="14">
        <f t="shared" si="1282"/>
        <v>0.19912165285157424</v>
      </c>
      <c r="BL888" s="14">
        <f t="shared" si="1283"/>
        <v>0.54147123880148829</v>
      </c>
      <c r="BM888" s="14">
        <f t="shared" si="1284"/>
        <v>0.64205992818373037</v>
      </c>
      <c r="BN888" s="14">
        <f t="shared" si="1285"/>
        <v>0.35036197524432311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1.4215</v>
      </c>
      <c r="F889" s="10">
        <f>VLOOKUP(B889,home!$B$2:$E$405,3,FALSE)</f>
        <v>0.86580000000000001</v>
      </c>
      <c r="G889" s="10">
        <f>VLOOKUP(C889,away!$B$2:$E$405,4,FALSE)</f>
        <v>0.87939999999999996</v>
      </c>
      <c r="H889" s="10">
        <f>VLOOKUP(A889,away!$A$2:$E$405,3,FALSE)</f>
        <v>1.0277000000000001</v>
      </c>
      <c r="I889" s="10">
        <f>VLOOKUP(C889,away!$B$2:$E$405,3,FALSE)</f>
        <v>1.2974000000000001</v>
      </c>
      <c r="J889" s="10">
        <f>VLOOKUP(B889,home!$B$2:$E$405,4,FALSE)</f>
        <v>1.1976</v>
      </c>
      <c r="K889" s="12">
        <f t="shared" si="1230"/>
        <v>1.0823080951799999</v>
      </c>
      <c r="L889" s="12">
        <f t="shared" si="1231"/>
        <v>1.5968055648480004</v>
      </c>
      <c r="M889" s="13">
        <f t="shared" si="1232"/>
        <v>6.8623951357926941E-2</v>
      </c>
      <c r="N889" s="13">
        <f t="shared" si="1233"/>
        <v>7.4272258077922884E-2</v>
      </c>
      <c r="O889" s="13">
        <f t="shared" si="1234"/>
        <v>0.10957910741019622</v>
      </c>
      <c r="P889" s="13">
        <f t="shared" si="1235"/>
        <v>0.11859835501265409</v>
      </c>
      <c r="Q889" s="13">
        <f t="shared" si="1236"/>
        <v>4.0192733082517022E-2</v>
      </c>
      <c r="R889" s="13">
        <f t="shared" si="1237"/>
        <v>8.7488264251839074E-2</v>
      </c>
      <c r="S889" s="13">
        <f t="shared" si="1238"/>
        <v>5.1241474490242911E-2</v>
      </c>
      <c r="T889" s="13">
        <f t="shared" si="1239"/>
        <v>6.4179979852613506E-2</v>
      </c>
      <c r="U889" s="13">
        <f t="shared" si="1240"/>
        <v>9.468925663301242E-2</v>
      </c>
      <c r="V889" s="13">
        <f t="shared" si="1241"/>
        <v>9.839704428930408E-3</v>
      </c>
      <c r="W889" s="13">
        <f t="shared" si="1242"/>
        <v>1.4500306794205725E-2</v>
      </c>
      <c r="X889" s="13">
        <f t="shared" si="1243"/>
        <v>2.3154170580990969E-2</v>
      </c>
      <c r="Y889" s="13">
        <f t="shared" si="1244"/>
        <v>1.8486354216583123E-2</v>
      </c>
      <c r="Z889" s="13">
        <f t="shared" si="1245"/>
        <v>4.6567249072076322E-2</v>
      </c>
      <c r="AA889" s="13">
        <f t="shared" si="1246"/>
        <v>5.0400110640971545E-2</v>
      </c>
      <c r="AB889" s="13">
        <f t="shared" si="1247"/>
        <v>2.7274223872345571E-2</v>
      </c>
      <c r="AC889" s="13">
        <f t="shared" si="1248"/>
        <v>1.0628329613694284E-3</v>
      </c>
      <c r="AD889" s="13">
        <f t="shared" si="1249"/>
        <v>3.9234498564906014E-3</v>
      </c>
      <c r="AE889" s="13">
        <f t="shared" si="1250"/>
        <v>6.2649865642462809E-3</v>
      </c>
      <c r="AF889" s="13">
        <f t="shared" si="1251"/>
        <v>5.0019827047432094E-3</v>
      </c>
      <c r="AG889" s="13">
        <f t="shared" si="1252"/>
        <v>2.6623979394024689E-3</v>
      </c>
      <c r="AH889" s="13">
        <f t="shared" si="1253"/>
        <v>1.8589710614488594E-2</v>
      </c>
      <c r="AI889" s="13">
        <f t="shared" si="1254"/>
        <v>2.0119794285114578E-2</v>
      </c>
      <c r="AJ889" s="13">
        <f t="shared" si="1255"/>
        <v>1.0887908114067899E-2</v>
      </c>
      <c r="AK889" s="13">
        <f t="shared" si="1256"/>
        <v>3.9280236971438991E-3</v>
      </c>
      <c r="AL889" s="13">
        <f t="shared" si="1257"/>
        <v>7.3473029971237046E-5</v>
      </c>
      <c r="AM889" s="13">
        <f t="shared" si="1258"/>
        <v>8.4927630814251773E-4</v>
      </c>
      <c r="AN889" s="13">
        <f t="shared" si="1259"/>
        <v>1.3561291349355373E-3</v>
      </c>
      <c r="AO889" s="13">
        <f t="shared" si="1260"/>
        <v>1.0827372746587856E-3</v>
      </c>
      <c r="AP889" s="13">
        <f t="shared" si="1261"/>
        <v>5.763069684811688E-4</v>
      </c>
      <c r="AQ889" s="13">
        <f t="shared" si="1262"/>
        <v>2.3006254358285295E-4</v>
      </c>
      <c r="AR889" s="13">
        <f t="shared" si="1263"/>
        <v>5.9368306716258666E-3</v>
      </c>
      <c r="AS889" s="13">
        <f t="shared" si="1264"/>
        <v>6.4254798956135907E-3</v>
      </c>
      <c r="AT889" s="13">
        <f t="shared" si="1265"/>
        <v>3.4771744532194641E-3</v>
      </c>
      <c r="AU889" s="13">
        <f t="shared" si="1266"/>
        <v>1.2544580196908388E-3</v>
      </c>
      <c r="AV889" s="13">
        <f t="shared" si="1267"/>
        <v>3.3942751744371662E-4</v>
      </c>
      <c r="AW889" s="13">
        <f t="shared" si="1268"/>
        <v>3.5271862568698041E-6</v>
      </c>
      <c r="AX889" s="13">
        <f t="shared" si="1269"/>
        <v>1.5319643722453845E-4</v>
      </c>
      <c r="AY889" s="13">
        <f t="shared" si="1270"/>
        <v>2.4462492347503031E-4</v>
      </c>
      <c r="AZ889" s="13">
        <f t="shared" si="1271"/>
        <v>1.9530921955272239E-4</v>
      </c>
      <c r="BA889" s="13">
        <f t="shared" si="1272"/>
        <v>1.0395694954930232E-4</v>
      </c>
      <c r="BB889" s="13">
        <f t="shared" si="1273"/>
        <v>4.1499758886237207E-5</v>
      </c>
      <c r="BC889" s="13">
        <f t="shared" si="1274"/>
        <v>1.3253409185878765E-5</v>
      </c>
      <c r="BD889" s="13">
        <f t="shared" si="1275"/>
        <v>1.5799940423354129E-3</v>
      </c>
      <c r="BE889" s="13">
        <f t="shared" si="1276"/>
        <v>1.710040342355789E-3</v>
      </c>
      <c r="BF889" s="13">
        <f t="shared" si="1277"/>
        <v>9.2539525280802416E-4</v>
      </c>
      <c r="BG889" s="13">
        <f t="shared" si="1278"/>
        <v>3.3385425778508908E-4</v>
      </c>
      <c r="BH889" s="13">
        <f t="shared" si="1279"/>
        <v>9.0333291452778094E-5</v>
      </c>
      <c r="BI889" s="13">
        <f t="shared" si="1280"/>
        <v>1.9553690520719211E-5</v>
      </c>
      <c r="BJ889" s="14">
        <f t="shared" si="1281"/>
        <v>0.25748497259739045</v>
      </c>
      <c r="BK889" s="14">
        <f t="shared" si="1282"/>
        <v>0.24968441620457002</v>
      </c>
      <c r="BL889" s="14">
        <f t="shared" si="1283"/>
        <v>0.44504894095403114</v>
      </c>
      <c r="BM889" s="14">
        <f t="shared" si="1284"/>
        <v>0.49978981189779359</v>
      </c>
      <c r="BN889" s="14">
        <f t="shared" si="1285"/>
        <v>0.49875466919305628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1.4215</v>
      </c>
      <c r="F890" s="10">
        <f>VLOOKUP(B890,home!$B$2:$E$405,3,FALSE)</f>
        <v>0.81169999999999998</v>
      </c>
      <c r="G890" s="10">
        <f>VLOOKUP(C890,away!$B$2:$E$405,4,FALSE)</f>
        <v>1.2897000000000001</v>
      </c>
      <c r="H890" s="10">
        <f>VLOOKUP(A890,away!$A$2:$E$405,3,FALSE)</f>
        <v>1.0277000000000001</v>
      </c>
      <c r="I890" s="10">
        <f>VLOOKUP(C890,away!$B$2:$E$405,3,FALSE)</f>
        <v>1.6216999999999999</v>
      </c>
      <c r="J890" s="10">
        <f>VLOOKUP(B890,home!$B$2:$E$405,4,FALSE)</f>
        <v>0.5988</v>
      </c>
      <c r="K890" s="12">
        <f t="shared" si="1230"/>
        <v>1.4880965500350001</v>
      </c>
      <c r="L890" s="12">
        <f t="shared" si="1231"/>
        <v>0.99797270869200005</v>
      </c>
      <c r="M890" s="13">
        <f t="shared" si="1232"/>
        <v>8.3236505552411674E-2</v>
      </c>
      <c r="N890" s="13">
        <f t="shared" si="1233"/>
        <v>0.12386395674951294</v>
      </c>
      <c r="O890" s="13">
        <f t="shared" si="1234"/>
        <v>8.306776090819698E-2</v>
      </c>
      <c r="P890" s="13">
        <f t="shared" si="1235"/>
        <v>0.12361284842662017</v>
      </c>
      <c r="Q890" s="13">
        <f t="shared" si="1236"/>
        <v>9.2160763356317371E-2</v>
      </c>
      <c r="R890" s="13">
        <f t="shared" si="1237"/>
        <v>4.1449679179266383E-2</v>
      </c>
      <c r="S890" s="13">
        <f t="shared" si="1238"/>
        <v>4.5893734349891434E-2</v>
      </c>
      <c r="T890" s="13">
        <f t="shared" si="1239"/>
        <v>9.1973926641826478E-2</v>
      </c>
      <c r="U890" s="13">
        <f t="shared" si="1240"/>
        <v>6.1681124586723875E-2</v>
      </c>
      <c r="V890" s="13">
        <f t="shared" si="1241"/>
        <v>7.5728728108666755E-3</v>
      </c>
      <c r="W890" s="13">
        <f t="shared" si="1242"/>
        <v>4.5714704666375984E-2</v>
      </c>
      <c r="X890" s="13">
        <f t="shared" si="1243"/>
        <v>4.5622027642958057E-2</v>
      </c>
      <c r="Y890" s="13">
        <f t="shared" si="1244"/>
        <v>2.2764769251432077E-2</v>
      </c>
      <c r="Z890" s="13">
        <f t="shared" si="1245"/>
        <v>1.3788549534982293E-2</v>
      </c>
      <c r="AA890" s="13">
        <f t="shared" si="1246"/>
        <v>2.0518692992993852E-2</v>
      </c>
      <c r="AB890" s="13">
        <f t="shared" si="1247"/>
        <v>1.5266898127050748E-2</v>
      </c>
      <c r="AC890" s="13">
        <f t="shared" si="1248"/>
        <v>7.0289500135122256E-4</v>
      </c>
      <c r="AD890" s="13">
        <f t="shared" si="1249"/>
        <v>1.7006973574975753E-2</v>
      </c>
      <c r="AE890" s="13">
        <f t="shared" si="1250"/>
        <v>1.697249548527182E-2</v>
      </c>
      <c r="AF890" s="13">
        <f t="shared" si="1251"/>
        <v>8.4690436463497297E-3</v>
      </c>
      <c r="AG890" s="13">
        <f t="shared" si="1252"/>
        <v>2.8172914759261379E-3</v>
      </c>
      <c r="AH890" s="13">
        <f t="shared" si="1253"/>
        <v>3.4401490320900238E-3</v>
      </c>
      <c r="AI890" s="13">
        <f t="shared" si="1254"/>
        <v>5.1192739062594092E-3</v>
      </c>
      <c r="AJ890" s="13">
        <f t="shared" si="1255"/>
        <v>3.8089869192944143E-3</v>
      </c>
      <c r="AK890" s="13">
        <f t="shared" si="1256"/>
        <v>1.8893800979101539E-3</v>
      </c>
      <c r="AL890" s="13">
        <f t="shared" si="1257"/>
        <v>4.1754205170060839E-5</v>
      </c>
      <c r="AM890" s="13">
        <f t="shared" si="1258"/>
        <v>5.0616037406915641E-3</v>
      </c>
      <c r="AN890" s="13">
        <f t="shared" si="1259"/>
        <v>5.0513423954235198E-3</v>
      </c>
      <c r="AO890" s="13">
        <f t="shared" si="1260"/>
        <v>2.5205509264457728E-3</v>
      </c>
      <c r="AP890" s="13">
        <f t="shared" si="1261"/>
        <v>8.3848034515373942E-4</v>
      </c>
      <c r="AQ890" s="13">
        <f t="shared" si="1262"/>
        <v>2.091951253095201E-4</v>
      </c>
      <c r="AR890" s="13">
        <f t="shared" si="1263"/>
        <v>6.8663496957180878E-4</v>
      </c>
      <c r="AS890" s="13">
        <f t="shared" si="1264"/>
        <v>1.0217791293531959E-3</v>
      </c>
      <c r="AT890" s="13">
        <f t="shared" si="1265"/>
        <v>7.6025299864412876E-4</v>
      </c>
      <c r="AU890" s="13">
        <f t="shared" si="1266"/>
        <v>3.7710995481203058E-4</v>
      </c>
      <c r="AV890" s="13">
        <f t="shared" si="1267"/>
        <v>1.4029400568490937E-4</v>
      </c>
      <c r="AW890" s="13">
        <f t="shared" si="1268"/>
        <v>1.7224534544357167E-6</v>
      </c>
      <c r="AX890" s="13">
        <f t="shared" si="1269"/>
        <v>1.2553591773612283E-3</v>
      </c>
      <c r="AY890" s="13">
        <f t="shared" si="1270"/>
        <v>1.252814198612546E-3</v>
      </c>
      <c r="AZ890" s="13">
        <f t="shared" si="1271"/>
        <v>6.2513718963857991E-4</v>
      </c>
      <c r="BA890" s="13">
        <f t="shared" si="1272"/>
        <v>2.079566181492394E-4</v>
      </c>
      <c r="BB890" s="13">
        <f t="shared" si="1273"/>
        <v>5.1883757376206087E-5</v>
      </c>
      <c r="BC890" s="13">
        <f t="shared" si="1274"/>
        <v>1.0355714777170188E-5</v>
      </c>
      <c r="BD890" s="13">
        <f t="shared" si="1275"/>
        <v>1.1420716007770447E-4</v>
      </c>
      <c r="BE890" s="13">
        <f t="shared" si="1276"/>
        <v>1.69951280900927E-4</v>
      </c>
      <c r="BF890" s="13">
        <f t="shared" si="1277"/>
        <v>1.2645195739134939E-4</v>
      </c>
      <c r="BG890" s="13">
        <f t="shared" si="1278"/>
        <v>6.272424051307997E-5</v>
      </c>
      <c r="BH890" s="13">
        <f t="shared" si="1279"/>
        <v>2.3334931477769968E-5</v>
      </c>
      <c r="BI890" s="13">
        <f t="shared" si="1280"/>
        <v>6.9449262054745192E-6</v>
      </c>
      <c r="BJ890" s="14">
        <f t="shared" si="1281"/>
        <v>0.48445063167988539</v>
      </c>
      <c r="BK890" s="14">
        <f t="shared" si="1282"/>
        <v>0.26231342454492379</v>
      </c>
      <c r="BL890" s="14">
        <f t="shared" si="1283"/>
        <v>0.23973163130441821</v>
      </c>
      <c r="BM890" s="14">
        <f t="shared" si="1284"/>
        <v>0.45164163114672617</v>
      </c>
      <c r="BN890" s="14">
        <f t="shared" si="1285"/>
        <v>0.54739151417232546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1.4215</v>
      </c>
      <c r="F891" s="10">
        <f>VLOOKUP(B891,home!$B$2:$E$405,3,FALSE)</f>
        <v>0.87939999999999996</v>
      </c>
      <c r="G891" s="10">
        <f>VLOOKUP(C891,away!$B$2:$E$405,4,FALSE)</f>
        <v>0.70350000000000001</v>
      </c>
      <c r="H891" s="10">
        <f>VLOOKUP(A891,away!$A$2:$E$405,3,FALSE)</f>
        <v>1.0277000000000001</v>
      </c>
      <c r="I891" s="10">
        <f>VLOOKUP(C891,away!$B$2:$E$405,3,FALSE)</f>
        <v>0.8982</v>
      </c>
      <c r="J891" s="10">
        <f>VLOOKUP(B891,home!$B$2:$E$405,4,FALSE)</f>
        <v>0.97299999999999998</v>
      </c>
      <c r="K891" s="12">
        <f t="shared" si="1230"/>
        <v>0.87942220484999989</v>
      </c>
      <c r="L891" s="12">
        <f t="shared" si="1231"/>
        <v>0.89815697622000001</v>
      </c>
      <c r="M891" s="13">
        <f t="shared" si="1232"/>
        <v>0.16904688422729469</v>
      </c>
      <c r="N891" s="13">
        <f t="shared" si="1233"/>
        <v>0.1486635836501902</v>
      </c>
      <c r="O891" s="13">
        <f t="shared" si="1234"/>
        <v>0.15183063837699939</v>
      </c>
      <c r="P891" s="13">
        <f t="shared" si="1235"/>
        <v>0.13352323476528385</v>
      </c>
      <c r="Q891" s="13">
        <f t="shared" si="1236"/>
        <v>6.5369028257276321E-2</v>
      </c>
      <c r="R891" s="13">
        <f t="shared" si="1237"/>
        <v>6.8183873531119044E-2</v>
      </c>
      <c r="S891" s="13">
        <f t="shared" si="1238"/>
        <v>2.6366138458685767E-2</v>
      </c>
      <c r="T891" s="13">
        <f t="shared" si="1239"/>
        <v>5.8711648757995019E-2</v>
      </c>
      <c r="U891" s="13">
        <f t="shared" si="1240"/>
        <v>5.9962412395950265E-2</v>
      </c>
      <c r="V891" s="13">
        <f t="shared" si="1241"/>
        <v>2.3139485247047039E-3</v>
      </c>
      <c r="W891" s="13">
        <f t="shared" si="1242"/>
        <v>1.9162324986305296E-2</v>
      </c>
      <c r="X891" s="13">
        <f t="shared" si="1243"/>
        <v>1.7210775867044916E-2</v>
      </c>
      <c r="Y891" s="13">
        <f t="shared" si="1244"/>
        <v>7.7289892055726053E-3</v>
      </c>
      <c r="Z891" s="13">
        <f t="shared" si="1245"/>
        <v>2.0413273892558925E-2</v>
      </c>
      <c r="AA891" s="13">
        <f t="shared" si="1246"/>
        <v>1.7951886334801114E-2</v>
      </c>
      <c r="AB891" s="13">
        <f t="shared" si="1247"/>
        <v>7.8936437308836874E-3</v>
      </c>
      <c r="AC891" s="13">
        <f t="shared" si="1248"/>
        <v>1.1423084397236778E-4</v>
      </c>
      <c r="AD891" s="13">
        <f t="shared" si="1249"/>
        <v>4.2129435223772112E-3</v>
      </c>
      <c r="AE891" s="13">
        <f t="shared" si="1250"/>
        <v>3.7838846150439515E-3</v>
      </c>
      <c r="AF891" s="13">
        <f t="shared" si="1251"/>
        <v>1.6992611821066272E-3</v>
      </c>
      <c r="AG891" s="13">
        <f t="shared" si="1252"/>
        <v>5.0873442837630367E-4</v>
      </c>
      <c r="AH891" s="13">
        <f t="shared" si="1253"/>
        <v>4.5835810885228485E-3</v>
      </c>
      <c r="AI891" s="13">
        <f t="shared" si="1254"/>
        <v>4.030902986977526E-3</v>
      </c>
      <c r="AJ891" s="13">
        <f t="shared" si="1255"/>
        <v>1.7724327961721128E-3</v>
      </c>
      <c r="AK891" s="13">
        <f t="shared" si="1256"/>
        <v>5.1957225251937666E-4</v>
      </c>
      <c r="AL891" s="13">
        <f t="shared" si="1257"/>
        <v>3.6090512680851354E-6</v>
      </c>
      <c r="AM891" s="13">
        <f t="shared" si="1258"/>
        <v>7.4099121627149852E-4</v>
      </c>
      <c r="AN891" s="13">
        <f t="shared" si="1259"/>
        <v>6.6552643021198913E-4</v>
      </c>
      <c r="AO891" s="13">
        <f t="shared" si="1260"/>
        <v>2.9887360307684553E-4</v>
      </c>
      <c r="AP891" s="13">
        <f t="shared" si="1261"/>
        <v>8.9478470537158688E-5</v>
      </c>
      <c r="AQ891" s="13">
        <f t="shared" si="1262"/>
        <v>2.0091428133611203E-5</v>
      </c>
      <c r="AR891" s="13">
        <f t="shared" si="1263"/>
        <v>8.2335506614537152E-4</v>
      </c>
      <c r="AS891" s="13">
        <f t="shared" si="1264"/>
        <v>7.2407672764398026E-4</v>
      </c>
      <c r="AT891" s="13">
        <f t="shared" si="1265"/>
        <v>3.1838457615262095E-4</v>
      </c>
      <c r="AU891" s="13">
        <f t="shared" si="1266"/>
        <v>9.3331488650123543E-5</v>
      </c>
      <c r="AV891" s="13">
        <f t="shared" si="1267"/>
        <v>2.0519445882656092E-5</v>
      </c>
      <c r="AW891" s="13">
        <f t="shared" si="1268"/>
        <v>7.9184508479076534E-8</v>
      </c>
      <c r="AX891" s="13">
        <f t="shared" si="1269"/>
        <v>1.086073548646607E-4</v>
      </c>
      <c r="AY891" s="13">
        <f t="shared" si="1270"/>
        <v>9.7546453440496147E-5</v>
      </c>
      <c r="AZ891" s="13">
        <f t="shared" si="1271"/>
        <v>4.3806013831550523E-5</v>
      </c>
      <c r="BA891" s="13">
        <f t="shared" si="1272"/>
        <v>1.3114892307732306E-5</v>
      </c>
      <c r="BB891" s="13">
        <f t="shared" si="1273"/>
        <v>2.9448080046409464E-6</v>
      </c>
      <c r="BC891" s="13">
        <f t="shared" si="1274"/>
        <v>5.289799705993529E-7</v>
      </c>
      <c r="BD891" s="13">
        <f t="shared" si="1275"/>
        <v>1.2325034942742416E-4</v>
      </c>
      <c r="BE891" s="13">
        <f t="shared" si="1276"/>
        <v>1.0838909404199829E-4</v>
      </c>
      <c r="BF891" s="13">
        <f t="shared" si="1277"/>
        <v>4.7659888032054046E-5</v>
      </c>
      <c r="BG891" s="13">
        <f t="shared" si="1278"/>
        <v>1.3971054605351032E-5</v>
      </c>
      <c r="BH891" s="13">
        <f t="shared" si="1279"/>
        <v>3.0716139112793872E-6</v>
      </c>
      <c r="BI891" s="13">
        <f t="shared" si="1280"/>
        <v>5.4024909566105017E-7</v>
      </c>
      <c r="BJ891" s="14">
        <f t="shared" si="1281"/>
        <v>0.32913268412293922</v>
      </c>
      <c r="BK891" s="14">
        <f t="shared" si="1282"/>
        <v>0.33146559232464995</v>
      </c>
      <c r="BL891" s="14">
        <f t="shared" si="1283"/>
        <v>0.31900549304753401</v>
      </c>
      <c r="BM891" s="14">
        <f t="shared" si="1284"/>
        <v>0.26330233331058656</v>
      </c>
      <c r="BN891" s="14">
        <f t="shared" si="1285"/>
        <v>0.73661724280816343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1.2710999999999999</v>
      </c>
      <c r="F892" s="10">
        <f>VLOOKUP(B892,home!$B$2:$E$405,3,FALSE)</f>
        <v>0.99380000000000002</v>
      </c>
      <c r="G892" s="10">
        <f>VLOOKUP(C892,away!$B$2:$E$405,4,FALSE)</f>
        <v>0.99380000000000002</v>
      </c>
      <c r="H892" s="10">
        <f>VLOOKUP(A892,away!$A$2:$E$405,3,FALSE)</f>
        <v>0.94469999999999998</v>
      </c>
      <c r="I892" s="10">
        <f>VLOOKUP(C892,away!$B$2:$E$405,3,FALSE)</f>
        <v>0.72430000000000005</v>
      </c>
      <c r="J892" s="10">
        <f>VLOOKUP(B892,home!$B$2:$E$405,4,FALSE)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1.4705999999999999</v>
      </c>
      <c r="F893" s="10">
        <f>VLOOKUP(B893,home!$B$2:$E$405,3,FALSE)</f>
        <v>1.2089000000000001</v>
      </c>
      <c r="G893" s="10">
        <f>VLOOKUP(C893,away!$B$2:$E$405,4,FALSE)</f>
        <v>1.2844</v>
      </c>
      <c r="H893" s="10">
        <f>VLOOKUP(A893,away!$A$2:$E$405,3,FALSE)</f>
        <v>1.2646999999999999</v>
      </c>
      <c r="I893" s="10">
        <f>VLOOKUP(C893,away!$B$2:$E$405,3,FALSE)</f>
        <v>0.43930000000000002</v>
      </c>
      <c r="J893" s="10">
        <f>VLOOKUP(B893,home!$B$2:$E$405,4,FALSE)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1.5941000000000001</v>
      </c>
      <c r="F895" s="10">
        <f>VLOOKUP(B895,home!$B$2:$E$405,3,FALSE)</f>
        <v>0.62729999999999997</v>
      </c>
      <c r="G895" s="10">
        <f>VLOOKUP(C895,away!$B$2:$E$405,4,FALSE)</f>
        <v>1.6031</v>
      </c>
      <c r="H895" s="10">
        <f>VLOOKUP(A895,away!$A$2:$E$405,3,FALSE)</f>
        <v>1.1647000000000001</v>
      </c>
      <c r="I895" s="10">
        <f>VLOOKUP(C895,away!$B$2:$E$405,3,FALSE)</f>
        <v>1.1448</v>
      </c>
      <c r="J895" s="10">
        <f>VLOOKUP(B895,home!$B$2:$E$405,4,FALSE)</f>
        <v>1.6313</v>
      </c>
      <c r="K895" s="12">
        <f t="shared" si="1230"/>
        <v>1.6030662226830001</v>
      </c>
      <c r="L895" s="12">
        <f t="shared" si="1231"/>
        <v>2.175091505928</v>
      </c>
      <c r="M895" s="13">
        <f t="shared" si="1232"/>
        <v>2.2864775770014955E-2</v>
      </c>
      <c r="N895" s="13">
        <f t="shared" si="1233"/>
        <v>3.6653749726131654E-2</v>
      </c>
      <c r="O895" s="13">
        <f t="shared" si="1234"/>
        <v>4.973297956230787E-2</v>
      </c>
      <c r="P895" s="13">
        <f t="shared" si="1235"/>
        <v>7.9725259689719719E-2</v>
      </c>
      <c r="Q895" s="13">
        <f t="shared" si="1236"/>
        <v>2.9379194060318966E-2</v>
      </c>
      <c r="R895" s="13">
        <f t="shared" si="1237"/>
        <v>5.4086890705233349E-2</v>
      </c>
      <c r="S895" s="13">
        <f t="shared" si="1238"/>
        <v>6.9496822279454765E-2</v>
      </c>
      <c r="T895" s="13">
        <f t="shared" si="1239"/>
        <v>6.3902435451610132E-2</v>
      </c>
      <c r="U895" s="13">
        <f t="shared" si="1240"/>
        <v>8.6704867579506684E-2</v>
      </c>
      <c r="V895" s="13">
        <f t="shared" si="1241"/>
        <v>2.692473474663196E-2</v>
      </c>
      <c r="W895" s="13">
        <f t="shared" si="1242"/>
        <v>1.5698931215915455E-2</v>
      </c>
      <c r="X895" s="13">
        <f t="shared" si="1243"/>
        <v>3.4146611939885628E-2</v>
      </c>
      <c r="Y895" s="13">
        <f t="shared" si="1244"/>
        <v>3.7136002793332443E-2</v>
      </c>
      <c r="Z895" s="13">
        <f t="shared" si="1245"/>
        <v>3.9214645518336387E-2</v>
      </c>
      <c r="AA895" s="13">
        <f t="shared" si="1246"/>
        <v>6.286367366493234E-2</v>
      </c>
      <c r="AB895" s="13">
        <f t="shared" si="1247"/>
        <v>5.0387315943009957E-2</v>
      </c>
      <c r="AC895" s="13">
        <f t="shared" si="1248"/>
        <v>5.8675992806123912E-3</v>
      </c>
      <c r="AD895" s="13">
        <f t="shared" si="1249"/>
        <v>6.2916065911144577E-3</v>
      </c>
      <c r="AE895" s="13">
        <f t="shared" si="1250"/>
        <v>1.3684820054973675E-2</v>
      </c>
      <c r="AF895" s="13">
        <f t="shared" si="1251"/>
        <v>1.4882867930863198E-2</v>
      </c>
      <c r="AG895" s="13">
        <f t="shared" si="1252"/>
        <v>1.0790533206756258E-2</v>
      </c>
      <c r="AH895" s="13">
        <f t="shared" si="1253"/>
        <v>2.1323860593727751E-2</v>
      </c>
      <c r="AI895" s="13">
        <f t="shared" si="1254"/>
        <v>3.4183560655006023E-2</v>
      </c>
      <c r="AJ895" s="13">
        <f t="shared" si="1255"/>
        <v>2.739925572853787E-2</v>
      </c>
      <c r="AK895" s="13">
        <f t="shared" si="1256"/>
        <v>1.4640940461690918E-2</v>
      </c>
      <c r="AL895" s="13">
        <f t="shared" si="1257"/>
        <v>8.1836949744419683E-4</v>
      </c>
      <c r="AM895" s="13">
        <f t="shared" si="1258"/>
        <v>2.0171724025250617E-3</v>
      </c>
      <c r="AN895" s="13">
        <f t="shared" si="1259"/>
        <v>4.3875345587246388E-3</v>
      </c>
      <c r="AO895" s="13">
        <f t="shared" si="1260"/>
        <v>4.7716445753237594E-3</v>
      </c>
      <c r="AP895" s="13">
        <f t="shared" si="1261"/>
        <v>3.4595878616980433E-3</v>
      </c>
      <c r="AQ895" s="13">
        <f t="shared" si="1262"/>
        <v>1.8812300429977568E-3</v>
      </c>
      <c r="AR895" s="13">
        <f t="shared" si="1263"/>
        <v>9.2762696102020002E-3</v>
      </c>
      <c r="AS895" s="13">
        <f t="shared" si="1264"/>
        <v>1.4870474484615624E-2</v>
      </c>
      <c r="AT895" s="13">
        <f t="shared" si="1265"/>
        <v>1.1919177680778353E-2</v>
      </c>
      <c r="AU895" s="13">
        <f t="shared" si="1266"/>
        <v>6.3690770474042922E-3</v>
      </c>
      <c r="AV895" s="13">
        <f t="shared" si="1267"/>
        <v>2.5525130710898495E-3</v>
      </c>
      <c r="AW895" s="13">
        <f t="shared" si="1268"/>
        <v>7.9263989779333719E-5</v>
      </c>
      <c r="AX895" s="13">
        <f t="shared" si="1269"/>
        <v>5.3894349063604054E-4</v>
      </c>
      <c r="AY895" s="13">
        <f t="shared" si="1270"/>
        <v>1.1722514086576383E-3</v>
      </c>
      <c r="AZ895" s="13">
        <f t="shared" si="1271"/>
        <v>1.2748770408916813E-3</v>
      </c>
      <c r="BA895" s="13">
        <f t="shared" si="1272"/>
        <v>9.2432474091537324E-4</v>
      </c>
      <c r="BB895" s="13">
        <f t="shared" si="1273"/>
        <v>5.0262272317103205E-4</v>
      </c>
      <c r="BC895" s="13">
        <f t="shared" si="1274"/>
        <v>2.1865008317114228E-4</v>
      </c>
      <c r="BD895" s="13">
        <f t="shared" si="1275"/>
        <v>3.3627892059747344E-3</v>
      </c>
      <c r="BE895" s="13">
        <f t="shared" si="1276"/>
        <v>5.3907737901010824E-3</v>
      </c>
      <c r="BF895" s="13">
        <f t="shared" si="1277"/>
        <v>4.3208836885179321E-3</v>
      </c>
      <c r="BG895" s="13">
        <f t="shared" si="1278"/>
        <v>2.3088875644016768E-3</v>
      </c>
      <c r="BH895" s="13">
        <f t="shared" si="1279"/>
        <v>9.2532491661628737E-4</v>
      </c>
      <c r="BI895" s="13">
        <f t="shared" si="1280"/>
        <v>2.9667142376690642E-4</v>
      </c>
      <c r="BJ895" s="14">
        <f t="shared" si="1281"/>
        <v>0.28371559189961409</v>
      </c>
      <c r="BK895" s="14">
        <f t="shared" si="1282"/>
        <v>0.20686981267253565</v>
      </c>
      <c r="BL895" s="14">
        <f t="shared" si="1283"/>
        <v>0.46291618737742135</v>
      </c>
      <c r="BM895" s="14">
        <f t="shared" si="1284"/>
        <v>0.71918040053530274</v>
      </c>
      <c r="BN895" s="14">
        <f t="shared" si="1285"/>
        <v>0.27244284951372655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1.5941000000000001</v>
      </c>
      <c r="F896" s="10">
        <f>VLOOKUP(B896,home!$B$2:$E$405,3,FALSE)</f>
        <v>1.0455000000000001</v>
      </c>
      <c r="G896" s="10">
        <f>VLOOKUP(C896,away!$B$2:$E$405,4,FALSE)</f>
        <v>0.56459999999999999</v>
      </c>
      <c r="H896" s="10">
        <f>VLOOKUP(A896,away!$A$2:$E$405,3,FALSE)</f>
        <v>1.1647000000000001</v>
      </c>
      <c r="I896" s="10">
        <f>VLOOKUP(C896,away!$B$2:$E$405,3,FALSE)</f>
        <v>0.94440000000000002</v>
      </c>
      <c r="J896" s="10">
        <f>VLOOKUP(B896,home!$B$2:$E$405,4,FALSE)</f>
        <v>0.76319999999999999</v>
      </c>
      <c r="K896" s="12">
        <f t="shared" si="1230"/>
        <v>0.94098017313000004</v>
      </c>
      <c r="L896" s="12">
        <f t="shared" si="1231"/>
        <v>0.83947625337600007</v>
      </c>
      <c r="M896" s="13">
        <f t="shared" si="1232"/>
        <v>0.16856119391137128</v>
      </c>
      <c r="N896" s="13">
        <f t="shared" si="1233"/>
        <v>0.15861274142972165</v>
      </c>
      <c r="O896" s="13">
        <f t="shared" si="1234"/>
        <v>0.14150311952930339</v>
      </c>
      <c r="P896" s="13">
        <f t="shared" si="1235"/>
        <v>0.13315162991311899</v>
      </c>
      <c r="Q896" s="13">
        <f t="shared" si="1236"/>
        <v>7.4625722445581716E-2</v>
      </c>
      <c r="R896" s="13">
        <f t="shared" si="1237"/>
        <v>5.9394254311737948E-2</v>
      </c>
      <c r="S896" s="13">
        <f t="shared" si="1238"/>
        <v>2.6295133739148494E-2</v>
      </c>
      <c r="T896" s="13">
        <f t="shared" si="1239"/>
        <v>6.2646521884094197E-2</v>
      </c>
      <c r="U896" s="13">
        <f t="shared" si="1240"/>
        <v>5.5888815705186425E-2</v>
      </c>
      <c r="V896" s="13">
        <f t="shared" si="1241"/>
        <v>2.3079253790446418E-3</v>
      </c>
      <c r="W896" s="13">
        <f t="shared" si="1242"/>
        <v>2.3407108408931603E-2</v>
      </c>
      <c r="X896" s="13">
        <f t="shared" si="1243"/>
        <v>1.9649711669495768E-2</v>
      </c>
      <c r="Y896" s="13">
        <f t="shared" si="1244"/>
        <v>8.247733166113486E-3</v>
      </c>
      <c r="Z896" s="13">
        <f t="shared" si="1245"/>
        <v>1.6620022027226376E-2</v>
      </c>
      <c r="AA896" s="13">
        <f t="shared" si="1246"/>
        <v>1.5639111204603887E-2</v>
      </c>
      <c r="AB896" s="13">
        <f t="shared" si="1247"/>
        <v>7.358046784453745E-3</v>
      </c>
      <c r="AC896" s="13">
        <f t="shared" si="1248"/>
        <v>1.1394379201657544E-4</v>
      </c>
      <c r="AD896" s="13">
        <f t="shared" si="1249"/>
        <v>5.5064062307772846E-3</v>
      </c>
      <c r="AE896" s="13">
        <f t="shared" si="1250"/>
        <v>4.6224972721791765E-3</v>
      </c>
      <c r="AF896" s="13">
        <f t="shared" si="1251"/>
        <v>1.9402383456448777E-3</v>
      </c>
      <c r="AG896" s="13">
        <f t="shared" si="1252"/>
        <v>5.4292800568613703E-4</v>
      </c>
      <c r="AH896" s="13">
        <f t="shared" si="1253"/>
        <v>3.4880284556106467E-3</v>
      </c>
      <c r="AI896" s="13">
        <f t="shared" si="1254"/>
        <v>3.2821656200428726E-3</v>
      </c>
      <c r="AJ896" s="13">
        <f t="shared" si="1255"/>
        <v>1.5442263866946382E-3</v>
      </c>
      <c r="AK896" s="13">
        <f t="shared" si="1256"/>
        <v>4.8436213756794505E-4</v>
      </c>
      <c r="AL896" s="13">
        <f t="shared" si="1257"/>
        <v>3.6003071106545992E-6</v>
      </c>
      <c r="AM896" s="13">
        <f t="shared" si="1258"/>
        <v>1.0362838176721843E-3</v>
      </c>
      <c r="AN896" s="13">
        <f t="shared" si="1259"/>
        <v>8.6993565669362327E-4</v>
      </c>
      <c r="AO896" s="13">
        <f t="shared" si="1260"/>
        <v>3.6514516287967648E-4</v>
      </c>
      <c r="AP896" s="13">
        <f t="shared" si="1261"/>
        <v>1.021768977575334E-4</v>
      </c>
      <c r="AQ896" s="13">
        <f t="shared" si="1262"/>
        <v>2.1443769827769183E-5</v>
      </c>
      <c r="AR896" s="13">
        <f t="shared" si="1263"/>
        <v>5.8562341191698052E-4</v>
      </c>
      <c r="AS896" s="13">
        <f t="shared" si="1264"/>
        <v>5.5106001953462156E-4</v>
      </c>
      <c r="AT896" s="13">
        <f t="shared" si="1265"/>
        <v>2.5926827629335473E-4</v>
      </c>
      <c r="AU896" s="13">
        <f t="shared" si="1266"/>
        <v>8.1322102504545872E-5</v>
      </c>
      <c r="AV896" s="13">
        <f t="shared" si="1267"/>
        <v>1.9130621523505796E-5</v>
      </c>
      <c r="AW896" s="13">
        <f t="shared" si="1268"/>
        <v>7.8999789803918502E-8</v>
      </c>
      <c r="AX896" s="13">
        <f t="shared" si="1269"/>
        <v>1.6252042102749819E-4</v>
      </c>
      <c r="AY896" s="13">
        <f t="shared" si="1270"/>
        <v>1.3643203414125425E-4</v>
      </c>
      <c r="AZ896" s="13">
        <f t="shared" si="1271"/>
        <v>5.7265726430683322E-5</v>
      </c>
      <c r="BA896" s="13">
        <f t="shared" si="1272"/>
        <v>1.6024405823628342E-5</v>
      </c>
      <c r="BB896" s="13">
        <f t="shared" si="1273"/>
        <v>3.363027040849018E-6</v>
      </c>
      <c r="BC896" s="13">
        <f t="shared" si="1274"/>
        <v>5.6463626805082221E-7</v>
      </c>
      <c r="BD896" s="13">
        <f t="shared" si="1275"/>
        <v>8.1936157954222777E-5</v>
      </c>
      <c r="BE896" s="13">
        <f t="shared" si="1276"/>
        <v>7.7100300097371571E-5</v>
      </c>
      <c r="BF896" s="13">
        <f t="shared" si="1277"/>
        <v>3.6274926866999836E-5</v>
      </c>
      <c r="BG896" s="13">
        <f t="shared" si="1278"/>
        <v>1.1377995654529199E-5</v>
      </c>
      <c r="BH896" s="13">
        <f t="shared" si="1279"/>
        <v>2.676617080217818E-6</v>
      </c>
      <c r="BI896" s="13">
        <f t="shared" si="1280"/>
        <v>5.0372872070921575E-7</v>
      </c>
      <c r="BJ896" s="14">
        <f t="shared" si="1281"/>
        <v>0.36257276441378872</v>
      </c>
      <c r="BK896" s="14">
        <f t="shared" si="1282"/>
        <v>0.33056985907595188</v>
      </c>
      <c r="BL896" s="14">
        <f t="shared" si="1283"/>
        <v>0.29028840429334857</v>
      </c>
      <c r="BM896" s="14">
        <f t="shared" si="1284"/>
        <v>0.26406603523512906</v>
      </c>
      <c r="BN896" s="14">
        <f t="shared" si="1285"/>
        <v>0.73584866154083506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1.1607000000000001</v>
      </c>
      <c r="F897" s="10">
        <f>VLOOKUP(B897,home!$B$2:$E$405,3,FALSE)</f>
        <v>1.3785000000000001</v>
      </c>
      <c r="G897" s="10">
        <f>VLOOKUP(C897,away!$B$2:$E$405,4,FALSE)</f>
        <v>2.1539000000000001</v>
      </c>
      <c r="H897" s="10">
        <f>VLOOKUP(A897,away!$A$2:$E$405,3,FALSE)</f>
        <v>0.89880000000000004</v>
      </c>
      <c r="I897" s="10">
        <f>VLOOKUP(C897,away!$B$2:$E$405,3,FALSE)</f>
        <v>0.8901</v>
      </c>
      <c r="J897" s="10">
        <f>VLOOKUP(B897,home!$B$2:$E$405,4,FALSE)</f>
        <v>0.44500000000000001</v>
      </c>
      <c r="K897" s="12">
        <f t="shared" si="1230"/>
        <v>3.4462937398050006</v>
      </c>
      <c r="L897" s="12">
        <f t="shared" si="1231"/>
        <v>0.35600973660000002</v>
      </c>
      <c r="M897" s="13">
        <f t="shared" si="1232"/>
        <v>2.2319300615186711E-2</v>
      </c>
      <c r="N897" s="13">
        <f t="shared" si="1233"/>
        <v>7.6918865986943863E-2</v>
      </c>
      <c r="O897" s="13">
        <f t="shared" si="1234"/>
        <v>7.9458883331088408E-3</v>
      </c>
      <c r="P897" s="13">
        <f t="shared" si="1235"/>
        <v>2.7383865219582589E-2</v>
      </c>
      <c r="Q897" s="13">
        <f t="shared" si="1236"/>
        <v>0.13254250316185223</v>
      </c>
      <c r="R897" s="13">
        <f t="shared" si="1237"/>
        <v>1.4144068062615456E-3</v>
      </c>
      <c r="S897" s="13">
        <f t="shared" si="1238"/>
        <v>8.3994127693905775E-3</v>
      </c>
      <c r="T897" s="13">
        <f t="shared" si="1239"/>
        <v>4.7186421638955686E-2</v>
      </c>
      <c r="U897" s="13">
        <f t="shared" si="1240"/>
        <v>4.8744613219567495E-3</v>
      </c>
      <c r="V897" s="13">
        <f t="shared" si="1241"/>
        <v>1.1450397979472331E-3</v>
      </c>
      <c r="W897" s="13">
        <f t="shared" si="1242"/>
        <v>0.1522601329682586</v>
      </c>
      <c r="X897" s="13">
        <f t="shared" si="1243"/>
        <v>5.4206089832710733E-2</v>
      </c>
      <c r="Y897" s="13">
        <f t="shared" si="1244"/>
        <v>9.6489478817296422E-3</v>
      </c>
      <c r="Z897" s="13">
        <f t="shared" si="1245"/>
        <v>1.6784753151414007E-4</v>
      </c>
      <c r="AA897" s="13">
        <f t="shared" si="1246"/>
        <v>5.7845189709890353E-4</v>
      </c>
      <c r="AB897" s="13">
        <f t="shared" si="1247"/>
        <v>9.9675757587513905E-4</v>
      </c>
      <c r="AC897" s="13">
        <f t="shared" si="1248"/>
        <v>8.7804093973014728E-5</v>
      </c>
      <c r="AD897" s="13">
        <f t="shared" si="1249"/>
        <v>0.13118328576759669</v>
      </c>
      <c r="AE897" s="13">
        <f t="shared" si="1250"/>
        <v>4.6702527012444629E-2</v>
      </c>
      <c r="AF897" s="13">
        <f t="shared" si="1251"/>
        <v>8.3132771701273991E-3</v>
      </c>
      <c r="AG897" s="13">
        <f t="shared" si="1252"/>
        <v>9.8653587187328318E-4</v>
      </c>
      <c r="AH897" s="13">
        <f t="shared" si="1253"/>
        <v>1.4938838870827303E-5</v>
      </c>
      <c r="AI897" s="13">
        <f t="shared" si="1254"/>
        <v>5.1483626880487741E-5</v>
      </c>
      <c r="AJ897" s="13">
        <f t="shared" si="1255"/>
        <v>8.8713850510340692E-5</v>
      </c>
      <c r="AK897" s="13">
        <f t="shared" si="1256"/>
        <v>1.0191132921592792E-4</v>
      </c>
      <c r="AL897" s="13">
        <f t="shared" si="1257"/>
        <v>4.3091233305913938E-6</v>
      </c>
      <c r="AM897" s="13">
        <f t="shared" si="1258"/>
        <v>9.0419227301583749E-2</v>
      </c>
      <c r="AN897" s="13">
        <f t="shared" si="1259"/>
        <v>3.2190125295212361E-2</v>
      </c>
      <c r="AO897" s="13">
        <f t="shared" si="1260"/>
        <v>5.7299990137347758E-3</v>
      </c>
      <c r="AP897" s="13">
        <f t="shared" si="1261"/>
        <v>6.7997847986599256E-4</v>
      </c>
      <c r="AQ897" s="13">
        <f t="shared" si="1262"/>
        <v>6.0519739877690108E-5</v>
      </c>
      <c r="AR897" s="13">
        <f t="shared" si="1263"/>
        <v>1.0636744183026138E-6</v>
      </c>
      <c r="AS897" s="13">
        <f t="shared" si="1264"/>
        <v>3.6657344889870238E-6</v>
      </c>
      <c r="AT897" s="13">
        <f t="shared" si="1265"/>
        <v>6.3165989105916325E-6</v>
      </c>
      <c r="AU897" s="13">
        <f t="shared" si="1266"/>
        <v>7.2562850941436752E-6</v>
      </c>
      <c r="AV897" s="13">
        <f t="shared" si="1267"/>
        <v>6.2518224735469238E-6</v>
      </c>
      <c r="AW897" s="13">
        <f t="shared" si="1268"/>
        <v>1.468590079824138E-7</v>
      </c>
      <c r="AX897" s="13">
        <f t="shared" si="1269"/>
        <v>5.1935202834575582E-2</v>
      </c>
      <c r="AY897" s="13">
        <f t="shared" si="1270"/>
        <v>1.8489437881404829E-2</v>
      </c>
      <c r="AZ897" s="13">
        <f t="shared" si="1271"/>
        <v>3.2912099550204974E-3</v>
      </c>
      <c r="BA897" s="13">
        <f t="shared" si="1272"/>
        <v>3.9056759639404849E-4</v>
      </c>
      <c r="BB897" s="13">
        <f t="shared" si="1273"/>
        <v>3.4761466779185082E-5</v>
      </c>
      <c r="BC897" s="13">
        <f t="shared" si="1274"/>
        <v>2.4750841263774659E-6</v>
      </c>
      <c r="BD897" s="13">
        <f t="shared" si="1275"/>
        <v>6.3113074914678634E-8</v>
      </c>
      <c r="BE897" s="13">
        <f t="shared" si="1276"/>
        <v>2.1750619497830101E-7</v>
      </c>
      <c r="BF897" s="13">
        <f t="shared" si="1277"/>
        <v>3.7479511906126237E-7</v>
      </c>
      <c r="BG897" s="13">
        <f t="shared" si="1278"/>
        <v>4.3055135751009939E-7</v>
      </c>
      <c r="BH897" s="13">
        <f t="shared" si="1279"/>
        <v>3.7095161201290015E-7</v>
      </c>
      <c r="BI897" s="13">
        <f t="shared" si="1280"/>
        <v>2.5568164365012616E-7</v>
      </c>
      <c r="BJ897" s="14">
        <f t="shared" si="1281"/>
        <v>0.86317209194106759</v>
      </c>
      <c r="BK897" s="14">
        <f t="shared" si="1282"/>
        <v>7.7829169500815545E-2</v>
      </c>
      <c r="BL897" s="14">
        <f t="shared" si="1283"/>
        <v>1.6093280294166457E-2</v>
      </c>
      <c r="BM897" s="14">
        <f t="shared" si="1284"/>
        <v>0.67024826812223126</v>
      </c>
      <c r="BN897" s="14">
        <f t="shared" si="1285"/>
        <v>0.26852483012293576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1.1607000000000001</v>
      </c>
      <c r="F898" s="10">
        <f>VLOOKUP(B898,home!$B$2:$E$405,3,FALSE)</f>
        <v>2.0676999999999999</v>
      </c>
      <c r="G898" s="10">
        <f>VLOOKUP(C898,away!$B$2:$E$405,4,FALSE)</f>
        <v>0.68920000000000003</v>
      </c>
      <c r="H898" s="10">
        <f>VLOOKUP(A898,away!$A$2:$E$405,3,FALSE)</f>
        <v>0.89880000000000004</v>
      </c>
      <c r="I898" s="10">
        <f>VLOOKUP(C898,away!$B$2:$E$405,3,FALSE)</f>
        <v>1.0013000000000001</v>
      </c>
      <c r="J898" s="10">
        <f>VLOOKUP(B898,home!$B$2:$E$405,4,FALSE)</f>
        <v>0.8901</v>
      </c>
      <c r="K898" s="12">
        <f t="shared" si="1230"/>
        <v>1.654065795588</v>
      </c>
      <c r="L898" s="12">
        <f t="shared" si="1231"/>
        <v>0.80106190844400005</v>
      </c>
      <c r="M898" s="13">
        <f t="shared" si="1232"/>
        <v>8.5852231065021004E-2</v>
      </c>
      <c r="N898" s="13">
        <f t="shared" si="1233"/>
        <v>0.14200523887956878</v>
      </c>
      <c r="O898" s="13">
        <f t="shared" si="1234"/>
        <v>6.8772952061120995E-2</v>
      </c>
      <c r="P898" s="13">
        <f t="shared" si="1235"/>
        <v>0.11375498766591351</v>
      </c>
      <c r="Q898" s="13">
        <f t="shared" si="1236"/>
        <v>0.11744300421249898</v>
      </c>
      <c r="R898" s="13">
        <f t="shared" si="1237"/>
        <v>2.7545696113704648E-2</v>
      </c>
      <c r="S898" s="13">
        <f t="shared" si="1238"/>
        <v>3.7681598539564293E-2</v>
      </c>
      <c r="T898" s="13">
        <f t="shared" si="1239"/>
        <v>9.407911708786118E-2</v>
      </c>
      <c r="U898" s="13">
        <f t="shared" si="1240"/>
        <v>4.5562393757340162E-2</v>
      </c>
      <c r="V898" s="13">
        <f t="shared" si="1241"/>
        <v>5.5476067863288415E-3</v>
      </c>
      <c r="W898" s="13">
        <f t="shared" si="1242"/>
        <v>6.4752818732997333E-2</v>
      </c>
      <c r="X898" s="13">
        <f t="shared" si="1243"/>
        <v>5.1871016551383244E-2</v>
      </c>
      <c r="Y898" s="13">
        <f t="shared" si="1244"/>
        <v>2.077594775579068E-2</v>
      </c>
      <c r="Z898" s="13">
        <f t="shared" si="1245"/>
        <v>7.3552692994209084E-3</v>
      </c>
      <c r="AA898" s="13">
        <f t="shared" si="1246"/>
        <v>1.2166099365510637E-2</v>
      </c>
      <c r="AB898" s="13">
        <f t="shared" si="1247"/>
        <v>1.0061764413108009E-2</v>
      </c>
      <c r="AC898" s="13">
        <f t="shared" si="1248"/>
        <v>4.5941434320168534E-4</v>
      </c>
      <c r="AD898" s="13">
        <f t="shared" si="1249"/>
        <v>2.6776355658540196E-2</v>
      </c>
      <c r="AE898" s="13">
        <f t="shared" si="1250"/>
        <v>2.1449518565005512E-2</v>
      </c>
      <c r="AF898" s="13">
        <f t="shared" si="1251"/>
        <v>8.5911961384441595E-3</v>
      </c>
      <c r="AG898" s="13">
        <f t="shared" si="1252"/>
        <v>2.2940266581596008E-3</v>
      </c>
      <c r="AH898" s="13">
        <f t="shared" si="1253"/>
        <v>1.4730065155284188E-3</v>
      </c>
      <c r="AI898" s="13">
        <f t="shared" si="1254"/>
        <v>2.4364496940138219E-3</v>
      </c>
      <c r="AJ898" s="13">
        <f t="shared" si="1255"/>
        <v>2.0150240507695559E-3</v>
      </c>
      <c r="AK898" s="13">
        <f t="shared" si="1256"/>
        <v>1.1109941198883667E-3</v>
      </c>
      <c r="AL898" s="13">
        <f t="shared" si="1257"/>
        <v>2.4349127469906436E-5</v>
      </c>
      <c r="AM898" s="13">
        <f t="shared" si="1258"/>
        <v>8.8579708050580998E-3</v>
      </c>
      <c r="AN898" s="13">
        <f t="shared" si="1259"/>
        <v>7.0957829980410787E-3</v>
      </c>
      <c r="AO898" s="13">
        <f t="shared" si="1260"/>
        <v>2.8420807351576365E-3</v>
      </c>
      <c r="AP898" s="13">
        <f t="shared" si="1261"/>
        <v>7.5889420588576772E-4</v>
      </c>
      <c r="AQ898" s="13">
        <f t="shared" si="1262"/>
        <v>1.5198031021848674E-4</v>
      </c>
      <c r="AR898" s="13">
        <f t="shared" si="1263"/>
        <v>2.3599388209592841E-4</v>
      </c>
      <c r="AS898" s="13">
        <f t="shared" si="1264"/>
        <v>3.9034940834290253E-4</v>
      </c>
      <c r="AT898" s="13">
        <f t="shared" si="1265"/>
        <v>3.2283180233400413E-4</v>
      </c>
      <c r="AU898" s="13">
        <f t="shared" si="1266"/>
        <v>1.7799501398956753E-4</v>
      </c>
      <c r="AV898" s="13">
        <f t="shared" si="1267"/>
        <v>7.3603866106337792E-5</v>
      </c>
      <c r="AW898" s="13">
        <f t="shared" si="1268"/>
        <v>8.9618932070656768E-7</v>
      </c>
      <c r="AX898" s="13">
        <f t="shared" si="1269"/>
        <v>2.4419444211606174E-3</v>
      </c>
      <c r="AY898" s="13">
        <f t="shared" si="1270"/>
        <v>1.9561486583291035E-3</v>
      </c>
      <c r="AZ898" s="13">
        <f t="shared" si="1271"/>
        <v>7.8349808872064063E-4</v>
      </c>
      <c r="BA898" s="13">
        <f t="shared" si="1272"/>
        <v>2.0921015807092767E-4</v>
      </c>
      <c r="BB898" s="13">
        <f t="shared" si="1273"/>
        <v>4.1897572122542052E-5</v>
      </c>
      <c r="BC898" s="13">
        <f t="shared" si="1274"/>
        <v>6.7125098167307359E-6</v>
      </c>
      <c r="BD898" s="13">
        <f t="shared" si="1275"/>
        <v>3.1507618262145447E-5</v>
      </c>
      <c r="BE898" s="13">
        <f t="shared" si="1276"/>
        <v>5.211567366785861E-5</v>
      </c>
      <c r="BF898" s="13">
        <f t="shared" si="1277"/>
        <v>4.3101376614015567E-5</v>
      </c>
      <c r="BG898" s="13">
        <f t="shared" si="1278"/>
        <v>2.3764170933333231E-5</v>
      </c>
      <c r="BH898" s="13">
        <f t="shared" si="1279"/>
        <v>9.8268755753332642E-6</v>
      </c>
      <c r="BI898" s="13">
        <f t="shared" si="1280"/>
        <v>3.2508597533315779E-6</v>
      </c>
      <c r="BJ898" s="14">
        <f t="shared" si="1281"/>
        <v>0.57518436070283152</v>
      </c>
      <c r="BK898" s="14">
        <f t="shared" si="1282"/>
        <v>0.24527633618582834</v>
      </c>
      <c r="BL898" s="14">
        <f t="shared" si="1283"/>
        <v>0.17250872063865938</v>
      </c>
      <c r="BM898" s="14">
        <f t="shared" si="1284"/>
        <v>0.44299532435990363</v>
      </c>
      <c r="BN898" s="14">
        <f t="shared" si="1285"/>
        <v>0.55537410999782788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1.5417000000000001</v>
      </c>
      <c r="F899" s="10">
        <f>VLOOKUP(B899,home!$B$2:$E$405,3,FALSE)</f>
        <v>1.0089999999999999</v>
      </c>
      <c r="G899" s="10">
        <f>VLOOKUP(C899,away!$B$2:$E$405,4,FALSE)</f>
        <v>0.72070000000000001</v>
      </c>
      <c r="H899" s="10">
        <f>VLOOKUP(A899,away!$A$2:$E$405,3,FALSE)</f>
        <v>1.125</v>
      </c>
      <c r="I899" s="10">
        <f>VLOOKUP(C899,away!$B$2:$E$405,3,FALSE)</f>
        <v>0.69140000000000001</v>
      </c>
      <c r="J899" s="10">
        <f>VLOOKUP(B899,home!$B$2:$E$405,4,FALSE)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1.5417000000000001</v>
      </c>
      <c r="F900" s="10">
        <f>VLOOKUP(B900,home!$B$2:$E$405,3,FALSE)</f>
        <v>1.2252000000000001</v>
      </c>
      <c r="G900" s="10">
        <f>VLOOKUP(C900,away!$B$2:$E$405,4,FALSE)</f>
        <v>0.77839999999999998</v>
      </c>
      <c r="H900" s="10">
        <f>VLOOKUP(A900,away!$A$2:$E$405,3,FALSE)</f>
        <v>1.125</v>
      </c>
      <c r="I900" s="10">
        <f>VLOOKUP(C900,away!$B$2:$E$405,3,FALSE)</f>
        <v>1.6</v>
      </c>
      <c r="J900" s="10">
        <f>VLOOKUP(B900,home!$B$2:$E$405,4,FALSE)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1.5417000000000001</v>
      </c>
      <c r="F901" s="10">
        <f>VLOOKUP(B901,home!$B$2:$E$405,3,FALSE)</f>
        <v>1.2252000000000001</v>
      </c>
      <c r="G901" s="10">
        <f>VLOOKUP(C901,away!$B$2:$E$405,4,FALSE)</f>
        <v>0.77839999999999998</v>
      </c>
      <c r="H901" s="10">
        <f>VLOOKUP(A901,away!$A$2:$E$405,3,FALSE)</f>
        <v>1.125</v>
      </c>
      <c r="I901" s="10">
        <f>VLOOKUP(C901,away!$B$2:$E$405,3,FALSE)</f>
        <v>1.6</v>
      </c>
      <c r="J901" s="10">
        <f>VLOOKUP(B901,home!$B$2:$E$405,4,FALSE)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1.5124</v>
      </c>
      <c r="F902" s="10">
        <f>VLOOKUP(B902,home!$B$2:$E$405,3,FALSE)</f>
        <v>1.1460999999999999</v>
      </c>
      <c r="G902" s="10">
        <f>VLOOKUP(C902,away!$B$2:$E$405,4,FALSE)</f>
        <v>1.1020000000000001</v>
      </c>
      <c r="H902" s="10">
        <f>VLOOKUP(A902,away!$A$2:$E$405,3,FALSE)</f>
        <v>1.1446000000000001</v>
      </c>
      <c r="I902" s="10">
        <f>VLOOKUP(C902,away!$B$2:$E$405,3,FALSE)</f>
        <v>0.99019999999999997</v>
      </c>
      <c r="J902" s="10">
        <f>VLOOKUP(B902,home!$B$2:$E$405,4,FALSE)</f>
        <v>0.99019999999999997</v>
      </c>
      <c r="K902" s="12">
        <f t="shared" si="1230"/>
        <v>1.9101645272799999</v>
      </c>
      <c r="L902" s="12">
        <f t="shared" si="1231"/>
        <v>1.122275767384</v>
      </c>
      <c r="M902" s="13">
        <f t="shared" si="1232"/>
        <v>4.8197877475943139E-2</v>
      </c>
      <c r="N902" s="13">
        <f t="shared" si="1233"/>
        <v>9.2065875844734274E-2</v>
      </c>
      <c r="O902" s="13">
        <f t="shared" si="1234"/>
        <v>5.4091309930594092E-2</v>
      </c>
      <c r="P902" s="13">
        <f t="shared" si="1235"/>
        <v>0.10332330146352921</v>
      </c>
      <c r="Q902" s="13">
        <f t="shared" si="1236"/>
        <v>8.793048510578802E-2</v>
      </c>
      <c r="R902" s="13">
        <f t="shared" si="1237"/>
        <v>3.0352683180581642E-2</v>
      </c>
      <c r="S902" s="13">
        <f t="shared" si="1238"/>
        <v>5.5374350409164171E-2</v>
      </c>
      <c r="T902" s="13">
        <f t="shared" si="1239"/>
        <v>9.8682252648545632E-2</v>
      </c>
      <c r="U902" s="13">
        <f t="shared" si="1240"/>
        <v>5.7978618719315332E-2</v>
      </c>
      <c r="V902" s="13">
        <f t="shared" si="1241"/>
        <v>1.3189747949951881E-2</v>
      </c>
      <c r="W902" s="13">
        <f t="shared" si="1242"/>
        <v>5.5987231171866235E-2</v>
      </c>
      <c r="X902" s="13">
        <f t="shared" si="1243"/>
        <v>6.2833112827111584E-2</v>
      </c>
      <c r="Y902" s="13">
        <f t="shared" si="1244"/>
        <v>3.5258039957586064E-2</v>
      </c>
      <c r="Z902" s="13">
        <f t="shared" si="1245"/>
        <v>1.1354693602883567E-2</v>
      </c>
      <c r="AA902" s="13">
        <f t="shared" si="1246"/>
        <v>2.1689332938361325E-2</v>
      </c>
      <c r="AB902" s="13">
        <f t="shared" si="1247"/>
        <v>2.0715097199611749E-2</v>
      </c>
      <c r="AC902" s="13">
        <f t="shared" si="1248"/>
        <v>1.7672047699883908E-3</v>
      </c>
      <c r="AD902" s="13">
        <f t="shared" si="1249"/>
        <v>2.6736205741280977E-2</v>
      </c>
      <c r="AE902" s="13">
        <f t="shared" si="1250"/>
        <v>3.0005395815232611E-2</v>
      </c>
      <c r="AF902" s="13">
        <f t="shared" si="1251"/>
        <v>1.6837164307100427E-2</v>
      </c>
      <c r="AG902" s="13">
        <f t="shared" si="1252"/>
        <v>6.2986471644405429E-3</v>
      </c>
      <c r="AH902" s="13">
        <f t="shared" si="1253"/>
        <v>3.1857743691465863E-3</v>
      </c>
      <c r="AI902" s="13">
        <f t="shared" si="1254"/>
        <v>6.0853531918616281E-3</v>
      </c>
      <c r="AJ902" s="13">
        <f t="shared" si="1255"/>
        <v>5.8120129015321043E-3</v>
      </c>
      <c r="AK902" s="13">
        <f t="shared" si="1256"/>
        <v>3.7006336255334454E-3</v>
      </c>
      <c r="AL902" s="13">
        <f t="shared" si="1257"/>
        <v>1.5153649144689801E-4</v>
      </c>
      <c r="AM902" s="13">
        <f t="shared" si="1258"/>
        <v>1.0214110360210965E-2</v>
      </c>
      <c r="AN902" s="13">
        <f t="shared" si="1259"/>
        <v>1.1463048542650624E-2</v>
      </c>
      <c r="AO902" s="13">
        <f t="shared" si="1260"/>
        <v>6.4323507998816382E-3</v>
      </c>
      <c r="AP902" s="13">
        <f t="shared" si="1261"/>
        <v>2.4062904766734179E-3</v>
      </c>
      <c r="AQ902" s="13">
        <f t="shared" si="1262"/>
        <v>6.7513037281436751E-4</v>
      </c>
      <c r="AR902" s="13">
        <f t="shared" si="1263"/>
        <v>7.1506347496925245E-4</v>
      </c>
      <c r="AS902" s="13">
        <f t="shared" si="1264"/>
        <v>1.365888884639836E-3</v>
      </c>
      <c r="AT902" s="13">
        <f t="shared" si="1265"/>
        <v>1.3045362478225297E-3</v>
      </c>
      <c r="AU902" s="13">
        <f t="shared" si="1266"/>
        <v>8.3062628838051597E-4</v>
      </c>
      <c r="AV902" s="13">
        <f t="shared" si="1267"/>
        <v>3.9665821787267718E-4</v>
      </c>
      <c r="AW902" s="13">
        <f t="shared" si="1268"/>
        <v>9.0237091389601504E-6</v>
      </c>
      <c r="AX902" s="13">
        <f t="shared" si="1269"/>
        <v>3.2517718812996878E-3</v>
      </c>
      <c r="AY902" s="13">
        <f t="shared" si="1270"/>
        <v>3.6493847834433205E-3</v>
      </c>
      <c r="AZ902" s="13">
        <f t="shared" si="1271"/>
        <v>2.0478080541591732E-3</v>
      </c>
      <c r="BA902" s="13">
        <f t="shared" si="1272"/>
        <v>7.660684518122075E-4</v>
      </c>
      <c r="BB902" s="13">
        <f t="shared" si="1273"/>
        <v>2.149350149065544E-4</v>
      </c>
      <c r="BC902" s="13">
        <f t="shared" si="1274"/>
        <v>4.824327175838895E-5</v>
      </c>
      <c r="BD902" s="13">
        <f t="shared" si="1275"/>
        <v>1.3374973501656482E-4</v>
      </c>
      <c r="BE902" s="13">
        <f t="shared" si="1276"/>
        <v>2.5548399936174172E-4</v>
      </c>
      <c r="BF902" s="13">
        <f t="shared" si="1277"/>
        <v>2.4400823643421266E-4</v>
      </c>
      <c r="BG902" s="13">
        <f t="shared" si="1278"/>
        <v>1.5536529253359481E-4</v>
      </c>
      <c r="BH902" s="13">
        <f t="shared" si="1279"/>
        <v>7.4193317642038228E-5</v>
      </c>
      <c r="BI902" s="13">
        <f t="shared" si="1280"/>
        <v>2.8344288704207783E-5</v>
      </c>
      <c r="BJ902" s="14">
        <f t="shared" si="1281"/>
        <v>0.55380355259329672</v>
      </c>
      <c r="BK902" s="14">
        <f t="shared" si="1282"/>
        <v>0.22565340334346698</v>
      </c>
      <c r="BL902" s="14">
        <f t="shared" si="1283"/>
        <v>0.2091147340399151</v>
      </c>
      <c r="BM902" s="14">
        <f t="shared" si="1284"/>
        <v>0.58032448950408766</v>
      </c>
      <c r="BN902" s="14">
        <f t="shared" si="1285"/>
        <v>0.41596153300117039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1.5124</v>
      </c>
      <c r="F903" s="10">
        <f>VLOOKUP(B903,home!$B$2:$E$405,3,FALSE)</f>
        <v>0.70530000000000004</v>
      </c>
      <c r="G903" s="10">
        <f>VLOOKUP(C903,away!$B$2:$E$405,4,FALSE)</f>
        <v>0.74939999999999996</v>
      </c>
      <c r="H903" s="10">
        <f>VLOOKUP(A903,away!$A$2:$E$405,3,FALSE)</f>
        <v>1.1446000000000001</v>
      </c>
      <c r="I903" s="10">
        <f>VLOOKUP(C903,away!$B$2:$E$405,3,FALSE)</f>
        <v>0.93189999999999995</v>
      </c>
      <c r="J903" s="10">
        <f>VLOOKUP(B903,home!$B$2:$E$405,4,FALSE)</f>
        <v>0.64070000000000005</v>
      </c>
      <c r="K903" s="12">
        <f t="shared" si="1230"/>
        <v>0.79938177256799992</v>
      </c>
      <c r="L903" s="12">
        <f t="shared" si="1231"/>
        <v>0.68340441051800016</v>
      </c>
      <c r="M903" s="13">
        <f t="shared" si="1232"/>
        <v>0.22700433084145732</v>
      </c>
      <c r="N903" s="13">
        <f t="shared" si="1233"/>
        <v>0.18146312436865686</v>
      </c>
      <c r="O903" s="13">
        <f t="shared" si="1234"/>
        <v>0.15513576090373921</v>
      </c>
      <c r="P903" s="13">
        <f t="shared" si="1235"/>
        <v>0.12401269953991649</v>
      </c>
      <c r="Q903" s="13">
        <f t="shared" si="1236"/>
        <v>7.2529157006772149E-2</v>
      </c>
      <c r="R903" s="13">
        <f t="shared" si="1237"/>
        <v>5.3010231615340658E-2</v>
      </c>
      <c r="S903" s="13">
        <f t="shared" si="1238"/>
        <v>1.6937066343811948E-2</v>
      </c>
      <c r="T903" s="13">
        <f t="shared" si="1239"/>
        <v>4.9566745789580598E-2</v>
      </c>
      <c r="U903" s="13">
        <f t="shared" si="1240"/>
        <v>4.2375412912911248E-2</v>
      </c>
      <c r="V903" s="13">
        <f t="shared" si="1241"/>
        <v>1.0280818636548086E-3</v>
      </c>
      <c r="W903" s="13">
        <f t="shared" si="1242"/>
        <v>1.9326162030312104E-2</v>
      </c>
      <c r="X903" s="13">
        <f t="shared" si="1243"/>
        <v>1.3207584369900799E-2</v>
      </c>
      <c r="Y903" s="13">
        <f t="shared" si="1244"/>
        <v>4.5130607053394042E-3</v>
      </c>
      <c r="Z903" s="13">
        <f t="shared" si="1245"/>
        <v>1.2075808696168181E-2</v>
      </c>
      <c r="AA903" s="13">
        <f t="shared" si="1246"/>
        <v>9.653181360734989E-3</v>
      </c>
      <c r="AB903" s="13">
        <f t="shared" si="1247"/>
        <v>3.8582886135323552E-3</v>
      </c>
      <c r="AC903" s="13">
        <f t="shared" si="1248"/>
        <v>3.5102636254576948E-5</v>
      </c>
      <c r="AD903" s="13">
        <f t="shared" si="1249"/>
        <v>3.8622454151818154E-3</v>
      </c>
      <c r="AE903" s="13">
        <f t="shared" si="1250"/>
        <v>2.6394755512381771E-3</v>
      </c>
      <c r="AF903" s="13">
        <f t="shared" si="1251"/>
        <v>9.0191461658530004E-4</v>
      </c>
      <c r="AG903" s="13">
        <f t="shared" si="1252"/>
        <v>2.054574756283484E-4</v>
      </c>
      <c r="AH903" s="13">
        <f t="shared" si="1253"/>
        <v>2.0631652308832388E-3</v>
      </c>
      <c r="AI903" s="13">
        <f t="shared" si="1254"/>
        <v>1.6492566793641103E-3</v>
      </c>
      <c r="AJ903" s="13">
        <f t="shared" si="1255"/>
        <v>6.5919286388484773E-4</v>
      </c>
      <c r="AK903" s="13">
        <f t="shared" si="1256"/>
        <v>1.7564891999881537E-4</v>
      </c>
      <c r="AL903" s="13">
        <f t="shared" si="1257"/>
        <v>7.6706425234470848E-7</v>
      </c>
      <c r="AM903" s="13">
        <f t="shared" si="1258"/>
        <v>6.1748171721613438E-4</v>
      </c>
      <c r="AN903" s="13">
        <f t="shared" si="1259"/>
        <v>4.2198972895973475E-4</v>
      </c>
      <c r="AO903" s="13">
        <f t="shared" si="1260"/>
        <v>1.441948209821891E-4</v>
      </c>
      <c r="AP903" s="13">
        <f t="shared" si="1261"/>
        <v>3.2847792211027172E-5</v>
      </c>
      <c r="AQ903" s="13">
        <f t="shared" si="1262"/>
        <v>5.6120815181986946E-6</v>
      </c>
      <c r="AR903" s="13">
        <f t="shared" si="1263"/>
        <v>2.8199524368259868E-4</v>
      </c>
      <c r="AS903" s="13">
        <f t="shared" si="1264"/>
        <v>2.2542185775074083E-4</v>
      </c>
      <c r="AT903" s="13">
        <f t="shared" si="1265"/>
        <v>9.0099062112179338E-5</v>
      </c>
      <c r="AU903" s="13">
        <f t="shared" si="1266"/>
        <v>2.4007849325982756E-5</v>
      </c>
      <c r="AV903" s="13">
        <f t="shared" si="1267"/>
        <v>4.797859287437388E-6</v>
      </c>
      <c r="AW903" s="13">
        <f t="shared" si="1268"/>
        <v>1.1640221955876831E-8</v>
      </c>
      <c r="AX903" s="13">
        <f t="shared" si="1269"/>
        <v>8.2267271606094268E-5</v>
      </c>
      <c r="AY903" s="13">
        <f t="shared" si="1270"/>
        <v>5.6221816256887063E-5</v>
      </c>
      <c r="AZ903" s="13">
        <f t="shared" si="1271"/>
        <v>1.921111859864461E-5</v>
      </c>
      <c r="BA903" s="13">
        <f t="shared" si="1272"/>
        <v>4.3763210604327039E-6</v>
      </c>
      <c r="BB903" s="13">
        <f t="shared" si="1273"/>
        <v>7.4769927863563023E-7</v>
      </c>
      <c r="BC903" s="13">
        <f t="shared" si="1274"/>
        <v>1.0219619695214336E-7</v>
      </c>
      <c r="BD903" s="13">
        <f t="shared" si="1275"/>
        <v>3.2119465546297701E-5</v>
      </c>
      <c r="BE903" s="13">
        <f t="shared" si="1276"/>
        <v>2.5675715302336257E-5</v>
      </c>
      <c r="BF903" s="13">
        <f t="shared" si="1277"/>
        <v>1.0262349405166436E-5</v>
      </c>
      <c r="BG903" s="13">
        <f t="shared" si="1278"/>
        <v>2.734511686071369E-6</v>
      </c>
      <c r="BH903" s="13">
        <f t="shared" si="1279"/>
        <v>5.464796996799102E-7</v>
      </c>
      <c r="BI903" s="13">
        <f t="shared" si="1280"/>
        <v>8.7369182200511007E-8</v>
      </c>
      <c r="BJ903" s="14">
        <f t="shared" si="1281"/>
        <v>0.3495999798930805</v>
      </c>
      <c r="BK903" s="14">
        <f t="shared" si="1282"/>
        <v>0.36907427010560434</v>
      </c>
      <c r="BL903" s="14">
        <f t="shared" si="1283"/>
        <v>0.26927788686337017</v>
      </c>
      <c r="BM903" s="14">
        <f t="shared" si="1284"/>
        <v>0.18681643110630558</v>
      </c>
      <c r="BN903" s="14">
        <f t="shared" si="1285"/>
        <v>0.81315530427588256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1.5124</v>
      </c>
      <c r="F904" s="10">
        <f>VLOOKUP(B904,home!$B$2:$E$405,3,FALSE)</f>
        <v>0.57299999999999995</v>
      </c>
      <c r="G904" s="10">
        <f>VLOOKUP(C904,away!$B$2:$E$405,4,FALSE)</f>
        <v>0.92569999999999997</v>
      </c>
      <c r="H904" s="10">
        <f>VLOOKUP(A904,away!$A$2:$E$405,3,FALSE)</f>
        <v>1.1446000000000001</v>
      </c>
      <c r="I904" s="10">
        <f>VLOOKUP(C904,away!$B$2:$E$405,3,FALSE)</f>
        <v>1.1649</v>
      </c>
      <c r="J904" s="10">
        <f>VLOOKUP(B904,home!$B$2:$E$405,4,FALSE)</f>
        <v>1.3978999999999999</v>
      </c>
      <c r="K904" s="12">
        <f t="shared" si="1230"/>
        <v>0.80221643363999995</v>
      </c>
      <c r="L904" s="12">
        <f t="shared" si="1231"/>
        <v>1.8638823324660001</v>
      </c>
      <c r="M904" s="13">
        <f t="shared" si="1232"/>
        <v>6.9522922120419647E-2</v>
      </c>
      <c r="N904" s="13">
        <f t="shared" si="1233"/>
        <v>5.5772430639674506E-2</v>
      </c>
      <c r="O904" s="13">
        <f t="shared" si="1234"/>
        <v>0.12958254624165982</v>
      </c>
      <c r="P904" s="13">
        <f t="shared" si="1235"/>
        <v>0.10395324810797472</v>
      </c>
      <c r="Q904" s="13">
        <f t="shared" si="1236"/>
        <v>2.2370780201596968E-2</v>
      </c>
      <c r="R904" s="13">
        <f t="shared" si="1237"/>
        <v>0.12076330926789416</v>
      </c>
      <c r="S904" s="13">
        <f t="shared" si="1238"/>
        <v>3.8858686684230405E-2</v>
      </c>
      <c r="T904" s="13">
        <f t="shared" si="1239"/>
        <v>4.1696501981236769E-2</v>
      </c>
      <c r="U904" s="13">
        <f t="shared" si="1240"/>
        <v>9.6878311275454404E-2</v>
      </c>
      <c r="V904" s="13">
        <f t="shared" si="1241"/>
        <v>6.4558830619907267E-3</v>
      </c>
      <c r="W904" s="13">
        <f t="shared" si="1242"/>
        <v>5.9820691703564802E-3</v>
      </c>
      <c r="X904" s="13">
        <f t="shared" si="1243"/>
        <v>1.1149873038216986E-2</v>
      </c>
      <c r="Y904" s="13">
        <f t="shared" si="1244"/>
        <v>1.0391025682585825E-2</v>
      </c>
      <c r="Z904" s="13">
        <f t="shared" si="1245"/>
        <v>7.5029532851518504E-2</v>
      </c>
      <c r="AA904" s="13">
        <f t="shared" si="1246"/>
        <v>6.0189924261820384E-2</v>
      </c>
      <c r="AB904" s="13">
        <f t="shared" si="1247"/>
        <v>2.4142673191189623E-2</v>
      </c>
      <c r="AC904" s="13">
        <f t="shared" si="1248"/>
        <v>6.0331721649369626E-4</v>
      </c>
      <c r="AD904" s="13">
        <f t="shared" si="1249"/>
        <v>1.199728548907792E-3</v>
      </c>
      <c r="AE904" s="13">
        <f t="shared" si="1250"/>
        <v>2.2361528460643049E-3</v>
      </c>
      <c r="AF904" s="13">
        <f t="shared" si="1251"/>
        <v>2.0839628912364115E-3</v>
      </c>
      <c r="AG904" s="13">
        <f t="shared" si="1252"/>
        <v>1.2947538714967706E-3</v>
      </c>
      <c r="AH904" s="13">
        <f t="shared" si="1253"/>
        <v>3.4961555173780676E-2</v>
      </c>
      <c r="AI904" s="13">
        <f t="shared" si="1254"/>
        <v>2.8046734106018423E-2</v>
      </c>
      <c r="AJ904" s="13">
        <f t="shared" si="1255"/>
        <v>1.1249775504889724E-2</v>
      </c>
      <c r="AK904" s="13">
        <f t="shared" si="1256"/>
        <v>3.008251594927755E-3</v>
      </c>
      <c r="AL904" s="13">
        <f t="shared" si="1257"/>
        <v>3.6084089897919467E-5</v>
      </c>
      <c r="AM904" s="13">
        <f t="shared" si="1258"/>
        <v>1.9248839156818035E-4</v>
      </c>
      <c r="AN904" s="13">
        <f t="shared" si="1259"/>
        <v>3.5877571224872873E-4</v>
      </c>
      <c r="AO904" s="13">
        <f t="shared" si="1260"/>
        <v>3.3435785568915562E-4</v>
      </c>
      <c r="AP904" s="13">
        <f t="shared" si="1261"/>
        <v>2.0773456664674453E-4</v>
      </c>
      <c r="AQ904" s="13">
        <f t="shared" si="1262"/>
        <v>9.6798197153837015E-5</v>
      </c>
      <c r="AR904" s="13">
        <f t="shared" si="1263"/>
        <v>1.3032845000789007E-2</v>
      </c>
      <c r="AS904" s="13">
        <f t="shared" si="1264"/>
        <v>1.0455162436715858E-2</v>
      </c>
      <c r="AT904" s="13">
        <f t="shared" si="1265"/>
        <v>4.1936515615545429E-3</v>
      </c>
      <c r="AU904" s="13">
        <f t="shared" si="1266"/>
        <v>1.121405399879701E-3</v>
      </c>
      <c r="AV904" s="13">
        <f t="shared" si="1267"/>
        <v>2.2490246013903291E-4</v>
      </c>
      <c r="AW904" s="13">
        <f t="shared" si="1268"/>
        <v>1.4987296577489997E-6</v>
      </c>
      <c r="AX904" s="13">
        <f t="shared" si="1269"/>
        <v>2.5736225166820904E-5</v>
      </c>
      <c r="AY904" s="13">
        <f t="shared" si="1270"/>
        <v>4.7969295392804314E-5</v>
      </c>
      <c r="AZ904" s="13">
        <f t="shared" si="1271"/>
        <v>4.4704561091745343E-5</v>
      </c>
      <c r="BA904" s="13">
        <f t="shared" si="1272"/>
        <v>2.7774680533183702E-5</v>
      </c>
      <c r="BB904" s="13">
        <f t="shared" si="1273"/>
        <v>1.2942184083922114E-5</v>
      </c>
      <c r="BC904" s="13">
        <f t="shared" si="1274"/>
        <v>4.8245416515090157E-6</v>
      </c>
      <c r="BD904" s="13">
        <f t="shared" si="1275"/>
        <v>4.0486149231230804E-3</v>
      </c>
      <c r="BE904" s="13">
        <f t="shared" si="1276"/>
        <v>3.2478654248094796E-3</v>
      </c>
      <c r="BF904" s="13">
        <f t="shared" si="1277"/>
        <v>1.3027455090166618E-3</v>
      </c>
      <c r="BG904" s="13">
        <f t="shared" si="1278"/>
        <v>3.4836128539462438E-4</v>
      </c>
      <c r="BH904" s="13">
        <f t="shared" si="1279"/>
        <v>6.9865286996880426E-5</v>
      </c>
      <c r="BI904" s="13">
        <f t="shared" si="1280"/>
        <v>1.1209416273974503E-5</v>
      </c>
      <c r="BJ904" s="14">
        <f t="shared" si="1281"/>
        <v>0.15553138508259948</v>
      </c>
      <c r="BK904" s="14">
        <f t="shared" si="1282"/>
        <v>0.2194781105763999</v>
      </c>
      <c r="BL904" s="14">
        <f t="shared" si="1283"/>
        <v>0.54687970932232799</v>
      </c>
      <c r="BM904" s="14">
        <f t="shared" si="1284"/>
        <v>0.49490703068789077</v>
      </c>
      <c r="BN904" s="14">
        <f t="shared" si="1285"/>
        <v>0.50196523657921976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1.6292</v>
      </c>
      <c r="F905" s="10">
        <f>VLOOKUP(B905,home!$B$2:$E$405,3,FALSE)</f>
        <v>1.2276</v>
      </c>
      <c r="G905" s="10">
        <f>VLOOKUP(C905,away!$B$2:$E$405,4,FALSE)</f>
        <v>1.1048</v>
      </c>
      <c r="H905" s="10">
        <f>VLOOKUP(A905,away!$A$2:$E$405,3,FALSE)</f>
        <v>1.1462000000000001</v>
      </c>
      <c r="I905" s="10">
        <f>VLOOKUP(C905,away!$B$2:$E$405,3,FALSE)</f>
        <v>1.1778</v>
      </c>
      <c r="J905" s="10">
        <f>VLOOKUP(B905,home!$B$2:$E$405,4,FALSE)</f>
        <v>1.1803999999999999</v>
      </c>
      <c r="K905" s="12">
        <f t="shared" si="1230"/>
        <v>2.2096065404159999</v>
      </c>
      <c r="L905" s="12">
        <f t="shared" si="1231"/>
        <v>1.5935333425440001</v>
      </c>
      <c r="M905" s="13">
        <f t="shared" si="1232"/>
        <v>2.2300640410695696E-2</v>
      </c>
      <c r="N905" s="13">
        <f t="shared" si="1233"/>
        <v>4.9275640906938555E-2</v>
      </c>
      <c r="O905" s="13">
        <f t="shared" si="1234"/>
        <v>3.5536814054527716E-2</v>
      </c>
      <c r="P905" s="13">
        <f t="shared" si="1235"/>
        <v>7.8522376760431667E-2</v>
      </c>
      <c r="Q905" s="13">
        <f t="shared" si="1236"/>
        <v>5.4439889215580822E-2</v>
      </c>
      <c r="R905" s="13">
        <f t="shared" si="1237"/>
        <v>2.8314549041838079E-2</v>
      </c>
      <c r="S905" s="13">
        <f t="shared" si="1238"/>
        <v>6.9120925885496051E-2</v>
      </c>
      <c r="T905" s="13">
        <f t="shared" si="1239"/>
        <v>8.675177862942958E-2</v>
      </c>
      <c r="U905" s="13">
        <f t="shared" si="1240"/>
        <v>6.2564012751775006E-2</v>
      </c>
      <c r="V905" s="13">
        <f t="shared" si="1241"/>
        <v>2.7042269661097424E-2</v>
      </c>
      <c r="W905" s="13">
        <f t="shared" si="1242"/>
        <v>4.0096911756756615E-2</v>
      </c>
      <c r="X905" s="13">
        <f t="shared" si="1243"/>
        <v>6.3895765817436195E-2</v>
      </c>
      <c r="Y905" s="13">
        <f t="shared" si="1244"/>
        <v>5.0910016638733888E-2</v>
      </c>
      <c r="Z905" s="13">
        <f t="shared" si="1245"/>
        <v>1.5040059325755419E-2</v>
      </c>
      <c r="AA905" s="13">
        <f t="shared" si="1246"/>
        <v>3.3232613454433825E-2</v>
      </c>
      <c r="AB905" s="13">
        <f t="shared" si="1247"/>
        <v>3.6715500022016873E-2</v>
      </c>
      <c r="AC905" s="13">
        <f t="shared" si="1248"/>
        <v>5.9511275452191169E-3</v>
      </c>
      <c r="AD905" s="13">
        <f t="shared" si="1249"/>
        <v>2.2149599617053164E-2</v>
      </c>
      <c r="AE905" s="13">
        <f t="shared" si="1250"/>
        <v>3.5296125513774042E-2</v>
      </c>
      <c r="AF905" s="13">
        <f t="shared" si="1251"/>
        <v>2.8122776434408459E-2</v>
      </c>
      <c r="AG905" s="13">
        <f t="shared" si="1252"/>
        <v>1.4938193977713517E-2</v>
      </c>
      <c r="AH905" s="13">
        <f t="shared" si="1253"/>
        <v>5.9917090023577724E-3</v>
      </c>
      <c r="AI905" s="13">
        <f t="shared" si="1254"/>
        <v>1.3239319399879159E-2</v>
      </c>
      <c r="AJ905" s="13">
        <f t="shared" si="1255"/>
        <v>1.4626843368314713E-2</v>
      </c>
      <c r="AK905" s="13">
        <f t="shared" si="1256"/>
        <v>1.0773189590756195E-2</v>
      </c>
      <c r="AL905" s="13">
        <f t="shared" si="1257"/>
        <v>8.3817625081467333E-4</v>
      </c>
      <c r="AM905" s="13">
        <f t="shared" si="1258"/>
        <v>9.7883800362872728E-3</v>
      </c>
      <c r="AN905" s="13">
        <f t="shared" si="1259"/>
        <v>1.5598109957315823E-2</v>
      </c>
      <c r="AO905" s="13">
        <f t="shared" si="1260"/>
        <v>1.2428054148825168E-2</v>
      </c>
      <c r="AP905" s="13">
        <f t="shared" si="1261"/>
        <v>6.6015062230317329E-3</v>
      </c>
      <c r="AQ905" s="13">
        <f t="shared" si="1262"/>
        <v>2.6299300693531933E-3</v>
      </c>
      <c r="AR905" s="13">
        <f t="shared" si="1263"/>
        <v>1.9095976148156306E-3</v>
      </c>
      <c r="AS905" s="13">
        <f t="shared" si="1264"/>
        <v>4.2194593792594104E-3</v>
      </c>
      <c r="AT905" s="13">
        <f t="shared" si="1265"/>
        <v>4.6616725207156151E-3</v>
      </c>
      <c r="AU905" s="13">
        <f t="shared" si="1266"/>
        <v>3.4334873636835883E-3</v>
      </c>
      <c r="AV905" s="13">
        <f t="shared" si="1267"/>
        <v>1.8966640338077374E-3</v>
      </c>
      <c r="AW905" s="13">
        <f t="shared" si="1268"/>
        <v>8.1980195967015331E-5</v>
      </c>
      <c r="AX905" s="13">
        <f t="shared" si="1269"/>
        <v>3.60474475804296E-3</v>
      </c>
      <c r="AY905" s="13">
        <f t="shared" si="1270"/>
        <v>5.744280963302162E-3</v>
      </c>
      <c r="AZ905" s="13">
        <f t="shared" si="1271"/>
        <v>4.576851621981382E-3</v>
      </c>
      <c r="BA905" s="13">
        <f t="shared" si="1272"/>
        <v>2.4311218878346401E-3</v>
      </c>
      <c r="BB905" s="13">
        <f t="shared" si="1273"/>
        <v>9.6851844701325326E-4</v>
      </c>
      <c r="BC905" s="13">
        <f t="shared" si="1274"/>
        <v>3.0867328763691058E-4</v>
      </c>
      <c r="BD905" s="13">
        <f t="shared" si="1275"/>
        <v>5.071679116752006E-4</v>
      </c>
      <c r="BE905" s="13">
        <f t="shared" si="1276"/>
        <v>1.1206415347266472E-3</v>
      </c>
      <c r="BF905" s="13">
        <f t="shared" si="1277"/>
        <v>1.2380884322969121E-3</v>
      </c>
      <c r="BG905" s="13">
        <f t="shared" si="1278"/>
        <v>9.1189609920554963E-4</v>
      </c>
      <c r="BH905" s="13">
        <f t="shared" si="1279"/>
        <v>5.0373289624610523E-4</v>
      </c>
      <c r="BI905" s="13">
        <f t="shared" si="1280"/>
        <v>2.2261030043361753E-4</v>
      </c>
      <c r="BJ905" s="14">
        <f t="shared" si="1281"/>
        <v>0.51055686990844951</v>
      </c>
      <c r="BK905" s="14">
        <f t="shared" si="1282"/>
        <v>0.20951979747705679</v>
      </c>
      <c r="BL905" s="14">
        <f t="shared" si="1283"/>
        <v>0.26161956877276532</v>
      </c>
      <c r="BM905" s="14">
        <f t="shared" si="1284"/>
        <v>0.72268408432667919</v>
      </c>
      <c r="BN905" s="14">
        <f t="shared" si="1285"/>
        <v>0.26838991039001253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1.4215</v>
      </c>
      <c r="F906" s="10">
        <f>VLOOKUP(B906,home!$B$2:$E$405,3,FALSE)</f>
        <v>0.97409999999999997</v>
      </c>
      <c r="G906" s="10">
        <f>VLOOKUP(C906,away!$B$2:$E$405,4,FALSE)</f>
        <v>0.7621</v>
      </c>
      <c r="H906" s="10">
        <f>VLOOKUP(A906,away!$A$2:$E$405,3,FALSE)</f>
        <v>1.0277000000000001</v>
      </c>
      <c r="I906" s="10">
        <f>VLOOKUP(C906,away!$B$2:$E$405,3,FALSE)</f>
        <v>0.81089999999999995</v>
      </c>
      <c r="J906" s="10">
        <f>VLOOKUP(B906,home!$B$2:$E$405,4,FALSE)</f>
        <v>0.97299999999999998</v>
      </c>
      <c r="K906" s="12">
        <f t="shared" si="1230"/>
        <v>1.0552670286149999</v>
      </c>
      <c r="L906" s="12">
        <f t="shared" si="1231"/>
        <v>0.81086115789000002</v>
      </c>
      <c r="M906" s="13">
        <f t="shared" si="1232"/>
        <v>0.15472155661049783</v>
      </c>
      <c r="N906" s="13">
        <f t="shared" si="1233"/>
        <v>0.16327255730704754</v>
      </c>
      <c r="O906" s="13">
        <f t="shared" si="1234"/>
        <v>0.12545770054373145</v>
      </c>
      <c r="P906" s="13">
        <f t="shared" si="1235"/>
        <v>0.13239137486965394</v>
      </c>
      <c r="Q906" s="13">
        <f t="shared" si="1236"/>
        <v>8.6148073201890177E-2</v>
      </c>
      <c r="R906" s="13">
        <f t="shared" si="1237"/>
        <v>5.0864388164553472E-2</v>
      </c>
      <c r="S906" s="13">
        <f t="shared" si="1238"/>
        <v>2.8320998902566622E-2</v>
      </c>
      <c r="T906" s="13">
        <f t="shared" si="1239"/>
        <v>6.9854126386477144E-2</v>
      </c>
      <c r="U906" s="13">
        <f t="shared" si="1240"/>
        <v>5.3675511760728316E-2</v>
      </c>
      <c r="V906" s="13">
        <f t="shared" si="1241"/>
        <v>2.6926191113410456E-3</v>
      </c>
      <c r="W906" s="13">
        <f t="shared" si="1242"/>
        <v>3.0303073742888719E-2</v>
      </c>
      <c r="X906" s="13">
        <f t="shared" si="1243"/>
        <v>2.45715854627848E-2</v>
      </c>
      <c r="Y906" s="13">
        <f t="shared" si="1244"/>
        <v>9.9620721197733863E-3</v>
      </c>
      <c r="Z906" s="13">
        <f t="shared" si="1245"/>
        <v>1.3747985560825418E-2</v>
      </c>
      <c r="AA906" s="13">
        <f t="shared" si="1246"/>
        <v>1.4507795872214162E-2</v>
      </c>
      <c r="AB906" s="13">
        <f t="shared" si="1247"/>
        <v>7.654799320912199E-3</v>
      </c>
      <c r="AC906" s="13">
        <f t="shared" si="1248"/>
        <v>1.4400043615454407E-4</v>
      </c>
      <c r="AD906" s="13">
        <f t="shared" si="1249"/>
        <v>7.9944586466398487E-3</v>
      </c>
      <c r="AE906" s="13">
        <f t="shared" si="1250"/>
        <v>6.4823959949181099E-3</v>
      </c>
      <c r="AF906" s="13">
        <f t="shared" si="1251"/>
        <v>2.6281615611703979E-3</v>
      </c>
      <c r="AG906" s="13">
        <f t="shared" si="1252"/>
        <v>7.1035804220420651E-4</v>
      </c>
      <c r="AH906" s="13">
        <f t="shared" si="1253"/>
        <v>2.7869268726264745E-3</v>
      </c>
      <c r="AI906" s="13">
        <f t="shared" si="1254"/>
        <v>2.9409520398438341E-3</v>
      </c>
      <c r="AJ906" s="13">
        <f t="shared" si="1255"/>
        <v>1.5517448601926125E-3</v>
      </c>
      <c r="AK906" s="13">
        <f t="shared" si="1256"/>
        <v>5.4583506259468567E-4</v>
      </c>
      <c r="AL906" s="13">
        <f t="shared" si="1257"/>
        <v>4.9287031857683393E-6</v>
      </c>
      <c r="AM906" s="13">
        <f t="shared" si="1258"/>
        <v>1.6872577242850258E-3</v>
      </c>
      <c r="AN906" s="13">
        <f t="shared" si="1259"/>
        <v>1.3681317519726023E-3</v>
      </c>
      <c r="AO906" s="13">
        <f t="shared" si="1260"/>
        <v>5.546824482752892E-4</v>
      </c>
      <c r="AP906" s="13">
        <f t="shared" si="1261"/>
        <v>1.4992348408992038E-4</v>
      </c>
      <c r="AQ906" s="13">
        <f t="shared" si="1262"/>
        <v>3.0391782476013953E-5</v>
      </c>
      <c r="AR906" s="13">
        <f t="shared" si="1263"/>
        <v>4.5196215017853208E-4</v>
      </c>
      <c r="AS906" s="13">
        <f t="shared" si="1264"/>
        <v>4.7694075526534589E-4</v>
      </c>
      <c r="AT906" s="13">
        <f t="shared" si="1265"/>
        <v>2.5164992681712771E-4</v>
      </c>
      <c r="AU906" s="13">
        <f t="shared" si="1266"/>
        <v>8.8519290174497533E-5</v>
      </c>
      <c r="AV906" s="13">
        <f t="shared" si="1267"/>
        <v>2.3352872079387734E-5</v>
      </c>
      <c r="AW906" s="13">
        <f t="shared" si="1268"/>
        <v>1.1714911996734514E-7</v>
      </c>
      <c r="AX906" s="13">
        <f t="shared" si="1269"/>
        <v>2.9675124086899418E-4</v>
      </c>
      <c r="AY906" s="13">
        <f t="shared" si="1270"/>
        <v>2.4062405477632689E-4</v>
      </c>
      <c r="AZ906" s="13">
        <f t="shared" si="1271"/>
        <v>9.7556349836059588E-5</v>
      </c>
      <c r="BA906" s="13">
        <f t="shared" si="1272"/>
        <v>2.6368218262529739E-5</v>
      </c>
      <c r="BB906" s="13">
        <f t="shared" si="1273"/>
        <v>5.3452409979627762E-6</v>
      </c>
      <c r="BC906" s="13">
        <f t="shared" si="1274"/>
        <v>8.6684966096183952E-7</v>
      </c>
      <c r="BD906" s="13">
        <f t="shared" si="1275"/>
        <v>6.1079758736036418E-5</v>
      </c>
      <c r="BE906" s="13">
        <f t="shared" si="1276"/>
        <v>6.4455455509898225E-5</v>
      </c>
      <c r="BF906" s="13">
        <f t="shared" si="1277"/>
        <v>3.4008858506978314E-5</v>
      </c>
      <c r="BG906" s="13">
        <f t="shared" si="1278"/>
        <v>1.1962809021082324E-5</v>
      </c>
      <c r="BH906" s="13">
        <f t="shared" si="1279"/>
        <v>3.155989482391564E-6</v>
      </c>
      <c r="BI906" s="13">
        <f t="shared" si="1280"/>
        <v>6.6608232868470768E-7</v>
      </c>
      <c r="BJ906" s="14">
        <f t="shared" si="1281"/>
        <v>0.40638476161129594</v>
      </c>
      <c r="BK906" s="14">
        <f t="shared" si="1282"/>
        <v>0.31851610268817604</v>
      </c>
      <c r="BL906" s="14">
        <f t="shared" si="1283"/>
        <v>0.26145340844549719</v>
      </c>
      <c r="BM906" s="14">
        <f t="shared" si="1284"/>
        <v>0.28700610070276378</v>
      </c>
      <c r="BN906" s="14">
        <f t="shared" si="1285"/>
        <v>0.71285565069737455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1.2710999999999999</v>
      </c>
      <c r="F907" s="10">
        <f>VLOOKUP(B907,home!$B$2:$E$405,3,FALSE)</f>
        <v>0.5383</v>
      </c>
      <c r="G907" s="10">
        <f>VLOOKUP(C907,away!$B$2:$E$405,4,FALSE)</f>
        <v>0.82809999999999995</v>
      </c>
      <c r="H907" s="10">
        <f>VLOOKUP(A907,away!$A$2:$E$405,3,FALSE)</f>
        <v>0.94469999999999998</v>
      </c>
      <c r="I907" s="10">
        <f>VLOOKUP(C907,away!$B$2:$E$405,3,FALSE)</f>
        <v>0.8357</v>
      </c>
      <c r="J907" s="10">
        <f>VLOOKUP(B907,home!$B$2:$E$405,4,FALSE)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1.4215</v>
      </c>
      <c r="F909" s="10">
        <f>VLOOKUP(B909,home!$B$2:$E$405,3,FALSE)</f>
        <v>1.1137999999999999</v>
      </c>
      <c r="G909" s="10">
        <f>VLOOKUP(C909,away!$B$2:$E$405,4,FALSE)</f>
        <v>1.1904999999999999</v>
      </c>
      <c r="H909" s="10">
        <f>VLOOKUP(A909,away!$A$2:$E$405,3,FALSE)</f>
        <v>1.0277000000000001</v>
      </c>
      <c r="I909" s="10">
        <f>VLOOKUP(C909,away!$B$2:$E$405,3,FALSE)</f>
        <v>1.4220999999999999</v>
      </c>
      <c r="J909" s="10">
        <f>VLOOKUP(B909,home!$B$2:$E$405,4,FALSE)</f>
        <v>0.56759999999999999</v>
      </c>
      <c r="K909" s="12">
        <f t="shared" ref="K909:K931" si="1286">E909*F909*G909</f>
        <v>1.8848790063499996</v>
      </c>
      <c r="L909" s="12">
        <f t="shared" ref="L909:L931" si="1287">H909*I909*J909</f>
        <v>0.82954295569200009</v>
      </c>
      <c r="M909" s="13">
        <f t="shared" ref="M909:M931" si="1288">_xlfn.POISSON.DIST(0,K909,FALSE) * _xlfn.POISSON.DIST(0,L909,FALSE)</f>
        <v>6.6243233045510705E-2</v>
      </c>
      <c r="N909" s="13">
        <f t="shared" ref="N909:N931" si="1289">_xlfn.POISSON.DIST(1,K909,FALSE) * _xlfn.POISSON.DIST(0,L909,FALSE)</f>
        <v>0.12486047928023367</v>
      </c>
      <c r="O909" s="13">
        <f t="shared" ref="O909:O931" si="1290">_xlfn.POISSON.DIST(0,K909,FALSE) * _xlfn.POISSON.DIST(1,L909,FALSE)</f>
        <v>5.4951607335166915E-2</v>
      </c>
      <c r="P909" s="13">
        <f t="shared" ref="P909:P931" si="1291">_xlfn.POISSON.DIST(1,K909,FALSE) * _xlfn.POISSON.DIST(1,L909,FALSE)</f>
        <v>0.10357713103124476</v>
      </c>
      <c r="Q909" s="13">
        <f t="shared" ref="Q909:Q931" si="1292">_xlfn.POISSON.DIST(2,K909,FALSE) * _xlfn.POISSON.DIST(0,L909,FALSE)</f>
        <v>0.11767344805905579</v>
      </c>
      <c r="R909" s="13">
        <f t="shared" ref="R909:R931" si="1293">_xlfn.POISSON.DIST(0,K909,FALSE) * _xlfn.POISSON.DIST(2,L909,FALSE)</f>
        <v>2.2792359384420275E-2</v>
      </c>
      <c r="S909" s="13">
        <f t="shared" ref="S909:S931" si="1294">_xlfn.POISSON.DIST(2,K909,FALSE) * _xlfn.POISSON.DIST(2,L909,FALSE)</f>
        <v>4.0487992431215959E-2</v>
      </c>
      <c r="T909" s="13">
        <f t="shared" ref="T909:T931" si="1295">_xlfn.POISSON.DIST(2,K909,FALSE) * _xlfn.POISSON.DIST(1,L909,FALSE)</f>
        <v>9.761517990937818E-2</v>
      </c>
      <c r="U909" s="13">
        <f t="shared" ref="U909:U931" si="1296">_xlfn.POISSON.DIST(1,K909,FALSE) * _xlfn.POISSON.DIST(2,L909,FALSE)</f>
        <v>4.2960839708878179E-2</v>
      </c>
      <c r="V909" s="13">
        <f t="shared" ref="V909:V931" si="1297">_xlfn.POISSON.DIST(3,K909,FALSE) * _xlfn.POISSON.DIST(3,L909,FALSE)</f>
        <v>7.0340603601460657E-3</v>
      </c>
      <c r="W909" s="13">
        <f t="shared" ref="W909:W931" si="1298">_xlfn.POISSON.DIST(3,K909,FALSE) * _xlfn.POISSON.DIST(0,L909,FALSE)</f>
        <v>7.3933403950443802E-2</v>
      </c>
      <c r="X909" s="13">
        <f t="shared" ref="X909:X931" si="1299">_xlfn.POISSON.DIST(3,K909,FALSE) * _xlfn.POISSON.DIST(1,L909,FALSE)</f>
        <v>6.1330934437421741E-2</v>
      </c>
      <c r="Y909" s="13">
        <f t="shared" ref="Y909:Y931" si="1300">_xlfn.POISSON.DIST(3,K909,FALSE) * _xlfn.POISSON.DIST(2,L909,FALSE)</f>
        <v>2.5438322314285552E-2</v>
      </c>
      <c r="Z909" s="13">
        <f t="shared" ref="Z909:Z931" si="1301">_xlfn.POISSON.DIST(0,K909,FALSE) * _xlfn.POISSON.DIST(3,L909,FALSE)</f>
        <v>6.3024137236487648E-3</v>
      </c>
      <c r="AA909" s="13">
        <f t="shared" ref="AA909:AA931" si="1302">_xlfn.POISSON.DIST(1,K909,FALSE) * _xlfn.POISSON.DIST(3,L909,FALSE)</f>
        <v>1.1879287317037683E-2</v>
      </c>
      <c r="AB909" s="13">
        <f t="shared" ref="AB909:AB931" si="1303">_xlfn.POISSON.DIST(2,K909,FALSE) * _xlfn.POISSON.DIST(3,L909,FALSE)</f>
        <v>1.1195509637142073E-2</v>
      </c>
      <c r="AC909" s="13">
        <f t="shared" ref="AC909:AC931" si="1304">_xlfn.POISSON.DIST(4,K909,FALSE) * _xlfn.POISSON.DIST(4,L909,FALSE)</f>
        <v>6.8739831801384744E-4</v>
      </c>
      <c r="AD909" s="13">
        <f t="shared" ref="AD909:AD931" si="1305">_xlfn.POISSON.DIST(4,K909,FALSE) * _xlfn.POISSON.DIST(0,L909,FALSE)</f>
        <v>3.4838880243546415E-2</v>
      </c>
      <c r="AE909" s="13">
        <f t="shared" ref="AE909:AE931" si="1306">_xlfn.POISSON.DIST(4,K909,FALSE) * _xlfn.POISSON.DIST(1,L909,FALSE)</f>
        <v>2.8900347690231122E-2</v>
      </c>
      <c r="AF909" s="13">
        <f t="shared" ref="AF909:AF931" si="1307">_xlfn.POISSON.DIST(4,K909,FALSE) * _xlfn.POISSON.DIST(2,L909,FALSE)</f>
        <v>1.1987039921740395E-2</v>
      </c>
      <c r="AG909" s="13">
        <f t="shared" ref="AG909:AG931" si="1308">_xlfn.POISSON.DIST(4,K909,FALSE) * _xlfn.POISSON.DIST(3,L909,FALSE)</f>
        <v>3.3145881755595099E-3</v>
      </c>
      <c r="AH909" s="13">
        <f t="shared" ref="AH909:AH931" si="1309">_xlfn.POISSON.DIST(0,K909,FALSE) * _xlfn.POISSON.DIST(4,L909,FALSE)</f>
        <v>1.307030727077355E-3</v>
      </c>
      <c r="AI909" s="13">
        <f t="shared" ref="AI909:AI931" si="1310">_xlfn.POISSON.DIST(1,K909,FALSE) * _xlfn.POISSON.DIST(4,L909,FALSE)</f>
        <v>2.4635947781224822E-3</v>
      </c>
      <c r="AJ909" s="13">
        <f t="shared" ref="AJ909:AJ931" si="1311">_xlfn.POISSON.DIST(2,K909,FALSE) * _xlfn.POISSON.DIST(4,L909,FALSE)</f>
        <v>2.3217890387182763E-3</v>
      </c>
      <c r="AK909" s="13">
        <f t="shared" ref="AK909:AK931" si="1312">_xlfn.POISSON.DIST(3,K909,FALSE) * _xlfn.POISSON.DIST(4,L909,FALSE)</f>
        <v>1.4587638054178755E-3</v>
      </c>
      <c r="AL909" s="13">
        <f t="shared" ref="AL909:AL931" si="1313">_xlfn.POISSON.DIST(5,K909,FALSE) * _xlfn.POISSON.DIST(5,L909,FALSE)</f>
        <v>4.299231325660828E-5</v>
      </c>
      <c r="AM909" s="13">
        <f t="shared" ref="AM909:AM931" si="1314">_xlfn.POISSON.DIST(5,K909,FALSE) * _xlfn.POISSON.DIST(0,L909,FALSE)</f>
        <v>1.3133414795160475E-2</v>
      </c>
      <c r="AN909" s="13">
        <f t="shared" ref="AN909:AN931" si="1315">_xlfn.POISSON.DIST(5,K909,FALSE) * _xlfn.POISSON.DIST(1,L909,FALSE)</f>
        <v>1.0894731727506464E-2</v>
      </c>
      <c r="AO909" s="13">
        <f t="shared" ref="AO909:AO931" si="1316">_xlfn.POISSON.DIST(5,K909,FALSE) * _xlfn.POISSON.DIST(2,L909,FALSE)</f>
        <v>4.5188239793535609E-3</v>
      </c>
      <c r="AP909" s="13">
        <f t="shared" ref="AP909:AP931" si="1317">_xlfn.POISSON.DIST(5,K909,FALSE) * _xlfn.POISSON.DIST(3,L909,FALSE)</f>
        <v>1.2495195333616128E-3</v>
      </c>
      <c r="AQ909" s="13">
        <f t="shared" ref="AQ909:AQ931" si="1318">_xlfn.POISSON.DIST(5,K909,FALSE) * _xlfn.POISSON.DIST(4,L909,FALSE)</f>
        <v>2.5913253172492025E-4</v>
      </c>
      <c r="AR909" s="13">
        <f t="shared" ref="AR909:AR931" si="1319">_xlfn.POISSON.DIST(0,K909,FALSE) * _xlfn.POISSON.DIST(5,L909,FALSE)</f>
        <v>2.1684762650400264E-4</v>
      </c>
      <c r="AS909" s="13">
        <f t="shared" ref="AS909:AS931" si="1320">_xlfn.POISSON.DIST(1,K909,FALSE) * _xlfn.POISSON.DIST(5,L909,FALSE)</f>
        <v>4.0873153877422035E-4</v>
      </c>
      <c r="AT909" s="13">
        <f t="shared" ref="AT909:AT931" si="1321">_xlfn.POISSON.DIST(2,K909,FALSE) * _xlfn.POISSON.DIST(5,L909,FALSE)</f>
        <v>3.8520474833432945E-4</v>
      </c>
      <c r="AU909" s="13">
        <f t="shared" ref="AU909:AU931" si="1322">_xlfn.POISSON.DIST(3,K909,FALSE) * _xlfn.POISSON.DIST(5,L909,FALSE)</f>
        <v>2.4202144776057087E-4</v>
      </c>
      <c r="AV909" s="13">
        <f t="shared" ref="AV909:AV931" si="1323">_xlfn.POISSON.DIST(4,K909,FALSE) * _xlfn.POISSON.DIST(5,L909,FALSE)</f>
        <v>1.1404528649258332E-4</v>
      </c>
      <c r="AW909" s="13">
        <f t="shared" ref="AW909:AW931" si="1324">_xlfn.POISSON.DIST(6,K909,FALSE) * _xlfn.POISSON.DIST(6,L909,FALSE)</f>
        <v>1.8672852635447926E-6</v>
      </c>
      <c r="AX909" s="13">
        <f t="shared" ref="AX909:AX931" si="1325">_xlfn.POISSON.DIST(6,K909,FALSE) * _xlfn.POISSON.DIST(0,L909,FALSE)</f>
        <v>4.1258163048474147E-3</v>
      </c>
      <c r="AY909" s="13">
        <f t="shared" ref="AY909:AY931" si="1326">_xlfn.POISSON.DIST(6,K909,FALSE) * _xlfn.POISSON.DIST(1,L909,FALSE)</f>
        <v>3.4225418521653707E-3</v>
      </c>
      <c r="AZ909" s="13">
        <f t="shared" ref="AZ909:AZ931" si="1327">_xlfn.POISSON.DIST(6,K909,FALSE) * _xlfn.POISSON.DIST(2,L909,FALSE)</f>
        <v>1.4195727420124168E-3</v>
      </c>
      <c r="BA909" s="13">
        <f t="shared" ref="BA909:BA931" si="1328">_xlfn.POISSON.DIST(6,K909,FALSE) * _xlfn.POISSON.DIST(3,L909,FALSE)</f>
        <v>3.9253218940959246E-4</v>
      </c>
      <c r="BB909" s="13">
        <f t="shared" ref="BB909:BB931" si="1329">_xlfn.POISSON.DIST(6,K909,FALSE) * _xlfn.POISSON.DIST(4,L909,FALSE)</f>
        <v>8.1405578151771342E-5</v>
      </c>
      <c r="BC909" s="13">
        <f t="shared" ref="BC909:BC931" si="1330">_xlfn.POISSON.DIST(6,K909,FALSE) * _xlfn.POISSON.DIST(5,L909,FALSE)</f>
        <v>1.3505884781967303E-5</v>
      </c>
      <c r="BD909" s="13">
        <f t="shared" ref="BD909:BD931" si="1331">_xlfn.POISSON.DIST(0,K909,FALSE) * _xlfn.POISSON.DIST(6,L909,FALSE)</f>
        <v>2.9980736837487527E-5</v>
      </c>
      <c r="BE909" s="13">
        <f t="shared" ref="BE909:BE931" si="1332">_xlfn.POISSON.DIST(1,K909,FALSE) * _xlfn.POISSON.DIST(6,L909,FALSE)</f>
        <v>5.6510061459884314E-5</v>
      </c>
      <c r="BF909" s="13">
        <f t="shared" ref="BF909:BF931" si="1333">_xlfn.POISSON.DIST(2,K909,FALSE) * _xlfn.POISSON.DIST(6,L909,FALSE)</f>
        <v>5.325731424664209E-5</v>
      </c>
      <c r="BG909" s="13">
        <f t="shared" ref="BG909:BG931" si="1334">_xlfn.POISSON.DIST(3,K909,FALSE) * _xlfn.POISSON.DIST(6,L909,FALSE)</f>
        <v>3.3461197852693475E-5</v>
      </c>
      <c r="BH909" s="13">
        <f t="shared" ref="BH909:BH931" si="1335">_xlfn.POISSON.DIST(4,K909,FALSE) * _xlfn.POISSON.DIST(6,L909,FALSE)</f>
        <v>1.5767577339966409E-5</v>
      </c>
      <c r="BI909" s="13">
        <f t="shared" ref="BI909:BI931" si="1336">_xlfn.POISSON.DIST(5,K909,FALSE) * _xlfn.POISSON.DIST(6,L909,FALSE)</f>
        <v>5.9439951018205285E-6</v>
      </c>
      <c r="BJ909" s="14">
        <f t="shared" ref="BJ909:BJ931" si="1337">SUM(N909,Q909,T909,W909,X909,Y909,AD909,AE909,AF909,AG909,AM909,AN909,AO909,AP909,AQ909,AX909,AY909,AZ909,BA909,BB909,BC909)</f>
        <v>0.61940362110037184</v>
      </c>
      <c r="BK909" s="14">
        <f t="shared" ref="BK909:BK931" si="1338">SUM(M909,P909,S909,V909,AC909,AL909,AY909)</f>
        <v>0.22149534935155329</v>
      </c>
      <c r="BL909" s="14">
        <f t="shared" ref="BL909:BL931" si="1339">SUM(O909,R909,U909,AA909,AB909,AH909,AI909,AJ909,AK909,AR909,AS909,AT909,AU909,AV909,BD909,BE909,BF909,BG909,BH909,BI909)</f>
        <v>0.15289255326268528</v>
      </c>
      <c r="BM909" s="14">
        <f t="shared" ref="BM909:BM931" si="1340">SUM(S909:BI909)</f>
        <v>0.50657500473572525</v>
      </c>
      <c r="BN909" s="14">
        <f t="shared" ref="BN909:BN931" si="1341">SUM(M909:R909)</f>
        <v>0.49009825813563207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1.4215</v>
      </c>
      <c r="F910" s="10">
        <f>VLOOKUP(B910,home!$B$2:$E$405,3,FALSE)</f>
        <v>0.54110000000000003</v>
      </c>
      <c r="G910" s="10">
        <f>VLOOKUP(C910,away!$B$2:$E$405,4,FALSE)</f>
        <v>1.0823</v>
      </c>
      <c r="H910" s="10">
        <f>VLOOKUP(A910,away!$A$2:$E$405,3,FALSE)</f>
        <v>1.0277000000000001</v>
      </c>
      <c r="I910" s="10">
        <f>VLOOKUP(C910,away!$B$2:$E$405,3,FALSE)</f>
        <v>0.74850000000000005</v>
      </c>
      <c r="J910" s="10">
        <f>VLOOKUP(B910,home!$B$2:$E$405,4,FALSE)</f>
        <v>0.74850000000000005</v>
      </c>
      <c r="K910" s="12">
        <f t="shared" si="1286"/>
        <v>0.83247664139500011</v>
      </c>
      <c r="L910" s="12">
        <f t="shared" si="1287"/>
        <v>0.57577123732500013</v>
      </c>
      <c r="M910" s="13">
        <f t="shared" si="1288"/>
        <v>0.2445714267654551</v>
      </c>
      <c r="N910" s="13">
        <f t="shared" si="1289"/>
        <v>0.20359999993488931</v>
      </c>
      <c r="O910" s="13">
        <f t="shared" si="1290"/>
        <v>0.14081719300308673</v>
      </c>
      <c r="P910" s="13">
        <f t="shared" si="1291"/>
        <v>0.11722702388188115</v>
      </c>
      <c r="Q910" s="13">
        <f t="shared" si="1292"/>
        <v>8.4746122066909443E-2</v>
      </c>
      <c r="R910" s="13">
        <f t="shared" si="1293"/>
        <v>4.0539244726010296E-2</v>
      </c>
      <c r="S910" s="13">
        <f t="shared" si="1294"/>
        <v>1.4047200147159801E-2</v>
      </c>
      <c r="T910" s="13">
        <f t="shared" si="1295"/>
        <v>4.8794379560959944E-2</v>
      </c>
      <c r="U910" s="13">
        <f t="shared" si="1296"/>
        <v>3.3747974294199026E-2</v>
      </c>
      <c r="V910" s="13">
        <f t="shared" si="1297"/>
        <v>7.4811658586387787E-4</v>
      </c>
      <c r="W910" s="13">
        <f t="shared" si="1298"/>
        <v>2.3516389023170492E-2</v>
      </c>
      <c r="X910" s="13">
        <f t="shared" si="1299"/>
        <v>1.3540060405286925E-2</v>
      </c>
      <c r="Y910" s="13">
        <f t="shared" si="1300"/>
        <v>3.8979886665036476E-3</v>
      </c>
      <c r="Z910" s="13">
        <f t="shared" si="1301"/>
        <v>7.7804436987053156E-3</v>
      </c>
      <c r="AA910" s="13">
        <f t="shared" si="1302"/>
        <v>6.477037638861094E-3</v>
      </c>
      <c r="AB910" s="13">
        <f t="shared" si="1303"/>
        <v>2.695991269894042E-3</v>
      </c>
      <c r="AC910" s="13">
        <f t="shared" si="1304"/>
        <v>2.2411520541604469E-5</v>
      </c>
      <c r="AD910" s="13">
        <f t="shared" si="1305"/>
        <v>4.8942111379368033E-3</v>
      </c>
      <c r="AE910" s="13">
        <f t="shared" si="1306"/>
        <v>2.8179460026196701E-3</v>
      </c>
      <c r="AF910" s="13">
        <f t="shared" si="1307"/>
        <v>8.1124612832168277E-4</v>
      </c>
      <c r="AG910" s="13">
        <f t="shared" si="1308"/>
        <v>1.556973956929638E-4</v>
      </c>
      <c r="AH910" s="13">
        <f t="shared" si="1309"/>
        <v>1.1199389238352646E-3</v>
      </c>
      <c r="AI910" s="13">
        <f t="shared" si="1310"/>
        <v>9.3232299388191196E-4</v>
      </c>
      <c r="AJ910" s="13">
        <f t="shared" si="1311"/>
        <v>3.8806855732107263E-4</v>
      </c>
      <c r="AK910" s="13">
        <f t="shared" si="1312"/>
        <v>1.0768600307654988E-4</v>
      </c>
      <c r="AL910" s="13">
        <f t="shared" si="1313"/>
        <v>4.2968811009627345E-7</v>
      </c>
      <c r="AM910" s="13">
        <f t="shared" si="1314"/>
        <v>8.1486329007752654E-4</v>
      </c>
      <c r="AN910" s="13">
        <f t="shared" si="1315"/>
        <v>4.6917484477865799E-4</v>
      </c>
      <c r="AO910" s="13">
        <f t="shared" si="1316"/>
        <v>1.350686904499864E-4</v>
      </c>
      <c r="AP910" s="13">
        <f t="shared" si="1317"/>
        <v>2.5922889008085375E-5</v>
      </c>
      <c r="AQ910" s="13">
        <f t="shared" si="1318"/>
        <v>3.7314134698059891E-6</v>
      </c>
      <c r="AR910" s="13">
        <f t="shared" si="1319"/>
        <v>1.2896572398101192E-4</v>
      </c>
      <c r="AS910" s="13">
        <f t="shared" si="1320"/>
        <v>1.0736095275478743E-4</v>
      </c>
      <c r="AT910" s="13">
        <f t="shared" si="1321"/>
        <v>4.4687742683136359E-5</v>
      </c>
      <c r="AU910" s="13">
        <f t="shared" si="1322"/>
        <v>1.2400500646793783E-5</v>
      </c>
      <c r="AV910" s="13">
        <f t="shared" si="1323"/>
        <v>2.5807817825148534E-6</v>
      </c>
      <c r="AW910" s="13">
        <f t="shared" si="1324"/>
        <v>5.7210119907154801E-9</v>
      </c>
      <c r="AX910" s="13">
        <f t="shared" si="1325"/>
        <v>1.1305910915330314E-4</v>
      </c>
      <c r="AY910" s="13">
        <f t="shared" si="1326"/>
        <v>6.5096183168059592E-5</v>
      </c>
      <c r="AZ910" s="13">
        <f t="shared" si="1327"/>
        <v>1.8740254963904261E-5</v>
      </c>
      <c r="BA910" s="13">
        <f t="shared" si="1328"/>
        <v>3.5966999294510458E-6</v>
      </c>
      <c r="BB910" s="13">
        <f t="shared" si="1329"/>
        <v>5.1771909216669211E-7</v>
      </c>
      <c r="BC910" s="13">
        <f t="shared" si="1330"/>
        <v>5.9617552456718446E-8</v>
      </c>
      <c r="BD910" s="13">
        <f t="shared" si="1331"/>
        <v>1.2375792411510279E-5</v>
      </c>
      <c r="BE910" s="13">
        <f t="shared" si="1332"/>
        <v>1.0302558101335807E-5</v>
      </c>
      <c r="BF910" s="13">
        <f t="shared" si="1333"/>
        <v>4.2883194829884411E-6</v>
      </c>
      <c r="BG910" s="13">
        <f t="shared" si="1334"/>
        <v>1.1899752668089869E-6</v>
      </c>
      <c r="BH910" s="13">
        <f t="shared" si="1335"/>
        <v>2.4765665336406611E-7</v>
      </c>
      <c r="BI910" s="13">
        <f t="shared" si="1336"/>
        <v>4.1233675802328708E-8</v>
      </c>
      <c r="BJ910" s="14">
        <f t="shared" si="1337"/>
        <v>0.38842387103393439</v>
      </c>
      <c r="BK910" s="14">
        <f t="shared" si="1338"/>
        <v>0.37668170477217972</v>
      </c>
      <c r="BL910" s="14">
        <f t="shared" si="1339"/>
        <v>0.22714989864760601</v>
      </c>
      <c r="BM910" s="14">
        <f t="shared" si="1340"/>
        <v>0.16846981731203714</v>
      </c>
      <c r="BN910" s="14">
        <f t="shared" si="1341"/>
        <v>0.83150101037823199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1.4215</v>
      </c>
      <c r="F911" s="10">
        <f>VLOOKUP(B911,home!$B$2:$E$405,3,FALSE)</f>
        <v>1.1364000000000001</v>
      </c>
      <c r="G911" s="10">
        <f>VLOOKUP(C911,away!$B$2:$E$405,4,FALSE)</f>
        <v>1.6234</v>
      </c>
      <c r="H911" s="10">
        <f>VLOOKUP(A911,away!$A$2:$E$405,3,FALSE)</f>
        <v>1.0277000000000001</v>
      </c>
      <c r="I911" s="10">
        <f>VLOOKUP(C911,away!$B$2:$E$405,3,FALSE)</f>
        <v>0.67359999999999998</v>
      </c>
      <c r="J911" s="10">
        <f>VLOOKUP(B911,home!$B$2:$E$405,4,FALSE)</f>
        <v>1.2724</v>
      </c>
      <c r="K911" s="12">
        <f t="shared" si="1286"/>
        <v>2.62242834684</v>
      </c>
      <c r="L911" s="12">
        <f t="shared" si="1287"/>
        <v>0.88082999532799999</v>
      </c>
      <c r="M911" s="13">
        <f t="shared" si="1288"/>
        <v>3.0099150140283065E-2</v>
      </c>
      <c r="N911" s="13">
        <f t="shared" si="1289"/>
        <v>7.8932864543671474E-2</v>
      </c>
      <c r="O911" s="13">
        <f t="shared" si="1290"/>
        <v>2.6512234277442301E-2</v>
      </c>
      <c r="P911" s="13">
        <f t="shared" si="1291"/>
        <v>6.9526434707227788E-2</v>
      </c>
      <c r="Q911" s="13">
        <f t="shared" si="1292"/>
        <v>0.10349789073830304</v>
      </c>
      <c r="R911" s="13">
        <f t="shared" si="1293"/>
        <v>1.1676385597367171E-2</v>
      </c>
      <c r="S911" s="13">
        <f t="shared" si="1294"/>
        <v>4.0150013377196224E-2</v>
      </c>
      <c r="T911" s="13">
        <f t="shared" si="1295"/>
        <v>9.116404661547732E-2</v>
      </c>
      <c r="U911" s="13">
        <f t="shared" si="1296"/>
        <v>3.0620484579169972E-2</v>
      </c>
      <c r="V911" s="13">
        <f t="shared" si="1297"/>
        <v>1.0304784430249417E-2</v>
      </c>
      <c r="W911" s="13">
        <f t="shared" si="1298"/>
        <v>9.0471934170091667E-2</v>
      </c>
      <c r="X911" s="13">
        <f t="shared" si="1299"/>
        <v>7.9690393352356961E-2</v>
      </c>
      <c r="Y911" s="13">
        <f t="shared" si="1300"/>
        <v>3.5096844402121526E-2</v>
      </c>
      <c r="Z911" s="13">
        <f t="shared" si="1301"/>
        <v>3.4283035570589508E-3</v>
      </c>
      <c r="AA911" s="13">
        <f t="shared" si="1302"/>
        <v>8.9904804296037956E-3</v>
      </c>
      <c r="AB911" s="13">
        <f t="shared" si="1303"/>
        <v>1.1788445365151631E-2</v>
      </c>
      <c r="AC911" s="13">
        <f t="shared" si="1304"/>
        <v>1.4876975731096496E-3</v>
      </c>
      <c r="AD911" s="13">
        <f t="shared" si="1305"/>
        <v>5.9314041190272691E-2</v>
      </c>
      <c r="AE911" s="13">
        <f t="shared" si="1306"/>
        <v>5.2245586624512688E-2</v>
      </c>
      <c r="AF911" s="13">
        <f t="shared" si="1307"/>
        <v>2.3009739911189063E-2</v>
      </c>
      <c r="AG911" s="13">
        <f t="shared" si="1308"/>
        <v>6.7558896994903868E-3</v>
      </c>
      <c r="AH911" s="13">
        <f t="shared" si="1309"/>
        <v>7.5493815153680006E-4</v>
      </c>
      <c r="AI911" s="13">
        <f t="shared" si="1310"/>
        <v>1.9797712087010959E-3</v>
      </c>
      <c r="AJ911" s="13">
        <f t="shared" si="1311"/>
        <v>2.5959040689777228E-3</v>
      </c>
      <c r="AK911" s="13">
        <f t="shared" si="1312"/>
        <v>2.2691908053881597E-3</v>
      </c>
      <c r="AL911" s="13">
        <f t="shared" si="1313"/>
        <v>1.374581112075699E-4</v>
      </c>
      <c r="AM911" s="13">
        <f t="shared" si="1314"/>
        <v>3.1109364596601283E-2</v>
      </c>
      <c r="AN911" s="13">
        <f t="shared" si="1315"/>
        <v>2.7402061472281351E-2</v>
      </c>
      <c r="AO911" s="13">
        <f t="shared" si="1316"/>
        <v>1.2068278839303575E-2</v>
      </c>
      <c r="AP911" s="13">
        <f t="shared" si="1317"/>
        <v>3.5433673312135899E-3</v>
      </c>
      <c r="AQ911" s="13">
        <f t="shared" si="1318"/>
        <v>7.8027605744956333E-4</v>
      </c>
      <c r="AR911" s="13">
        <f t="shared" si="1319"/>
        <v>1.329944336982178E-4</v>
      </c>
      <c r="AS911" s="13">
        <f t="shared" si="1320"/>
        <v>3.4876837290213924E-4</v>
      </c>
      <c r="AT911" s="13">
        <f t="shared" si="1321"/>
        <v>4.5731003378991699E-4</v>
      </c>
      <c r="AU911" s="13">
        <f t="shared" si="1322"/>
        <v>3.9975426530167884E-4</v>
      </c>
      <c r="AV911" s="13">
        <f t="shared" si="1323"/>
        <v>2.6208172927433005E-4</v>
      </c>
      <c r="AW911" s="13">
        <f t="shared" si="1324"/>
        <v>8.8198987063586263E-6</v>
      </c>
      <c r="AX911" s="13">
        <f t="shared" si="1325"/>
        <v>1.3597013261717984E-2</v>
      </c>
      <c r="AY911" s="13">
        <f t="shared" si="1326"/>
        <v>1.1976657127793803E-2</v>
      </c>
      <c r="AZ911" s="13">
        <f t="shared" si="1327"/>
        <v>5.2746994209598363E-3</v>
      </c>
      <c r="BA911" s="13">
        <f t="shared" si="1328"/>
        <v>1.5487044887735526E-3</v>
      </c>
      <c r="BB911" s="13">
        <f t="shared" si="1329"/>
        <v>3.4103634190271514E-4</v>
      </c>
      <c r="BC911" s="13">
        <f t="shared" si="1330"/>
        <v>6.0079007888969384E-5</v>
      </c>
      <c r="BD911" s="13">
        <f t="shared" si="1331"/>
        <v>1.9524247735508521E-5</v>
      </c>
      <c r="BE911" s="13">
        <f t="shared" si="1332"/>
        <v>5.1200940712324225E-5</v>
      </c>
      <c r="BF911" s="13">
        <f t="shared" si="1333"/>
        <v>6.7135399154436649E-5</v>
      </c>
      <c r="BG911" s="13">
        <f t="shared" si="1334"/>
        <v>5.8685924606337618E-5</v>
      </c>
      <c r="BH911" s="13">
        <f t="shared" si="1335"/>
        <v>3.8474908062043701E-5</v>
      </c>
      <c r="BI911" s="13">
        <f t="shared" si="1336"/>
        <v>2.017953790879324E-5</v>
      </c>
      <c r="BJ911" s="14">
        <f t="shared" si="1337"/>
        <v>0.72788076919337308</v>
      </c>
      <c r="BK911" s="14">
        <f t="shared" si="1338"/>
        <v>0.16368219546706753</v>
      </c>
      <c r="BL911" s="14">
        <f t="shared" si="1339"/>
        <v>9.9043944276484372E-2</v>
      </c>
      <c r="BM911" s="14">
        <f t="shared" si="1340"/>
        <v>0.6618224152606017</v>
      </c>
      <c r="BN911" s="14">
        <f t="shared" si="1341"/>
        <v>0.32024496000429481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1.3231999999999999</v>
      </c>
      <c r="F912" s="10">
        <f>VLOOKUP(B912,home!$B$2:$E$405,3,FALSE)</f>
        <v>0.872</v>
      </c>
      <c r="G912" s="10">
        <f>VLOOKUP(C912,away!$B$2:$E$405,4,FALSE)</f>
        <v>0.43190000000000001</v>
      </c>
      <c r="H912" s="10">
        <f>VLOOKUP(A912,away!$A$2:$E$405,3,FALSE)</f>
        <v>1.1951000000000001</v>
      </c>
      <c r="I912" s="10">
        <f>VLOOKUP(C912,away!$B$2:$E$405,3,FALSE)</f>
        <v>0.65739999999999998</v>
      </c>
      <c r="J912" s="10">
        <f>VLOOKUP(B912,home!$B$2:$E$405,4,FALSE)</f>
        <v>0.77239999999999998</v>
      </c>
      <c r="K912" s="12">
        <f t="shared" si="1286"/>
        <v>0.49833934975999999</v>
      </c>
      <c r="L912" s="12">
        <f t="shared" si="1287"/>
        <v>0.606842810776</v>
      </c>
      <c r="M912" s="13">
        <f t="shared" si="1288"/>
        <v>0.33115055418500516</v>
      </c>
      <c r="N912" s="13">
        <f t="shared" si="1289"/>
        <v>0.16502535184521913</v>
      </c>
      <c r="O912" s="13">
        <f t="shared" si="1290"/>
        <v>0.20095633309165861</v>
      </c>
      <c r="P912" s="13">
        <f t="shared" si="1291"/>
        <v>0.10014444836305113</v>
      </c>
      <c r="Q912" s="13">
        <f t="shared" si="1292"/>
        <v>4.1119313266230854E-2</v>
      </c>
      <c r="R912" s="13">
        <f t="shared" si="1293"/>
        <v>6.0974453008290103E-2</v>
      </c>
      <c r="S912" s="13">
        <f t="shared" si="1294"/>
        <v>7.5712620824551916E-3</v>
      </c>
      <c r="T912" s="13">
        <f t="shared" si="1295"/>
        <v>2.4952959639658396E-2</v>
      </c>
      <c r="U912" s="13">
        <f t="shared" si="1296"/>
        <v>3.0385969264122965E-2</v>
      </c>
      <c r="V912" s="13">
        <f t="shared" si="1297"/>
        <v>2.5440589050554249E-4</v>
      </c>
      <c r="W912" s="13">
        <f t="shared" si="1298"/>
        <v>6.8304572785570766E-3</v>
      </c>
      <c r="X912" s="13">
        <f t="shared" si="1299"/>
        <v>4.1450138938049635E-3</v>
      </c>
      <c r="Y912" s="13">
        <f t="shared" si="1300"/>
        <v>1.2576859410110882E-3</v>
      </c>
      <c r="Z912" s="13">
        <f t="shared" si="1301"/>
        <v>1.2333969483026634E-2</v>
      </c>
      <c r="AA912" s="13">
        <f t="shared" si="1302"/>
        <v>6.1465023321311766E-3</v>
      </c>
      <c r="AB912" s="13">
        <f t="shared" si="1303"/>
        <v>1.531521987746287E-3</v>
      </c>
      <c r="AC912" s="13">
        <f t="shared" si="1304"/>
        <v>4.8084883980661417E-6</v>
      </c>
      <c r="AD912" s="13">
        <f t="shared" si="1305"/>
        <v>8.5097140968989806E-4</v>
      </c>
      <c r="AE912" s="13">
        <f t="shared" si="1306"/>
        <v>5.1640588214623274E-4</v>
      </c>
      <c r="AF912" s="13">
        <f t="shared" si="1307"/>
        <v>1.5668859851143983E-4</v>
      </c>
      <c r="AG912" s="13">
        <f t="shared" si="1308"/>
        <v>3.1695116512411448E-5</v>
      </c>
      <c r="AH912" s="13">
        <f t="shared" si="1309"/>
        <v>1.8711951772763221E-3</v>
      </c>
      <c r="AI912" s="13">
        <f t="shared" si="1310"/>
        <v>9.3249018791793036E-4</v>
      </c>
      <c r="AJ912" s="13">
        <f t="shared" si="1311"/>
        <v>2.3234827695230078E-4</v>
      </c>
      <c r="AK912" s="13">
        <f t="shared" si="1312"/>
        <v>3.8596096418088663E-5</v>
      </c>
      <c r="AL912" s="13">
        <f t="shared" si="1313"/>
        <v>5.8166101430159742E-8</v>
      </c>
      <c r="AM912" s="13">
        <f t="shared" si="1314"/>
        <v>8.4814507793842881E-5</v>
      </c>
      <c r="AN912" s="13">
        <f t="shared" si="1315"/>
        <v>5.1469074304198568E-5</v>
      </c>
      <c r="AO912" s="13">
        <f t="shared" si="1316"/>
        <v>1.5616818859399329E-5</v>
      </c>
      <c r="AP912" s="13">
        <f t="shared" si="1317"/>
        <v>3.1589847506725125E-6</v>
      </c>
      <c r="AQ912" s="13">
        <f t="shared" si="1318"/>
        <v>4.7925179632415703E-7</v>
      </c>
      <c r="AR912" s="13">
        <f t="shared" si="1319"/>
        <v>2.271042681777719E-4</v>
      </c>
      <c r="AS912" s="13">
        <f t="shared" si="1320"/>
        <v>1.1317499333143151E-4</v>
      </c>
      <c r="AT912" s="13">
        <f t="shared" si="1321"/>
        <v>2.8199776292938957E-5</v>
      </c>
      <c r="AU912" s="13">
        <f t="shared" si="1322"/>
        <v>4.6843527270668882E-6</v>
      </c>
      <c r="AV912" s="13">
        <f t="shared" si="1323"/>
        <v>5.8359932301324886E-7</v>
      </c>
      <c r="AW912" s="13">
        <f t="shared" si="1324"/>
        <v>4.8861730945314482E-10</v>
      </c>
      <c r="AX912" s="13">
        <f t="shared" si="1325"/>
        <v>7.0444011106996829E-6</v>
      </c>
      <c r="AY912" s="13">
        <f t="shared" si="1326"/>
        <v>4.2748441702505719E-6</v>
      </c>
      <c r="AZ912" s="13">
        <f t="shared" si="1327"/>
        <v>1.297079225952127E-6</v>
      </c>
      <c r="BA912" s="13">
        <f t="shared" si="1328"/>
        <v>2.623744010919825E-7</v>
      </c>
      <c r="BB912" s="13">
        <f t="shared" si="1329"/>
        <v>3.9805004758582054E-8</v>
      </c>
      <c r="BC912" s="13">
        <f t="shared" si="1330"/>
        <v>4.8310761941299995E-9</v>
      </c>
      <c r="BD912" s="13">
        <f t="shared" si="1331"/>
        <v>2.2969432073370924E-5</v>
      </c>
      <c r="BE912" s="13">
        <f t="shared" si="1332"/>
        <v>1.1446571843800155E-5</v>
      </c>
      <c r="BF912" s="13">
        <f t="shared" si="1333"/>
        <v>2.8521385848102467E-6</v>
      </c>
      <c r="BG912" s="13">
        <f t="shared" si="1334"/>
        <v>4.7377762925991505E-7</v>
      </c>
      <c r="BH912" s="13">
        <f t="shared" si="1335"/>
        <v>5.9025508924055093E-8</v>
      </c>
      <c r="BI912" s="13">
        <f t="shared" si="1336"/>
        <v>5.8829467472933393E-9</v>
      </c>
      <c r="BJ912" s="14">
        <f t="shared" si="1337"/>
        <v>0.24505500484383494</v>
      </c>
      <c r="BK912" s="14">
        <f t="shared" si="1338"/>
        <v>0.43912981201968676</v>
      </c>
      <c r="BL912" s="14">
        <f t="shared" si="1339"/>
        <v>0.30348096324095281</v>
      </c>
      <c r="BM912" s="14">
        <f t="shared" si="1340"/>
        <v>0.10062502147249323</v>
      </c>
      <c r="BN912" s="14">
        <f t="shared" si="1341"/>
        <v>0.89937045375945501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1.3231999999999999</v>
      </c>
      <c r="F913" s="10">
        <f>VLOOKUP(B913,home!$B$2:$E$405,3,FALSE)</f>
        <v>0.63949999999999996</v>
      </c>
      <c r="G913" s="10">
        <f>VLOOKUP(C913,away!$B$2:$E$405,4,FALSE)</f>
        <v>0.97170000000000001</v>
      </c>
      <c r="H913" s="10">
        <f>VLOOKUP(A913,away!$A$2:$E$405,3,FALSE)</f>
        <v>1.1951000000000001</v>
      </c>
      <c r="I913" s="10">
        <f>VLOOKUP(C913,away!$B$2:$E$405,3,FALSE)</f>
        <v>1.0161</v>
      </c>
      <c r="J913" s="10">
        <f>VLOOKUP(B913,home!$B$2:$E$405,4,FALSE)</f>
        <v>1.6091</v>
      </c>
      <c r="K913" s="12">
        <f t="shared" si="1286"/>
        <v>0.82223932487999996</v>
      </c>
      <c r="L913" s="12">
        <f t="shared" si="1287"/>
        <v>1.9539962801010002</v>
      </c>
      <c r="M913" s="13">
        <f t="shared" si="1288"/>
        <v>6.2272484941202265E-2</v>
      </c>
      <c r="N913" s="13">
        <f t="shared" si="1289"/>
        <v>5.1202885976654115E-2</v>
      </c>
      <c r="O913" s="13">
        <f t="shared" si="1290"/>
        <v>0.12168020392775475</v>
      </c>
      <c r="P913" s="13">
        <f t="shared" si="1291"/>
        <v>0.10005024872881779</v>
      </c>
      <c r="Q913" s="13">
        <f t="shared" si="1292"/>
        <v>2.1050513198675843E-2</v>
      </c>
      <c r="R913" s="13">
        <f t="shared" si="1293"/>
        <v>0.11888133291838202</v>
      </c>
      <c r="S913" s="13">
        <f t="shared" si="1294"/>
        <v>4.0186497616683393E-2</v>
      </c>
      <c r="T913" s="13">
        <f t="shared" si="1295"/>
        <v>4.1132624484429593E-2</v>
      </c>
      <c r="U913" s="13">
        <f t="shared" si="1296"/>
        <v>9.774890691964494E-2</v>
      </c>
      <c r="V913" s="13">
        <f t="shared" si="1297"/>
        <v>7.1739711293493024E-3</v>
      </c>
      <c r="W913" s="13">
        <f t="shared" si="1298"/>
        <v>5.7695199202855863E-3</v>
      </c>
      <c r="X913" s="13">
        <f t="shared" si="1299"/>
        <v>1.1273620462206651E-2</v>
      </c>
      <c r="Y913" s="13">
        <f t="shared" si="1300"/>
        <v>1.1014306223211165E-2</v>
      </c>
      <c r="Z913" s="13">
        <f t="shared" si="1301"/>
        <v>7.7431227431988991E-2</v>
      </c>
      <c r="AA913" s="13">
        <f t="shared" si="1302"/>
        <v>6.3667000168308369E-2</v>
      </c>
      <c r="AB913" s="13">
        <f t="shared" si="1303"/>
        <v>2.6174755617762349E-2</v>
      </c>
      <c r="AC913" s="13">
        <f t="shared" si="1304"/>
        <v>7.2037995246060805E-4</v>
      </c>
      <c r="AD913" s="13">
        <f t="shared" si="1305"/>
        <v>1.1859815410343328E-3</v>
      </c>
      <c r="AE913" s="13">
        <f t="shared" si="1306"/>
        <v>2.3174035194495372E-3</v>
      </c>
      <c r="AF913" s="13">
        <f t="shared" si="1307"/>
        <v>2.2640989282486819E-3</v>
      </c>
      <c r="AG913" s="13">
        <f t="shared" si="1308"/>
        <v>1.474680294526195E-3</v>
      </c>
      <c r="AH913" s="13">
        <f t="shared" si="1309"/>
        <v>3.7825082591440254E-2</v>
      </c>
      <c r="AI913" s="13">
        <f t="shared" si="1310"/>
        <v>3.1101270373516073E-2</v>
      </c>
      <c r="AJ913" s="13">
        <f t="shared" si="1311"/>
        <v>1.2786343777415096E-2</v>
      </c>
      <c r="AK913" s="13">
        <f t="shared" si="1312"/>
        <v>3.5044782250751266E-3</v>
      </c>
      <c r="AL913" s="13">
        <f t="shared" si="1313"/>
        <v>4.6296012430523928E-5</v>
      </c>
      <c r="AM913" s="13">
        <f t="shared" si="1314"/>
        <v>1.9503213232404242E-4</v>
      </c>
      <c r="AN913" s="13">
        <f t="shared" si="1315"/>
        <v>3.8109206106134481E-4</v>
      </c>
      <c r="AO913" s="13">
        <f t="shared" si="1316"/>
        <v>3.7232623484494571E-4</v>
      </c>
      <c r="AP913" s="13">
        <f t="shared" si="1317"/>
        <v>2.4250802595701172E-4</v>
      </c>
      <c r="AQ913" s="13">
        <f t="shared" si="1318"/>
        <v>1.1846494515365941E-4</v>
      </c>
      <c r="AR913" s="13">
        <f t="shared" si="1319"/>
        <v>1.478201413563748E-2</v>
      </c>
      <c r="AS913" s="13">
        <f t="shared" si="1320"/>
        <v>1.2154353323253177E-2</v>
      </c>
      <c r="AT913" s="13">
        <f t="shared" si="1321"/>
        <v>4.9968936354323366E-3</v>
      </c>
      <c r="AU913" s="13">
        <f t="shared" si="1322"/>
        <v>1.3695474830983515E-3</v>
      </c>
      <c r="AV913" s="13">
        <f t="shared" si="1323"/>
        <v>2.8152394947347287E-4</v>
      </c>
      <c r="AW913" s="13">
        <f t="shared" si="1324"/>
        <v>2.066155775433218E-6</v>
      </c>
      <c r="AX913" s="13">
        <f t="shared" si="1325"/>
        <v>2.6727181468671226E-5</v>
      </c>
      <c r="AY913" s="13">
        <f t="shared" si="1326"/>
        <v>5.2224813167367955E-5</v>
      </c>
      <c r="AZ913" s="13">
        <f t="shared" si="1327"/>
        <v>5.1023545329003385E-5</v>
      </c>
      <c r="BA913" s="13">
        <f t="shared" si="1328"/>
        <v>3.3233272590145787E-5</v>
      </c>
      <c r="BB913" s="13">
        <f t="shared" si="1329"/>
        <v>1.6234422754181848E-5</v>
      </c>
      <c r="BC913" s="13">
        <f t="shared" si="1330"/>
        <v>6.3444003342516767E-6</v>
      </c>
      <c r="BD913" s="13">
        <f t="shared" si="1331"/>
        <v>4.8140001055726684E-3</v>
      </c>
      <c r="BE913" s="13">
        <f t="shared" si="1332"/>
        <v>3.9582601967783192E-3</v>
      </c>
      <c r="BF913" s="13">
        <f t="shared" si="1333"/>
        <v>1.6273185959491902E-3</v>
      </c>
      <c r="BG913" s="13">
        <f t="shared" si="1334"/>
        <v>4.4601511456597727E-4</v>
      </c>
      <c r="BH913" s="13">
        <f t="shared" si="1335"/>
        <v>9.1682791671751233E-5</v>
      </c>
      <c r="BI913" s="13">
        <f t="shared" si="1336"/>
        <v>1.5077039345458889E-5</v>
      </c>
      <c r="BJ913" s="14">
        <f t="shared" si="1337"/>
        <v>0.15018084558370637</v>
      </c>
      <c r="BK913" s="14">
        <f t="shared" si="1338"/>
        <v>0.21050210319411125</v>
      </c>
      <c r="BL913" s="14">
        <f t="shared" si="1339"/>
        <v>0.55790606089007722</v>
      </c>
      <c r="BM913" s="14">
        <f t="shared" si="1340"/>
        <v>0.520832408751005</v>
      </c>
      <c r="BN913" s="14">
        <f t="shared" si="1341"/>
        <v>0.47513766969148674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1.3548</v>
      </c>
      <c r="F914" s="10">
        <f>VLOOKUP(B914,home!$B$2:$E$405,3,FALSE)</f>
        <v>0.98419999999999996</v>
      </c>
      <c r="G914" s="10">
        <f>VLOOKUP(C914,away!$B$2:$E$405,4,FALSE)</f>
        <v>0.98419999999999996</v>
      </c>
      <c r="H914" s="10">
        <f>VLOOKUP(A914,away!$A$2:$E$405,3,FALSE)</f>
        <v>1.1719999999999999</v>
      </c>
      <c r="I914" s="10">
        <f>VLOOKUP(C914,away!$B$2:$E$405,3,FALSE)</f>
        <v>0.94799999999999995</v>
      </c>
      <c r="J914" s="10">
        <f>VLOOKUP(B914,home!$B$2:$E$405,4,FALSE)</f>
        <v>0.61619999999999997</v>
      </c>
      <c r="K914" s="12">
        <f t="shared" si="1286"/>
        <v>1.3123265322719999</v>
      </c>
      <c r="L914" s="12">
        <f t="shared" si="1287"/>
        <v>0.6846327071999998</v>
      </c>
      <c r="M914" s="13">
        <f t="shared" si="1288"/>
        <v>0.13574743172878961</v>
      </c>
      <c r="N914" s="13">
        <f t="shared" si="1289"/>
        <v>0.1781449563454725</v>
      </c>
      <c r="O914" s="13">
        <f t="shared" si="1290"/>
        <v>9.293713167992837E-2</v>
      </c>
      <c r="P914" s="13">
        <f t="shared" si="1291"/>
        <v>0.12196386373682662</v>
      </c>
      <c r="Q914" s="13">
        <f t="shared" si="1292"/>
        <v>0.11689217640130041</v>
      </c>
      <c r="R914" s="13">
        <f t="shared" si="1293"/>
        <v>3.1813900030716109E-2</v>
      </c>
      <c r="S914" s="13">
        <f t="shared" si="1294"/>
        <v>2.7394964067044766E-2</v>
      </c>
      <c r="T914" s="13">
        <f t="shared" si="1295"/>
        <v>8.0028207180122227E-2</v>
      </c>
      <c r="U914" s="13">
        <f t="shared" si="1296"/>
        <v>4.1750225105357738E-2</v>
      </c>
      <c r="V914" s="13">
        <f t="shared" si="1297"/>
        <v>2.7348138966584654E-3</v>
      </c>
      <c r="W914" s="13">
        <f t="shared" si="1298"/>
        <v>5.1133568168815161E-2</v>
      </c>
      <c r="X914" s="13">
        <f t="shared" si="1299"/>
        <v>3.5007713204211657E-2</v>
      </c>
      <c r="Y914" s="13">
        <f t="shared" si="1300"/>
        <v>1.1983712731940301E-2</v>
      </c>
      <c r="Z914" s="13">
        <f t="shared" si="1301"/>
        <v>7.2602788348731101E-3</v>
      </c>
      <c r="AA914" s="13">
        <f t="shared" si="1302"/>
        <v>9.5278565466968244E-3</v>
      </c>
      <c r="AB914" s="13">
        <f t="shared" si="1303"/>
        <v>6.2518294709558598E-3</v>
      </c>
      <c r="AC914" s="13">
        <f t="shared" si="1304"/>
        <v>1.535703407008239E-4</v>
      </c>
      <c r="AD914" s="13">
        <f t="shared" si="1305"/>
        <v>1.6775984549418779E-2</v>
      </c>
      <c r="AE914" s="13">
        <f t="shared" si="1306"/>
        <v>1.1485387718013947E-2</v>
      </c>
      <c r="AF914" s="13">
        <f t="shared" si="1307"/>
        <v>3.9316360433127575E-3</v>
      </c>
      <c r="AG914" s="13">
        <f t="shared" si="1308"/>
        <v>8.9724220935276985E-4</v>
      </c>
      <c r="AH914" s="13">
        <f t="shared" si="1309"/>
        <v>1.2426560884365092E-3</v>
      </c>
      <c r="AI914" s="13">
        <f t="shared" si="1310"/>
        <v>1.6307705553445715E-3</v>
      </c>
      <c r="AJ914" s="13">
        <f t="shared" si="1311"/>
        <v>1.070051733913313E-3</v>
      </c>
      <c r="AK914" s="13">
        <f t="shared" si="1312"/>
        <v>4.6808576043936624E-4</v>
      </c>
      <c r="AL914" s="13">
        <f t="shared" si="1313"/>
        <v>5.5190825693628283E-6</v>
      </c>
      <c r="AM914" s="13">
        <f t="shared" si="1314"/>
        <v>4.4031139258374789E-3</v>
      </c>
      <c r="AN914" s="13">
        <f t="shared" si="1315"/>
        <v>3.014515807156132E-3</v>
      </c>
      <c r="AO914" s="13">
        <f t="shared" si="1316"/>
        <v>1.0319180589752474E-3</v>
      </c>
      <c r="AP914" s="13">
        <f t="shared" si="1317"/>
        <v>2.3549495144159762E-4</v>
      </c>
      <c r="AQ914" s="13">
        <f t="shared" si="1318"/>
        <v>4.0306886534348357E-5</v>
      </c>
      <c r="AR914" s="13">
        <f t="shared" si="1319"/>
        <v>1.7015260038896998E-4</v>
      </c>
      <c r="AS914" s="13">
        <f t="shared" si="1320"/>
        <v>2.2329577202552029E-4</v>
      </c>
      <c r="AT914" s="13">
        <f t="shared" si="1321"/>
        <v>1.4651848308662509E-4</v>
      </c>
      <c r="AU914" s="13">
        <f t="shared" si="1322"/>
        <v>6.4093364274274805E-5</v>
      </c>
      <c r="AV914" s="13">
        <f t="shared" si="1323"/>
        <v>2.1027855619926283E-5</v>
      </c>
      <c r="AW914" s="13">
        <f t="shared" si="1324"/>
        <v>1.377412256369424E-7</v>
      </c>
      <c r="AX914" s="13">
        <f t="shared" si="1325"/>
        <v>9.6305387158214214E-4</v>
      </c>
      <c r="AY914" s="13">
        <f t="shared" si="1326"/>
        <v>6.5933817928072295E-4</v>
      </c>
      <c r="AZ914" s="13">
        <f t="shared" si="1327"/>
        <v>2.2570224132064003E-4</v>
      </c>
      <c r="BA914" s="13">
        <f t="shared" si="1328"/>
        <v>5.1507712165485824E-5</v>
      </c>
      <c r="BB914" s="13">
        <f t="shared" si="1329"/>
        <v>8.8159661053837281E-6</v>
      </c>
      <c r="BC914" s="13">
        <f t="shared" si="1330"/>
        <v>1.2071397482624606E-6</v>
      </c>
      <c r="BD914" s="13">
        <f t="shared" si="1331"/>
        <v>1.9415339240236701E-5</v>
      </c>
      <c r="BE914" s="13">
        <f t="shared" si="1332"/>
        <v>2.5479264818024315E-5</v>
      </c>
      <c r="BF914" s="13">
        <f t="shared" si="1333"/>
        <v>1.6718557621738916E-5</v>
      </c>
      <c r="BG914" s="13">
        <f t="shared" si="1334"/>
        <v>7.3134022494420819E-6</v>
      </c>
      <c r="BH914" s="13">
        <f t="shared" si="1335"/>
        <v>2.3993929532801426E-6</v>
      </c>
      <c r="BI914" s="13">
        <f t="shared" si="1336"/>
        <v>6.297574067872004E-7</v>
      </c>
      <c r="BJ914" s="14">
        <f t="shared" si="1337"/>
        <v>0.51691555929210786</v>
      </c>
      <c r="BK914" s="14">
        <f t="shared" si="1338"/>
        <v>0.28865950103187038</v>
      </c>
      <c r="BL914" s="14">
        <f t="shared" si="1339"/>
        <v>0.18738955076147343</v>
      </c>
      <c r="BM914" s="14">
        <f t="shared" si="1340"/>
        <v>0.32206622955923614</v>
      </c>
      <c r="BN914" s="14">
        <f t="shared" si="1341"/>
        <v>0.67749945992303373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1.4215</v>
      </c>
      <c r="F915" s="10">
        <f>VLOOKUP(B915,home!$B$2:$E$405,3,FALSE)</f>
        <v>1.1137999999999999</v>
      </c>
      <c r="G915" s="10">
        <f>VLOOKUP(C915,away!$B$2:$E$405,4,FALSE)</f>
        <v>0.70350000000000001</v>
      </c>
      <c r="H915" s="10">
        <f>VLOOKUP(A915,away!$A$2:$E$405,3,FALSE)</f>
        <v>1.0277000000000001</v>
      </c>
      <c r="I915" s="10">
        <f>VLOOKUP(C915,away!$B$2:$E$405,3,FALSE)</f>
        <v>1.4220999999999999</v>
      </c>
      <c r="J915" s="10">
        <f>VLOOKUP(B915,home!$B$2:$E$405,4,FALSE)</f>
        <v>0.64870000000000005</v>
      </c>
      <c r="K915" s="12">
        <f t="shared" si="1286"/>
        <v>1.1138281234499998</v>
      </c>
      <c r="L915" s="12">
        <f t="shared" si="1287"/>
        <v>0.94806997067900012</v>
      </c>
      <c r="M915" s="13">
        <f t="shared" si="1288"/>
        <v>0.12721227971076801</v>
      </c>
      <c r="N915" s="13">
        <f t="shared" si="1289"/>
        <v>0.14169261479004119</v>
      </c>
      <c r="O915" s="13">
        <f t="shared" si="1290"/>
        <v>0.1206061422953966</v>
      </c>
      <c r="P915" s="13">
        <f t="shared" si="1291"/>
        <v>0.13433451314942524</v>
      </c>
      <c r="Q915" s="13">
        <f t="shared" si="1292"/>
        <v>7.8910609619157662E-2</v>
      </c>
      <c r="R915" s="13">
        <f t="shared" si="1293"/>
        <v>5.7171530894851975E-2</v>
      </c>
      <c r="S915" s="13">
        <f t="shared" si="1294"/>
        <v>3.5463874761387522E-2</v>
      </c>
      <c r="T915" s="13">
        <f t="shared" si="1295"/>
        <v>7.4812779347896832E-2</v>
      </c>
      <c r="U915" s="13">
        <f t="shared" si="1296"/>
        <v>6.3679258971376662E-2</v>
      </c>
      <c r="V915" s="13">
        <f t="shared" si="1297"/>
        <v>4.1610433986533227E-3</v>
      </c>
      <c r="W915" s="13">
        <f t="shared" si="1298"/>
        <v>2.9297618744133953E-2</v>
      </c>
      <c r="X915" s="13">
        <f t="shared" si="1299"/>
        <v>2.7776192543715605E-2</v>
      </c>
      <c r="Y915" s="13">
        <f t="shared" si="1300"/>
        <v>1.3166887025247355E-2</v>
      </c>
      <c r="Z915" s="13">
        <f t="shared" si="1301"/>
        <v>1.8067537206385289E-2</v>
      </c>
      <c r="AA915" s="13">
        <f t="shared" si="1302"/>
        <v>2.0124131061951177E-2</v>
      </c>
      <c r="AB915" s="13">
        <f t="shared" si="1303"/>
        <v>1.1207411568397468E-2</v>
      </c>
      <c r="AC915" s="13">
        <f t="shared" si="1304"/>
        <v>2.7462548251169788E-4</v>
      </c>
      <c r="AD915" s="13">
        <f t="shared" si="1305"/>
        <v>8.1581279268330663E-3</v>
      </c>
      <c r="AE915" s="13">
        <f t="shared" si="1306"/>
        <v>7.7344761043881575E-3</v>
      </c>
      <c r="AF915" s="13">
        <f t="shared" si="1307"/>
        <v>3.6664122667523532E-3</v>
      </c>
      <c r="AG915" s="13">
        <f t="shared" si="1308"/>
        <v>1.15867179007901E-3</v>
      </c>
      <c r="AH915" s="13">
        <f t="shared" si="1309"/>
        <v>4.2823223673748596E-3</v>
      </c>
      <c r="AI915" s="13">
        <f t="shared" si="1310"/>
        <v>4.7697710864611012E-3</v>
      </c>
      <c r="AJ915" s="13">
        <f t="shared" si="1311"/>
        <v>2.6563525892595182E-3</v>
      </c>
      <c r="AK915" s="13">
        <f t="shared" si="1312"/>
        <v>9.8624007323882537E-4</v>
      </c>
      <c r="AL915" s="13">
        <f t="shared" si="1313"/>
        <v>1.1600037535845596E-5</v>
      </c>
      <c r="AM915" s="13">
        <f t="shared" si="1314"/>
        <v>1.817350463921903E-3</v>
      </c>
      <c r="AN915" s="13">
        <f t="shared" si="1315"/>
        <v>1.7229754010439061E-3</v>
      </c>
      <c r="AO915" s="13">
        <f t="shared" si="1316"/>
        <v>8.1675061897416705E-4</v>
      </c>
      <c r="AP915" s="13">
        <f t="shared" si="1317"/>
        <v>2.5811224512763126E-4</v>
      </c>
      <c r="AQ915" s="13">
        <f t="shared" si="1318"/>
        <v>6.1177117167511059E-5</v>
      </c>
      <c r="AR915" s="13">
        <f t="shared" si="1319"/>
        <v>8.1198824825502215E-4</v>
      </c>
      <c r="AS915" s="13">
        <f t="shared" si="1320"/>
        <v>9.0441534681734383E-4</v>
      </c>
      <c r="AT915" s="13">
        <f t="shared" si="1321"/>
        <v>5.036816242824716E-4</v>
      </c>
      <c r="AU915" s="13">
        <f t="shared" si="1322"/>
        <v>1.8700491946359768E-4</v>
      </c>
      <c r="AV915" s="13">
        <f t="shared" si="1323"/>
        <v>5.2072834630514345E-5</v>
      </c>
      <c r="AW915" s="13">
        <f t="shared" si="1324"/>
        <v>3.4026357763657746E-7</v>
      </c>
      <c r="AX915" s="13">
        <f t="shared" si="1325"/>
        <v>3.3736934281351934E-4</v>
      </c>
      <c r="AY915" s="13">
        <f t="shared" si="1326"/>
        <v>3.1984974294920686E-4</v>
      </c>
      <c r="AZ915" s="13">
        <f t="shared" si="1327"/>
        <v>1.5161996820977009E-4</v>
      </c>
      <c r="BA915" s="13">
        <f t="shared" si="1328"/>
        <v>4.791544627166256E-5</v>
      </c>
      <c r="BB915" s="13">
        <f t="shared" si="1329"/>
        <v>1.135679893546158E-5</v>
      </c>
      <c r="BC915" s="13">
        <f t="shared" si="1330"/>
        <v>2.1534080067500723E-6</v>
      </c>
      <c r="BD915" s="13">
        <f t="shared" si="1331"/>
        <v>1.2830361245247187E-4</v>
      </c>
      <c r="BE915" s="13">
        <f t="shared" si="1332"/>
        <v>1.4290817188979279E-4</v>
      </c>
      <c r="BF915" s="13">
        <f t="shared" si="1333"/>
        <v>7.9587570460838976E-5</v>
      </c>
      <c r="BG915" s="13">
        <f t="shared" si="1334"/>
        <v>2.9548958085446962E-5</v>
      </c>
      <c r="BH915" s="13">
        <f t="shared" si="1335"/>
        <v>8.2281151335540237E-6</v>
      </c>
      <c r="BI915" s="13">
        <f t="shared" si="1336"/>
        <v>1.8329412077474051E-6</v>
      </c>
      <c r="BJ915" s="14">
        <f t="shared" si="1337"/>
        <v>0.39192102071166662</v>
      </c>
      <c r="BK915" s="14">
        <f t="shared" si="1338"/>
        <v>0.30177778628323082</v>
      </c>
      <c r="BL915" s="14">
        <f t="shared" si="1339"/>
        <v>0.28833273325098696</v>
      </c>
      <c r="BM915" s="14">
        <f t="shared" si="1340"/>
        <v>0.33985187751325752</v>
      </c>
      <c r="BN915" s="14">
        <f t="shared" si="1341"/>
        <v>0.65992769045964061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1.4215</v>
      </c>
      <c r="F916" s="10">
        <f>VLOOKUP(B916,home!$B$2:$E$405,3,FALSE)</f>
        <v>1.1904999999999999</v>
      </c>
      <c r="G916" s="10">
        <f>VLOOKUP(C916,away!$B$2:$E$405,4,FALSE)</f>
        <v>1.0823</v>
      </c>
      <c r="H916" s="10">
        <f>VLOOKUP(A916,away!$A$2:$E$405,3,FALSE)</f>
        <v>1.0277000000000001</v>
      </c>
      <c r="I916" s="10">
        <f>VLOOKUP(C916,away!$B$2:$E$405,3,FALSE)</f>
        <v>1.7215</v>
      </c>
      <c r="J916" s="10">
        <f>VLOOKUP(B916,home!$B$2:$E$405,4,FALSE)</f>
        <v>0.97299999999999998</v>
      </c>
      <c r="K916" s="12">
        <f t="shared" si="1286"/>
        <v>1.8315716902249999</v>
      </c>
      <c r="L916" s="12">
        <f t="shared" si="1287"/>
        <v>1.7214175401500003</v>
      </c>
      <c r="M916" s="13">
        <f t="shared" si="1288"/>
        <v>2.8638903295579232E-2</v>
      </c>
      <c r="N916" s="13">
        <f t="shared" si="1289"/>
        <v>5.2454204515274369E-2</v>
      </c>
      <c r="O916" s="13">
        <f t="shared" si="1290"/>
        <v>4.9299510463669725E-2</v>
      </c>
      <c r="P916" s="13">
        <f t="shared" si="1291"/>
        <v>9.0295587707208622E-2</v>
      </c>
      <c r="Q916" s="13">
        <f t="shared" si="1292"/>
        <v>4.8036818011724457E-2</v>
      </c>
      <c r="R916" s="13">
        <f t="shared" si="1293"/>
        <v>4.2432521016484787E-2</v>
      </c>
      <c r="S916" s="13">
        <f t="shared" si="1294"/>
        <v>7.1173231349337091E-2</v>
      </c>
      <c r="T916" s="13">
        <f t="shared" si="1295"/>
        <v>8.2691421098375933E-2</v>
      </c>
      <c r="U916" s="13">
        <f t="shared" si="1296"/>
        <v>7.771820423867086E-2</v>
      </c>
      <c r="V916" s="13">
        <f t="shared" si="1297"/>
        <v>2.4933561671459159E-2</v>
      </c>
      <c r="W916" s="13">
        <f t="shared" si="1298"/>
        <v>2.9327625319588289E-2</v>
      </c>
      <c r="X916" s="13">
        <f t="shared" si="1299"/>
        <v>5.0485088636086528E-2</v>
      </c>
      <c r="Y916" s="13">
        <f t="shared" si="1300"/>
        <v>4.3452958547093419E-2</v>
      </c>
      <c r="Z916" s="13">
        <f t="shared" si="1301"/>
        <v>2.4348028650186808E-2</v>
      </c>
      <c r="AA916" s="13">
        <f t="shared" si="1302"/>
        <v>4.4595159988469371E-2</v>
      </c>
      <c r="AB916" s="13">
        <f t="shared" si="1303"/>
        <v>4.0839616277967575E-2</v>
      </c>
      <c r="AC916" s="13">
        <f t="shared" si="1304"/>
        <v>4.9133135911358936E-3</v>
      </c>
      <c r="AD916" s="13">
        <f t="shared" si="1305"/>
        <v>1.3428912069220953E-2</v>
      </c>
      <c r="AE916" s="13">
        <f t="shared" si="1306"/>
        <v>2.311676478108898E-2</v>
      </c>
      <c r="AF916" s="13">
        <f t="shared" si="1307"/>
        <v>1.9896802182844182E-2</v>
      </c>
      <c r="AG916" s="13">
        <f t="shared" si="1308"/>
        <v>1.1416901423480929E-2</v>
      </c>
      <c r="AH916" s="13">
        <f t="shared" si="1309"/>
        <v>1.0478280896626575E-2</v>
      </c>
      <c r="AI916" s="13">
        <f t="shared" si="1310"/>
        <v>1.9191722652486663E-2</v>
      </c>
      <c r="AJ916" s="13">
        <f t="shared" si="1311"/>
        <v>1.7575507948472211E-2</v>
      </c>
      <c r="AK916" s="13">
        <f t="shared" si="1312"/>
        <v>1.0730267599915386E-2</v>
      </c>
      <c r="AL916" s="13">
        <f t="shared" si="1313"/>
        <v>6.196473848492849E-4</v>
      </c>
      <c r="AM916" s="13">
        <f t="shared" si="1314"/>
        <v>4.9192030353011826E-3</v>
      </c>
      <c r="AN916" s="13">
        <f t="shared" si="1315"/>
        <v>8.468002388526576E-3</v>
      </c>
      <c r="AO916" s="13">
        <f t="shared" si="1316"/>
        <v>7.2884839208208745E-3</v>
      </c>
      <c r="AP916" s="13">
        <f t="shared" si="1317"/>
        <v>4.1821746874674331E-3</v>
      </c>
      <c r="AQ916" s="13">
        <f t="shared" si="1318"/>
        <v>1.7998172157444457E-3</v>
      </c>
      <c r="AR916" s="13">
        <f t="shared" si="1319"/>
        <v>3.6074993052143296E-3</v>
      </c>
      <c r="AS916" s="13">
        <f t="shared" si="1320"/>
        <v>6.6073935999369227E-3</v>
      </c>
      <c r="AT916" s="13">
        <f t="shared" si="1321"/>
        <v>6.0509575319091591E-3</v>
      </c>
      <c r="AU916" s="13">
        <f t="shared" si="1322"/>
        <v>3.6942541713995167E-3</v>
      </c>
      <c r="AV916" s="13">
        <f t="shared" si="1323"/>
        <v>1.6915728392077418E-3</v>
      </c>
      <c r="AW916" s="13">
        <f t="shared" si="1324"/>
        <v>5.4269055906936692E-5</v>
      </c>
      <c r="AX916" s="13">
        <f t="shared" si="1325"/>
        <v>1.5016455029877561E-3</v>
      </c>
      <c r="AY916" s="13">
        <f t="shared" si="1326"/>
        <v>2.5849589079304926E-3</v>
      </c>
      <c r="AZ916" s="13">
        <f t="shared" si="1327"/>
        <v>2.2248968023392702E-3</v>
      </c>
      <c r="BA916" s="13">
        <f t="shared" si="1328"/>
        <v>1.2766587935234893E-3</v>
      </c>
      <c r="BB916" s="13">
        <f t="shared" si="1329"/>
        <v>5.4941570998951795E-4</v>
      </c>
      <c r="BC916" s="13">
        <f t="shared" si="1330"/>
        <v>1.8915476800198427E-4</v>
      </c>
      <c r="BD916" s="13">
        <f t="shared" si="1331"/>
        <v>1.035002096679149E-3</v>
      </c>
      <c r="BE916" s="13">
        <f t="shared" si="1332"/>
        <v>1.8956805396010475E-3</v>
      </c>
      <c r="BF916" s="13">
        <f t="shared" si="1333"/>
        <v>1.7360374050218656E-3</v>
      </c>
      <c r="BG916" s="13">
        <f t="shared" si="1334"/>
        <v>1.0598923214032402E-3</v>
      </c>
      <c r="BH916" s="13">
        <f t="shared" si="1335"/>
        <v>4.853171926422577E-4</v>
      </c>
      <c r="BI916" s="13">
        <f t="shared" si="1336"/>
        <v>1.777786461646063E-4</v>
      </c>
      <c r="BJ916" s="14">
        <f t="shared" si="1337"/>
        <v>0.40929190831741113</v>
      </c>
      <c r="BK916" s="14">
        <f t="shared" si="1338"/>
        <v>0.22315920390749977</v>
      </c>
      <c r="BL916" s="14">
        <f t="shared" si="1339"/>
        <v>0.34090217673194301</v>
      </c>
      <c r="BM916" s="14">
        <f t="shared" si="1340"/>
        <v>0.68401308274507577</v>
      </c>
      <c r="BN916" s="14">
        <f t="shared" si="1341"/>
        <v>0.31115754500994119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1.4215</v>
      </c>
      <c r="F917" s="10">
        <f>VLOOKUP(B917,home!$B$2:$E$405,3,FALSE)</f>
        <v>0.93799999999999994</v>
      </c>
      <c r="G917" s="10">
        <f>VLOOKUP(C917,away!$B$2:$E$405,4,FALSE)</f>
        <v>1.1904999999999999</v>
      </c>
      <c r="H917" s="10">
        <f>VLOOKUP(A917,away!$A$2:$E$405,3,FALSE)</f>
        <v>1.0277000000000001</v>
      </c>
      <c r="I917" s="10">
        <f>VLOOKUP(C917,away!$B$2:$E$405,3,FALSE)</f>
        <v>0.67359999999999998</v>
      </c>
      <c r="J917" s="10">
        <f>VLOOKUP(B917,home!$B$2:$E$405,4,FALSE)</f>
        <v>0.64870000000000005</v>
      </c>
      <c r="K917" s="12">
        <f t="shared" si="1286"/>
        <v>1.5873734134999997</v>
      </c>
      <c r="L917" s="12">
        <f t="shared" si="1287"/>
        <v>0.44906823166400001</v>
      </c>
      <c r="M917" s="13">
        <f t="shared" si="1288"/>
        <v>0.13049222335244728</v>
      </c>
      <c r="N917" s="13">
        <f t="shared" si="1289"/>
        <v>0.20713988601817859</v>
      </c>
      <c r="O917" s="13">
        <f t="shared" si="1290"/>
        <v>5.8599911986787212E-2</v>
      </c>
      <c r="P917" s="13">
        <f t="shared" si="1291"/>
        <v>9.3019942321265953E-2</v>
      </c>
      <c r="Q917" s="13">
        <f t="shared" si="1292"/>
        <v>0.16440417397033852</v>
      </c>
      <c r="R917" s="13">
        <f t="shared" si="1293"/>
        <v>1.3157679425786287E-2</v>
      </c>
      <c r="S917" s="13">
        <f t="shared" si="1294"/>
        <v>1.6577060010084837E-2</v>
      </c>
      <c r="T917" s="13">
        <f t="shared" si="1295"/>
        <v>7.3828691683040515E-2</v>
      </c>
      <c r="U917" s="13">
        <f t="shared" si="1296"/>
        <v>2.0886150503849094E-2</v>
      </c>
      <c r="V917" s="13">
        <f t="shared" si="1297"/>
        <v>1.3129749347671998E-3</v>
      </c>
      <c r="W917" s="13">
        <f t="shared" si="1298"/>
        <v>8.6990271609648034E-2</v>
      </c>
      <c r="X917" s="13">
        <f t="shared" si="1299"/>
        <v>3.9064567443715698E-2</v>
      </c>
      <c r="Y917" s="13">
        <f t="shared" si="1300"/>
        <v>8.7713281113342388E-3</v>
      </c>
      <c r="Z917" s="13">
        <f t="shared" si="1301"/>
        <v>1.9695652775132142E-3</v>
      </c>
      <c r="AA917" s="13">
        <f t="shared" si="1302"/>
        <v>3.126435557677225E-3</v>
      </c>
      <c r="AB917" s="13">
        <f t="shared" si="1303"/>
        <v>2.4814103416389362E-3</v>
      </c>
      <c r="AC917" s="13">
        <f t="shared" si="1304"/>
        <v>5.8496231405416507E-5</v>
      </c>
      <c r="AD917" s="13">
        <f t="shared" si="1305"/>
        <v>3.4521511096574767E-2</v>
      </c>
      <c r="AE917" s="13">
        <f t="shared" si="1306"/>
        <v>1.550251394250798E-2</v>
      </c>
      <c r="AF917" s="13">
        <f t="shared" si="1307"/>
        <v>3.4808432612542825E-3</v>
      </c>
      <c r="AG917" s="13">
        <f t="shared" si="1308"/>
        <v>5.2104537601033705E-4</v>
      </c>
      <c r="AH917" s="13">
        <f t="shared" si="1309"/>
        <v>2.211172990799186E-4</v>
      </c>
      <c r="AI917" s="13">
        <f t="shared" si="1310"/>
        <v>3.5099572182439073E-4</v>
      </c>
      <c r="AJ917" s="13">
        <f t="shared" si="1311"/>
        <v>2.7858063853813974E-4</v>
      </c>
      <c r="AK917" s="13">
        <f t="shared" si="1312"/>
        <v>1.4740383304376553E-4</v>
      </c>
      <c r="AL917" s="13">
        <f t="shared" si="1313"/>
        <v>1.667935737947168E-6</v>
      </c>
      <c r="AM917" s="13">
        <f t="shared" si="1314"/>
        <v>1.0959705781709597E-2</v>
      </c>
      <c r="AN917" s="13">
        <f t="shared" si="1315"/>
        <v>4.9216556949500442E-3</v>
      </c>
      <c r="AO917" s="13">
        <f t="shared" si="1316"/>
        <v>1.1050796098951358E-3</v>
      </c>
      <c r="AP917" s="13">
        <f t="shared" si="1317"/>
        <v>1.6541871542118385E-4</v>
      </c>
      <c r="AQ917" s="13">
        <f t="shared" si="1318"/>
        <v>1.8571072504580369E-5</v>
      </c>
      <c r="AR917" s="13">
        <f t="shared" si="1319"/>
        <v>1.9859350897627779E-5</v>
      </c>
      <c r="AS917" s="13">
        <f t="shared" si="1320"/>
        <v>3.1524205624261689E-5</v>
      </c>
      <c r="AT917" s="13">
        <f t="shared" si="1321"/>
        <v>2.5020342944830084E-5</v>
      </c>
      <c r="AU917" s="13">
        <f t="shared" si="1322"/>
        <v>1.3238875729091859E-5</v>
      </c>
      <c r="AV917" s="13">
        <f t="shared" si="1323"/>
        <v>5.2537598392477081E-6</v>
      </c>
      <c r="AW917" s="13">
        <f t="shared" si="1324"/>
        <v>3.3026933234765058E-8</v>
      </c>
      <c r="AX917" s="13">
        <f t="shared" si="1325"/>
        <v>2.8995242629446744E-3</v>
      </c>
      <c r="AY917" s="13">
        <f t="shared" si="1326"/>
        <v>1.3020842334274278E-3</v>
      </c>
      <c r="AZ917" s="13">
        <f t="shared" si="1327"/>
        <v>2.9236233209141503E-4</v>
      </c>
      <c r="BA917" s="13">
        <f t="shared" si="1328"/>
        <v>4.3763545159151621E-5</v>
      </c>
      <c r="BB917" s="13">
        <f t="shared" si="1329"/>
        <v>4.9132044589919557E-6</v>
      </c>
      <c r="BC917" s="13">
        <f t="shared" si="1330"/>
        <v>4.412728076406396E-7</v>
      </c>
      <c r="BD917" s="13">
        <f t="shared" si="1331"/>
        <v>1.4863672649320955E-6</v>
      </c>
      <c r="BE917" s="13">
        <f t="shared" si="1332"/>
        <v>2.3594198790499186E-6</v>
      </c>
      <c r="BF917" s="13">
        <f t="shared" si="1333"/>
        <v>1.872640193643613E-6</v>
      </c>
      <c r="BG917" s="13">
        <f t="shared" si="1334"/>
        <v>9.9085975214712096E-7</v>
      </c>
      <c r="BH917" s="13">
        <f t="shared" si="1335"/>
        <v>3.9321610676638464E-7</v>
      </c>
      <c r="BI917" s="13">
        <f t="shared" si="1336"/>
        <v>1.2483615872818719E-7</v>
      </c>
      <c r="BJ917" s="14">
        <f t="shared" si="1337"/>
        <v>0.65593835223797281</v>
      </c>
      <c r="BK917" s="14">
        <f t="shared" si="1338"/>
        <v>0.24276444901913605</v>
      </c>
      <c r="BL917" s="14">
        <f t="shared" si="1339"/>
        <v>9.9351809182615297E-2</v>
      </c>
      <c r="BM917" s="14">
        <f t="shared" si="1340"/>
        <v>0.33190830743593935</v>
      </c>
      <c r="BN917" s="14">
        <f t="shared" si="1341"/>
        <v>0.66681381707480381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1.4215</v>
      </c>
      <c r="F918" s="10">
        <f>VLOOKUP(B918,home!$B$2:$E$405,3,FALSE)</f>
        <v>0.7621</v>
      </c>
      <c r="G918" s="10">
        <f>VLOOKUP(C918,away!$B$2:$E$405,4,FALSE)</f>
        <v>1.2987</v>
      </c>
      <c r="H918" s="10">
        <f>VLOOKUP(A918,away!$A$2:$E$405,3,FALSE)</f>
        <v>1.0277000000000001</v>
      </c>
      <c r="I918" s="10">
        <f>VLOOKUP(C918,away!$B$2:$E$405,3,FALSE)</f>
        <v>1.4220999999999999</v>
      </c>
      <c r="J918" s="10">
        <f>VLOOKUP(B918,home!$B$2:$E$405,4,FALSE)</f>
        <v>1.3785000000000001</v>
      </c>
      <c r="K918" s="12">
        <f t="shared" si="1286"/>
        <v>1.4069143723050002</v>
      </c>
      <c r="L918" s="12">
        <f t="shared" si="1287"/>
        <v>2.0146669563450001</v>
      </c>
      <c r="M918" s="13">
        <f t="shared" si="1288"/>
        <v>3.2660746707251317E-2</v>
      </c>
      <c r="N918" s="13">
        <f t="shared" si="1289"/>
        <v>4.5950873952645091E-2</v>
      </c>
      <c r="O918" s="13">
        <f t="shared" si="1290"/>
        <v>6.5800527160652988E-2</v>
      </c>
      <c r="P918" s="13">
        <f t="shared" si="1291"/>
        <v>9.2575707367568219E-2</v>
      </c>
      <c r="Q918" s="13">
        <f t="shared" si="1292"/>
        <v>3.2324472491975932E-2</v>
      </c>
      <c r="R918" s="13">
        <f t="shared" si="1293"/>
        <v>6.6283073890324659E-2</v>
      </c>
      <c r="S918" s="13">
        <f t="shared" si="1294"/>
        <v>6.5600625051714351E-2</v>
      </c>
      <c r="T918" s="13">
        <f t="shared" si="1295"/>
        <v>6.5123046610866833E-2</v>
      </c>
      <c r="U918" s="13">
        <f t="shared" si="1296"/>
        <v>9.3254609296852073E-2</v>
      </c>
      <c r="V918" s="13">
        <f t="shared" si="1297"/>
        <v>2.0660289253680589E-2</v>
      </c>
      <c r="W918" s="13">
        <f t="shared" si="1298"/>
        <v>1.5159254975379524E-2</v>
      </c>
      <c r="X918" s="13">
        <f t="shared" si="1299"/>
        <v>3.0540850081705661E-2</v>
      </c>
      <c r="Y918" s="13">
        <f t="shared" si="1300"/>
        <v>3.0764820739149459E-2</v>
      </c>
      <c r="Z918" s="13">
        <f t="shared" si="1301"/>
        <v>4.451277291060371E-2</v>
      </c>
      <c r="AA918" s="13">
        <f t="shared" si="1302"/>
        <v>6.2625659959077026E-2</v>
      </c>
      <c r="AB918" s="13">
        <f t="shared" si="1303"/>
        <v>4.4054470535755633E-2</v>
      </c>
      <c r="AC918" s="13">
        <f t="shared" si="1304"/>
        <v>3.6600527485287967E-3</v>
      </c>
      <c r="AD918" s="13">
        <f t="shared" si="1305"/>
        <v>5.3319434245743813E-3</v>
      </c>
      <c r="AE918" s="13">
        <f t="shared" si="1306"/>
        <v>1.0742090230591006E-2</v>
      </c>
      <c r="AF918" s="13">
        <f t="shared" si="1307"/>
        <v>1.0820867114824075E-2</v>
      </c>
      <c r="AG918" s="13">
        <f t="shared" si="1308"/>
        <v>7.2668144717454395E-3</v>
      </c>
      <c r="AH918" s="13">
        <f t="shared" si="1309"/>
        <v>2.2419603179570539E-2</v>
      </c>
      <c r="AI918" s="13">
        <f t="shared" si="1310"/>
        <v>3.1542461934712669E-2</v>
      </c>
      <c r="AJ918" s="13">
        <f t="shared" si="1311"/>
        <v>2.2188771516915326E-2</v>
      </c>
      <c r="AK918" s="13">
        <f t="shared" si="1312"/>
        <v>1.0405900516979998E-2</v>
      </c>
      <c r="AL918" s="13">
        <f t="shared" si="1313"/>
        <v>4.149714949688376E-4</v>
      </c>
      <c r="AM918" s="13">
        <f t="shared" si="1314"/>
        <v>1.5003175672701676E-3</v>
      </c>
      <c r="AN918" s="13">
        <f t="shared" si="1315"/>
        <v>3.0226402268031232E-3</v>
      </c>
      <c r="AO918" s="13">
        <f t="shared" si="1316"/>
        <v>3.044806692929706E-3</v>
      </c>
      <c r="AP918" s="13">
        <f t="shared" si="1317"/>
        <v>2.0447571442345253E-3</v>
      </c>
      <c r="AQ918" s="13">
        <f t="shared" si="1318"/>
        <v>1.0298761630599164E-3</v>
      </c>
      <c r="AR918" s="13">
        <f t="shared" si="1319"/>
        <v>9.0336067400496097E-3</v>
      </c>
      <c r="AS918" s="13">
        <f t="shared" si="1320"/>
        <v>1.2709511156327116E-2</v>
      </c>
      <c r="AT918" s="13">
        <f t="shared" si="1321"/>
        <v>8.9405969554036836E-3</v>
      </c>
      <c r="AU918" s="13">
        <f t="shared" si="1322"/>
        <v>4.1928847845145896E-3</v>
      </c>
      <c r="AV918" s="13">
        <f t="shared" si="1323"/>
        <v>1.4747574661881321E-3</v>
      </c>
      <c r="AW918" s="13">
        <f t="shared" si="1324"/>
        <v>3.2672825568848725E-5</v>
      </c>
      <c r="AX918" s="13">
        <f t="shared" si="1325"/>
        <v>3.518030580690122E-4</v>
      </c>
      <c r="AY918" s="13">
        <f t="shared" si="1326"/>
        <v>7.0876599623276E-4</v>
      </c>
      <c r="AZ918" s="13">
        <f t="shared" si="1327"/>
        <v>7.1396371619554359E-4</v>
      </c>
      <c r="BA918" s="13">
        <f t="shared" si="1328"/>
        <v>4.7946636901614702E-4</v>
      </c>
      <c r="BB918" s="13">
        <f t="shared" si="1329"/>
        <v>2.4149126258388742E-4</v>
      </c>
      <c r="BC918" s="13">
        <f t="shared" si="1330"/>
        <v>9.7304893394758307E-5</v>
      </c>
      <c r="BD918" s="13">
        <f t="shared" si="1331"/>
        <v>3.0332848326322368E-3</v>
      </c>
      <c r="BE918" s="13">
        <f t="shared" si="1332"/>
        <v>4.2675720263250609E-3</v>
      </c>
      <c r="BF918" s="13">
        <f t="shared" si="1333"/>
        <v>3.0020542093417515E-3</v>
      </c>
      <c r="BG918" s="13">
        <f t="shared" si="1334"/>
        <v>1.4078777378538781E-3</v>
      </c>
      <c r="BH918" s="13">
        <f t="shared" si="1335"/>
        <v>4.9519085595871792E-4</v>
      </c>
      <c r="BI918" s="13">
        <f t="shared" si="1336"/>
        <v>1.3933822645646708E-4</v>
      </c>
      <c r="BJ918" s="14">
        <f t="shared" si="1337"/>
        <v>0.26726022718324693</v>
      </c>
      <c r="BK918" s="14">
        <f t="shared" si="1338"/>
        <v>0.21628115861994487</v>
      </c>
      <c r="BL918" s="14">
        <f t="shared" si="1339"/>
        <v>0.46727175298189211</v>
      </c>
      <c r="BM918" s="14">
        <f t="shared" si="1340"/>
        <v>0.65905441695460587</v>
      </c>
      <c r="BN918" s="14">
        <f t="shared" si="1341"/>
        <v>0.33559540157041823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1.6292</v>
      </c>
      <c r="F919" s="10">
        <f>VLOOKUP(B919,home!$B$2:$E$405,3,FALSE)</f>
        <v>1.1915</v>
      </c>
      <c r="G919" s="10">
        <f>VLOOKUP(C919,away!$B$2:$E$405,4,FALSE)</f>
        <v>0.75019999999999998</v>
      </c>
      <c r="H919" s="10">
        <f>VLOOKUP(A919,away!$A$2:$E$405,3,FALSE)</f>
        <v>1.1462000000000001</v>
      </c>
      <c r="I919" s="10">
        <f>VLOOKUP(C919,away!$B$2:$E$405,3,FALSE)</f>
        <v>0.96940000000000004</v>
      </c>
      <c r="J919" s="10">
        <f>VLOOKUP(B919,home!$B$2:$E$405,4,FALSE)</f>
        <v>1.1291</v>
      </c>
      <c r="K919" s="12">
        <f t="shared" si="1286"/>
        <v>1.4562820883599998</v>
      </c>
      <c r="L919" s="12">
        <f t="shared" si="1287"/>
        <v>1.2545726827480002</v>
      </c>
      <c r="M919" s="13">
        <f t="shared" si="1288"/>
        <v>6.6479957275108983E-2</v>
      </c>
      <c r="N919" s="13">
        <f t="shared" si="1289"/>
        <v>9.6813571014679273E-2</v>
      </c>
      <c r="O919" s="13">
        <f t="shared" si="1290"/>
        <v>8.3403938347605899E-2</v>
      </c>
      <c r="P919" s="13">
        <f t="shared" si="1291"/>
        <v>0.1214596615143002</v>
      </c>
      <c r="Q919" s="13">
        <f t="shared" si="1292"/>
        <v>7.0493934689423152E-2</v>
      </c>
      <c r="R919" s="13">
        <f t="shared" si="1293"/>
        <v>5.2318151342252393E-2</v>
      </c>
      <c r="S919" s="13">
        <f t="shared" si="1294"/>
        <v>5.5477056468761853E-2</v>
      </c>
      <c r="T919" s="13">
        <f t="shared" si="1295"/>
        <v>8.8439764760771922E-2</v>
      </c>
      <c r="U919" s="13">
        <f t="shared" si="1296"/>
        <v>7.6189986695829839E-2</v>
      </c>
      <c r="V919" s="13">
        <f t="shared" si="1297"/>
        <v>1.1261914746259953E-2</v>
      </c>
      <c r="W919" s="13">
        <f t="shared" si="1298"/>
        <v>3.4219684808742198E-2</v>
      </c>
      <c r="X919" s="13">
        <f t="shared" si="1299"/>
        <v>4.2931081773294681E-2</v>
      </c>
      <c r="Y919" s="13">
        <f t="shared" si="1300"/>
        <v>2.693008121679805E-2</v>
      </c>
      <c r="Z919" s="13">
        <f t="shared" si="1301"/>
        <v>2.187897449528849E-2</v>
      </c>
      <c r="AA919" s="13">
        <f t="shared" si="1302"/>
        <v>3.1861958669173893E-2</v>
      </c>
      <c r="AB919" s="13">
        <f t="shared" si="1303"/>
        <v>2.3199999854992288E-2</v>
      </c>
      <c r="AC919" s="13">
        <f t="shared" si="1304"/>
        <v>1.2859781439681639E-3</v>
      </c>
      <c r="AD919" s="13">
        <f t="shared" si="1305"/>
        <v>1.2458378514074006E-2</v>
      </c>
      <c r="AE919" s="13">
        <f t="shared" si="1306"/>
        <v>1.562994135509187E-2</v>
      </c>
      <c r="AF919" s="13">
        <f t="shared" si="1307"/>
        <v>9.8044487285257644E-3</v>
      </c>
      <c r="AG919" s="13">
        <f t="shared" si="1308"/>
        <v>4.1001311814039291E-3</v>
      </c>
      <c r="AH919" s="13">
        <f t="shared" si="1309"/>
        <v>6.8621909320822905E-3</v>
      </c>
      <c r="AI919" s="13">
        <f t="shared" si="1310"/>
        <v>9.9932857412978505E-3</v>
      </c>
      <c r="AJ919" s="13">
        <f t="shared" si="1311"/>
        <v>7.276521514457724E-3</v>
      </c>
      <c r="AK919" s="13">
        <f t="shared" si="1312"/>
        <v>3.5322226490236541E-3</v>
      </c>
      <c r="AL919" s="13">
        <f t="shared" si="1313"/>
        <v>9.3979885958586485E-5</v>
      </c>
      <c r="AM919" s="13">
        <f t="shared" si="1314"/>
        <v>3.6285826960110092E-3</v>
      </c>
      <c r="AN919" s="13">
        <f t="shared" si="1315"/>
        <v>4.5523207275075025E-3</v>
      </c>
      <c r="AO919" s="13">
        <f t="shared" si="1316"/>
        <v>2.8556086139192088E-3</v>
      </c>
      <c r="AP919" s="13">
        <f t="shared" si="1317"/>
        <v>1.1941895198809734E-3</v>
      </c>
      <c r="AQ919" s="13">
        <f t="shared" si="1318"/>
        <v>3.7454938741665486E-4</v>
      </c>
      <c r="AR919" s="13">
        <f t="shared" si="1319"/>
        <v>1.7218234574382946E-3</v>
      </c>
      <c r="AS919" s="13">
        <f t="shared" si="1320"/>
        <v>2.507460660385475E-3</v>
      </c>
      <c r="AT919" s="13">
        <f t="shared" si="1321"/>
        <v>1.8257850234933524E-3</v>
      </c>
      <c r="AU919" s="13">
        <f t="shared" si="1322"/>
        <v>8.8628600896977015E-4</v>
      </c>
      <c r="AV919" s="13">
        <f t="shared" si="1323"/>
        <v>3.2267061000668649E-4</v>
      </c>
      <c r="AW919" s="13">
        <f t="shared" si="1324"/>
        <v>4.7695098248624531E-6</v>
      </c>
      <c r="AX919" s="13">
        <f t="shared" si="1325"/>
        <v>8.807066643889799E-4</v>
      </c>
      <c r="AY919" s="13">
        <f t="shared" si="1326"/>
        <v>1.104910522656525E-3</v>
      </c>
      <c r="AZ919" s="13">
        <f t="shared" si="1327"/>
        <v>6.9309527930284606E-4</v>
      </c>
      <c r="BA919" s="13">
        <f t="shared" si="1328"/>
        <v>2.8984613465164868E-4</v>
      </c>
      <c r="BB919" s="13">
        <f t="shared" si="1329"/>
        <v>9.0908260683514276E-5</v>
      </c>
      <c r="BC919" s="13">
        <f t="shared" si="1330"/>
        <v>2.2810204097934195E-5</v>
      </c>
      <c r="BD919" s="13">
        <f t="shared" si="1331"/>
        <v>3.6002544570279957E-4</v>
      </c>
      <c r="BE919" s="13">
        <f t="shared" si="1332"/>
        <v>5.2429860793081265E-4</v>
      </c>
      <c r="BF919" s="13">
        <f t="shared" si="1333"/>
        <v>3.8176333584086241E-4</v>
      </c>
      <c r="BG919" s="13">
        <f t="shared" si="1334"/>
        <v>1.8531836932587036E-4</v>
      </c>
      <c r="BH919" s="13">
        <f t="shared" si="1335"/>
        <v>6.7468955473337031E-5</v>
      </c>
      <c r="BI919" s="13">
        <f t="shared" si="1336"/>
        <v>1.9650766275235816E-5</v>
      </c>
      <c r="BJ919" s="14">
        <f t="shared" si="1337"/>
        <v>0.41750854605332177</v>
      </c>
      <c r="BK919" s="14">
        <f t="shared" si="1338"/>
        <v>0.25716345855701433</v>
      </c>
      <c r="BL919" s="14">
        <f t="shared" si="1339"/>
        <v>0.30344080698755843</v>
      </c>
      <c r="BM919" s="14">
        <f t="shared" si="1340"/>
        <v>0.50792243089698119</v>
      </c>
      <c r="BN919" s="14">
        <f t="shared" si="1341"/>
        <v>0.49096921418336992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1.6292</v>
      </c>
      <c r="F920" s="10">
        <f>VLOOKUP(B920,home!$B$2:$E$405,3,FALSE)</f>
        <v>1.3299000000000001</v>
      </c>
      <c r="G920" s="10">
        <f>VLOOKUP(C920,away!$B$2:$E$405,4,FALSE)</f>
        <v>1.2637</v>
      </c>
      <c r="H920" s="10">
        <f>VLOOKUP(A920,away!$A$2:$E$405,3,FALSE)</f>
        <v>1.1462000000000001</v>
      </c>
      <c r="I920" s="10">
        <f>VLOOKUP(C920,away!$B$2:$E$405,3,FALSE)</f>
        <v>1.1291</v>
      </c>
      <c r="J920" s="10">
        <f>VLOOKUP(B920,home!$B$2:$E$405,4,FALSE)</f>
        <v>0.63009999999999999</v>
      </c>
      <c r="K920" s="12">
        <f t="shared" si="1286"/>
        <v>2.7380247711960006</v>
      </c>
      <c r="L920" s="12">
        <f t="shared" si="1287"/>
        <v>0.81545930204200001</v>
      </c>
      <c r="M920" s="13">
        <f t="shared" si="1288"/>
        <v>2.8624735044497331E-2</v>
      </c>
      <c r="N920" s="13">
        <f t="shared" si="1289"/>
        <v>7.8375233620755949E-2</v>
      </c>
      <c r="O920" s="13">
        <f t="shared" si="1290"/>
        <v>2.3342306460522971E-2</v>
      </c>
      <c r="P920" s="13">
        <f t="shared" si="1291"/>
        <v>6.3911813305760345E-2</v>
      </c>
      <c r="Q920" s="13">
        <f t="shared" si="1292"/>
        <v>0.10729666555095173</v>
      </c>
      <c r="R920" s="13">
        <f t="shared" si="1293"/>
        <v>9.5173504671742636E-3</v>
      </c>
      <c r="S920" s="13">
        <f t="shared" si="1294"/>
        <v>3.5674739641088749E-2</v>
      </c>
      <c r="T920" s="13">
        <f t="shared" si="1295"/>
        <v>8.7496064001613E-2</v>
      </c>
      <c r="U920" s="13">
        <f t="shared" si="1296"/>
        <v>2.6058741335276969E-2</v>
      </c>
      <c r="V920" s="13">
        <f t="shared" si="1297"/>
        <v>8.8502994821651765E-3</v>
      </c>
      <c r="W920" s="13">
        <f t="shared" si="1298"/>
        <v>9.79269760484128E-2</v>
      </c>
      <c r="X920" s="13">
        <f t="shared" si="1299"/>
        <v>7.9855463539522345E-2</v>
      </c>
      <c r="Y920" s="13">
        <f t="shared" si="1300"/>
        <v>3.2559440281089633E-2</v>
      </c>
      <c r="Z920" s="13">
        <f t="shared" si="1301"/>
        <v>2.5870039897503425E-3</v>
      </c>
      <c r="AA920" s="13">
        <f t="shared" si="1302"/>
        <v>7.0832810071193228E-3</v>
      </c>
      <c r="AB920" s="13">
        <f t="shared" si="1303"/>
        <v>9.6970994294174329E-3</v>
      </c>
      <c r="AC920" s="13">
        <f t="shared" si="1304"/>
        <v>1.2350304014275575E-3</v>
      </c>
      <c r="AD920" s="13">
        <f t="shared" si="1305"/>
        <v>6.7031621547217923E-2</v>
      </c>
      <c r="AE920" s="13">
        <f t="shared" si="1306"/>
        <v>5.4661559321637812E-2</v>
      </c>
      <c r="AF920" s="13">
        <f t="shared" si="1307"/>
        <v>2.2287138506475075E-2</v>
      </c>
      <c r="AG920" s="13">
        <f t="shared" si="1308"/>
        <v>6.0580848036678485E-3</v>
      </c>
      <c r="AH920" s="13">
        <f t="shared" si="1309"/>
        <v>5.2739911696542087E-4</v>
      </c>
      <c r="AI920" s="13">
        <f t="shared" si="1310"/>
        <v>1.4440318465582195E-3</v>
      </c>
      <c r="AJ920" s="13">
        <f t="shared" si="1311"/>
        <v>1.9768974831361539E-3</v>
      </c>
      <c r="AK920" s="13">
        <f t="shared" si="1312"/>
        <v>1.8042647596472725E-3</v>
      </c>
      <c r="AL920" s="13">
        <f t="shared" si="1313"/>
        <v>1.1030045493210597E-4</v>
      </c>
      <c r="AM920" s="13">
        <f t="shared" si="1314"/>
        <v>3.6706848049943647E-2</v>
      </c>
      <c r="AN920" s="13">
        <f t="shared" si="1315"/>
        <v>2.9932940690968794E-2</v>
      </c>
      <c r="AO920" s="13">
        <f t="shared" si="1316"/>
        <v>1.2204547461960997E-2</v>
      </c>
      <c r="AP920" s="13">
        <f t="shared" si="1317"/>
        <v>3.3174372516897254E-3</v>
      </c>
      <c r="AQ920" s="13">
        <f t="shared" si="1318"/>
        <v>6.7630876645775851E-4</v>
      </c>
      <c r="AR920" s="13">
        <f t="shared" si="1319"/>
        <v>8.6014503163637864E-5</v>
      </c>
      <c r="AS920" s="13">
        <f t="shared" si="1320"/>
        <v>2.3550984034415725E-4</v>
      </c>
      <c r="AT920" s="13">
        <f t="shared" si="1321"/>
        <v>3.2241588836135897E-4</v>
      </c>
      <c r="AU920" s="13">
        <f t="shared" si="1322"/>
        <v>2.9426089632018839E-4</v>
      </c>
      <c r="AV920" s="13">
        <f t="shared" si="1323"/>
        <v>2.0142340582975346E-4</v>
      </c>
      <c r="AW920" s="13">
        <f t="shared" si="1324"/>
        <v>6.8409192960434525E-6</v>
      </c>
      <c r="AX920" s="13">
        <f t="shared" si="1325"/>
        <v>1.6750709872212225E-2</v>
      </c>
      <c r="AY920" s="13">
        <f t="shared" si="1326"/>
        <v>1.365952218110222E-2</v>
      </c>
      <c r="AZ920" s="13">
        <f t="shared" si="1327"/>
        <v>5.5693922120144167E-3</v>
      </c>
      <c r="BA920" s="13">
        <f t="shared" si="1328"/>
        <v>1.5138708953358088E-3</v>
      </c>
      <c r="BB920" s="13">
        <f t="shared" si="1329"/>
        <v>3.0862502592305909E-4</v>
      </c>
      <c r="BC920" s="13">
        <f t="shared" si="1330"/>
        <v>5.0334229646382391E-5</v>
      </c>
      <c r="BD920" s="13">
        <f t="shared" si="1331"/>
        <v>1.1690221119218252E-5</v>
      </c>
      <c r="BE920" s="13">
        <f t="shared" si="1332"/>
        <v>3.2008115005178208E-5</v>
      </c>
      <c r="BF920" s="13">
        <f t="shared" si="1333"/>
        <v>4.3819505881734183E-5</v>
      </c>
      <c r="BG920" s="13">
        <f t="shared" si="1334"/>
        <v>3.9992964188585675E-5</v>
      </c>
      <c r="BH920" s="13">
        <f t="shared" si="1335"/>
        <v>2.7375431655475535E-5</v>
      </c>
      <c r="BI920" s="13">
        <f t="shared" si="1336"/>
        <v>1.499092199897503E-5</v>
      </c>
      <c r="BJ920" s="14">
        <f t="shared" si="1337"/>
        <v>0.75423878385859944</v>
      </c>
      <c r="BK920" s="14">
        <f t="shared" si="1338"/>
        <v>0.15206644051097348</v>
      </c>
      <c r="BL920" s="14">
        <f t="shared" si="1339"/>
        <v>8.2760873599686272E-2</v>
      </c>
      <c r="BM920" s="14">
        <f t="shared" si="1340"/>
        <v>0.66693231624754046</v>
      </c>
      <c r="BN920" s="14">
        <f t="shared" si="1341"/>
        <v>0.3110681044496626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1.6292</v>
      </c>
      <c r="F921" s="10">
        <f>VLOOKUP(B921,home!$B$2:$E$405,3,FALSE)</f>
        <v>0.86650000000000005</v>
      </c>
      <c r="G921" s="10">
        <f>VLOOKUP(C921,away!$B$2:$E$405,4,FALSE)</f>
        <v>0.64990000000000003</v>
      </c>
      <c r="H921" s="10">
        <f>VLOOKUP(A921,away!$A$2:$E$405,3,FALSE)</f>
        <v>1.1462000000000001</v>
      </c>
      <c r="I921" s="10">
        <f>VLOOKUP(C921,away!$B$2:$E$405,3,FALSE)</f>
        <v>0.51319999999999999</v>
      </c>
      <c r="J921" s="10">
        <f>VLOOKUP(B921,home!$B$2:$E$405,4,FALSE)</f>
        <v>1.3856999999999999</v>
      </c>
      <c r="K921" s="12">
        <f t="shared" si="1286"/>
        <v>0.91746499982000007</v>
      </c>
      <c r="L921" s="12">
        <f t="shared" si="1287"/>
        <v>0.81511008928799999</v>
      </c>
      <c r="M921" s="13">
        <f t="shared" si="1288"/>
        <v>0.17682847410642982</v>
      </c>
      <c r="N921" s="13">
        <f t="shared" si="1289"/>
        <v>0.16223393596422653</v>
      </c>
      <c r="O921" s="13">
        <f t="shared" si="1290"/>
        <v>0.14413467331755281</v>
      </c>
      <c r="P921" s="13">
        <f t="shared" si="1291"/>
        <v>0.13223851802934436</v>
      </c>
      <c r="Q921" s="13">
        <f t="shared" si="1292"/>
        <v>7.4421979015108497E-2</v>
      </c>
      <c r="R921" s="13">
        <f t="shared" si="1293"/>
        <v>5.8742813218683583E-2</v>
      </c>
      <c r="S921" s="13">
        <f t="shared" si="1294"/>
        <v>2.4723147302724714E-2</v>
      </c>
      <c r="T921" s="13">
        <f t="shared" si="1295"/>
        <v>6.0662105959994744E-2</v>
      </c>
      <c r="U921" s="13">
        <f t="shared" si="1296"/>
        <v>5.3894475119105827E-2</v>
      </c>
      <c r="V921" s="13">
        <f t="shared" si="1297"/>
        <v>2.0543149241436555E-3</v>
      </c>
      <c r="W921" s="13">
        <f t="shared" si="1298"/>
        <v>2.2759853654566856E-2</v>
      </c>
      <c r="X921" s="13">
        <f t="shared" si="1299"/>
        <v>1.8551786344555801E-2</v>
      </c>
      <c r="Y921" s="13">
        <f t="shared" si="1300"/>
        <v>7.5608741118813882E-3</v>
      </c>
      <c r="Z921" s="13">
        <f t="shared" si="1301"/>
        <v>1.5960619909236497E-2</v>
      </c>
      <c r="AA921" s="13">
        <f t="shared" si="1302"/>
        <v>1.4643310142154751E-2</v>
      </c>
      <c r="AB921" s="13">
        <f t="shared" si="1303"/>
        <v>6.7173622684681064E-3</v>
      </c>
      <c r="AC921" s="13">
        <f t="shared" si="1304"/>
        <v>9.6018034746349367E-5</v>
      </c>
      <c r="AD921" s="13">
        <f t="shared" si="1305"/>
        <v>5.2203422822726005E-3</v>
      </c>
      <c r="AE921" s="13">
        <f t="shared" si="1306"/>
        <v>4.2551536638171412E-3</v>
      </c>
      <c r="AF921" s="13">
        <f t="shared" si="1307"/>
        <v>1.734209341424075E-3</v>
      </c>
      <c r="AG921" s="13">
        <f t="shared" si="1308"/>
        <v>4.7119051037742052E-4</v>
      </c>
      <c r="AH921" s="13">
        <f t="shared" si="1309"/>
        <v>3.2524155798273973E-3</v>
      </c>
      <c r="AI921" s="13">
        <f t="shared" si="1310"/>
        <v>2.9839774593609079E-3</v>
      </c>
      <c r="AJ921" s="13">
        <f t="shared" si="1311"/>
        <v>1.3688474396077199E-3</v>
      </c>
      <c r="AK921" s="13">
        <f t="shared" si="1312"/>
        <v>4.1862320531110142E-4</v>
      </c>
      <c r="AL921" s="13">
        <f t="shared" si="1313"/>
        <v>2.8722257957856001E-6</v>
      </c>
      <c r="AM921" s="13">
        <f t="shared" si="1314"/>
        <v>9.5789626621311456E-4</v>
      </c>
      <c r="AN921" s="13">
        <f t="shared" si="1315"/>
        <v>7.8079091108161365E-4</v>
      </c>
      <c r="AO921" s="13">
        <f t="shared" si="1316"/>
        <v>3.1821527462349642E-4</v>
      </c>
      <c r="AP921" s="13">
        <f t="shared" si="1317"/>
        <v>8.646016030372122E-5</v>
      </c>
      <c r="AQ921" s="13">
        <f t="shared" si="1318"/>
        <v>1.7618637246255245E-5</v>
      </c>
      <c r="AR921" s="13">
        <f t="shared" si="1319"/>
        <v>5.3021535073495855E-4</v>
      </c>
      <c r="AS921" s="13">
        <f t="shared" si="1320"/>
        <v>4.8645402666660999E-4</v>
      </c>
      <c r="AT921" s="13">
        <f t="shared" si="1321"/>
        <v>2.2315227174405982E-4</v>
      </c>
      <c r="AU921" s="13">
        <f t="shared" si="1322"/>
        <v>6.8244799651832156E-5</v>
      </c>
      <c r="AV921" s="13">
        <f t="shared" si="1323"/>
        <v>1.5653053775071029E-5</v>
      </c>
      <c r="AW921" s="13">
        <f t="shared" si="1324"/>
        <v>5.9665303182722767E-8</v>
      </c>
      <c r="AX921" s="13">
        <f t="shared" si="1325"/>
        <v>1.4647271628479889E-4</v>
      </c>
      <c r="AY921" s="13">
        <f t="shared" si="1326"/>
        <v>1.1939138884915831E-4</v>
      </c>
      <c r="AZ921" s="13">
        <f t="shared" si="1327"/>
        <v>4.8658562812527879E-5</v>
      </c>
      <c r="BA921" s="13">
        <f t="shared" si="1328"/>
        <v>1.3220695159581787E-5</v>
      </c>
      <c r="BB921" s="13">
        <f t="shared" si="1329"/>
        <v>2.6940805029940342E-6</v>
      </c>
      <c r="BC921" s="13">
        <f t="shared" si="1330"/>
        <v>4.3919443986890557E-7</v>
      </c>
      <c r="BD921" s="13">
        <f t="shared" si="1331"/>
        <v>7.2030646979906688E-5</v>
      </c>
      <c r="BE921" s="13">
        <f t="shared" si="1332"/>
        <v>6.6085597518454571E-5</v>
      </c>
      <c r="BF921" s="13">
        <f t="shared" si="1333"/>
        <v>3.0315611357686762E-5</v>
      </c>
      <c r="BG921" s="13">
        <f t="shared" si="1334"/>
        <v>9.2711707896077589E-6</v>
      </c>
      <c r="BH921" s="13">
        <f t="shared" si="1335"/>
        <v>2.1264936767046677E-6</v>
      </c>
      <c r="BI921" s="13">
        <f t="shared" si="1336"/>
        <v>3.9019670414301606E-7</v>
      </c>
      <c r="BJ921" s="14">
        <f t="shared" si="1337"/>
        <v>0.36036328873574225</v>
      </c>
      <c r="BK921" s="14">
        <f t="shared" si="1338"/>
        <v>0.33606273601203379</v>
      </c>
      <c r="BL921" s="14">
        <f t="shared" si="1339"/>
        <v>0.28766043696967125</v>
      </c>
      <c r="BM921" s="14">
        <f t="shared" si="1340"/>
        <v>0.25132735625179226</v>
      </c>
      <c r="BN921" s="14">
        <f t="shared" si="1341"/>
        <v>0.74860039365134556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1.4215</v>
      </c>
      <c r="F922" s="10">
        <f>VLOOKUP(B922,home!$B$2:$E$405,3,FALSE)</f>
        <v>0.81169999999999998</v>
      </c>
      <c r="G922" s="10">
        <f>VLOOKUP(C922,away!$B$2:$E$405,4,FALSE)</f>
        <v>0.58620000000000005</v>
      </c>
      <c r="H922" s="10">
        <f>VLOOKUP(A922,away!$A$2:$E$405,3,FALSE)</f>
        <v>1.0277000000000001</v>
      </c>
      <c r="I922" s="10">
        <f>VLOOKUP(C922,away!$B$2:$E$405,3,FALSE)</f>
        <v>1.7839</v>
      </c>
      <c r="J922" s="10">
        <f>VLOOKUP(B922,home!$B$2:$E$405,4,FALSE)</f>
        <v>1.0479000000000001</v>
      </c>
      <c r="K922" s="12">
        <f t="shared" si="1286"/>
        <v>0.67637605461000005</v>
      </c>
      <c r="L922" s="12">
        <f t="shared" si="1287"/>
        <v>1.9211297720370002</v>
      </c>
      <c r="M922" s="13">
        <f t="shared" si="1288"/>
        <v>7.445906061041728E-2</v>
      </c>
      <c r="N922" s="13">
        <f t="shared" si="1289"/>
        <v>5.0362325645640887E-2</v>
      </c>
      <c r="O922" s="13">
        <f t="shared" si="1290"/>
        <v>0.14304551813658015</v>
      </c>
      <c r="P922" s="13">
        <f t="shared" si="1291"/>
        <v>9.6752563186863261E-2</v>
      </c>
      <c r="Q922" s="13">
        <f t="shared" si="1292"/>
        <v>1.7031935560591308E-2</v>
      </c>
      <c r="R922" s="13">
        <f t="shared" si="1293"/>
        <v>0.1374045018243214</v>
      </c>
      <c r="S922" s="13">
        <f t="shared" si="1294"/>
        <v>3.1430219527636312E-2</v>
      </c>
      <c r="T922" s="13">
        <f t="shared" si="1295"/>
        <v>3.2720558480867655E-2</v>
      </c>
      <c r="U922" s="13">
        <f t="shared" si="1296"/>
        <v>9.2937114829587053E-2</v>
      </c>
      <c r="V922" s="13">
        <f t="shared" si="1297"/>
        <v>4.5378468172006864E-3</v>
      </c>
      <c r="W922" s="13">
        <f t="shared" si="1298"/>
        <v>3.8399977922815021E-3</v>
      </c>
      <c r="X922" s="13">
        <f t="shared" si="1299"/>
        <v>7.3771340833083468E-3</v>
      </c>
      <c r="Y922" s="13">
        <f t="shared" si="1300"/>
        <v>7.0862159598762756E-3</v>
      </c>
      <c r="Z922" s="13">
        <f t="shared" si="1301"/>
        <v>8.799062642220537E-2</v>
      </c>
      <c r="AA922" s="13">
        <f t="shared" si="1302"/>
        <v>5.951475274211368E-2</v>
      </c>
      <c r="AB922" s="13">
        <f t="shared" si="1303"/>
        <v>2.0127176825400269E-2</v>
      </c>
      <c r="AC922" s="13">
        <f t="shared" si="1304"/>
        <v>3.6853163613852577E-4</v>
      </c>
      <c r="AD922" s="13">
        <f t="shared" si="1305"/>
        <v>6.4932063911361815E-4</v>
      </c>
      <c r="AE922" s="13">
        <f t="shared" si="1306"/>
        <v>1.2474292113992646E-3</v>
      </c>
      <c r="AF922" s="13">
        <f t="shared" si="1307"/>
        <v>1.1982366982638824E-3</v>
      </c>
      <c r="AG922" s="13">
        <f t="shared" si="1308"/>
        <v>7.6732273166068654E-4</v>
      </c>
      <c r="AH922" s="13">
        <f t="shared" si="1309"/>
        <v>4.2260353019971067E-2</v>
      </c>
      <c r="AI922" s="13">
        <f t="shared" si="1310"/>
        <v>2.8583890842073825E-2</v>
      </c>
      <c r="AJ922" s="13">
        <f t="shared" si="1311"/>
        <v>9.6667296565824037E-3</v>
      </c>
      <c r="AK922" s="13">
        <f t="shared" si="1312"/>
        <v>2.1794481553668956E-3</v>
      </c>
      <c r="AL922" s="13">
        <f t="shared" si="1313"/>
        <v>1.9154891356156748E-5</v>
      </c>
      <c r="AM922" s="13">
        <f t="shared" si="1314"/>
        <v>8.7836986412102557E-5</v>
      </c>
      <c r="AN922" s="13">
        <f t="shared" si="1315"/>
        <v>1.6874624968229968E-4</v>
      </c>
      <c r="AO922" s="13">
        <f t="shared" si="1316"/>
        <v>1.6209172209212758E-4</v>
      </c>
      <c r="AP922" s="13">
        <f t="shared" si="1317"/>
        <v>1.037997443706446E-4</v>
      </c>
      <c r="AQ922" s="13">
        <f t="shared" si="1318"/>
        <v>4.9853194810068845E-5</v>
      </c>
      <c r="AR922" s="13">
        <f t="shared" si="1319"/>
        <v>1.6237524472692038E-2</v>
      </c>
      <c r="AS922" s="13">
        <f t="shared" si="1320"/>
        <v>1.098267273947276E-2</v>
      </c>
      <c r="AT922" s="13">
        <f t="shared" si="1321"/>
        <v>3.714208428298693E-3</v>
      </c>
      <c r="AU922" s="13">
        <f t="shared" si="1322"/>
        <v>8.3740054757729305E-4</v>
      </c>
      <c r="AV922" s="13">
        <f t="shared" si="1323"/>
        <v>1.4159941962464578E-4</v>
      </c>
      <c r="AW922" s="13">
        <f t="shared" si="1324"/>
        <v>6.9138844781159677E-7</v>
      </c>
      <c r="AX922" s="13">
        <f t="shared" si="1325"/>
        <v>9.9018057197083498E-6</v>
      </c>
      <c r="AY922" s="13">
        <f t="shared" si="1326"/>
        <v>1.9022653765057967E-5</v>
      </c>
      <c r="AZ922" s="13">
        <f t="shared" si="1327"/>
        <v>1.8272493245602301E-5</v>
      </c>
      <c r="BA922" s="13">
        <f t="shared" si="1328"/>
        <v>1.1701276927823856E-5</v>
      </c>
      <c r="BB922" s="13">
        <f t="shared" si="1329"/>
        <v>5.6199178692230141E-6</v>
      </c>
      <c r="BC922" s="13">
        <f t="shared" si="1330"/>
        <v>2.159318306993415E-6</v>
      </c>
      <c r="BD922" s="13">
        <f t="shared" si="1331"/>
        <v>5.1990652814446776E-3</v>
      </c>
      <c r="BE922" s="13">
        <f t="shared" si="1332"/>
        <v>3.5165232627233796E-3</v>
      </c>
      <c r="BF922" s="13">
        <f t="shared" si="1333"/>
        <v>1.1892460651925622E-3</v>
      </c>
      <c r="BG922" s="13">
        <f t="shared" si="1334"/>
        <v>2.6812585384513736E-4</v>
      </c>
      <c r="BH922" s="13">
        <f t="shared" si="1335"/>
        <v>4.5338476790677874E-5</v>
      </c>
      <c r="BI922" s="13">
        <f t="shared" si="1336"/>
        <v>6.1331720107411529E-6</v>
      </c>
      <c r="BJ922" s="14">
        <f t="shared" si="1337"/>
        <v>0.12291948216620507</v>
      </c>
      <c r="BK922" s="14">
        <f t="shared" si="1338"/>
        <v>0.20758639932337727</v>
      </c>
      <c r="BL922" s="14">
        <f t="shared" si="1339"/>
        <v>0.57785732375166921</v>
      </c>
      <c r="BM922" s="14">
        <f t="shared" si="1340"/>
        <v>0.47727959543372561</v>
      </c>
      <c r="BN922" s="14">
        <f t="shared" si="1341"/>
        <v>0.51905590496441434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1.6292</v>
      </c>
      <c r="F923" s="10">
        <f>VLOOKUP(B923,home!$B$2:$E$405,3,FALSE)</f>
        <v>0.90259999999999996</v>
      </c>
      <c r="G923" s="10">
        <f>VLOOKUP(C923,away!$B$2:$E$405,4,FALSE)</f>
        <v>1.6248</v>
      </c>
      <c r="H923" s="10">
        <f>VLOOKUP(A923,away!$A$2:$E$405,3,FALSE)</f>
        <v>1.1462000000000001</v>
      </c>
      <c r="I923" s="10">
        <f>VLOOKUP(C923,away!$B$2:$E$405,3,FALSE)</f>
        <v>1.0264</v>
      </c>
      <c r="J923" s="10">
        <f>VLOOKUP(B923,home!$B$2:$E$405,4,FALSE)</f>
        <v>0.71850000000000003</v>
      </c>
      <c r="K923" s="12">
        <f t="shared" si="1286"/>
        <v>2.389294266816</v>
      </c>
      <c r="L923" s="12">
        <f t="shared" si="1287"/>
        <v>0.84528628008000006</v>
      </c>
      <c r="M923" s="13">
        <f t="shared" si="1288"/>
        <v>3.9376718163261583E-2</v>
      </c>
      <c r="N923" s="13">
        <f t="shared" si="1289"/>
        <v>9.408256695351036E-2</v>
      </c>
      <c r="O923" s="13">
        <f t="shared" si="1290"/>
        <v>3.3284599617981955E-2</v>
      </c>
      <c r="P923" s="13">
        <f t="shared" si="1291"/>
        <v>7.9526703040510308E-2</v>
      </c>
      <c r="Q923" s="13">
        <f t="shared" si="1292"/>
        <v>0.1123954689146774</v>
      </c>
      <c r="R923" s="13">
        <f t="shared" si="1293"/>
        <v>1.4067507697518078E-2</v>
      </c>
      <c r="S923" s="13">
        <f t="shared" si="1294"/>
        <v>4.0153781164997258E-2</v>
      </c>
      <c r="T923" s="13">
        <f t="shared" si="1295"/>
        <v>9.5006347816734935E-2</v>
      </c>
      <c r="U923" s="13">
        <f t="shared" si="1296"/>
        <v>3.3611415490069893E-2</v>
      </c>
      <c r="V923" s="13">
        <f t="shared" si="1297"/>
        <v>9.0106765272438324E-3</v>
      </c>
      <c r="W923" s="13">
        <f t="shared" si="1298"/>
        <v>8.9515283164644896E-2</v>
      </c>
      <c r="X923" s="13">
        <f t="shared" si="1299"/>
        <v>7.5666040716550531E-2</v>
      </c>
      <c r="Y923" s="13">
        <f t="shared" si="1300"/>
        <v>3.197973304283741E-2</v>
      </c>
      <c r="Z923" s="13">
        <f t="shared" si="1301"/>
        <v>3.9636904172106078E-3</v>
      </c>
      <c r="AA923" s="13">
        <f t="shared" si="1302"/>
        <v>9.4704227892748252E-3</v>
      </c>
      <c r="AB923" s="13">
        <f t="shared" si="1303"/>
        <v>1.1313813437368968E-2</v>
      </c>
      <c r="AC923" s="13">
        <f t="shared" si="1304"/>
        <v>1.1373938551156254E-3</v>
      </c>
      <c r="AD923" s="13">
        <f t="shared" si="1305"/>
        <v>5.346958821442422E-2</v>
      </c>
      <c r="AE923" s="13">
        <f t="shared" si="1306"/>
        <v>4.5197109319180057E-2</v>
      </c>
      <c r="AF923" s="13">
        <f t="shared" si="1307"/>
        <v>1.9102248203389408E-2</v>
      </c>
      <c r="AG923" s="13">
        <f t="shared" si="1308"/>
        <v>5.3822894416692994E-3</v>
      </c>
      <c r="AH923" s="13">
        <f t="shared" si="1309"/>
        <v>8.3761328203817446E-4</v>
      </c>
      <c r="AI923" s="13">
        <f t="shared" si="1310"/>
        <v>2.0013046125827434E-3</v>
      </c>
      <c r="AJ923" s="13">
        <f t="shared" si="1311"/>
        <v>2.390852818498183E-3</v>
      </c>
      <c r="AK923" s="13">
        <f t="shared" si="1312"/>
        <v>1.904150310679528E-3</v>
      </c>
      <c r="AL923" s="13">
        <f t="shared" si="1313"/>
        <v>9.1884938689760297E-5</v>
      </c>
      <c r="AM923" s="13">
        <f t="shared" si="1314"/>
        <v>2.5550916113947216E-2</v>
      </c>
      <c r="AN923" s="13">
        <f t="shared" si="1315"/>
        <v>2.1597838834594572E-2</v>
      </c>
      <c r="AO923" s="13">
        <f t="shared" si="1316"/>
        <v>9.1281784231309043E-3</v>
      </c>
      <c r="AP923" s="13">
        <f t="shared" si="1317"/>
        <v>2.5719746610649479E-3</v>
      </c>
      <c r="AQ923" s="13">
        <f t="shared" si="1318"/>
        <v>5.4351372342790214E-4</v>
      </c>
      <c r="AR923" s="13">
        <f t="shared" si="1319"/>
        <v>1.4160460306392972E-4</v>
      </c>
      <c r="AS923" s="13">
        <f t="shared" si="1320"/>
        <v>3.3833506625540269E-4</v>
      </c>
      <c r="AT923" s="13">
        <f t="shared" si="1321"/>
        <v>4.0419101703342267E-4</v>
      </c>
      <c r="AU923" s="13">
        <f t="shared" si="1322"/>
        <v>3.2191042656549496E-4</v>
      </c>
      <c r="AV923" s="13">
        <f t="shared" si="1323"/>
        <v>1.9228468415530755E-4</v>
      </c>
      <c r="AW923" s="13">
        <f t="shared" si="1324"/>
        <v>5.1548411895315864E-6</v>
      </c>
      <c r="AX923" s="13">
        <f t="shared" si="1325"/>
        <v>1.0174776230491778E-2</v>
      </c>
      <c r="AY923" s="13">
        <f t="shared" si="1326"/>
        <v>8.6005987505187991E-3</v>
      </c>
      <c r="AZ923" s="13">
        <f t="shared" si="1327"/>
        <v>3.6349840621433664E-3</v>
      </c>
      <c r="BA923" s="13">
        <f t="shared" si="1328"/>
        <v>1.0242007186797514E-3</v>
      </c>
      <c r="BB923" s="13">
        <f t="shared" si="1329"/>
        <v>2.1643570388701737E-4</v>
      </c>
      <c r="BC923" s="13">
        <f t="shared" si="1330"/>
        <v>3.6590026203030672E-5</v>
      </c>
      <c r="BD923" s="13">
        <f t="shared" si="1331"/>
        <v>1.9949404694352352E-5</v>
      </c>
      <c r="BE923" s="13">
        <f t="shared" si="1332"/>
        <v>4.7664998262608267E-5</v>
      </c>
      <c r="BF923" s="13">
        <f t="shared" si="1333"/>
        <v>5.6942853538322281E-5</v>
      </c>
      <c r="BG923" s="13">
        <f t="shared" si="1334"/>
        <v>4.5351077831752206E-5</v>
      </c>
      <c r="BH923" s="13">
        <f t="shared" si="1335"/>
        <v>2.7089267564332934E-5</v>
      </c>
      <c r="BI923" s="13">
        <f t="shared" si="1336"/>
        <v>1.2944846336741056E-5</v>
      </c>
      <c r="BJ923" s="14">
        <f t="shared" si="1337"/>
        <v>0.70487668303570772</v>
      </c>
      <c r="BK923" s="14">
        <f t="shared" si="1338"/>
        <v>0.17789775644033717</v>
      </c>
      <c r="BL923" s="14">
        <f t="shared" si="1339"/>
        <v>0.11048994830131403</v>
      </c>
      <c r="BM923" s="14">
        <f t="shared" si="1340"/>
        <v>0.6158990698977802</v>
      </c>
      <c r="BN923" s="14">
        <f t="shared" si="1341"/>
        <v>0.37273356438745964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1.6292</v>
      </c>
      <c r="F924" s="10">
        <f>VLOOKUP(B924,home!$B$2:$E$405,3,FALSE)</f>
        <v>1.1554</v>
      </c>
      <c r="G924" s="10">
        <f>VLOOKUP(C924,away!$B$2:$E$405,4,FALSE)</f>
        <v>1.2998000000000001</v>
      </c>
      <c r="H924" s="10">
        <f>VLOOKUP(A924,away!$A$2:$E$405,3,FALSE)</f>
        <v>1.1462000000000001</v>
      </c>
      <c r="I924" s="10">
        <f>VLOOKUP(C924,away!$B$2:$E$405,3,FALSE)</f>
        <v>0.66720000000000002</v>
      </c>
      <c r="J924" s="10">
        <f>VLOOKUP(B924,home!$B$2:$E$405,4,FALSE)</f>
        <v>0.87239999999999995</v>
      </c>
      <c r="K924" s="12">
        <f t="shared" si="1286"/>
        <v>2.4467145084640003</v>
      </c>
      <c r="L924" s="12">
        <f t="shared" si="1287"/>
        <v>0.66716322393600003</v>
      </c>
      <c r="M924" s="13">
        <f t="shared" si="1288"/>
        <v>4.4428339665676664E-2</v>
      </c>
      <c r="N924" s="13">
        <f t="shared" si="1289"/>
        <v>0.10870346324697774</v>
      </c>
      <c r="O924" s="13">
        <f t="shared" si="1290"/>
        <v>2.9640954325476511E-2</v>
      </c>
      <c r="P924" s="13">
        <f t="shared" si="1291"/>
        <v>7.2522952992862155E-2</v>
      </c>
      <c r="Q924" s="13">
        <f t="shared" si="1292"/>
        <v>0.13298317032333185</v>
      </c>
      <c r="R924" s="13">
        <f t="shared" si="1293"/>
        <v>9.8876773241623143E-3</v>
      </c>
      <c r="S924" s="13">
        <f t="shared" si="1294"/>
        <v>2.9595854528794187E-2</v>
      </c>
      <c r="T924" s="13">
        <f t="shared" si="1295"/>
        <v>8.8721480642144274E-2</v>
      </c>
      <c r="U924" s="13">
        <f t="shared" si="1296"/>
        <v>2.4192323564038439E-2</v>
      </c>
      <c r="V924" s="13">
        <f t="shared" si="1297"/>
        <v>5.3678920129879857E-3</v>
      </c>
      <c r="W924" s="13">
        <f t="shared" si="1298"/>
        <v>0.10845728407054511</v>
      </c>
      <c r="X924" s="13">
        <f t="shared" si="1299"/>
        <v>7.2358711299847445E-2</v>
      </c>
      <c r="Y924" s="13">
        <f t="shared" si="1300"/>
        <v>2.4137535555330242E-2</v>
      </c>
      <c r="Z924" s="13">
        <f t="shared" si="1301"/>
        <v>2.1988982269423377E-3</v>
      </c>
      <c r="AA924" s="13">
        <f t="shared" si="1302"/>
        <v>5.3800761944955838E-3</v>
      </c>
      <c r="AB924" s="13">
        <f t="shared" si="1303"/>
        <v>6.5817552408570668E-3</v>
      </c>
      <c r="AC924" s="13">
        <f t="shared" si="1304"/>
        <v>5.476450716172045E-4</v>
      </c>
      <c r="AD924" s="13">
        <f t="shared" si="1305"/>
        <v>6.6341002621001052E-2</v>
      </c>
      <c r="AE924" s="13">
        <f t="shared" si="1306"/>
        <v>4.4260277187773686E-2</v>
      </c>
      <c r="AF924" s="13">
        <f t="shared" si="1307"/>
        <v>1.4764414610448041E-2</v>
      </c>
      <c r="AG924" s="13">
        <f t="shared" si="1308"/>
        <v>3.283424817011433E-3</v>
      </c>
      <c r="AH924" s="13">
        <f t="shared" si="1309"/>
        <v>3.6675600754850092E-4</v>
      </c>
      <c r="AI924" s="13">
        <f t="shared" si="1310"/>
        <v>8.9734724473524981E-4</v>
      </c>
      <c r="AJ924" s="13">
        <f t="shared" si="1311"/>
        <v>1.097776261411966E-3</v>
      </c>
      <c r="AK924" s="13">
        <f t="shared" si="1312"/>
        <v>8.9531503528134202E-4</v>
      </c>
      <c r="AL924" s="13">
        <f t="shared" si="1313"/>
        <v>3.5758111227686145E-5</v>
      </c>
      <c r="AM924" s="13">
        <f t="shared" si="1314"/>
        <v>3.2463498723770308E-2</v>
      </c>
      <c r="AN924" s="13">
        <f t="shared" si="1315"/>
        <v>2.1658452468792822E-2</v>
      </c>
      <c r="AO924" s="13">
        <f t="shared" si="1316"/>
        <v>7.2248614872722165E-3</v>
      </c>
      <c r="AP924" s="13">
        <f t="shared" si="1317"/>
        <v>1.6067206274465256E-3</v>
      </c>
      <c r="AQ924" s="13">
        <f t="shared" si="1318"/>
        <v>2.6798622844292414E-4</v>
      </c>
      <c r="AR924" s="13">
        <f t="shared" si="1319"/>
        <v>4.893722407879079E-5</v>
      </c>
      <c r="AS924" s="13">
        <f t="shared" si="1320"/>
        <v>1.1973541615753126E-4</v>
      </c>
      <c r="AT924" s="13">
        <f t="shared" si="1321"/>
        <v>1.4647918994480333E-4</v>
      </c>
      <c r="AU924" s="13">
        <f t="shared" si="1322"/>
        <v>1.1946425307533481E-4</v>
      </c>
      <c r="AV924" s="13">
        <f t="shared" si="1323"/>
        <v>7.3073730310559175E-5</v>
      </c>
      <c r="AW924" s="13">
        <f t="shared" si="1324"/>
        <v>1.6213899101298623E-6</v>
      </c>
      <c r="AX924" s="13">
        <f t="shared" si="1325"/>
        <v>1.3238152220491899E-2</v>
      </c>
      <c r="AY924" s="13">
        <f t="shared" si="1326"/>
        <v>8.8320083143788915E-3</v>
      </c>
      <c r="AZ924" s="13">
        <f t="shared" si="1327"/>
        <v>2.9461955704252886E-3</v>
      </c>
      <c r="BA924" s="13">
        <f t="shared" si="1328"/>
        <v>6.5519777837029947E-4</v>
      </c>
      <c r="BB924" s="13">
        <f t="shared" si="1329"/>
        <v>1.0928096553330843E-4</v>
      </c>
      <c r="BC924" s="13">
        <f t="shared" si="1330"/>
        <v>1.4581648256008196E-5</v>
      </c>
      <c r="BD924" s="13">
        <f t="shared" si="1331"/>
        <v>5.4415193644807486E-6</v>
      </c>
      <c r="BE924" s="13">
        <f t="shared" si="1332"/>
        <v>1.3313844377162855E-5</v>
      </c>
      <c r="BF924" s="13">
        <f t="shared" si="1333"/>
        <v>1.6287588100518108E-5</v>
      </c>
      <c r="BG924" s="13">
        <f t="shared" si="1334"/>
        <v>1.328369270447442E-5</v>
      </c>
      <c r="BH924" s="13">
        <f t="shared" si="1335"/>
        <v>8.1253509165037385E-6</v>
      </c>
      <c r="BI924" s="13">
        <f t="shared" si="1336"/>
        <v>3.9760827947541922E-6</v>
      </c>
      <c r="BJ924" s="14">
        <f t="shared" si="1337"/>
        <v>0.75302770040759137</v>
      </c>
      <c r="BK924" s="14">
        <f t="shared" si="1338"/>
        <v>0.16133045069754476</v>
      </c>
      <c r="BL924" s="14">
        <f t="shared" si="1339"/>
        <v>7.9508099089831905E-2</v>
      </c>
      <c r="BM924" s="14">
        <f t="shared" si="1340"/>
        <v>0.5890682036189544</v>
      </c>
      <c r="BN924" s="14">
        <f t="shared" si="1341"/>
        <v>0.3981665578784872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1.6292</v>
      </c>
      <c r="F925" s="10">
        <f>VLOOKUP(B925,home!$B$2:$E$405,3,FALSE)</f>
        <v>1.0470999999999999</v>
      </c>
      <c r="G925" s="10">
        <f>VLOOKUP(C925,away!$B$2:$E$405,4,FALSE)</f>
        <v>0.75819999999999999</v>
      </c>
      <c r="H925" s="10">
        <f>VLOOKUP(A925,away!$A$2:$E$405,3,FALSE)</f>
        <v>1.1462000000000001</v>
      </c>
      <c r="I925" s="10">
        <f>VLOOKUP(C925,away!$B$2:$E$405,3,FALSE)</f>
        <v>0.87239999999999995</v>
      </c>
      <c r="J925" s="10">
        <f>VLOOKUP(B925,home!$B$2:$E$405,4,FALSE)</f>
        <v>0.92379999999999995</v>
      </c>
      <c r="K925" s="12">
        <f t="shared" si="1286"/>
        <v>1.2934401596239999</v>
      </c>
      <c r="L925" s="12">
        <f t="shared" si="1287"/>
        <v>0.92374908014400003</v>
      </c>
      <c r="M925" s="13">
        <f t="shared" si="1288"/>
        <v>0.10891481241736195</v>
      </c>
      <c r="N925" s="13">
        <f t="shared" si="1289"/>
        <v>0.14087479235853065</v>
      </c>
      <c r="O925" s="13">
        <f t="shared" si="1290"/>
        <v>0.1006099577845944</v>
      </c>
      <c r="P925" s="13">
        <f t="shared" si="1291"/>
        <v>0.13013295985666967</v>
      </c>
      <c r="Q925" s="13">
        <f t="shared" si="1292"/>
        <v>9.1106556957607887E-2</v>
      </c>
      <c r="R925" s="13">
        <f t="shared" si="1293"/>
        <v>4.6469177978422878E-2</v>
      </c>
      <c r="S925" s="13">
        <f t="shared" si="1294"/>
        <v>3.8871175704192115E-2</v>
      </c>
      <c r="T925" s="13">
        <f t="shared" si="1295"/>
        <v>8.415959818467722E-2</v>
      </c>
      <c r="U925" s="13">
        <f t="shared" si="1296"/>
        <v>6.0105100982007345E-2</v>
      </c>
      <c r="V925" s="13">
        <f t="shared" si="1297"/>
        <v>5.1604256729779465E-3</v>
      </c>
      <c r="W925" s="13">
        <f t="shared" si="1298"/>
        <v>3.928029319134712E-2</v>
      </c>
      <c r="X925" s="13">
        <f t="shared" si="1299"/>
        <v>3.6285134703293524E-2</v>
      </c>
      <c r="Y925" s="13">
        <f t="shared" si="1300"/>
        <v>1.6759179902534265E-2</v>
      </c>
      <c r="Z925" s="13">
        <f t="shared" si="1301"/>
        <v>1.4308620137538653E-2</v>
      </c>
      <c r="AA925" s="13">
        <f t="shared" si="1302"/>
        <v>1.8507343914697175E-2</v>
      </c>
      <c r="AB925" s="13">
        <f t="shared" si="1303"/>
        <v>1.1969070933621092E-2</v>
      </c>
      <c r="AC925" s="13">
        <f t="shared" si="1304"/>
        <v>3.8535935335614501E-4</v>
      </c>
      <c r="AD925" s="13">
        <f t="shared" si="1305"/>
        <v>1.2701677173873388E-2</v>
      </c>
      <c r="AE925" s="13">
        <f t="shared" si="1306"/>
        <v>1.1733162605651583E-2</v>
      </c>
      <c r="AF925" s="13">
        <f t="shared" si="1307"/>
        <v>5.4192490820753145E-3</v>
      </c>
      <c r="AG925" s="13">
        <f t="shared" si="1308"/>
        <v>1.6686754515460962E-3</v>
      </c>
      <c r="AH925" s="13">
        <f t="shared" si="1309"/>
        <v>3.3043936725453112E-3</v>
      </c>
      <c r="AI925" s="13">
        <f t="shared" si="1310"/>
        <v>4.2740354792775419E-3</v>
      </c>
      <c r="AJ925" s="13">
        <f t="shared" si="1311"/>
        <v>2.7641045662776926E-3</v>
      </c>
      <c r="AK925" s="13">
        <f t="shared" si="1312"/>
        <v>1.1917346171412149E-3</v>
      </c>
      <c r="AL925" s="13">
        <f t="shared" si="1313"/>
        <v>1.8417312447280461E-5</v>
      </c>
      <c r="AM925" s="13">
        <f t="shared" si="1314"/>
        <v>3.285771870253462E-3</v>
      </c>
      <c r="AN925" s="13">
        <f t="shared" si="1315"/>
        <v>3.0352287427096655E-3</v>
      </c>
      <c r="AO925" s="13">
        <f t="shared" si="1316"/>
        <v>1.4018948795523416E-3</v>
      </c>
      <c r="AP925" s="13">
        <f t="shared" si="1317"/>
        <v>4.316663684816865E-4</v>
      </c>
      <c r="AQ925" s="13">
        <f t="shared" si="1318"/>
        <v>9.96878527035147E-5</v>
      </c>
      <c r="AR925" s="13">
        <f t="shared" si="1319"/>
        <v>6.1048612308947723E-4</v>
      </c>
      <c r="AS925" s="13">
        <f t="shared" si="1320"/>
        <v>7.8962726849709022E-4</v>
      </c>
      <c r="AT925" s="13">
        <f t="shared" si="1321"/>
        <v>5.1066781010416986E-4</v>
      </c>
      <c r="AU925" s="13">
        <f t="shared" si="1322"/>
        <v>2.2017275127199194E-4</v>
      </c>
      <c r="AV925" s="13">
        <f t="shared" si="1323"/>
        <v>7.1195069637525142E-5</v>
      </c>
      <c r="AW925" s="13">
        <f t="shared" si="1324"/>
        <v>6.1125737939766254E-7</v>
      </c>
      <c r="AX925" s="13">
        <f t="shared" si="1325"/>
        <v>7.0832488205811348E-4</v>
      </c>
      <c r="AY925" s="13">
        <f t="shared" si="1326"/>
        <v>6.5431445824428965E-4</v>
      </c>
      <c r="AZ925" s="13">
        <f t="shared" si="1327"/>
        <v>3.0221118946404112E-4</v>
      </c>
      <c r="BA925" s="13">
        <f t="shared" si="1328"/>
        <v>9.305576942554404E-5</v>
      </c>
      <c r="BB925" s="13">
        <f t="shared" si="1329"/>
        <v>2.1490045352234615E-5</v>
      </c>
      <c r="BC925" s="13">
        <f t="shared" si="1330"/>
        <v>3.9702819252759145E-6</v>
      </c>
      <c r="BD925" s="13">
        <f t="shared" si="1331"/>
        <v>9.3989332440763541E-5</v>
      </c>
      <c r="BE925" s="13">
        <f t="shared" si="1332"/>
        <v>1.2156957715513438E-4</v>
      </c>
      <c r="BF925" s="13">
        <f t="shared" si="1333"/>
        <v>7.8621486640479614E-5</v>
      </c>
      <c r="BG925" s="13">
        <f t="shared" si="1334"/>
        <v>3.3897396076712705E-5</v>
      </c>
      <c r="BH925" s="13">
        <f t="shared" si="1335"/>
        <v>1.0961063348075311E-5</v>
      </c>
      <c r="BI925" s="13">
        <f t="shared" si="1336"/>
        <v>2.8354959053166608E-6</v>
      </c>
      <c r="BJ925" s="14">
        <f t="shared" si="1337"/>
        <v>0.4500259359513073</v>
      </c>
      <c r="BK925" s="14">
        <f t="shared" si="1338"/>
        <v>0.28413746477524937</v>
      </c>
      <c r="BL925" s="14">
        <f t="shared" si="1339"/>
        <v>0.25173894330275143</v>
      </c>
      <c r="BM925" s="14">
        <f t="shared" si="1340"/>
        <v>0.38144900361279438</v>
      </c>
      <c r="BN925" s="14">
        <f t="shared" si="1341"/>
        <v>0.61810825735318742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1.6292</v>
      </c>
      <c r="F926" s="10">
        <f>VLOOKUP(B926,home!$B$2:$E$405,3,FALSE)</f>
        <v>1.163</v>
      </c>
      <c r="G926" s="10">
        <f>VLOOKUP(C926,away!$B$2:$E$405,4,FALSE)</f>
        <v>1.1253</v>
      </c>
      <c r="H926" s="10">
        <f>VLOOKUP(A926,away!$A$2:$E$405,3,FALSE)</f>
        <v>1.1462000000000001</v>
      </c>
      <c r="I926" s="10">
        <f>VLOOKUP(C926,away!$B$2:$E$405,3,FALSE)</f>
        <v>0.92090000000000005</v>
      </c>
      <c r="J926" s="10">
        <f>VLOOKUP(B926,home!$B$2:$E$405,4,FALSE)</f>
        <v>0.91839999999999999</v>
      </c>
      <c r="K926" s="12">
        <f t="shared" si="1286"/>
        <v>2.1321729778799998</v>
      </c>
      <c r="L926" s="12">
        <f t="shared" si="1287"/>
        <v>0.96940387667200012</v>
      </c>
      <c r="M926" s="13">
        <f t="shared" si="1288"/>
        <v>4.4978222331024401E-2</v>
      </c>
      <c r="N926" s="13">
        <f t="shared" si="1289"/>
        <v>9.5901350247288977E-2</v>
      </c>
      <c r="O926" s="13">
        <f t="shared" si="1290"/>
        <v>4.3602063093510175E-2</v>
      </c>
      <c r="P926" s="13">
        <f t="shared" si="1291"/>
        <v>9.296714070780121E-2</v>
      </c>
      <c r="Q926" s="13">
        <f t="shared" si="1292"/>
        <v>0.10223913376973755</v>
      </c>
      <c r="R926" s="13">
        <f t="shared" si="1293"/>
        <v>2.113400449687295E-2</v>
      </c>
      <c r="S926" s="13">
        <f t="shared" si="1294"/>
        <v>4.8039299929282402E-2</v>
      </c>
      <c r="T926" s="13">
        <f t="shared" si="1295"/>
        <v>9.9111012623970776E-2</v>
      </c>
      <c r="U926" s="13">
        <f t="shared" si="1296"/>
        <v>4.5061353302626901E-2</v>
      </c>
      <c r="V926" s="13">
        <f t="shared" si="1297"/>
        <v>1.1032688276860995E-2</v>
      </c>
      <c r="W926" s="13">
        <f t="shared" si="1298"/>
        <v>7.266383943523097E-2</v>
      </c>
      <c r="X926" s="13">
        <f t="shared" si="1299"/>
        <v>7.0440607642384662E-2</v>
      </c>
      <c r="Y926" s="13">
        <f t="shared" si="1300"/>
        <v>3.4142699061829498E-2</v>
      </c>
      <c r="Z926" s="13">
        <f t="shared" si="1301"/>
        <v>6.8291286296240416E-3</v>
      </c>
      <c r="AA926" s="13">
        <f t="shared" si="1302"/>
        <v>1.4560883526551053E-2</v>
      </c>
      <c r="AB926" s="13">
        <f t="shared" si="1303"/>
        <v>1.5523161194685102E-2</v>
      </c>
      <c r="AC926" s="13">
        <f t="shared" si="1304"/>
        <v>1.4252418035104971E-3</v>
      </c>
      <c r="AD926" s="13">
        <f t="shared" si="1305"/>
        <v>3.8732968728202651E-2</v>
      </c>
      <c r="AE926" s="13">
        <f t="shared" si="1306"/>
        <v>3.7547890040135E-2</v>
      </c>
      <c r="AF926" s="13">
        <f t="shared" si="1307"/>
        <v>1.8199535082880424E-2</v>
      </c>
      <c r="AG926" s="13">
        <f t="shared" si="1308"/>
        <v>5.8808999543241182E-3</v>
      </c>
      <c r="AH926" s="13">
        <f t="shared" si="1309"/>
        <v>1.6550459419623221E-3</v>
      </c>
      <c r="AI926" s="13">
        <f t="shared" si="1310"/>
        <v>3.5288442346020133E-3</v>
      </c>
      <c r="AJ926" s="13">
        <f t="shared" si="1311"/>
        <v>3.7620531600830232E-3</v>
      </c>
      <c r="AK926" s="13">
        <f t="shared" si="1312"/>
        <v>2.6737826964256936E-3</v>
      </c>
      <c r="AL926" s="13">
        <f t="shared" si="1313"/>
        <v>1.1783538648054262E-4</v>
      </c>
      <c r="AM926" s="13">
        <f t="shared" si="1314"/>
        <v>1.6517077855068951E-2</v>
      </c>
      <c r="AN926" s="13">
        <f t="shared" si="1315"/>
        <v>1.6011719303997085E-2</v>
      </c>
      <c r="AO926" s="13">
        <f t="shared" si="1316"/>
        <v>7.7609113827393356E-3</v>
      </c>
      <c r="AP926" s="13">
        <f t="shared" si="1317"/>
        <v>2.5078191936451222E-3</v>
      </c>
      <c r="AQ926" s="13">
        <f t="shared" si="1318"/>
        <v>6.0777241207800759E-4</v>
      </c>
      <c r="AR926" s="13">
        <f t="shared" si="1319"/>
        <v>3.2088159044170759E-4</v>
      </c>
      <c r="AS926" s="13">
        <f t="shared" si="1320"/>
        <v>6.8417505623896593E-4</v>
      </c>
      <c r="AT926" s="13">
        <f t="shared" si="1321"/>
        <v>7.2938978352612657E-4</v>
      </c>
      <c r="AU926" s="13">
        <f t="shared" si="1322"/>
        <v>5.1839506225871647E-4</v>
      </c>
      <c r="AV926" s="13">
        <f t="shared" si="1323"/>
        <v>2.7632698590361387E-4</v>
      </c>
      <c r="AW926" s="13">
        <f t="shared" si="1324"/>
        <v>6.7655080784744398E-6</v>
      </c>
      <c r="AX926" s="13">
        <f t="shared" si="1325"/>
        <v>5.8695445126863612E-3</v>
      </c>
      <c r="AY926" s="13">
        <f t="shared" si="1326"/>
        <v>5.6899592048970243E-3</v>
      </c>
      <c r="AZ926" s="13">
        <f t="shared" si="1327"/>
        <v>2.7579342556663532E-3</v>
      </c>
      <c r="BA926" s="13">
        <f t="shared" si="1328"/>
        <v>8.9118405301649001E-4</v>
      </c>
      <c r="BB926" s="13">
        <f t="shared" si="1329"/>
        <v>2.1597931895561267E-4</v>
      </c>
      <c r="BC926" s="13">
        <f t="shared" si="1330"/>
        <v>4.1874237815309877E-5</v>
      </c>
      <c r="BD926" s="13">
        <f t="shared" si="1331"/>
        <v>5.1843976287811368E-5</v>
      </c>
      <c r="BE926" s="13">
        <f t="shared" si="1332"/>
        <v>1.1054032530672284E-4</v>
      </c>
      <c r="BF926" s="13">
        <f t="shared" si="1333"/>
        <v>1.1784554729252962E-4</v>
      </c>
      <c r="BG926" s="13">
        <f t="shared" si="1334"/>
        <v>8.375569716687039E-5</v>
      </c>
      <c r="BH926" s="13">
        <f t="shared" si="1335"/>
        <v>4.464540856067538E-5</v>
      </c>
      <c r="BI926" s="13">
        <f t="shared" si="1336"/>
        <v>1.9038346743896894E-5</v>
      </c>
      <c r="BJ926" s="14">
        <f t="shared" si="1337"/>
        <v>0.63373171231655034</v>
      </c>
      <c r="BK926" s="14">
        <f t="shared" si="1338"/>
        <v>0.20425038763985709</v>
      </c>
      <c r="BL926" s="14">
        <f t="shared" si="1339"/>
        <v>0.15445802942704687</v>
      </c>
      <c r="BM926" s="14">
        <f t="shared" si="1340"/>
        <v>0.59276414967002444</v>
      </c>
      <c r="BN926" s="14">
        <f t="shared" si="1341"/>
        <v>0.40082191464623523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1.6292</v>
      </c>
      <c r="F927" s="10">
        <f>VLOOKUP(B927,home!$B$2:$E$405,3,FALSE)</f>
        <v>0.97489999999999999</v>
      </c>
      <c r="G927" s="10">
        <f>VLOOKUP(C927,away!$B$2:$E$405,4,FALSE)</f>
        <v>1.0109999999999999</v>
      </c>
      <c r="H927" s="10">
        <f>VLOOKUP(A927,away!$A$2:$E$405,3,FALSE)</f>
        <v>1.1462000000000001</v>
      </c>
      <c r="I927" s="10">
        <f>VLOOKUP(C927,away!$B$2:$E$405,3,FALSE)</f>
        <v>0.97509999999999997</v>
      </c>
      <c r="J927" s="10">
        <f>VLOOKUP(B927,home!$B$2:$E$405,4,FALSE)</f>
        <v>1.2829999999999999</v>
      </c>
      <c r="K927" s="12">
        <f t="shared" si="1286"/>
        <v>1.6057784578799996</v>
      </c>
      <c r="L927" s="12">
        <f t="shared" si="1287"/>
        <v>1.4339572924599999</v>
      </c>
      <c r="M927" s="13">
        <f t="shared" si="1288"/>
        <v>4.7847531517735013E-2</v>
      </c>
      <c r="N927" s="13">
        <f t="shared" si="1289"/>
        <v>7.6832535373913213E-2</v>
      </c>
      <c r="O927" s="13">
        <f t="shared" si="1290"/>
        <v>6.8611316746065812E-2</v>
      </c>
      <c r="P927" s="13">
        <f t="shared" si="1291"/>
        <v>0.11017457439761377</v>
      </c>
      <c r="Q927" s="13">
        <f t="shared" si="1292"/>
        <v>6.1688015083866447E-2</v>
      </c>
      <c r="R927" s="13">
        <f t="shared" si="1293"/>
        <v>4.9192848996652001E-2</v>
      </c>
      <c r="S927" s="13">
        <f t="shared" si="1294"/>
        <v>6.3422482093962035E-2</v>
      </c>
      <c r="T927" s="13">
        <f t="shared" si="1295"/>
        <v>8.8457979086892763E-2</v>
      </c>
      <c r="U927" s="13">
        <f t="shared" si="1296"/>
        <v>7.8992817200567556E-2</v>
      </c>
      <c r="V927" s="13">
        <f t="shared" si="1297"/>
        <v>1.6226414637160923E-2</v>
      </c>
      <c r="W927" s="13">
        <f t="shared" si="1298"/>
        <v>3.3019095243683086E-2</v>
      </c>
      <c r="X927" s="13">
        <f t="shared" si="1299"/>
        <v>4.7347972415110656E-2</v>
      </c>
      <c r="Y927" s="13">
        <f t="shared" si="1300"/>
        <v>3.3947485163921431E-2</v>
      </c>
      <c r="Z927" s="13">
        <f t="shared" si="1301"/>
        <v>2.3513481518544235E-2</v>
      </c>
      <c r="AA927" s="13">
        <f t="shared" si="1302"/>
        <v>3.7757442092237838E-2</v>
      </c>
      <c r="AB927" s="13">
        <f t="shared" si="1303"/>
        <v>3.0315043568183531E-2</v>
      </c>
      <c r="AC927" s="13">
        <f t="shared" si="1304"/>
        <v>2.3352018771148337E-3</v>
      </c>
      <c r="AD927" s="13">
        <f t="shared" si="1305"/>
        <v>1.3255337960248555E-2</v>
      </c>
      <c r="AE927" s="13">
        <f t="shared" si="1306"/>
        <v>1.9007588532120277E-2</v>
      </c>
      <c r="AF927" s="13">
        <f t="shared" si="1307"/>
        <v>1.3628035093856471E-2</v>
      </c>
      <c r="AG927" s="13">
        <f t="shared" si="1308"/>
        <v>6.5140067682454266E-3</v>
      </c>
      <c r="AH927" s="13">
        <f t="shared" si="1309"/>
        <v>8.4293320736599925E-3</v>
      </c>
      <c r="AI927" s="13">
        <f t="shared" si="1310"/>
        <v>1.3535639858200164E-2</v>
      </c>
      <c r="AJ927" s="13">
        <f t="shared" si="1311"/>
        <v>1.0867619448959859E-2</v>
      </c>
      <c r="AK927" s="13">
        <f t="shared" si="1312"/>
        <v>5.8169963998591532E-3</v>
      </c>
      <c r="AL927" s="13">
        <f t="shared" si="1313"/>
        <v>2.1508308979180867E-4</v>
      </c>
      <c r="AM927" s="13">
        <f t="shared" si="1314"/>
        <v>4.2570272296972239E-3</v>
      </c>
      <c r="AN927" s="13">
        <f t="shared" si="1315"/>
        <v>6.1043952402251248E-3</v>
      </c>
      <c r="AO927" s="13">
        <f t="shared" si="1316"/>
        <v>4.3767210353894666E-3</v>
      </c>
      <c r="AP927" s="13">
        <f t="shared" si="1317"/>
        <v>2.0920103485866015E-3</v>
      </c>
      <c r="AQ927" s="13">
        <f t="shared" si="1318"/>
        <v>7.4996337381438676E-4</v>
      </c>
      <c r="AR927" s="13">
        <f t="shared" si="1319"/>
        <v>2.4174604395183407E-3</v>
      </c>
      <c r="AS927" s="13">
        <f t="shared" si="1320"/>
        <v>3.881905896555668E-3</v>
      </c>
      <c r="AT927" s="13">
        <f t="shared" si="1321"/>
        <v>3.1167404321032189E-3</v>
      </c>
      <c r="AU927" s="13">
        <f t="shared" si="1322"/>
        <v>1.6682648815583175E-3</v>
      </c>
      <c r="AV927" s="13">
        <f t="shared" si="1323"/>
        <v>6.6971595221101846E-4</v>
      </c>
      <c r="AW927" s="13">
        <f t="shared" si="1324"/>
        <v>1.375705933123619E-5</v>
      </c>
      <c r="AX927" s="13">
        <f t="shared" si="1325"/>
        <v>1.1393071033427309E-3</v>
      </c>
      <c r="AY927" s="13">
        <f t="shared" si="1326"/>
        <v>1.6337177291897876E-3</v>
      </c>
      <c r="AZ927" s="13">
        <f t="shared" si="1327"/>
        <v>1.1713407257964439E-3</v>
      </c>
      <c r="BA927" s="13">
        <f t="shared" si="1328"/>
        <v>5.5988419190373311E-4</v>
      </c>
      <c r="BB927" s="13">
        <f t="shared" si="1329"/>
        <v>2.0071250497835823E-4</v>
      </c>
      <c r="BC927" s="13">
        <f t="shared" si="1330"/>
        <v>5.7562632040326084E-5</v>
      </c>
      <c r="BD927" s="13">
        <f t="shared" si="1331"/>
        <v>5.7775583774681289E-4</v>
      </c>
      <c r="BE927" s="13">
        <f t="shared" si="1332"/>
        <v>9.2774787816824454E-4</v>
      </c>
      <c r="BF927" s="13">
        <f t="shared" si="1333"/>
        <v>7.4487877855322279E-4</v>
      </c>
      <c r="BG927" s="13">
        <f t="shared" si="1334"/>
        <v>3.9870343211091078E-4</v>
      </c>
      <c r="BH927" s="13">
        <f t="shared" si="1335"/>
        <v>1.6005734559163025E-4</v>
      </c>
      <c r="BI927" s="13">
        <f t="shared" si="1336"/>
        <v>5.1403327515298772E-5</v>
      </c>
      <c r="BJ927" s="14">
        <f t="shared" si="1337"/>
        <v>0.41604069283682255</v>
      </c>
      <c r="BK927" s="14">
        <f t="shared" si="1338"/>
        <v>0.24185500534256821</v>
      </c>
      <c r="BL927" s="14">
        <f t="shared" si="1339"/>
        <v>0.31813369058601859</v>
      </c>
      <c r="BM927" s="14">
        <f t="shared" si="1340"/>
        <v>0.58357608749824885</v>
      </c>
      <c r="BN927" s="14">
        <f t="shared" si="1341"/>
        <v>0.41434682211584628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1.6292</v>
      </c>
      <c r="F928" s="10">
        <f>VLOOKUP(B928,home!$B$2:$E$405,3,FALSE)</f>
        <v>1.2583</v>
      </c>
      <c r="G928" s="10">
        <f>VLOOKUP(C928,away!$B$2:$E$405,4,FALSE)</f>
        <v>0.75819999999999999</v>
      </c>
      <c r="H928" s="10">
        <f>VLOOKUP(A928,away!$A$2:$E$405,3,FALSE)</f>
        <v>1.1462000000000001</v>
      </c>
      <c r="I928" s="10">
        <f>VLOOKUP(C928,away!$B$2:$E$405,3,FALSE)</f>
        <v>1.0264</v>
      </c>
      <c r="J928" s="10">
        <f>VLOOKUP(B928,home!$B$2:$E$405,4,FALSE)</f>
        <v>1.0468999999999999</v>
      </c>
      <c r="K928" s="12">
        <f t="shared" si="1286"/>
        <v>1.5543269533519999</v>
      </c>
      <c r="L928" s="12">
        <f t="shared" si="1287"/>
        <v>1.231635638992</v>
      </c>
      <c r="M928" s="13">
        <f t="shared" si="1288"/>
        <v>6.1669697671875211E-2</v>
      </c>
      <c r="N928" s="13">
        <f t="shared" si="1289"/>
        <v>9.5854873296464735E-2</v>
      </c>
      <c r="O928" s="13">
        <f t="shared" si="1290"/>
        <v>7.5954597498543483E-2</v>
      </c>
      <c r="P928" s="13">
        <f t="shared" si="1291"/>
        <v>0.11805827812298855</v>
      </c>
      <c r="Q928" s="13">
        <f t="shared" si="1292"/>
        <v>7.4494906587417989E-2</v>
      </c>
      <c r="R928" s="13">
        <f t="shared" si="1293"/>
        <v>4.6774194612249388E-2</v>
      </c>
      <c r="S928" s="13">
        <f t="shared" si="1294"/>
        <v>5.6501643268640912E-2</v>
      </c>
      <c r="T928" s="13">
        <f t="shared" si="1295"/>
        <v>9.1750581876443915E-2</v>
      </c>
      <c r="U928" s="13">
        <f t="shared" si="1296"/>
        <v>7.2702391407151123E-2</v>
      </c>
      <c r="V928" s="13">
        <f t="shared" si="1297"/>
        <v>1.2018304265819181E-2</v>
      </c>
      <c r="W928" s="13">
        <f t="shared" si="1298"/>
        <v>3.8596480398754414E-2</v>
      </c>
      <c r="X928" s="13">
        <f t="shared" si="1299"/>
        <v>4.7536800798762102E-2</v>
      </c>
      <c r="Y928" s="13">
        <f t="shared" si="1300"/>
        <v>2.9274009013709388E-2</v>
      </c>
      <c r="Z928" s="13">
        <f t="shared" si="1301"/>
        <v>1.9202921689864653E-2</v>
      </c>
      <c r="AA928" s="13">
        <f t="shared" si="1302"/>
        <v>2.9847618765664372E-2</v>
      </c>
      <c r="AB928" s="13">
        <f t="shared" si="1303"/>
        <v>2.3196479170423539E-2</v>
      </c>
      <c r="AC928" s="13">
        <f t="shared" si="1304"/>
        <v>1.4379634175544398E-3</v>
      </c>
      <c r="AD928" s="13">
        <f t="shared" si="1305"/>
        <v>1.4997887447076542E-2</v>
      </c>
      <c r="AE928" s="13">
        <f t="shared" si="1306"/>
        <v>1.8471932689410216E-2</v>
      </c>
      <c r="AF928" s="13">
        <f t="shared" si="1307"/>
        <v>1.1375345310669482E-2</v>
      </c>
      <c r="AG928" s="13">
        <f t="shared" si="1308"/>
        <v>4.6700935634870211E-3</v>
      </c>
      <c r="AH928" s="13">
        <f t="shared" si="1309"/>
        <v>5.9127506815024426E-3</v>
      </c>
      <c r="AI928" s="13">
        <f t="shared" si="1310"/>
        <v>9.1903477527096548E-3</v>
      </c>
      <c r="AJ928" s="13">
        <f t="shared" si="1311"/>
        <v>7.1424026113572972E-3</v>
      </c>
      <c r="AK928" s="13">
        <f t="shared" si="1312"/>
        <v>3.700542963508119E-3</v>
      </c>
      <c r="AL928" s="13">
        <f t="shared" si="1313"/>
        <v>1.1011144305171228E-4</v>
      </c>
      <c r="AM928" s="13">
        <f t="shared" si="1314"/>
        <v>4.6623241404661325E-3</v>
      </c>
      <c r="AN928" s="13">
        <f t="shared" si="1315"/>
        <v>5.7422845719308328E-3</v>
      </c>
      <c r="AO928" s="13">
        <f t="shared" si="1316"/>
        <v>3.5362011640119673E-3</v>
      </c>
      <c r="AP928" s="13">
        <f t="shared" si="1317"/>
        <v>1.4517704600807118E-3</v>
      </c>
      <c r="AQ928" s="13">
        <f t="shared" si="1318"/>
        <v>4.4701305956780399E-4</v>
      </c>
      <c r="AR928" s="13">
        <f t="shared" si="1319"/>
        <v>1.4564708927625293E-3</v>
      </c>
      <c r="AS928" s="13">
        <f t="shared" si="1320"/>
        <v>2.2638319653934501E-3</v>
      </c>
      <c r="AT928" s="13">
        <f t="shared" si="1321"/>
        <v>1.7593675208354355E-3</v>
      </c>
      <c r="AU928" s="13">
        <f t="shared" si="1322"/>
        <v>9.1154411949553459E-4</v>
      </c>
      <c r="AV928" s="13">
        <f t="shared" si="1323"/>
        <v>3.5420939852535662E-4</v>
      </c>
      <c r="AW928" s="13">
        <f t="shared" si="1324"/>
        <v>5.8553731767230561E-6</v>
      </c>
      <c r="AX928" s="13">
        <f t="shared" si="1325"/>
        <v>1.2077960127983677E-3</v>
      </c>
      <c r="AY928" s="13">
        <f t="shared" si="1326"/>
        <v>1.4875646139949075E-3</v>
      </c>
      <c r="AZ928" s="13">
        <f t="shared" si="1327"/>
        <v>9.1606879694975285E-4</v>
      </c>
      <c r="BA928" s="13">
        <f t="shared" si="1328"/>
        <v>3.7608765936394739E-4</v>
      </c>
      <c r="BB928" s="13">
        <f t="shared" si="1329"/>
        <v>1.1580074116443015E-4</v>
      </c>
      <c r="BC928" s="13">
        <f t="shared" si="1330"/>
        <v>2.8524863967960034E-5</v>
      </c>
      <c r="BD928" s="13">
        <f t="shared" si="1331"/>
        <v>2.9897357644680442E-4</v>
      </c>
      <c r="BE928" s="13">
        <f t="shared" si="1332"/>
        <v>4.6470268821131286E-4</v>
      </c>
      <c r="BF928" s="13">
        <f t="shared" si="1333"/>
        <v>3.611499567909871E-4</v>
      </c>
      <c r="BG928" s="13">
        <f t="shared" si="1334"/>
        <v>1.8711503734738046E-4</v>
      </c>
      <c r="BH928" s="13">
        <f t="shared" si="1335"/>
        <v>7.2709486481624934E-5</v>
      </c>
      <c r="BI928" s="13">
        <f t="shared" si="1336"/>
        <v>2.2602862920554478E-5</v>
      </c>
      <c r="BJ928" s="14">
        <f t="shared" si="1337"/>
        <v>0.4469943470664926</v>
      </c>
      <c r="BK928" s="14">
        <f t="shared" si="1338"/>
        <v>0.25128356280392494</v>
      </c>
      <c r="BL928" s="14">
        <f t="shared" si="1339"/>
        <v>0.28257400296832036</v>
      </c>
      <c r="BM928" s="14">
        <f t="shared" si="1340"/>
        <v>0.52576657749824529</v>
      </c>
      <c r="BN928" s="14">
        <f t="shared" si="1341"/>
        <v>0.47280654778953934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1.6292</v>
      </c>
      <c r="F929" s="10">
        <f>VLOOKUP(B929,home!$B$2:$E$405,3,FALSE)</f>
        <v>1.0470999999999999</v>
      </c>
      <c r="G929" s="10">
        <f>VLOOKUP(C929,away!$B$2:$E$405,4,FALSE)</f>
        <v>1.1554</v>
      </c>
      <c r="H929" s="10">
        <f>VLOOKUP(A929,away!$A$2:$E$405,3,FALSE)</f>
        <v>1.1462000000000001</v>
      </c>
      <c r="I929" s="10">
        <f>VLOOKUP(C929,away!$B$2:$E$405,3,FALSE)</f>
        <v>0.76980000000000004</v>
      </c>
      <c r="J929" s="10">
        <f>VLOOKUP(B929,home!$B$2:$E$405,4,FALSE)</f>
        <v>1.1291</v>
      </c>
      <c r="K929" s="12">
        <f t="shared" si="1286"/>
        <v>1.9710376687279998</v>
      </c>
      <c r="L929" s="12">
        <f t="shared" si="1287"/>
        <v>0.99625546851600022</v>
      </c>
      <c r="M929" s="13">
        <f t="shared" si="1288"/>
        <v>5.1442369474014003E-2</v>
      </c>
      <c r="N929" s="13">
        <f t="shared" si="1289"/>
        <v>0.10139484800190496</v>
      </c>
      <c r="O929" s="13">
        <f t="shared" si="1290"/>
        <v>5.1249741901907009E-2</v>
      </c>
      <c r="P929" s="13">
        <f t="shared" si="1291"/>
        <v>0.10101517180124646</v>
      </c>
      <c r="Q929" s="13">
        <f t="shared" si="1292"/>
        <v>9.9926532413352337E-2</v>
      </c>
      <c r="R929" s="13">
        <f t="shared" si="1293"/>
        <v>2.5528917814904222E-2</v>
      </c>
      <c r="S929" s="13">
        <f t="shared" si="1294"/>
        <v>4.9589788720705699E-2</v>
      </c>
      <c r="T929" s="13">
        <f t="shared" si="1295"/>
        <v>9.9552354366643614E-2</v>
      </c>
      <c r="U929" s="13">
        <f t="shared" si="1296"/>
        <v>5.0318458655037514E-2</v>
      </c>
      <c r="V929" s="13">
        <f t="shared" si="1297"/>
        <v>1.0819704281442015E-2</v>
      </c>
      <c r="W929" s="13">
        <f t="shared" si="1298"/>
        <v>6.5652986497362301E-2</v>
      </c>
      <c r="X929" s="13">
        <f t="shared" si="1299"/>
        <v>6.5407146822404311E-2</v>
      </c>
      <c r="Y929" s="13">
        <f t="shared" si="1300"/>
        <v>3.258111385092461E-2</v>
      </c>
      <c r="Z929" s="13">
        <f t="shared" si="1301"/>
        <v>8.4777746594646257E-3</v>
      </c>
      <c r="AA929" s="13">
        <f t="shared" si="1302"/>
        <v>1.6710013200792465E-2</v>
      </c>
      <c r="AB929" s="13">
        <f t="shared" si="1303"/>
        <v>1.6468032731852045E-2</v>
      </c>
      <c r="AC929" s="13">
        <f t="shared" si="1304"/>
        <v>1.327886791087465E-3</v>
      </c>
      <c r="AD929" s="13">
        <f t="shared" si="1305"/>
        <v>3.2351127362697969E-2</v>
      </c>
      <c r="AE929" s="13">
        <f t="shared" si="1306"/>
        <v>3.2229987547745462E-2</v>
      </c>
      <c r="AF929" s="13">
        <f t="shared" si="1307"/>
        <v>1.6054650672322004E-2</v>
      </c>
      <c r="AG929" s="13">
        <f t="shared" si="1308"/>
        <v>5.3315111758049588E-3</v>
      </c>
      <c r="AH929" s="13">
        <f t="shared" si="1309"/>
        <v>2.1115073413345009E-3</v>
      </c>
      <c r="AI929" s="13">
        <f t="shared" si="1310"/>
        <v>4.1618605075660108E-3</v>
      </c>
      <c r="AJ929" s="13">
        <f t="shared" si="1311"/>
        <v>4.1015919162020204E-3</v>
      </c>
      <c r="AK929" s="13">
        <f t="shared" si="1312"/>
        <v>2.6947973895281468E-3</v>
      </c>
      <c r="AL929" s="13">
        <f t="shared" si="1313"/>
        <v>1.0430057068196664E-4</v>
      </c>
      <c r="AM929" s="13">
        <f t="shared" si="1314"/>
        <v>1.2753058131538946E-2</v>
      </c>
      <c r="AN929" s="13">
        <f t="shared" si="1315"/>
        <v>1.2705303903848119E-2</v>
      </c>
      <c r="AO929" s="13">
        <f t="shared" si="1316"/>
        <v>6.3288642466831869E-3</v>
      </c>
      <c r="AP929" s="13">
        <f t="shared" si="1317"/>
        <v>2.1017218717511738E-3</v>
      </c>
      <c r="AQ929" s="13">
        <f t="shared" si="1318"/>
        <v>5.2346297700794767E-4</v>
      </c>
      <c r="AR929" s="13">
        <f t="shared" si="1319"/>
        <v>4.2072014712323549E-4</v>
      </c>
      <c r="AS929" s="13">
        <f t="shared" si="1320"/>
        <v>8.2925525797268303E-4</v>
      </c>
      <c r="AT929" s="13">
        <f t="shared" si="1321"/>
        <v>8.1724667522745673E-4</v>
      </c>
      <c r="AU929" s="13">
        <f t="shared" si="1322"/>
        <v>5.3694132717201169E-4</v>
      </c>
      <c r="AV929" s="13">
        <f t="shared" si="1323"/>
        <v>2.6458289543821015E-4</v>
      </c>
      <c r="AW929" s="13">
        <f t="shared" si="1324"/>
        <v>5.6891819882533924E-6</v>
      </c>
      <c r="AX929" s="13">
        <f t="shared" si="1325"/>
        <v>4.189459661456868E-3</v>
      </c>
      <c r="AY929" s="13">
        <f t="shared" si="1326"/>
        <v>4.173772097853596E-3</v>
      </c>
      <c r="AZ929" s="13">
        <f t="shared" si="1327"/>
        <v>2.0790716384130716E-3</v>
      </c>
      <c r="BA929" s="13">
        <f t="shared" si="1328"/>
        <v>6.9042882973518105E-4</v>
      </c>
      <c r="BB929" s="13">
        <f t="shared" si="1329"/>
        <v>1.7196087431119411E-4</v>
      </c>
      <c r="BC929" s="13">
        <f t="shared" si="1330"/>
        <v>3.4263392280663946E-5</v>
      </c>
      <c r="BD929" s="13">
        <f t="shared" si="1331"/>
        <v>6.985745788106323E-5</v>
      </c>
      <c r="BE929" s="13">
        <f t="shared" si="1332"/>
        <v>1.3769168092515527E-4</v>
      </c>
      <c r="BF929" s="13">
        <f t="shared" si="1333"/>
        <v>1.3569774488697887E-4</v>
      </c>
      <c r="BG929" s="13">
        <f t="shared" si="1334"/>
        <v>8.9155122244559225E-5</v>
      </c>
      <c r="BH929" s="13">
        <f t="shared" si="1335"/>
        <v>4.3932026076018981E-5</v>
      </c>
      <c r="BI929" s="13">
        <f t="shared" si="1336"/>
        <v>1.7318335651874807E-5</v>
      </c>
      <c r="BJ929" s="14">
        <f t="shared" si="1337"/>
        <v>0.59623362633604249</v>
      </c>
      <c r="BK929" s="14">
        <f t="shared" si="1338"/>
        <v>0.21847299373703122</v>
      </c>
      <c r="BL929" s="14">
        <f t="shared" si="1339"/>
        <v>0.17670732012972321</v>
      </c>
      <c r="BM929" s="14">
        <f t="shared" si="1340"/>
        <v>0.56516605053906721</v>
      </c>
      <c r="BN929" s="14">
        <f t="shared" si="1341"/>
        <v>0.43055758140732897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1.6292</v>
      </c>
      <c r="F930" s="10">
        <f>VLOOKUP(B930,home!$B$2:$E$405,3,FALSE)</f>
        <v>0.90259999999999996</v>
      </c>
      <c r="G930" s="10">
        <f>VLOOKUP(C930,away!$B$2:$E$405,4,FALSE)</f>
        <v>1.1048</v>
      </c>
      <c r="H930" s="10">
        <f>VLOOKUP(A930,away!$A$2:$E$405,3,FALSE)</f>
        <v>1.1462000000000001</v>
      </c>
      <c r="I930" s="10">
        <f>VLOOKUP(C930,away!$B$2:$E$405,3,FALSE)</f>
        <v>1.1778</v>
      </c>
      <c r="J930" s="10">
        <f>VLOOKUP(B930,home!$B$2:$E$405,4,FALSE)</f>
        <v>1.2317</v>
      </c>
      <c r="K930" s="12">
        <f t="shared" si="1286"/>
        <v>1.6246259884159999</v>
      </c>
      <c r="L930" s="12">
        <f t="shared" si="1287"/>
        <v>1.6627880532120003</v>
      </c>
      <c r="M930" s="13">
        <f t="shared" si="1288"/>
        <v>3.7350310969002376E-2</v>
      </c>
      <c r="N930" s="13">
        <f t="shared" si="1289"/>
        <v>6.0680285875660454E-2</v>
      </c>
      <c r="O930" s="13">
        <f t="shared" si="1290"/>
        <v>6.210565086301028E-2</v>
      </c>
      <c r="P930" s="13">
        <f t="shared" si="1291"/>
        <v>0.10089845441953708</v>
      </c>
      <c r="Q930" s="13">
        <f t="shared" si="1292"/>
        <v>4.9291384709055155E-2</v>
      </c>
      <c r="R930" s="13">
        <f t="shared" si="1293"/>
        <v>5.1634267145984528E-2</v>
      </c>
      <c r="S930" s="13">
        <f t="shared" si="1294"/>
        <v>6.8141990254782375E-2</v>
      </c>
      <c r="T930" s="13">
        <f t="shared" si="1295"/>
        <v>8.1961125620493583E-2</v>
      </c>
      <c r="U930" s="13">
        <f t="shared" si="1296"/>
        <v>8.3886372298180911E-2</v>
      </c>
      <c r="V930" s="13">
        <f t="shared" si="1297"/>
        <v>2.0453262694637632E-2</v>
      </c>
      <c r="W930" s="13">
        <f t="shared" si="1298"/>
        <v>2.669335486778068E-2</v>
      </c>
      <c r="X930" s="13">
        <f t="shared" si="1299"/>
        <v>4.4385391574294109E-2</v>
      </c>
      <c r="Y930" s="13">
        <f t="shared" si="1300"/>
        <v>3.6901749423436415E-2</v>
      </c>
      <c r="Z930" s="13">
        <f t="shared" si="1301"/>
        <v>2.8618947515566658E-2</v>
      </c>
      <c r="AA930" s="13">
        <f t="shared" si="1302"/>
        <v>4.6495085894903115E-2</v>
      </c>
      <c r="AB930" s="13">
        <f t="shared" si="1303"/>
        <v>3.7768562439246894E-2</v>
      </c>
      <c r="AC930" s="13">
        <f t="shared" si="1304"/>
        <v>3.4532888418225185E-3</v>
      </c>
      <c r="AD930" s="13">
        <f t="shared" si="1305"/>
        <v>1.0841679509051811E-2</v>
      </c>
      <c r="AE930" s="13">
        <f t="shared" si="1306"/>
        <v>1.8027415164404696E-2</v>
      </c>
      <c r="AF930" s="13">
        <f t="shared" si="1307"/>
        <v>1.4987885282832489E-2</v>
      </c>
      <c r="AG930" s="13">
        <f t="shared" si="1308"/>
        <v>8.3072255304019425E-3</v>
      </c>
      <c r="AH930" s="13">
        <f t="shared" si="1309"/>
        <v>1.1896811006096374E-2</v>
      </c>
      <c r="AI930" s="13">
        <f t="shared" si="1310"/>
        <v>1.9327868339777673E-2</v>
      </c>
      <c r="AJ930" s="13">
        <f t="shared" si="1311"/>
        <v>1.5700278602742805E-2</v>
      </c>
      <c r="AK930" s="13">
        <f t="shared" si="1312"/>
        <v>8.502360214462535E-3</v>
      </c>
      <c r="AL930" s="13">
        <f t="shared" si="1313"/>
        <v>3.7314977869211716E-4</v>
      </c>
      <c r="AM930" s="13">
        <f t="shared" si="1314"/>
        <v>3.5227348576965553E-3</v>
      </c>
      <c r="AN930" s="13">
        <f t="shared" si="1315"/>
        <v>5.8575614360113085E-3</v>
      </c>
      <c r="AO930" s="13">
        <f t="shared" si="1316"/>
        <v>4.8699415883774666E-3</v>
      </c>
      <c r="AP930" s="13">
        <f t="shared" si="1317"/>
        <v>2.6992268976647753E-3</v>
      </c>
      <c r="AQ930" s="13">
        <f t="shared" si="1318"/>
        <v>1.1220605595863697E-3</v>
      </c>
      <c r="AR930" s="13">
        <f t="shared" si="1319"/>
        <v>3.956375042451615E-3</v>
      </c>
      <c r="AS930" s="13">
        <f t="shared" si="1320"/>
        <v>6.4276297138873492E-3</v>
      </c>
      <c r="AT930" s="13">
        <f t="shared" si="1321"/>
        <v>5.2212471385481435E-3</v>
      </c>
      <c r="AU930" s="13">
        <f t="shared" si="1322"/>
        <v>2.8275245977426628E-3</v>
      </c>
      <c r="AV930" s="13">
        <f t="shared" si="1323"/>
        <v>1.1484174860945569E-3</v>
      </c>
      <c r="AW930" s="13">
        <f t="shared" si="1324"/>
        <v>2.80008347991426E-5</v>
      </c>
      <c r="AX930" s="13">
        <f t="shared" si="1325"/>
        <v>9.5385443335212824E-4</v>
      </c>
      <c r="AY930" s="13">
        <f t="shared" si="1326"/>
        <v>1.5860577562812209E-3</v>
      </c>
      <c r="AZ930" s="13">
        <f t="shared" si="1327"/>
        <v>1.3186389444243224E-3</v>
      </c>
      <c r="BA930" s="13">
        <f t="shared" si="1328"/>
        <v>7.3087236109628225E-4</v>
      </c>
      <c r="BB930" s="13">
        <f t="shared" si="1329"/>
        <v>3.0382145761343631E-4</v>
      </c>
      <c r="BC930" s="13">
        <f t="shared" si="1330"/>
        <v>1.0103813800581553E-4</v>
      </c>
      <c r="BD930" s="13">
        <f t="shared" si="1331"/>
        <v>1.096435525769112E-3</v>
      </c>
      <c r="BE930" s="13">
        <f t="shared" si="1332"/>
        <v>1.7812976497870604E-3</v>
      </c>
      <c r="BF930" s="13">
        <f t="shared" si="1333"/>
        <v>1.4469712274742005E-3</v>
      </c>
      <c r="BG930" s="13">
        <f t="shared" si="1334"/>
        <v>7.8359568688159522E-4</v>
      </c>
      <c r="BH930" s="13">
        <f t="shared" si="1335"/>
        <v>3.1826247932963158E-4</v>
      </c>
      <c r="BI930" s="13">
        <f t="shared" si="1336"/>
        <v>1.0341149901132582E-4</v>
      </c>
      <c r="BJ930" s="14">
        <f t="shared" si="1337"/>
        <v>0.37514330598752094</v>
      </c>
      <c r="BK930" s="14">
        <f t="shared" si="1338"/>
        <v>0.23225651471475536</v>
      </c>
      <c r="BL930" s="14">
        <f t="shared" si="1339"/>
        <v>0.36242842485138238</v>
      </c>
      <c r="BM930" s="14">
        <f t="shared" si="1340"/>
        <v>0.6349287821654932</v>
      </c>
      <c r="BN930" s="14">
        <f t="shared" si="1341"/>
        <v>0.36196035398224985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1.4705999999999999</v>
      </c>
      <c r="F932" s="10">
        <f>VLOOKUP(B932,home!$B$2:$E$405,3,FALSE)</f>
        <v>1.19</v>
      </c>
      <c r="G932" s="10">
        <f>VLOOKUP(C932,away!$B$2:$E$405,4,FALSE)</f>
        <v>1.105</v>
      </c>
      <c r="H932" s="10">
        <f>VLOOKUP(A932,away!$A$2:$E$405,3,FALSE)</f>
        <v>1.2646999999999999</v>
      </c>
      <c r="I932" s="10">
        <f>VLOOKUP(C932,away!$B$2:$E$405,3,FALSE)</f>
        <v>0.88949999999999996</v>
      </c>
      <c r="J932" s="10">
        <f>VLOOKUP(B932,home!$B$2:$E$405,4,FALSE)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1.5941000000000001</v>
      </c>
      <c r="F933" s="10">
        <f>VLOOKUP(B933,home!$B$2:$E$405,3,FALSE)</f>
        <v>0.90610000000000002</v>
      </c>
      <c r="G933" s="10">
        <f>VLOOKUP(C933,away!$B$2:$E$405,4,FALSE)</f>
        <v>0.9758</v>
      </c>
      <c r="H933" s="10">
        <f>VLOOKUP(A933,away!$A$2:$E$405,3,FALSE)</f>
        <v>1.1647000000000001</v>
      </c>
      <c r="I933" s="10">
        <f>VLOOKUP(C933,away!$B$2:$E$405,3,FALSE)</f>
        <v>0.57240000000000002</v>
      </c>
      <c r="J933" s="10">
        <f>VLOOKUP(B933,home!$B$2:$E$405,4,FALSE)</f>
        <v>1.2402</v>
      </c>
      <c r="K933" s="12">
        <f t="shared" si="1342"/>
        <v>1.4094591909580001</v>
      </c>
      <c r="L933" s="12">
        <f t="shared" si="1343"/>
        <v>0.82680944205600004</v>
      </c>
      <c r="M933" s="13">
        <f t="shared" si="1344"/>
        <v>0.10685648216670419</v>
      </c>
      <c r="N933" s="13">
        <f t="shared" si="1345"/>
        <v>0.15060985090330087</v>
      </c>
      <c r="O933" s="13">
        <f t="shared" si="1346"/>
        <v>8.8349948400319608E-2</v>
      </c>
      <c r="P933" s="13">
        <f t="shared" si="1347"/>
        <v>0.12452564679349554</v>
      </c>
      <c r="Q933" s="13">
        <f t="shared" si="1348"/>
        <v>0.10613921930223574</v>
      </c>
      <c r="R933" s="13">
        <f t="shared" si="1349"/>
        <v>3.652428577127232E-2</v>
      </c>
      <c r="S933" s="13">
        <f t="shared" si="1350"/>
        <v>3.6279120355906157E-2</v>
      </c>
      <c r="T933" s="13">
        <f t="shared" si="1351"/>
        <v>8.7756908691540958E-2</v>
      </c>
      <c r="U933" s="13">
        <f t="shared" si="1352"/>
        <v>5.1479490273496284E-2</v>
      </c>
      <c r="V933" s="13">
        <f t="shared" si="1353"/>
        <v>4.6975582324319635E-3</v>
      </c>
      <c r="W933" s="13">
        <f t="shared" si="1354"/>
        <v>4.9866299388880986E-2</v>
      </c>
      <c r="X933" s="13">
        <f t="shared" si="1355"/>
        <v>4.1229927175118142E-2</v>
      </c>
      <c r="Y933" s="13">
        <f t="shared" si="1356"/>
        <v>1.704464654183447E-2</v>
      </c>
      <c r="Z933" s="13">
        <f t="shared" si="1357"/>
        <v>1.0066208113346525E-2</v>
      </c>
      <c r="AA933" s="13">
        <f t="shared" si="1358"/>
        <v>1.418790954345225E-2</v>
      </c>
      <c r="AB933" s="13">
        <f t="shared" si="1359"/>
        <v>9.9986397532497492E-3</v>
      </c>
      <c r="AC933" s="13">
        <f t="shared" si="1360"/>
        <v>3.4214494138684289E-4</v>
      </c>
      <c r="AD933" s="13">
        <f t="shared" si="1361"/>
        <v>1.7571128498180402E-2</v>
      </c>
      <c r="AE933" s="13">
        <f t="shared" si="1362"/>
        <v>1.4527974949874818E-2</v>
      </c>
      <c r="AF933" s="13">
        <f t="shared" si="1363"/>
        <v>6.0059334312547712E-3</v>
      </c>
      <c r="AG933" s="13">
        <f t="shared" si="1364"/>
        <v>1.6552541564404122E-3</v>
      </c>
      <c r="AH933" s="13">
        <f t="shared" si="1365"/>
        <v>2.0807089784539044E-3</v>
      </c>
      <c r="AI933" s="13">
        <f t="shared" si="1366"/>
        <v>2.9326743933906873E-3</v>
      </c>
      <c r="AJ933" s="13">
        <f t="shared" si="1367"/>
        <v>2.0667424389258413E-3</v>
      </c>
      <c r="AK933" s="13">
        <f t="shared" si="1368"/>
        <v>9.7099637529566012E-4</v>
      </c>
      <c r="AL933" s="13">
        <f t="shared" si="1369"/>
        <v>1.5948801330311799E-5</v>
      </c>
      <c r="AM933" s="13">
        <f t="shared" si="1370"/>
        <v>4.9531577114528842E-3</v>
      </c>
      <c r="AN933" s="13">
        <f t="shared" si="1371"/>
        <v>4.0953175638217326E-3</v>
      </c>
      <c r="AO933" s="13">
        <f t="shared" si="1372"/>
        <v>1.693023614992792E-3</v>
      </c>
      <c r="AP933" s="13">
        <f t="shared" si="1373"/>
        <v>4.6660263683327425E-4</v>
      </c>
      <c r="AQ933" s="13">
        <f t="shared" si="1374"/>
        <v>9.6447866455494436E-5</v>
      </c>
      <c r="AR933" s="13">
        <f t="shared" si="1375"/>
        <v>3.4406996591127665E-4</v>
      </c>
      <c r="AS933" s="13">
        <f t="shared" si="1376"/>
        <v>4.849525757862547E-4</v>
      </c>
      <c r="AT933" s="13">
        <f t="shared" si="1377"/>
        <v>3.4176043256034646E-4</v>
      </c>
      <c r="AU933" s="13">
        <f t="shared" si="1378"/>
        <v>1.6056579425932071E-4</v>
      </c>
      <c r="AV933" s="13">
        <f t="shared" si="1379"/>
        <v>5.6577733618067713E-5</v>
      </c>
      <c r="AW933" s="13">
        <f t="shared" si="1380"/>
        <v>5.1627783592629924E-7</v>
      </c>
      <c r="AX933" s="13">
        <f t="shared" si="1381"/>
        <v>1.1635456101119592E-3</v>
      </c>
      <c r="AY933" s="13">
        <f t="shared" si="1382"/>
        <v>9.6203049670337711E-4</v>
      </c>
      <c r="AZ933" s="13">
        <f t="shared" si="1383"/>
        <v>3.9770794911008785E-4</v>
      </c>
      <c r="BA933" s="13">
        <f t="shared" si="1384"/>
        <v>1.0960956250164929E-4</v>
      </c>
      <c r="BB933" s="13">
        <f t="shared" si="1385"/>
        <v>2.2656555303997719E-5</v>
      </c>
      <c r="BC933" s="13">
        <f t="shared" si="1386"/>
        <v>3.7465307699618544E-6</v>
      </c>
      <c r="BD933" s="13">
        <f t="shared" si="1387"/>
        <v>4.7413382757221576E-5</v>
      </c>
      <c r="BE933" s="13">
        <f t="shared" si="1388"/>
        <v>6.6827228101575526E-5</v>
      </c>
      <c r="BF933" s="13">
        <f t="shared" si="1389"/>
        <v>4.7095125427006186E-5</v>
      </c>
      <c r="BG933" s="13">
        <f t="shared" si="1390"/>
        <v>2.2126219127471229E-5</v>
      </c>
      <c r="BH933" s="13">
        <f t="shared" si="1391"/>
        <v>7.7965007275912565E-6</v>
      </c>
      <c r="BI933" s="13">
        <f t="shared" si="1392"/>
        <v>2.1977699215628475E-6</v>
      </c>
      <c r="BJ933" s="14">
        <f t="shared" si="1393"/>
        <v>0.50637098913671874</v>
      </c>
      <c r="BK933" s="14">
        <f t="shared" si="1394"/>
        <v>0.27367893178795838</v>
      </c>
      <c r="BL933" s="14">
        <f t="shared" si="1395"/>
        <v>0.21017277865605402</v>
      </c>
      <c r="BM933" s="14">
        <f t="shared" si="1396"/>
        <v>0.386321960137882</v>
      </c>
      <c r="BN933" s="14">
        <f t="shared" si="1397"/>
        <v>0.61300543333732826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1.5941000000000001</v>
      </c>
      <c r="F934" s="10">
        <f>VLOOKUP(B934,home!$B$2:$E$405,3,FALSE)</f>
        <v>1.4428000000000001</v>
      </c>
      <c r="G934" s="10">
        <f>VLOOKUP(C934,away!$B$2:$E$405,4,FALSE)</f>
        <v>1.1919</v>
      </c>
      <c r="H934" s="10">
        <f>VLOOKUP(A934,away!$A$2:$E$405,3,FALSE)</f>
        <v>1.1647000000000001</v>
      </c>
      <c r="I934" s="10">
        <f>VLOOKUP(C934,away!$B$2:$E$405,3,FALSE)</f>
        <v>0.85860000000000003</v>
      </c>
      <c r="J934" s="10">
        <f>VLOOKUP(B934,home!$B$2:$E$405,4,FALSE)</f>
        <v>0.2576</v>
      </c>
      <c r="K934" s="12">
        <f t="shared" si="1342"/>
        <v>2.7413312394120002</v>
      </c>
      <c r="L934" s="12">
        <f t="shared" si="1343"/>
        <v>0.257602941792</v>
      </c>
      <c r="M934" s="13">
        <f t="shared" si="1344"/>
        <v>4.9840160649478042E-2</v>
      </c>
      <c r="N934" s="13">
        <f t="shared" si="1345"/>
        <v>0.13662838936572683</v>
      </c>
      <c r="O934" s="13">
        <f t="shared" si="1346"/>
        <v>1.2838972002691421E-2</v>
      </c>
      <c r="P934" s="13">
        <f t="shared" si="1347"/>
        <v>3.5195875032914041E-2</v>
      </c>
      <c r="Q934" s="13">
        <f t="shared" si="1348"/>
        <v>0.18727183597940669</v>
      </c>
      <c r="R934" s="13">
        <f t="shared" si="1349"/>
        <v>1.6536784787392175E-3</v>
      </c>
      <c r="S934" s="13">
        <f t="shared" si="1350"/>
        <v>6.2136116898003774E-3</v>
      </c>
      <c r="T934" s="13">
        <f t="shared" si="1351"/>
        <v>4.824177586308407E-2</v>
      </c>
      <c r="U934" s="13">
        <f t="shared" si="1352"/>
        <v>4.53328047371113E-3</v>
      </c>
      <c r="V934" s="13">
        <f t="shared" si="1353"/>
        <v>4.8754413149606693E-4</v>
      </c>
      <c r="W934" s="13">
        <f t="shared" si="1354"/>
        <v>0.17112471141079591</v>
      </c>
      <c r="X934" s="13">
        <f t="shared" si="1355"/>
        <v>4.4082229072728053E-2</v>
      </c>
      <c r="Y934" s="13">
        <f t="shared" si="1356"/>
        <v>5.677855944941787E-3</v>
      </c>
      <c r="Z934" s="13">
        <f t="shared" si="1357"/>
        <v>1.419974803004473E-4</v>
      </c>
      <c r="AA934" s="13">
        <f t="shared" si="1358"/>
        <v>3.8926212866540627E-4</v>
      </c>
      <c r="AB934" s="13">
        <f t="shared" si="1359"/>
        <v>5.33548216815246E-4</v>
      </c>
      <c r="AC934" s="13">
        <f t="shared" si="1360"/>
        <v>2.1518217063253341E-5</v>
      </c>
      <c r="AD934" s="13">
        <f t="shared" si="1361"/>
        <v>0.11727737930644451</v>
      </c>
      <c r="AE934" s="13">
        <f t="shared" si="1362"/>
        <v>3.0210997914996332E-2</v>
      </c>
      <c r="AF934" s="13">
        <f t="shared" si="1363"/>
        <v>3.891220968687516E-3</v>
      </c>
      <c r="AG934" s="13">
        <f t="shared" si="1364"/>
        <v>3.3412998956554015E-4</v>
      </c>
      <c r="AH934" s="13">
        <f t="shared" si="1365"/>
        <v>9.1447421631116953E-6</v>
      </c>
      <c r="AI934" s="13">
        <f t="shared" si="1366"/>
        <v>2.5068767368106159E-5</v>
      </c>
      <c r="AJ934" s="13">
        <f t="shared" si="1367"/>
        <v>3.4360897559870791E-5</v>
      </c>
      <c r="AK934" s="13">
        <f t="shared" si="1368"/>
        <v>3.1398200631703118E-5</v>
      </c>
      <c r="AL934" s="13">
        <f t="shared" si="1369"/>
        <v>6.0782507024067067E-7</v>
      </c>
      <c r="AM934" s="13">
        <f t="shared" si="1370"/>
        <v>6.429922871382529E-2</v>
      </c>
      <c r="AN934" s="13">
        <f t="shared" si="1371"/>
        <v>1.6563670471638033E-2</v>
      </c>
      <c r="AO934" s="13">
        <f t="shared" si="1372"/>
        <v>2.13342512018362E-3</v>
      </c>
      <c r="AP934" s="13">
        <f t="shared" si="1373"/>
        <v>1.8319219568408397E-4</v>
      </c>
      <c r="AQ934" s="13">
        <f t="shared" si="1374"/>
        <v>1.1797712130388935E-5</v>
      </c>
      <c r="AR934" s="13">
        <f t="shared" si="1375"/>
        <v>4.7114249662938208E-7</v>
      </c>
      <c r="AS934" s="13">
        <f t="shared" si="1376"/>
        <v>1.2915576442246881E-6</v>
      </c>
      <c r="AT934" s="13">
        <f t="shared" si="1377"/>
        <v>1.770293658807254E-6</v>
      </c>
      <c r="AU934" s="13">
        <f t="shared" si="1378"/>
        <v>1.6176537699404316E-6</v>
      </c>
      <c r="AV934" s="13">
        <f t="shared" si="1379"/>
        <v>1.1086312035225745E-6</v>
      </c>
      <c r="AW934" s="13">
        <f t="shared" si="1380"/>
        <v>1.1923079553654257E-8</v>
      </c>
      <c r="AX934" s="13">
        <f t="shared" si="1381"/>
        <v>2.9377580723884411E-2</v>
      </c>
      <c r="AY934" s="13">
        <f t="shared" si="1382"/>
        <v>7.5677512172045774E-3</v>
      </c>
      <c r="AZ934" s="13">
        <f t="shared" si="1383"/>
        <v>9.7473748815094375E-4</v>
      </c>
      <c r="BA934" s="13">
        <f t="shared" si="1384"/>
        <v>8.3698414807542655E-5</v>
      </c>
      <c r="BB934" s="13">
        <f t="shared" si="1385"/>
        <v>5.3902394694375175E-6</v>
      </c>
      <c r="BC934" s="13">
        <f t="shared" si="1386"/>
        <v>2.7770830885809082E-7</v>
      </c>
      <c r="BD934" s="13">
        <f t="shared" si="1387"/>
        <v>2.022794885582605E-8</v>
      </c>
      <c r="BE934" s="13">
        <f t="shared" si="1388"/>
        <v>5.5451508107704178E-8</v>
      </c>
      <c r="BF934" s="13">
        <f t="shared" si="1389"/>
        <v>7.6005475724078651E-8</v>
      </c>
      <c r="BG934" s="13">
        <f t="shared" si="1390"/>
        <v>6.9452061656262402E-8</v>
      </c>
      <c r="BH934" s="13">
        <f t="shared" si="1391"/>
        <v>4.7597776564970124E-8</v>
      </c>
      <c r="BI934" s="13">
        <f t="shared" si="1392"/>
        <v>2.6096254364820974E-8</v>
      </c>
      <c r="BJ934" s="14">
        <f t="shared" si="1393"/>
        <v>0.86594127582166447</v>
      </c>
      <c r="BK934" s="14">
        <f t="shared" si="1394"/>
        <v>9.9327068763026591E-2</v>
      </c>
      <c r="BL934" s="14">
        <f t="shared" si="1395"/>
        <v>2.0055268018143613E-2</v>
      </c>
      <c r="BM934" s="14">
        <f t="shared" si="1396"/>
        <v>0.55446895928005391</v>
      </c>
      <c r="BN934" s="14">
        <f t="shared" si="1397"/>
        <v>0.42342891150895623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1.1607000000000001</v>
      </c>
      <c r="F935" s="10">
        <f>VLOOKUP(B935,home!$B$2:$E$405,3,FALSE)</f>
        <v>1.1748000000000001</v>
      </c>
      <c r="G935" s="10">
        <f>VLOOKUP(C935,away!$B$2:$E$405,4,FALSE)</f>
        <v>1.4881</v>
      </c>
      <c r="H935" s="10">
        <f>VLOOKUP(A935,away!$A$2:$E$405,3,FALSE)</f>
        <v>0.89880000000000004</v>
      </c>
      <c r="I935" s="10">
        <f>VLOOKUP(C935,away!$B$2:$E$405,3,FALSE)</f>
        <v>0.80920000000000003</v>
      </c>
      <c r="J935" s="10">
        <f>VLOOKUP(B935,home!$B$2:$E$405,4,FALSE)</f>
        <v>0.80920000000000003</v>
      </c>
      <c r="K935" s="12">
        <f t="shared" si="1342"/>
        <v>2.0291588147160002</v>
      </c>
      <c r="L935" s="12">
        <f t="shared" si="1343"/>
        <v>0.58853841043200017</v>
      </c>
      <c r="M935" s="13">
        <f t="shared" si="1344"/>
        <v>7.2970704605852532E-2</v>
      </c>
      <c r="N935" s="13">
        <f t="shared" si="1345"/>
        <v>0.14806914846700309</v>
      </c>
      <c r="O935" s="13">
        <f t="shared" si="1346"/>
        <v>4.2946062496831486E-2</v>
      </c>
      <c r="P935" s="13">
        <f t="shared" si="1347"/>
        <v>8.7144381272789825E-2</v>
      </c>
      <c r="Q935" s="13">
        <f t="shared" si="1348"/>
        <v>0.15022790889965573</v>
      </c>
      <c r="R935" s="13">
        <f t="shared" si="1349"/>
        <v>1.2637703678099266E-2</v>
      </c>
      <c r="S935" s="13">
        <f t="shared" si="1350"/>
        <v>2.6017780794487095E-2</v>
      </c>
      <c r="T935" s="13">
        <f t="shared" si="1351"/>
        <v>8.8414894706326727E-2</v>
      </c>
      <c r="U935" s="13">
        <f t="shared" si="1352"/>
        <v>2.564390781618394E-2</v>
      </c>
      <c r="V935" s="13">
        <f t="shared" si="1353"/>
        <v>3.4523799983589678E-3</v>
      </c>
      <c r="W935" s="13">
        <f t="shared" si="1354"/>
        <v>0.10161209518669626</v>
      </c>
      <c r="X935" s="13">
        <f t="shared" si="1355"/>
        <v>5.9802620981843309E-2</v>
      </c>
      <c r="Y935" s="13">
        <f t="shared" si="1356"/>
        <v>1.7598069746160717E-2</v>
      </c>
      <c r="Z935" s="13">
        <f t="shared" si="1357"/>
        <v>2.4792580114063952E-3</v>
      </c>
      <c r="AA935" s="13">
        <f t="shared" si="1358"/>
        <v>5.0308082478005478E-3</v>
      </c>
      <c r="AB935" s="13">
        <f t="shared" si="1359"/>
        <v>5.1041544505852198E-3</v>
      </c>
      <c r="AC935" s="13">
        <f t="shared" si="1360"/>
        <v>2.5768519067052555E-4</v>
      </c>
      <c r="AD935" s="13">
        <f t="shared" si="1361"/>
        <v>5.1546769657461466E-2</v>
      </c>
      <c r="AE935" s="13">
        <f t="shared" si="1362"/>
        <v>3.033725387710683E-2</v>
      </c>
      <c r="AF935" s="13">
        <f t="shared" si="1363"/>
        <v>8.9273195868522434E-3</v>
      </c>
      <c r="AG935" s="13">
        <f t="shared" si="1364"/>
        <v>1.7513568263548267E-3</v>
      </c>
      <c r="AH935" s="13">
        <f t="shared" si="1365"/>
        <v>3.6478464227098032E-4</v>
      </c>
      <c r="AI935" s="13">
        <f t="shared" si="1366"/>
        <v>7.4020597233718252E-4</v>
      </c>
      <c r="AJ935" s="13">
        <f t="shared" si="1367"/>
        <v>7.5099773673671102E-4</v>
      </c>
      <c r="AK935" s="13">
        <f t="shared" si="1368"/>
        <v>5.0796455911035455E-4</v>
      </c>
      <c r="AL935" s="13">
        <f t="shared" si="1369"/>
        <v>1.2309496872991851E-5</v>
      </c>
      <c r="AM935" s="13">
        <f t="shared" si="1370"/>
        <v>2.0919316404114648E-2</v>
      </c>
      <c r="AN935" s="13">
        <f t="shared" si="1371"/>
        <v>1.2311821223801702E-2</v>
      </c>
      <c r="AO935" s="13">
        <f t="shared" si="1372"/>
        <v>3.6229898462896079E-3</v>
      </c>
      <c r="AP935" s="13">
        <f t="shared" si="1373"/>
        <v>7.1075622838218762E-4</v>
      </c>
      <c r="AQ935" s="13">
        <f t="shared" si="1374"/>
        <v>1.0457683521417408E-4</v>
      </c>
      <c r="AR935" s="13">
        <f t="shared" si="1375"/>
        <v>4.2937954702433732E-5</v>
      </c>
      <c r="AS935" s="13">
        <f t="shared" si="1376"/>
        <v>8.7127929270319732E-5</v>
      </c>
      <c r="AT935" s="13">
        <f t="shared" si="1377"/>
        <v>8.8398202843410759E-5</v>
      </c>
      <c r="AU935" s="13">
        <f t="shared" si="1378"/>
        <v>5.979133083491999E-5</v>
      </c>
      <c r="AV935" s="13">
        <f t="shared" si="1379"/>
        <v>3.0331526501819608E-5</v>
      </c>
      <c r="AW935" s="13">
        <f t="shared" si="1380"/>
        <v>4.0834632601701307E-7</v>
      </c>
      <c r="AX935" s="13">
        <f t="shared" si="1381"/>
        <v>7.0747692132070352E-3</v>
      </c>
      <c r="AY935" s="13">
        <f t="shared" si="1382"/>
        <v>4.1637734269141212E-3</v>
      </c>
      <c r="AZ935" s="13">
        <f t="shared" si="1383"/>
        <v>1.2252702970375192E-3</v>
      </c>
      <c r="BA935" s="13">
        <f t="shared" si="1384"/>
        <v>2.4037287765600214E-4</v>
      </c>
      <c r="BB935" s="13">
        <f t="shared" si="1385"/>
        <v>3.5367167831657279E-5</v>
      </c>
      <c r="BC935" s="13">
        <f t="shared" si="1386"/>
        <v>4.1629873474250714E-6</v>
      </c>
      <c r="BD935" s="13">
        <f t="shared" si="1387"/>
        <v>4.2117726012952597E-6</v>
      </c>
      <c r="BE935" s="13">
        <f t="shared" si="1388"/>
        <v>8.5463554994976129E-6</v>
      </c>
      <c r="BF935" s="13">
        <f t="shared" si="1389"/>
        <v>8.670956297751075E-6</v>
      </c>
      <c r="BG935" s="13">
        <f t="shared" si="1390"/>
        <v>5.8649158011996037E-6</v>
      </c>
      <c r="BH935" s="13">
        <f t="shared" si="1391"/>
        <v>2.9752113988928311E-6</v>
      </c>
      <c r="BI935" s="13">
        <f t="shared" si="1392"/>
        <v>1.2074352871413826E-6</v>
      </c>
      <c r="BJ935" s="14">
        <f t="shared" si="1393"/>
        <v>0.70870061444325738</v>
      </c>
      <c r="BK935" s="14">
        <f t="shared" si="1394"/>
        <v>0.19401901478594608</v>
      </c>
      <c r="BL935" s="14">
        <f t="shared" si="1395"/>
        <v>9.4066653190994359E-2</v>
      </c>
      <c r="BM935" s="14">
        <f t="shared" si="1396"/>
        <v>0.48110626593078404</v>
      </c>
      <c r="BN935" s="14">
        <f t="shared" si="1397"/>
        <v>0.51399590942023188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1.1607000000000001</v>
      </c>
      <c r="F936" s="10">
        <f>VLOOKUP(B936,home!$B$2:$E$405,3,FALSE)</f>
        <v>0.78320000000000001</v>
      </c>
      <c r="G936" s="10">
        <f>VLOOKUP(C936,away!$B$2:$E$405,4,FALSE)</f>
        <v>1.2061999999999999</v>
      </c>
      <c r="H936" s="10">
        <f>VLOOKUP(A936,away!$A$2:$E$405,3,FALSE)</f>
        <v>0.89880000000000004</v>
      </c>
      <c r="I936" s="10">
        <f>VLOOKUP(C936,away!$B$2:$E$405,3,FALSE)</f>
        <v>0.8901</v>
      </c>
      <c r="J936" s="10">
        <f>VLOOKUP(B936,home!$B$2:$E$405,4,FALSE)</f>
        <v>0.70799999999999996</v>
      </c>
      <c r="K936" s="12">
        <f t="shared" si="1342"/>
        <v>1.0965084614880001</v>
      </c>
      <c r="L936" s="12">
        <f t="shared" si="1343"/>
        <v>0.56641549104</v>
      </c>
      <c r="M936" s="13">
        <f t="shared" si="1344"/>
        <v>0.18958383475481907</v>
      </c>
      <c r="N936" s="13">
        <f t="shared" si="1345"/>
        <v>0.20788027897000189</v>
      </c>
      <c r="O936" s="13">
        <f t="shared" si="1346"/>
        <v>0.10738322085589706</v>
      </c>
      <c r="P936" s="13">
        <f t="shared" si="1347"/>
        <v>0.11774661029032581</v>
      </c>
      <c r="Q936" s="13">
        <f t="shared" si="1348"/>
        <v>0.11397124243354652</v>
      </c>
      <c r="R936" s="13">
        <f t="shared" si="1349"/>
        <v>3.0411759885274843E-2</v>
      </c>
      <c r="S936" s="13">
        <f t="shared" si="1350"/>
        <v>1.8282497889115831E-2</v>
      </c>
      <c r="T936" s="13">
        <f t="shared" si="1351"/>
        <v>6.455507724743613E-2</v>
      </c>
      <c r="U936" s="13">
        <f t="shared" si="1352"/>
        <v>3.3346752042945196E-2</v>
      </c>
      <c r="V936" s="13">
        <f t="shared" si="1353"/>
        <v>1.2616536032242684E-3</v>
      </c>
      <c r="W936" s="13">
        <f t="shared" si="1354"/>
        <v>4.1656810564894654E-2</v>
      </c>
      <c r="X936" s="13">
        <f t="shared" si="1355"/>
        <v>2.3595062811275068E-2</v>
      </c>
      <c r="Y936" s="13">
        <f t="shared" si="1356"/>
        <v>6.6823045441840034E-3</v>
      </c>
      <c r="Z936" s="13">
        <f t="shared" si="1357"/>
        <v>5.7418973029361746E-3</v>
      </c>
      <c r="AA936" s="13">
        <f t="shared" si="1358"/>
        <v>6.2960389776646423E-3</v>
      </c>
      <c r="AB936" s="13">
        <f t="shared" si="1359"/>
        <v>3.4518300064337688E-3</v>
      </c>
      <c r="AC936" s="13">
        <f t="shared" si="1360"/>
        <v>4.8974189747095866E-5</v>
      </c>
      <c r="AD936" s="13">
        <f t="shared" si="1361"/>
        <v>1.1419261315752426E-2</v>
      </c>
      <c r="AE936" s="13">
        <f t="shared" si="1362"/>
        <v>6.4680465054759865E-3</v>
      </c>
      <c r="AF936" s="13">
        <f t="shared" si="1363"/>
        <v>1.831800868734368E-3</v>
      </c>
      <c r="AG936" s="13">
        <f t="shared" si="1364"/>
        <v>3.4585346285055852E-4</v>
      </c>
      <c r="AH936" s="13">
        <f t="shared" si="1365"/>
        <v>8.1307489508596108E-4</v>
      </c>
      <c r="AI936" s="13">
        <f t="shared" si="1366"/>
        <v>8.9154350228522422E-4</v>
      </c>
      <c r="AJ936" s="13">
        <f t="shared" si="1367"/>
        <v>4.8879249702019729E-4</v>
      </c>
      <c r="AK936" s="13">
        <f t="shared" si="1368"/>
        <v>1.7865503629816481E-4</v>
      </c>
      <c r="AL936" s="13">
        <f t="shared" si="1369"/>
        <v>1.2166743735072991E-6</v>
      </c>
      <c r="AM936" s="13">
        <f t="shared" si="1370"/>
        <v>2.5042633313330262E-3</v>
      </c>
      <c r="AN936" s="13">
        <f t="shared" si="1371"/>
        <v>1.4184535445104622E-3</v>
      </c>
      <c r="AO936" s="13">
        <f t="shared" si="1372"/>
        <v>4.0171703046566087E-4</v>
      </c>
      <c r="AP936" s="13">
        <f t="shared" si="1373"/>
        <v>7.5846249690112653E-5</v>
      </c>
      <c r="AQ936" s="13">
        <f t="shared" si="1374"/>
        <v>1.0740122690441898E-5</v>
      </c>
      <c r="AR936" s="13">
        <f t="shared" si="1375"/>
        <v>9.2107643190482256E-5</v>
      </c>
      <c r="AS936" s="13">
        <f t="shared" si="1376"/>
        <v>1.0099681012608136E-4</v>
      </c>
      <c r="AT936" s="13">
        <f t="shared" si="1377"/>
        <v>5.5371928443272569E-5</v>
      </c>
      <c r="AU936" s="13">
        <f t="shared" si="1378"/>
        <v>2.0238596022318815E-5</v>
      </c>
      <c r="AV936" s="13">
        <f t="shared" si="1379"/>
        <v>5.5479479467774898E-6</v>
      </c>
      <c r="AW936" s="13">
        <f t="shared" si="1380"/>
        <v>2.0990315664140736E-8</v>
      </c>
      <c r="AX936" s="13">
        <f t="shared" si="1381"/>
        <v>4.5765765543346487E-4</v>
      </c>
      <c r="AY936" s="13">
        <f t="shared" si="1382"/>
        <v>2.5922438563056113E-4</v>
      </c>
      <c r="AZ936" s="13">
        <f t="shared" si="1383"/>
        <v>7.3414353838238276E-5</v>
      </c>
      <c r="BA936" s="13">
        <f t="shared" si="1384"/>
        <v>1.3861009092890015E-5</v>
      </c>
      <c r="BB936" s="13">
        <f t="shared" si="1385"/>
        <v>1.9627725679148004E-6</v>
      </c>
      <c r="BC936" s="13">
        <f t="shared" si="1386"/>
        <v>2.2234895757106075E-7</v>
      </c>
      <c r="BD936" s="13">
        <f t="shared" si="1387"/>
        <v>8.6951993243790141E-6</v>
      </c>
      <c r="BE936" s="13">
        <f t="shared" si="1388"/>
        <v>9.5343596335063302E-6</v>
      </c>
      <c r="BF936" s="13">
        <f t="shared" si="1389"/>
        <v>5.2272530065046596E-6</v>
      </c>
      <c r="BG936" s="13">
        <f t="shared" si="1390"/>
        <v>1.910575717323649E-6</v>
      </c>
      <c r="BH936" s="13">
        <f t="shared" si="1391"/>
        <v>5.2374061008972153E-7</v>
      </c>
      <c r="BI936" s="13">
        <f t="shared" si="1392"/>
        <v>1.1485720211765346E-7</v>
      </c>
      <c r="BJ936" s="14">
        <f t="shared" si="1393"/>
        <v>0.48362310152836196</v>
      </c>
      <c r="BK936" s="14">
        <f t="shared" si="1394"/>
        <v>0.32718401178723622</v>
      </c>
      <c r="BL936" s="14">
        <f t="shared" si="1395"/>
        <v>0.18356193661012787</v>
      </c>
      <c r="BM936" s="14">
        <f t="shared" si="1396"/>
        <v>0.23287479664348204</v>
      </c>
      <c r="BN936" s="14">
        <f t="shared" si="1397"/>
        <v>0.7669769471898652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1.4215</v>
      </c>
      <c r="F937" s="10">
        <f>VLOOKUP(B937,home!$B$2:$E$405,3,FALSE)</f>
        <v>1.0282</v>
      </c>
      <c r="G937" s="10">
        <f>VLOOKUP(C937,away!$B$2:$E$405,4,FALSE)</f>
        <v>0.99660000000000004</v>
      </c>
      <c r="H937" s="10">
        <f>VLOOKUP(A937,away!$A$2:$E$405,3,FALSE)</f>
        <v>1.0277000000000001</v>
      </c>
      <c r="I937" s="10">
        <f>VLOOKUP(C937,away!$B$2:$E$405,3,FALSE)</f>
        <v>0.56759999999999999</v>
      </c>
      <c r="J937" s="10">
        <f>VLOOKUP(B937,home!$B$2:$E$405,4,FALSE)</f>
        <v>1.3472999999999999</v>
      </c>
      <c r="K937" s="12">
        <f t="shared" si="1342"/>
        <v>1.4566169065800001</v>
      </c>
      <c r="L937" s="12">
        <f t="shared" si="1343"/>
        <v>0.78591043119600001</v>
      </c>
      <c r="M937" s="13">
        <f t="shared" si="1344"/>
        <v>0.10618978749176339</v>
      </c>
      <c r="N937" s="13">
        <f t="shared" si="1345"/>
        <v>0.15467783976663993</v>
      </c>
      <c r="O937" s="13">
        <f t="shared" si="1346"/>
        <v>8.3455661676263365E-2</v>
      </c>
      <c r="P937" s="13">
        <f t="shared" si="1347"/>
        <v>0.1215629277474658</v>
      </c>
      <c r="Q937" s="13">
        <f t="shared" si="1348"/>
        <v>0.11265317823868003</v>
      </c>
      <c r="R937" s="13">
        <f t="shared" si="1349"/>
        <v>3.2794337526869811E-2</v>
      </c>
      <c r="S937" s="13">
        <f t="shared" si="1350"/>
        <v>3.4790410998048693E-2</v>
      </c>
      <c r="T937" s="13">
        <f t="shared" si="1351"/>
        <v>8.8535307885160869E-2</v>
      </c>
      <c r="U937" s="13">
        <f t="shared" si="1352"/>
        <v>4.7768786481729511E-2</v>
      </c>
      <c r="V937" s="13">
        <f t="shared" si="1353"/>
        <v>4.4252259388654312E-3</v>
      </c>
      <c r="W937" s="13">
        <f t="shared" si="1354"/>
        <v>5.4697508000810482E-2</v>
      </c>
      <c r="X937" s="13">
        <f t="shared" si="1355"/>
        <v>4.2987342098263624E-2</v>
      </c>
      <c r="Y937" s="13">
        <f t="shared" si="1356"/>
        <v>1.6892100282208163E-2</v>
      </c>
      <c r="Z937" s="13">
        <f t="shared" si="1357"/>
        <v>8.5911373155098079E-3</v>
      </c>
      <c r="AA937" s="13">
        <f t="shared" si="1358"/>
        <v>1.25139958605219E-2</v>
      </c>
      <c r="AB937" s="13">
        <f t="shared" si="1359"/>
        <v>9.1140489696541708E-3</v>
      </c>
      <c r="AC937" s="13">
        <f t="shared" si="1360"/>
        <v>3.1661673510402049E-4</v>
      </c>
      <c r="AD937" s="13">
        <f t="shared" si="1361"/>
        <v>1.991832872544385E-2</v>
      </c>
      <c r="AE937" s="13">
        <f t="shared" si="1362"/>
        <v>1.5654022317317249E-2</v>
      </c>
      <c r="AF937" s="13">
        <f t="shared" si="1363"/>
        <v>6.1513297146773031E-3</v>
      </c>
      <c r="AG937" s="13">
        <f t="shared" si="1364"/>
        <v>1.6114647294969359E-3</v>
      </c>
      <c r="AH937" s="13">
        <f t="shared" si="1365"/>
        <v>1.6879661080240894E-3</v>
      </c>
      <c r="AI937" s="13">
        <f t="shared" si="1366"/>
        <v>2.4587199706819309E-3</v>
      </c>
      <c r="AJ937" s="13">
        <f t="shared" si="1367"/>
        <v>1.7907065389205917E-3</v>
      </c>
      <c r="AK937" s="13">
        <f t="shared" si="1368"/>
        <v>8.6945780643836348E-4</v>
      </c>
      <c r="AL937" s="13">
        <f t="shared" si="1369"/>
        <v>1.4498138927370566E-5</v>
      </c>
      <c r="AM937" s="13">
        <f t="shared" si="1370"/>
        <v>5.8026748744599132E-3</v>
      </c>
      <c r="AN937" s="13">
        <f t="shared" si="1371"/>
        <v>4.560382712676986E-3</v>
      </c>
      <c r="AO937" s="13">
        <f t="shared" si="1372"/>
        <v>1.7920261720693769E-3</v>
      </c>
      <c r="AP937" s="13">
        <f t="shared" si="1373"/>
        <v>4.6945735386852048E-4</v>
      </c>
      <c r="AQ937" s="13">
        <f t="shared" si="1374"/>
        <v>9.2237857851735494E-5</v>
      </c>
      <c r="AR937" s="13">
        <f t="shared" si="1375"/>
        <v>2.6531803436028931E-4</v>
      </c>
      <c r="AS937" s="13">
        <f t="shared" si="1376"/>
        <v>3.8646673446977072E-4</v>
      </c>
      <c r="AT937" s="13">
        <f t="shared" si="1377"/>
        <v>2.8146698962971592E-4</v>
      </c>
      <c r="AU937" s="13">
        <f t="shared" si="1378"/>
        <v>1.3666319191294057E-4</v>
      </c>
      <c r="AV937" s="13">
        <f t="shared" si="1379"/>
        <v>4.976647896189411E-5</v>
      </c>
      <c r="AW937" s="13">
        <f t="shared" si="1380"/>
        <v>4.6102890571106896E-7</v>
      </c>
      <c r="AX937" s="13">
        <f t="shared" si="1381"/>
        <v>1.4087123875875496E-3</v>
      </c>
      <c r="AY937" s="13">
        <f t="shared" si="1382"/>
        <v>1.1071217599600779E-3</v>
      </c>
      <c r="AZ937" s="13">
        <f t="shared" si="1383"/>
        <v>4.3504926987834956E-4</v>
      </c>
      <c r="BA937" s="13">
        <f t="shared" si="1384"/>
        <v>1.1396991976053292E-4</v>
      </c>
      <c r="BB937" s="13">
        <f t="shared" si="1385"/>
        <v>2.2392537195593478E-5</v>
      </c>
      <c r="BC937" s="13">
        <f t="shared" si="1386"/>
        <v>3.5197057125922695E-6</v>
      </c>
      <c r="BD937" s="13">
        <f t="shared" si="1387"/>
        <v>3.4752701798028337E-5</v>
      </c>
      <c r="BE937" s="13">
        <f t="shared" si="1388"/>
        <v>5.0621372988341238E-5</v>
      </c>
      <c r="BF937" s="13">
        <f t="shared" si="1389"/>
        <v>3.6867973864555002E-5</v>
      </c>
      <c r="BG937" s="13">
        <f t="shared" si="1390"/>
        <v>1.7900838014153464E-5</v>
      </c>
      <c r="BH937" s="13">
        <f t="shared" si="1391"/>
        <v>6.5186658233414747E-6</v>
      </c>
      <c r="BI937" s="13">
        <f t="shared" si="1392"/>
        <v>1.8990397693248851E-6</v>
      </c>
      <c r="BJ937" s="14">
        <f t="shared" si="1393"/>
        <v>0.52958596630971977</v>
      </c>
      <c r="BK937" s="14">
        <f t="shared" si="1394"/>
        <v>0.26840658881013474</v>
      </c>
      <c r="BL937" s="14">
        <f t="shared" si="1395"/>
        <v>0.1937219229606961</v>
      </c>
      <c r="BM937" s="14">
        <f t="shared" si="1396"/>
        <v>0.38786522221732372</v>
      </c>
      <c r="BN937" s="14">
        <f t="shared" si="1397"/>
        <v>0.6113337324476823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1.4215</v>
      </c>
      <c r="F938" s="10">
        <f>VLOOKUP(B938,home!$B$2:$E$405,3,FALSE)</f>
        <v>1.2987</v>
      </c>
      <c r="G938" s="10">
        <f>VLOOKUP(C938,away!$B$2:$E$405,4,FALSE)</f>
        <v>0.99660000000000004</v>
      </c>
      <c r="H938" s="10">
        <f>VLOOKUP(A938,away!$A$2:$E$405,3,FALSE)</f>
        <v>1.0277000000000001</v>
      </c>
      <c r="I938" s="10">
        <f>VLOOKUP(C938,away!$B$2:$E$405,3,FALSE)</f>
        <v>0.97299999999999998</v>
      </c>
      <c r="J938" s="10">
        <f>VLOOKUP(B938,home!$B$2:$E$405,4,FALSE)</f>
        <v>0.5988</v>
      </c>
      <c r="K938" s="12">
        <f t="shared" si="1342"/>
        <v>1.8398253030299998</v>
      </c>
      <c r="L938" s="12">
        <f t="shared" si="1343"/>
        <v>0.59877131748000001</v>
      </c>
      <c r="M938" s="13">
        <f t="shared" si="1344"/>
        <v>8.7283257083934085E-2</v>
      </c>
      <c r="N938" s="13">
        <f t="shared" si="1345"/>
        <v>0.16058594491389436</v>
      </c>
      <c r="O938" s="13">
        <f t="shared" si="1346"/>
        <v>5.2262710838092759E-2</v>
      </c>
      <c r="P938" s="13">
        <f t="shared" si="1347"/>
        <v>9.6154257804863238E-2</v>
      </c>
      <c r="Q938" s="13">
        <f t="shared" si="1348"/>
        <v>0.14772504238178236</v>
      </c>
      <c r="R938" s="13">
        <f t="shared" si="1349"/>
        <v>1.5646706111800537E-2</v>
      </c>
      <c r="S938" s="13">
        <f t="shared" si="1350"/>
        <v>2.6481714829664396E-2</v>
      </c>
      <c r="T938" s="13">
        <f t="shared" si="1351"/>
        <v>8.8453518251728647E-2</v>
      </c>
      <c r="U938" s="13">
        <f t="shared" si="1352"/>
        <v>2.8787205813564767E-2</v>
      </c>
      <c r="V938" s="13">
        <f t="shared" si="1353"/>
        <v>3.2414637633293901E-3</v>
      </c>
      <c r="W938" s="13">
        <f t="shared" si="1354"/>
        <v>9.0596090288394077E-2</v>
      </c>
      <c r="X938" s="13">
        <f t="shared" si="1355"/>
        <v>5.4246340340518756E-2</v>
      </c>
      <c r="Y938" s="13">
        <f t="shared" si="1356"/>
        <v>1.6240576337080443E-2</v>
      </c>
      <c r="Z938" s="13">
        <f t="shared" si="1357"/>
        <v>3.1229329442617254E-3</v>
      </c>
      <c r="AA938" s="13">
        <f t="shared" si="1358"/>
        <v>5.7456510505186969E-3</v>
      </c>
      <c r="AB938" s="13">
        <f t="shared" si="1359"/>
        <v>5.2854970925626018E-3</v>
      </c>
      <c r="AC938" s="13">
        <f t="shared" si="1360"/>
        <v>2.2318179394973739E-4</v>
      </c>
      <c r="AD938" s="13">
        <f t="shared" si="1361"/>
        <v>4.1670244817044497E-2</v>
      </c>
      <c r="AE938" s="13">
        <f t="shared" si="1362"/>
        <v>2.4950947388815873E-2</v>
      </c>
      <c r="AF938" s="13">
        <f t="shared" si="1363"/>
        <v>7.4699558201877236E-3</v>
      </c>
      <c r="AG938" s="13">
        <f t="shared" si="1364"/>
        <v>1.4909317626570658E-3</v>
      </c>
      <c r="AH938" s="13">
        <f t="shared" si="1365"/>
        <v>4.6748066835932203E-4</v>
      </c>
      <c r="AI938" s="13">
        <f t="shared" si="1366"/>
        <v>8.6008276232485631E-4</v>
      </c>
      <c r="AJ938" s="13">
        <f t="shared" si="1367"/>
        <v>7.9120101441260431E-4</v>
      </c>
      <c r="AK938" s="13">
        <f t="shared" si="1368"/>
        <v>4.8522388203310428E-4</v>
      </c>
      <c r="AL938" s="13">
        <f t="shared" si="1369"/>
        <v>9.8345916363586104E-6</v>
      </c>
      <c r="AM938" s="13">
        <f t="shared" si="1370"/>
        <v>1.5333194159570622E-2</v>
      </c>
      <c r="AN938" s="13">
        <f t="shared" si="1371"/>
        <v>9.1810768681027423E-3</v>
      </c>
      <c r="AO938" s="13">
        <f t="shared" si="1372"/>
        <v>2.7486827460995156E-3</v>
      </c>
      <c r="AP938" s="13">
        <f t="shared" si="1373"/>
        <v>5.4861079640551721E-4</v>
      </c>
      <c r="AQ938" s="13">
        <f t="shared" si="1374"/>
        <v>8.2123102336870856E-5</v>
      </c>
      <c r="AR938" s="13">
        <f t="shared" si="1375"/>
        <v>5.5982803137988461E-5</v>
      </c>
      <c r="AS938" s="13">
        <f t="shared" si="1376"/>
        <v>1.0299857774781841E-4</v>
      </c>
      <c r="AT938" s="13">
        <f t="shared" si="1377"/>
        <v>9.4749694758269548E-5</v>
      </c>
      <c r="AU938" s="13">
        <f t="shared" si="1378"/>
        <v>5.8107628623544411E-5</v>
      </c>
      <c r="AV938" s="13">
        <f t="shared" si="1379"/>
        <v>2.672697136016684E-5</v>
      </c>
      <c r="AW938" s="13">
        <f t="shared" si="1380"/>
        <v>3.0094796184317468E-7</v>
      </c>
      <c r="AX938" s="13">
        <f t="shared" si="1381"/>
        <v>4.7017330985083044E-3</v>
      </c>
      <c r="AY938" s="13">
        <f t="shared" si="1382"/>
        <v>2.81526292183314E-3</v>
      </c>
      <c r="AZ938" s="13">
        <f t="shared" si="1383"/>
        <v>8.4284934437931175E-4</v>
      </c>
      <c r="BA938" s="13">
        <f t="shared" si="1384"/>
        <v>1.6822467079038493E-4</v>
      </c>
      <c r="BB938" s="13">
        <f t="shared" si="1385"/>
        <v>2.5182026940449506E-5</v>
      </c>
      <c r="BC938" s="13">
        <f t="shared" si="1386"/>
        <v>3.0156550895899616E-6</v>
      </c>
      <c r="BD938" s="13">
        <f t="shared" si="1387"/>
        <v>5.5868161318594697E-6</v>
      </c>
      <c r="BE938" s="13">
        <f t="shared" si="1388"/>
        <v>1.0278765682771237E-5</v>
      </c>
      <c r="BF938" s="13">
        <f t="shared" si="1389"/>
        <v>9.4555665935394812E-6</v>
      </c>
      <c r="BG938" s="13">
        <f t="shared" si="1390"/>
        <v>5.798863557759705E-6</v>
      </c>
      <c r="BH938" s="13">
        <f t="shared" si="1391"/>
        <v>2.66722397559622E-6</v>
      </c>
      <c r="BI938" s="13">
        <f t="shared" si="1392"/>
        <v>9.8144523183003861E-7</v>
      </c>
      <c r="BJ938" s="14">
        <f t="shared" si="1393"/>
        <v>0.66987954769216029</v>
      </c>
      <c r="BK938" s="14">
        <f t="shared" si="1394"/>
        <v>0.21620897278921036</v>
      </c>
      <c r="BL938" s="14">
        <f t="shared" si="1395"/>
        <v>0.11070509359047037</v>
      </c>
      <c r="BM938" s="14">
        <f t="shared" si="1396"/>
        <v>0.43744366590786421</v>
      </c>
      <c r="BN938" s="14">
        <f t="shared" si="1397"/>
        <v>0.55965791913436735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1.4215</v>
      </c>
      <c r="F939" s="10">
        <f>VLOOKUP(B939,home!$B$2:$E$405,3,FALSE)</f>
        <v>0.70350000000000001</v>
      </c>
      <c r="G939" s="10">
        <f>VLOOKUP(C939,away!$B$2:$E$405,4,FALSE)</f>
        <v>1.1364000000000001</v>
      </c>
      <c r="H939" s="10">
        <f>VLOOKUP(A939,away!$A$2:$E$405,3,FALSE)</f>
        <v>1.0277000000000001</v>
      </c>
      <c r="I939" s="10">
        <f>VLOOKUP(C939,away!$B$2:$E$405,3,FALSE)</f>
        <v>1.4220999999999999</v>
      </c>
      <c r="J939" s="10">
        <f>VLOOKUP(B939,home!$B$2:$E$405,4,FALSE)</f>
        <v>0.81089999999999995</v>
      </c>
      <c r="K939" s="12">
        <f t="shared" si="1342"/>
        <v>1.1364286941000001</v>
      </c>
      <c r="L939" s="12">
        <f t="shared" si="1343"/>
        <v>1.1851240006529999</v>
      </c>
      <c r="M939" s="13">
        <f t="shared" si="1344"/>
        <v>9.8121115124324393E-2</v>
      </c>
      <c r="N939" s="13">
        <f t="shared" si="1345"/>
        <v>0.11150765072437173</v>
      </c>
      <c r="O939" s="13">
        <f t="shared" si="1346"/>
        <v>0.11628568850467291</v>
      </c>
      <c r="P939" s="13">
        <f t="shared" si="1347"/>
        <v>0.1321503931298848</v>
      </c>
      <c r="Q939" s="13">
        <f t="shared" si="1348"/>
        <v>6.3360246947428381E-2</v>
      </c>
      <c r="R939" s="13">
        <f t="shared" si="1349"/>
        <v>6.8906480189673283E-2</v>
      </c>
      <c r="S939" s="13">
        <f t="shared" si="1350"/>
        <v>4.4495332075709951E-2</v>
      </c>
      <c r="T939" s="13">
        <f t="shared" si="1351"/>
        <v>7.5089749344698337E-2</v>
      </c>
      <c r="U939" s="13">
        <f t="shared" si="1352"/>
        <v>7.8307301296977924E-2</v>
      </c>
      <c r="V939" s="13">
        <f t="shared" si="1353"/>
        <v>6.6585233506790626E-3</v>
      </c>
      <c r="W939" s="13">
        <f t="shared" si="1354"/>
        <v>2.4001467565439832E-2</v>
      </c>
      <c r="X939" s="13">
        <f t="shared" si="1355"/>
        <v>2.8444715262697276E-2</v>
      </c>
      <c r="Y939" s="13">
        <f t="shared" si="1356"/>
        <v>1.6855257374781624E-2</v>
      </c>
      <c r="Z939" s="13">
        <f t="shared" si="1357"/>
        <v>2.7220907824434103E-2</v>
      </c>
      <c r="AA939" s="13">
        <f t="shared" si="1358"/>
        <v>3.0934620731138118E-2</v>
      </c>
      <c r="AB939" s="13">
        <f t="shared" si="1359"/>
        <v>1.7577495319983049E-2</v>
      </c>
      <c r="AC939" s="13">
        <f t="shared" si="1360"/>
        <v>5.6048491534024369E-4</v>
      </c>
      <c r="AD939" s="13">
        <f t="shared" si="1361"/>
        <v>6.8189891104690767E-3</v>
      </c>
      <c r="AE939" s="13">
        <f t="shared" si="1362"/>
        <v>8.081347655008354E-3</v>
      </c>
      <c r="AF939" s="13">
        <f t="shared" si="1363"/>
        <v>4.7886995317856212E-3</v>
      </c>
      <c r="AG939" s="13">
        <f t="shared" si="1364"/>
        <v>1.8917342490116416E-3</v>
      </c>
      <c r="AH939" s="13">
        <f t="shared" si="1365"/>
        <v>8.0650377955749728E-3</v>
      </c>
      <c r="AI939" s="13">
        <f t="shared" si="1366"/>
        <v>9.1653403698924076E-3</v>
      </c>
      <c r="AJ939" s="13">
        <f t="shared" si="1367"/>
        <v>5.2078778937694227E-3</v>
      </c>
      <c r="AK939" s="13">
        <f t="shared" si="1368"/>
        <v>1.972793957949547E-3</v>
      </c>
      <c r="AL939" s="13">
        <f t="shared" si="1369"/>
        <v>3.0194643349389193E-5</v>
      </c>
      <c r="AM939" s="13">
        <f t="shared" si="1370"/>
        <v>1.5498589779784991E-3</v>
      </c>
      <c r="AN939" s="13">
        <f t="shared" si="1371"/>
        <v>1.8367750724298485E-3</v>
      </c>
      <c r="AO939" s="13">
        <f t="shared" si="1372"/>
        <v>1.0884031110688832E-3</v>
      </c>
      <c r="AP939" s="13">
        <f t="shared" si="1373"/>
        <v>4.2996421643770892E-4</v>
      </c>
      <c r="AQ939" s="13">
        <f t="shared" si="1374"/>
        <v>1.2739022808057245E-4</v>
      </c>
      <c r="AR939" s="13">
        <f t="shared" si="1375"/>
        <v>1.9116139715418901E-3</v>
      </c>
      <c r="AS939" s="13">
        <f t="shared" si="1376"/>
        <v>2.1724129693026645E-3</v>
      </c>
      <c r="AT939" s="13">
        <f t="shared" si="1377"/>
        <v>1.2343962168752658E-3</v>
      </c>
      <c r="AU939" s="13">
        <f t="shared" si="1378"/>
        <v>4.6760109358184599E-4</v>
      </c>
      <c r="AV939" s="13">
        <f t="shared" si="1379"/>
        <v>1.3284882503473733E-4</v>
      </c>
      <c r="AW939" s="13">
        <f t="shared" si="1380"/>
        <v>1.1296226392087572E-6</v>
      </c>
      <c r="AX939" s="13">
        <f t="shared" si="1381"/>
        <v>2.9355070239721082E-4</v>
      </c>
      <c r="AY939" s="13">
        <f t="shared" si="1382"/>
        <v>3.4789398281948069E-4</v>
      </c>
      <c r="AZ939" s="13">
        <f t="shared" si="1383"/>
        <v>2.0614875436106455E-4</v>
      </c>
      <c r="BA939" s="13">
        <f t="shared" si="1384"/>
        <v>8.1437278832672486E-5</v>
      </c>
      <c r="BB939" s="13">
        <f t="shared" si="1385"/>
        <v>2.412831842311767E-5</v>
      </c>
      <c r="BC939" s="13">
        <f t="shared" si="1386"/>
        <v>5.7190098517269314E-6</v>
      </c>
      <c r="BD939" s="13">
        <f t="shared" si="1387"/>
        <v>3.775832662763159E-4</v>
      </c>
      <c r="BE939" s="13">
        <f t="shared" si="1388"/>
        <v>4.2909645820840624E-4</v>
      </c>
      <c r="BF939" s="13">
        <f t="shared" si="1389"/>
        <v>2.4381876382235728E-4</v>
      </c>
      <c r="BG939" s="13">
        <f t="shared" si="1390"/>
        <v>9.2360879789239226E-5</v>
      </c>
      <c r="BH939" s="13">
        <f t="shared" si="1391"/>
        <v>2.6240388501203063E-5</v>
      </c>
      <c r="BI939" s="13">
        <f t="shared" si="1392"/>
        <v>5.9640660874197723E-6</v>
      </c>
      <c r="BJ939" s="14">
        <f t="shared" si="1393"/>
        <v>0.34683112741837269</v>
      </c>
      <c r="BK939" s="14">
        <f t="shared" si="1394"/>
        <v>0.28236393722210734</v>
      </c>
      <c r="BL939" s="14">
        <f t="shared" si="1395"/>
        <v>0.34351657295865295</v>
      </c>
      <c r="BM939" s="14">
        <f t="shared" si="1396"/>
        <v>0.40925420644303129</v>
      </c>
      <c r="BN939" s="14">
        <f t="shared" si="1397"/>
        <v>0.59033157462035546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1.6204000000000001</v>
      </c>
      <c r="F940" s="10">
        <f>VLOOKUP(B940,home!$B$2:$E$405,3,FALSE)</f>
        <v>0.68569999999999998</v>
      </c>
      <c r="G940" s="10">
        <f>VLOOKUP(C940,away!$B$2:$E$405,4,FALSE)</f>
        <v>0.82279999999999998</v>
      </c>
      <c r="H940" s="10">
        <f>VLOOKUP(A940,away!$A$2:$E$405,3,FALSE)</f>
        <v>1.3241000000000001</v>
      </c>
      <c r="I940" s="10">
        <f>VLOOKUP(C940,away!$B$2:$E$405,3,FALSE)</f>
        <v>1.2586999999999999</v>
      </c>
      <c r="J940" s="10">
        <f>VLOOKUP(B940,home!$B$2:$E$405,4,FALSE)</f>
        <v>0.75519999999999998</v>
      </c>
      <c r="K940" s="12">
        <f t="shared" si="1342"/>
        <v>0.91421989278400007</v>
      </c>
      <c r="L940" s="12">
        <f t="shared" si="1343"/>
        <v>1.2586500547839998</v>
      </c>
      <c r="M940" s="13">
        <f t="shared" si="1344"/>
        <v>0.11385040290497755</v>
      </c>
      <c r="N940" s="13">
        <f t="shared" si="1345"/>
        <v>0.10408430313720378</v>
      </c>
      <c r="O940" s="13">
        <f t="shared" si="1346"/>
        <v>0.14329781585353046</v>
      </c>
      <c r="P940" s="13">
        <f t="shared" si="1347"/>
        <v>0.13100571384579598</v>
      </c>
      <c r="Q940" s="13">
        <f t="shared" si="1348"/>
        <v>4.7577970227295902E-2</v>
      </c>
      <c r="R940" s="13">
        <f t="shared" si="1349"/>
        <v>9.0180901887236833E-2</v>
      </c>
      <c r="S940" s="13">
        <f t="shared" si="1350"/>
        <v>3.7686509275182023E-2</v>
      </c>
      <c r="T940" s="13">
        <f t="shared" si="1351"/>
        <v>5.98840148330975E-2</v>
      </c>
      <c r="U940" s="13">
        <f t="shared" si="1352"/>
        <v>8.2445174454514075E-2</v>
      </c>
      <c r="V940" s="13">
        <f t="shared" si="1353"/>
        <v>4.8183580519079172E-3</v>
      </c>
      <c r="W940" s="13">
        <f t="shared" si="1354"/>
        <v>1.4498908946692937E-2</v>
      </c>
      <c r="X940" s="13">
        <f t="shared" si="1355"/>
        <v>1.8249052540063291E-2</v>
      </c>
      <c r="Y940" s="13">
        <f t="shared" si="1356"/>
        <v>1.1484585489653379E-2</v>
      </c>
      <c r="Z940" s="13">
        <f t="shared" si="1357"/>
        <v>3.7835399033613715E-2</v>
      </c>
      <c r="AA940" s="13">
        <f t="shared" si="1358"/>
        <v>3.4589874447950184E-2</v>
      </c>
      <c r="AB940" s="13">
        <f t="shared" si="1359"/>
        <v>1.5811375654608523E-2</v>
      </c>
      <c r="AC940" s="13">
        <f t="shared" si="1360"/>
        <v>3.4652514398745605E-4</v>
      </c>
      <c r="AD940" s="13">
        <f t="shared" si="1361"/>
        <v>3.3137977456826487E-3</v>
      </c>
      <c r="AE940" s="13">
        <f t="shared" si="1362"/>
        <v>4.1709117141465607E-3</v>
      </c>
      <c r="AF940" s="13">
        <f t="shared" si="1363"/>
        <v>2.6248591287548985E-3</v>
      </c>
      <c r="AG940" s="13">
        <f t="shared" si="1364"/>
        <v>1.1012596954025448E-3</v>
      </c>
      <c r="AH940" s="13">
        <f t="shared" si="1365"/>
        <v>1.1905381766608103E-2</v>
      </c>
      <c r="AI940" s="13">
        <f t="shared" si="1366"/>
        <v>1.0884136842221047E-2</v>
      </c>
      <c r="AJ940" s="13">
        <f t="shared" si="1367"/>
        <v>4.9752472084708555E-3</v>
      </c>
      <c r="AK940" s="13">
        <f t="shared" si="1368"/>
        <v>1.5161566565007072E-3</v>
      </c>
      <c r="AL940" s="13">
        <f t="shared" si="1369"/>
        <v>1.594962255565603E-5</v>
      </c>
      <c r="AM940" s="13">
        <f t="shared" si="1370"/>
        <v>6.0590796395317047E-4</v>
      </c>
      <c r="AN940" s="13">
        <f t="shared" si="1371"/>
        <v>7.6262609202371989E-4</v>
      </c>
      <c r="AO940" s="13">
        <f t="shared" si="1372"/>
        <v>4.7993968625268144E-4</v>
      </c>
      <c r="AP940" s="13">
        <f t="shared" si="1373"/>
        <v>2.0135870413165105E-4</v>
      </c>
      <c r="AQ940" s="13">
        <f t="shared" si="1374"/>
        <v>6.3360035996634469E-5</v>
      </c>
      <c r="AR940" s="13">
        <f t="shared" si="1375"/>
        <v>2.9969418825531433E-3</v>
      </c>
      <c r="AS940" s="13">
        <f t="shared" si="1376"/>
        <v>2.7398638865476135E-3</v>
      </c>
      <c r="AT940" s="13">
        <f t="shared" si="1377"/>
        <v>1.2524190343011566E-3</v>
      </c>
      <c r="AU940" s="13">
        <f t="shared" si="1378"/>
        <v>3.8166213175314811E-4</v>
      </c>
      <c r="AV940" s="13">
        <f t="shared" si="1379"/>
        <v>8.7230778292768981E-5</v>
      </c>
      <c r="AW940" s="13">
        <f t="shared" si="1380"/>
        <v>5.0980439515359051E-7</v>
      </c>
      <c r="AX940" s="13">
        <f t="shared" si="1381"/>
        <v>9.2322185640373179E-5</v>
      </c>
      <c r="AY940" s="13">
        <f t="shared" si="1382"/>
        <v>1.1620132401403431E-4</v>
      </c>
      <c r="AZ940" s="13">
        <f t="shared" si="1383"/>
        <v>7.3128401418118819E-5</v>
      </c>
      <c r="BA940" s="13">
        <f t="shared" si="1384"/>
        <v>3.0681022150393858E-5</v>
      </c>
      <c r="BB940" s="13">
        <f t="shared" si="1385"/>
        <v>9.6541675526055869E-6</v>
      </c>
      <c r="BC940" s="13">
        <f t="shared" si="1386"/>
        <v>2.4302437037961863E-6</v>
      </c>
      <c r="BD940" s="13">
        <f t="shared" si="1387"/>
        <v>6.2868351077666337E-4</v>
      </c>
      <c r="BE940" s="13">
        <f t="shared" si="1388"/>
        <v>5.747549718173098E-4</v>
      </c>
      <c r="BF940" s="13">
        <f t="shared" si="1389"/>
        <v>2.6272621435594599E-4</v>
      </c>
      <c r="BG940" s="13">
        <f t="shared" si="1390"/>
        <v>8.0063177173346397E-5</v>
      </c>
      <c r="BH940" s="13">
        <f t="shared" si="1391"/>
        <v>1.8298837312840783E-5</v>
      </c>
      <c r="BI940" s="13">
        <f t="shared" si="1392"/>
        <v>3.3458322172434327E-6</v>
      </c>
      <c r="BJ940" s="14">
        <f t="shared" si="1393"/>
        <v>0.26942727328483046</v>
      </c>
      <c r="BK940" s="14">
        <f t="shared" si="1394"/>
        <v>0.28783966016842061</v>
      </c>
      <c r="BL940" s="14">
        <f t="shared" si="1395"/>
        <v>0.40463205502874205</v>
      </c>
      <c r="BM940" s="14">
        <f t="shared" si="1396"/>
        <v>0.36962158813994744</v>
      </c>
      <c r="BN940" s="14">
        <f t="shared" si="1397"/>
        <v>0.62999710785604057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1.6204000000000001</v>
      </c>
      <c r="F941" s="10">
        <f>VLOOKUP(B941,home!$B$2:$E$405,3,FALSE)</f>
        <v>0.89139999999999997</v>
      </c>
      <c r="G941" s="10">
        <f>VLOOKUP(C941,away!$B$2:$E$405,4,FALSE)</f>
        <v>0.82279999999999998</v>
      </c>
      <c r="H941" s="10">
        <f>VLOOKUP(A941,away!$A$2:$E$405,3,FALSE)</f>
        <v>1.3241000000000001</v>
      </c>
      <c r="I941" s="10">
        <f>VLOOKUP(C941,away!$B$2:$E$405,3,FALSE)</f>
        <v>0.41959999999999997</v>
      </c>
      <c r="J941" s="10">
        <f>VLOOKUP(B941,home!$B$2:$E$405,4,FALSE)</f>
        <v>0.92310000000000003</v>
      </c>
      <c r="K941" s="12">
        <f t="shared" si="1342"/>
        <v>1.188472527968</v>
      </c>
      <c r="L941" s="12">
        <f t="shared" si="1343"/>
        <v>0.51286730751600007</v>
      </c>
      <c r="M941" s="13">
        <f t="shared" si="1344"/>
        <v>0.18243892208465637</v>
      </c>
      <c r="N941" s="13">
        <f t="shared" si="1345"/>
        <v>0.21682364692970854</v>
      </c>
      <c r="O941" s="13">
        <f t="shared" si="1346"/>
        <v>9.3566958755679053E-2</v>
      </c>
      <c r="P941" s="13">
        <f t="shared" si="1347"/>
        <v>0.11120176000663946</v>
      </c>
      <c r="Q941" s="13">
        <f t="shared" si="1348"/>
        <v>0.12884447389489589</v>
      </c>
      <c r="R941" s="13">
        <f t="shared" si="1349"/>
        <v>2.3993717104742868E-2</v>
      </c>
      <c r="S941" s="13">
        <f t="shared" si="1350"/>
        <v>1.694516620586611E-2</v>
      </c>
      <c r="T941" s="13">
        <f t="shared" si="1351"/>
        <v>6.6080118414790834E-2</v>
      </c>
      <c r="U941" s="13">
        <f t="shared" si="1352"/>
        <v>2.8515873622822794E-2</v>
      </c>
      <c r="V941" s="13">
        <f t="shared" si="1353"/>
        <v>1.1476183579479833E-3</v>
      </c>
      <c r="W941" s="13">
        <f t="shared" si="1354"/>
        <v>5.1042705868191304E-2</v>
      </c>
      <c r="X941" s="13">
        <f t="shared" si="1355"/>
        <v>2.6178135126950414E-2</v>
      </c>
      <c r="Y941" s="13">
        <f t="shared" si="1356"/>
        <v>6.712954839174539E-3</v>
      </c>
      <c r="Z941" s="13">
        <f t="shared" si="1357"/>
        <v>4.1018643629366913E-3</v>
      </c>
      <c r="AA941" s="13">
        <f t="shared" si="1358"/>
        <v>4.8749531088012185E-3</v>
      </c>
      <c r="AB941" s="13">
        <f t="shared" si="1359"/>
        <v>2.8968739224712226E-3</v>
      </c>
      <c r="AC941" s="13">
        <f t="shared" si="1360"/>
        <v>4.3719145756260163E-5</v>
      </c>
      <c r="AD941" s="13">
        <f t="shared" si="1361"/>
        <v>1.5165713419374106E-2</v>
      </c>
      <c r="AE941" s="13">
        <f t="shared" si="1362"/>
        <v>7.7779986079536696E-3</v>
      </c>
      <c r="AF941" s="13">
        <f t="shared" si="1363"/>
        <v>1.994540601962197E-3</v>
      </c>
      <c r="AG941" s="13">
        <f t="shared" si="1364"/>
        <v>3.4097822275323142E-4</v>
      </c>
      <c r="AH941" s="13">
        <f t="shared" si="1365"/>
        <v>5.2592803290379324E-4</v>
      </c>
      <c r="AI941" s="13">
        <f t="shared" si="1366"/>
        <v>6.2505101879440858E-4</v>
      </c>
      <c r="AJ941" s="13">
        <f t="shared" si="1367"/>
        <v>3.7142798220778236E-4</v>
      </c>
      <c r="AK941" s="13">
        <f t="shared" si="1368"/>
        <v>1.471439843241788E-4</v>
      </c>
      <c r="AL941" s="13">
        <f t="shared" si="1369"/>
        <v>1.0659229726926372E-6</v>
      </c>
      <c r="AM941" s="13">
        <f t="shared" si="1370"/>
        <v>3.6048067531923534E-3</v>
      </c>
      <c r="AN941" s="13">
        <f t="shared" si="1371"/>
        <v>1.8487875336252566E-3</v>
      </c>
      <c r="AO941" s="13">
        <f t="shared" si="1372"/>
        <v>4.7409134226976586E-4</v>
      </c>
      <c r="AP941" s="13">
        <f t="shared" si="1373"/>
        <v>8.1048650075513752E-5</v>
      </c>
      <c r="AQ941" s="13">
        <f t="shared" si="1374"/>
        <v>1.0391800735508796E-5</v>
      </c>
      <c r="AR941" s="13">
        <f t="shared" si="1375"/>
        <v>5.3946258836510956E-5</v>
      </c>
      <c r="AS941" s="13">
        <f t="shared" si="1376"/>
        <v>6.4113646613844229E-5</v>
      </c>
      <c r="AT941" s="13">
        <f t="shared" si="1377"/>
        <v>3.8098653834201231E-5</v>
      </c>
      <c r="AU941" s="13">
        <f t="shared" si="1378"/>
        <v>1.5093067811503623E-5</v>
      </c>
      <c r="AV941" s="13">
        <f t="shared" si="1379"/>
        <v>4.484424114182543E-6</v>
      </c>
      <c r="AW941" s="13">
        <f t="shared" si="1380"/>
        <v>1.8047518046725913E-8</v>
      </c>
      <c r="AX941" s="13">
        <f t="shared" si="1381"/>
        <v>7.1403563246710442E-4</v>
      </c>
      <c r="AY941" s="13">
        <f t="shared" si="1382"/>
        <v>3.6620553229388809E-4</v>
      </c>
      <c r="AZ941" s="13">
        <f t="shared" si="1383"/>
        <v>9.3907422672514983E-5</v>
      </c>
      <c r="BA941" s="13">
        <f t="shared" si="1384"/>
        <v>1.6054015673939915E-5</v>
      </c>
      <c r="BB941" s="13">
        <f t="shared" si="1385"/>
        <v>2.058394948378306E-6</v>
      </c>
      <c r="BC941" s="13">
        <f t="shared" si="1386"/>
        <v>2.1113669499586362E-7</v>
      </c>
      <c r="BD941" s="13">
        <f t="shared" si="1387"/>
        <v>4.6112120866737664E-6</v>
      </c>
      <c r="BE941" s="13">
        <f t="shared" si="1388"/>
        <v>5.4802988856457669E-6</v>
      </c>
      <c r="BF941" s="13">
        <f t="shared" si="1389"/>
        <v>3.2565923353218197E-6</v>
      </c>
      <c r="BG941" s="13">
        <f t="shared" si="1390"/>
        <v>1.2901235084403784E-6</v>
      </c>
      <c r="BH941" s="13">
        <f t="shared" si="1391"/>
        <v>3.8331908686677071E-7</v>
      </c>
      <c r="BI941" s="13">
        <f t="shared" si="1392"/>
        <v>9.1112840837387285E-8</v>
      </c>
      <c r="BJ941" s="14">
        <f t="shared" si="1393"/>
        <v>0.5281728641404041</v>
      </c>
      <c r="BK941" s="14">
        <f t="shared" si="1394"/>
        <v>0.31214445725613271</v>
      </c>
      <c r="BL941" s="14">
        <f t="shared" si="1395"/>
        <v>0.15570877624270132</v>
      </c>
      <c r="BM941" s="14">
        <f t="shared" si="1396"/>
        <v>0.24289229574107668</v>
      </c>
      <c r="BN941" s="14">
        <f t="shared" si="1397"/>
        <v>0.75686947877632216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1.6204000000000001</v>
      </c>
      <c r="F942" s="10">
        <f>VLOOKUP(B942,home!$B$2:$E$405,3,FALSE)</f>
        <v>1.0971</v>
      </c>
      <c r="G942" s="10">
        <f>VLOOKUP(C942,away!$B$2:$E$405,4,FALSE)</f>
        <v>0.82279999999999998</v>
      </c>
      <c r="H942" s="10">
        <f>VLOOKUP(A942,away!$A$2:$E$405,3,FALSE)</f>
        <v>1.3241000000000001</v>
      </c>
      <c r="I942" s="10">
        <f>VLOOKUP(C942,away!$B$2:$E$405,3,FALSE)</f>
        <v>1.2586999999999999</v>
      </c>
      <c r="J942" s="10">
        <f>VLOOKUP(B942,home!$B$2:$E$405,4,FALSE)</f>
        <v>0.92310000000000003</v>
      </c>
      <c r="K942" s="12">
        <f t="shared" si="1342"/>
        <v>1.462725163152</v>
      </c>
      <c r="L942" s="12">
        <f t="shared" si="1343"/>
        <v>1.5384796948770001</v>
      </c>
      <c r="M942" s="13">
        <f t="shared" si="1344"/>
        <v>4.9727118141808545E-2</v>
      </c>
      <c r="N942" s="13">
        <f t="shared" si="1345"/>
        <v>7.273710699705567E-2</v>
      </c>
      <c r="O942" s="13">
        <f t="shared" si="1346"/>
        <v>7.6504161545922128E-2</v>
      </c>
      <c r="P942" s="13">
        <f t="shared" si="1347"/>
        <v>0.1119045621790659</v>
      </c>
      <c r="Q942" s="13">
        <f t="shared" si="1348"/>
        <v>5.319719834973638E-2</v>
      </c>
      <c r="R942" s="13">
        <f t="shared" si="1349"/>
        <v>5.8850049555995522E-2</v>
      </c>
      <c r="S942" s="13">
        <f t="shared" si="1350"/>
        <v>6.295675028249785E-2</v>
      </c>
      <c r="T942" s="13">
        <f t="shared" si="1351"/>
        <v>8.184280948541367E-2</v>
      </c>
      <c r="U942" s="13">
        <f t="shared" si="1352"/>
        <v>8.6081448338296812E-2</v>
      </c>
      <c r="V942" s="13">
        <f t="shared" si="1353"/>
        <v>1.5741796517208206E-2</v>
      </c>
      <c r="W942" s="13">
        <f t="shared" si="1354"/>
        <v>2.5937626878449149E-2</v>
      </c>
      <c r="X942" s="13">
        <f t="shared" si="1355"/>
        <v>3.9904512285789916E-2</v>
      </c>
      <c r="Y942" s="13">
        <f t="shared" si="1356"/>
        <v>3.0696140942828794E-2</v>
      </c>
      <c r="Z942" s="13">
        <f t="shared" si="1357"/>
        <v>3.0179868761468099E-2</v>
      </c>
      <c r="AA942" s="13">
        <f t="shared" si="1358"/>
        <v>4.4144853458024366E-2</v>
      </c>
      <c r="AB942" s="13">
        <f t="shared" si="1359"/>
        <v>3.2285893988354922E-2</v>
      </c>
      <c r="AC942" s="13">
        <f t="shared" si="1360"/>
        <v>2.2140570791607298E-3</v>
      </c>
      <c r="AD942" s="13">
        <f t="shared" si="1361"/>
        <v>9.4849048768888122E-3</v>
      </c>
      <c r="AE942" s="13">
        <f t="shared" si="1362"/>
        <v>1.4592333560933269E-2</v>
      </c>
      <c r="AF942" s="13">
        <f t="shared" si="1363"/>
        <v>1.1225004442184015E-2</v>
      </c>
      <c r="AG942" s="13">
        <f t="shared" si="1364"/>
        <v>5.7564804697347437E-3</v>
      </c>
      <c r="AH942" s="13">
        <f t="shared" si="1365"/>
        <v>1.1607778820892837E-2</v>
      </c>
      <c r="AI942" s="13">
        <f t="shared" si="1366"/>
        <v>1.6978990169622805E-2</v>
      </c>
      <c r="AJ942" s="13">
        <f t="shared" si="1367"/>
        <v>1.2417798083008864E-2</v>
      </c>
      <c r="AK942" s="13">
        <f t="shared" si="1368"/>
        <v>6.0546085756525772E-3</v>
      </c>
      <c r="AL942" s="13">
        <f t="shared" si="1369"/>
        <v>1.9929816755227039E-4</v>
      </c>
      <c r="AM942" s="13">
        <f t="shared" si="1370"/>
        <v>2.7747618067056751E-3</v>
      </c>
      <c r="AN942" s="13">
        <f t="shared" si="1371"/>
        <v>4.2689146977368999E-3</v>
      </c>
      <c r="AO942" s="13">
        <f t="shared" si="1372"/>
        <v>3.2838192908151045E-3</v>
      </c>
      <c r="AP942" s="13">
        <f t="shared" si="1373"/>
        <v>1.6840297668548091E-3</v>
      </c>
      <c r="AQ942" s="13">
        <f t="shared" si="1374"/>
        <v>6.4771140046864309E-4</v>
      </c>
      <c r="AR942" s="13">
        <f t="shared" si="1375"/>
        <v>3.5716664037133816E-3</v>
      </c>
      <c r="AS942" s="13">
        <f t="shared" si="1376"/>
        <v>5.2243663230961716E-3</v>
      </c>
      <c r="AT942" s="13">
        <f t="shared" si="1377"/>
        <v>3.8209060411583326E-3</v>
      </c>
      <c r="AU942" s="13">
        <f t="shared" si="1378"/>
        <v>1.8629784708139277E-3</v>
      </c>
      <c r="AV942" s="13">
        <f t="shared" si="1379"/>
        <v>6.812563719174919E-4</v>
      </c>
      <c r="AW942" s="13">
        <f t="shared" si="1380"/>
        <v>1.2458200215952417E-5</v>
      </c>
      <c r="AX942" s="13">
        <f t="shared" si="1381"/>
        <v>6.7645231940358292E-4</v>
      </c>
      <c r="AY942" s="13">
        <f t="shared" si="1382"/>
        <v>1.0407081579548632E-3</v>
      </c>
      <c r="AZ942" s="13">
        <f t="shared" si="1383"/>
        <v>8.0055418465320156E-4</v>
      </c>
      <c r="BA942" s="13">
        <f t="shared" si="1384"/>
        <v>4.105454525792543E-4</v>
      </c>
      <c r="BB942" s="13">
        <f t="shared" si="1385"/>
        <v>1.5790396065431777E-4</v>
      </c>
      <c r="BC942" s="13">
        <f t="shared" si="1386"/>
        <v>4.8586407441464897E-5</v>
      </c>
      <c r="BD942" s="13">
        <f t="shared" si="1387"/>
        <v>9.1582270649789887E-4</v>
      </c>
      <c r="BE942" s="13">
        <f t="shared" si="1388"/>
        <v>1.3395969177804451E-3</v>
      </c>
      <c r="BF942" s="13">
        <f t="shared" si="1389"/>
        <v>9.7973106005915921E-4</v>
      </c>
      <c r="BG942" s="13">
        <f t="shared" si="1390"/>
        <v>4.7769242489003851E-4</v>
      </c>
      <c r="BH942" s="13">
        <f t="shared" si="1391"/>
        <v>1.7468318253343912E-4</v>
      </c>
      <c r="BI942" s="13">
        <f t="shared" si="1392"/>
        <v>5.110269733422701E-5</v>
      </c>
      <c r="BJ942" s="14">
        <f t="shared" si="1393"/>
        <v>0.36116810573428221</v>
      </c>
      <c r="BK942" s="14">
        <f t="shared" si="1394"/>
        <v>0.24378429052524836</v>
      </c>
      <c r="BL942" s="14">
        <f t="shared" si="1395"/>
        <v>0.36402538513556532</v>
      </c>
      <c r="BM942" s="14">
        <f t="shared" si="1396"/>
        <v>0.57520920342924098</v>
      </c>
      <c r="BN942" s="14">
        <f t="shared" si="1397"/>
        <v>0.4229201967695842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1.2710999999999999</v>
      </c>
      <c r="F943" s="10">
        <f>VLOOKUP(B943,home!$B$2:$E$405,3,FALSE)</f>
        <v>0.5383</v>
      </c>
      <c r="G943" s="10">
        <f>VLOOKUP(C943,away!$B$2:$E$405,4,FALSE)</f>
        <v>0.70389999999999997</v>
      </c>
      <c r="H943" s="10">
        <f>VLOOKUP(A943,away!$A$2:$E$405,3,FALSE)</f>
        <v>0.94469999999999998</v>
      </c>
      <c r="I943" s="10">
        <f>VLOOKUP(C943,away!$B$2:$E$405,3,FALSE)</f>
        <v>1.3928</v>
      </c>
      <c r="J943" s="10">
        <f>VLOOKUP(B943,home!$B$2:$E$405,4,FALSE)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1.2710999999999999</v>
      </c>
      <c r="F944" s="10">
        <f>VLOOKUP(B944,home!$B$2:$E$405,3,FALSE)</f>
        <v>0.95230000000000004</v>
      </c>
      <c r="G944" s="10">
        <f>VLOOKUP(C944,away!$B$2:$E$405,4,FALSE)</f>
        <v>1.2008000000000001</v>
      </c>
      <c r="H944" s="10">
        <f>VLOOKUP(A944,away!$A$2:$E$405,3,FALSE)</f>
        <v>0.94469999999999998</v>
      </c>
      <c r="I944" s="10">
        <f>VLOOKUP(C944,away!$B$2:$E$405,3,FALSE)</f>
        <v>0.94710000000000005</v>
      </c>
      <c r="J944" s="10">
        <f>VLOOKUP(B944,home!$B$2:$E$405,4,FALSE)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1.2710999999999999</v>
      </c>
      <c r="F945" s="10">
        <f>VLOOKUP(B945,home!$B$2:$E$405,3,FALSE)</f>
        <v>1.7391000000000001</v>
      </c>
      <c r="G945" s="10">
        <f>VLOOKUP(C945,away!$B$2:$E$405,4,FALSE)</f>
        <v>0.99380000000000002</v>
      </c>
      <c r="H945" s="10">
        <f>VLOOKUP(A945,away!$A$2:$E$405,3,FALSE)</f>
        <v>0.94469999999999998</v>
      </c>
      <c r="I945" s="10">
        <f>VLOOKUP(C945,away!$B$2:$E$405,3,FALSE)</f>
        <v>0.61280000000000001</v>
      </c>
      <c r="J945" s="10">
        <f>VLOOKUP(B945,home!$B$2:$E$405,4,FALSE)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1.3231999999999999</v>
      </c>
      <c r="F946" s="10">
        <f>VLOOKUP(B946,home!$B$2:$E$405,3,FALSE)</f>
        <v>0.81389999999999996</v>
      </c>
      <c r="G946" s="10">
        <f>VLOOKUP(C946,away!$B$2:$E$405,4,FALSE)</f>
        <v>1.0257000000000001</v>
      </c>
      <c r="H946" s="10">
        <f>VLOOKUP(A946,away!$A$2:$E$405,3,FALSE)</f>
        <v>1.1951000000000001</v>
      </c>
      <c r="I946" s="10">
        <f>VLOOKUP(C946,away!$B$2:$E$405,3,FALSE)</f>
        <v>0.83679999999999999</v>
      </c>
      <c r="J946" s="10">
        <f>VLOOKUP(B946,home!$B$2:$E$405,4,FALSE)</f>
        <v>1.4803999999999999</v>
      </c>
      <c r="K946" s="12">
        <f t="shared" si="1342"/>
        <v>1.1046301587359999</v>
      </c>
      <c r="L946" s="12">
        <f t="shared" si="1343"/>
        <v>1.4804883502720001</v>
      </c>
      <c r="M946" s="13">
        <f t="shared" si="1344"/>
        <v>7.538714501595202E-2</v>
      </c>
      <c r="N946" s="13">
        <f t="shared" si="1345"/>
        <v>8.3274913965624919E-2</v>
      </c>
      <c r="O946" s="13">
        <f t="shared" si="1346"/>
        <v>0.11160978995638283</v>
      </c>
      <c r="P946" s="13">
        <f t="shared" si="1347"/>
        <v>0.12328753999601078</v>
      </c>
      <c r="Q946" s="13">
        <f t="shared" si="1348"/>
        <v>4.5993990716287493E-2</v>
      </c>
      <c r="R946" s="13">
        <f t="shared" si="1349"/>
        <v>8.2618496903364841E-2</v>
      </c>
      <c r="S946" s="13">
        <f t="shared" si="1350"/>
        <v>5.0405866660196703E-2</v>
      </c>
      <c r="T946" s="13">
        <f t="shared" si="1351"/>
        <v>6.8093567437982158E-2</v>
      </c>
      <c r="U946" s="13">
        <f t="shared" si="1352"/>
        <v>9.1262883348893625E-2</v>
      </c>
      <c r="V946" s="13">
        <f t="shared" si="1353"/>
        <v>9.1592616878405329E-3</v>
      </c>
      <c r="W946" s="13">
        <f t="shared" si="1354"/>
        <v>1.6935449755278258E-2</v>
      </c>
      <c r="X946" s="13">
        <f t="shared" si="1355"/>
        <v>2.5072736069306253E-2</v>
      </c>
      <c r="Y946" s="13">
        <f t="shared" si="1356"/>
        <v>1.8559946830026246E-2</v>
      </c>
      <c r="Z946" s="13">
        <f t="shared" si="1357"/>
        <v>4.0771907394138329E-2</v>
      </c>
      <c r="AA946" s="13">
        <f t="shared" si="1358"/>
        <v>4.5037878536756511E-2</v>
      </c>
      <c r="AB946" s="13">
        <f t="shared" si="1359"/>
        <v>2.4875099458595014E-2</v>
      </c>
      <c r="AC946" s="13">
        <f t="shared" si="1360"/>
        <v>9.3618650221684362E-4</v>
      </c>
      <c r="AD946" s="13">
        <f t="shared" si="1361"/>
        <v>4.6768521378596443E-3</v>
      </c>
      <c r="AE946" s="13">
        <f t="shared" si="1362"/>
        <v>6.9240251060459007E-3</v>
      </c>
      <c r="AF946" s="13">
        <f t="shared" si="1363"/>
        <v>5.125469253245904E-3</v>
      </c>
      <c r="AG946" s="13">
        <f t="shared" si="1364"/>
        <v>2.529399173035963E-3</v>
      </c>
      <c r="AH946" s="13">
        <f t="shared" si="1365"/>
        <v>1.5090583478847654E-2</v>
      </c>
      <c r="AI946" s="13">
        <f t="shared" si="1366"/>
        <v>1.6669513623658341E-2</v>
      </c>
      <c r="AJ946" s="13">
        <f t="shared" si="1367"/>
        <v>9.2068237400768135E-3</v>
      </c>
      <c r="AK946" s="13">
        <f t="shared" si="1368"/>
        <v>3.3900450564851416E-3</v>
      </c>
      <c r="AL946" s="13">
        <f t="shared" si="1369"/>
        <v>6.1241279696352171E-5</v>
      </c>
      <c r="AM946" s="13">
        <f t="shared" si="1370"/>
        <v>1.0332383838857397E-3</v>
      </c>
      <c r="AN946" s="13">
        <f t="shared" si="1371"/>
        <v>1.5296973903967063E-3</v>
      </c>
      <c r="AO946" s="13">
        <f t="shared" si="1372"/>
        <v>1.1323495829619018E-3</v>
      </c>
      <c r="AP946" s="13">
        <f t="shared" si="1373"/>
        <v>5.5881012200348454E-4</v>
      </c>
      <c r="AQ946" s="13">
        <f t="shared" si="1374"/>
        <v>2.068279689100585E-4</v>
      </c>
      <c r="AR946" s="13">
        <f t="shared" si="1375"/>
        <v>4.4682866078482103E-3</v>
      </c>
      <c r="AS946" s="13">
        <f t="shared" si="1376"/>
        <v>4.9358041449053111E-3</v>
      </c>
      <c r="AT946" s="13">
        <f t="shared" si="1377"/>
        <v>2.7261190580382798E-3</v>
      </c>
      <c r="AU946" s="13">
        <f t="shared" si="1378"/>
        <v>1.0037844426046868E-3</v>
      </c>
      <c r="AV946" s="13">
        <f t="shared" si="1379"/>
        <v>2.7720264204278563E-4</v>
      </c>
      <c r="AW946" s="13">
        <f t="shared" si="1380"/>
        <v>2.7820417741178425E-6</v>
      </c>
      <c r="AX946" s="13">
        <f t="shared" si="1381"/>
        <v>1.9022438000063864E-4</v>
      </c>
      <c r="AY946" s="13">
        <f t="shared" si="1382"/>
        <v>2.8162497852865954E-4</v>
      </c>
      <c r="AZ946" s="13">
        <f t="shared" si="1383"/>
        <v>2.0847124992864134E-4</v>
      </c>
      <c r="BA946" s="13">
        <f t="shared" si="1384"/>
        <v>1.0287975229533203E-4</v>
      </c>
      <c r="BB946" s="13">
        <f t="shared" si="1385"/>
        <v>3.8078068688027031E-5</v>
      </c>
      <c r="BC946" s="13">
        <f t="shared" si="1386"/>
        <v>1.1274827418696202E-5</v>
      </c>
      <c r="BD946" s="13">
        <f t="shared" si="1387"/>
        <v>1.1025410447659447E-3</v>
      </c>
      <c r="BE946" s="13">
        <f t="shared" si="1388"/>
        <v>1.2179000892927607E-3</v>
      </c>
      <c r="BF946" s="13">
        <f t="shared" si="1389"/>
        <v>6.7266458448002537E-4</v>
      </c>
      <c r="BG946" s="13">
        <f t="shared" si="1390"/>
        <v>2.4768186224341868E-4</v>
      </c>
      <c r="BH946" s="13">
        <f t="shared" si="1391"/>
        <v>6.8399213701493913E-5</v>
      </c>
      <c r="BI946" s="13">
        <f t="shared" si="1392"/>
        <v>1.5111166857699761E-5</v>
      </c>
      <c r="BJ946" s="14">
        <f t="shared" si="1393"/>
        <v>0.28247982714971065</v>
      </c>
      <c r="BK946" s="14">
        <f t="shared" si="1394"/>
        <v>0.25951886612044189</v>
      </c>
      <c r="BL946" s="14">
        <f t="shared" si="1395"/>
        <v>0.41649660895984136</v>
      </c>
      <c r="BM946" s="14">
        <f t="shared" si="1396"/>
        <v>0.47681649013375482</v>
      </c>
      <c r="BN946" s="14">
        <f t="shared" si="1397"/>
        <v>0.52217187655362285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1.3231999999999999</v>
      </c>
      <c r="F947" s="10">
        <f>VLOOKUP(B947,home!$B$2:$E$405,3,FALSE)</f>
        <v>0.75570000000000004</v>
      </c>
      <c r="G947" s="10">
        <f>VLOOKUP(C947,away!$B$2:$E$405,4,FALSE)</f>
        <v>1.1876</v>
      </c>
      <c r="H947" s="10">
        <f>VLOOKUP(A947,away!$A$2:$E$405,3,FALSE)</f>
        <v>1.1951000000000001</v>
      </c>
      <c r="I947" s="10">
        <f>VLOOKUP(C947,away!$B$2:$E$405,3,FALSE)</f>
        <v>0.83679999999999999</v>
      </c>
      <c r="J947" s="10">
        <f>VLOOKUP(B947,home!$B$2:$E$405,4,FALSE)</f>
        <v>0.77700000000000002</v>
      </c>
      <c r="K947" s="12">
        <f t="shared" si="1342"/>
        <v>1.1875314042239999</v>
      </c>
      <c r="L947" s="12">
        <f t="shared" si="1343"/>
        <v>0.7770463713600001</v>
      </c>
      <c r="M947" s="13">
        <f t="shared" si="1344"/>
        <v>0.14021507634798641</v>
      </c>
      <c r="N947" s="13">
        <f t="shared" si="1345"/>
        <v>0.16650980650889968</v>
      </c>
      <c r="O947" s="13">
        <f t="shared" si="1346"/>
        <v>0.10895361628616822</v>
      </c>
      <c r="P947" s="13">
        <f t="shared" si="1347"/>
        <v>0.12938584094359623</v>
      </c>
      <c r="Q947" s="13">
        <f t="shared" si="1348"/>
        <v>9.8867812170290115E-2</v>
      </c>
      <c r="R947" s="13">
        <f t="shared" si="1349"/>
        <v>4.2331006090858402E-2</v>
      </c>
      <c r="S947" s="13">
        <f t="shared" si="1350"/>
        <v>2.9848245054501923E-2</v>
      </c>
      <c r="T947" s="13">
        <f t="shared" si="1351"/>
        <v>7.6824874691225981E-2</v>
      </c>
      <c r="U947" s="13">
        <f t="shared" si="1352"/>
        <v>5.0269399105291775E-2</v>
      </c>
      <c r="V947" s="13">
        <f t="shared" si="1353"/>
        <v>3.0603305116480785E-3</v>
      </c>
      <c r="W947" s="13">
        <f t="shared" si="1354"/>
        <v>3.9136210606379764E-2</v>
      </c>
      <c r="X947" s="13">
        <f t="shared" si="1355"/>
        <v>3.0410650440468145E-2</v>
      </c>
      <c r="Y947" s="13">
        <f t="shared" si="1356"/>
        <v>1.1815242787731578E-2</v>
      </c>
      <c r="Z947" s="13">
        <f t="shared" si="1357"/>
        <v>1.0964384892973196E-2</v>
      </c>
      <c r="AA947" s="13">
        <f t="shared" si="1358"/>
        <v>1.3020551388404871E-2</v>
      </c>
      <c r="AB947" s="13">
        <f t="shared" si="1359"/>
        <v>7.7311568370215964E-3</v>
      </c>
      <c r="AC947" s="13">
        <f t="shared" si="1360"/>
        <v>1.7649824430801081E-4</v>
      </c>
      <c r="AD947" s="13">
        <f t="shared" si="1361"/>
        <v>1.1618869784350092E-2</v>
      </c>
      <c r="AE947" s="13">
        <f t="shared" si="1362"/>
        <v>9.0284006052335861E-3</v>
      </c>
      <c r="AF947" s="13">
        <f t="shared" si="1363"/>
        <v>3.5077429647405924E-3</v>
      </c>
      <c r="AG947" s="13">
        <f t="shared" si="1364"/>
        <v>9.0855964747174882E-4</v>
      </c>
      <c r="AH947" s="13">
        <f t="shared" si="1365"/>
        <v>2.1299588738198059E-3</v>
      </c>
      <c r="AI947" s="13">
        <f t="shared" si="1366"/>
        <v>2.5293930523666037E-3</v>
      </c>
      <c r="AJ947" s="13">
        <f t="shared" si="1367"/>
        <v>1.5018668416556715E-3</v>
      </c>
      <c r="AK947" s="13">
        <f t="shared" si="1368"/>
        <v>5.9450467980960784E-4</v>
      </c>
      <c r="AL947" s="13">
        <f t="shared" si="1369"/>
        <v>6.5146699940268483E-6</v>
      </c>
      <c r="AM947" s="13">
        <f t="shared" si="1370"/>
        <v>2.7595545501010125E-3</v>
      </c>
      <c r="AN947" s="13">
        <f t="shared" si="1371"/>
        <v>2.1443018497259692E-3</v>
      </c>
      <c r="AO947" s="13">
        <f t="shared" si="1372"/>
        <v>8.3311098571505003E-4</v>
      </c>
      <c r="AP947" s="13">
        <f t="shared" si="1373"/>
        <v>2.1578862279667755E-4</v>
      </c>
      <c r="AQ947" s="13">
        <f t="shared" si="1374"/>
        <v>4.1919441581232514E-5</v>
      </c>
      <c r="AR947" s="13">
        <f t="shared" si="1375"/>
        <v>3.310153628095426E-4</v>
      </c>
      <c r="AS947" s="13">
        <f t="shared" si="1376"/>
        <v>3.9309113861693296E-4</v>
      </c>
      <c r="AT947" s="13">
        <f t="shared" si="1377"/>
        <v>2.3340403591488878E-4</v>
      </c>
      <c r="AU947" s="13">
        <f t="shared" si="1378"/>
        <v>9.2391540840518939E-5</v>
      </c>
      <c r="AV947" s="13">
        <f t="shared" si="1379"/>
        <v>2.7429464058190127E-5</v>
      </c>
      <c r="AW947" s="13">
        <f t="shared" si="1380"/>
        <v>1.6698673003751269E-7</v>
      </c>
      <c r="AX947" s="13">
        <f t="shared" si="1381"/>
        <v>5.4617628165236365E-4</v>
      </c>
      <c r="AY947" s="13">
        <f t="shared" si="1382"/>
        <v>4.2440429778086661E-4</v>
      </c>
      <c r="AZ947" s="13">
        <f t="shared" si="1383"/>
        <v>1.6489090979010561E-4</v>
      </c>
      <c r="BA947" s="13">
        <f t="shared" si="1384"/>
        <v>4.2709294374216904E-5</v>
      </c>
      <c r="BB947" s="13">
        <f t="shared" si="1385"/>
        <v>8.2967755542078263E-6</v>
      </c>
      <c r="BC947" s="13">
        <f t="shared" si="1386"/>
        <v>1.2893958676771095E-6</v>
      </c>
      <c r="BD947" s="13">
        <f t="shared" si="1387"/>
        <v>4.2869047755928144E-5</v>
      </c>
      <c r="BE947" s="13">
        <f t="shared" si="1388"/>
        <v>5.0908340479343065E-5</v>
      </c>
      <c r="BF947" s="13">
        <f t="shared" si="1389"/>
        <v>3.0227626528073895E-5</v>
      </c>
      <c r="BG947" s="13">
        <f t="shared" si="1390"/>
        <v>1.1965418592414076E-5</v>
      </c>
      <c r="BH947" s="13">
        <f t="shared" si="1391"/>
        <v>3.5523275857943613E-6</v>
      </c>
      <c r="BI947" s="13">
        <f t="shared" si="1392"/>
        <v>8.4370011324440548E-7</v>
      </c>
      <c r="BJ947" s="14">
        <f t="shared" si="1393"/>
        <v>0.45581061261173073</v>
      </c>
      <c r="BK947" s="14">
        <f t="shared" si="1394"/>
        <v>0.30311691006981545</v>
      </c>
      <c r="BL947" s="14">
        <f t="shared" si="1395"/>
        <v>0.23027915115869146</v>
      </c>
      <c r="BM947" s="14">
        <f t="shared" si="1396"/>
        <v>0.31348366307436087</v>
      </c>
      <c r="BN947" s="14">
        <f t="shared" si="1397"/>
        <v>0.68626315834779916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1.3231999999999999</v>
      </c>
      <c r="F948" s="10">
        <f>VLOOKUP(B948,home!$B$2:$E$405,3,FALSE)</f>
        <v>0.63949999999999996</v>
      </c>
      <c r="G948" s="10">
        <f>VLOOKUP(C948,away!$B$2:$E$405,4,FALSE)</f>
        <v>0.75570000000000004</v>
      </c>
      <c r="H948" s="10">
        <f>VLOOKUP(A948,away!$A$2:$E$405,3,FALSE)</f>
        <v>1.1951000000000001</v>
      </c>
      <c r="I948" s="10">
        <f>VLOOKUP(C948,away!$B$2:$E$405,3,FALSE)</f>
        <v>1.6091</v>
      </c>
      <c r="J948" s="10">
        <f>VLOOKUP(B948,home!$B$2:$E$405,4,FALSE)</f>
        <v>1.6091</v>
      </c>
      <c r="K948" s="12">
        <f t="shared" si="1342"/>
        <v>0.63946306247999996</v>
      </c>
      <c r="L948" s="12">
        <f t="shared" si="1343"/>
        <v>3.0943562782309999</v>
      </c>
      <c r="M948" s="13">
        <f t="shared" si="1344"/>
        <v>2.3901373795556815E-2</v>
      </c>
      <c r="N948" s="13">
        <f t="shared" si="1345"/>
        <v>1.5284045684785981E-2</v>
      </c>
      <c r="O948" s="13">
        <f t="shared" si="1346"/>
        <v>7.3959366062627138E-2</v>
      </c>
      <c r="P948" s="13">
        <f t="shared" si="1347"/>
        <v>4.7294282721486919E-2</v>
      </c>
      <c r="Q948" s="13">
        <f t="shared" si="1348"/>
        <v>4.8867913303387352E-3</v>
      </c>
      <c r="R948" s="13">
        <f t="shared" si="1349"/>
        <v>0.11442831435493754</v>
      </c>
      <c r="S948" s="13">
        <f t="shared" si="1350"/>
        <v>2.3395613127431832E-2</v>
      </c>
      <c r="T948" s="13">
        <f t="shared" si="1351"/>
        <v>1.5121473433438485E-2</v>
      </c>
      <c r="U948" s="13">
        <f t="shared" si="1352"/>
        <v>7.3172680331832496E-2</v>
      </c>
      <c r="V948" s="13">
        <f t="shared" si="1353"/>
        <v>5.1437245181696657E-3</v>
      </c>
      <c r="W948" s="13">
        <f t="shared" si="1354"/>
        <v>1.0416408499330403E-3</v>
      </c>
      <c r="X948" s="13">
        <f t="shared" si="1355"/>
        <v>3.2232079036521783E-3</v>
      </c>
      <c r="Y948" s="13">
        <f t="shared" si="1356"/>
        <v>4.9868768063549502E-3</v>
      </c>
      <c r="Z948" s="13">
        <f t="shared" si="1357"/>
        <v>0.11802732431053047</v>
      </c>
      <c r="AA948" s="13">
        <f t="shared" si="1358"/>
        <v>7.547411425993196E-2</v>
      </c>
      <c r="AB948" s="13">
        <f t="shared" si="1359"/>
        <v>2.413145412131076E-2</v>
      </c>
      <c r="AC948" s="13">
        <f t="shared" si="1360"/>
        <v>6.3612651432870537E-4</v>
      </c>
      <c r="AD948" s="13">
        <f t="shared" si="1361"/>
        <v>1.6652271197561299E-4</v>
      </c>
      <c r="AE948" s="13">
        <f t="shared" si="1362"/>
        <v>5.152805992697906E-4</v>
      </c>
      <c r="AF948" s="13">
        <f t="shared" si="1363"/>
        <v>7.9723087870055438E-4</v>
      </c>
      <c r="AG948" s="13">
        <f t="shared" si="1364"/>
        <v>8.2230545823555904E-4</v>
      </c>
      <c r="AH948" s="13">
        <f t="shared" si="1365"/>
        <v>9.1304647995774063E-2</v>
      </c>
      <c r="AI948" s="13">
        <f t="shared" si="1366"/>
        <v>5.8385949826036072E-2</v>
      </c>
      <c r="AJ948" s="13">
        <f t="shared" si="1367"/>
        <v>1.8667829140780322E-2</v>
      </c>
      <c r="AK948" s="13">
        <f t="shared" si="1368"/>
        <v>3.9791290640722576E-3</v>
      </c>
      <c r="AL948" s="13">
        <f t="shared" si="1369"/>
        <v>5.0348816720967758E-5</v>
      </c>
      <c r="AM948" s="13">
        <f t="shared" si="1370"/>
        <v>2.1297024674480103E-5</v>
      </c>
      <c r="AN948" s="13">
        <f t="shared" si="1371"/>
        <v>6.5900582009118013E-5</v>
      </c>
      <c r="AO948" s="13">
        <f t="shared" si="1372"/>
        <v>1.0195993983949563E-4</v>
      </c>
      <c r="AP948" s="13">
        <f t="shared" si="1373"/>
        <v>1.0516679332346611E-4</v>
      </c>
      <c r="AQ948" s="13">
        <f t="shared" si="1374"/>
        <v>8.1355881795472344E-5</v>
      </c>
      <c r="AR948" s="13">
        <f t="shared" si="1375"/>
        <v>5.6505822151478959E-2</v>
      </c>
      <c r="AS948" s="13">
        <f t="shared" si="1376"/>
        <v>3.613338608093495E-2</v>
      </c>
      <c r="AT948" s="13">
        <f t="shared" si="1377"/>
        <v>1.1552982860543433E-2</v>
      </c>
      <c r="AU948" s="13">
        <f t="shared" si="1378"/>
        <v>2.462568600260685E-3</v>
      </c>
      <c r="AV948" s="13">
        <f t="shared" si="1379"/>
        <v>3.9368041467244605E-4</v>
      </c>
      <c r="AW948" s="13">
        <f t="shared" si="1380"/>
        <v>2.7674038891164259E-6</v>
      </c>
      <c r="AX948" s="13">
        <f t="shared" si="1381"/>
        <v>2.2697767700091933E-6</v>
      </c>
      <c r="AY948" s="13">
        <f t="shared" si="1382"/>
        <v>7.0234979984608278E-6</v>
      </c>
      <c r="AZ948" s="13">
        <f t="shared" si="1383"/>
        <v>1.0866602563340065E-5</v>
      </c>
      <c r="BA948" s="13">
        <f t="shared" si="1384"/>
        <v>1.1208379954970801E-5</v>
      </c>
      <c r="BB948" s="13">
        <f t="shared" si="1385"/>
        <v>8.6706802206155978E-6</v>
      </c>
      <c r="BC948" s="13">
        <f t="shared" si="1386"/>
        <v>5.3660347554390417E-6</v>
      </c>
      <c r="BD948" s="13">
        <f t="shared" si="1387"/>
        <v>2.9141524255172219E-2</v>
      </c>
      <c r="BE948" s="13">
        <f t="shared" si="1388"/>
        <v>1.8634928345547624E-2</v>
      </c>
      <c r="BF948" s="13">
        <f t="shared" si="1389"/>
        <v>5.9581741744696212E-3</v>
      </c>
      <c r="BG948" s="13">
        <f t="shared" si="1390"/>
        <v>1.2700107681318635E-3</v>
      </c>
      <c r="BH948" s="13">
        <f t="shared" si="1391"/>
        <v>2.0303124379304459E-4</v>
      </c>
      <c r="BI948" s="13">
        <f t="shared" si="1392"/>
        <v>2.5966196187004771E-5</v>
      </c>
      <c r="BJ948" s="14">
        <f t="shared" si="1393"/>
        <v>4.7266460850589755E-2</v>
      </c>
      <c r="BK948" s="14">
        <f t="shared" si="1394"/>
        <v>0.10042849299169336</v>
      </c>
      <c r="BL948" s="14">
        <f t="shared" si="1395"/>
        <v>0.69578556024849447</v>
      </c>
      <c r="BM948" s="14">
        <f t="shared" si="1396"/>
        <v>0.68174940835746556</v>
      </c>
      <c r="BN948" s="14">
        <f t="shared" si="1397"/>
        <v>0.27975417394973312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1.3231999999999999</v>
      </c>
      <c r="F949" s="10">
        <f>VLOOKUP(B949,home!$B$2:$E$405,3,FALSE)</f>
        <v>0.97170000000000001</v>
      </c>
      <c r="G949" s="10">
        <f>VLOOKUP(C949,away!$B$2:$E$405,4,FALSE)</f>
        <v>1.4611000000000001</v>
      </c>
      <c r="H949" s="10">
        <f>VLOOKUP(A949,away!$A$2:$E$405,3,FALSE)</f>
        <v>1.1951000000000001</v>
      </c>
      <c r="I949" s="10">
        <f>VLOOKUP(C949,away!$B$2:$E$405,3,FALSE)</f>
        <v>0.61360000000000003</v>
      </c>
      <c r="J949" s="10">
        <f>VLOOKUP(B949,home!$B$2:$E$405,4,FALSE)</f>
        <v>0.89649999999999996</v>
      </c>
      <c r="K949" s="12">
        <f t="shared" si="1342"/>
        <v>1.8786143511839999</v>
      </c>
      <c r="L949" s="12">
        <f t="shared" si="1343"/>
        <v>0.65741542724000002</v>
      </c>
      <c r="M949" s="13">
        <f t="shared" si="1344"/>
        <v>7.9180139268252958E-2</v>
      </c>
      <c r="N949" s="13">
        <f t="shared" si="1345"/>
        <v>0.14874894595808777</v>
      </c>
      <c r="O949" s="13">
        <f t="shared" si="1346"/>
        <v>5.205424508596123E-2</v>
      </c>
      <c r="P949" s="13">
        <f t="shared" si="1347"/>
        <v>9.7789851858535962E-2</v>
      </c>
      <c r="Q949" s="13">
        <f t="shared" si="1348"/>
        <v>0.1397209523001785</v>
      </c>
      <c r="R949" s="13">
        <f t="shared" si="1349"/>
        <v>1.711063188642143E-2</v>
      </c>
      <c r="S949" s="13">
        <f t="shared" si="1350"/>
        <v>3.0193351561673139E-2</v>
      </c>
      <c r="T949" s="13">
        <f t="shared" si="1351"/>
        <v>9.1854709550801522E-2</v>
      </c>
      <c r="U949" s="13">
        <f t="shared" si="1352"/>
        <v>3.2144278619657851E-2</v>
      </c>
      <c r="V949" s="13">
        <f t="shared" si="1353"/>
        <v>4.143299631020462E-3</v>
      </c>
      <c r="W949" s="13">
        <f t="shared" si="1354"/>
        <v>8.7493928717403482E-2</v>
      </c>
      <c r="X949" s="13">
        <f t="shared" si="1355"/>
        <v>5.7519858528657923E-2</v>
      </c>
      <c r="Y949" s="13">
        <f t="shared" si="1356"/>
        <v>1.8907221184700996E-2</v>
      </c>
      <c r="Z949" s="13">
        <f t="shared" si="1357"/>
        <v>3.7495977906527042E-3</v>
      </c>
      <c r="AA949" s="13">
        <f t="shared" si="1358"/>
        <v>7.0440482206879894E-3</v>
      </c>
      <c r="AB949" s="13">
        <f t="shared" si="1359"/>
        <v>6.6165250389082896E-3</v>
      </c>
      <c r="AC949" s="13">
        <f t="shared" si="1360"/>
        <v>3.1981872353616716E-4</v>
      </c>
      <c r="AD949" s="13">
        <f t="shared" si="1361"/>
        <v>4.1091837532496026E-2</v>
      </c>
      <c r="AE949" s="13">
        <f t="shared" si="1362"/>
        <v>2.7014407927502544E-2</v>
      </c>
      <c r="AF949" s="13">
        <f t="shared" si="1363"/>
        <v>8.8798442646473609E-3</v>
      </c>
      <c r="AG949" s="13">
        <f t="shared" si="1364"/>
        <v>1.9459155370226031E-3</v>
      </c>
      <c r="AH949" s="13">
        <f t="shared" si="1365"/>
        <v>6.1626085838002687E-4</v>
      </c>
      <c r="AI949" s="13">
        <f t="shared" si="1366"/>
        <v>1.157716492625689E-3</v>
      </c>
      <c r="AJ949" s="13">
        <f t="shared" si="1367"/>
        <v>1.0874514088245128E-3</v>
      </c>
      <c r="AK949" s="13">
        <f t="shared" si="1368"/>
        <v>6.8096727427766285E-4</v>
      </c>
      <c r="AL949" s="13">
        <f t="shared" si="1369"/>
        <v>1.5799429445422798E-5</v>
      </c>
      <c r="AM949" s="13">
        <f t="shared" si="1370"/>
        <v>1.5439143141013665E-2</v>
      </c>
      <c r="AN949" s="13">
        <f t="shared" si="1371"/>
        <v>1.0149930884269015E-2</v>
      </c>
      <c r="AO949" s="13">
        <f t="shared" si="1372"/>
        <v>3.3363605743690918E-3</v>
      </c>
      <c r="AP949" s="13">
        <f t="shared" si="1373"/>
        <v>7.3112497080851614E-4</v>
      </c>
      <c r="AQ949" s="13">
        <f t="shared" si="1374"/>
        <v>1.2016320876247829E-4</v>
      </c>
      <c r="AR949" s="13">
        <f t="shared" si="1375"/>
        <v>8.1027879100638918E-5</v>
      </c>
      <c r="AS949" s="13">
        <f t="shared" si="1376"/>
        <v>1.5222013652446237E-4</v>
      </c>
      <c r="AT949" s="13">
        <f t="shared" si="1377"/>
        <v>1.4298146650702141E-4</v>
      </c>
      <c r="AU949" s="13">
        <f t="shared" si="1378"/>
        <v>8.9535678311141619E-5</v>
      </c>
      <c r="AV949" s="13">
        <f t="shared" si="1379"/>
        <v>4.2050752554576163E-5</v>
      </c>
      <c r="AW949" s="13">
        <f t="shared" si="1380"/>
        <v>5.4202139548702834E-7</v>
      </c>
      <c r="AX949" s="13">
        <f t="shared" si="1381"/>
        <v>4.8340326457820479E-3</v>
      </c>
      <c r="AY949" s="13">
        <f t="shared" si="1382"/>
        <v>3.1779676371189135E-3</v>
      </c>
      <c r="AZ949" s="13">
        <f t="shared" si="1383"/>
        <v>1.0446224759557115E-3</v>
      </c>
      <c r="BA949" s="13">
        <f t="shared" si="1384"/>
        <v>2.2891697711164359E-4</v>
      </c>
      <c r="BB949" s="13">
        <f t="shared" si="1385"/>
        <v>3.7623388077585118E-5</v>
      </c>
      <c r="BC949" s="13">
        <f t="shared" si="1386"/>
        <v>4.9468391494483898E-6</v>
      </c>
      <c r="BD949" s="13">
        <f t="shared" si="1387"/>
        <v>8.8781629595495973E-6</v>
      </c>
      <c r="BE949" s="13">
        <f t="shared" si="1388"/>
        <v>1.6678644347960088E-5</v>
      </c>
      <c r="BF949" s="13">
        <f t="shared" si="1389"/>
        <v>1.5666370315185867E-5</v>
      </c>
      <c r="BG949" s="13">
        <f t="shared" si="1390"/>
        <v>9.8103560350237245E-6</v>
      </c>
      <c r="BH949" s="13">
        <f t="shared" si="1391"/>
        <v>4.6074689094050335E-6</v>
      </c>
      <c r="BI949" s="13">
        <f t="shared" si="1392"/>
        <v>1.731131443168477E-6</v>
      </c>
      <c r="BJ949" s="14">
        <f t="shared" si="1393"/>
        <v>0.66228245424391696</v>
      </c>
      <c r="BK949" s="14">
        <f t="shared" si="1394"/>
        <v>0.21482022810958304</v>
      </c>
      <c r="BL949" s="14">
        <f t="shared" si="1395"/>
        <v>0.11907731293275284</v>
      </c>
      <c r="BM949" s="14">
        <f t="shared" si="1396"/>
        <v>0.46214740110374414</v>
      </c>
      <c r="BN949" s="14">
        <f t="shared" si="1397"/>
        <v>0.53460476635743792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1.3231999999999999</v>
      </c>
      <c r="F950" s="10">
        <f>VLOOKUP(B950,home!$B$2:$E$405,3,FALSE)</f>
        <v>1.6277999999999999</v>
      </c>
      <c r="G950" s="10">
        <f>VLOOKUP(C950,away!$B$2:$E$405,4,FALSE)</f>
        <v>0.872</v>
      </c>
      <c r="H950" s="10">
        <f>VLOOKUP(A950,away!$A$2:$E$405,3,FALSE)</f>
        <v>1.1951000000000001</v>
      </c>
      <c r="I950" s="10">
        <f>VLOOKUP(C950,away!$B$2:$E$405,3,FALSE)</f>
        <v>1.2229000000000001</v>
      </c>
      <c r="J950" s="10">
        <f>VLOOKUP(B950,home!$B$2:$E$405,4,FALSE)</f>
        <v>1.0298</v>
      </c>
      <c r="K950" s="12">
        <f t="shared" si="1342"/>
        <v>1.8782051251199998</v>
      </c>
      <c r="L950" s="12">
        <f t="shared" si="1343"/>
        <v>1.5050401261420003</v>
      </c>
      <c r="M950" s="13">
        <f t="shared" si="1344"/>
        <v>3.3937141283402604E-2</v>
      </c>
      <c r="N950" s="13">
        <f t="shared" si="1345"/>
        <v>6.3740912690408297E-2</v>
      </c>
      <c r="O950" s="13">
        <f t="shared" si="1346"/>
        <v>5.1076759398071152E-2</v>
      </c>
      <c r="P950" s="13">
        <f t="shared" si="1347"/>
        <v>9.5932631275978342E-2</v>
      </c>
      <c r="Q950" s="13">
        <f t="shared" si="1348"/>
        <v>5.9859254447475654E-2</v>
      </c>
      <c r="R950" s="13">
        <f t="shared" si="1349"/>
        <v>3.8436286203698801E-2</v>
      </c>
      <c r="S950" s="13">
        <f t="shared" si="1350"/>
        <v>6.7794968841657408E-2</v>
      </c>
      <c r="T950" s="13">
        <f t="shared" si="1351"/>
        <v>9.0090579864394865E-2</v>
      </c>
      <c r="U950" s="13">
        <f t="shared" si="1352"/>
        <v>7.2191229738366225E-2</v>
      </c>
      <c r="V950" s="13">
        <f t="shared" si="1353"/>
        <v>2.1293451174405006E-2</v>
      </c>
      <c r="W950" s="13">
        <f t="shared" si="1354"/>
        <v>3.7475986163036969E-2</v>
      </c>
      <c r="X950" s="13">
        <f t="shared" si="1355"/>
        <v>5.6402862942113031E-2</v>
      </c>
      <c r="Y950" s="13">
        <f t="shared" si="1356"/>
        <v>4.2444285978583879E-2</v>
      </c>
      <c r="Z950" s="13">
        <f t="shared" si="1357"/>
        <v>1.9282717678814957E-2</v>
      </c>
      <c r="AA950" s="13">
        <f t="shared" si="1358"/>
        <v>3.6216899170592273E-2</v>
      </c>
      <c r="AB950" s="13">
        <f t="shared" si="1359"/>
        <v>3.4011382819080345E-2</v>
      </c>
      <c r="AC950" s="13">
        <f t="shared" si="1360"/>
        <v>3.761985988759221E-3</v>
      </c>
      <c r="AD950" s="13">
        <f t="shared" si="1361"/>
        <v>1.7596897320085559E-2</v>
      </c>
      <c r="AE950" s="13">
        <f t="shared" si="1362"/>
        <v>2.6484036562329401E-2</v>
      </c>
      <c r="AF950" s="13">
        <f t="shared" si="1363"/>
        <v>1.9929768864258797E-2</v>
      </c>
      <c r="AG950" s="13">
        <f t="shared" si="1364"/>
        <v>9.9983672818149891E-3</v>
      </c>
      <c r="AH950" s="13">
        <f t="shared" si="1365"/>
        <v>7.2553159619210628E-3</v>
      </c>
      <c r="AI950" s="13">
        <f t="shared" si="1366"/>
        <v>1.3626971624045079E-2</v>
      </c>
      <c r="AJ950" s="13">
        <f t="shared" si="1367"/>
        <v>1.279712397207314E-2</v>
      </c>
      <c r="AK950" s="13">
        <f t="shared" si="1368"/>
        <v>8.0118746103812599E-3</v>
      </c>
      <c r="AL950" s="13">
        <f t="shared" si="1369"/>
        <v>4.2537137905783104E-4</v>
      </c>
      <c r="AM950" s="13">
        <f t="shared" si="1370"/>
        <v>6.610116546559016E-3</v>
      </c>
      <c r="AN950" s="13">
        <f t="shared" si="1371"/>
        <v>9.9484906410465066E-3</v>
      </c>
      <c r="AO950" s="13">
        <f t="shared" si="1372"/>
        <v>7.4864388046615715E-3</v>
      </c>
      <c r="AP950" s="13">
        <f t="shared" si="1373"/>
        <v>3.7557969343074062E-3</v>
      </c>
      <c r="AQ950" s="13">
        <f t="shared" si="1374"/>
        <v>1.4131562729434394E-3</v>
      </c>
      <c r="AR950" s="13">
        <f t="shared" si="1375"/>
        <v>2.1839083301059509E-3</v>
      </c>
      <c r="AS950" s="13">
        <f t="shared" si="1376"/>
        <v>4.1018278183972568E-3</v>
      </c>
      <c r="AT950" s="13">
        <f t="shared" si="1377"/>
        <v>3.8520370154367586E-3</v>
      </c>
      <c r="AU950" s="13">
        <f t="shared" si="1378"/>
        <v>2.4116385548484227E-3</v>
      </c>
      <c r="AV950" s="13">
        <f t="shared" si="1379"/>
        <v>1.1323879734133242E-3</v>
      </c>
      <c r="AW950" s="13">
        <f t="shared" si="1380"/>
        <v>3.3400799667421912E-5</v>
      </c>
      <c r="AX950" s="13">
        <f t="shared" si="1381"/>
        <v>2.0691924625646091E-3</v>
      </c>
      <c r="AY950" s="13">
        <f t="shared" si="1382"/>
        <v>3.1142176848703157E-3</v>
      </c>
      <c r="AZ950" s="13">
        <f t="shared" si="1383"/>
        <v>2.3435112886354341E-3</v>
      </c>
      <c r="BA950" s="13">
        <f t="shared" si="1384"/>
        <v>1.1756928418210251E-3</v>
      </c>
      <c r="BB950" s="13">
        <f t="shared" si="1385"/>
        <v>4.4236622573964077E-4</v>
      </c>
      <c r="BC950" s="13">
        <f t="shared" si="1386"/>
        <v>1.3315578403763002E-4</v>
      </c>
      <c r="BD950" s="13">
        <f t="shared" si="1387"/>
        <v>5.4781161143753715E-4</v>
      </c>
      <c r="BE950" s="13">
        <f t="shared" si="1388"/>
        <v>1.028902576202228E-3</v>
      </c>
      <c r="BF950" s="13">
        <f t="shared" si="1389"/>
        <v>9.6624504593609815E-4</v>
      </c>
      <c r="BG950" s="13">
        <f t="shared" si="1390"/>
        <v>6.0493546579966308E-4</v>
      </c>
      <c r="BH950" s="13">
        <f t="shared" si="1391"/>
        <v>2.8404822305794534E-4</v>
      </c>
      <c r="BI950" s="13">
        <f t="shared" si="1392"/>
        <v>1.0670016566573236E-4</v>
      </c>
      <c r="BJ950" s="14">
        <f t="shared" si="1393"/>
        <v>0.46251508760168791</v>
      </c>
      <c r="BK950" s="14">
        <f t="shared" si="1394"/>
        <v>0.22625976762813071</v>
      </c>
      <c r="BL950" s="14">
        <f t="shared" si="1395"/>
        <v>0.29084428627853021</v>
      </c>
      <c r="BM950" s="14">
        <f t="shared" si="1396"/>
        <v>0.65283805700292641</v>
      </c>
      <c r="BN950" s="14">
        <f t="shared" si="1397"/>
        <v>0.34298298529903487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1.3548</v>
      </c>
      <c r="F951" s="10">
        <f>VLOOKUP(B951,home!$B$2:$E$405,3,FALSE)</f>
        <v>0.98419999999999996</v>
      </c>
      <c r="G951" s="10">
        <f>VLOOKUP(C951,away!$B$2:$E$405,4,FALSE)</f>
        <v>0.61509999999999998</v>
      </c>
      <c r="H951" s="10">
        <f>VLOOKUP(A951,away!$A$2:$E$405,3,FALSE)</f>
        <v>1.1719999999999999</v>
      </c>
      <c r="I951" s="10">
        <f>VLOOKUP(C951,away!$B$2:$E$405,3,FALSE)</f>
        <v>1.2799</v>
      </c>
      <c r="J951" s="10">
        <f>VLOOKUP(B951,home!$B$2:$E$405,4,FALSE)</f>
        <v>0.61619999999999997</v>
      </c>
      <c r="K951" s="12">
        <f t="shared" si="1342"/>
        <v>0.82017074781599986</v>
      </c>
      <c r="L951" s="12">
        <f t="shared" si="1343"/>
        <v>0.9243263733599999</v>
      </c>
      <c r="M951" s="13">
        <f t="shared" si="1344"/>
        <v>0.17473283631991557</v>
      </c>
      <c r="N951" s="13">
        <f t="shared" si="1345"/>
        <v>0.14331076103251586</v>
      </c>
      <c r="O951" s="13">
        <f t="shared" si="1346"/>
        <v>0.16151016890249401</v>
      </c>
      <c r="P951" s="13">
        <f t="shared" si="1347"/>
        <v>0.13246591600864696</v>
      </c>
      <c r="Q951" s="13">
        <f t="shared" si="1348"/>
        <v>5.8769647023059278E-2</v>
      </c>
      <c r="R951" s="13">
        <f t="shared" si="1349"/>
        <v>7.4644054341201652E-2</v>
      </c>
      <c r="S951" s="13">
        <f t="shared" si="1350"/>
        <v>2.5105783311218884E-2</v>
      </c>
      <c r="T951" s="13">
        <f t="shared" si="1351"/>
        <v>5.4322334696471693E-2</v>
      </c>
      <c r="U951" s="13">
        <f t="shared" si="1352"/>
        <v>6.1220869869041503E-2</v>
      </c>
      <c r="V951" s="13">
        <f t="shared" si="1353"/>
        <v>2.1147590251861313E-3</v>
      </c>
      <c r="W951" s="13">
        <f t="shared" si="1354"/>
        <v>1.6067048449261628E-2</v>
      </c>
      <c r="X951" s="13">
        <f t="shared" si="1355"/>
        <v>1.4851196623705411E-2</v>
      </c>
      <c r="Y951" s="13">
        <f t="shared" si="1356"/>
        <v>6.8636763576229477E-3</v>
      </c>
      <c r="Z951" s="13">
        <f t="shared" si="1357"/>
        <v>2.2998489347363232E-2</v>
      </c>
      <c r="AA951" s="13">
        <f t="shared" si="1358"/>
        <v>1.8862688206665212E-2</v>
      </c>
      <c r="AB951" s="13">
        <f t="shared" si="1359"/>
        <v>7.7353125461403216E-3</v>
      </c>
      <c r="AC951" s="13">
        <f t="shared" si="1360"/>
        <v>1.0020064678053063E-4</v>
      </c>
      <c r="AD951" s="13">
        <f t="shared" si="1361"/>
        <v>3.2944307854567024E-3</v>
      </c>
      <c r="AE951" s="13">
        <f t="shared" si="1362"/>
        <v>3.0451292602067296E-3</v>
      </c>
      <c r="AF951" s="13">
        <f t="shared" si="1363"/>
        <v>1.4073466427496528E-3</v>
      </c>
      <c r="AG951" s="13">
        <f t="shared" si="1364"/>
        <v>4.3361587278438609E-4</v>
      </c>
      <c r="AH951" s="13">
        <f t="shared" si="1365"/>
        <v>5.3145275628017101E-3</v>
      </c>
      <c r="AI951" s="13">
        <f t="shared" si="1366"/>
        <v>4.3588200454718227E-3</v>
      </c>
      <c r="AJ951" s="13">
        <f t="shared" si="1367"/>
        <v>1.787488348144997E-3</v>
      </c>
      <c r="AK951" s="13">
        <f t="shared" si="1368"/>
        <v>4.886818850701563E-4</v>
      </c>
      <c r="AL951" s="13">
        <f t="shared" si="1369"/>
        <v>3.0385062681956914E-6</v>
      </c>
      <c r="AM951" s="13">
        <f t="shared" si="1370"/>
        <v>5.403991521872152E-4</v>
      </c>
      <c r="AN951" s="13">
        <f t="shared" si="1371"/>
        <v>4.9950518850802724E-4</v>
      </c>
      <c r="AO951" s="13">
        <f t="shared" si="1372"/>
        <v>2.3085290968406395E-4</v>
      </c>
      <c r="AP951" s="13">
        <f t="shared" si="1373"/>
        <v>7.1127810929291489E-5</v>
      </c>
      <c r="AQ951" s="13">
        <f t="shared" si="1374"/>
        <v>1.6436327880326937E-5</v>
      </c>
      <c r="AR951" s="13">
        <f t="shared" si="1375"/>
        <v>9.8247159764925296E-4</v>
      </c>
      <c r="AS951" s="13">
        <f t="shared" si="1376"/>
        <v>8.0579446495196807E-4</v>
      </c>
      <c r="AT951" s="13">
        <f t="shared" si="1377"/>
        <v>3.3044452445282448E-4</v>
      </c>
      <c r="AU951" s="13">
        <f t="shared" si="1378"/>
        <v>9.034031091072519E-5</v>
      </c>
      <c r="AV951" s="13">
        <f t="shared" si="1379"/>
        <v>1.8523620089394849E-5</v>
      </c>
      <c r="AW951" s="13">
        <f t="shared" si="1380"/>
        <v>6.3986338068966385E-8</v>
      </c>
      <c r="AX951" s="13">
        <f t="shared" si="1381"/>
        <v>7.3869929461420068E-5</v>
      </c>
      <c r="AY951" s="13">
        <f t="shared" si="1382"/>
        <v>6.8279923999433419E-5</v>
      </c>
      <c r="AZ951" s="13">
        <f t="shared" si="1383"/>
        <v>3.1556467261846356E-5</v>
      </c>
      <c r="BA951" s="13">
        <f t="shared" si="1384"/>
        <v>9.7228249800653383E-6</v>
      </c>
      <c r="BB951" s="13">
        <f t="shared" si="1385"/>
        <v>2.2467658881594512E-6</v>
      </c>
      <c r="BC951" s="13">
        <f t="shared" si="1386"/>
        <v>4.1534899303827702E-7</v>
      </c>
      <c r="BD951" s="13">
        <f t="shared" si="1387"/>
        <v>1.5135406813072312E-4</v>
      </c>
      <c r="BE951" s="13">
        <f t="shared" si="1388"/>
        <v>1.2413617924376898E-4</v>
      </c>
      <c r="BF951" s="13">
        <f t="shared" si="1389"/>
        <v>5.0906431480691491E-5</v>
      </c>
      <c r="BG951" s="13">
        <f t="shared" si="1390"/>
        <v>1.3917321992054235E-5</v>
      </c>
      <c r="BH951" s="13">
        <f t="shared" si="1391"/>
        <v>2.8536450964547955E-6</v>
      </c>
      <c r="BI951" s="13">
        <f t="shared" si="1392"/>
        <v>4.680952465521582E-7</v>
      </c>
      <c r="BJ951" s="14">
        <f t="shared" si="1393"/>
        <v>0.30390959939360723</v>
      </c>
      <c r="BK951" s="14">
        <f t="shared" si="1394"/>
        <v>0.33459081374201571</v>
      </c>
      <c r="BL951" s="14">
        <f t="shared" si="1395"/>
        <v>0.33849382196627592</v>
      </c>
      <c r="BM951" s="14">
        <f t="shared" si="1396"/>
        <v>0.25449112488376729</v>
      </c>
      <c r="BN951" s="14">
        <f t="shared" si="1397"/>
        <v>0.7454333836278334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1.3052999999999999</v>
      </c>
      <c r="F952" s="10">
        <f>VLOOKUP(B952,home!$B$2:$E$405,3,FALSE)</f>
        <v>1.2903</v>
      </c>
      <c r="G952" s="10">
        <f>VLOOKUP(C952,away!$B$2:$E$405,4,FALSE)</f>
        <v>0.8468</v>
      </c>
      <c r="H952" s="10">
        <f>VLOOKUP(A952,away!$A$2:$E$405,3,FALSE)</f>
        <v>1.1211</v>
      </c>
      <c r="I952" s="10">
        <f>VLOOKUP(C952,away!$B$2:$E$405,3,FALSE)</f>
        <v>0.75109999999999999</v>
      </c>
      <c r="J952" s="10">
        <f>VLOOKUP(B952,home!$B$2:$E$405,4,FALSE)</f>
        <v>0.93889999999999996</v>
      </c>
      <c r="K952" s="12">
        <f t="shared" si="1342"/>
        <v>1.4262047700119997</v>
      </c>
      <c r="L952" s="12">
        <f t="shared" si="1343"/>
        <v>0.79060845336899999</v>
      </c>
      <c r="M952" s="13">
        <f t="shared" si="1344"/>
        <v>0.10895577387222444</v>
      </c>
      <c r="N952" s="13">
        <f t="shared" si="1345"/>
        <v>0.15539324441691529</v>
      </c>
      <c r="O952" s="13">
        <f t="shared" si="1346"/>
        <v>8.6141355866741848E-2</v>
      </c>
      <c r="P952" s="13">
        <f t="shared" si="1347"/>
        <v>0.12285521263244839</v>
      </c>
      <c r="Q952" s="13">
        <f t="shared" si="1348"/>
        <v>0.1108112932075226</v>
      </c>
      <c r="R952" s="13">
        <f t="shared" si="1349"/>
        <v>3.4052042066456706E-2</v>
      </c>
      <c r="S952" s="13">
        <f t="shared" si="1350"/>
        <v>3.4631949126130247E-2</v>
      </c>
      <c r="T952" s="13">
        <f t="shared" si="1351"/>
        <v>8.7608345138618204E-2</v>
      </c>
      <c r="U952" s="13">
        <f t="shared" si="1352"/>
        <v>4.8565184823829821E-2</v>
      </c>
      <c r="V952" s="13">
        <f t="shared" si="1353"/>
        <v>4.3388812446624172E-3</v>
      </c>
      <c r="W952" s="13">
        <f t="shared" si="1354"/>
        <v>5.2679864981255667E-2</v>
      </c>
      <c r="X952" s="13">
        <f t="shared" si="1355"/>
        <v>4.1649146576518283E-2</v>
      </c>
      <c r="Y952" s="13">
        <f t="shared" si="1356"/>
        <v>1.646408367949995E-2</v>
      </c>
      <c r="Z952" s="13">
        <f t="shared" si="1357"/>
        <v>8.9739441040724878E-3</v>
      </c>
      <c r="AA952" s="13">
        <f t="shared" si="1358"/>
        <v>1.2798681887049244E-2</v>
      </c>
      <c r="AB952" s="13">
        <f t="shared" si="1359"/>
        <v>9.1267705785879078E-3</v>
      </c>
      <c r="AC952" s="13">
        <f t="shared" si="1360"/>
        <v>3.0577439758095772E-4</v>
      </c>
      <c r="AD952" s="13">
        <f t="shared" si="1361"/>
        <v>1.8783068679963738E-2</v>
      </c>
      <c r="AE952" s="13">
        <f t="shared" si="1362"/>
        <v>1.4850052878589835E-2</v>
      </c>
      <c r="AF952" s="13">
        <f t="shared" si="1363"/>
        <v>5.8702886693948872E-3</v>
      </c>
      <c r="AG952" s="13">
        <f t="shared" si="1364"/>
        <v>1.5470332819132859E-3</v>
      </c>
      <c r="AH952" s="13">
        <f t="shared" si="1365"/>
        <v>1.7737190171851513E-3</v>
      </c>
      <c r="AI952" s="13">
        <f t="shared" si="1366"/>
        <v>2.5296865229704588E-3</v>
      </c>
      <c r="AJ952" s="13">
        <f t="shared" si="1367"/>
        <v>1.8039254928477696E-3</v>
      </c>
      <c r="AK952" s="13">
        <f t="shared" si="1368"/>
        <v>8.5758904754857865E-4</v>
      </c>
      <c r="AL952" s="13">
        <f t="shared" si="1369"/>
        <v>1.3791275963556398E-5</v>
      </c>
      <c r="AM952" s="13">
        <f t="shared" si="1370"/>
        <v>5.3577004293654546E-3</v>
      </c>
      <c r="AN952" s="13">
        <f t="shared" si="1371"/>
        <v>4.2358432500750488E-3</v>
      </c>
      <c r="AO952" s="13">
        <f t="shared" si="1372"/>
        <v>1.6744467403276761E-3</v>
      </c>
      <c r="AP952" s="13">
        <f t="shared" si="1373"/>
        <v>4.4127724920640926E-4</v>
      </c>
      <c r="AQ952" s="13">
        <f t="shared" si="1374"/>
        <v>8.7219380875501487E-5</v>
      </c>
      <c r="AR952" s="13">
        <f t="shared" si="1375"/>
        <v>2.8046344977758708E-4</v>
      </c>
      <c r="AS952" s="13">
        <f t="shared" si="1376"/>
        <v>3.9999830988681563E-4</v>
      </c>
      <c r="AT952" s="13">
        <f t="shared" si="1377"/>
        <v>2.8523974877865731E-4</v>
      </c>
      <c r="AU952" s="13">
        <f t="shared" si="1378"/>
        <v>1.3560343010171516E-4</v>
      </c>
      <c r="AV952" s="13">
        <f t="shared" si="1379"/>
        <v>4.8349564710263747E-5</v>
      </c>
      <c r="AW952" s="13">
        <f t="shared" si="1380"/>
        <v>4.3196174434410786E-7</v>
      </c>
      <c r="AX952" s="13">
        <f t="shared" si="1381"/>
        <v>1.2735296514427264E-3</v>
      </c>
      <c r="AY952" s="13">
        <f t="shared" si="1382"/>
        <v>1.0068633080466953E-3</v>
      </c>
      <c r="AZ952" s="13">
        <f t="shared" si="1383"/>
        <v>3.9801732136439643E-4</v>
      </c>
      <c r="BA952" s="13">
        <f t="shared" si="1384"/>
        <v>1.0489195295265924E-4</v>
      </c>
      <c r="BB952" s="13">
        <f t="shared" si="1385"/>
        <v>2.0732116173688956E-5</v>
      </c>
      <c r="BC952" s="13">
        <f t="shared" si="1386"/>
        <v>3.278197260629332E-6</v>
      </c>
      <c r="BD952" s="13">
        <f t="shared" si="1387"/>
        <v>3.6956129042532041E-5</v>
      </c>
      <c r="BE952" s="13">
        <f t="shared" si="1388"/>
        <v>5.2707007521638188E-5</v>
      </c>
      <c r="BF952" s="13">
        <f t="shared" si="1389"/>
        <v>3.7585492770209376E-5</v>
      </c>
      <c r="BG952" s="13">
        <f t="shared" si="1390"/>
        <v>1.7868203024041374E-5</v>
      </c>
      <c r="BH952" s="13">
        <f t="shared" si="1391"/>
        <v>6.3709290961076638E-6</v>
      </c>
      <c r="BI952" s="13">
        <f t="shared" si="1392"/>
        <v>1.8172498932553971E-6</v>
      </c>
      <c r="BJ952" s="14">
        <f t="shared" si="1393"/>
        <v>0.52026022110728276</v>
      </c>
      <c r="BK952" s="14">
        <f t="shared" si="1394"/>
        <v>0.27210824585705667</v>
      </c>
      <c r="BL952" s="14">
        <f t="shared" si="1395"/>
        <v>0.19895191481782032</v>
      </c>
      <c r="BM952" s="14">
        <f t="shared" si="1396"/>
        <v>0.38107897247762046</v>
      </c>
      <c r="BN952" s="14">
        <f t="shared" si="1397"/>
        <v>0.61820892206230926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1.3052999999999999</v>
      </c>
      <c r="F953" s="10">
        <f>VLOOKUP(B953,home!$B$2:$E$405,3,FALSE)</f>
        <v>0.8468</v>
      </c>
      <c r="G953" s="10">
        <f>VLOOKUP(C953,away!$B$2:$E$405,4,FALSE)</f>
        <v>0.7661</v>
      </c>
      <c r="H953" s="10">
        <f>VLOOKUP(A953,away!$A$2:$E$405,3,FALSE)</f>
        <v>1.1211</v>
      </c>
      <c r="I953" s="10">
        <f>VLOOKUP(C953,away!$B$2:$E$405,3,FALSE)</f>
        <v>1.1737</v>
      </c>
      <c r="J953" s="10">
        <f>VLOOKUP(B953,home!$B$2:$E$405,4,FALSE)</f>
        <v>1.3613999999999999</v>
      </c>
      <c r="K953" s="12">
        <f t="shared" si="1342"/>
        <v>0.84679181144399984</v>
      </c>
      <c r="L953" s="12">
        <f t="shared" si="1343"/>
        <v>1.7913778642979998</v>
      </c>
      <c r="M953" s="13">
        <f t="shared" si="1344"/>
        <v>7.1492003425325162E-2</v>
      </c>
      <c r="N953" s="13">
        <f t="shared" si="1345"/>
        <v>6.0538843084291742E-2</v>
      </c>
      <c r="O953" s="13">
        <f t="shared" si="1346"/>
        <v>0.12806919241044426</v>
      </c>
      <c r="P953" s="13">
        <f t="shared" si="1347"/>
        <v>0.10844794343141026</v>
      </c>
      <c r="Q953" s="13">
        <f t="shared" si="1348"/>
        <v>2.563189829903573E-2</v>
      </c>
      <c r="R953" s="13">
        <f t="shared" si="1349"/>
        <v>0.11471015819129567</v>
      </c>
      <c r="S953" s="13">
        <f t="shared" si="1350"/>
        <v>4.1126824928003729E-2</v>
      </c>
      <c r="T953" s="13">
        <f t="shared" si="1351"/>
        <v>4.5916415232830153E-2</v>
      </c>
      <c r="U953" s="13">
        <f t="shared" si="1352"/>
        <v>9.7135622645835029E-2</v>
      </c>
      <c r="V953" s="13">
        <f t="shared" si="1353"/>
        <v>6.9318080183212354E-3</v>
      </c>
      <c r="W953" s="13">
        <f t="shared" si="1354"/>
        <v>7.23496053046295E-3</v>
      </c>
      <c r="X953" s="13">
        <f t="shared" si="1355"/>
        <v>1.2960548143341043E-2</v>
      </c>
      <c r="Y953" s="13">
        <f t="shared" si="1356"/>
        <v>1.1608619526574845E-2</v>
      </c>
      <c r="Z953" s="13">
        <f t="shared" si="1357"/>
        <v>6.8496412731336317E-2</v>
      </c>
      <c r="AA953" s="13">
        <f t="shared" si="1358"/>
        <v>5.8002201414184142E-2</v>
      </c>
      <c r="AB953" s="13">
        <f t="shared" si="1359"/>
        <v>2.4557894601628355E-2</v>
      </c>
      <c r="AC953" s="13">
        <f t="shared" si="1360"/>
        <v>6.5718916787097827E-4</v>
      </c>
      <c r="AD953" s="13">
        <f t="shared" si="1361"/>
        <v>1.5316263333291405E-3</v>
      </c>
      <c r="AE953" s="13">
        <f t="shared" si="1362"/>
        <v>2.7437215099017317E-3</v>
      </c>
      <c r="AF953" s="13">
        <f t="shared" si="1363"/>
        <v>2.4575209893181243E-3</v>
      </c>
      <c r="AG953" s="13">
        <f t="shared" si="1364"/>
        <v>1.4674495671040699E-3</v>
      </c>
      <c r="AH953" s="13">
        <f t="shared" si="1365"/>
        <v>3.0675739387683892E-2</v>
      </c>
      <c r="AI953" s="13">
        <f t="shared" si="1366"/>
        <v>2.59759649234809E-2</v>
      </c>
      <c r="AJ953" s="13">
        <f t="shared" si="1367"/>
        <v>1.0998117195780093E-2</v>
      </c>
      <c r="AK953" s="13">
        <f t="shared" si="1368"/>
        <v>3.104371860896011E-3</v>
      </c>
      <c r="AL953" s="13">
        <f t="shared" si="1369"/>
        <v>3.987624365595027E-5</v>
      </c>
      <c r="AM953" s="13">
        <f t="shared" si="1370"/>
        <v>2.5939372745102294E-4</v>
      </c>
      <c r="AN953" s="13">
        <f t="shared" si="1371"/>
        <v>4.6467218149351083E-4</v>
      </c>
      <c r="AO953" s="13">
        <f t="shared" si="1372"/>
        <v>4.1620173004126908E-4</v>
      </c>
      <c r="AP953" s="13">
        <f t="shared" si="1373"/>
        <v>2.4852485542615382E-4</v>
      </c>
      <c r="AQ953" s="13">
        <f t="shared" si="1374"/>
        <v>1.1130048118456814E-4</v>
      </c>
      <c r="AR953" s="13">
        <f t="shared" si="1375"/>
        <v>1.0990368102014239E-2</v>
      </c>
      <c r="AS953" s="13">
        <f t="shared" si="1376"/>
        <v>9.3065537135409923E-3</v>
      </c>
      <c r="AT953" s="13">
        <f t="shared" si="1377"/>
        <v>3.9403567386951301E-3</v>
      </c>
      <c r="AU953" s="13">
        <f t="shared" si="1378"/>
        <v>1.1122206068317406E-3</v>
      </c>
      <c r="AV953" s="13">
        <f t="shared" si="1379"/>
        <v>2.354548255960985E-4</v>
      </c>
      <c r="AW953" s="13">
        <f t="shared" si="1380"/>
        <v>1.6802565357205174E-6</v>
      </c>
      <c r="AX953" s="13">
        <f t="shared" si="1381"/>
        <v>3.6608747390910471E-5</v>
      </c>
      <c r="AY953" s="13">
        <f t="shared" si="1382"/>
        <v>6.558009971575416E-5</v>
      </c>
      <c r="AZ953" s="13">
        <f t="shared" si="1383"/>
        <v>5.8739369484628793E-5</v>
      </c>
      <c r="BA953" s="13">
        <f t="shared" si="1384"/>
        <v>3.5074802085861816E-5</v>
      </c>
      <c r="BB953" s="13">
        <f t="shared" si="1385"/>
        <v>1.5708056012811542E-5</v>
      </c>
      <c r="BC953" s="13">
        <f t="shared" si="1386"/>
        <v>5.6278127665007384E-6</v>
      </c>
      <c r="BD953" s="13">
        <f t="shared" si="1387"/>
        <v>3.2813170230725198E-3</v>
      </c>
      <c r="BE953" s="13">
        <f t="shared" si="1388"/>
        <v>2.7785923858896122E-3</v>
      </c>
      <c r="BF953" s="13">
        <f t="shared" si="1389"/>
        <v>1.1764446398559848E-3</v>
      </c>
      <c r="BG953" s="13">
        <f t="shared" si="1390"/>
        <v>3.320678958824113E-4</v>
      </c>
      <c r="BH953" s="13">
        <f t="shared" si="1391"/>
        <v>7.0298093769166121E-5</v>
      </c>
      <c r="BI953" s="13">
        <f t="shared" si="1392"/>
        <v>1.1905570032770469E-5</v>
      </c>
      <c r="BJ953" s="14">
        <f t="shared" si="1393"/>
        <v>0.17380903507924256</v>
      </c>
      <c r="BK953" s="14">
        <f t="shared" si="1394"/>
        <v>0.22876122531430307</v>
      </c>
      <c r="BL953" s="14">
        <f t="shared" si="1395"/>
        <v>0.52646484222640877</v>
      </c>
      <c r="BM953" s="14">
        <f t="shared" si="1396"/>
        <v>0.48857757666630824</v>
      </c>
      <c r="BN953" s="14">
        <f t="shared" si="1397"/>
        <v>0.50889003884180284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1.3052999999999999</v>
      </c>
      <c r="F954" s="10">
        <f>VLOOKUP(B954,home!$B$2:$E$405,3,FALSE)</f>
        <v>0.5242</v>
      </c>
      <c r="G954" s="10">
        <f>VLOOKUP(C954,away!$B$2:$E$405,4,FALSE)</f>
        <v>0.7661</v>
      </c>
      <c r="H954" s="10">
        <f>VLOOKUP(A954,away!$A$2:$E$405,3,FALSE)</f>
        <v>1.1211</v>
      </c>
      <c r="I954" s="10">
        <f>VLOOKUP(C954,away!$B$2:$E$405,3,FALSE)</f>
        <v>0.75109999999999999</v>
      </c>
      <c r="J954" s="10">
        <f>VLOOKUP(B954,home!$B$2:$E$405,4,FALSE)</f>
        <v>0.70420000000000005</v>
      </c>
      <c r="K954" s="12">
        <f t="shared" si="1342"/>
        <v>0.52419493098600001</v>
      </c>
      <c r="L954" s="12">
        <f t="shared" si="1343"/>
        <v>0.59297739148200002</v>
      </c>
      <c r="M954" s="13">
        <f t="shared" si="1344"/>
        <v>0.32720371432531242</v>
      </c>
      <c r="N954" s="13">
        <f t="shared" si="1345"/>
        <v>0.17151852844912002</v>
      </c>
      <c r="O954" s="13">
        <f t="shared" si="1346"/>
        <v>0.19402440500384527</v>
      </c>
      <c r="P954" s="13">
        <f t="shared" si="1347"/>
        <v>0.1017066095905904</v>
      </c>
      <c r="Q954" s="13">
        <f t="shared" si="1348"/>
        <v>4.4954571591603362E-2</v>
      </c>
      <c r="R954" s="13">
        <f t="shared" si="1349"/>
        <v>5.7526042781513638E-2</v>
      </c>
      <c r="S954" s="13">
        <f t="shared" si="1350"/>
        <v>7.9035123850461006E-3</v>
      </c>
      <c r="T954" s="13">
        <f t="shared" si="1351"/>
        <v>2.6657044597579786E-2</v>
      </c>
      <c r="U954" s="13">
        <f t="shared" si="1352"/>
        <v>3.0154860025753228E-2</v>
      </c>
      <c r="V954" s="13">
        <f t="shared" si="1353"/>
        <v>2.7296601588530281E-4</v>
      </c>
      <c r="W954" s="13">
        <f t="shared" si="1354"/>
        <v>7.854986184321908E-3</v>
      </c>
      <c r="X954" s="13">
        <f t="shared" si="1355"/>
        <v>4.6578292177063534E-3</v>
      </c>
      <c r="Y954" s="13">
        <f t="shared" si="1356"/>
        <v>1.3809937097420792E-3</v>
      </c>
      <c r="Z954" s="13">
        <f t="shared" si="1357"/>
        <v>1.1370547596954632E-2</v>
      </c>
      <c r="AA954" s="13">
        <f t="shared" si="1358"/>
        <v>5.9603834128586618E-3</v>
      </c>
      <c r="AB954" s="13">
        <f t="shared" si="1359"/>
        <v>1.5622013858767724E-3</v>
      </c>
      <c r="AC954" s="13">
        <f t="shared" si="1360"/>
        <v>5.3029746442501041E-6</v>
      </c>
      <c r="AD954" s="13">
        <f t="shared" si="1361"/>
        <v>1.0293859851966515E-3</v>
      </c>
      <c r="AE954" s="13">
        <f t="shared" si="1362"/>
        <v>6.104026163300391E-4</v>
      </c>
      <c r="AF954" s="13">
        <f t="shared" si="1363"/>
        <v>1.8097747559258731E-4</v>
      </c>
      <c r="AG954" s="13">
        <f t="shared" si="1364"/>
        <v>3.577185046462992E-5</v>
      </c>
      <c r="AH954" s="13">
        <f t="shared" si="1365"/>
        <v>1.6856194134410201E-3</v>
      </c>
      <c r="AI954" s="13">
        <f t="shared" si="1366"/>
        <v>8.8359315209737745E-4</v>
      </c>
      <c r="AJ954" s="13">
        <f t="shared" si="1367"/>
        <v>2.3158752569169344E-4</v>
      </c>
      <c r="AK954" s="13">
        <f t="shared" si="1368"/>
        <v>4.0465669015725251E-5</v>
      </c>
      <c r="AL954" s="13">
        <f t="shared" si="1369"/>
        <v>6.5934162504685476E-8</v>
      </c>
      <c r="AM954" s="13">
        <f t="shared" si="1370"/>
        <v>1.0791978309362291E-4</v>
      </c>
      <c r="AN954" s="13">
        <f t="shared" si="1371"/>
        <v>6.3993991468159765E-5</v>
      </c>
      <c r="AO954" s="13">
        <f t="shared" si="1372"/>
        <v>1.897349506565537E-5</v>
      </c>
      <c r="AP954" s="13">
        <f t="shared" si="1373"/>
        <v>3.75028453710964E-6</v>
      </c>
      <c r="AQ954" s="13">
        <f t="shared" si="1374"/>
        <v>5.5595848553263848E-7</v>
      </c>
      <c r="AR954" s="13">
        <f t="shared" si="1375"/>
        <v>1.999068405627351E-4</v>
      </c>
      <c r="AS954" s="13">
        <f t="shared" si="1376"/>
        <v>1.0479015249241224E-4</v>
      </c>
      <c r="AT954" s="13">
        <f t="shared" si="1377"/>
        <v>2.7465233376886222E-5</v>
      </c>
      <c r="AU954" s="13">
        <f t="shared" si="1378"/>
        <v>4.7990453715037522E-6</v>
      </c>
      <c r="AV954" s="13">
        <f t="shared" si="1379"/>
        <v>6.2890881432852302E-7</v>
      </c>
      <c r="AW954" s="13">
        <f t="shared" si="1380"/>
        <v>5.6929706606428971E-10</v>
      </c>
      <c r="AX954" s="13">
        <f t="shared" si="1381"/>
        <v>9.4285005417976193E-6</v>
      </c>
      <c r="AY954" s="13">
        <f t="shared" si="1382"/>
        <v>5.5908876568617758E-6</v>
      </c>
      <c r="AZ954" s="13">
        <f t="shared" si="1383"/>
        <v>1.6576349894174034E-6</v>
      </c>
      <c r="BA954" s="13">
        <f t="shared" si="1384"/>
        <v>3.276466906846749E-7</v>
      </c>
      <c r="BB954" s="13">
        <f t="shared" si="1385"/>
        <v>4.857176999247705E-8</v>
      </c>
      <c r="BC954" s="13">
        <f t="shared" si="1386"/>
        <v>5.7603922939605477E-9</v>
      </c>
      <c r="BD954" s="13">
        <f t="shared" si="1387"/>
        <v>1.9756706142716446E-5</v>
      </c>
      <c r="BE954" s="13">
        <f t="shared" si="1388"/>
        <v>1.0356365212991931E-5</v>
      </c>
      <c r="BF954" s="13">
        <f t="shared" si="1389"/>
        <v>2.7143770740450578E-6</v>
      </c>
      <c r="BG954" s="13">
        <f t="shared" si="1390"/>
        <v>4.7428756766634325E-7</v>
      </c>
      <c r="BH954" s="13">
        <f t="shared" si="1391"/>
        <v>6.2154784700094145E-8</v>
      </c>
      <c r="BI954" s="13">
        <f t="shared" si="1392"/>
        <v>6.5162446152631115E-9</v>
      </c>
      <c r="BJ954" s="14">
        <f t="shared" si="1393"/>
        <v>0.25909274419234846</v>
      </c>
      <c r="BK954" s="14">
        <f t="shared" si="1394"/>
        <v>0.43709776211329782</v>
      </c>
      <c r="BL954" s="14">
        <f t="shared" si="1395"/>
        <v>0.29244011895773797</v>
      </c>
      <c r="BM954" s="14">
        <f t="shared" si="1396"/>
        <v>0.1030617107999941</v>
      </c>
      <c r="BN954" s="14">
        <f t="shared" si="1397"/>
        <v>0.89693387174198513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1.3052999999999999</v>
      </c>
      <c r="F955" s="10">
        <f>VLOOKUP(B955,home!$B$2:$E$405,3,FALSE)</f>
        <v>1.25</v>
      </c>
      <c r="G955" s="10">
        <f>VLOOKUP(C955,away!$B$2:$E$405,4,FALSE)</f>
        <v>0.9274</v>
      </c>
      <c r="H955" s="10">
        <f>VLOOKUP(A955,away!$A$2:$E$405,3,FALSE)</f>
        <v>1.1211</v>
      </c>
      <c r="I955" s="10">
        <f>VLOOKUP(C955,away!$B$2:$E$405,3,FALSE)</f>
        <v>0.9859</v>
      </c>
      <c r="J955" s="10">
        <f>VLOOKUP(B955,home!$B$2:$E$405,4,FALSE)</f>
        <v>0.65720000000000001</v>
      </c>
      <c r="K955" s="12">
        <f t="shared" si="1342"/>
        <v>1.5131690249999998</v>
      </c>
      <c r="L955" s="12">
        <f t="shared" si="1343"/>
        <v>0.72639822442800006</v>
      </c>
      <c r="M955" s="13">
        <f t="shared" si="1344"/>
        <v>0.10650458432776014</v>
      </c>
      <c r="N955" s="13">
        <f t="shared" si="1345"/>
        <v>0.16115943802526708</v>
      </c>
      <c r="O955" s="13">
        <f t="shared" si="1346"/>
        <v>7.7364740949127153E-2</v>
      </c>
      <c r="P955" s="13">
        <f t="shared" si="1347"/>
        <v>0.1170659296313683</v>
      </c>
      <c r="Q955" s="13">
        <f t="shared" si="1348"/>
        <v>0.12193073485312064</v>
      </c>
      <c r="R955" s="13">
        <f t="shared" si="1349"/>
        <v>2.8098805229389078E-2</v>
      </c>
      <c r="S955" s="13">
        <f t="shared" si="1350"/>
        <v>3.2168643178499441E-2</v>
      </c>
      <c r="T955" s="13">
        <f t="shared" si="1351"/>
        <v>8.8570269300508084E-2</v>
      </c>
      <c r="U955" s="13">
        <f t="shared" si="1352"/>
        <v>4.2518241712619573E-2</v>
      </c>
      <c r="V955" s="13">
        <f t="shared" si="1353"/>
        <v>3.9287324186718948E-3</v>
      </c>
      <c r="W955" s="13">
        <f t="shared" si="1354"/>
        <v>6.1500603725076701E-2</v>
      </c>
      <c r="X955" s="13">
        <f t="shared" si="1355"/>
        <v>4.4673929347145758E-2</v>
      </c>
      <c r="Y955" s="13">
        <f t="shared" si="1356"/>
        <v>1.6225531477994302E-2</v>
      </c>
      <c r="Z955" s="13">
        <f t="shared" si="1357"/>
        <v>6.803640742392144E-3</v>
      </c>
      <c r="AA955" s="13">
        <f t="shared" si="1358"/>
        <v>1.0295058428615795E-2</v>
      </c>
      <c r="AB955" s="13">
        <f t="shared" si="1359"/>
        <v>7.7890817623732971E-3</v>
      </c>
      <c r="AC955" s="13">
        <f t="shared" si="1360"/>
        <v>2.6989490391872884E-4</v>
      </c>
      <c r="AD955" s="13">
        <f t="shared" si="1361"/>
        <v>2.3265202143896421E-2</v>
      </c>
      <c r="AE955" s="13">
        <f t="shared" si="1362"/>
        <v>1.6899801528284859E-2</v>
      </c>
      <c r="AF955" s="13">
        <f t="shared" si="1363"/>
        <v>6.1379929116658627E-3</v>
      </c>
      <c r="AG955" s="13">
        <f t="shared" si="1364"/>
        <v>1.4862090508619109E-3</v>
      </c>
      <c r="AH955" s="13">
        <f t="shared" si="1365"/>
        <v>1.2355381387299134E-3</v>
      </c>
      <c r="AI955" s="13">
        <f t="shared" si="1366"/>
        <v>1.8695780407322576E-3</v>
      </c>
      <c r="AJ955" s="13">
        <f t="shared" si="1367"/>
        <v>1.4144937905281201E-3</v>
      </c>
      <c r="AK955" s="13">
        <f t="shared" si="1368"/>
        <v>7.1345606329399668E-4</v>
      </c>
      <c r="AL955" s="13">
        <f t="shared" si="1369"/>
        <v>1.1866342854419103E-5</v>
      </c>
      <c r="AM955" s="13">
        <f t="shared" si="1370"/>
        <v>7.0408366489015306E-3</v>
      </c>
      <c r="AN955" s="13">
        <f t="shared" si="1371"/>
        <v>5.1144512402496612E-3</v>
      </c>
      <c r="AO955" s="13">
        <f t="shared" si="1372"/>
        <v>1.8575641499204685E-3</v>
      </c>
      <c r="AP955" s="13">
        <f t="shared" si="1373"/>
        <v>4.4977710008777856E-4</v>
      </c>
      <c r="AQ955" s="13">
        <f t="shared" si="1374"/>
        <v>8.167932172303431E-5</v>
      </c>
      <c r="AR955" s="13">
        <f t="shared" si="1375"/>
        <v>1.7949854203729707E-4</v>
      </c>
      <c r="AS955" s="13">
        <f t="shared" si="1376"/>
        <v>2.716116338434983E-4</v>
      </c>
      <c r="AT955" s="13">
        <f t="shared" si="1377"/>
        <v>2.0549715558081165E-4</v>
      </c>
      <c r="AU955" s="13">
        <f t="shared" si="1378"/>
        <v>1.0365064351683005E-4</v>
      </c>
      <c r="AV955" s="13">
        <f t="shared" si="1379"/>
        <v>3.9210235797746074E-5</v>
      </c>
      <c r="AW955" s="13">
        <f t="shared" si="1380"/>
        <v>3.6230690244336363E-7</v>
      </c>
      <c r="AX955" s="13">
        <f t="shared" si="1381"/>
        <v>1.7756626545337658E-3</v>
      </c>
      <c r="AY955" s="13">
        <f t="shared" si="1382"/>
        <v>1.2898381994364365E-3</v>
      </c>
      <c r="AZ955" s="13">
        <f t="shared" si="1383"/>
        <v>4.6846808893501814E-4</v>
      </c>
      <c r="BA955" s="13">
        <f t="shared" si="1384"/>
        <v>1.1343146266785853E-4</v>
      </c>
      <c r="BB955" s="13">
        <f t="shared" si="1385"/>
        <v>2.0599103269050853E-5</v>
      </c>
      <c r="BC955" s="13">
        <f t="shared" si="1386"/>
        <v>2.9926304078895115E-6</v>
      </c>
      <c r="BD955" s="13">
        <f t="shared" si="1387"/>
        <v>2.1731237037217876E-5</v>
      </c>
      <c r="BE955" s="13">
        <f t="shared" si="1388"/>
        <v>3.2883034759650863E-5</v>
      </c>
      <c r="BF955" s="13">
        <f t="shared" si="1389"/>
        <v>2.4878794823150999E-5</v>
      </c>
      <c r="BG955" s="13">
        <f t="shared" si="1390"/>
        <v>1.2548607235240817E-5</v>
      </c>
      <c r="BH955" s="13">
        <f t="shared" si="1391"/>
        <v>4.7470409438143235E-6</v>
      </c>
      <c r="BI955" s="13">
        <f t="shared" si="1392"/>
        <v>1.4366150633173198E-6</v>
      </c>
      <c r="BJ955" s="14">
        <f t="shared" si="1393"/>
        <v>0.56006501296395395</v>
      </c>
      <c r="BK955" s="14">
        <f t="shared" si="1394"/>
        <v>0.26123948900250943</v>
      </c>
      <c r="BL955" s="14">
        <f t="shared" si="1395"/>
        <v>0.17219668765604787</v>
      </c>
      <c r="BM955" s="14">
        <f t="shared" si="1396"/>
        <v>0.38689112145633681</v>
      </c>
      <c r="BN955" s="14">
        <f t="shared" si="1397"/>
        <v>0.61212423301603247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1.3052999999999999</v>
      </c>
      <c r="F956" s="10">
        <f>VLOOKUP(B956,home!$B$2:$E$405,3,FALSE)</f>
        <v>0.7258</v>
      </c>
      <c r="G956" s="10">
        <f>VLOOKUP(C956,away!$B$2:$E$405,4,FALSE)</f>
        <v>0.5645</v>
      </c>
      <c r="H956" s="10">
        <f>VLOOKUP(A956,away!$A$2:$E$405,3,FALSE)</f>
        <v>1.1211</v>
      </c>
      <c r="I956" s="10">
        <f>VLOOKUP(C956,away!$B$2:$E$405,3,FALSE)</f>
        <v>1.9717</v>
      </c>
      <c r="J956" s="10">
        <f>VLOOKUP(B956,home!$B$2:$E$405,4,FALSE)</f>
        <v>1.1267</v>
      </c>
      <c r="K956" s="12">
        <f t="shared" si="1342"/>
        <v>0.53479981472999993</v>
      </c>
      <c r="L956" s="12">
        <f t="shared" si="1343"/>
        <v>2.4905397826289999</v>
      </c>
      <c r="M956" s="13">
        <f t="shared" si="1344"/>
        <v>4.8541333961829497E-2</v>
      </c>
      <c r="N956" s="13">
        <f t="shared" si="1345"/>
        <v>2.5959896409533466E-2</v>
      </c>
      <c r="O956" s="13">
        <f t="shared" si="1346"/>
        <v>0.12089412333381652</v>
      </c>
      <c r="P956" s="13">
        <f t="shared" si="1347"/>
        <v>6.465415476087083E-2</v>
      </c>
      <c r="Q956" s="13">
        <f t="shared" si="1348"/>
        <v>6.9416738951142446E-3</v>
      </c>
      <c r="R956" s="13">
        <f t="shared" si="1349"/>
        <v>0.1505458118244635</v>
      </c>
      <c r="S956" s="13">
        <f t="shared" si="1350"/>
        <v>2.1528867187342385E-2</v>
      </c>
      <c r="T956" s="13">
        <f t="shared" si="1351"/>
        <v>1.7288514993819233E-2</v>
      </c>
      <c r="U956" s="13">
        <f t="shared" si="1352"/>
        <v>8.0511872272100507E-2</v>
      </c>
      <c r="V956" s="13">
        <f t="shared" si="1353"/>
        <v>3.186129330637894E-3</v>
      </c>
      <c r="W956" s="13">
        <f t="shared" si="1354"/>
        <v>1.2374686376743921E-3</v>
      </c>
      <c r="X956" s="13">
        <f t="shared" si="1355"/>
        <v>3.0819648718837848E-3</v>
      </c>
      <c r="Y956" s="13">
        <f t="shared" si="1356"/>
        <v>3.8378780610458284E-3</v>
      </c>
      <c r="Z956" s="13">
        <f t="shared" si="1357"/>
        <v>0.12498011115233518</v>
      </c>
      <c r="AA956" s="13">
        <f t="shared" si="1358"/>
        <v>6.6839340289203644E-2</v>
      </c>
      <c r="AB956" s="13">
        <f t="shared" si="1359"/>
        <v>1.7872833401670767E-2</v>
      </c>
      <c r="AC956" s="13">
        <f t="shared" si="1360"/>
        <v>2.6523336147034723E-4</v>
      </c>
      <c r="AD956" s="13">
        <f t="shared" si="1361"/>
        <v>1.6544949954061251E-4</v>
      </c>
      <c r="AE956" s="13">
        <f t="shared" si="1362"/>
        <v>4.1205856062195389E-4</v>
      </c>
      <c r="AF956" s="13">
        <f t="shared" si="1363"/>
        <v>5.1312411900090993E-4</v>
      </c>
      <c r="AG956" s="13">
        <f t="shared" si="1364"/>
        <v>4.2598534393274099E-4</v>
      </c>
      <c r="AH956" s="13">
        <f t="shared" si="1365"/>
        <v>7.7816984715571302E-2</v>
      </c>
      <c r="AI956" s="13">
        <f t="shared" si="1366"/>
        <v>4.1616509008734766E-2</v>
      </c>
      <c r="AJ956" s="13">
        <f t="shared" si="1367"/>
        <v>1.1128250653790363E-2</v>
      </c>
      <c r="AK956" s="13">
        <f t="shared" si="1368"/>
        <v>1.983795462638696E-3</v>
      </c>
      <c r="AL956" s="13">
        <f t="shared" si="1369"/>
        <v>1.4130999212946652E-5</v>
      </c>
      <c r="AM956" s="13">
        <f t="shared" si="1370"/>
        <v>1.7696472340298159E-5</v>
      </c>
      <c r="AN956" s="13">
        <f t="shared" si="1371"/>
        <v>4.4073768375706286E-5</v>
      </c>
      <c r="AO956" s="13">
        <f t="shared" si="1372"/>
        <v>5.4883736755036227E-5</v>
      </c>
      <c r="AP956" s="13">
        <f t="shared" si="1373"/>
        <v>4.5563376602585045E-5</v>
      </c>
      <c r="AQ956" s="13">
        <f t="shared" si="1374"/>
        <v>2.8369350514911362E-5</v>
      </c>
      <c r="AR956" s="13">
        <f t="shared" si="1375"/>
        <v>3.8761259239672635E-2</v>
      </c>
      <c r="AS956" s="13">
        <f t="shared" si="1376"/>
        <v>2.0729514260078422E-2</v>
      </c>
      <c r="AT956" s="13">
        <f t="shared" si="1377"/>
        <v>5.5430701928664162E-3</v>
      </c>
      <c r="AU956" s="13">
        <f t="shared" si="1378"/>
        <v>9.8814430406011502E-4</v>
      </c>
      <c r="AV956" s="13">
        <f t="shared" si="1379"/>
        <v>1.3211484768446352E-4</v>
      </c>
      <c r="AW956" s="13">
        <f t="shared" si="1380"/>
        <v>5.2282350334323566E-7</v>
      </c>
      <c r="AX956" s="13">
        <f t="shared" si="1381"/>
        <v>1.5773450214943372E-6</v>
      </c>
      <c r="AY956" s="13">
        <f t="shared" si="1382"/>
        <v>3.9284405269634417E-6</v>
      </c>
      <c r="AZ956" s="13">
        <f t="shared" si="1383"/>
        <v>4.8919687080472427E-6</v>
      </c>
      <c r="BA956" s="13">
        <f t="shared" si="1384"/>
        <v>4.0612142275892827E-6</v>
      </c>
      <c r="BB956" s="13">
        <f t="shared" si="1385"/>
        <v>2.528653899897504E-6</v>
      </c>
      <c r="BC956" s="13">
        <f t="shared" si="1386"/>
        <v>1.2595426268389406E-6</v>
      </c>
      <c r="BD956" s="13">
        <f t="shared" si="1387"/>
        <v>1.6089409693533431E-2</v>
      </c>
      <c r="BE956" s="13">
        <f t="shared" si="1388"/>
        <v>8.6046133232167421E-3</v>
      </c>
      <c r="BF956" s="13">
        <f t="shared" si="1389"/>
        <v>2.3008728055398013E-3</v>
      </c>
      <c r="BG956" s="13">
        <f t="shared" si="1390"/>
        <v>4.1016878337332712E-4</v>
      </c>
      <c r="BH956" s="13">
        <f t="shared" si="1391"/>
        <v>5.4839547339021187E-5</v>
      </c>
      <c r="BI956" s="13">
        <f t="shared" si="1392"/>
        <v>5.8656359513571191E-6</v>
      </c>
      <c r="BJ956" s="14">
        <f t="shared" si="1393"/>
        <v>6.0072848261766523E-2</v>
      </c>
      <c r="BK956" s="14">
        <f t="shared" si="1394"/>
        <v>0.13819377804189087</v>
      </c>
      <c r="BL956" s="14">
        <f t="shared" si="1395"/>
        <v>0.6628293935953059</v>
      </c>
      <c r="BM956" s="14">
        <f t="shared" si="1396"/>
        <v>0.56853573124864676</v>
      </c>
      <c r="BN956" s="14">
        <f t="shared" si="1397"/>
        <v>0.41753699418562806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1.3052999999999999</v>
      </c>
      <c r="F957" s="10">
        <f>VLOOKUP(B957,home!$B$2:$E$405,3,FALSE)</f>
        <v>1.2096</v>
      </c>
      <c r="G957" s="10">
        <f>VLOOKUP(C957,away!$B$2:$E$405,4,FALSE)</f>
        <v>1.8548</v>
      </c>
      <c r="H957" s="10">
        <f>VLOOKUP(A957,away!$A$2:$E$405,3,FALSE)</f>
        <v>1.1211</v>
      </c>
      <c r="I957" s="10">
        <f>VLOOKUP(C957,away!$B$2:$E$405,3,FALSE)</f>
        <v>0.51639999999999997</v>
      </c>
      <c r="J957" s="10">
        <f>VLOOKUP(B957,home!$B$2:$E$405,4,FALSE)</f>
        <v>1.2205999999999999</v>
      </c>
      <c r="K957" s="12">
        <f t="shared" si="1342"/>
        <v>2.9285268042239996</v>
      </c>
      <c r="L957" s="12">
        <f t="shared" si="1343"/>
        <v>0.70664933042399991</v>
      </c>
      <c r="M957" s="13">
        <f t="shared" si="1344"/>
        <v>2.6379287671663813E-2</v>
      </c>
      <c r="N957" s="13">
        <f t="shared" si="1345"/>
        <v>7.7252451022803176E-2</v>
      </c>
      <c r="O957" s="13">
        <f t="shared" si="1346"/>
        <v>1.8640905970243305E-2</v>
      </c>
      <c r="P957" s="13">
        <f t="shared" si="1347"/>
        <v>5.4590392788876702E-2</v>
      </c>
      <c r="Q957" s="13">
        <f t="shared" si="1348"/>
        <v>0.11311793675614043</v>
      </c>
      <c r="R957" s="13">
        <f t="shared" si="1349"/>
        <v>6.5862918611845874E-3</v>
      </c>
      <c r="S957" s="13">
        <f t="shared" si="1350"/>
        <v>2.8242906157441731E-2</v>
      </c>
      <c r="T957" s="13">
        <f t="shared" si="1351"/>
        <v>7.9934714267671E-2</v>
      </c>
      <c r="U957" s="13">
        <f t="shared" si="1352"/>
        <v>1.9288132255921436E-2</v>
      </c>
      <c r="V957" s="13">
        <f t="shared" si="1353"/>
        <v>6.4941158037169489E-3</v>
      </c>
      <c r="W957" s="13">
        <f t="shared" si="1354"/>
        <v>0.11042296994295747</v>
      </c>
      <c r="X957" s="13">
        <f t="shared" si="1355"/>
        <v>7.803031777362035E-2</v>
      </c>
      <c r="Y957" s="13">
        <f t="shared" si="1356"/>
        <v>2.7570035903750383E-2</v>
      </c>
      <c r="Z957" s="13">
        <f t="shared" si="1357"/>
        <v>1.5513995778943764E-3</v>
      </c>
      <c r="AA957" s="13">
        <f t="shared" si="1358"/>
        <v>4.5433152479254797E-3</v>
      </c>
      <c r="AB957" s="13">
        <f t="shared" si="1359"/>
        <v>6.6526102417946882E-3</v>
      </c>
      <c r="AC957" s="13">
        <f t="shared" si="1360"/>
        <v>8.3994954904093055E-4</v>
      </c>
      <c r="AD957" s="13">
        <f t="shared" si="1361"/>
        <v>8.0844156819993004E-2</v>
      </c>
      <c r="AE957" s="13">
        <f t="shared" si="1362"/>
        <v>5.7128469285540891E-2</v>
      </c>
      <c r="AF957" s="13">
        <f t="shared" si="1363"/>
        <v>2.0184897284387757E-2</v>
      </c>
      <c r="AG957" s="13">
        <f t="shared" si="1364"/>
        <v>4.7545480502299417E-3</v>
      </c>
      <c r="AH957" s="13">
        <f t="shared" si="1365"/>
        <v>2.7407386823478426E-4</v>
      </c>
      <c r="AI957" s="13">
        <f t="shared" si="1366"/>
        <v>8.0263266946292234E-4</v>
      </c>
      <c r="AJ957" s="13">
        <f t="shared" si="1367"/>
        <v>1.1752656432340151E-3</v>
      </c>
      <c r="AK957" s="13">
        <f t="shared" si="1368"/>
        <v>1.1472656460981244E-3</v>
      </c>
      <c r="AL957" s="13">
        <f t="shared" si="1369"/>
        <v>6.9529058366862536E-5</v>
      </c>
      <c r="AM957" s="13">
        <f t="shared" si="1370"/>
        <v>4.7350856042447584E-2</v>
      </c>
      <c r="AN957" s="13">
        <f t="shared" si="1371"/>
        <v>3.3460450717398789E-2</v>
      </c>
      <c r="AO957" s="13">
        <f t="shared" si="1372"/>
        <v>1.1822402547567553E-2</v>
      </c>
      <c r="AP957" s="13">
        <f t="shared" si="1373"/>
        <v>2.7847642814138674E-3</v>
      </c>
      <c r="AQ957" s="13">
        <f t="shared" si="1374"/>
        <v>4.9196295371244515E-4</v>
      </c>
      <c r="AR957" s="13">
        <f t="shared" si="1375"/>
        <v>3.8734823094965184E-5</v>
      </c>
      <c r="AS957" s="13">
        <f t="shared" si="1376"/>
        <v>1.1343596769048036E-4</v>
      </c>
      <c r="AT957" s="13">
        <f t="shared" si="1377"/>
        <v>1.6610013597232969E-4</v>
      </c>
      <c r="AU957" s="13">
        <f t="shared" si="1378"/>
        <v>1.6214290012673947E-4</v>
      </c>
      <c r="AV957" s="13">
        <f t="shared" si="1379"/>
        <v>1.1870995728394288E-4</v>
      </c>
      <c r="AW957" s="13">
        <f t="shared" si="1380"/>
        <v>3.9968422003097068E-6</v>
      </c>
      <c r="AX957" s="13">
        <f t="shared" si="1381"/>
        <v>2.3111375187209942E-2</v>
      </c>
      <c r="AY957" s="13">
        <f t="shared" si="1382"/>
        <v>1.633163780121975E-2</v>
      </c>
      <c r="AZ957" s="13">
        <f t="shared" si="1383"/>
        <v>5.7703704584796114E-3</v>
      </c>
      <c r="BA957" s="13">
        <f t="shared" si="1384"/>
        <v>1.359209473594349E-3</v>
      </c>
      <c r="BB957" s="13">
        <f t="shared" si="1385"/>
        <v>2.4012111610535099E-4</v>
      </c>
      <c r="BC957" s="13">
        <f t="shared" si="1386"/>
        <v>3.393628518330197E-5</v>
      </c>
      <c r="BD957" s="13">
        <f t="shared" si="1387"/>
        <v>4.5619894673582049E-6</v>
      </c>
      <c r="BE957" s="13">
        <f t="shared" si="1388"/>
        <v>1.335990843574607E-5</v>
      </c>
      <c r="BF957" s="13">
        <f t="shared" si="1389"/>
        <v>1.956242497803035E-5</v>
      </c>
      <c r="BG957" s="13">
        <f t="shared" si="1390"/>
        <v>1.9096361967927651E-5</v>
      </c>
      <c r="BH957" s="13">
        <f t="shared" si="1391"/>
        <v>1.3981051971559974E-5</v>
      </c>
      <c r="BI957" s="13">
        <f t="shared" si="1392"/>
        <v>8.1887770899924351E-6</v>
      </c>
      <c r="BJ957" s="14">
        <f t="shared" si="1393"/>
        <v>0.79199758397142694</v>
      </c>
      <c r="BK957" s="14">
        <f t="shared" si="1394"/>
        <v>0.13294781883032675</v>
      </c>
      <c r="BL957" s="14">
        <f t="shared" si="1395"/>
        <v>5.9788367702178422E-2</v>
      </c>
      <c r="BM957" s="14">
        <f t="shared" si="1396"/>
        <v>0.67339026305189498</v>
      </c>
      <c r="BN957" s="14">
        <f t="shared" si="1397"/>
        <v>0.29656726607091205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1.3052999999999999</v>
      </c>
      <c r="F958" s="10">
        <f>VLOOKUP(B958,home!$B$2:$E$405,3,FALSE)</f>
        <v>0.8871</v>
      </c>
      <c r="G958" s="10">
        <f>VLOOKUP(C958,away!$B$2:$E$405,4,FALSE)</f>
        <v>0.9274</v>
      </c>
      <c r="H958" s="10">
        <f>VLOOKUP(A958,away!$A$2:$E$405,3,FALSE)</f>
        <v>1.1211</v>
      </c>
      <c r="I958" s="10">
        <f>VLOOKUP(C958,away!$B$2:$E$405,3,FALSE)</f>
        <v>1.6900999999999999</v>
      </c>
      <c r="J958" s="10">
        <f>VLOOKUP(B958,home!$B$2:$E$405,4,FALSE)</f>
        <v>0.61029999999999995</v>
      </c>
      <c r="K958" s="12">
        <f t="shared" si="1342"/>
        <v>1.073865793662</v>
      </c>
      <c r="L958" s="12">
        <f t="shared" si="1343"/>
        <v>1.156378808433</v>
      </c>
      <c r="M958" s="13">
        <f t="shared" si="1344"/>
        <v>0.10750213167297236</v>
      </c>
      <c r="N958" s="13">
        <f t="shared" si="1345"/>
        <v>0.11544286194935327</v>
      </c>
      <c r="O958" s="13">
        <f t="shared" si="1346"/>
        <v>0.12431318692799923</v>
      </c>
      <c r="P958" s="13">
        <f t="shared" si="1347"/>
        <v>0.13349567914308844</v>
      </c>
      <c r="Q958" s="13">
        <f t="shared" si="1348"/>
        <v>6.1985070284927474E-2</v>
      </c>
      <c r="R958" s="13">
        <f t="shared" si="1349"/>
        <v>7.1876567486154286E-2</v>
      </c>
      <c r="S958" s="13">
        <f t="shared" si="1350"/>
        <v>4.1443588309688639E-2</v>
      </c>
      <c r="T958" s="13">
        <f t="shared" si="1351"/>
        <v>7.1678221716720183E-2</v>
      </c>
      <c r="U958" s="13">
        <f t="shared" si="1352"/>
        <v>7.7185787189219354E-2</v>
      </c>
      <c r="V958" s="13">
        <f t="shared" si="1353"/>
        <v>5.718274172727569E-3</v>
      </c>
      <c r="W958" s="13">
        <f t="shared" si="1354"/>
        <v>2.2187882232239501E-2</v>
      </c>
      <c r="X958" s="13">
        <f t="shared" si="1355"/>
        <v>2.5657596817368844E-2</v>
      </c>
      <c r="Y958" s="13">
        <f t="shared" si="1356"/>
        <v>1.4834950617461661E-2</v>
      </c>
      <c r="Z958" s="13">
        <f t="shared" si="1357"/>
        <v>2.7705513154631059E-2</v>
      </c>
      <c r="AA958" s="13">
        <f t="shared" si="1358"/>
        <v>2.9752002872610858E-2</v>
      </c>
      <c r="AB958" s="13">
        <f t="shared" si="1359"/>
        <v>1.597482908891518E-2</v>
      </c>
      <c r="AC958" s="13">
        <f t="shared" si="1360"/>
        <v>4.4380799846418942E-4</v>
      </c>
      <c r="AD958" s="13">
        <f t="shared" si="1361"/>
        <v>5.9567019407507135E-3</v>
      </c>
      <c r="AE958" s="13">
        <f t="shared" si="1362"/>
        <v>6.8882038924358473E-3</v>
      </c>
      <c r="AF958" s="13">
        <f t="shared" si="1363"/>
        <v>3.98268650468926E-3</v>
      </c>
      <c r="AG958" s="13">
        <f t="shared" si="1364"/>
        <v>1.5351647582182515E-3</v>
      </c>
      <c r="AH958" s="13">
        <f t="shared" si="1365"/>
        <v>8.0095170721942738E-3</v>
      </c>
      <c r="AI958" s="13">
        <f t="shared" si="1366"/>
        <v>8.6011464075812401E-3</v>
      </c>
      <c r="AJ958" s="13">
        <f t="shared" si="1367"/>
        <v>4.6182384566901451E-3</v>
      </c>
      <c r="AK958" s="13">
        <f t="shared" si="1368"/>
        <v>1.6531227685379778E-3</v>
      </c>
      <c r="AL958" s="13">
        <f t="shared" si="1369"/>
        <v>2.2044753621944086E-5</v>
      </c>
      <c r="AM958" s="13">
        <f t="shared" si="1370"/>
        <v>1.2793396914424486E-3</v>
      </c>
      <c r="AN958" s="13">
        <f t="shared" si="1371"/>
        <v>1.4794013079712605E-3</v>
      </c>
      <c r="AO958" s="13">
        <f t="shared" si="1372"/>
        <v>8.5537416085301407E-4</v>
      </c>
      <c r="AP958" s="13">
        <f t="shared" si="1373"/>
        <v>3.2971218429719514E-4</v>
      </c>
      <c r="AQ958" s="13">
        <f t="shared" si="1374"/>
        <v>9.5318045700858121E-5</v>
      </c>
      <c r="AR958" s="13">
        <f t="shared" si="1375"/>
        <v>1.8524071616135549E-3</v>
      </c>
      <c r="AS958" s="13">
        <f t="shared" si="1376"/>
        <v>1.9892366867913123E-3</v>
      </c>
      <c r="AT958" s="13">
        <f t="shared" si="1377"/>
        <v>1.06808661672136E-3</v>
      </c>
      <c r="AU958" s="13">
        <f t="shared" si="1378"/>
        <v>3.8232722745508126E-4</v>
      </c>
      <c r="AV958" s="13">
        <f t="shared" si="1379"/>
        <v>1.0264203288741069E-4</v>
      </c>
      <c r="AW958" s="13">
        <f t="shared" si="1380"/>
        <v>7.60418863459246E-7</v>
      </c>
      <c r="AX958" s="13">
        <f t="shared" si="1381"/>
        <v>2.2897318885235708E-4</v>
      </c>
      <c r="AY958" s="13">
        <f t="shared" si="1382"/>
        <v>2.6477974328819291E-4</v>
      </c>
      <c r="AZ958" s="13">
        <f t="shared" si="1383"/>
        <v>1.5309284202039811E-4</v>
      </c>
      <c r="BA958" s="13">
        <f t="shared" si="1384"/>
        <v>5.9011106078389814E-5</v>
      </c>
      <c r="BB958" s="13">
        <f t="shared" si="1385"/>
        <v>1.7059798132810456E-5</v>
      </c>
      <c r="BC958" s="13">
        <f t="shared" si="1386"/>
        <v>3.94551780738537E-6</v>
      </c>
      <c r="BD958" s="13">
        <f t="shared" si="1387"/>
        <v>3.5701406437990625E-4</v>
      </c>
      <c r="BE958" s="13">
        <f t="shared" si="1388"/>
        <v>3.8338519159382433E-4</v>
      </c>
      <c r="BF958" s="13">
        <f t="shared" si="1389"/>
        <v>2.0585212152458005E-4</v>
      </c>
      <c r="BG958" s="13">
        <f t="shared" si="1390"/>
        <v>7.3685850619333214E-5</v>
      </c>
      <c r="BH958" s="13">
        <f t="shared" si="1391"/>
        <v>1.9782178614247455E-5</v>
      </c>
      <c r="BI958" s="13">
        <f t="shared" si="1392"/>
        <v>4.2486809875904593E-6</v>
      </c>
      <c r="BJ958" s="14">
        <f t="shared" si="1393"/>
        <v>0.33491534830060921</v>
      </c>
      <c r="BK958" s="14">
        <f t="shared" si="1394"/>
        <v>0.28889030579385133</v>
      </c>
      <c r="BL958" s="14">
        <f t="shared" si="1395"/>
        <v>0.34842306608309065</v>
      </c>
      <c r="BM958" s="14">
        <f t="shared" si="1396"/>
        <v>0.3850547165432624</v>
      </c>
      <c r="BN958" s="14">
        <f t="shared" si="1397"/>
        <v>0.61461549746449506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1.3052999999999999</v>
      </c>
      <c r="F959" s="10">
        <f>VLOOKUP(B959,home!$B$2:$E$405,3,FALSE)</f>
        <v>0.6855</v>
      </c>
      <c r="G959" s="10">
        <f>VLOOKUP(C959,away!$B$2:$E$405,4,FALSE)</f>
        <v>1.5725</v>
      </c>
      <c r="H959" s="10">
        <f>VLOOKUP(A959,away!$A$2:$E$405,3,FALSE)</f>
        <v>1.1211</v>
      </c>
      <c r="I959" s="10">
        <f>VLOOKUP(C959,away!$B$2:$E$405,3,FALSE)</f>
        <v>0.89200000000000002</v>
      </c>
      <c r="J959" s="10">
        <f>VLOOKUP(B959,home!$B$2:$E$405,4,FALSE)</f>
        <v>1.3145</v>
      </c>
      <c r="K959" s="12">
        <f t="shared" si="1342"/>
        <v>1.4070465033749999</v>
      </c>
      <c r="L959" s="12">
        <f t="shared" si="1343"/>
        <v>1.3145278673999998</v>
      </c>
      <c r="M959" s="13">
        <f t="shared" si="1344"/>
        <v>6.5771124735407291E-2</v>
      </c>
      <c r="N959" s="13">
        <f t="shared" si="1345"/>
        <v>9.2543031081995811E-2</v>
      </c>
      <c r="O959" s="13">
        <f t="shared" si="1346"/>
        <v>8.6457976334934322E-2</v>
      </c>
      <c r="P959" s="13">
        <f t="shared" si="1347"/>
        <v>0.12165039329094783</v>
      </c>
      <c r="Q959" s="13">
        <f t="shared" si="1348"/>
        <v>6.5106174147823076E-2</v>
      </c>
      <c r="R959" s="13">
        <f t="shared" si="1349"/>
        <v>5.6825709625640437E-2</v>
      </c>
      <c r="S959" s="13">
        <f t="shared" si="1350"/>
        <v>5.625119779909845E-2</v>
      </c>
      <c r="T959" s="13">
        <f t="shared" si="1351"/>
        <v>8.5583880257110861E-2</v>
      </c>
      <c r="U959" s="13">
        <f t="shared" si="1352"/>
        <v>7.9956416030560459E-2</v>
      </c>
      <c r="V959" s="13">
        <f t="shared" si="1353"/>
        <v>1.1560257657606947E-2</v>
      </c>
      <c r="W959" s="13">
        <f t="shared" si="1354"/>
        <v>3.053580489427276E-2</v>
      </c>
      <c r="X959" s="13">
        <f t="shared" si="1355"/>
        <v>4.0140166487010839E-2</v>
      </c>
      <c r="Y959" s="13">
        <f t="shared" si="1356"/>
        <v>2.6382683724625655E-2</v>
      </c>
      <c r="Z959" s="13">
        <f t="shared" si="1357"/>
        <v>2.4899659629228254E-2</v>
      </c>
      <c r="AA959" s="13">
        <f t="shared" si="1358"/>
        <v>3.5034979016533262E-2</v>
      </c>
      <c r="AB959" s="13">
        <f t="shared" si="1359"/>
        <v>2.4647922360514815E-2</v>
      </c>
      <c r="AC959" s="13">
        <f t="shared" si="1360"/>
        <v>1.3363671142257191E-3</v>
      </c>
      <c r="AD959" s="13">
        <f t="shared" si="1361"/>
        <v>1.0741324376056923E-2</v>
      </c>
      <c r="AE959" s="13">
        <f t="shared" si="1362"/>
        <v>1.4119770225109738E-2</v>
      </c>
      <c r="AF959" s="13">
        <f t="shared" si="1363"/>
        <v>9.2804157210957614E-3</v>
      </c>
      <c r="AG959" s="13">
        <f t="shared" si="1364"/>
        <v>4.0664550288124802E-3</v>
      </c>
      <c r="AH959" s="13">
        <f t="shared" si="1365"/>
        <v>8.1828241178488244E-3</v>
      </c>
      <c r="AI959" s="13">
        <f t="shared" si="1366"/>
        <v>1.1513614062751807E-2</v>
      </c>
      <c r="AJ959" s="13">
        <f t="shared" si="1367"/>
        <v>8.1000952041020806E-3</v>
      </c>
      <c r="AK959" s="13">
        <f t="shared" si="1368"/>
        <v>3.799070211312146E-3</v>
      </c>
      <c r="AL959" s="13">
        <f t="shared" si="1369"/>
        <v>9.8869882904179608E-5</v>
      </c>
      <c r="AM959" s="13">
        <f t="shared" si="1370"/>
        <v>3.0227085809895094E-3</v>
      </c>
      <c r="AN959" s="13">
        <f t="shared" si="1371"/>
        <v>3.9734346647398184E-3</v>
      </c>
      <c r="AO959" s="13">
        <f t="shared" si="1372"/>
        <v>2.6115952980468337E-3</v>
      </c>
      <c r="AP959" s="13">
        <f t="shared" si="1373"/>
        <v>1.144338265884457E-3</v>
      </c>
      <c r="AQ959" s="13">
        <f t="shared" si="1374"/>
        <v>3.7606613505932748E-4</v>
      </c>
      <c r="AR959" s="13">
        <f t="shared" si="1375"/>
        <v>2.1513100673890202E-3</v>
      </c>
      <c r="AS959" s="13">
        <f t="shared" si="1376"/>
        <v>3.0269933079951567E-3</v>
      </c>
      <c r="AT959" s="13">
        <f t="shared" si="1377"/>
        <v>2.1295601748770551E-3</v>
      </c>
      <c r="AU959" s="13">
        <f t="shared" si="1378"/>
        <v>9.9879673259580448E-4</v>
      </c>
      <c r="AV959" s="13">
        <f t="shared" si="1379"/>
        <v>3.5133836254532533E-4</v>
      </c>
      <c r="AW959" s="13">
        <f t="shared" si="1380"/>
        <v>5.0797199245064856E-6</v>
      </c>
      <c r="AX959" s="13">
        <f t="shared" si="1381"/>
        <v>7.0884858993381565E-4</v>
      </c>
      <c r="AY959" s="13">
        <f t="shared" si="1382"/>
        <v>9.3180122523519552E-4</v>
      </c>
      <c r="AZ959" s="13">
        <f t="shared" si="1383"/>
        <v>6.1243933872456434E-4</v>
      </c>
      <c r="BA959" s="13">
        <f t="shared" si="1384"/>
        <v>2.6835619261515584E-4</v>
      </c>
      <c r="BB959" s="13">
        <f t="shared" si="1385"/>
        <v>8.8190423395496134E-5</v>
      </c>
      <c r="BC959" s="13">
        <f t="shared" si="1386"/>
        <v>2.3185753838236919E-5</v>
      </c>
      <c r="BD959" s="13">
        <f t="shared" si="1387"/>
        <v>4.7132617250017278E-4</v>
      </c>
      <c r="BE959" s="13">
        <f t="shared" si="1388"/>
        <v>6.631778429654902E-4</v>
      </c>
      <c r="BF959" s="13">
        <f t="shared" si="1389"/>
        <v>4.6656103253018394E-4</v>
      </c>
      <c r="BG959" s="13">
        <f t="shared" si="1390"/>
        <v>2.1882435647754164E-4</v>
      </c>
      <c r="BH959" s="13">
        <f t="shared" si="1391"/>
        <v>7.6974011408752359E-5</v>
      </c>
      <c r="BI959" s="13">
        <f t="shared" si="1392"/>
        <v>2.1661202720686474E-5</v>
      </c>
      <c r="BJ959" s="14">
        <f t="shared" si="1393"/>
        <v>0.39226067041237628</v>
      </c>
      <c r="BK959" s="14">
        <f t="shared" si="1394"/>
        <v>0.25760001170542562</v>
      </c>
      <c r="BL959" s="14">
        <f t="shared" si="1395"/>
        <v>0.32509513022820324</v>
      </c>
      <c r="BM959" s="14">
        <f t="shared" si="1396"/>
        <v>0.51057434125317402</v>
      </c>
      <c r="BN959" s="14">
        <f t="shared" si="1397"/>
        <v>0.48835440921674872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1.3052999999999999</v>
      </c>
      <c r="F960" s="10">
        <f>VLOOKUP(B960,home!$B$2:$E$405,3,FALSE)</f>
        <v>1.2096</v>
      </c>
      <c r="G960" s="10">
        <f>VLOOKUP(C960,away!$B$2:$E$405,4,FALSE)</f>
        <v>0.9274</v>
      </c>
      <c r="H960" s="10">
        <f>VLOOKUP(A960,away!$A$2:$E$405,3,FALSE)</f>
        <v>1.1211</v>
      </c>
      <c r="I960" s="10">
        <f>VLOOKUP(C960,away!$B$2:$E$405,3,FALSE)</f>
        <v>0.9859</v>
      </c>
      <c r="J960" s="10">
        <f>VLOOKUP(B960,home!$B$2:$E$405,4,FALSE)</f>
        <v>0.79810000000000003</v>
      </c>
      <c r="K960" s="12">
        <f t="shared" si="1342"/>
        <v>1.4642634021119998</v>
      </c>
      <c r="L960" s="12">
        <f t="shared" si="1343"/>
        <v>0.88213393626900005</v>
      </c>
      <c r="M960" s="13">
        <f t="shared" si="1344"/>
        <v>9.5713364686126262E-2</v>
      </c>
      <c r="N960" s="13">
        <f t="shared" si="1345"/>
        <v>0.14014957700289377</v>
      </c>
      <c r="O960" s="13">
        <f t="shared" si="1346"/>
        <v>8.4432007144122856E-2</v>
      </c>
      <c r="P960" s="13">
        <f t="shared" si="1347"/>
        <v>0.12363069802799799</v>
      </c>
      <c r="Q960" s="13">
        <f t="shared" si="1348"/>
        <v>0.10260794821340749</v>
      </c>
      <c r="R960" s="13">
        <f t="shared" si="1349"/>
        <v>3.7240169404568708E-2</v>
      </c>
      <c r="S960" s="13">
        <f t="shared" si="1350"/>
        <v>3.9922714933836041E-2</v>
      </c>
      <c r="T960" s="13">
        <f t="shared" si="1351"/>
        <v>9.0513953249978851E-2</v>
      </c>
      <c r="U960" s="13">
        <f t="shared" si="1352"/>
        <v>5.4529417147560981E-2</v>
      </c>
      <c r="V960" s="13">
        <f t="shared" si="1353"/>
        <v>5.7296922496183501E-3</v>
      </c>
      <c r="W960" s="13">
        <f t="shared" si="1354"/>
        <v>5.0081687778231965E-2</v>
      </c>
      <c r="X960" s="13">
        <f t="shared" si="1355"/>
        <v>4.4178756374806838E-2</v>
      </c>
      <c r="Y960" s="13">
        <f t="shared" si="1356"/>
        <v>1.9485790130188765E-2</v>
      </c>
      <c r="Z960" s="13">
        <f t="shared" si="1357"/>
        <v>1.0950272408058863E-2</v>
      </c>
      <c r="AA960" s="13">
        <f t="shared" si="1358"/>
        <v>1.6034083130277429E-2</v>
      </c>
      <c r="AB960" s="13">
        <f t="shared" si="1359"/>
        <v>1.1739060557043331E-2</v>
      </c>
      <c r="AC960" s="13">
        <f t="shared" si="1360"/>
        <v>4.6255677996803122E-4</v>
      </c>
      <c r="AD960" s="13">
        <f t="shared" si="1361"/>
        <v>1.8333195632416234E-2</v>
      </c>
      <c r="AE960" s="13">
        <f t="shared" si="1362"/>
        <v>1.6172334027612971E-2</v>
      </c>
      <c r="AF960" s="13">
        <f t="shared" si="1363"/>
        <v>7.1330823372176598E-3</v>
      </c>
      <c r="AG960" s="13">
        <f t="shared" si="1364"/>
        <v>2.0974446666202316E-3</v>
      </c>
      <c r="AH960" s="13">
        <f t="shared" si="1365"/>
        <v>2.4149017256346961E-3</v>
      </c>
      <c r="AI960" s="13">
        <f t="shared" si="1366"/>
        <v>3.5360522165439985E-3</v>
      </c>
      <c r="AJ960" s="13">
        <f t="shared" si="1367"/>
        <v>2.5888559243211974E-3</v>
      </c>
      <c r="AK960" s="13">
        <f t="shared" si="1368"/>
        <v>1.2635889944414538E-3</v>
      </c>
      <c r="AL960" s="13">
        <f t="shared" si="1369"/>
        <v>2.3898947768710095E-5</v>
      </c>
      <c r="AM960" s="13">
        <f t="shared" si="1370"/>
        <v>5.3689254816613307E-3</v>
      </c>
      <c r="AN960" s="13">
        <f t="shared" si="1371"/>
        <v>4.736111368672846E-3</v>
      </c>
      <c r="AO960" s="13">
        <f t="shared" si="1372"/>
        <v>2.0889422821278696E-3</v>
      </c>
      <c r="AP960" s="13">
        <f t="shared" si="1373"/>
        <v>6.1424229265740198E-4</v>
      </c>
      <c r="AQ960" s="13">
        <f t="shared" si="1374"/>
        <v>1.3546099286119222E-4</v>
      </c>
      <c r="AR960" s="13">
        <f t="shared" si="1375"/>
        <v>4.2605335298738723E-4</v>
      </c>
      <c r="AS960" s="13">
        <f t="shared" si="1376"/>
        <v>6.2385433212653631E-4</v>
      </c>
      <c r="AT960" s="13">
        <f t="shared" si="1377"/>
        <v>4.5674353339095588E-4</v>
      </c>
      <c r="AU960" s="13">
        <f t="shared" si="1378"/>
        <v>2.2293094669856555E-4</v>
      </c>
      <c r="AV960" s="13">
        <f t="shared" si="1379"/>
        <v>8.1607406612222658E-5</v>
      </c>
      <c r="AW960" s="13">
        <f t="shared" si="1380"/>
        <v>8.5749188169787609E-7</v>
      </c>
      <c r="AX960" s="13">
        <f t="shared" si="1381"/>
        <v>1.3102535152438707E-3</v>
      </c>
      <c r="AY960" s="13">
        <f t="shared" si="1382"/>
        <v>1.1558190909123699E-3</v>
      </c>
      <c r="AZ960" s="13">
        <f t="shared" si="1383"/>
        <v>5.0979362214069294E-4</v>
      </c>
      <c r="BA960" s="13">
        <f t="shared" si="1384"/>
        <v>1.4990208486126696E-4</v>
      </c>
      <c r="BB960" s="13">
        <f t="shared" si="1385"/>
        <v>3.3058429043399767E-5</v>
      </c>
      <c r="BC960" s="13">
        <f t="shared" si="1386"/>
        <v>5.8323924277847362E-6</v>
      </c>
      <c r="BD960" s="13">
        <f t="shared" si="1387"/>
        <v>6.2639353555228234E-5</v>
      </c>
      <c r="BE960" s="13">
        <f t="shared" si="1388"/>
        <v>9.1720512942874884E-5</v>
      </c>
      <c r="BF960" s="13">
        <f t="shared" si="1389"/>
        <v>6.7151495162595871E-5</v>
      </c>
      <c r="BG960" s="13">
        <f t="shared" si="1390"/>
        <v>3.2775825587896696E-5</v>
      </c>
      <c r="BH960" s="13">
        <f t="shared" si="1391"/>
        <v>1.1998110470590794E-5</v>
      </c>
      <c r="BI960" s="13">
        <f t="shared" si="1392"/>
        <v>3.5136788113165767E-6</v>
      </c>
      <c r="BJ960" s="14">
        <f t="shared" si="1393"/>
        <v>0.50686211096598477</v>
      </c>
      <c r="BK960" s="14">
        <f t="shared" si="1394"/>
        <v>0.26663874471622778</v>
      </c>
      <c r="BL960" s="14">
        <f t="shared" si="1395"/>
        <v>0.21585912479286079</v>
      </c>
      <c r="BM960" s="14">
        <f t="shared" si="1396"/>
        <v>0.41538152680498458</v>
      </c>
      <c r="BN960" s="14">
        <f t="shared" si="1397"/>
        <v>0.58377376447911711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1.8042</v>
      </c>
      <c r="F963" s="10">
        <f>VLOOKUP(B963,home!$B$2:$E$405,3,FALSE)</f>
        <v>0.99770000000000003</v>
      </c>
      <c r="G963" s="10">
        <f>VLOOKUP(C963,away!$B$2:$E$405,4,FALSE)</f>
        <v>1.0346</v>
      </c>
      <c r="H963" s="10">
        <f>VLOOKUP(A963,away!$A$2:$E$405,3,FALSE)</f>
        <v>1.2458</v>
      </c>
      <c r="I963" s="10">
        <f>VLOOKUP(C963,away!$B$2:$E$405,3,FALSE)</f>
        <v>0.85619999999999996</v>
      </c>
      <c r="J963" s="10">
        <f>VLOOKUP(B963,home!$B$2:$E$405,4,FALSE)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1.8042</v>
      </c>
      <c r="F964" s="10">
        <f>VLOOKUP(B964,home!$B$2:$E$405,3,FALSE)</f>
        <v>1.1085</v>
      </c>
      <c r="G964" s="10">
        <f>VLOOKUP(C964,away!$B$2:$E$405,4,FALSE)</f>
        <v>0.99770000000000003</v>
      </c>
      <c r="H964" s="10">
        <f>VLOOKUP(A964,away!$A$2:$E$405,3,FALSE)</f>
        <v>1.2458</v>
      </c>
      <c r="I964" s="10">
        <f>VLOOKUP(C964,away!$B$2:$E$405,3,FALSE)</f>
        <v>1.3913</v>
      </c>
      <c r="J964" s="10">
        <f>VLOOKUP(B964,home!$B$2:$E$405,4,FALSE)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1.5941000000000001</v>
      </c>
      <c r="F965" s="10">
        <f>VLOOKUP(B965,home!$B$2:$E$405,3,FALSE)</f>
        <v>1.0664</v>
      </c>
      <c r="G965" s="10">
        <f>VLOOKUP(C965,away!$B$2:$E$405,4,FALSE)</f>
        <v>1.3243</v>
      </c>
      <c r="H965" s="10">
        <f>VLOOKUP(A965,away!$A$2:$E$405,3,FALSE)</f>
        <v>1.1647000000000001</v>
      </c>
      <c r="I965" s="10">
        <f>VLOOKUP(C965,away!$B$2:$E$405,3,FALSE)</f>
        <v>0.76319999999999999</v>
      </c>
      <c r="J965" s="10">
        <f>VLOOKUP(B965,home!$B$2:$E$405,4,FALSE)</f>
        <v>0.2576</v>
      </c>
      <c r="K965" s="12">
        <f t="shared" si="1342"/>
        <v>2.2512414542320003</v>
      </c>
      <c r="L965" s="12">
        <f t="shared" si="1343"/>
        <v>0.22898039270400003</v>
      </c>
      <c r="M965" s="13">
        <f t="shared" si="1344"/>
        <v>8.3724649474791107E-2</v>
      </c>
      <c r="N965" s="13">
        <f t="shared" si="1345"/>
        <v>0.18848440163869321</v>
      </c>
      <c r="O965" s="13">
        <f t="shared" si="1346"/>
        <v>1.9171303115742416E-2</v>
      </c>
      <c r="P965" s="13">
        <f t="shared" si="1347"/>
        <v>4.3159232305806434E-2</v>
      </c>
      <c r="Q965" s="13">
        <f t="shared" si="1348"/>
        <v>0.21216194922257009</v>
      </c>
      <c r="R965" s="13">
        <f t="shared" si="1349"/>
        <v>2.1949262580450582E-3</v>
      </c>
      <c r="S965" s="13">
        <f t="shared" si="1350"/>
        <v>5.5620398082031307E-3</v>
      </c>
      <c r="T965" s="13">
        <f t="shared" si="1351"/>
        <v>4.8580926449830211E-2</v>
      </c>
      <c r="U965" s="13">
        <f t="shared" si="1352"/>
        <v>4.9413089810933595E-3</v>
      </c>
      <c r="V965" s="13">
        <f t="shared" si="1353"/>
        <v>3.1857519417950345E-4</v>
      </c>
      <c r="W965" s="13">
        <f t="shared" si="1354"/>
        <v>0.15920925836683814</v>
      </c>
      <c r="X965" s="13">
        <f t="shared" si="1355"/>
        <v>3.6455798502951199E-2</v>
      </c>
      <c r="Y965" s="13">
        <f t="shared" si="1356"/>
        <v>4.1738315287718295E-3</v>
      </c>
      <c r="Z965" s="13">
        <f t="shared" si="1357"/>
        <v>1.6753169217449291E-4</v>
      </c>
      <c r="AA965" s="13">
        <f t="shared" si="1358"/>
        <v>3.7715429032085323E-4</v>
      </c>
      <c r="AB965" s="13">
        <f t="shared" si="1359"/>
        <v>4.245326865058779E-4</v>
      </c>
      <c r="AC965" s="13">
        <f t="shared" si="1360"/>
        <v>1.0263898459646921E-5</v>
      </c>
      <c r="AD965" s="13">
        <f t="shared" si="1361"/>
        <v>8.9604620583239786E-2</v>
      </c>
      <c r="AE965" s="13">
        <f t="shared" si="1362"/>
        <v>2.0517701209243167E-2</v>
      </c>
      <c r="AF965" s="13">
        <f t="shared" si="1363"/>
        <v>2.3490756401379179E-3</v>
      </c>
      <c r="AG965" s="13">
        <f t="shared" si="1364"/>
        <v>1.7929742085672688E-4</v>
      </c>
      <c r="AH965" s="13">
        <f t="shared" si="1365"/>
        <v>9.5903681661202571E-6</v>
      </c>
      <c r="AI965" s="13">
        <f t="shared" si="1366"/>
        <v>2.1590234376916853E-5</v>
      </c>
      <c r="AJ965" s="13">
        <f t="shared" si="1367"/>
        <v>2.4302415317950013E-5</v>
      </c>
      <c r="AK965" s="13">
        <f t="shared" si="1368"/>
        <v>1.823686826724394E-5</v>
      </c>
      <c r="AL965" s="13">
        <f t="shared" si="1369"/>
        <v>2.1163754319042647E-7</v>
      </c>
      <c r="AM965" s="13">
        <f t="shared" si="1370"/>
        <v>4.0344327269543859E-2</v>
      </c>
      <c r="AN965" s="13">
        <f t="shared" si="1371"/>
        <v>9.23805990155885E-3</v>
      </c>
      <c r="AO965" s="13">
        <f t="shared" si="1372"/>
        <v>1.0576672920410103E-3</v>
      </c>
      <c r="AP965" s="13">
        <f t="shared" si="1373"/>
        <v>8.072835729390894E-5</v>
      </c>
      <c r="AQ965" s="13">
        <f t="shared" si="1374"/>
        <v>4.6213027388770235E-6</v>
      </c>
      <c r="AR965" s="13">
        <f t="shared" si="1375"/>
        <v>4.392012537708317E-7</v>
      </c>
      <c r="AS965" s="13">
        <f t="shared" si="1376"/>
        <v>9.88748069239565E-7</v>
      </c>
      <c r="AT965" s="13">
        <f t="shared" si="1377"/>
        <v>1.1129553206319807E-6</v>
      </c>
      <c r="AU965" s="13">
        <f t="shared" si="1378"/>
        <v>8.3517705150492729E-7</v>
      </c>
      <c r="AV965" s="13">
        <f t="shared" si="1379"/>
        <v>4.7004629999278691E-7</v>
      </c>
      <c r="AW965" s="13">
        <f t="shared" si="1380"/>
        <v>3.0304741489860261E-9</v>
      </c>
      <c r="AX965" s="13">
        <f t="shared" si="1381"/>
        <v>1.5137470332049947E-2</v>
      </c>
      <c r="AY965" s="13">
        <f t="shared" si="1382"/>
        <v>3.4661839011779464E-3</v>
      </c>
      <c r="AZ965" s="13">
        <f t="shared" si="1383"/>
        <v>3.9684407543800441E-4</v>
      </c>
      <c r="BA965" s="13">
        <f t="shared" si="1384"/>
        <v>3.0289837412016687E-5</v>
      </c>
      <c r="BB965" s="13">
        <f t="shared" si="1385"/>
        <v>1.733944716385973E-6</v>
      </c>
      <c r="BC965" s="13">
        <f t="shared" si="1386"/>
        <v>7.9407868417017259E-8</v>
      </c>
      <c r="BD965" s="13">
        <f t="shared" si="1387"/>
        <v>1.676141259408902E-8</v>
      </c>
      <c r="BE965" s="13">
        <f t="shared" si="1388"/>
        <v>3.7733986863299535E-8</v>
      </c>
      <c r="BF965" s="13">
        <f t="shared" si="1389"/>
        <v>4.2474157730052821E-8</v>
      </c>
      <c r="BG965" s="13">
        <f t="shared" si="1390"/>
        <v>3.1873194871827818E-8</v>
      </c>
      <c r="BH965" s="13">
        <f t="shared" si="1391"/>
        <v>1.7938564393568409E-8</v>
      </c>
      <c r="BI965" s="13">
        <f t="shared" si="1392"/>
        <v>8.0768079584422625E-9</v>
      </c>
      <c r="BJ965" s="14">
        <f t="shared" si="1393"/>
        <v>0.83147486618497157</v>
      </c>
      <c r="BK965" s="14">
        <f t="shared" si="1394"/>
        <v>0.13624115622016095</v>
      </c>
      <c r="BL965" s="14">
        <f t="shared" si="1395"/>
        <v>2.7186946203955346E-2</v>
      </c>
      <c r="BM965" s="14">
        <f t="shared" si="1396"/>
        <v>0.44270785741491003</v>
      </c>
      <c r="BN965" s="14">
        <f t="shared" si="1397"/>
        <v>0.54889646201564835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1.5941000000000001</v>
      </c>
      <c r="F966" s="10">
        <f>VLOOKUP(B966,home!$B$2:$E$405,3,FALSE)</f>
        <v>1.6728000000000001</v>
      </c>
      <c r="G966" s="10">
        <f>VLOOKUP(C966,away!$B$2:$E$405,4,FALSE)</f>
        <v>0.87819999999999998</v>
      </c>
      <c r="H966" s="10">
        <f>VLOOKUP(A966,away!$A$2:$E$405,3,FALSE)</f>
        <v>1.1647000000000001</v>
      </c>
      <c r="I966" s="10">
        <f>VLOOKUP(C966,away!$B$2:$E$405,3,FALSE)</f>
        <v>1.0303</v>
      </c>
      <c r="J966" s="10">
        <f>VLOOKUP(B966,home!$B$2:$E$405,4,FALSE)</f>
        <v>0.66779999999999995</v>
      </c>
      <c r="K966" s="12">
        <f t="shared" si="1342"/>
        <v>2.341817323536</v>
      </c>
      <c r="L966" s="12">
        <f t="shared" si="1343"/>
        <v>0.80135359579800003</v>
      </c>
      <c r="M966" s="13">
        <f t="shared" si="1344"/>
        <v>4.3145769009866261E-2</v>
      </c>
      <c r="N966" s="13">
        <f t="shared" si="1345"/>
        <v>0.10103950930458751</v>
      </c>
      <c r="O966" s="13">
        <f t="shared" si="1346"/>
        <v>3.4575017139526244E-2</v>
      </c>
      <c r="P966" s="13">
        <f t="shared" si="1347"/>
        <v>8.0968374098896678E-2</v>
      </c>
      <c r="Q966" s="13">
        <f t="shared" si="1348"/>
        <v>0.11830803662552995</v>
      </c>
      <c r="R966" s="13">
        <f t="shared" si="1349"/>
        <v>1.3853407154768418E-2</v>
      </c>
      <c r="S966" s="13">
        <f t="shared" si="1350"/>
        <v>3.7986793112435503E-2</v>
      </c>
      <c r="T966" s="13">
        <f t="shared" si="1351"/>
        <v>9.4806570561669912E-2</v>
      </c>
      <c r="U966" s="13">
        <f t="shared" si="1352"/>
        <v>3.244214886503425E-2</v>
      </c>
      <c r="V966" s="13">
        <f t="shared" si="1353"/>
        <v>7.9207686102475677E-3</v>
      </c>
      <c r="W966" s="13">
        <f t="shared" si="1354"/>
        <v>9.2351936561065856E-2</v>
      </c>
      <c r="X966" s="13">
        <f t="shared" si="1355"/>
        <v>7.4006556442118912E-2</v>
      </c>
      <c r="Y966" s="13">
        <f t="shared" si="1356"/>
        <v>2.9652710058759815E-2</v>
      </c>
      <c r="Z966" s="13">
        <f t="shared" si="1357"/>
        <v>3.7004925458424707E-3</v>
      </c>
      <c r="AA966" s="13">
        <f t="shared" si="1358"/>
        <v>8.6658775494697343E-3</v>
      </c>
      <c r="AB966" s="13">
        <f t="shared" si="1359"/>
        <v>1.0146951084494963E-2</v>
      </c>
      <c r="AC966" s="13">
        <f t="shared" si="1360"/>
        <v>9.2901889730871972E-4</v>
      </c>
      <c r="AD966" s="13">
        <f t="shared" si="1361"/>
        <v>5.4067841225200433E-2</v>
      </c>
      <c r="AE966" s="13">
        <f t="shared" si="1362"/>
        <v>4.3327458982849704E-2</v>
      </c>
      <c r="AF966" s="13">
        <f t="shared" si="1363"/>
        <v>1.7360307526348484E-2</v>
      </c>
      <c r="AG966" s="13">
        <f t="shared" si="1364"/>
        <v>4.6372482867994801E-3</v>
      </c>
      <c r="AH966" s="13">
        <f t="shared" si="1365"/>
        <v>7.4135075195863988E-4</v>
      </c>
      <c r="AI966" s="13">
        <f t="shared" si="1366"/>
        <v>1.7361080337531831E-3</v>
      </c>
      <c r="AJ966" s="13">
        <f t="shared" si="1367"/>
        <v>2.0328239344866135E-3</v>
      </c>
      <c r="AK966" s="13">
        <f t="shared" si="1368"/>
        <v>1.586834101826454E-3</v>
      </c>
      <c r="AL966" s="13">
        <f t="shared" si="1369"/>
        <v>6.9736756440740122E-5</v>
      </c>
      <c r="AM966" s="13">
        <f t="shared" si="1370"/>
        <v>2.5323401445473657E-2</v>
      </c>
      <c r="AN966" s="13">
        <f t="shared" si="1371"/>
        <v>2.0292998806166584E-2</v>
      </c>
      <c r="AO966" s="13">
        <f t="shared" si="1372"/>
        <v>8.1309337814230581E-3</v>
      </c>
      <c r="AP966" s="13">
        <f t="shared" si="1373"/>
        <v>2.1719176743129321E-3</v>
      </c>
      <c r="AQ966" s="13">
        <f t="shared" si="1374"/>
        <v>4.3511850952197443E-4</v>
      </c>
      <c r="AR966" s="13">
        <f t="shared" si="1375"/>
        <v>1.1881681816592147E-4</v>
      </c>
      <c r="AS966" s="13">
        <f t="shared" si="1376"/>
        <v>2.7824728310838181E-4</v>
      </c>
      <c r="AT966" s="13">
        <f t="shared" si="1377"/>
        <v>3.2580215390501724E-4</v>
      </c>
      <c r="AU966" s="13">
        <f t="shared" si="1378"/>
        <v>2.5432304268670377E-4</v>
      </c>
      <c r="AV966" s="13">
        <f t="shared" si="1379"/>
        <v>1.4889452678452713E-4</v>
      </c>
      <c r="AW966" s="13">
        <f t="shared" si="1380"/>
        <v>3.6352681164830207E-6</v>
      </c>
      <c r="AX966" s="13">
        <f t="shared" si="1381"/>
        <v>9.8837966993111336E-3</v>
      </c>
      <c r="AY966" s="13">
        <f t="shared" si="1382"/>
        <v>7.9204160251293808E-3</v>
      </c>
      <c r="AZ966" s="13">
        <f t="shared" si="1383"/>
        <v>3.173526930976766E-3</v>
      </c>
      <c r="BA966" s="13">
        <f t="shared" si="1384"/>
        <v>8.477057391666743E-4</v>
      </c>
      <c r="BB966" s="13">
        <f t="shared" si="1385"/>
        <v>1.6982801056495398E-4</v>
      </c>
      <c r="BC966" s="13">
        <f t="shared" si="1386"/>
        <v>2.721845738668933E-5</v>
      </c>
      <c r="BD966" s="13">
        <f t="shared" si="1387"/>
        <v>1.5869047413089713E-5</v>
      </c>
      <c r="BE966" s="13">
        <f t="shared" si="1388"/>
        <v>3.716241013998764E-5</v>
      </c>
      <c r="BF966" s="13">
        <f t="shared" si="1389"/>
        <v>4.3513787925086486E-5</v>
      </c>
      <c r="BG966" s="13">
        <f t="shared" si="1390"/>
        <v>3.3967114125213046E-5</v>
      </c>
      <c r="BH966" s="13">
        <f t="shared" si="1391"/>
        <v>1.988619407223707E-5</v>
      </c>
      <c r="BI966" s="13">
        <f t="shared" si="1392"/>
        <v>9.3139667555127377E-6</v>
      </c>
      <c r="BJ966" s="14">
        <f t="shared" si="1393"/>
        <v>0.70793503765436394</v>
      </c>
      <c r="BK966" s="14">
        <f t="shared" si="1394"/>
        <v>0.17894087651032486</v>
      </c>
      <c r="BL966" s="14">
        <f t="shared" si="1395"/>
        <v>0.10706631496040017</v>
      </c>
      <c r="BM966" s="14">
        <f t="shared" si="1396"/>
        <v>0.59783582758074338</v>
      </c>
      <c r="BN966" s="14">
        <f t="shared" si="1397"/>
        <v>0.39189011333317503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1.5941000000000001</v>
      </c>
      <c r="F967" s="10">
        <f>VLOOKUP(B967,home!$B$2:$E$405,3,FALSE)</f>
        <v>1.0455000000000001</v>
      </c>
      <c r="G967" s="10">
        <f>VLOOKUP(C967,away!$B$2:$E$405,4,FALSE)</f>
        <v>1.1919</v>
      </c>
      <c r="H967" s="10">
        <f>VLOOKUP(A967,away!$A$2:$E$405,3,FALSE)</f>
        <v>1.1647000000000001</v>
      </c>
      <c r="I967" s="10">
        <f>VLOOKUP(C967,away!$B$2:$E$405,3,FALSE)</f>
        <v>1.5455000000000001</v>
      </c>
      <c r="J967" s="10">
        <f>VLOOKUP(B967,home!$B$2:$E$405,4,FALSE)</f>
        <v>0.76319999999999999</v>
      </c>
      <c r="K967" s="12">
        <f t="shared" si="1342"/>
        <v>1.9864581444450002</v>
      </c>
      <c r="L967" s="12">
        <f t="shared" si="1343"/>
        <v>1.3737934663200002</v>
      </c>
      <c r="M967" s="13">
        <f t="shared" si="1344"/>
        <v>3.472652027908027E-2</v>
      </c>
      <c r="N967" s="13">
        <f t="shared" si="1345"/>
        <v>6.8982779036613456E-2</v>
      </c>
      <c r="O967" s="13">
        <f t="shared" si="1346"/>
        <v>4.7707066667429465E-2</v>
      </c>
      <c r="P967" s="13">
        <f t="shared" si="1347"/>
        <v>9.4768091129095844E-2</v>
      </c>
      <c r="Q967" s="13">
        <f t="shared" si="1348"/>
        <v>6.8515701621865321E-2</v>
      </c>
      <c r="R967" s="13">
        <f t="shared" si="1349"/>
        <v>3.2769828242503636E-2</v>
      </c>
      <c r="S967" s="13">
        <f t="shared" si="1350"/>
        <v>6.4655132619657343E-2</v>
      </c>
      <c r="T967" s="13">
        <f t="shared" si="1351"/>
        <v>9.4126423228449232E-2</v>
      </c>
      <c r="U967" s="13">
        <f t="shared" si="1352"/>
        <v>6.5095892204385136E-2</v>
      </c>
      <c r="V967" s="13">
        <f t="shared" si="1353"/>
        <v>1.9604752444791051E-2</v>
      </c>
      <c r="W967" s="13">
        <f t="shared" si="1354"/>
        <v>4.5367857836372635E-2</v>
      </c>
      <c r="X967" s="13">
        <f t="shared" si="1355"/>
        <v>6.2326066676543349E-2</v>
      </c>
      <c r="Y967" s="13">
        <f t="shared" si="1356"/>
        <v>4.2811571590829982E-2</v>
      </c>
      <c r="Z967" s="13">
        <f t="shared" si="1357"/>
        <v>1.5006325310660035E-2</v>
      </c>
      <c r="AA967" s="13">
        <f t="shared" si="1358"/>
        <v>2.9809437131551774E-2</v>
      </c>
      <c r="AB967" s="13">
        <f t="shared" si="1359"/>
        <v>2.9607599585646117E-2</v>
      </c>
      <c r="AC967" s="13">
        <f t="shared" si="1360"/>
        <v>3.343815028327484E-3</v>
      </c>
      <c r="AD967" s="13">
        <f t="shared" si="1361"/>
        <v>2.2530337673771342E-2</v>
      </c>
      <c r="AE967" s="13">
        <f t="shared" si="1362"/>
        <v>3.0952030690210422E-2</v>
      </c>
      <c r="AF967" s="13">
        <f t="shared" si="1363"/>
        <v>2.1260848765773607E-2</v>
      </c>
      <c r="AG967" s="13">
        <f t="shared" si="1364"/>
        <v>9.7360050409458065E-3</v>
      </c>
      <c r="AH967" s="13">
        <f t="shared" si="1365"/>
        <v>5.1538979163143015E-3</v>
      </c>
      <c r="AI967" s="13">
        <f t="shared" si="1366"/>
        <v>1.0238002491500659E-2</v>
      </c>
      <c r="AJ967" s="13">
        <f t="shared" si="1367"/>
        <v>1.0168681716044847E-2</v>
      </c>
      <c r="AK967" s="13">
        <f t="shared" si="1368"/>
        <v>6.7332202043687492E-3</v>
      </c>
      <c r="AL967" s="13">
        <f t="shared" si="1369"/>
        <v>3.6500860411778851E-4</v>
      </c>
      <c r="AM967" s="13">
        <f t="shared" si="1370"/>
        <v>8.9511145538318151E-3</v>
      </c>
      <c r="AN967" s="13">
        <f t="shared" si="1371"/>
        <v>1.229698269033601E-2</v>
      </c>
      <c r="AO967" s="13">
        <f t="shared" si="1372"/>
        <v>8.4467572377168766E-3</v>
      </c>
      <c r="AP967" s="13">
        <f t="shared" si="1373"/>
        <v>3.8680333015888723E-3</v>
      </c>
      <c r="AQ967" s="13">
        <f t="shared" si="1374"/>
        <v>1.328469719307743E-3</v>
      </c>
      <c r="AR967" s="13">
        <f t="shared" si="1375"/>
        <v>1.4160782567025705E-3</v>
      </c>
      <c r="AS967" s="13">
        <f t="shared" si="1376"/>
        <v>2.8129801861982986E-3</v>
      </c>
      <c r="AT967" s="13">
        <f t="shared" si="1377"/>
        <v>2.7939337005180123E-3</v>
      </c>
      <c r="AU967" s="13">
        <f t="shared" si="1378"/>
        <v>1.8500107848111215E-3</v>
      </c>
      <c r="AV967" s="13">
        <f t="shared" si="1379"/>
        <v>9.1874224769978501E-4</v>
      </c>
      <c r="AW967" s="13">
        <f t="shared" si="1380"/>
        <v>2.7669509882701669E-5</v>
      </c>
      <c r="AX967" s="13">
        <f t="shared" si="1381"/>
        <v>2.9635024012198991E-3</v>
      </c>
      <c r="AY967" s="13">
        <f t="shared" si="1382"/>
        <v>4.0712402362195295E-3</v>
      </c>
      <c r="AZ967" s="13">
        <f t="shared" si="1383"/>
        <v>2.7965216181687425E-3</v>
      </c>
      <c r="BA967" s="13">
        <f t="shared" si="1384"/>
        <v>1.2806143758209505E-3</v>
      </c>
      <c r="BB967" s="13">
        <f t="shared" si="1385"/>
        <v>4.3982491559457185E-4</v>
      </c>
      <c r="BC967" s="13">
        <f t="shared" si="1386"/>
        <v>1.2084571907371371E-4</v>
      </c>
      <c r="BD967" s="13">
        <f t="shared" si="1387"/>
        <v>3.2423317614263438E-4</v>
      </c>
      <c r="BE967" s="13">
        <f t="shared" si="1388"/>
        <v>6.4407563344780628E-4</v>
      </c>
      <c r="BF967" s="13">
        <f t="shared" si="1389"/>
        <v>6.3971464385048388E-4</v>
      </c>
      <c r="BG967" s="13">
        <f t="shared" si="1390"/>
        <v>4.2358878813250882E-4</v>
      </c>
      <c r="BH967" s="13">
        <f t="shared" si="1391"/>
        <v>2.1036034952035251E-4</v>
      </c>
      <c r="BI967" s="13">
        <f t="shared" si="1392"/>
        <v>8.3574405914600174E-5</v>
      </c>
      <c r="BJ967" s="14">
        <f t="shared" si="1393"/>
        <v>0.51317352893025392</v>
      </c>
      <c r="BK967" s="14">
        <f t="shared" si="1394"/>
        <v>0.22153456034128929</v>
      </c>
      <c r="BL967" s="14">
        <f t="shared" si="1395"/>
        <v>0.24940091833268285</v>
      </c>
      <c r="BM967" s="14">
        <f t="shared" si="1396"/>
        <v>0.64760177521196138</v>
      </c>
      <c r="BN967" s="14">
        <f t="shared" si="1397"/>
        <v>0.34746998697658799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1.5941000000000001</v>
      </c>
      <c r="F968" s="10">
        <f>VLOOKUP(B968,home!$B$2:$E$405,3,FALSE)</f>
        <v>1.1849000000000001</v>
      </c>
      <c r="G968" s="10">
        <f>VLOOKUP(C968,away!$B$2:$E$405,4,FALSE)</f>
        <v>0.69699999999999995</v>
      </c>
      <c r="H968" s="10">
        <f>VLOOKUP(A968,away!$A$2:$E$405,3,FALSE)</f>
        <v>1.1647000000000001</v>
      </c>
      <c r="I968" s="10">
        <f>VLOOKUP(C968,away!$B$2:$E$405,3,FALSE)</f>
        <v>0.85860000000000003</v>
      </c>
      <c r="J968" s="10">
        <f>VLOOKUP(B968,home!$B$2:$E$405,4,FALSE)</f>
        <v>0.76319999999999999</v>
      </c>
      <c r="K968" s="12">
        <f t="shared" si="1342"/>
        <v>1.31652781573</v>
      </c>
      <c r="L968" s="12">
        <f t="shared" si="1343"/>
        <v>0.76320871574400007</v>
      </c>
      <c r="M968" s="13">
        <f t="shared" si="1344"/>
        <v>0.1249631317138809</v>
      </c>
      <c r="N968" s="13">
        <f t="shared" si="1345"/>
        <v>0.16451743884205591</v>
      </c>
      <c r="O968" s="13">
        <f t="shared" si="1346"/>
        <v>9.5372951270699363E-2</v>
      </c>
      <c r="P968" s="13">
        <f t="shared" si="1347"/>
        <v>0.12556114321613757</v>
      </c>
      <c r="Q968" s="13">
        <f t="shared" si="1348"/>
        <v>0.1082958922041129</v>
      </c>
      <c r="R968" s="13">
        <f t="shared" si="1349"/>
        <v>3.6394733828012768E-2</v>
      </c>
      <c r="S968" s="13">
        <f t="shared" si="1350"/>
        <v>3.154050412613052E-2</v>
      </c>
      <c r="T968" s="13">
        <f t="shared" si="1351"/>
        <v>8.2652368809451676E-2</v>
      </c>
      <c r="U968" s="13">
        <f t="shared" si="1352"/>
        <v>4.7914679430668392E-2</v>
      </c>
      <c r="V968" s="13">
        <f t="shared" si="1353"/>
        <v>3.521271257614499E-3</v>
      </c>
      <c r="W968" s="13">
        <f t="shared" si="1354"/>
        <v>4.7524851472004095E-2</v>
      </c>
      <c r="X968" s="13">
        <f t="shared" si="1355"/>
        <v>3.6271380857872598E-2</v>
      </c>
      <c r="Y968" s="13">
        <f t="shared" si="1356"/>
        <v>1.3841317001399222E-2</v>
      </c>
      <c r="Z968" s="13">
        <f t="shared" si="1357"/>
        <v>9.2589260215741164E-3</v>
      </c>
      <c r="AA968" s="13">
        <f t="shared" si="1358"/>
        <v>1.2189633651188629E-2</v>
      </c>
      <c r="AB968" s="13">
        <f t="shared" si="1359"/>
        <v>8.0239958826741394E-3</v>
      </c>
      <c r="AC968" s="13">
        <f t="shared" si="1360"/>
        <v>2.2113264459299061E-4</v>
      </c>
      <c r="AD968" s="13">
        <f t="shared" si="1361"/>
        <v>1.5641947225332568E-2</v>
      </c>
      <c r="AE968" s="13">
        <f t="shared" si="1362"/>
        <v>1.1938070453581496E-2</v>
      </c>
      <c r="AF968" s="13">
        <f t="shared" si="1363"/>
        <v>4.555619709669661E-3</v>
      </c>
      <c r="AG968" s="13">
        <f t="shared" si="1364"/>
        <v>1.1589628893450125E-3</v>
      </c>
      <c r="AH968" s="13">
        <f t="shared" si="1365"/>
        <v>1.766623259523571E-3</v>
      </c>
      <c r="AI968" s="13">
        <f t="shared" si="1366"/>
        <v>2.3258086610783795E-3</v>
      </c>
      <c r="AJ968" s="13">
        <f t="shared" si="1367"/>
        <v>1.5309958981877181E-3</v>
      </c>
      <c r="AK968" s="13">
        <f t="shared" si="1368"/>
        <v>6.7186622857755534E-4</v>
      </c>
      <c r="AL968" s="13">
        <f t="shared" si="1369"/>
        <v>8.8876350253694907E-6</v>
      </c>
      <c r="AM968" s="13">
        <f t="shared" si="1370"/>
        <v>4.1186117228662004E-3</v>
      </c>
      <c r="AN968" s="13">
        <f t="shared" si="1371"/>
        <v>3.1433603636568963E-3</v>
      </c>
      <c r="AO968" s="13">
        <f t="shared" si="1372"/>
        <v>1.1995200131335862E-3</v>
      </c>
      <c r="AP968" s="13">
        <f t="shared" si="1373"/>
        <v>3.0516137624430354E-4</v>
      </c>
      <c r="AQ968" s="13">
        <f t="shared" si="1374"/>
        <v>5.8225455514521616E-5</v>
      </c>
      <c r="AR968" s="13">
        <f t="shared" si="1375"/>
        <v>2.6966045382089283E-4</v>
      </c>
      <c r="AS968" s="13">
        <f t="shared" si="1376"/>
        <v>3.5501548825758055E-4</v>
      </c>
      <c r="AT968" s="13">
        <f t="shared" si="1377"/>
        <v>2.336938826530361E-4</v>
      </c>
      <c r="AU968" s="13">
        <f t="shared" si="1378"/>
        <v>1.0255483229288818E-4</v>
      </c>
      <c r="AV968" s="13">
        <f t="shared" si="1379"/>
        <v>3.3754072337778158E-5</v>
      </c>
      <c r="AW968" s="13">
        <f t="shared" si="1380"/>
        <v>2.4806018982646578E-7</v>
      </c>
      <c r="AX968" s="13">
        <f t="shared" si="1381"/>
        <v>9.0371114922416782E-4</v>
      </c>
      <c r="AY968" s="13">
        <f t="shared" si="1382"/>
        <v>6.8972022560291146E-4</v>
      </c>
      <c r="AZ968" s="13">
        <f t="shared" si="1383"/>
        <v>2.6320024380252998E-4</v>
      </c>
      <c r="BA968" s="13">
        <f t="shared" si="1384"/>
        <v>6.6958906685345555E-5</v>
      </c>
      <c r="BB968" s="13">
        <f t="shared" si="1385"/>
        <v>1.2775905294736227E-5</v>
      </c>
      <c r="BC968" s="13">
        <f t="shared" si="1386"/>
        <v>1.9501364544925218E-6</v>
      </c>
      <c r="BD968" s="13">
        <f t="shared" si="1387"/>
        <v>3.4301201441264632E-5</v>
      </c>
      <c r="BE968" s="13">
        <f t="shared" si="1388"/>
        <v>4.5158485810382852E-5</v>
      </c>
      <c r="BF968" s="13">
        <f t="shared" si="1389"/>
        <v>2.9726201342808778E-5</v>
      </c>
      <c r="BG968" s="13">
        <f t="shared" si="1390"/>
        <v>1.3045123641266077E-5</v>
      </c>
      <c r="BH968" s="13">
        <f t="shared" si="1391"/>
        <v>4.2935670333409562E-6</v>
      </c>
      <c r="BI968" s="13">
        <f t="shared" si="1392"/>
        <v>1.13052008561894E-6</v>
      </c>
      <c r="BJ968" s="14">
        <f t="shared" si="1393"/>
        <v>0.49716104496330488</v>
      </c>
      <c r="BK968" s="14">
        <f t="shared" si="1394"/>
        <v>0.28650579081898481</v>
      </c>
      <c r="BL968" s="14">
        <f t="shared" si="1395"/>
        <v>0.2073136219393274</v>
      </c>
      <c r="BM968" s="14">
        <f t="shared" si="1396"/>
        <v>0.34444462050287872</v>
      </c>
      <c r="BN968" s="14">
        <f t="shared" si="1397"/>
        <v>0.65510529107489923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1.1607000000000001</v>
      </c>
      <c r="F969" s="10">
        <f>VLOOKUP(B969,home!$B$2:$E$405,3,FALSE)</f>
        <v>0.68920000000000003</v>
      </c>
      <c r="G969" s="10">
        <f>VLOOKUP(C969,away!$B$2:$E$405,4,FALSE)</f>
        <v>0.70489999999999997</v>
      </c>
      <c r="H969" s="10">
        <f>VLOOKUP(A969,away!$A$2:$E$405,3,FALSE)</f>
        <v>0.89880000000000004</v>
      </c>
      <c r="I969" s="10">
        <f>VLOOKUP(C969,away!$B$2:$E$405,3,FALSE)</f>
        <v>0.70799999999999996</v>
      </c>
      <c r="J969" s="10">
        <f>VLOOKUP(B969,home!$B$2:$E$405,4,FALSE)</f>
        <v>1.3351</v>
      </c>
      <c r="K969" s="12">
        <f t="shared" si="1342"/>
        <v>0.56388788475600005</v>
      </c>
      <c r="L969" s="12">
        <f t="shared" si="1343"/>
        <v>0.84959141903999991</v>
      </c>
      <c r="M969" s="13">
        <f t="shared" si="1344"/>
        <v>0.24329531053420136</v>
      </c>
      <c r="N969" s="13">
        <f t="shared" si="1345"/>
        <v>0.13719127802818495</v>
      </c>
      <c r="O969" s="13">
        <f t="shared" si="1346"/>
        <v>0.20670160812252955</v>
      </c>
      <c r="P969" s="13">
        <f t="shared" si="1347"/>
        <v>0.1165565325798768</v>
      </c>
      <c r="Q969" s="13">
        <f t="shared" si="1348"/>
        <v>3.8680249787142761E-2</v>
      </c>
      <c r="R969" s="13">
        <f t="shared" si="1349"/>
        <v>8.7805956281334932E-2</v>
      </c>
      <c r="S969" s="13">
        <f t="shared" si="1350"/>
        <v>1.395981005266243E-2</v>
      </c>
      <c r="T969" s="13">
        <f t="shared" si="1351"/>
        <v>3.2862408305480269E-2</v>
      </c>
      <c r="U969" s="13">
        <f t="shared" si="1352"/>
        <v>4.9512714956459758E-2</v>
      </c>
      <c r="V969" s="13">
        <f t="shared" si="1353"/>
        <v>7.4308737149260948E-4</v>
      </c>
      <c r="W969" s="13">
        <f t="shared" si="1354"/>
        <v>7.2704414114352174E-3</v>
      </c>
      <c r="X969" s="13">
        <f t="shared" si="1355"/>
        <v>6.1769046357884258E-3</v>
      </c>
      <c r="Y969" s="13">
        <f t="shared" si="1356"/>
        <v>2.6239225873971213E-3</v>
      </c>
      <c r="Z969" s="13">
        <f t="shared" si="1357"/>
        <v>2.486639566574118E-2</v>
      </c>
      <c r="AA969" s="13">
        <f t="shared" si="1358"/>
        <v>1.4021859253460557E-2</v>
      </c>
      <c r="AB969" s="13">
        <f t="shared" si="1359"/>
        <v>3.9533782773901096E-3</v>
      </c>
      <c r="AC969" s="13">
        <f t="shared" si="1360"/>
        <v>2.2249629276377344E-5</v>
      </c>
      <c r="AD969" s="13">
        <f t="shared" si="1361"/>
        <v>1.0249284571841578E-3</v>
      </c>
      <c r="AE969" s="13">
        <f t="shared" si="1362"/>
        <v>8.7077042235356628E-4</v>
      </c>
      <c r="AF969" s="13">
        <f t="shared" si="1363"/>
        <v>3.6989953939271325E-4</v>
      </c>
      <c r="AG969" s="13">
        <f t="shared" si="1364"/>
        <v>1.0475449152496586E-4</v>
      </c>
      <c r="AH969" s="13">
        <f t="shared" si="1365"/>
        <v>5.2815690950167868E-3</v>
      </c>
      <c r="AI969" s="13">
        <f t="shared" si="1366"/>
        <v>2.9782128251816765E-3</v>
      </c>
      <c r="AJ969" s="13">
        <f t="shared" si="1367"/>
        <v>8.3968906517244331E-4</v>
      </c>
      <c r="AK969" s="13">
        <f t="shared" si="1368"/>
        <v>1.5783016360427737E-4</v>
      </c>
      <c r="AL969" s="13">
        <f t="shared" si="1369"/>
        <v>4.2636903012196761E-7</v>
      </c>
      <c r="AM969" s="13">
        <f t="shared" si="1370"/>
        <v>1.1558894794956111E-4</v>
      </c>
      <c r="AN969" s="13">
        <f t="shared" si="1371"/>
        <v>9.8203378313808294E-5</v>
      </c>
      <c r="AO969" s="13">
        <f t="shared" si="1372"/>
        <v>4.1716373768075177E-5</v>
      </c>
      <c r="AP969" s="13">
        <f t="shared" si="1373"/>
        <v>1.1813957728940672E-5</v>
      </c>
      <c r="AQ969" s="13">
        <f t="shared" si="1374"/>
        <v>2.5092592778523195E-6</v>
      </c>
      <c r="AR969" s="13">
        <f t="shared" si="1375"/>
        <v>8.9743515643862424E-4</v>
      </c>
      <c r="AS969" s="13">
        <f t="shared" si="1376"/>
        <v>5.0605281206984572E-4</v>
      </c>
      <c r="AT969" s="13">
        <f t="shared" si="1377"/>
        <v>1.4267852488644546E-4</v>
      </c>
      <c r="AU969" s="13">
        <f t="shared" si="1378"/>
        <v>2.681823053277468E-5</v>
      </c>
      <c r="AV969" s="13">
        <f t="shared" si="1379"/>
        <v>3.780618822006272E-6</v>
      </c>
      <c r="AW969" s="13">
        <f t="shared" si="1380"/>
        <v>5.6739568927508393E-9</v>
      </c>
      <c r="AX969" s="13">
        <f t="shared" si="1381"/>
        <v>1.0863201226741559E-5</v>
      </c>
      <c r="AY969" s="13">
        <f t="shared" si="1382"/>
        <v>9.2292825455444283E-6</v>
      </c>
      <c r="AZ969" s="13">
        <f t="shared" si="1383"/>
        <v>3.9205596272950965E-6</v>
      </c>
      <c r="BA969" s="13">
        <f t="shared" si="1384"/>
        <v>1.1102912723948583E-6</v>
      </c>
      <c r="BB969" s="13">
        <f t="shared" si="1385"/>
        <v>2.3582348441541859E-7</v>
      </c>
      <c r="BC969" s="13">
        <f t="shared" si="1386"/>
        <v>4.0070721753490568E-8</v>
      </c>
      <c r="BD969" s="13">
        <f t="shared" si="1387"/>
        <v>1.2707553467584579E-4</v>
      </c>
      <c r="BE969" s="13">
        <f t="shared" si="1388"/>
        <v>7.1656354452600415E-5</v>
      </c>
      <c r="BF969" s="13">
        <f t="shared" si="1389"/>
        <v>2.0203075070801517E-5</v>
      </c>
      <c r="BG969" s="13">
        <f t="shared" si="1390"/>
        <v>3.7974230890803145E-6</v>
      </c>
      <c r="BH969" s="13">
        <f t="shared" si="1391"/>
        <v>5.3533021830627336E-7</v>
      </c>
      <c r="BI969" s="13">
        <f t="shared" si="1392"/>
        <v>6.0373244889338477E-8</v>
      </c>
      <c r="BJ969" s="14">
        <f t="shared" si="1393"/>
        <v>0.22747078881180052</v>
      </c>
      <c r="BK969" s="14">
        <f t="shared" si="1394"/>
        <v>0.37458664581908524</v>
      </c>
      <c r="BL969" s="14">
        <f t="shared" si="1395"/>
        <v>0.37305291147365138</v>
      </c>
      <c r="BM969" s="14">
        <f t="shared" si="1396"/>
        <v>0.16973658282841919</v>
      </c>
      <c r="BN969" s="14">
        <f t="shared" si="1397"/>
        <v>0.83023093533327041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1.1607000000000001</v>
      </c>
      <c r="F970" s="10">
        <f>VLOOKUP(B970,home!$B$2:$E$405,3,FALSE)</f>
        <v>0.46989999999999998</v>
      </c>
      <c r="G970" s="10">
        <f>VLOOKUP(C970,away!$B$2:$E$405,4,FALSE)</f>
        <v>0.62660000000000005</v>
      </c>
      <c r="H970" s="10">
        <f>VLOOKUP(A970,away!$A$2:$E$405,3,FALSE)</f>
        <v>0.89880000000000004</v>
      </c>
      <c r="I970" s="10">
        <f>VLOOKUP(C970,away!$B$2:$E$405,3,FALSE)</f>
        <v>0.9103</v>
      </c>
      <c r="J970" s="10">
        <f>VLOOKUP(B970,home!$B$2:$E$405,4,FALSE)</f>
        <v>1.1126</v>
      </c>
      <c r="K970" s="12">
        <f t="shared" si="1342"/>
        <v>0.34175574193800001</v>
      </c>
      <c r="L970" s="12">
        <f t="shared" si="1343"/>
        <v>0.91030444226400009</v>
      </c>
      <c r="M970" s="13">
        <f t="shared" si="1344"/>
        <v>0.28591515180117461</v>
      </c>
      <c r="N970" s="13">
        <f t="shared" si="1345"/>
        <v>9.7713144835126331E-2</v>
      </c>
      <c r="O970" s="13">
        <f t="shared" si="1346"/>
        <v>0.26026983279519517</v>
      </c>
      <c r="P970" s="13">
        <f t="shared" si="1347"/>
        <v>8.8948709811001142E-2</v>
      </c>
      <c r="Q970" s="13">
        <f t="shared" si="1348"/>
        <v>1.6697014155111923E-2</v>
      </c>
      <c r="R970" s="13">
        <f t="shared" si="1349"/>
        <v>0.11846239249038734</v>
      </c>
      <c r="S970" s="13">
        <f t="shared" si="1350"/>
        <v>6.9180252665864347E-3</v>
      </c>
      <c r="T970" s="13">
        <f t="shared" si="1351"/>
        <v>1.5199366157943274E-2</v>
      </c>
      <c r="U970" s="13">
        <f t="shared" si="1352"/>
        <v>4.0485202837302892E-2</v>
      </c>
      <c r="V970" s="13">
        <f t="shared" si="1353"/>
        <v>2.3913443396921734E-4</v>
      </c>
      <c r="W970" s="13">
        <f t="shared" si="1354"/>
        <v>1.9021001535765216E-3</v>
      </c>
      <c r="X970" s="13">
        <f t="shared" si="1355"/>
        <v>1.7314902194317443E-3</v>
      </c>
      <c r="Y970" s="13">
        <f t="shared" si="1356"/>
        <v>7.8809161924269259E-4</v>
      </c>
      <c r="Z970" s="13">
        <f t="shared" si="1357"/>
        <v>3.5945614041740376E-2</v>
      </c>
      <c r="AA970" s="13">
        <f t="shared" si="1358"/>
        <v>1.2284619996251975E-2</v>
      </c>
      <c r="AB970" s="13">
        <f t="shared" si="1359"/>
        <v>2.0991697106227418E-3</v>
      </c>
      <c r="AC970" s="13">
        <f t="shared" si="1360"/>
        <v>4.6496966055635886E-6</v>
      </c>
      <c r="AD970" s="13">
        <f t="shared" si="1361"/>
        <v>1.6251341230648196E-4</v>
      </c>
      <c r="AE970" s="13">
        <f t="shared" si="1362"/>
        <v>1.4793668115007153E-4</v>
      </c>
      <c r="AF970" s="13">
        <f t="shared" si="1363"/>
        <v>6.7333709012351543E-5</v>
      </c>
      <c r="AG970" s="13">
        <f t="shared" si="1364"/>
        <v>2.0431391476018382E-5</v>
      </c>
      <c r="AH970" s="13">
        <f t="shared" si="1365"/>
        <v>8.18036303552587E-3</v>
      </c>
      <c r="AI970" s="13">
        <f t="shared" si="1366"/>
        <v>2.7956860385283337E-3</v>
      </c>
      <c r="AJ970" s="13">
        <f t="shared" si="1367"/>
        <v>4.7772087816147924E-4</v>
      </c>
      <c r="AK970" s="13">
        <f t="shared" si="1368"/>
        <v>5.4421284385116428E-5</v>
      </c>
      <c r="AL970" s="13">
        <f t="shared" si="1369"/>
        <v>5.7861153768454981E-8</v>
      </c>
      <c r="AM970" s="13">
        <f t="shared" si="1370"/>
        <v>1.1107978359535566E-5</v>
      </c>
      <c r="AN970" s="13">
        <f t="shared" si="1371"/>
        <v>1.0111642045257605E-5</v>
      </c>
      <c r="AO970" s="13">
        <f t="shared" si="1372"/>
        <v>4.6023363361907193E-6</v>
      </c>
      <c r="AP970" s="13">
        <f t="shared" si="1373"/>
        <v>1.3965090705424782E-6</v>
      </c>
      <c r="AQ970" s="13">
        <f t="shared" si="1374"/>
        <v>3.1781210264419684E-7</v>
      </c>
      <c r="AR970" s="13">
        <f t="shared" si="1375"/>
        <v>1.4893241621142844E-3</v>
      </c>
      <c r="AS970" s="13">
        <f t="shared" si="1376"/>
        <v>5.0898508400955755E-4</v>
      </c>
      <c r="AT970" s="13">
        <f t="shared" si="1377"/>
        <v>8.6974287510530789E-5</v>
      </c>
      <c r="AU970" s="13">
        <f t="shared" si="1378"/>
        <v>9.9079873858967929E-6</v>
      </c>
      <c r="AV970" s="13">
        <f t="shared" si="1379"/>
        <v>8.4652789504487584E-7</v>
      </c>
      <c r="AW970" s="13">
        <f t="shared" si="1380"/>
        <v>5.0001964874481865E-10</v>
      </c>
      <c r="AX970" s="13">
        <f t="shared" si="1381"/>
        <v>6.3270256428238763E-7</v>
      </c>
      <c r="AY970" s="13">
        <f t="shared" si="1382"/>
        <v>5.7595195489808157E-7</v>
      </c>
      <c r="AZ970" s="13">
        <f t="shared" si="1383"/>
        <v>2.621458115371793E-7</v>
      </c>
      <c r="BA970" s="13">
        <f t="shared" si="1384"/>
        <v>7.9544165587731906E-8</v>
      </c>
      <c r="BB970" s="13">
        <f t="shared" si="1385"/>
        <v>1.8102351822673886E-8</v>
      </c>
      <c r="BC970" s="13">
        <f t="shared" si="1386"/>
        <v>3.2957302559211729E-9</v>
      </c>
      <c r="BD970" s="13">
        <f t="shared" si="1387"/>
        <v>2.2595640012395706E-4</v>
      </c>
      <c r="BE970" s="13">
        <f t="shared" si="1388"/>
        <v>7.722189717000254E-5</v>
      </c>
      <c r="BF970" s="13">
        <f t="shared" si="1389"/>
        <v>1.3195513380597079E-5</v>
      </c>
      <c r="BG970" s="13">
        <f t="shared" si="1390"/>
        <v>1.5032141552129206E-6</v>
      </c>
      <c r="BH970" s="13">
        <f t="shared" si="1391"/>
        <v>1.2843301722662388E-7</v>
      </c>
      <c r="BI970" s="13">
        <f t="shared" si="1392"/>
        <v>8.7785442183241556E-9</v>
      </c>
      <c r="BJ970" s="14">
        <f t="shared" si="1393"/>
        <v>0.13445853035486996</v>
      </c>
      <c r="BK970" s="14">
        <f t="shared" si="1394"/>
        <v>0.38202630482244565</v>
      </c>
      <c r="BL970" s="14">
        <f t="shared" si="1395"/>
        <v>0.44752346135166737</v>
      </c>
      <c r="BM970" s="14">
        <f t="shared" si="1396"/>
        <v>0.13194708923079163</v>
      </c>
      <c r="BN970" s="14">
        <f t="shared" si="1397"/>
        <v>0.86800624588799646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1.5417000000000001</v>
      </c>
      <c r="F971" s="10">
        <f>VLOOKUP(B971,home!$B$2:$E$405,3,FALSE)</f>
        <v>0.79279999999999995</v>
      </c>
      <c r="G971" s="10">
        <f>VLOOKUP(C971,away!$B$2:$E$405,4,FALSE)</f>
        <v>1.4414</v>
      </c>
      <c r="H971" s="10">
        <f>VLOOKUP(A971,away!$A$2:$E$405,3,FALSE)</f>
        <v>1.125</v>
      </c>
      <c r="I971" s="10">
        <f>VLOOKUP(C971,away!$B$2:$E$405,3,FALSE)</f>
        <v>0.59260000000000002</v>
      </c>
      <c r="J971" s="10">
        <f>VLOOKUP(B971,home!$B$2:$E$405,4,FALSE)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1.5417000000000001</v>
      </c>
      <c r="F972" s="10">
        <f>VLOOKUP(B972,home!$B$2:$E$405,3,FALSE)</f>
        <v>1.0089999999999999</v>
      </c>
      <c r="G972" s="10">
        <f>VLOOKUP(C972,away!$B$2:$E$405,4,FALSE)</f>
        <v>1.1531</v>
      </c>
      <c r="H972" s="10">
        <f>VLOOKUP(A972,away!$A$2:$E$405,3,FALSE)</f>
        <v>1.125</v>
      </c>
      <c r="I972" s="10">
        <f>VLOOKUP(C972,away!$B$2:$E$405,3,FALSE)</f>
        <v>1.284</v>
      </c>
      <c r="J972" s="10">
        <f>VLOOKUP(B972,home!$B$2:$E$405,4,FALSE)</f>
        <v>0.69140000000000001</v>
      </c>
      <c r="K972" s="12">
        <f t="shared" si="1342"/>
        <v>1.7937338784299999</v>
      </c>
      <c r="L972" s="12">
        <f t="shared" si="1343"/>
        <v>0.9987273000000001</v>
      </c>
      <c r="M972" s="13">
        <f t="shared" si="1344"/>
        <v>6.1270231222055237E-2</v>
      </c>
      <c r="N972" s="13">
        <f t="shared" si="1345"/>
        <v>0.10990248948224</v>
      </c>
      <c r="O972" s="13">
        <f t="shared" si="1346"/>
        <v>6.1192252598778932E-2</v>
      </c>
      <c r="P972" s="13">
        <f t="shared" si="1347"/>
        <v>0.10976261658387597</v>
      </c>
      <c r="Q972" s="13">
        <f t="shared" si="1348"/>
        <v>9.8567909354045344E-2</v>
      </c>
      <c r="R972" s="13">
        <f t="shared" si="1349"/>
        <v>3.0557186609448232E-2</v>
      </c>
      <c r="S972" s="13">
        <f t="shared" si="1350"/>
        <v>4.915858712722692E-2</v>
      </c>
      <c r="T972" s="13">
        <f t="shared" si="1351"/>
        <v>9.8442461975810455E-2</v>
      </c>
      <c r="U972" s="13">
        <f t="shared" si="1352"/>
        <v>5.4811460850874835E-2</v>
      </c>
      <c r="V972" s="13">
        <f t="shared" si="1353"/>
        <v>9.7850221932691203E-3</v>
      </c>
      <c r="W972" s="13">
        <f t="shared" si="1354"/>
        <v>5.8934866111456131E-2</v>
      </c>
      <c r="X972" s="13">
        <f t="shared" si="1355"/>
        <v>5.8859859707356091E-2</v>
      </c>
      <c r="Y972" s="13">
        <f t="shared" si="1356"/>
        <v>2.9392474381953266E-2</v>
      </c>
      <c r="Z972" s="13">
        <f t="shared" si="1357"/>
        <v>1.0172765492683465E-2</v>
      </c>
      <c r="AA972" s="13">
        <f t="shared" si="1358"/>
        <v>1.8247234101549981E-2</v>
      </c>
      <c r="AB972" s="13">
        <f t="shared" si="1359"/>
        <v>1.6365340997796702E-2</v>
      </c>
      <c r="AC972" s="13">
        <f t="shared" si="1360"/>
        <v>1.0955867329886754E-3</v>
      </c>
      <c r="AD972" s="13">
        <f t="shared" si="1361"/>
        <v>2.6428366491213749E-2</v>
      </c>
      <c r="AE972" s="13">
        <f t="shared" si="1362"/>
        <v>2.6394731109180385E-2</v>
      </c>
      <c r="AF972" s="13">
        <f t="shared" si="1363"/>
        <v>1.3180569267448865E-2</v>
      </c>
      <c r="AG972" s="13">
        <f t="shared" si="1364"/>
        <v>4.3879314523140624E-3</v>
      </c>
      <c r="AH972" s="13">
        <f t="shared" si="1365"/>
        <v>2.5399546535102317E-3</v>
      </c>
      <c r="AI972" s="13">
        <f t="shared" si="1366"/>
        <v>4.5560027116772336E-3</v>
      </c>
      <c r="AJ972" s="13">
        <f t="shared" si="1367"/>
        <v>4.0861282070772014E-3</v>
      </c>
      <c r="AK972" s="13">
        <f t="shared" si="1368"/>
        <v>2.4431421988809366E-3</v>
      </c>
      <c r="AL972" s="13">
        <f t="shared" si="1369"/>
        <v>7.8507597643359022E-5</v>
      </c>
      <c r="AM972" s="13">
        <f t="shared" si="1370"/>
        <v>9.4810912653708439E-3</v>
      </c>
      <c r="AN972" s="13">
        <f t="shared" si="1371"/>
        <v>9.4690246805174075E-3</v>
      </c>
      <c r="AO972" s="13">
        <f t="shared" si="1372"/>
        <v>4.7284867264032557E-3</v>
      </c>
      <c r="AP972" s="13">
        <f t="shared" si="1373"/>
        <v>1.5741562604488547E-3</v>
      </c>
      <c r="AQ972" s="13">
        <f t="shared" si="1374"/>
        <v>3.930382079440453E-4</v>
      </c>
      <c r="AR972" s="13">
        <f t="shared" si="1375"/>
        <v>5.0734441064454209E-4</v>
      </c>
      <c r="AS972" s="13">
        <f t="shared" si="1376"/>
        <v>9.100408574052169E-4</v>
      </c>
      <c r="AT972" s="13">
        <f t="shared" si="1377"/>
        <v>8.1618555834161121E-4</v>
      </c>
      <c r="AU972" s="13">
        <f t="shared" si="1378"/>
        <v>4.880065623608844E-4</v>
      </c>
      <c r="AV972" s="13">
        <f t="shared" si="1379"/>
        <v>2.1883847595072025E-4</v>
      </c>
      <c r="AW972" s="13">
        <f t="shared" si="1380"/>
        <v>3.9067364939331079E-6</v>
      </c>
      <c r="AX972" s="13">
        <f t="shared" si="1381"/>
        <v>2.8344257678637424E-3</v>
      </c>
      <c r="AY972" s="13">
        <f t="shared" si="1382"/>
        <v>2.8308183941889824E-3</v>
      </c>
      <c r="AZ972" s="13">
        <f t="shared" si="1383"/>
        <v>1.413607805809349E-3</v>
      </c>
      <c r="BA972" s="13">
        <f t="shared" si="1384"/>
        <v>4.7060290238496529E-4</v>
      </c>
      <c r="BB972" s="13">
        <f t="shared" si="1385"/>
        <v>1.1750099151777497E-4</v>
      </c>
      <c r="BC972" s="13">
        <f t="shared" si="1386"/>
        <v>2.347028960117407E-5</v>
      </c>
      <c r="BD972" s="13">
        <f t="shared" si="1387"/>
        <v>8.4449785568852431E-5</v>
      </c>
      <c r="BE972" s="13">
        <f t="shared" si="1388"/>
        <v>1.514804414009995E-4</v>
      </c>
      <c r="BF972" s="13">
        <f t="shared" si="1389"/>
        <v>1.3585779983025159E-4</v>
      </c>
      <c r="BG972" s="13">
        <f t="shared" si="1390"/>
        <v>8.1230912734827924E-5</v>
      </c>
      <c r="BH972" s="13">
        <f t="shared" si="1391"/>
        <v>3.6426660037062948E-5</v>
      </c>
      <c r="BI972" s="13">
        <f t="shared" si="1392"/>
        <v>1.3067946837306381E-5</v>
      </c>
      <c r="BJ972" s="14">
        <f t="shared" si="1393"/>
        <v>0.55782788262506866</v>
      </c>
      <c r="BK972" s="14">
        <f t="shared" si="1394"/>
        <v>0.23398136985124826</v>
      </c>
      <c r="BL972" s="14">
        <f t="shared" si="1395"/>
        <v>0.19824163234070658</v>
      </c>
      <c r="BM972" s="14">
        <f t="shared" si="1396"/>
        <v>0.5261440528015684</v>
      </c>
      <c r="BN972" s="14">
        <f t="shared" si="1397"/>
        <v>0.47125268585044372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1.5417000000000001</v>
      </c>
      <c r="F973" s="10">
        <f>VLOOKUP(B973,home!$B$2:$E$405,3,FALSE)</f>
        <v>1.0810999999999999</v>
      </c>
      <c r="G973" s="10">
        <f>VLOOKUP(C973,away!$B$2:$E$405,4,FALSE)</f>
        <v>0.77839999999999998</v>
      </c>
      <c r="H973" s="10">
        <f>VLOOKUP(A973,away!$A$2:$E$405,3,FALSE)</f>
        <v>1.125</v>
      </c>
      <c r="I973" s="10">
        <f>VLOOKUP(C973,away!$B$2:$E$405,3,FALSE)</f>
        <v>1.6</v>
      </c>
      <c r="J973" s="10">
        <f>VLOOKUP(B973,home!$B$2:$E$405,4,FALSE)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1.5124</v>
      </c>
      <c r="F974" s="10">
        <f>VLOOKUP(B974,home!$B$2:$E$405,3,FALSE)</f>
        <v>1.0138</v>
      </c>
      <c r="G974" s="10">
        <f>VLOOKUP(C974,away!$B$2:$E$405,4,FALSE)</f>
        <v>1.4986999999999999</v>
      </c>
      <c r="H974" s="10">
        <f>VLOOKUP(A974,away!$A$2:$E$405,3,FALSE)</f>
        <v>1.1446000000000001</v>
      </c>
      <c r="I974" s="10">
        <f>VLOOKUP(C974,away!$B$2:$E$405,3,FALSE)</f>
        <v>1.0484</v>
      </c>
      <c r="J974" s="10">
        <f>VLOOKUP(B974,home!$B$2:$E$405,4,FALSE)</f>
        <v>1.2814000000000001</v>
      </c>
      <c r="K974" s="12">
        <f t="shared" si="1342"/>
        <v>2.2979134275440001</v>
      </c>
      <c r="L974" s="12">
        <f t="shared" si="1343"/>
        <v>1.5376782572960002</v>
      </c>
      <c r="M974" s="13">
        <f t="shared" si="1344"/>
        <v>2.1588561066150216E-2</v>
      </c>
      <c r="N974" s="13">
        <f t="shared" si="1345"/>
        <v>4.9608644355260197E-2</v>
      </c>
      <c r="O974" s="13">
        <f t="shared" si="1346"/>
        <v>3.3196260957726147E-2</v>
      </c>
      <c r="P974" s="13">
        <f t="shared" si="1347"/>
        <v>7.6282133799013552E-2</v>
      </c>
      <c r="Q974" s="13">
        <f t="shared" si="1348"/>
        <v>5.6998184993103648E-2</v>
      </c>
      <c r="R974" s="13">
        <f t="shared" si="1349"/>
        <v>2.5522584349109794E-2</v>
      </c>
      <c r="S974" s="13">
        <f t="shared" si="1350"/>
        <v>6.7384805303842749E-2</v>
      </c>
      <c r="T974" s="13">
        <f t="shared" si="1351"/>
        <v>8.7644869769230652E-2</v>
      </c>
      <c r="U974" s="13">
        <f t="shared" si="1352"/>
        <v>5.864868928144374E-2</v>
      </c>
      <c r="V974" s="13">
        <f t="shared" si="1353"/>
        <v>2.6455660263053099E-2</v>
      </c>
      <c r="W974" s="13">
        <f t="shared" si="1354"/>
        <v>4.3658964880429932E-2</v>
      </c>
      <c r="X974" s="13">
        <f t="shared" si="1355"/>
        <v>6.7133441032686772E-2</v>
      </c>
      <c r="Y974" s="13">
        <f t="shared" si="1356"/>
        <v>5.1614816306712795E-2</v>
      </c>
      <c r="Z974" s="13">
        <f t="shared" si="1357"/>
        <v>1.3081841007876439E-2</v>
      </c>
      <c r="AA974" s="13">
        <f t="shared" si="1358"/>
        <v>3.0060938108995003E-2</v>
      </c>
      <c r="AB974" s="13">
        <f t="shared" si="1359"/>
        <v>3.4538716662614391E-2</v>
      </c>
      <c r="AC974" s="13">
        <f t="shared" si="1360"/>
        <v>5.8424870517763839E-3</v>
      </c>
      <c r="AD974" s="13">
        <f t="shared" si="1361"/>
        <v>2.5081130407852974E-2</v>
      </c>
      <c r="AE974" s="13">
        <f t="shared" si="1362"/>
        <v>3.856670889656108E-2</v>
      </c>
      <c r="AF974" s="13">
        <f t="shared" si="1363"/>
        <v>2.9651594862853094E-2</v>
      </c>
      <c r="AG974" s="13">
        <f t="shared" si="1364"/>
        <v>1.5198204238252992E-2</v>
      </c>
      <c r="AH974" s="13">
        <f t="shared" si="1365"/>
        <v>5.0289156208036968E-3</v>
      </c>
      <c r="AI974" s="13">
        <f t="shared" si="1366"/>
        <v>1.1556012731030586E-2</v>
      </c>
      <c r="AJ974" s="13">
        <f t="shared" si="1367"/>
        <v>1.32773584117523E-2</v>
      </c>
      <c r="AK974" s="13">
        <f t="shared" si="1368"/>
        <v>1.017007339222663E-2</v>
      </c>
      <c r="AL974" s="13">
        <f t="shared" si="1369"/>
        <v>8.2576578890458847E-4</v>
      </c>
      <c r="AM974" s="13">
        <f t="shared" si="1370"/>
        <v>1.1526853268437495E-2</v>
      </c>
      <c r="AN974" s="13">
        <f t="shared" si="1371"/>
        <v>1.7724591645917671E-2</v>
      </c>
      <c r="AO974" s="13">
        <f t="shared" si="1372"/>
        <v>1.3627359596688964E-2</v>
      </c>
      <c r="AP974" s="13">
        <f t="shared" si="1373"/>
        <v>6.9848315187275361E-3</v>
      </c>
      <c r="AQ974" s="13">
        <f t="shared" si="1374"/>
        <v>2.6851058893057824E-3</v>
      </c>
      <c r="AR974" s="13">
        <f t="shared" si="1375"/>
        <v>1.5465708415772124E-3</v>
      </c>
      <c r="AS974" s="13">
        <f t="shared" si="1376"/>
        <v>3.5538859035083008E-3</v>
      </c>
      <c r="AT974" s="13">
        <f t="shared" si="1377"/>
        <v>4.0832610688155335E-3</v>
      </c>
      <c r="AU974" s="13">
        <f t="shared" si="1378"/>
        <v>3.1276601460662932E-3</v>
      </c>
      <c r="AV974" s="13">
        <f t="shared" si="1379"/>
        <v>1.7967730616099914E-3</v>
      </c>
      <c r="AW974" s="13">
        <f t="shared" si="1380"/>
        <v>8.1050093821618448E-5</v>
      </c>
      <c r="AX974" s="13">
        <f t="shared" si="1381"/>
        <v>4.4146184838119891E-3</v>
      </c>
      <c r="AY974" s="13">
        <f t="shared" si="1382"/>
        <v>6.7882628568147309E-3</v>
      </c>
      <c r="AZ974" s="13">
        <f t="shared" si="1383"/>
        <v>5.2190820998670208E-3</v>
      </c>
      <c r="BA974" s="13">
        <f t="shared" si="1384"/>
        <v>2.6750896893360898E-3</v>
      </c>
      <c r="BB974" s="13">
        <f t="shared" si="1385"/>
        <v>1.0283568129022041E-3</v>
      </c>
      <c r="BC974" s="13">
        <f t="shared" si="1386"/>
        <v>3.1625638238838604E-4</v>
      </c>
      <c r="BD974" s="13">
        <f t="shared" si="1387"/>
        <v>3.9635472607687589E-4</v>
      </c>
      <c r="BE974" s="13">
        <f t="shared" si="1388"/>
        <v>9.107888471225771E-4</v>
      </c>
      <c r="BF974" s="13">
        <f t="shared" si="1389"/>
        <v>1.046456960730145E-3</v>
      </c>
      <c r="BG974" s="13">
        <f t="shared" si="1390"/>
        <v>8.015558338028948E-4</v>
      </c>
      <c r="BH974" s="13">
        <f t="shared" si="1391"/>
        <v>4.6047647835547483E-4</v>
      </c>
      <c r="BI974" s="13">
        <f t="shared" si="1392"/>
        <v>2.1162701653624396E-4</v>
      </c>
      <c r="BJ974" s="14">
        <f t="shared" si="1393"/>
        <v>0.53814696798714201</v>
      </c>
      <c r="BK974" s="14">
        <f t="shared" si="1394"/>
        <v>0.20516767612955533</v>
      </c>
      <c r="BL974" s="14">
        <f t="shared" si="1395"/>
        <v>0.23993496039990383</v>
      </c>
      <c r="BM974" s="14">
        <f t="shared" si="1396"/>
        <v>0.72642786324112074</v>
      </c>
      <c r="BN974" s="14">
        <f t="shared" si="1397"/>
        <v>0.26319636952036357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1.5124</v>
      </c>
      <c r="F975" s="10">
        <f>VLOOKUP(B975,home!$B$2:$E$405,3,FALSE)</f>
        <v>1.3665</v>
      </c>
      <c r="G975" s="10">
        <f>VLOOKUP(C975,away!$B$2:$E$405,4,FALSE)</f>
        <v>0.52900000000000003</v>
      </c>
      <c r="H975" s="10">
        <f>VLOOKUP(A975,away!$A$2:$E$405,3,FALSE)</f>
        <v>1.1446000000000001</v>
      </c>
      <c r="I975" s="10">
        <f>VLOOKUP(C975,away!$B$2:$E$405,3,FALSE)</f>
        <v>0.93189999999999995</v>
      </c>
      <c r="J975" s="10">
        <f>VLOOKUP(B975,home!$B$2:$E$405,4,FALSE)</f>
        <v>0.93189999999999995</v>
      </c>
      <c r="K975" s="12">
        <f t="shared" si="1342"/>
        <v>1.0932814434</v>
      </c>
      <c r="L975" s="12">
        <f t="shared" si="1343"/>
        <v>0.99401368840600002</v>
      </c>
      <c r="M975" s="13">
        <f t="shared" si="1344"/>
        <v>0.12402214609219954</v>
      </c>
      <c r="N975" s="13">
        <f t="shared" si="1345"/>
        <v>0.13559111089324558</v>
      </c>
      <c r="O975" s="13">
        <f t="shared" si="1346"/>
        <v>0.12327971088113504</v>
      </c>
      <c r="P975" s="13">
        <f t="shared" si="1347"/>
        <v>0.134779420254062</v>
      </c>
      <c r="Q975" s="13">
        <f t="shared" si="1348"/>
        <v>7.4119622714788488E-2</v>
      </c>
      <c r="R975" s="13">
        <f t="shared" si="1349"/>
        <v>6.1270860059291159E-2</v>
      </c>
      <c r="S975" s="13">
        <f t="shared" si="1350"/>
        <v>3.6617436273269723E-2</v>
      </c>
      <c r="T975" s="13">
        <f t="shared" si="1351"/>
        <v>7.3675919557988051E-2</v>
      </c>
      <c r="U975" s="13">
        <f t="shared" si="1352"/>
        <v>6.6986294323981246E-2</v>
      </c>
      <c r="V975" s="13">
        <f t="shared" si="1353"/>
        <v>4.4215013990166379E-3</v>
      </c>
      <c r="W975" s="13">
        <f t="shared" si="1354"/>
        <v>2.7011202701962465E-2</v>
      </c>
      <c r="X975" s="13">
        <f t="shared" si="1355"/>
        <v>2.6849505226059823E-2</v>
      </c>
      <c r="Y975" s="13">
        <f t="shared" si="1356"/>
        <v>1.3344387860815947E-2</v>
      </c>
      <c r="Z975" s="13">
        <f t="shared" si="1357"/>
        <v>2.0301357866447961E-2</v>
      </c>
      <c r="AA975" s="13">
        <f t="shared" si="1358"/>
        <v>2.2195097831210171E-2</v>
      </c>
      <c r="AB975" s="13">
        <f t="shared" si="1359"/>
        <v>1.2132744296654832E-2</v>
      </c>
      <c r="AC975" s="13">
        <f t="shared" si="1360"/>
        <v>3.0031299549566274E-4</v>
      </c>
      <c r="AD975" s="13">
        <f t="shared" si="1361"/>
        <v>7.3827116694928736E-3</v>
      </c>
      <c r="AE975" s="13">
        <f t="shared" si="1362"/>
        <v>7.3385164570306301E-3</v>
      </c>
      <c r="AF975" s="13">
        <f t="shared" si="1363"/>
        <v>3.6472929054405735E-3</v>
      </c>
      <c r="AG975" s="13">
        <f t="shared" si="1364"/>
        <v>1.2084863578780071E-3</v>
      </c>
      <c r="AH975" s="13">
        <f t="shared" si="1365"/>
        <v>5.0449569031195242E-3</v>
      </c>
      <c r="AI975" s="13">
        <f t="shared" si="1366"/>
        <v>5.5155577649333076E-3</v>
      </c>
      <c r="AJ975" s="13">
        <f t="shared" si="1367"/>
        <v>3.0150284772011821E-3</v>
      </c>
      <c r="AK975" s="13">
        <f t="shared" si="1368"/>
        <v>1.0987582284822043E-3</v>
      </c>
      <c r="AL975" s="13">
        <f t="shared" si="1369"/>
        <v>1.3054446388171941E-5</v>
      </c>
      <c r="AM975" s="13">
        <f t="shared" si="1370"/>
        <v>1.6142763340458389E-3</v>
      </c>
      <c r="AN975" s="13">
        <f t="shared" si="1371"/>
        <v>1.6046127729114205E-3</v>
      </c>
      <c r="AO975" s="13">
        <f t="shared" si="1372"/>
        <v>7.9750353043253012E-4</v>
      </c>
      <c r="AP975" s="13">
        <f t="shared" si="1373"/>
        <v>2.6424314193401537E-4</v>
      </c>
      <c r="AQ975" s="13">
        <f t="shared" si="1374"/>
        <v>6.5665325037455178E-5</v>
      </c>
      <c r="AR975" s="13">
        <f t="shared" si="1375"/>
        <v>1.0029512438238302E-3</v>
      </c>
      <c r="AS975" s="13">
        <f t="shared" si="1376"/>
        <v>1.0965079835075424E-3</v>
      </c>
      <c r="AT975" s="13">
        <f t="shared" si="1377"/>
        <v>5.9939591545437459E-4</v>
      </c>
      <c r="AU975" s="13">
        <f t="shared" si="1378"/>
        <v>2.1843614387200773E-4</v>
      </c>
      <c r="AV975" s="13">
        <f t="shared" si="1379"/>
        <v>5.9703045665779651E-5</v>
      </c>
      <c r="AW975" s="13">
        <f t="shared" si="1380"/>
        <v>3.9407628470992225E-7</v>
      </c>
      <c r="AX975" s="13">
        <f t="shared" si="1381"/>
        <v>2.9414306008868253E-4</v>
      </c>
      <c r="AY975" s="13">
        <f t="shared" si="1382"/>
        <v>2.9238222807777899E-4</v>
      </c>
      <c r="AZ975" s="13">
        <f t="shared" si="1383"/>
        <v>1.4531596847797869E-4</v>
      </c>
      <c r="BA975" s="13">
        <f t="shared" si="1384"/>
        <v>4.8148687270361892E-5</v>
      </c>
      <c r="BB975" s="13">
        <f t="shared" si="1385"/>
        <v>1.1965113556379858E-5</v>
      </c>
      <c r="BC975" s="13">
        <f t="shared" si="1386"/>
        <v>2.3786973316747557E-6</v>
      </c>
      <c r="BD975" s="13">
        <f t="shared" si="1387"/>
        <v>1.6615787752745177E-4</v>
      </c>
      <c r="BE975" s="13">
        <f t="shared" si="1388"/>
        <v>1.816573241754929E-4</v>
      </c>
      <c r="BF975" s="13">
        <f t="shared" si="1389"/>
        <v>9.9301290789382282E-5</v>
      </c>
      <c r="BG975" s="13">
        <f t="shared" si="1390"/>
        <v>3.6188086175232999E-5</v>
      </c>
      <c r="BH975" s="13">
        <f t="shared" si="1391"/>
        <v>9.8909407718855766E-6</v>
      </c>
      <c r="BI975" s="13">
        <f t="shared" si="1392"/>
        <v>2.1627164007341953E-6</v>
      </c>
      <c r="BJ975" s="14">
        <f t="shared" si="1393"/>
        <v>0.37530939120386647</v>
      </c>
      <c r="BK975" s="14">
        <f t="shared" si="1394"/>
        <v>0.30044625368850952</v>
      </c>
      <c r="BL975" s="14">
        <f t="shared" si="1395"/>
        <v>0.30401136133417228</v>
      </c>
      <c r="BM975" s="14">
        <f t="shared" si="1396"/>
        <v>0.34671350504648146</v>
      </c>
      <c r="BN975" s="14">
        <f t="shared" si="1397"/>
        <v>0.65306287089472181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1.5124</v>
      </c>
      <c r="F976" s="10">
        <f>VLOOKUP(B976,home!$B$2:$E$405,3,FALSE)</f>
        <v>1.2783</v>
      </c>
      <c r="G976" s="10">
        <f>VLOOKUP(C976,away!$B$2:$E$405,4,FALSE)</f>
        <v>0.70530000000000004</v>
      </c>
      <c r="H976" s="10">
        <f>VLOOKUP(A976,away!$A$2:$E$405,3,FALSE)</f>
        <v>1.1446000000000001</v>
      </c>
      <c r="I976" s="10">
        <f>VLOOKUP(C976,away!$B$2:$E$405,3,FALSE)</f>
        <v>1.0484</v>
      </c>
      <c r="J976" s="10">
        <f>VLOOKUP(B976,home!$B$2:$E$405,4,FALSE)</f>
        <v>1.2231000000000001</v>
      </c>
      <c r="K976" s="12">
        <f t="shared" si="1342"/>
        <v>1.3635571388760002</v>
      </c>
      <c r="L976" s="12">
        <f t="shared" si="1343"/>
        <v>1.4677183365840001</v>
      </c>
      <c r="M976" s="13">
        <f t="shared" si="1344"/>
        <v>5.8937632204531916E-2</v>
      </c>
      <c r="N976" s="13">
        <f t="shared" si="1345"/>
        <v>8.0364829140937552E-2</v>
      </c>
      <c r="O976" s="13">
        <f t="shared" si="1346"/>
        <v>8.6503843501435154E-2</v>
      </c>
      <c r="P976" s="13">
        <f t="shared" si="1347"/>
        <v>0.11795293334659421</v>
      </c>
      <c r="Q976" s="13">
        <f t="shared" si="1348"/>
        <v>5.4791018244837709E-2</v>
      </c>
      <c r="R976" s="13">
        <f t="shared" si="1349"/>
        <v>6.348163864602456E-2</v>
      </c>
      <c r="S976" s="13">
        <f t="shared" si="1350"/>
        <v>5.9015326730398818E-2</v>
      </c>
      <c r="T976" s="13">
        <f t="shared" si="1351"/>
        <v>8.0417782158056797E-2</v>
      </c>
      <c r="U976" s="13">
        <f t="shared" si="1352"/>
        <v>8.6560841563333379E-2</v>
      </c>
      <c r="V976" s="13">
        <f t="shared" si="1353"/>
        <v>1.312315830948829E-2</v>
      </c>
      <c r="W976" s="13">
        <f t="shared" si="1354"/>
        <v>2.4903561358011205E-2</v>
      </c>
      <c r="X976" s="13">
        <f t="shared" si="1355"/>
        <v>3.6551413651397781E-2</v>
      </c>
      <c r="Y976" s="13">
        <f t="shared" si="1356"/>
        <v>2.6823590022111644E-2</v>
      </c>
      <c r="Z976" s="13">
        <f t="shared" si="1357"/>
        <v>3.1057721692389906E-2</v>
      </c>
      <c r="AA976" s="13">
        <f t="shared" si="1358"/>
        <v>4.2348978130882266E-2</v>
      </c>
      <c r="AB976" s="13">
        <f t="shared" si="1359"/>
        <v>2.8872625727234071E-2</v>
      </c>
      <c r="AC976" s="13">
        <f t="shared" si="1360"/>
        <v>1.6414756576962272E-3</v>
      </c>
      <c r="AD976" s="13">
        <f t="shared" si="1361"/>
        <v>8.48935721828817E-3</v>
      </c>
      <c r="AE976" s="13">
        <f t="shared" si="1362"/>
        <v>1.2459985255093285E-2</v>
      </c>
      <c r="AF976" s="13">
        <f t="shared" si="1363"/>
        <v>9.1438744162333444E-3</v>
      </c>
      <c r="AG976" s="13">
        <f t="shared" si="1364"/>
        <v>4.4735440493756653E-3</v>
      </c>
      <c r="AH976" s="13">
        <f t="shared" si="1365"/>
        <v>1.1395996905110841E-2</v>
      </c>
      <c r="AI976" s="13">
        <f t="shared" si="1366"/>
        <v>1.5539092934572693E-2</v>
      </c>
      <c r="AJ976" s="13">
        <f t="shared" si="1367"/>
        <v>1.0594220551297107E-2</v>
      </c>
      <c r="AK976" s="13">
        <f t="shared" si="1368"/>
        <v>4.8152750211826667E-3</v>
      </c>
      <c r="AL976" s="13">
        <f t="shared" si="1369"/>
        <v>1.3140457911195962E-4</v>
      </c>
      <c r="AM976" s="13">
        <f t="shared" si="1370"/>
        <v>2.3151447278930678E-3</v>
      </c>
      <c r="AN976" s="13">
        <f t="shared" si="1371"/>
        <v>3.3979803689744301E-3</v>
      </c>
      <c r="AO976" s="13">
        <f t="shared" si="1372"/>
        <v>2.4936390474481194E-3</v>
      </c>
      <c r="AP976" s="13">
        <f t="shared" si="1373"/>
        <v>1.2199865849204879E-3</v>
      </c>
      <c r="AQ976" s="13">
        <f t="shared" si="1374"/>
        <v>4.476491702685737E-4</v>
      </c>
      <c r="AR976" s="13">
        <f t="shared" si="1375"/>
        <v>3.3452227242571357E-3</v>
      </c>
      <c r="AS976" s="13">
        <f t="shared" si="1376"/>
        <v>4.5614023267910395E-3</v>
      </c>
      <c r="AT976" s="13">
        <f t="shared" si="1377"/>
        <v>3.1098663529907601E-3</v>
      </c>
      <c r="AU976" s="13">
        <f t="shared" si="1378"/>
        <v>1.4134934888569404E-3</v>
      </c>
      <c r="AV976" s="13">
        <f t="shared" si="1379"/>
        <v>4.818447843714063E-4</v>
      </c>
      <c r="AW976" s="13">
        <f t="shared" si="1380"/>
        <v>7.3050645900671683E-6</v>
      </c>
      <c r="AX976" s="13">
        <f t="shared" si="1381"/>
        <v>5.2613868687495383E-4</v>
      </c>
      <c r="AY976" s="13">
        <f t="shared" si="1382"/>
        <v>7.7222339831259715E-4</v>
      </c>
      <c r="AZ976" s="13">
        <f t="shared" si="1383"/>
        <v>5.6670322082130471E-4</v>
      </c>
      <c r="BA976" s="13">
        <f t="shared" si="1384"/>
        <v>2.7725356953354677E-4</v>
      </c>
      <c r="BB976" s="13">
        <f t="shared" si="1385"/>
        <v>1.0173253697193849E-4</v>
      </c>
      <c r="BC976" s="13">
        <f t="shared" si="1386"/>
        <v>2.9862941988184741E-5</v>
      </c>
      <c r="BD976" s="13">
        <f t="shared" si="1387"/>
        <v>8.1830745539161363E-4</v>
      </c>
      <c r="BE976" s="13">
        <f t="shared" si="1388"/>
        <v>1.1158089725946888E-3</v>
      </c>
      <c r="BF976" s="13">
        <f t="shared" si="1389"/>
        <v>7.6073464510169179E-4</v>
      </c>
      <c r="BG976" s="13">
        <f t="shared" si="1390"/>
        <v>3.4576838537290399E-4</v>
      </c>
      <c r="BH976" s="13">
        <f t="shared" si="1391"/>
        <v>1.1786873756821281E-4</v>
      </c>
      <c r="BI976" s="13">
        <f t="shared" si="1392"/>
        <v>3.214415171228768E-5</v>
      </c>
      <c r="BJ976" s="14">
        <f t="shared" si="1393"/>
        <v>0.35056726976835045</v>
      </c>
      <c r="BK976" s="14">
        <f t="shared" si="1394"/>
        <v>0.25157415422613405</v>
      </c>
      <c r="BL976" s="14">
        <f t="shared" si="1395"/>
        <v>0.36621497500608141</v>
      </c>
      <c r="BM976" s="14">
        <f t="shared" si="1396"/>
        <v>0.53661730727487211</v>
      </c>
      <c r="BN976" s="14">
        <f t="shared" si="1397"/>
        <v>0.46203189508436115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1.6292</v>
      </c>
      <c r="F977" s="10">
        <f>VLOOKUP(B977,home!$B$2:$E$405,3,FALSE)</f>
        <v>0.93879999999999997</v>
      </c>
      <c r="G977" s="10">
        <f>VLOOKUP(C977,away!$B$2:$E$405,4,FALSE)</f>
        <v>0.75019999999999998</v>
      </c>
      <c r="H977" s="10">
        <f>VLOOKUP(A977,away!$A$2:$E$405,3,FALSE)</f>
        <v>1.1462000000000001</v>
      </c>
      <c r="I977" s="10">
        <f>VLOOKUP(C977,away!$B$2:$E$405,3,FALSE)</f>
        <v>0.96940000000000004</v>
      </c>
      <c r="J977" s="10">
        <f>VLOOKUP(B977,home!$B$2:$E$405,4,FALSE)</f>
        <v>1.7962</v>
      </c>
      <c r="K977" s="12">
        <f t="shared" si="1342"/>
        <v>1.147425618592</v>
      </c>
      <c r="L977" s="12">
        <f t="shared" si="1343"/>
        <v>1.9958050241360004</v>
      </c>
      <c r="M977" s="13">
        <f t="shared" si="1344"/>
        <v>4.314319227505068E-2</v>
      </c>
      <c r="N977" s="13">
        <f t="shared" si="1345"/>
        <v>4.950360408423362E-2</v>
      </c>
      <c r="O977" s="13">
        <f t="shared" si="1346"/>
        <v>8.6105399899811613E-2</v>
      </c>
      <c r="P977" s="13">
        <f t="shared" si="1347"/>
        <v>9.8799541744152869E-2</v>
      </c>
      <c r="Q977" s="13">
        <f t="shared" si="1348"/>
        <v>2.8400851769442615E-2</v>
      </c>
      <c r="R977" s="13">
        <f t="shared" si="1349"/>
        <v>8.5924794862641762E-2</v>
      </c>
      <c r="S977" s="13">
        <f t="shared" si="1350"/>
        <v>5.6563671660079688E-2</v>
      </c>
      <c r="T977" s="13">
        <f t="shared" si="1351"/>
        <v>5.6682562651195381E-2</v>
      </c>
      <c r="U977" s="13">
        <f t="shared" si="1352"/>
        <v>9.8592310897657423E-2</v>
      </c>
      <c r="V977" s="13">
        <f t="shared" si="1353"/>
        <v>1.439254966926177E-2</v>
      </c>
      <c r="W977" s="13">
        <f t="shared" si="1354"/>
        <v>1.0862621636697458E-2</v>
      </c>
      <c r="X977" s="13">
        <f t="shared" si="1355"/>
        <v>2.1679674837809207E-2</v>
      </c>
      <c r="Y977" s="13">
        <f t="shared" si="1356"/>
        <v>2.1634201981467229E-2</v>
      </c>
      <c r="Z977" s="13">
        <f t="shared" si="1357"/>
        <v>5.7163045761571878E-2</v>
      </c>
      <c r="AA977" s="13">
        <f t="shared" si="1358"/>
        <v>6.5590343143574412E-2</v>
      </c>
      <c r="AB977" s="13">
        <f t="shared" si="1359"/>
        <v>3.7630020027588716E-2</v>
      </c>
      <c r="AC977" s="13">
        <f t="shared" si="1360"/>
        <v>2.0599676867724204E-3</v>
      </c>
      <c r="AD977" s="13">
        <f t="shared" si="1361"/>
        <v>3.1160125877546076E-3</v>
      </c>
      <c r="AE977" s="13">
        <f t="shared" si="1362"/>
        <v>6.2189535779116649E-3</v>
      </c>
      <c r="AF977" s="13">
        <f t="shared" si="1363"/>
        <v>6.2059093978323295E-3</v>
      </c>
      <c r="AG977" s="13">
        <f t="shared" si="1364"/>
        <v>4.1285950518421951E-3</v>
      </c>
      <c r="AH977" s="13">
        <f t="shared" si="1365"/>
        <v>2.852157348146531E-2</v>
      </c>
      <c r="AI977" s="13">
        <f t="shared" si="1366"/>
        <v>3.2726384095187515E-2</v>
      </c>
      <c r="AJ977" s="13">
        <f t="shared" si="1367"/>
        <v>1.8775545757349965E-2</v>
      </c>
      <c r="AK977" s="13">
        <f t="shared" si="1368"/>
        <v>7.181180735009892E-3</v>
      </c>
      <c r="AL977" s="13">
        <f t="shared" si="1369"/>
        <v>1.8869615596671889E-4</v>
      </c>
      <c r="AM977" s="13">
        <f t="shared" si="1370"/>
        <v>7.1507853420895698E-4</v>
      </c>
      <c r="AN977" s="13">
        <f t="shared" si="1371"/>
        <v>1.4271573312260428E-3</v>
      </c>
      <c r="AO977" s="13">
        <f t="shared" si="1372"/>
        <v>1.4241638859467315E-3</v>
      </c>
      <c r="AP977" s="13">
        <f t="shared" si="1373"/>
        <v>9.4745114625517895E-4</v>
      </c>
      <c r="AQ977" s="13">
        <f t="shared" si="1374"/>
        <v>4.7273193945487457E-4</v>
      </c>
      <c r="AR977" s="13">
        <f t="shared" si="1375"/>
        <v>1.1384699930114518E-2</v>
      </c>
      <c r="AS977" s="13">
        <f t="shared" si="1376"/>
        <v>1.306309635979595E-2</v>
      </c>
      <c r="AT977" s="13">
        <f t="shared" si="1377"/>
        <v>7.4944657106828872E-3</v>
      </c>
      <c r="AU977" s="13">
        <f t="shared" si="1378"/>
        <v>2.86644731803228E-3</v>
      </c>
      <c r="AV977" s="13">
        <f t="shared" si="1379"/>
        <v>8.2225877176364244E-4</v>
      </c>
      <c r="AW977" s="13">
        <f t="shared" si="1380"/>
        <v>1.2003370349924104E-5</v>
      </c>
      <c r="AX977" s="13">
        <f t="shared" si="1381"/>
        <v>1.3674990490942905E-4</v>
      </c>
      <c r="AY977" s="13">
        <f t="shared" si="1382"/>
        <v>2.7292614726835874E-4</v>
      </c>
      <c r="AZ977" s="13">
        <f t="shared" si="1383"/>
        <v>2.7235368796813626E-4</v>
      </c>
      <c r="BA977" s="13">
        <f t="shared" si="1384"/>
        <v>1.8118828626292495E-4</v>
      </c>
      <c r="BB977" s="13">
        <f t="shared" si="1385"/>
        <v>9.0404123009534359E-5</v>
      </c>
      <c r="BC977" s="13">
        <f t="shared" si="1386"/>
        <v>3.6085800581007545E-5</v>
      </c>
      <c r="BD977" s="13">
        <f t="shared" si="1387"/>
        <v>3.7869402198005531E-3</v>
      </c>
      <c r="BE977" s="13">
        <f t="shared" si="1388"/>
        <v>4.3452322242755739E-3</v>
      </c>
      <c r="BF977" s="13">
        <f t="shared" si="1389"/>
        <v>2.4929153864326468E-3</v>
      </c>
      <c r="BG977" s="13">
        <f t="shared" si="1390"/>
        <v>9.5347832645833097E-4</v>
      </c>
      <c r="BH977" s="13">
        <f t="shared" si="1391"/>
        <v>2.7351136463762895E-4</v>
      </c>
      <c r="BI977" s="13">
        <f t="shared" si="1392"/>
        <v>6.2766789352254623E-5</v>
      </c>
      <c r="BJ977" s="14">
        <f t="shared" si="1393"/>
        <v>0.21440927836327747</v>
      </c>
      <c r="BK977" s="14">
        <f t="shared" si="1394"/>
        <v>0.21542054533855251</v>
      </c>
      <c r="BL977" s="14">
        <f t="shared" si="1395"/>
        <v>0.50859336530163279</v>
      </c>
      <c r="BM977" s="14">
        <f t="shared" si="1396"/>
        <v>0.60344792735278285</v>
      </c>
      <c r="BN977" s="14">
        <f t="shared" si="1397"/>
        <v>0.39187738463533317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1.6292</v>
      </c>
      <c r="F978" s="10">
        <f>VLOOKUP(B978,home!$B$2:$E$405,3,FALSE)</f>
        <v>0.90259999999999996</v>
      </c>
      <c r="G978" s="10">
        <f>VLOOKUP(C978,away!$B$2:$E$405,4,FALSE)</f>
        <v>1.3359000000000001</v>
      </c>
      <c r="H978" s="10">
        <f>VLOOKUP(A978,away!$A$2:$E$405,3,FALSE)</f>
        <v>1.1462000000000001</v>
      </c>
      <c r="I978" s="10">
        <f>VLOOKUP(C978,away!$B$2:$E$405,3,FALSE)</f>
        <v>1.2317</v>
      </c>
      <c r="J978" s="10">
        <f>VLOOKUP(B978,home!$B$2:$E$405,4,FALSE)</f>
        <v>0.71850000000000003</v>
      </c>
      <c r="K978" s="12">
        <f t="shared" si="1342"/>
        <v>1.964462217528</v>
      </c>
      <c r="L978" s="12">
        <f t="shared" si="1343"/>
        <v>1.0143600069900001</v>
      </c>
      <c r="M978" s="13">
        <f t="shared" si="1344"/>
        <v>5.0852691661889396E-2</v>
      </c>
      <c r="N978" s="13">
        <f t="shared" si="1345"/>
        <v>9.989819142938286E-2</v>
      </c>
      <c r="O978" s="13">
        <f t="shared" si="1346"/>
        <v>5.1582936669614436E-2</v>
      </c>
      <c r="P978" s="13">
        <f t="shared" si="1347"/>
        <v>0.10133273015659715</v>
      </c>
      <c r="Q978" s="13">
        <f t="shared" si="1348"/>
        <v>9.8123111331201066E-2</v>
      </c>
      <c r="R978" s="13">
        <f t="shared" si="1349"/>
        <v>2.6161834000377415E-2</v>
      </c>
      <c r="S978" s="13">
        <f t="shared" si="1350"/>
        <v>5.0480721203815561E-2</v>
      </c>
      <c r="T978" s="13">
        <f t="shared" si="1351"/>
        <v>9.9532159895797667E-2</v>
      </c>
      <c r="U978" s="13">
        <f t="shared" si="1352"/>
        <v>5.1393934434980838E-2</v>
      </c>
      <c r="V978" s="13">
        <f t="shared" si="1353"/>
        <v>1.1176835008213993E-2</v>
      </c>
      <c r="W978" s="13">
        <f t="shared" si="1354"/>
        <v>6.4253048292146023E-2</v>
      </c>
      <c r="X978" s="13">
        <f t="shared" si="1355"/>
        <v>6.517572251475004E-2</v>
      </c>
      <c r="Y978" s="13">
        <f t="shared" si="1356"/>
        <v>3.3055823172820076E-2</v>
      </c>
      <c r="Z978" s="13">
        <f t="shared" si="1357"/>
        <v>8.8458393731646844E-3</v>
      </c>
      <c r="AA978" s="13">
        <f t="shared" si="1358"/>
        <v>1.7377317230903588E-2</v>
      </c>
      <c r="AB978" s="13">
        <f t="shared" si="1359"/>
        <v>1.70685415710542E-2</v>
      </c>
      <c r="AC978" s="13">
        <f t="shared" si="1360"/>
        <v>1.3919853218174721E-3</v>
      </c>
      <c r="AD978" s="13">
        <f t="shared" si="1361"/>
        <v>3.1555671432730699E-2</v>
      </c>
      <c r="AE978" s="13">
        <f t="shared" si="1362"/>
        <v>3.2008811095078853E-2</v>
      </c>
      <c r="AF978" s="13">
        <f t="shared" si="1363"/>
        <v>1.6234228923072889E-2</v>
      </c>
      <c r="AG978" s="13">
        <f t="shared" si="1364"/>
        <v>5.4891175212951589E-3</v>
      </c>
      <c r="AH978" s="13">
        <f t="shared" si="1365"/>
        <v>2.2432164220989367E-3</v>
      </c>
      <c r="AI978" s="13">
        <f t="shared" si="1366"/>
        <v>4.4067139069517026E-3</v>
      </c>
      <c r="AJ978" s="13">
        <f t="shared" si="1367"/>
        <v>4.3284114868309105E-3</v>
      </c>
      <c r="AK978" s="13">
        <f t="shared" si="1368"/>
        <v>2.8343336092645057E-3</v>
      </c>
      <c r="AL978" s="13">
        <f t="shared" si="1369"/>
        <v>1.109508019245197E-4</v>
      </c>
      <c r="AM978" s="13">
        <f t="shared" si="1370"/>
        <v>1.2397984855665428E-2</v>
      </c>
      <c r="AN978" s="13">
        <f t="shared" si="1371"/>
        <v>1.2576020004854697E-2</v>
      </c>
      <c r="AO978" s="13">
        <f t="shared" si="1372"/>
        <v>6.3783058700153956E-3</v>
      </c>
      <c r="AP978" s="13">
        <f t="shared" si="1373"/>
        <v>2.1566327956310583E-3</v>
      </c>
      <c r="AQ978" s="13">
        <f t="shared" si="1374"/>
        <v>5.4690051441279579E-4</v>
      </c>
      <c r="AR978" s="13">
        <f t="shared" si="1375"/>
        <v>4.5508580512007227E-4</v>
      </c>
      <c r="AS978" s="13">
        <f t="shared" si="1376"/>
        <v>8.9399886989169233E-4</v>
      </c>
      <c r="AT978" s="13">
        <f t="shared" si="1377"/>
        <v>8.7811350120748017E-4</v>
      </c>
      <c r="AU978" s="13">
        <f t="shared" si="1378"/>
        <v>5.7500693194110749E-4</v>
      </c>
      <c r="AV978" s="13">
        <f t="shared" si="1379"/>
        <v>2.8239484815374986E-4</v>
      </c>
      <c r="AW978" s="13">
        <f t="shared" si="1380"/>
        <v>6.1413485067525908E-6</v>
      </c>
      <c r="AX978" s="13">
        <f t="shared" si="1381"/>
        <v>4.0592288037398401E-3</v>
      </c>
      <c r="AY978" s="13">
        <f t="shared" si="1382"/>
        <v>4.117519357735553E-3</v>
      </c>
      <c r="AZ978" s="13">
        <f t="shared" si="1383"/>
        <v>2.0883234822470479E-3</v>
      </c>
      <c r="BA978" s="13">
        <f t="shared" si="1384"/>
        <v>7.0610394068316561E-4</v>
      </c>
      <c r="BB978" s="13">
        <f t="shared" si="1385"/>
        <v>1.7906089955176059E-4</v>
      </c>
      <c r="BC978" s="13">
        <f t="shared" si="1386"/>
        <v>3.6326443064191934E-5</v>
      </c>
      <c r="BD978" s="13">
        <f t="shared" si="1387"/>
        <v>7.6936806743774347E-5</v>
      </c>
      <c r="BE978" s="13">
        <f t="shared" si="1388"/>
        <v>1.5113944998539812E-4</v>
      </c>
      <c r="BF978" s="13">
        <f t="shared" si="1389"/>
        <v>1.4845386953713874E-4</v>
      </c>
      <c r="BG978" s="13">
        <f t="shared" si="1390"/>
        <v>9.7210672583846649E-5</v>
      </c>
      <c r="BH978" s="13">
        <f t="shared" si="1391"/>
        <v>4.774167335786292E-5</v>
      </c>
      <c r="BI978" s="13">
        <f t="shared" si="1392"/>
        <v>1.8757342702616973E-5</v>
      </c>
      <c r="BJ978" s="14">
        <f t="shared" si="1393"/>
        <v>0.59056829257587629</v>
      </c>
      <c r="BK978" s="14">
        <f t="shared" si="1394"/>
        <v>0.21946343351199363</v>
      </c>
      <c r="BL978" s="14">
        <f t="shared" si="1395"/>
        <v>0.18102207910330126</v>
      </c>
      <c r="BM978" s="14">
        <f t="shared" si="1396"/>
        <v>0.56783677130604471</v>
      </c>
      <c r="BN978" s="14">
        <f t="shared" si="1397"/>
        <v>0.42795149524906234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1.4215</v>
      </c>
      <c r="F979" s="10">
        <f>VLOOKUP(B979,home!$B$2:$E$405,3,FALSE)</f>
        <v>0.7621</v>
      </c>
      <c r="G979" s="10">
        <f>VLOOKUP(C979,away!$B$2:$E$405,4,FALSE)</f>
        <v>0.59530000000000005</v>
      </c>
      <c r="H979" s="10">
        <f>VLOOKUP(A979,away!$A$2:$E$405,3,FALSE)</f>
        <v>1.0277000000000001</v>
      </c>
      <c r="I979" s="10">
        <f>VLOOKUP(C979,away!$B$2:$E$405,3,FALSE)</f>
        <v>1.1976</v>
      </c>
      <c r="J979" s="10">
        <f>VLOOKUP(B979,home!$B$2:$E$405,4,FALSE)</f>
        <v>1.2974000000000001</v>
      </c>
      <c r="K979" s="12">
        <f t="shared" si="1342"/>
        <v>0.64490346179500013</v>
      </c>
      <c r="L979" s="12">
        <f t="shared" si="1343"/>
        <v>1.5968055648480002</v>
      </c>
      <c r="M979" s="13">
        <f t="shared" si="1344"/>
        <v>0.10627671934087772</v>
      </c>
      <c r="N979" s="13">
        <f t="shared" si="1345"/>
        <v>6.8538224211147677E-2</v>
      </c>
      <c r="O979" s="13">
        <f t="shared" si="1346"/>
        <v>0.16970325685730261</v>
      </c>
      <c r="P979" s="13">
        <f t="shared" si="1347"/>
        <v>0.10944221782516055</v>
      </c>
      <c r="Q979" s="13">
        <f t="shared" si="1348"/>
        <v>2.2100269029525513E-2</v>
      </c>
      <c r="R979" s="13">
        <f t="shared" si="1349"/>
        <v>0.13549155246128522</v>
      </c>
      <c r="S979" s="13">
        <f t="shared" si="1350"/>
        <v>2.8175500515950937E-2</v>
      </c>
      <c r="T979" s="13">
        <f t="shared" si="1351"/>
        <v>3.5289832570984246E-2</v>
      </c>
      <c r="U979" s="13">
        <f t="shared" si="1352"/>
        <v>8.7378971226261704E-2</v>
      </c>
      <c r="V979" s="13">
        <f t="shared" si="1353"/>
        <v>3.2238577888656817E-3</v>
      </c>
      <c r="W979" s="13">
        <f t="shared" si="1354"/>
        <v>4.7508466679139442E-3</v>
      </c>
      <c r="X979" s="13">
        <f t="shared" si="1355"/>
        <v>7.5861783970645642E-3</v>
      </c>
      <c r="Y979" s="13">
        <f t="shared" si="1356"/>
        <v>6.0568259401811908E-3</v>
      </c>
      <c r="Z979" s="13">
        <f t="shared" si="1357"/>
        <v>7.2117888320024998E-2</v>
      </c>
      <c r="AA979" s="13">
        <f t="shared" si="1358"/>
        <v>4.6509075834929317E-2</v>
      </c>
      <c r="AB979" s="13">
        <f t="shared" si="1359"/>
        <v>1.4996932005416051E-2</v>
      </c>
      <c r="AC979" s="13">
        <f t="shared" si="1360"/>
        <v>2.0749261253698504E-4</v>
      </c>
      <c r="AD979" s="13">
        <f t="shared" si="1361"/>
        <v>7.6595936564873587E-4</v>
      </c>
      <c r="AE979" s="13">
        <f t="shared" si="1362"/>
        <v>1.2230881775153455E-3</v>
      </c>
      <c r="AF979" s="13">
        <f t="shared" si="1363"/>
        <v>9.7651700407815143E-4</v>
      </c>
      <c r="AG979" s="13">
        <f t="shared" si="1364"/>
        <v>5.1976926209356311E-4</v>
      </c>
      <c r="AH979" s="13">
        <f t="shared" si="1365"/>
        <v>2.8789561348625616E-2</v>
      </c>
      <c r="AI979" s="13">
        <f t="shared" si="1366"/>
        <v>1.8566487777288192E-2</v>
      </c>
      <c r="AJ979" s="13">
        <f t="shared" si="1367"/>
        <v>5.9867961204738557E-3</v>
      </c>
      <c r="AK979" s="13">
        <f t="shared" si="1368"/>
        <v>1.2869685143848222E-3</v>
      </c>
      <c r="AL979" s="13">
        <f t="shared" si="1369"/>
        <v>8.5469148235741218E-6</v>
      </c>
      <c r="AM979" s="13">
        <f t="shared" si="1370"/>
        <v>9.8793969300234438E-5</v>
      </c>
      <c r="AN979" s="13">
        <f t="shared" si="1371"/>
        <v>1.5775475995203681E-4</v>
      </c>
      <c r="AO979" s="13">
        <f t="shared" si="1372"/>
        <v>1.2595183928633643E-4</v>
      </c>
      <c r="AP979" s="13">
        <f t="shared" si="1373"/>
        <v>6.7040199291754332E-5</v>
      </c>
      <c r="AQ979" s="13">
        <f t="shared" si="1374"/>
        <v>2.6762540824398061E-5</v>
      </c>
      <c r="AR979" s="13">
        <f t="shared" si="1375"/>
        <v>9.1942663542036555E-3</v>
      </c>
      <c r="AS979" s="13">
        <f t="shared" si="1376"/>
        <v>5.9294142004912322E-3</v>
      </c>
      <c r="AT979" s="13">
        <f t="shared" si="1377"/>
        <v>1.9119498721566141E-3</v>
      </c>
      <c r="AU979" s="13">
        <f t="shared" si="1378"/>
        <v>4.1100769711076946E-4</v>
      </c>
      <c r="AV979" s="13">
        <f t="shared" si="1379"/>
        <v>6.6265071672781523E-5</v>
      </c>
      <c r="AW979" s="13">
        <f t="shared" si="1380"/>
        <v>2.444857892511249E-7</v>
      </c>
      <c r="AX979" s="13">
        <f t="shared" si="1381"/>
        <v>1.0618762134365023E-5</v>
      </c>
      <c r="AY979" s="13">
        <f t="shared" si="1382"/>
        <v>1.6956098467951293E-5</v>
      </c>
      <c r="AZ979" s="13">
        <f t="shared" si="1383"/>
        <v>1.3537796195867641E-5</v>
      </c>
      <c r="BA979" s="13">
        <f t="shared" si="1384"/>
        <v>7.205742767113179E-6</v>
      </c>
      <c r="BB979" s="13">
        <f t="shared" si="1385"/>
        <v>2.8765425373473868E-6</v>
      </c>
      <c r="BC979" s="13">
        <f t="shared" si="1386"/>
        <v>9.1865582623165869E-7</v>
      </c>
      <c r="BD979" s="13">
        <f t="shared" si="1387"/>
        <v>2.4469092798478542E-3</v>
      </c>
      <c r="BE979" s="13">
        <f t="shared" si="1388"/>
        <v>1.5780202652721919E-3</v>
      </c>
      <c r="BF979" s="13">
        <f t="shared" si="1389"/>
        <v>5.0883536592835035E-4</v>
      </c>
      <c r="BG979" s="13">
        <f t="shared" si="1390"/>
        <v>1.0938322965697296E-4</v>
      </c>
      <c r="BH979" s="13">
        <f t="shared" si="1391"/>
        <v>1.7635405867024843E-5</v>
      </c>
      <c r="BI979" s="13">
        <f t="shared" si="1392"/>
        <v>2.2746268587608359E-6</v>
      </c>
      <c r="BJ979" s="14">
        <f t="shared" si="1393"/>
        <v>0.14833592753273667</v>
      </c>
      <c r="BK979" s="14">
        <f t="shared" si="1394"/>
        <v>0.24735129109668341</v>
      </c>
      <c r="BL979" s="14">
        <f t="shared" si="1395"/>
        <v>0.53088556351503335</v>
      </c>
      <c r="BM979" s="14">
        <f t="shared" si="1396"/>
        <v>0.38712171912650067</v>
      </c>
      <c r="BN979" s="14">
        <f t="shared" si="1397"/>
        <v>0.61155223972529926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1.4215</v>
      </c>
      <c r="F980" s="10">
        <f>VLOOKUP(B980,home!$B$2:$E$405,3,FALSE)</f>
        <v>0.82069999999999999</v>
      </c>
      <c r="G980" s="10">
        <f>VLOOKUP(C980,away!$B$2:$E$405,4,FALSE)</f>
        <v>1.0823</v>
      </c>
      <c r="H980" s="10">
        <f>VLOOKUP(A980,away!$A$2:$E$405,3,FALSE)</f>
        <v>1.0277000000000001</v>
      </c>
      <c r="I980" s="10">
        <f>VLOOKUP(C980,away!$B$2:$E$405,3,FALSE)</f>
        <v>1.7215</v>
      </c>
      <c r="J980" s="10">
        <f>VLOOKUP(B980,home!$B$2:$E$405,4,FALSE)</f>
        <v>1.0541</v>
      </c>
      <c r="K980" s="12">
        <f t="shared" si="1342"/>
        <v>1.2626382916150001</v>
      </c>
      <c r="L980" s="12">
        <f t="shared" si="1343"/>
        <v>1.8648984882550004</v>
      </c>
      <c r="M980" s="13">
        <f t="shared" si="1344"/>
        <v>4.3825616547796431E-2</v>
      </c>
      <c r="N980" s="13">
        <f t="shared" si="1345"/>
        <v>5.5335901606883758E-2</v>
      </c>
      <c r="O980" s="13">
        <f t="shared" si="1346"/>
        <v>8.173032604682888E-2</v>
      </c>
      <c r="P980" s="13">
        <f t="shared" si="1347"/>
        <v>0.10319583925290496</v>
      </c>
      <c r="Q980" s="13">
        <f t="shared" si="1348"/>
        <v>3.4934614134945731E-2</v>
      </c>
      <c r="R980" s="13">
        <f t="shared" si="1349"/>
        <v>7.6209380744659758E-2</v>
      </c>
      <c r="S980" s="13">
        <f t="shared" si="1350"/>
        <v>6.0748610504413207E-2</v>
      </c>
      <c r="T980" s="13">
        <f t="shared" si="1351"/>
        <v>6.5149509088032048E-2</v>
      </c>
      <c r="U980" s="13">
        <f t="shared" si="1352"/>
        <v>9.6224882308474272E-2</v>
      </c>
      <c r="V980" s="13">
        <f t="shared" si="1353"/>
        <v>1.5893809091244243E-2</v>
      </c>
      <c r="W980" s="13">
        <f t="shared" si="1354"/>
        <v>1.4703260503192371E-2</v>
      </c>
      <c r="X980" s="13">
        <f t="shared" si="1355"/>
        <v>2.7420088284822904E-2</v>
      </c>
      <c r="Y980" s="13">
        <f t="shared" si="1356"/>
        <v>2.5567840595092445E-2</v>
      </c>
      <c r="Z980" s="13">
        <f t="shared" si="1357"/>
        <v>4.7374252980521905E-2</v>
      </c>
      <c r="AA980" s="13">
        <f t="shared" si="1358"/>
        <v>5.9816545849862998E-2</v>
      </c>
      <c r="AB980" s="13">
        <f t="shared" si="1359"/>
        <v>3.7763330631090677E-2</v>
      </c>
      <c r="AC980" s="13">
        <f t="shared" si="1360"/>
        <v>2.3390643094370659E-3</v>
      </c>
      <c r="AD980" s="13">
        <f t="shared" si="1361"/>
        <v>4.6412249307302813E-3</v>
      </c>
      <c r="AE980" s="13">
        <f t="shared" si="1362"/>
        <v>8.6554133569703203E-3</v>
      </c>
      <c r="AF980" s="13">
        <f t="shared" si="1363"/>
        <v>8.070733642318046E-3</v>
      </c>
      <c r="AG980" s="13">
        <f t="shared" si="1364"/>
        <v>5.0170329895558993E-3</v>
      </c>
      <c r="AH980" s="13">
        <f t="shared" si="1365"/>
        <v>2.208704319139632E-2</v>
      </c>
      <c r="AI980" s="13">
        <f t="shared" si="1366"/>
        <v>2.7887946482011365E-2</v>
      </c>
      <c r="AJ980" s="13">
        <f t="shared" si="1367"/>
        <v>1.7606194551348694E-2</v>
      </c>
      <c r="AK980" s="13">
        <f t="shared" si="1368"/>
        <v>7.410085136718746E-3</v>
      </c>
      <c r="AL980" s="13">
        <f t="shared" si="1369"/>
        <v>2.2031106324824632E-4</v>
      </c>
      <c r="AM980" s="13">
        <f t="shared" si="1370"/>
        <v>1.1720376635076441E-3</v>
      </c>
      <c r="AN980" s="13">
        <f t="shared" si="1371"/>
        <v>2.1857312668533283E-3</v>
      </c>
      <c r="AO980" s="13">
        <f t="shared" si="1372"/>
        <v>2.0380834676432297E-3</v>
      </c>
      <c r="AP980" s="13">
        <f t="shared" si="1373"/>
        <v>1.2669395925817895E-3</v>
      </c>
      <c r="AQ980" s="13">
        <f t="shared" si="1374"/>
        <v>5.9067843272904647E-4</v>
      </c>
      <c r="AR980" s="13">
        <f t="shared" si="1375"/>
        <v>8.2380186915315765E-3</v>
      </c>
      <c r="AS980" s="13">
        <f t="shared" si="1376"/>
        <v>1.0401637846967869E-2</v>
      </c>
      <c r="AT980" s="13">
        <f t="shared" si="1377"/>
        <v>6.56675312054672E-3</v>
      </c>
      <c r="AU980" s="13">
        <f t="shared" si="1378"/>
        <v>2.7638113138615272E-3</v>
      </c>
      <c r="AV980" s="13">
        <f t="shared" si="1379"/>
        <v>8.7242349892008211E-4</v>
      </c>
      <c r="AW980" s="13">
        <f t="shared" si="1380"/>
        <v>1.4410131980312082E-5</v>
      </c>
      <c r="AX980" s="13">
        <f t="shared" si="1381"/>
        <v>2.4664327219328842E-4</v>
      </c>
      <c r="AY980" s="13">
        <f t="shared" si="1382"/>
        <v>4.5996466545153008E-4</v>
      </c>
      <c r="AZ980" s="13">
        <f t="shared" si="1383"/>
        <v>4.2889370462563785E-4</v>
      </c>
      <c r="BA980" s="13">
        <f t="shared" si="1384"/>
        <v>2.6661440712614625E-4</v>
      </c>
      <c r="BB980" s="13">
        <f t="shared" si="1385"/>
        <v>1.2430220119913837E-4</v>
      </c>
      <c r="BC980" s="13">
        <f t="shared" si="1386"/>
        <v>4.6362197420608399E-5</v>
      </c>
      <c r="BD980" s="13">
        <f t="shared" si="1387"/>
        <v>2.5605114340089457E-3</v>
      </c>
      <c r="BE980" s="13">
        <f t="shared" si="1388"/>
        <v>3.2329997826977294E-3</v>
      </c>
      <c r="BF980" s="13">
        <f t="shared" si="1389"/>
        <v>2.0410546612085641E-3</v>
      </c>
      <c r="BG980" s="13">
        <f t="shared" si="1390"/>
        <v>8.5903792350707137E-4</v>
      </c>
      <c r="BH980" s="13">
        <f t="shared" si="1391"/>
        <v>2.7116354404236649E-4</v>
      </c>
      <c r="BI980" s="13">
        <f t="shared" si="1392"/>
        <v>6.8476294799584388E-5</v>
      </c>
      <c r="BJ980" s="14">
        <f t="shared" si="1393"/>
        <v>0.25832187000387513</v>
      </c>
      <c r="BK980" s="14">
        <f t="shared" si="1394"/>
        <v>0.22668321543449568</v>
      </c>
      <c r="BL980" s="14">
        <f t="shared" si="1395"/>
        <v>0.46461162305448378</v>
      </c>
      <c r="BM980" s="14">
        <f t="shared" si="1396"/>
        <v>0.60131372860588561</v>
      </c>
      <c r="BN980" s="14">
        <f t="shared" si="1397"/>
        <v>0.39523167833401956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1.4215</v>
      </c>
      <c r="F981" s="10">
        <f>VLOOKUP(B981,home!$B$2:$E$405,3,FALSE)</f>
        <v>0.93799999999999994</v>
      </c>
      <c r="G981" s="10">
        <f>VLOOKUP(C981,away!$B$2:$E$405,4,FALSE)</f>
        <v>1.1137999999999999</v>
      </c>
      <c r="H981" s="10">
        <f>VLOOKUP(A981,away!$A$2:$E$405,3,FALSE)</f>
        <v>1.0277000000000001</v>
      </c>
      <c r="I981" s="10">
        <f>VLOOKUP(C981,away!$B$2:$E$405,3,FALSE)</f>
        <v>0.7298</v>
      </c>
      <c r="J981" s="10">
        <f>VLOOKUP(B981,home!$B$2:$E$405,4,FALSE)</f>
        <v>0.89200000000000002</v>
      </c>
      <c r="K981" s="12">
        <f t="shared" si="1342"/>
        <v>1.4851041645999998</v>
      </c>
      <c r="L981" s="12">
        <f t="shared" si="1343"/>
        <v>0.66901379032000008</v>
      </c>
      <c r="M981" s="13">
        <f t="shared" si="1344"/>
        <v>0.11600546755171953</v>
      </c>
      <c r="N981" s="13">
        <f t="shared" si="1345"/>
        <v>0.17228020297742883</v>
      </c>
      <c r="O981" s="13">
        <f t="shared" si="1346"/>
        <v>7.760925754461967E-2</v>
      </c>
      <c r="P981" s="13">
        <f t="shared" si="1347"/>
        <v>0.11525783159102862</v>
      </c>
      <c r="Q981" s="13">
        <f t="shared" si="1348"/>
        <v>0.12792702345995646</v>
      </c>
      <c r="R981" s="13">
        <f t="shared" si="1349"/>
        <v>2.5960831776923529E-2</v>
      </c>
      <c r="S981" s="13">
        <f t="shared" si="1350"/>
        <v>2.8628753504965736E-2</v>
      </c>
      <c r="T981" s="13">
        <f t="shared" si="1351"/>
        <v>8.5584942849301043E-2</v>
      </c>
      <c r="U981" s="13">
        <f t="shared" si="1352"/>
        <v>3.8554539388389146E-2</v>
      </c>
      <c r="V981" s="13">
        <f t="shared" si="1353"/>
        <v>3.1604717717917405E-3</v>
      </c>
      <c r="W981" s="13">
        <f t="shared" si="1354"/>
        <v>6.3328318435087724E-2</v>
      </c>
      <c r="X981" s="13">
        <f t="shared" si="1355"/>
        <v>4.2367518350849974E-2</v>
      </c>
      <c r="Y981" s="13">
        <f t="shared" si="1356"/>
        <v>1.4172227019177148E-2</v>
      </c>
      <c r="Z981" s="13">
        <f t="shared" si="1357"/>
        <v>5.7893848223131714E-3</v>
      </c>
      <c r="AA981" s="13">
        <f t="shared" si="1358"/>
        <v>8.597839510089321E-3</v>
      </c>
      <c r="AB981" s="13">
        <f t="shared" si="1359"/>
        <v>6.3843436314980385E-3</v>
      </c>
      <c r="AC981" s="13">
        <f t="shared" si="1360"/>
        <v>1.9625644102667374E-4</v>
      </c>
      <c r="AD981" s="13">
        <f t="shared" si="1361"/>
        <v>2.351228736126593E-2</v>
      </c>
      <c r="AE981" s="13">
        <f t="shared" si="1362"/>
        <v>1.5730044486653553E-2</v>
      </c>
      <c r="AF981" s="13">
        <f t="shared" si="1363"/>
        <v>5.2618083419591561E-3</v>
      </c>
      <c r="AG981" s="13">
        <f t="shared" si="1364"/>
        <v>1.1734074475971636E-3</v>
      </c>
      <c r="AH981" s="13">
        <f t="shared" si="1365"/>
        <v>9.6829457089920342E-4</v>
      </c>
      <c r="AI981" s="13">
        <f t="shared" si="1366"/>
        <v>1.4380182998019768E-3</v>
      </c>
      <c r="AJ981" s="13">
        <f t="shared" si="1367"/>
        <v>1.0678034829034637E-3</v>
      </c>
      <c r="AK981" s="13">
        <f t="shared" si="1368"/>
        <v>5.2859979981143945E-4</v>
      </c>
      <c r="AL981" s="13">
        <f t="shared" si="1369"/>
        <v>7.7996640351187355E-6</v>
      </c>
      <c r="AM981" s="13">
        <f t="shared" si="1370"/>
        <v>6.9836391758975958E-3</v>
      </c>
      <c r="AN981" s="13">
        <f t="shared" si="1371"/>
        <v>4.672150915294492E-3</v>
      </c>
      <c r="AO981" s="13">
        <f t="shared" si="1372"/>
        <v>1.5628666963941127E-3</v>
      </c>
      <c r="AP981" s="13">
        <f t="shared" si="1373"/>
        <v>3.4852645743984077E-4</v>
      </c>
      <c r="AQ981" s="13">
        <f t="shared" si="1374"/>
        <v>5.8292251579657494E-5</v>
      </c>
      <c r="AR981" s="13">
        <f t="shared" si="1375"/>
        <v>1.2956048420471086E-4</v>
      </c>
      <c r="AS981" s="13">
        <f t="shared" si="1376"/>
        <v>1.924108146600086E-4</v>
      </c>
      <c r="AT981" s="13">
        <f t="shared" si="1377"/>
        <v>1.4287505108282877E-4</v>
      </c>
      <c r="AU981" s="13">
        <f t="shared" si="1378"/>
        <v>7.0728111126848884E-5</v>
      </c>
      <c r="AV981" s="13">
        <f t="shared" si="1379"/>
        <v>2.6259653097193721E-5</v>
      </c>
      <c r="AW981" s="13">
        <f t="shared" si="1380"/>
        <v>2.1526101379314601E-7</v>
      </c>
      <c r="AX981" s="13">
        <f t="shared" si="1381"/>
        <v>1.7285719373648712E-3</v>
      </c>
      <c r="AY981" s="13">
        <f t="shared" si="1382"/>
        <v>1.1564384636572583E-3</v>
      </c>
      <c r="AZ981" s="13">
        <f t="shared" si="1383"/>
        <v>3.8683663992158994E-4</v>
      </c>
      <c r="BA981" s="13">
        <f t="shared" si="1384"/>
        <v>8.626634890286533E-5</v>
      </c>
      <c r="BB981" s="13">
        <f t="shared" si="1385"/>
        <v>1.4428344264143371E-5</v>
      </c>
      <c r="BC981" s="13">
        <f t="shared" si="1386"/>
        <v>1.9305522568392786E-6</v>
      </c>
      <c r="BD981" s="13">
        <f t="shared" si="1387"/>
        <v>1.4446291768914686E-5</v>
      </c>
      <c r="BE981" s="13">
        <f t="shared" si="1388"/>
        <v>2.1454248069041899E-5</v>
      </c>
      <c r="BF981" s="13">
        <f t="shared" si="1389"/>
        <v>1.5930896577847821E-5</v>
      </c>
      <c r="BG981" s="13">
        <f t="shared" si="1390"/>
        <v>7.8863469511912253E-6</v>
      </c>
      <c r="BH981" s="13">
        <f t="shared" si="1391"/>
        <v>2.9280116751736501E-6</v>
      </c>
      <c r="BI981" s="13">
        <f t="shared" si="1392"/>
        <v>8.6968046655956202E-7</v>
      </c>
      <c r="BJ981" s="14">
        <f t="shared" si="1393"/>
        <v>0.56833772851225028</v>
      </c>
      <c r="BK981" s="14">
        <f t="shared" si="1394"/>
        <v>0.26441301898822467</v>
      </c>
      <c r="BL981" s="14">
        <f t="shared" si="1395"/>
        <v>0.16173487759461608</v>
      </c>
      <c r="BM981" s="14">
        <f t="shared" si="1396"/>
        <v>0.36407817181308411</v>
      </c>
      <c r="BN981" s="14">
        <f t="shared" si="1397"/>
        <v>0.63504061490167663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1.4215</v>
      </c>
      <c r="F982" s="10">
        <f>VLOOKUP(B982,home!$B$2:$E$405,3,FALSE)</f>
        <v>0.99660000000000004</v>
      </c>
      <c r="G982" s="10">
        <f>VLOOKUP(C982,away!$B$2:$E$405,4,FALSE)</f>
        <v>0.91990000000000005</v>
      </c>
      <c r="H982" s="10">
        <f>VLOOKUP(A982,away!$A$2:$E$405,3,FALSE)</f>
        <v>1.0277000000000001</v>
      </c>
      <c r="I982" s="10">
        <f>VLOOKUP(C982,away!$B$2:$E$405,3,FALSE)</f>
        <v>0.74850000000000005</v>
      </c>
      <c r="J982" s="10">
        <f>VLOOKUP(B982,home!$B$2:$E$405,4,FALSE)</f>
        <v>1.1352</v>
      </c>
      <c r="K982" s="12">
        <f t="shared" si="1342"/>
        <v>1.3031918813100001</v>
      </c>
      <c r="L982" s="12">
        <f t="shared" si="1343"/>
        <v>0.87323381244000009</v>
      </c>
      <c r="M982" s="13">
        <f t="shared" si="1344"/>
        <v>0.11344629864139374</v>
      </c>
      <c r="N982" s="13">
        <f t="shared" si="1345"/>
        <v>0.14784229535413401</v>
      </c>
      <c r="O982" s="13">
        <f t="shared" si="1346"/>
        <v>9.9065143869831049E-2</v>
      </c>
      <c r="P982" s="13">
        <f t="shared" si="1347"/>
        <v>0.12910089121197094</v>
      </c>
      <c r="Q982" s="13">
        <f t="shared" si="1348"/>
        <v>9.6333439509871305E-2</v>
      </c>
      <c r="R982" s="13">
        <f t="shared" si="1349"/>
        <v>4.325351663068483E-2</v>
      </c>
      <c r="S982" s="13">
        <f t="shared" si="1350"/>
        <v>3.6728920007364101E-2</v>
      </c>
      <c r="T982" s="13">
        <f t="shared" si="1351"/>
        <v>8.412161664866305E-2</v>
      </c>
      <c r="U982" s="13">
        <f t="shared" si="1352"/>
        <v>5.6367631711215539E-2</v>
      </c>
      <c r="V982" s="13">
        <f t="shared" si="1353"/>
        <v>4.6441320332858615E-3</v>
      </c>
      <c r="W982" s="13">
        <f t="shared" si="1354"/>
        <v>4.1846985422644103E-2</v>
      </c>
      <c r="X982" s="13">
        <f t="shared" si="1355"/>
        <v>3.6542202619736612E-2</v>
      </c>
      <c r="Y982" s="13">
        <f t="shared" si="1356"/>
        <v>1.5954943454293779E-2</v>
      </c>
      <c r="Z982" s="13">
        <f t="shared" si="1357"/>
        <v>1.2590144409616625E-2</v>
      </c>
      <c r="AA982" s="13">
        <f t="shared" si="1358"/>
        <v>1.6407373979132868E-2</v>
      </c>
      <c r="AB982" s="13">
        <f t="shared" si="1359"/>
        <v>1.0690978281611453E-2</v>
      </c>
      <c r="AC982" s="13">
        <f t="shared" si="1360"/>
        <v>3.3031134090725979E-4</v>
      </c>
      <c r="AD982" s="13">
        <f t="shared" si="1361"/>
        <v>1.3633662915021929E-2</v>
      </c>
      <c r="AE982" s="13">
        <f t="shared" si="1362"/>
        <v>1.1905375444806443E-2</v>
      </c>
      <c r="AF982" s="13">
        <f t="shared" si="1363"/>
        <v>5.1980881940989453E-3</v>
      </c>
      <c r="AG982" s="13">
        <f t="shared" si="1364"/>
        <v>1.5130487903774596E-3</v>
      </c>
      <c r="AH982" s="13">
        <f t="shared" si="1365"/>
        <v>2.7485349504949193E-3</v>
      </c>
      <c r="AI982" s="13">
        <f t="shared" si="1366"/>
        <v>3.5818684329817613E-3</v>
      </c>
      <c r="AJ982" s="13">
        <f t="shared" si="1367"/>
        <v>2.3339309308912019E-3</v>
      </c>
      <c r="AK982" s="13">
        <f t="shared" si="1368"/>
        <v>1.0138532802252353E-3</v>
      </c>
      <c r="AL982" s="13">
        <f t="shared" si="1369"/>
        <v>1.5035656164806374E-5</v>
      </c>
      <c r="AM982" s="13">
        <f t="shared" si="1370"/>
        <v>3.5534557646747624E-3</v>
      </c>
      <c r="AN982" s="13">
        <f t="shared" si="1371"/>
        <v>3.1029977247238379E-3</v>
      </c>
      <c r="AO982" s="13">
        <f t="shared" si="1372"/>
        <v>1.3548212665766212E-3</v>
      </c>
      <c r="AP982" s="13">
        <f t="shared" si="1373"/>
        <v>3.9435857992916435E-4</v>
      </c>
      <c r="AQ982" s="13">
        <f t="shared" si="1374"/>
        <v>8.609181155499214E-5</v>
      </c>
      <c r="AR982" s="13">
        <f t="shared" si="1375"/>
        <v>4.8002273068905319E-4</v>
      </c>
      <c r="AS982" s="13">
        <f t="shared" si="1376"/>
        <v>6.2556172547823072E-4</v>
      </c>
      <c r="AT982" s="13">
        <f t="shared" si="1377"/>
        <v>4.0761348095075267E-4</v>
      </c>
      <c r="AU982" s="13">
        <f t="shared" si="1378"/>
        <v>1.7706619302917647E-4</v>
      </c>
      <c r="AV982" s="13">
        <f t="shared" si="1379"/>
        <v>5.7687806302523025E-5</v>
      </c>
      <c r="AW982" s="13">
        <f t="shared" si="1380"/>
        <v>4.752901284767481E-7</v>
      </c>
      <c r="AX982" s="13">
        <f t="shared" si="1381"/>
        <v>7.7180578385306034E-4</v>
      </c>
      <c r="AY982" s="13">
        <f t="shared" si="1382"/>
        <v>6.7396690709725041E-4</v>
      </c>
      <c r="AZ982" s="13">
        <f t="shared" si="1383"/>
        <v>2.9426534587146362E-4</v>
      </c>
      <c r="BA982" s="13">
        <f t="shared" si="1384"/>
        <v>8.5654149948104501E-5</v>
      </c>
      <c r="BB982" s="13">
        <f t="shared" si="1385"/>
        <v>1.8699024977622677E-5</v>
      </c>
      <c r="BC982" s="13">
        <f t="shared" si="1386"/>
        <v>3.2657241740240487E-6</v>
      </c>
      <c r="BD982" s="13">
        <f t="shared" si="1387"/>
        <v>6.9862013196243512E-5</v>
      </c>
      <c r="BE982" s="13">
        <f t="shared" si="1388"/>
        <v>9.1043608409316636E-5</v>
      </c>
      <c r="BF982" s="13">
        <f t="shared" si="1389"/>
        <v>5.9323645662094151E-5</v>
      </c>
      <c r="BG982" s="13">
        <f t="shared" si="1390"/>
        <v>2.5770031132184106E-5</v>
      </c>
      <c r="BH982" s="13">
        <f t="shared" si="1391"/>
        <v>8.395823838142069E-6</v>
      </c>
      <c r="BI982" s="13">
        <f t="shared" si="1392"/>
        <v>2.188273892555142E-6</v>
      </c>
      <c r="BJ982" s="14">
        <f t="shared" si="1393"/>
        <v>0.46523104043702851</v>
      </c>
      <c r="BK982" s="14">
        <f t="shared" si="1394"/>
        <v>0.28493955579818392</v>
      </c>
      <c r="BL982" s="14">
        <f t="shared" si="1395"/>
        <v>0.23746736739964916</v>
      </c>
      <c r="BM982" s="14">
        <f t="shared" si="1396"/>
        <v>0.37051303120962359</v>
      </c>
      <c r="BN982" s="14">
        <f t="shared" si="1397"/>
        <v>0.62904158521788589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1.4215</v>
      </c>
      <c r="F983" s="10">
        <f>VLOOKUP(B983,home!$B$2:$E$405,3,FALSE)</f>
        <v>0.64939999999999998</v>
      </c>
      <c r="G983" s="10">
        <f>VLOOKUP(C983,away!$B$2:$E$405,4,FALSE)</f>
        <v>0.93799999999999994</v>
      </c>
      <c r="H983" s="10">
        <f>VLOOKUP(A983,away!$A$2:$E$405,3,FALSE)</f>
        <v>1.0277000000000001</v>
      </c>
      <c r="I983" s="10">
        <f>VLOOKUP(C983,away!$B$2:$E$405,3,FALSE)</f>
        <v>0.97299999999999998</v>
      </c>
      <c r="J983" s="10">
        <f>VLOOKUP(B983,home!$B$2:$E$405,4,FALSE)</f>
        <v>0.74850000000000005</v>
      </c>
      <c r="K983" s="12">
        <f t="shared" si="1342"/>
        <v>0.86588852979999986</v>
      </c>
      <c r="L983" s="12">
        <f t="shared" si="1343"/>
        <v>0.74846414685000007</v>
      </c>
      <c r="M983" s="13">
        <f t="shared" si="1344"/>
        <v>0.19901945869521814</v>
      </c>
      <c r="N983" s="13">
        <f t="shared" si="1345"/>
        <v>0.17232866649119422</v>
      </c>
      <c r="O983" s="13">
        <f t="shared" si="1346"/>
        <v>0.14895892935886526</v>
      </c>
      <c r="P983" s="13">
        <f t="shared" si="1347"/>
        <v>0.12898182834312988</v>
      </c>
      <c r="Q983" s="13">
        <f t="shared" si="1348"/>
        <v>7.4608707835227328E-2</v>
      </c>
      <c r="R983" s="13">
        <f t="shared" si="1349"/>
        <v>5.5745208989136256E-2</v>
      </c>
      <c r="S983" s="13">
        <f t="shared" si="1350"/>
        <v>2.0897846059632991E-2</v>
      </c>
      <c r="T983" s="13">
        <f t="shared" si="1351"/>
        <v>5.5841942857474333E-2</v>
      </c>
      <c r="U983" s="13">
        <f t="shared" si="1352"/>
        <v>4.8269137054996934E-2</v>
      </c>
      <c r="V983" s="13">
        <f t="shared" si="1353"/>
        <v>1.50484581361273E-3</v>
      </c>
      <c r="W983" s="13">
        <f t="shared" si="1354"/>
        <v>2.153427477924091E-2</v>
      </c>
      <c r="X983" s="13">
        <f t="shared" si="1355"/>
        <v>1.6117632600678021E-2</v>
      </c>
      <c r="Y983" s="13">
        <f t="shared" si="1356"/>
        <v>6.0317350668541115E-3</v>
      </c>
      <c r="Z983" s="13">
        <f t="shared" si="1357"/>
        <v>1.3907763429009606E-2</v>
      </c>
      <c r="AA983" s="13">
        <f t="shared" si="1358"/>
        <v>1.2042572828351333E-2</v>
      </c>
      <c r="AB983" s="13">
        <f t="shared" si="1359"/>
        <v>5.2137628406752805E-3</v>
      </c>
      <c r="AC983" s="13">
        <f t="shared" si="1360"/>
        <v>6.0954392879090087E-5</v>
      </c>
      <c r="AD983" s="13">
        <f t="shared" si="1361"/>
        <v>4.6615703822265302E-3</v>
      </c>
      <c r="AE983" s="13">
        <f t="shared" si="1362"/>
        <v>3.4890182991144086E-3</v>
      </c>
      <c r="AF983" s="13">
        <f t="shared" si="1363"/>
        <v>1.3057025522953522E-3</v>
      </c>
      <c r="AG983" s="13">
        <f t="shared" si="1364"/>
        <v>3.2575718228120275E-4</v>
      </c>
      <c r="AH983" s="13">
        <f t="shared" si="1365"/>
        <v>2.6023655723713263E-3</v>
      </c>
      <c r="AI983" s="13">
        <f t="shared" si="1366"/>
        <v>2.2533584994627429E-3</v>
      </c>
      <c r="AJ983" s="13">
        <f t="shared" si="1367"/>
        <v>9.7557863910606392E-4</v>
      </c>
      <c r="AK983" s="13">
        <f t="shared" si="1368"/>
        <v>2.815807845066115E-4</v>
      </c>
      <c r="AL983" s="13">
        <f t="shared" si="1369"/>
        <v>1.5801488137158528E-6</v>
      </c>
      <c r="AM983" s="13">
        <f t="shared" si="1370"/>
        <v>8.0728006496507115E-4</v>
      </c>
      <c r="AN983" s="13">
        <f t="shared" si="1371"/>
        <v>6.0422018509309454E-4</v>
      </c>
      <c r="AO983" s="13">
        <f t="shared" si="1372"/>
        <v>2.2611857267262607E-4</v>
      </c>
      <c r="AP983" s="13">
        <f t="shared" si="1373"/>
        <v>5.6413881527452268E-5</v>
      </c>
      <c r="AQ983" s="13">
        <f t="shared" si="1374"/>
        <v>1.0555941926985382E-5</v>
      </c>
      <c r="AR983" s="13">
        <f t="shared" si="1375"/>
        <v>3.8955546558334356E-4</v>
      </c>
      <c r="AS983" s="13">
        <f t="shared" si="1376"/>
        <v>3.3731160936951575E-4</v>
      </c>
      <c r="AT983" s="13">
        <f t="shared" si="1377"/>
        <v>1.4603712676072091E-4</v>
      </c>
      <c r="AU983" s="13">
        <f t="shared" si="1378"/>
        <v>4.2150624329018959E-5</v>
      </c>
      <c r="AV983" s="13">
        <f t="shared" si="1379"/>
        <v>9.1244355326015806E-6</v>
      </c>
      <c r="AW983" s="13">
        <f t="shared" si="1380"/>
        <v>2.8446476259084633E-8</v>
      </c>
      <c r="AX983" s="13">
        <f t="shared" si="1381"/>
        <v>1.1650242476490893E-4</v>
      </c>
      <c r="AY983" s="13">
        <f t="shared" si="1382"/>
        <v>8.7197887957623878E-5</v>
      </c>
      <c r="AZ983" s="13">
        <f t="shared" si="1383"/>
        <v>3.2632246408662431E-5</v>
      </c>
      <c r="BA983" s="13">
        <f t="shared" si="1384"/>
        <v>8.1413554893528327E-6</v>
      </c>
      <c r="BB983" s="13">
        <f t="shared" si="1385"/>
        <v>1.5233781726352581E-6</v>
      </c>
      <c r="BC983" s="13">
        <f t="shared" si="1386"/>
        <v>2.2803878886227223E-7</v>
      </c>
      <c r="BD983" s="13">
        <f t="shared" si="1387"/>
        <v>4.8594716533098604E-5</v>
      </c>
      <c r="BE983" s="13">
        <f t="shared" si="1388"/>
        <v>4.2077607654892499E-5</v>
      </c>
      <c r="BF983" s="13">
        <f t="shared" si="1389"/>
        <v>1.8217258914898041E-5</v>
      </c>
      <c r="BG983" s="13">
        <f t="shared" si="1390"/>
        <v>5.2580385129356693E-6</v>
      </c>
      <c r="BH983" s="13">
        <f t="shared" si="1391"/>
        <v>1.1382188093994107E-6</v>
      </c>
      <c r="BI983" s="13">
        <f t="shared" si="1392"/>
        <v>1.9711412229231249E-7</v>
      </c>
      <c r="BJ983" s="14">
        <f t="shared" si="1393"/>
        <v>0.35819582202435368</v>
      </c>
      <c r="BK983" s="14">
        <f t="shared" si="1394"/>
        <v>0.35055371134124419</v>
      </c>
      <c r="BL983" s="14">
        <f t="shared" si="1395"/>
        <v>0.27738215678359451</v>
      </c>
      <c r="BM983" s="14">
        <f t="shared" si="1396"/>
        <v>0.22030948442394951</v>
      </c>
      <c r="BN983" s="14">
        <f t="shared" si="1397"/>
        <v>0.77964279971277106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1.6204000000000001</v>
      </c>
      <c r="F984" s="10">
        <f>VLOOKUP(B984,home!$B$2:$E$405,3,FALSE)</f>
        <v>0.96</v>
      </c>
      <c r="G984" s="10">
        <f>VLOOKUP(C984,away!$B$2:$E$405,4,FALSE)</f>
        <v>1.0971</v>
      </c>
      <c r="H984" s="10">
        <f>VLOOKUP(A984,away!$A$2:$E$405,3,FALSE)</f>
        <v>1.3241000000000001</v>
      </c>
      <c r="I984" s="10">
        <f>VLOOKUP(C984,away!$B$2:$E$405,3,FALSE)</f>
        <v>1.0909</v>
      </c>
      <c r="J984" s="10">
        <f>VLOOKUP(B984,home!$B$2:$E$405,4,FALSE)</f>
        <v>1.1748000000000001</v>
      </c>
      <c r="K984" s="12">
        <f t="shared" si="1342"/>
        <v>1.7066312064</v>
      </c>
      <c r="L984" s="12">
        <f t="shared" si="1343"/>
        <v>1.6969524186120002</v>
      </c>
      <c r="M984" s="13">
        <f t="shared" si="1344"/>
        <v>3.3253886715518675E-2</v>
      </c>
      <c r="N984" s="13">
        <f t="shared" si="1345"/>
        <v>5.675212080279457E-2</v>
      </c>
      <c r="O984" s="13">
        <f t="shared" si="1346"/>
        <v>5.6430263490148881E-2</v>
      </c>
      <c r="P984" s="13">
        <f t="shared" si="1347"/>
        <v>9.6305648657662654E-2</v>
      </c>
      <c r="Q984" s="13">
        <f t="shared" si="1348"/>
        <v>4.842747019571593E-2</v>
      </c>
      <c r="R984" s="13">
        <f t="shared" si="1349"/>
        <v>4.7879736056260308E-2</v>
      </c>
      <c r="S984" s="13">
        <f t="shared" si="1350"/>
        <v>6.972702200736193E-2</v>
      </c>
      <c r="T984" s="13">
        <f t="shared" si="1351"/>
        <v>8.2179112675880697E-2</v>
      </c>
      <c r="U984" s="13">
        <f t="shared" si="1352"/>
        <v>8.1713051707809098E-2</v>
      </c>
      <c r="V984" s="13">
        <f t="shared" si="1353"/>
        <v>2.2437163647574976E-2</v>
      </c>
      <c r="W984" s="13">
        <f t="shared" si="1354"/>
        <v>2.7549277294338242E-2</v>
      </c>
      <c r="X984" s="13">
        <f t="shared" si="1355"/>
        <v>4.674981273563994E-2</v>
      </c>
      <c r="Y984" s="13">
        <f t="shared" si="1356"/>
        <v>3.9666103895701146E-2</v>
      </c>
      <c r="Z984" s="13">
        <f t="shared" si="1357"/>
        <v>2.7083211301058365E-2</v>
      </c>
      <c r="AA984" s="13">
        <f t="shared" si="1358"/>
        <v>4.6221053575911351E-2</v>
      </c>
      <c r="AB984" s="13">
        <f t="shared" si="1359"/>
        <v>3.9441146212668317E-2</v>
      </c>
      <c r="AC984" s="13">
        <f t="shared" si="1360"/>
        <v>4.0612275220700744E-3</v>
      </c>
      <c r="AD984" s="13">
        <f t="shared" si="1361"/>
        <v>1.175411408607115E-2</v>
      </c>
      <c r="AE984" s="13">
        <f t="shared" si="1362"/>
        <v>1.9946172326999818E-2</v>
      </c>
      <c r="AF984" s="13">
        <f t="shared" si="1363"/>
        <v>1.6923852686177045E-2</v>
      </c>
      <c r="AG984" s="13">
        <f t="shared" si="1364"/>
        <v>9.5729909160137752E-3</v>
      </c>
      <c r="AH984" s="13">
        <f t="shared" si="1365"/>
        <v>1.1489730230277722E-2</v>
      </c>
      <c r="AI984" s="13">
        <f t="shared" si="1366"/>
        <v>1.9608732164109417E-2</v>
      </c>
      <c r="AJ984" s="13">
        <f t="shared" si="1367"/>
        <v>1.6732437114604273E-2</v>
      </c>
      <c r="AK984" s="13">
        <f t="shared" si="1368"/>
        <v>9.5186997796364095E-3</v>
      </c>
      <c r="AL984" s="13">
        <f t="shared" si="1369"/>
        <v>4.7046428491835277E-4</v>
      </c>
      <c r="AM984" s="13">
        <f t="shared" si="1370"/>
        <v>4.0119875805749656E-3</v>
      </c>
      <c r="AN984" s="13">
        <f t="shared" si="1371"/>
        <v>6.8081520282979955E-3</v>
      </c>
      <c r="AO984" s="13">
        <f t="shared" si="1372"/>
        <v>5.7765550253492401E-3</v>
      </c>
      <c r="AP984" s="13">
        <f t="shared" si="1373"/>
        <v>3.2675130071705646E-3</v>
      </c>
      <c r="AQ984" s="13">
        <f t="shared" si="1374"/>
        <v>1.386203525091066E-3</v>
      </c>
      <c r="AR984" s="13">
        <f t="shared" si="1375"/>
        <v>3.8995051006938371E-3</v>
      </c>
      <c r="AS984" s="13">
        <f t="shared" si="1376"/>
        <v>6.6550170943600762E-3</v>
      </c>
      <c r="AT984" s="13">
        <f t="shared" si="1377"/>
        <v>5.678829926180181E-3</v>
      </c>
      <c r="AU984" s="13">
        <f t="shared" si="1378"/>
        <v>3.2305561226191023E-3</v>
      </c>
      <c r="AV984" s="13">
        <f t="shared" si="1379"/>
        <v>1.378341973222086E-3</v>
      </c>
      <c r="AW984" s="13">
        <f t="shared" si="1380"/>
        <v>3.7847178350517804E-5</v>
      </c>
      <c r="AX984" s="13">
        <f t="shared" si="1381"/>
        <v>1.1411638674497454E-3</v>
      </c>
      <c r="AY984" s="13">
        <f t="shared" si="1382"/>
        <v>1.9365007849014694E-3</v>
      </c>
      <c r="AZ984" s="13">
        <f t="shared" si="1383"/>
        <v>1.6430748452912929E-3</v>
      </c>
      <c r="BA984" s="13">
        <f t="shared" si="1384"/>
        <v>9.2940661089253222E-4</v>
      </c>
      <c r="BB984" s="13">
        <f t="shared" si="1385"/>
        <v>3.9428969905701652E-4</v>
      </c>
      <c r="BC984" s="13">
        <f t="shared" si="1386"/>
        <v>1.3381817168972031E-4</v>
      </c>
      <c r="BD984" s="13">
        <f t="shared" si="1387"/>
        <v>1.1028791020020398E-3</v>
      </c>
      <c r="BE984" s="13">
        <f t="shared" si="1388"/>
        <v>1.8822078923630898E-3</v>
      </c>
      <c r="BF984" s="13">
        <f t="shared" si="1389"/>
        <v>1.6061173630196111E-3</v>
      </c>
      <c r="BG984" s="13">
        <f t="shared" si="1390"/>
        <v>9.1368333762338193E-4</v>
      </c>
      <c r="BH984" s="13">
        <f t="shared" si="1391"/>
        <v>3.8983012418894268E-4</v>
      </c>
      <c r="BI984" s="13">
        <f t="shared" si="1392"/>
        <v>1.3305925102712735E-4</v>
      </c>
      <c r="BJ984" s="14">
        <f t="shared" si="1393"/>
        <v>0.38694969276109781</v>
      </c>
      <c r="BK984" s="14">
        <f t="shared" si="1394"/>
        <v>0.2281919136200081</v>
      </c>
      <c r="BL984" s="14">
        <f t="shared" si="1395"/>
        <v>0.35590487761872514</v>
      </c>
      <c r="BM984" s="14">
        <f t="shared" si="1396"/>
        <v>0.65718191577623764</v>
      </c>
      <c r="BN984" s="14">
        <f t="shared" si="1397"/>
        <v>0.33904912591810099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1.6204000000000001</v>
      </c>
      <c r="F985" s="10">
        <f>VLOOKUP(B985,home!$B$2:$E$405,3,FALSE)</f>
        <v>1.2343</v>
      </c>
      <c r="G985" s="10">
        <f>VLOOKUP(C985,away!$B$2:$E$405,4,FALSE)</f>
        <v>1.5770999999999999</v>
      </c>
      <c r="H985" s="10">
        <f>VLOOKUP(A985,away!$A$2:$E$405,3,FALSE)</f>
        <v>1.3241000000000001</v>
      </c>
      <c r="I985" s="10">
        <f>VLOOKUP(C985,away!$B$2:$E$405,3,FALSE)</f>
        <v>0.83909999999999996</v>
      </c>
      <c r="J985" s="10">
        <f>VLOOKUP(B985,home!$B$2:$E$405,4,FALSE)</f>
        <v>1.1748000000000001</v>
      </c>
      <c r="K985" s="12">
        <f t="shared" si="1342"/>
        <v>3.1542941844119996</v>
      </c>
      <c r="L985" s="12">
        <f t="shared" si="1343"/>
        <v>1.3052642537880002</v>
      </c>
      <c r="M985" s="13">
        <f t="shared" si="1344"/>
        <v>1.1567469912776367E-2</v>
      </c>
      <c r="N985" s="13">
        <f t="shared" si="1345"/>
        <v>3.6487203074231277E-2</v>
      </c>
      <c r="O985" s="13">
        <f t="shared" si="1346"/>
        <v>1.5098604983915187E-2</v>
      </c>
      <c r="P985" s="13">
        <f t="shared" si="1347"/>
        <v>4.7625441893497711E-2</v>
      </c>
      <c r="Q985" s="13">
        <f t="shared" si="1348"/>
        <v>5.7545686231253682E-2</v>
      </c>
      <c r="R985" s="13">
        <f t="shared" si="1349"/>
        <v>9.8538346837849199E-3</v>
      </c>
      <c r="S985" s="13">
        <f t="shared" si="1350"/>
        <v>4.9020717854768331E-2</v>
      </c>
      <c r="T985" s="13">
        <f t="shared" si="1351"/>
        <v>7.5112327197355735E-2</v>
      </c>
      <c r="U985" s="13">
        <f t="shared" si="1352"/>
        <v>3.1081893437220034E-2</v>
      </c>
      <c r="V985" s="13">
        <f t="shared" si="1353"/>
        <v>2.2425276009878859E-2</v>
      </c>
      <c r="W985" s="13">
        <f t="shared" si="1354"/>
        <v>6.0505341139080383E-2</v>
      </c>
      <c r="X985" s="13">
        <f t="shared" si="1355"/>
        <v>7.8975458952090141E-2</v>
      </c>
      <c r="Y985" s="13">
        <f t="shared" si="1356"/>
        <v>5.15419217483324E-2</v>
      </c>
      <c r="Z985" s="13">
        <f t="shared" si="1357"/>
        <v>4.2872860584936123E-3</v>
      </c>
      <c r="AA985" s="13">
        <f t="shared" si="1358"/>
        <v>1.3523361481217046E-2</v>
      </c>
      <c r="AB985" s="13">
        <f t="shared" si="1359"/>
        <v>2.1328330236952093E-2</v>
      </c>
      <c r="AC985" s="13">
        <f t="shared" si="1360"/>
        <v>5.7705665521901673E-3</v>
      </c>
      <c r="AD985" s="13">
        <f t="shared" si="1361"/>
        <v>4.7712911420216345E-2</v>
      </c>
      <c r="AE985" s="13">
        <f t="shared" si="1362"/>
        <v>6.2277957720961633E-2</v>
      </c>
      <c r="AF985" s="13">
        <f t="shared" si="1363"/>
        <v>4.0644596006045815E-2</v>
      </c>
      <c r="AG985" s="13">
        <f t="shared" si="1364"/>
        <v>1.7683979425448706E-2</v>
      </c>
      <c r="AH985" s="13">
        <f t="shared" si="1365"/>
        <v>1.3990103094788412E-3</v>
      </c>
      <c r="AI985" s="13">
        <f t="shared" si="1366"/>
        <v>4.4128900831215418E-3</v>
      </c>
      <c r="AJ985" s="13">
        <f t="shared" si="1367"/>
        <v>6.9597767628198333E-3</v>
      </c>
      <c r="AK985" s="13">
        <f t="shared" si="1368"/>
        <v>7.3177277892561227E-3</v>
      </c>
      <c r="AL985" s="13">
        <f t="shared" si="1369"/>
        <v>9.5034016633264464E-4</v>
      </c>
      <c r="AM985" s="13">
        <f t="shared" si="1370"/>
        <v>3.0100111802830651E-2</v>
      </c>
      <c r="AN985" s="13">
        <f t="shared" si="1371"/>
        <v>3.9288599971257124E-2</v>
      </c>
      <c r="AO985" s="13">
        <f t="shared" si="1372"/>
        <v>2.5641002561929093E-2</v>
      </c>
      <c r="AP985" s="13">
        <f t="shared" si="1373"/>
        <v>1.1156094691790859E-2</v>
      </c>
      <c r="AQ985" s="13">
        <f t="shared" si="1374"/>
        <v>3.6404129032671685E-3</v>
      </c>
      <c r="AR985" s="13">
        <f t="shared" si="1375"/>
        <v>3.6521562952872343E-4</v>
      </c>
      <c r="AS985" s="13">
        <f t="shared" si="1376"/>
        <v>1.1519975362788198E-3</v>
      </c>
      <c r="AT985" s="13">
        <f t="shared" si="1377"/>
        <v>1.8168695645706166E-3</v>
      </c>
      <c r="AU985" s="13">
        <f t="shared" si="1378"/>
        <v>1.9103137004534191E-3</v>
      </c>
      <c r="AV985" s="13">
        <f t="shared" si="1379"/>
        <v>1.5064228489356968E-3</v>
      </c>
      <c r="AW985" s="13">
        <f t="shared" si="1380"/>
        <v>1.0868690558766838E-4</v>
      </c>
      <c r="AX985" s="13">
        <f t="shared" si="1381"/>
        <v>1.5824101268303289E-2</v>
      </c>
      <c r="AY985" s="13">
        <f t="shared" si="1382"/>
        <v>2.0654633733837639E-2</v>
      </c>
      <c r="AZ985" s="13">
        <f t="shared" si="1383"/>
        <v>1.3479877543931025E-2</v>
      </c>
      <c r="BA985" s="13">
        <f t="shared" si="1384"/>
        <v>5.8649341011775824E-3</v>
      </c>
      <c r="BB985" s="13">
        <f t="shared" si="1385"/>
        <v>1.9138222082723394E-3</v>
      </c>
      <c r="BC985" s="13">
        <f t="shared" si="1386"/>
        <v>4.9960874331269906E-4</v>
      </c>
      <c r="BD985" s="13">
        <f t="shared" si="1387"/>
        <v>7.9450484358087282E-5</v>
      </c>
      <c r="BE985" s="13">
        <f t="shared" si="1388"/>
        <v>2.5061020075943128E-4</v>
      </c>
      <c r="BF985" s="13">
        <f t="shared" si="1389"/>
        <v>3.9524914940489896E-4</v>
      </c>
      <c r="BG985" s="13">
        <f t="shared" si="1390"/>
        <v>4.1557736445388735E-4</v>
      </c>
      <c r="BH985" s="13">
        <f t="shared" si="1391"/>
        <v>3.2771331596754074E-4</v>
      </c>
      <c r="BI985" s="13">
        <f t="shared" si="1392"/>
        <v>2.0674084134215715E-4</v>
      </c>
      <c r="BJ985" s="14">
        <f t="shared" si="1393"/>
        <v>0.69655058244492574</v>
      </c>
      <c r="BK985" s="14">
        <f t="shared" si="1394"/>
        <v>0.15801444612328169</v>
      </c>
      <c r="BL985" s="14">
        <f t="shared" si="1395"/>
        <v>0.11940159040381888</v>
      </c>
      <c r="BM985" s="14">
        <f t="shared" si="1396"/>
        <v>0.77952971742281085</v>
      </c>
      <c r="BN985" s="14">
        <f t="shared" si="1397"/>
        <v>0.17817824077945915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1.6204000000000001</v>
      </c>
      <c r="F986" s="10">
        <f>VLOOKUP(B986,home!$B$2:$E$405,3,FALSE)</f>
        <v>1.8513999999999999</v>
      </c>
      <c r="G986" s="10">
        <f>VLOOKUP(C986,away!$B$2:$E$405,4,FALSE)</f>
        <v>1.0286</v>
      </c>
      <c r="H986" s="10">
        <f>VLOOKUP(A986,away!$A$2:$E$405,3,FALSE)</f>
        <v>1.3241000000000001</v>
      </c>
      <c r="I986" s="10">
        <f>VLOOKUP(C986,away!$B$2:$E$405,3,FALSE)</f>
        <v>0.83909999999999996</v>
      </c>
      <c r="J986" s="10">
        <f>VLOOKUP(B986,home!$B$2:$E$405,4,FALSE)</f>
        <v>0.41959999999999997</v>
      </c>
      <c r="K986" s="12">
        <f t="shared" si="1342"/>
        <v>3.0858088048159997</v>
      </c>
      <c r="L986" s="12">
        <f t="shared" si="1343"/>
        <v>0.46619754927599999</v>
      </c>
      <c r="M986" s="13">
        <f t="shared" si="1344"/>
        <v>2.8667065632178784E-2</v>
      </c>
      <c r="N986" s="13">
        <f t="shared" si="1345"/>
        <v>8.8461083536015436E-2</v>
      </c>
      <c r="O986" s="13">
        <f t="shared" si="1346"/>
        <v>1.3364515742655993E-2</v>
      </c>
      <c r="P986" s="13">
        <f t="shared" si="1347"/>
        <v>4.1240340350789897E-2</v>
      </c>
      <c r="Q986" s="13">
        <f t="shared" si="1348"/>
        <v>0.13648699522950011</v>
      </c>
      <c r="R986" s="13">
        <f t="shared" si="1349"/>
        <v>3.1152522432433727E-3</v>
      </c>
      <c r="S986" s="13">
        <f t="shared" si="1350"/>
        <v>1.4832052345984456E-2</v>
      </c>
      <c r="T986" s="13">
        <f t="shared" si="1351"/>
        <v>6.3629902684038037E-2</v>
      </c>
      <c r="U986" s="13">
        <f t="shared" si="1352"/>
        <v>9.6130728014231937E-3</v>
      </c>
      <c r="V986" s="13">
        <f t="shared" si="1353"/>
        <v>2.3708154030499923E-3</v>
      </c>
      <c r="W986" s="13">
        <f t="shared" si="1354"/>
        <v>0.14039092387402355</v>
      </c>
      <c r="X986" s="13">
        <f t="shared" si="1355"/>
        <v>6.5449904650663249E-2</v>
      </c>
      <c r="Y986" s="13">
        <f t="shared" si="1356"/>
        <v>1.5256292574243543E-2</v>
      </c>
      <c r="Z986" s="13">
        <f t="shared" si="1357"/>
        <v>4.8410765372554056E-4</v>
      </c>
      <c r="AA986" s="13">
        <f t="shared" si="1358"/>
        <v>1.4938636603450881E-3</v>
      </c>
      <c r="AB986" s="13">
        <f t="shared" si="1359"/>
        <v>2.3048888181437664E-3</v>
      </c>
      <c r="AC986" s="13">
        <f t="shared" si="1360"/>
        <v>2.1316542165752389E-4</v>
      </c>
      <c r="AD986" s="13">
        <f t="shared" si="1361"/>
        <v>0.10830488725167867</v>
      </c>
      <c r="AE986" s="13">
        <f t="shared" si="1362"/>
        <v>5.0491473011346079E-2</v>
      </c>
      <c r="AF986" s="13">
        <f t="shared" si="1363"/>
        <v>1.176950048861242E-2</v>
      </c>
      <c r="AG986" s="13">
        <f t="shared" si="1364"/>
        <v>1.8289707613312648E-3</v>
      </c>
      <c r="AH986" s="13">
        <f t="shared" si="1365"/>
        <v>5.6422450438150364E-5</v>
      </c>
      <c r="AI986" s="13">
        <f t="shared" si="1366"/>
        <v>1.7410889435133875E-4</v>
      </c>
      <c r="AJ986" s="13">
        <f t="shared" si="1367"/>
        <v>2.6863337959306998E-4</v>
      </c>
      <c r="AK986" s="13">
        <f t="shared" si="1368"/>
        <v>2.7631708267192464E-4</v>
      </c>
      <c r="AL986" s="13">
        <f t="shared" si="1369"/>
        <v>1.2266361200649728E-5</v>
      </c>
      <c r="AM986" s="13">
        <f t="shared" si="1370"/>
        <v>6.6841634937166813E-2</v>
      </c>
      <c r="AN986" s="13">
        <f t="shared" si="1371"/>
        <v>3.116140639730822E-2</v>
      </c>
      <c r="AO986" s="13">
        <f t="shared" si="1372"/>
        <v>7.2636856472092807E-3</v>
      </c>
      <c r="AP986" s="13">
        <f t="shared" si="1373"/>
        <v>1.1287708158134076E-3</v>
      </c>
      <c r="AQ986" s="13">
        <f t="shared" si="1374"/>
        <v>1.3155754700662045E-4</v>
      </c>
      <c r="AR986" s="13">
        <f t="shared" si="1375"/>
        <v>5.2608016236824555E-6</v>
      </c>
      <c r="AS986" s="13">
        <f t="shared" si="1376"/>
        <v>1.6233827970749628E-5</v>
      </c>
      <c r="AT986" s="13">
        <f t="shared" si="1377"/>
        <v>2.5047244644003741E-5</v>
      </c>
      <c r="AU986" s="13">
        <f t="shared" si="1378"/>
        <v>2.5763669352949038E-5</v>
      </c>
      <c r="AV986" s="13">
        <f t="shared" si="1379"/>
        <v>1.987543943342457E-5</v>
      </c>
      <c r="AW986" s="13">
        <f t="shared" si="1380"/>
        <v>4.9017623110244191E-7</v>
      </c>
      <c r="AX986" s="13">
        <f t="shared" si="1381"/>
        <v>3.4376750936234358E-2</v>
      </c>
      <c r="AY986" s="13">
        <f t="shared" si="1382"/>
        <v>1.6026357038543892E-2</v>
      </c>
      <c r="AZ986" s="13">
        <f t="shared" si="1383"/>
        <v>3.7357241875956679E-3</v>
      </c>
      <c r="BA986" s="13">
        <f t="shared" si="1384"/>
        <v>5.805284870093922E-4</v>
      </c>
      <c r="BB986" s="13">
        <f t="shared" si="1385"/>
        <v>6.7660239482170706E-5</v>
      </c>
      <c r="BC986" s="13">
        <f t="shared" si="1386"/>
        <v>6.3086075660030499E-6</v>
      </c>
      <c r="BD986" s="13">
        <f t="shared" si="1387"/>
        <v>4.0876213736466016E-7</v>
      </c>
      <c r="BE986" s="13">
        <f t="shared" si="1388"/>
        <v>1.2613618025552755E-6</v>
      </c>
      <c r="BF986" s="13">
        <f t="shared" si="1389"/>
        <v>1.9461606781918258E-6</v>
      </c>
      <c r="BG986" s="13">
        <f t="shared" si="1390"/>
        <v>2.0018265854503372E-6</v>
      </c>
      <c r="BH986" s="13">
        <f t="shared" si="1391"/>
        <v>1.5443135257743497E-6</v>
      </c>
      <c r="BI986" s="13">
        <f t="shared" si="1392"/>
        <v>9.530912550461855E-7</v>
      </c>
      <c r="BJ986" s="14">
        <f t="shared" si="1393"/>
        <v>0.84339031890238825</v>
      </c>
      <c r="BK986" s="14">
        <f t="shared" si="1394"/>
        <v>0.10336206255340522</v>
      </c>
      <c r="BL986" s="14">
        <f t="shared" si="1395"/>
        <v>3.0767371571875091E-2</v>
      </c>
      <c r="BM986" s="14">
        <f t="shared" si="1396"/>
        <v>0.65064274108469766</v>
      </c>
      <c r="BN986" s="14">
        <f t="shared" si="1397"/>
        <v>0.31133525273438356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1.2710999999999999</v>
      </c>
      <c r="F987" s="10">
        <f>VLOOKUP(B987,home!$B$2:$E$405,3,FALSE)</f>
        <v>1.1180000000000001</v>
      </c>
      <c r="G987" s="10">
        <f>VLOOKUP(C987,away!$B$2:$E$405,4,FALSE)</f>
        <v>1.0766</v>
      </c>
      <c r="H987" s="10">
        <f>VLOOKUP(A987,away!$A$2:$E$405,3,FALSE)</f>
        <v>0.94469999999999998</v>
      </c>
      <c r="I987" s="10">
        <f>VLOOKUP(C987,away!$B$2:$E$405,3,FALSE)</f>
        <v>1.5042</v>
      </c>
      <c r="J987" s="10">
        <f>VLOOKUP(B987,home!$B$2:$E$405,4,FALSE)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1.2710999999999999</v>
      </c>
      <c r="F988" s="10">
        <f>VLOOKUP(B988,home!$B$2:$E$405,3,FALSE)</f>
        <v>0.99380000000000002</v>
      </c>
      <c r="G988" s="10">
        <f>VLOOKUP(C988,away!$B$2:$E$405,4,FALSE)</f>
        <v>1.0766</v>
      </c>
      <c r="H988" s="10">
        <f>VLOOKUP(A988,away!$A$2:$E$405,3,FALSE)</f>
        <v>0.94469999999999998</v>
      </c>
      <c r="I988" s="10">
        <f>VLOOKUP(C988,away!$B$2:$E$405,3,FALSE)</f>
        <v>0.78</v>
      </c>
      <c r="J988" s="10">
        <f>VLOOKUP(B988,home!$B$2:$E$405,4,FALSE)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1.2710999999999999</v>
      </c>
      <c r="F989" s="10">
        <f>VLOOKUP(B989,home!$B$2:$E$405,3,FALSE)</f>
        <v>1.2008000000000001</v>
      </c>
      <c r="G989" s="10">
        <f>VLOOKUP(C989,away!$B$2:$E$405,4,FALSE)</f>
        <v>1.0766</v>
      </c>
      <c r="H989" s="10">
        <f>VLOOKUP(A989,away!$A$2:$E$405,3,FALSE)</f>
        <v>0.94469999999999998</v>
      </c>
      <c r="I989" s="10">
        <f>VLOOKUP(C989,away!$B$2:$E$405,3,FALSE)</f>
        <v>1.0027999999999999</v>
      </c>
      <c r="J989" s="10">
        <f>VLOOKUP(B989,home!$B$2:$E$405,4,FALSE)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1.2710999999999999</v>
      </c>
      <c r="F990" s="10">
        <f>VLOOKUP(B990,home!$B$2:$E$405,3,FALSE)</f>
        <v>0.74529999999999996</v>
      </c>
      <c r="G990" s="10">
        <f>VLOOKUP(C990,away!$B$2:$E$405,4,FALSE)</f>
        <v>0.91090000000000004</v>
      </c>
      <c r="H990" s="10">
        <f>VLOOKUP(A990,away!$A$2:$E$405,3,FALSE)</f>
        <v>0.94469999999999998</v>
      </c>
      <c r="I990" s="10">
        <f>VLOOKUP(C990,away!$B$2:$E$405,3,FALSE)</f>
        <v>0.89139999999999997</v>
      </c>
      <c r="J990" s="10">
        <f>VLOOKUP(B990,home!$B$2:$E$405,4,FALSE)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1.2710999999999999</v>
      </c>
      <c r="F991" s="10">
        <f>VLOOKUP(B991,home!$B$2:$E$405,3,FALSE)</f>
        <v>1.0766</v>
      </c>
      <c r="G991" s="10">
        <f>VLOOKUP(C991,away!$B$2:$E$405,4,FALSE)</f>
        <v>1.0766</v>
      </c>
      <c r="H991" s="10">
        <f>VLOOKUP(A991,away!$A$2:$E$405,3,FALSE)</f>
        <v>0.94469999999999998</v>
      </c>
      <c r="I991" s="10">
        <f>VLOOKUP(C991,away!$B$2:$E$405,3,FALSE)</f>
        <v>1.0585</v>
      </c>
      <c r="J991" s="10">
        <f>VLOOKUP(B991,home!$B$2:$E$405,4,FALSE)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1.4705999999999999</v>
      </c>
      <c r="F992" s="10">
        <f>VLOOKUP(B992,home!$B$2:$E$405,3,FALSE)</f>
        <v>0.98219999999999996</v>
      </c>
      <c r="G992" s="10">
        <f>VLOOKUP(C992,away!$B$2:$E$405,4,FALSE)</f>
        <v>1.2844</v>
      </c>
      <c r="H992" s="10">
        <f>VLOOKUP(A992,away!$A$2:$E$405,3,FALSE)</f>
        <v>1.2646999999999999</v>
      </c>
      <c r="I992" s="10">
        <f>VLOOKUP(C992,away!$B$2:$E$405,3,FALSE)</f>
        <v>0.79069999999999996</v>
      </c>
      <c r="J992" s="10">
        <f>VLOOKUP(B992,home!$B$2:$E$405,4,FALSE)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1.4705999999999999</v>
      </c>
      <c r="F993" s="10">
        <f>VLOOKUP(B993,home!$B$2:$E$405,3,FALSE)</f>
        <v>0.83109999999999995</v>
      </c>
      <c r="G993" s="10">
        <f>VLOOKUP(C993,away!$B$2:$E$405,4,FALSE)</f>
        <v>1.19</v>
      </c>
      <c r="H993" s="10">
        <f>VLOOKUP(A993,away!$A$2:$E$405,3,FALSE)</f>
        <v>1.2646999999999999</v>
      </c>
      <c r="I993" s="10">
        <f>VLOOKUP(C993,away!$B$2:$E$405,3,FALSE)</f>
        <v>1.5813999999999999</v>
      </c>
      <c r="J993" s="10">
        <f>VLOOKUP(B993,home!$B$2:$E$405,4,FALSE)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1.4705999999999999</v>
      </c>
      <c r="F994" s="10">
        <f>VLOOKUP(B994,home!$B$2:$E$405,3,FALSE)</f>
        <v>0.51</v>
      </c>
      <c r="G994" s="10">
        <f>VLOOKUP(C994,away!$B$2:$E$405,4,FALSE)</f>
        <v>1.02</v>
      </c>
      <c r="H994" s="10">
        <f>VLOOKUP(A994,away!$A$2:$E$405,3,FALSE)</f>
        <v>1.2646999999999999</v>
      </c>
      <c r="I994" s="10">
        <f>VLOOKUP(C994,away!$B$2:$E$405,3,FALSE)</f>
        <v>1.0871999999999999</v>
      </c>
      <c r="J994" s="10">
        <f>VLOOKUP(B994,home!$B$2:$E$405,4,FALSE)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1.4705999999999999</v>
      </c>
      <c r="F995" s="10">
        <f>VLOOKUP(B995,home!$B$2:$E$405,3,FALSE)</f>
        <v>1.105</v>
      </c>
      <c r="G995" s="10">
        <f>VLOOKUP(C995,away!$B$2:$E$405,4,FALSE)</f>
        <v>0.68</v>
      </c>
      <c r="H995" s="10">
        <f>VLOOKUP(A995,away!$A$2:$E$405,3,FALSE)</f>
        <v>1.2646999999999999</v>
      </c>
      <c r="I995" s="10">
        <f>VLOOKUP(C995,away!$B$2:$E$405,3,FALSE)</f>
        <v>1.0543</v>
      </c>
      <c r="J995" s="10">
        <f>VLOOKUP(B995,home!$B$2:$E$405,4,FALSE)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1.3231999999999999</v>
      </c>
      <c r="F996" s="10">
        <f>VLOOKUP(B996,home!$B$2:$E$405,3,FALSE)</f>
        <v>1.0257000000000001</v>
      </c>
      <c r="G996" s="10">
        <f>VLOOKUP(C996,away!$B$2:$E$405,4,FALSE)</f>
        <v>0.40689999999999998</v>
      </c>
      <c r="H996" s="10">
        <f>VLOOKUP(A996,away!$A$2:$E$405,3,FALSE)</f>
        <v>1.1951000000000001</v>
      </c>
      <c r="I996" s="10">
        <f>VLOOKUP(C996,away!$B$2:$E$405,3,FALSE)</f>
        <v>1.2229000000000001</v>
      </c>
      <c r="J996" s="10">
        <f>VLOOKUP(B996,home!$B$2:$E$405,4,FALSE)</f>
        <v>1.0161</v>
      </c>
      <c r="K996" s="12">
        <f t="shared" ref="K996:K1044" si="1398">E996*F996*G996</f>
        <v>0.55224721905599994</v>
      </c>
      <c r="L996" s="12">
        <f t="shared" ref="L996:L1044" si="1399">H996*I996*J996</f>
        <v>1.4850177434190004</v>
      </c>
      <c r="M996" s="13">
        <f t="shared" ref="M996:M1044" si="1400">_xlfn.POISSON.DIST(0,K996,FALSE) * _xlfn.POISSON.DIST(0,L996,FALSE)</f>
        <v>0.13038483106104284</v>
      </c>
      <c r="N996" s="13">
        <f t="shared" ref="N996:N1044" si="1401">_xlfn.POISSON.DIST(1,K996,FALSE) * _xlfn.POISSON.DIST(0,L996,FALSE)</f>
        <v>7.2004660360547271E-2</v>
      </c>
      <c r="O996" s="13">
        <f t="shared" ref="O996:O1044" si="1402">_xlfn.POISSON.DIST(0,K996,FALSE) * _xlfn.POISSON.DIST(1,L996,FALSE)</f>
        <v>0.19362378759833743</v>
      </c>
      <c r="P996" s="13">
        <f t="shared" ref="P996:P1044" si="1403">_xlfn.POISSON.DIST(1,K996,FALSE) * _xlfn.POISSON.DIST(1,L996,FALSE)</f>
        <v>0.10692819824427145</v>
      </c>
      <c r="Q996" s="13">
        <f t="shared" ref="Q996:Q1044" si="1404">_xlfn.POISSON.DIST(2,K996,FALSE) * _xlfn.POISSON.DIST(0,L996,FALSE)</f>
        <v>1.9882186721592011E-2</v>
      </c>
      <c r="R996" s="13">
        <f t="shared" ref="R996:R1044" si="1405">_xlfn.POISSON.DIST(0,K996,FALSE) * _xlfn.POISSON.DIST(2,L996,FALSE)</f>
        <v>0.14376738006576148</v>
      </c>
      <c r="S996" s="13">
        <f t="shared" ref="S996:S1044" si="1406">_xlfn.POISSON.DIST(2,K996,FALSE) * _xlfn.POISSON.DIST(2,L996,FALSE)</f>
        <v>2.1922871484976042E-2</v>
      </c>
      <c r="T996" s="13">
        <f t="shared" ref="T996:T1044" si="1407">_xlfn.POISSON.DIST(2,K996,FALSE) * _xlfn.POISSON.DIST(1,L996,FALSE)</f>
        <v>2.9525400059533781E-2</v>
      </c>
      <c r="U996" s="13">
        <f t="shared" ref="U996:U1044" si="1408">_xlfn.POISSON.DIST(1,K996,FALSE) * _xlfn.POISSON.DIST(2,L996,FALSE)</f>
        <v>7.9395135832283775E-2</v>
      </c>
      <c r="V996" s="13">
        <f t="shared" ref="V996:V1044" si="1409">_xlfn.POISSON.DIST(3,K996,FALSE) * _xlfn.POISSON.DIST(3,L996,FALSE)</f>
        <v>1.9976532624001015E-3</v>
      </c>
      <c r="W996" s="13">
        <f t="shared" ref="W996:W1044" si="1410">_xlfn.POISSON.DIST(3,K996,FALSE) * _xlfn.POISSON.DIST(0,L996,FALSE)</f>
        <v>3.6599607752504397E-3</v>
      </c>
      <c r="X996" s="13">
        <f t="shared" ref="X996:X1044" si="1411">_xlfn.POISSON.DIST(3,K996,FALSE) * _xlfn.POISSON.DIST(1,L996,FALSE)</f>
        <v>5.4351066914644624E-3</v>
      </c>
      <c r="Y996" s="13">
        <f t="shared" ref="Y996:Y1044" si="1412">_xlfn.POISSON.DIST(3,K996,FALSE) * _xlfn.POISSON.DIST(2,L996,FALSE)</f>
        <v>4.0356149371000337E-3</v>
      </c>
      <c r="Z996" s="13">
        <f t="shared" ref="Z996:Z1044" si="1413">_xlfn.POISSON.DIST(0,K996,FALSE) * _xlfn.POISSON.DIST(3,L996,FALSE)</f>
        <v>7.1165703440839653E-2</v>
      </c>
      <c r="AA996" s="13">
        <f t="shared" ref="AA996:AA1044" si="1414">_xlfn.POISSON.DIST(1,K996,FALSE) * _xlfn.POISSON.DIST(3,L996,FALSE)</f>
        <v>3.93010618173677E-2</v>
      </c>
      <c r="AB996" s="13">
        <f t="shared" ref="AB996:AB1044" si="1415">_xlfn.POISSON.DIST(2,K996,FALSE) * _xlfn.POISSON.DIST(3,L996,FALSE)</f>
        <v>1.0851951047294627E-2</v>
      </c>
      <c r="AC996" s="13">
        <f t="shared" ref="AC996:AC1044" si="1416">_xlfn.POISSON.DIST(4,K996,FALSE) * _xlfn.POISSON.DIST(4,L996,FALSE)</f>
        <v>1.0239183036427617E-4</v>
      </c>
      <c r="AD996" s="13">
        <f t="shared" ref="AD996:AD1044" si="1417">_xlfn.POISSON.DIST(4,K996,FALSE) * _xlfn.POISSON.DIST(0,L996,FALSE)</f>
        <v>5.0530078999652412E-4</v>
      </c>
      <c r="AE996" s="13">
        <f t="shared" ref="AE996:AE1044" si="1418">_xlfn.POISSON.DIST(4,K996,FALSE) * _xlfn.POISSON.DIST(1,L996,FALSE)</f>
        <v>7.5038063890847651E-4</v>
      </c>
      <c r="AF996" s="13">
        <f t="shared" ref="AF996:AF1044" si="1419">_xlfn.POISSON.DIST(4,K996,FALSE) * _xlfn.POISSON.DIST(2,L996,FALSE)</f>
        <v>5.5716428154858682E-4</v>
      </c>
      <c r="AG996" s="13">
        <f t="shared" ref="AG996:AG1044" si="1420">_xlfn.POISSON.DIST(4,K996,FALSE) * _xlfn.POISSON.DIST(3,L996,FALSE)</f>
        <v>2.7579961469965041E-4</v>
      </c>
      <c r="AH996" s="13">
        <f t="shared" ref="AH996:AH1044" si="1421">_xlfn.POISSON.DIST(0,K996,FALSE) * _xlfn.POISSON.DIST(4,L996,FALSE)</f>
        <v>2.6420583083135375E-2</v>
      </c>
      <c r="AI996" s="13">
        <f t="shared" ref="AI996:AI1044" si="1422">_xlfn.POISSON.DIST(1,K996,FALSE) * _xlfn.POISSON.DIST(4,L996,FALSE)</f>
        <v>1.4590693533499507E-2</v>
      </c>
      <c r="AJ996" s="13">
        <f t="shared" ref="AJ996:AJ1044" si="1423">_xlfn.POISSON.DIST(2,K996,FALSE) * _xlfn.POISSON.DIST(4,L996,FALSE)</f>
        <v>4.0288349639867318E-3</v>
      </c>
      <c r="AK996" s="13">
        <f t="shared" ref="AK996:AK1044" si="1424">_xlfn.POISSON.DIST(3,K996,FALSE) * _xlfn.POISSON.DIST(4,L996,FALSE)</f>
        <v>7.4163763496575084E-4</v>
      </c>
      <c r="AL996" s="13">
        <f t="shared" ref="AL996:AL1044" si="1425">_xlfn.POISSON.DIST(5,K996,FALSE) * _xlfn.POISSON.DIST(5,L996,FALSE)</f>
        <v>3.3588489847133501E-6</v>
      </c>
      <c r="AM996" s="13">
        <f t="shared" ref="AM996:AM1044" si="1426">_xlfn.POISSON.DIST(5,K996,FALSE) * _xlfn.POISSON.DIST(0,L996,FALSE)</f>
        <v>5.5810191212476092E-5</v>
      </c>
      <c r="AN996" s="13">
        <f t="shared" ref="AN996:AN1044" si="1427">_xlfn.POISSON.DIST(5,K996,FALSE) * _xlfn.POISSON.DIST(1,L996,FALSE)</f>
        <v>8.2879124214134167E-5</v>
      </c>
      <c r="AO996" s="13">
        <f t="shared" ref="AO996:AO1044" si="1428">_xlfn.POISSON.DIST(5,K996,FALSE) * _xlfn.POISSON.DIST(2,L996,FALSE)</f>
        <v>6.1538485008508283E-5</v>
      </c>
      <c r="AP996" s="13">
        <f t="shared" ref="AP996:AP1044" si="1429">_xlfn.POISSON.DIST(5,K996,FALSE) * _xlfn.POISSON.DIST(3,L996,FALSE)</f>
        <v>3.0461914046919661E-5</v>
      </c>
      <c r="AQ996" s="13">
        <f t="shared" ref="AQ996:AQ1044" si="1430">_xlfn.POISSON.DIST(5,K996,FALSE) * _xlfn.POISSON.DIST(4,L996,FALSE)</f>
        <v>1.1309120714545047E-5</v>
      </c>
      <c r="AR996" s="13">
        <f t="shared" ref="AR996:AR1044" si="1431">_xlfn.POISSON.DIST(0,K996,FALSE) * _xlfn.POISSON.DIST(5,L996,FALSE)</f>
        <v>7.8470069339863779E-3</v>
      </c>
      <c r="AS996" s="13">
        <f t="shared" ref="AS996:AS1044" si="1432">_xlfn.POISSON.DIST(1,K996,FALSE) * _xlfn.POISSON.DIST(5,L996,FALSE)</f>
        <v>4.3334877572071256E-3</v>
      </c>
      <c r="AT996" s="13">
        <f t="shared" ref="AT996:AT1044" si="1433">_xlfn.POISSON.DIST(2,K996,FALSE) * _xlfn.POISSON.DIST(5,L996,FALSE)</f>
        <v>1.1965782813654286E-3</v>
      </c>
      <c r="AU996" s="13">
        <f t="shared" ref="AU996:AU1044" si="1434">_xlfn.POISSON.DIST(3,K996,FALSE) * _xlfn.POISSON.DIST(5,L996,FALSE)</f>
        <v>2.2026900942228862E-4</v>
      </c>
      <c r="AV996" s="13">
        <f t="shared" ref="AV996:AV1044" si="1435">_xlfn.POISSON.DIST(4,K996,FALSE) * _xlfn.POISSON.DIST(5,L996,FALSE)</f>
        <v>3.0410736974419681E-5</v>
      </c>
      <c r="AW996" s="13">
        <f t="shared" ref="AW996:AW1044" si="1436">_xlfn.POISSON.DIST(6,K996,FALSE) * _xlfn.POISSON.DIST(6,L996,FALSE)</f>
        <v>7.6516158442339557E-8</v>
      </c>
      <c r="AX996" s="13">
        <f t="shared" ref="AX996:AX1044" si="1437">_xlfn.POISSON.DIST(6,K996,FALSE) * _xlfn.POISSON.DIST(0,L996,FALSE)</f>
        <v>5.1368371486789174E-6</v>
      </c>
      <c r="AY996" s="13">
        <f t="shared" ref="AY996:AY1044" si="1438">_xlfn.POISSON.DIST(6,K996,FALSE) * _xlfn.POISSON.DIST(1,L996,FALSE)</f>
        <v>7.6282943108420577E-6</v>
      </c>
      <c r="AZ996" s="13">
        <f t="shared" ref="AZ996:AZ1044" si="1439">_xlfn.POISSON.DIST(6,K996,FALSE) * _xlfn.POISSON.DIST(2,L996,FALSE)</f>
        <v>5.6640762018113365E-6</v>
      </c>
      <c r="BA996" s="13">
        <f t="shared" ref="BA996:BA1044" si="1440">_xlfn.POISSON.DIST(6,K996,FALSE) * _xlfn.POISSON.DIST(3,L996,FALSE)</f>
        <v>2.8037512199223786E-6</v>
      </c>
      <c r="BB996" s="13">
        <f t="shared" ref="BB996:BB1044" si="1441">_xlfn.POISSON.DIST(6,K996,FALSE) * _xlfn.POISSON.DIST(4,L996,FALSE)</f>
        <v>1.0409050774293502E-6</v>
      </c>
      <c r="BC996" s="13">
        <f t="shared" ref="BC996:BC1044" si="1442">_xlfn.POISSON.DIST(6,K996,FALSE) * _xlfn.POISSON.DIST(5,L996,FALSE)</f>
        <v>3.0915250183950251E-7</v>
      </c>
      <c r="BD996" s="13">
        <f t="shared" ref="BD996:BD1044" si="1443">_xlfn.POISSON.DIST(0,K996,FALSE) * _xlfn.POISSON.DIST(6,L996,FALSE)</f>
        <v>1.9421574216169539E-3</v>
      </c>
      <c r="BE996" s="13">
        <f t="shared" ref="BE996:BE1044" si="1444">_xlfn.POISSON.DIST(1,K996,FALSE) * _xlfn.POISSON.DIST(6,L996,FALSE)</f>
        <v>1.0725510350569338E-3</v>
      </c>
      <c r="BF996" s="13">
        <f t="shared" ref="BF996:BF1044" si="1445">_xlfn.POISSON.DIST(2,K996,FALSE) * _xlfn.POISSON.DIST(6,L996,FALSE)</f>
        <v>2.96156663202913E-4</v>
      </c>
      <c r="BG996" s="13">
        <f t="shared" ref="BG996:BG1044" si="1446">_xlfn.POISSON.DIST(3,K996,FALSE) * _xlfn.POISSON.DIST(6,L996,FALSE)</f>
        <v>5.4517231219571037E-5</v>
      </c>
      <c r="BH996" s="13">
        <f t="shared" ref="BH996:BH1044" si="1447">_xlfn.POISSON.DIST(4,K996,FALSE) * _xlfn.POISSON.DIST(6,L996,FALSE)</f>
        <v>7.526747332910261E-6</v>
      </c>
      <c r="BI996" s="13">
        <f t="shared" ref="BI996:BI1044" si="1448">_xlfn.POISSON.DIST(5,K996,FALSE) * _xlfn.POISSON.DIST(6,L996,FALSE)</f>
        <v>8.3132505662737161E-7</v>
      </c>
      <c r="BJ996" s="14">
        <f t="shared" ref="BJ996:BJ1044" si="1449">SUM(N996,Q996,T996,W996,X996,Y996,AD996,AE996,AF996,AG996,AM996,AN996,AO996,AP996,AQ996,AX996,AY996,AZ996,BA996,BB996,BC996)</f>
        <v>0.13689615672229835</v>
      </c>
      <c r="BK996" s="14">
        <f t="shared" ref="BK996:BK1044" si="1450">SUM(M996,P996,S996,V996,AC996,AL996,AY996)</f>
        <v>0.26134693302635026</v>
      </c>
      <c r="BL996" s="14">
        <f t="shared" ref="BL996:BL1044" si="1451">SUM(O996,R996,U996,AA996,AB996,AH996,AI996,AJ996,AK996,AR996,AS996,AT996,AU996,AV996,BD996,BE996,BF996,BG996,BH996,BI996)</f>
        <v>0.52972255871907392</v>
      </c>
      <c r="BM996" s="14">
        <f t="shared" ref="BM996:BM1044" si="1452">SUM(S996:BI996)</f>
        <v>0.33253275607885724</v>
      </c>
      <c r="BN996" s="14">
        <f t="shared" ref="BN996:BN1044" si="1453">SUM(M996:R996)</f>
        <v>0.66659104405155256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1.8042</v>
      </c>
      <c r="F1000" s="10">
        <f>VLOOKUP(B1000,home!$B$2:$E$405,3,FALSE)</f>
        <v>0.70209999999999995</v>
      </c>
      <c r="G1000" s="10">
        <f>VLOOKUP(C1000,away!$B$2:$E$405,4,FALSE)</f>
        <v>1.2563</v>
      </c>
      <c r="H1000" s="10">
        <f>VLOOKUP(A1000,away!$A$2:$E$405,3,FALSE)</f>
        <v>1.2458</v>
      </c>
      <c r="I1000" s="10">
        <f>VLOOKUP(C1000,away!$B$2:$E$405,3,FALSE)</f>
        <v>0.90969999999999995</v>
      </c>
      <c r="J1000" s="10">
        <f>VLOOKUP(B1000,home!$B$2:$E$405,4,FALSE)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1.8042</v>
      </c>
      <c r="F1001" s="10">
        <f>VLOOKUP(B1001,home!$B$2:$E$405,3,FALSE)</f>
        <v>0.77600000000000002</v>
      </c>
      <c r="G1001" s="10">
        <f>VLOOKUP(C1001,away!$B$2:$E$405,4,FALSE)</f>
        <v>0.84989999999999999</v>
      </c>
      <c r="H1001" s="10">
        <f>VLOOKUP(A1001,away!$A$2:$E$405,3,FALSE)</f>
        <v>1.2458</v>
      </c>
      <c r="I1001" s="10">
        <f>VLOOKUP(C1001,away!$B$2:$E$405,3,FALSE)</f>
        <v>1.2307999999999999</v>
      </c>
      <c r="J1001" s="10">
        <f>VLOOKUP(B1001,home!$B$2:$E$405,4,FALSE)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1.8042</v>
      </c>
      <c r="F1002" s="10">
        <f>VLOOKUP(B1002,home!$B$2:$E$405,3,FALSE)</f>
        <v>0.99770000000000003</v>
      </c>
      <c r="G1002" s="10">
        <f>VLOOKUP(C1002,away!$B$2:$E$405,4,FALSE)</f>
        <v>0.81289999999999996</v>
      </c>
      <c r="H1002" s="10">
        <f>VLOOKUP(A1002,away!$A$2:$E$405,3,FALSE)</f>
        <v>1.2458</v>
      </c>
      <c r="I1002" s="10">
        <f>VLOOKUP(C1002,away!$B$2:$E$405,3,FALSE)</f>
        <v>1.2843</v>
      </c>
      <c r="J1002" s="10">
        <f>VLOOKUP(B1002,home!$B$2:$E$405,4,FALSE)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1.8042</v>
      </c>
      <c r="F1003" s="10">
        <f>VLOOKUP(B1003,home!$B$2:$E$405,3,FALSE)</f>
        <v>1.2563</v>
      </c>
      <c r="G1003" s="10">
        <f>VLOOKUP(C1003,away!$B$2:$E$405,4,FALSE)</f>
        <v>0.44340000000000002</v>
      </c>
      <c r="H1003" s="10">
        <f>VLOOKUP(A1003,away!$A$2:$E$405,3,FALSE)</f>
        <v>1.2458</v>
      </c>
      <c r="I1003" s="10">
        <f>VLOOKUP(C1003,away!$B$2:$E$405,3,FALSE)</f>
        <v>1.3378000000000001</v>
      </c>
      <c r="J1003" s="10">
        <f>VLOOKUP(B1003,home!$B$2:$E$405,4,FALSE)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1.8042</v>
      </c>
      <c r="F1004" s="10">
        <f>VLOOKUP(B1004,home!$B$2:$E$405,3,FALSE)</f>
        <v>0.59119999999999995</v>
      </c>
      <c r="G1004" s="10">
        <f>VLOOKUP(C1004,away!$B$2:$E$405,4,FALSE)</f>
        <v>1.1455</v>
      </c>
      <c r="H1004" s="10">
        <f>VLOOKUP(A1004,away!$A$2:$E$405,3,FALSE)</f>
        <v>1.2458</v>
      </c>
      <c r="I1004" s="10">
        <f>VLOOKUP(C1004,away!$B$2:$E$405,3,FALSE)</f>
        <v>0.96319999999999995</v>
      </c>
      <c r="J1004" s="10">
        <f>VLOOKUP(B1004,home!$B$2:$E$405,4,FALSE)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1.5941000000000001</v>
      </c>
      <c r="F1005" s="10">
        <f>VLOOKUP(B1005,home!$B$2:$E$405,3,FALSE)</f>
        <v>0.94099999999999995</v>
      </c>
      <c r="G1005" s="10">
        <f>VLOOKUP(C1005,away!$B$2:$E$405,4,FALSE)</f>
        <v>0.87819999999999998</v>
      </c>
      <c r="H1005" s="10">
        <f>VLOOKUP(A1005,away!$A$2:$E$405,3,FALSE)</f>
        <v>1.1647000000000001</v>
      </c>
      <c r="I1005" s="10">
        <f>VLOOKUP(C1005,away!$B$2:$E$405,3,FALSE)</f>
        <v>1.2879</v>
      </c>
      <c r="J1005" s="10">
        <f>VLOOKUP(B1005,home!$B$2:$E$405,4,FALSE)</f>
        <v>1.0303</v>
      </c>
      <c r="K1005" s="12">
        <f t="shared" si="1398"/>
        <v>1.3173422414199998</v>
      </c>
      <c r="L1005" s="12">
        <f t="shared" si="1399"/>
        <v>1.545467649039</v>
      </c>
      <c r="M1005" s="13">
        <f t="shared" si="1400"/>
        <v>5.7108067193093241E-2</v>
      </c>
      <c r="N1005" s="13">
        <f t="shared" si="1401"/>
        <v>7.5230869239313394E-2</v>
      </c>
      <c r="O1005" s="13">
        <f t="shared" si="1402"/>
        <v>8.8258670346071044E-2</v>
      </c>
      <c r="P1005" s="13">
        <f t="shared" si="1403"/>
        <v>0.1162668746184421</v>
      </c>
      <c r="Q1005" s="13">
        <f t="shared" si="1404"/>
        <v>4.9552400953846026E-2</v>
      </c>
      <c r="R1005" s="13">
        <f t="shared" si="1405"/>
        <v>6.8200459883525272E-2</v>
      </c>
      <c r="S1005" s="13">
        <f t="shared" si="1406"/>
        <v>5.9177217851873964E-2</v>
      </c>
      <c r="T1005" s="13">
        <f t="shared" si="1407"/>
        <v>7.6581632606378305E-2</v>
      </c>
      <c r="U1005" s="13">
        <f t="shared" si="1408"/>
        <v>8.9843346688837949E-2</v>
      </c>
      <c r="V1005" s="13">
        <f t="shared" si="1409"/>
        <v>1.3386608750794234E-2</v>
      </c>
      <c r="W1005" s="13">
        <f t="shared" si="1410"/>
        <v>2.1759156980094011E-2</v>
      </c>
      <c r="X1005" s="13">
        <f t="shared" si="1411"/>
        <v>3.3628073183096435E-2</v>
      </c>
      <c r="Y1005" s="13">
        <f t="shared" si="1412"/>
        <v>2.5985549601995749E-2</v>
      </c>
      <c r="Z1005" s="13">
        <f t="shared" si="1413"/>
        <v>3.5133868133190152E-2</v>
      </c>
      <c r="AA1005" s="13">
        <f t="shared" si="1414"/>
        <v>4.6283328596331413E-2</v>
      </c>
      <c r="AB1005" s="13">
        <f t="shared" si="1415"/>
        <v>3.0485491916734806E-2</v>
      </c>
      <c r="AC1005" s="13">
        <f t="shared" si="1416"/>
        <v>1.7033705106103765E-3</v>
      </c>
      <c r="AD1005" s="13">
        <f t="shared" si="1417"/>
        <v>7.1660641568916748E-3</v>
      </c>
      <c r="AE1005" s="13">
        <f t="shared" si="1418"/>
        <v>1.1074920325414021E-2</v>
      </c>
      <c r="AF1005" s="13">
        <f t="shared" si="1419"/>
        <v>8.5579655393059218E-3</v>
      </c>
      <c r="AG1005" s="13">
        <f t="shared" si="1420"/>
        <v>4.4086862941959681E-3</v>
      </c>
      <c r="AH1005" s="13">
        <f t="shared" si="1421"/>
        <v>1.3574564146361909E-2</v>
      </c>
      <c r="AI1005" s="13">
        <f t="shared" si="1422"/>
        <v>1.7882346758867962E-2</v>
      </c>
      <c r="AJ1005" s="13">
        <f t="shared" si="1423"/>
        <v>1.1778585380588399E-2</v>
      </c>
      <c r="AK1005" s="13">
        <f t="shared" si="1424"/>
        <v>5.1721426886737181E-3</v>
      </c>
      <c r="AL1005" s="13">
        <f t="shared" si="1425"/>
        <v>1.3871634976982055E-4</v>
      </c>
      <c r="AM1005" s="13">
        <f t="shared" si="1426"/>
        <v>1.8880318037198405E-3</v>
      </c>
      <c r="AN1005" s="13">
        <f t="shared" si="1427"/>
        <v>2.9178920730057647E-3</v>
      </c>
      <c r="AO1005" s="13">
        <f t="shared" si="1428"/>
        <v>2.2547539011088767E-3</v>
      </c>
      <c r="AP1005" s="13">
        <f t="shared" si="1429"/>
        <v>1.1615497369027502E-3</v>
      </c>
      <c r="AQ1005" s="13">
        <f t="shared" si="1430"/>
        <v>4.4878438528324073E-4</v>
      </c>
      <c r="AR1005" s="13">
        <f t="shared" si="1431"/>
        <v>4.1958099476014079E-3</v>
      </c>
      <c r="AS1005" s="13">
        <f t="shared" si="1432"/>
        <v>5.5273176809455702E-3</v>
      </c>
      <c r="AT1005" s="13">
        <f t="shared" si="1433"/>
        <v>3.6406845314286172E-3</v>
      </c>
      <c r="AU1005" s="13">
        <f t="shared" si="1434"/>
        <v>1.5986758403117648E-3</v>
      </c>
      <c r="AV1005" s="13">
        <f t="shared" si="1435"/>
        <v>5.2650080369507583E-4</v>
      </c>
      <c r="AW1005" s="13">
        <f t="shared" si="1436"/>
        <v>7.8448327291889928E-6</v>
      </c>
      <c r="AX1005" s="13">
        <f t="shared" si="1437"/>
        <v>4.1453067469742285E-4</v>
      </c>
      <c r="AY1005" s="13">
        <f t="shared" si="1438"/>
        <v>6.4064374727917646E-4</v>
      </c>
      <c r="AZ1005" s="13">
        <f t="shared" si="1439"/>
        <v>4.9504709298954215E-4</v>
      </c>
      <c r="BA1005" s="13">
        <f t="shared" si="1440"/>
        <v>2.5502642232204636E-4</v>
      </c>
      <c r="BB1005" s="13">
        <f t="shared" si="1441"/>
        <v>9.8533771337220061E-5</v>
      </c>
      <c r="BC1005" s="13">
        <f t="shared" si="1442"/>
        <v>3.0456151187895978E-5</v>
      </c>
      <c r="BD1005" s="13">
        <f t="shared" si="1443"/>
        <v>1.0807480892556665E-3</v>
      </c>
      <c r="BE1005" s="13">
        <f t="shared" si="1444"/>
        <v>1.4237151103104416E-3</v>
      </c>
      <c r="BF1005" s="13">
        <f t="shared" si="1445"/>
        <v>9.3776002727993996E-4</v>
      </c>
      <c r="BG1005" s="13">
        <f t="shared" si="1446"/>
        <v>4.1178363208367857E-4</v>
      </c>
      <c r="BH1005" s="13">
        <f t="shared" si="1447"/>
        <v>1.3561499321729554E-4</v>
      </c>
      <c r="BI1005" s="13">
        <f t="shared" si="1448"/>
        <v>3.5730271827006046E-5</v>
      </c>
      <c r="BJ1005" s="14">
        <f t="shared" si="1449"/>
        <v>0.32455056864036519</v>
      </c>
      <c r="BK1005" s="14">
        <f t="shared" si="1450"/>
        <v>0.24842149902186289</v>
      </c>
      <c r="BL1005" s="14">
        <f t="shared" si="1451"/>
        <v>0.39099327733394895</v>
      </c>
      <c r="BM1005" s="14">
        <f t="shared" si="1452"/>
        <v>0.54384907198052623</v>
      </c>
      <c r="BN1005" s="14">
        <f t="shared" si="1453"/>
        <v>0.45461734223429107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1.5941000000000001</v>
      </c>
      <c r="F1006" s="10">
        <f>VLOOKUP(B1006,home!$B$2:$E$405,3,FALSE)</f>
        <v>0.94099999999999995</v>
      </c>
      <c r="G1006" s="10">
        <f>VLOOKUP(C1006,away!$B$2:$E$405,4,FALSE)</f>
        <v>0.83640000000000003</v>
      </c>
      <c r="H1006" s="10">
        <f>VLOOKUP(A1006,away!$A$2:$E$405,3,FALSE)</f>
        <v>1.1647000000000001</v>
      </c>
      <c r="I1006" s="10">
        <f>VLOOKUP(C1006,away!$B$2:$E$405,3,FALSE)</f>
        <v>0.76319999999999999</v>
      </c>
      <c r="J1006" s="10">
        <f>VLOOKUP(B1006,home!$B$2:$E$405,4,FALSE)</f>
        <v>1.0303</v>
      </c>
      <c r="K1006" s="12">
        <f t="shared" si="1398"/>
        <v>1.25464023084</v>
      </c>
      <c r="L1006" s="12">
        <f t="shared" si="1399"/>
        <v>0.9158326809120001</v>
      </c>
      <c r="M1006" s="13">
        <f t="shared" si="1400"/>
        <v>0.11412363373962812</v>
      </c>
      <c r="N1006" s="13">
        <f t="shared" si="1401"/>
        <v>0.14318410217938662</v>
      </c>
      <c r="O1006" s="13">
        <f t="shared" si="1402"/>
        <v>0.10451815344318281</v>
      </c>
      <c r="P1006" s="13">
        <f t="shared" si="1403"/>
        <v>0.13113268016292542</v>
      </c>
      <c r="Q1006" s="13">
        <f t="shared" si="1404"/>
        <v>8.9822267505481918E-2</v>
      </c>
      <c r="R1006" s="13">
        <f t="shared" si="1405"/>
        <v>4.7860570335920942E-2</v>
      </c>
      <c r="S1006" s="13">
        <f t="shared" si="1406"/>
        <v>3.7669190953786326E-2</v>
      </c>
      <c r="T1006" s="13">
        <f t="shared" si="1407"/>
        <v>8.2262168055140333E-2</v>
      </c>
      <c r="U1006" s="13">
        <f t="shared" si="1408"/>
        <v>6.0047797014393903E-2</v>
      </c>
      <c r="V1006" s="13">
        <f t="shared" si="1409"/>
        <v>4.8092696660777309E-3</v>
      </c>
      <c r="W1006" s="13">
        <f t="shared" si="1410"/>
        <v>3.7564876812550031E-2</v>
      </c>
      <c r="X1006" s="13">
        <f t="shared" si="1411"/>
        <v>3.440314183936672E-2</v>
      </c>
      <c r="Y1006" s="13">
        <f t="shared" si="1412"/>
        <v>1.5753760811271507E-2</v>
      </c>
      <c r="Z1006" s="13">
        <f t="shared" si="1413"/>
        <v>1.4610758146907944E-2</v>
      </c>
      <c r="AA1006" s="13">
        <f t="shared" si="1414"/>
        <v>1.833124497418399E-2</v>
      </c>
      <c r="AB1006" s="13">
        <f t="shared" si="1415"/>
        <v>1.1499558712997399E-2</v>
      </c>
      <c r="AC1006" s="13">
        <f t="shared" si="1416"/>
        <v>3.4537785923129707E-4</v>
      </c>
      <c r="AD1006" s="13">
        <f t="shared" si="1417"/>
        <v>1.1782601428893482E-2</v>
      </c>
      <c r="AE1006" s="13">
        <f t="shared" si="1418"/>
        <v>1.079089145474108E-2</v>
      </c>
      <c r="AF1006" s="13">
        <f t="shared" si="1419"/>
        <v>4.9413255252129572E-3</v>
      </c>
      <c r="AG1006" s="13">
        <f t="shared" si="1420"/>
        <v>1.5084758010048933E-3</v>
      </c>
      <c r="AH1006" s="13">
        <f t="shared" si="1421"/>
        <v>3.345252450959887E-3</v>
      </c>
      <c r="AI1006" s="13">
        <f t="shared" si="1422"/>
        <v>4.1970883072903883E-3</v>
      </c>
      <c r="AJ1006" s="13">
        <f t="shared" si="1423"/>
        <v>2.6329179213573396E-3</v>
      </c>
      <c r="AK1006" s="13">
        <f t="shared" si="1424"/>
        <v>1.101121582878182E-3</v>
      </c>
      <c r="AL1006" s="13">
        <f t="shared" si="1425"/>
        <v>1.5874126284223636E-5</v>
      </c>
      <c r="AM1006" s="13">
        <f t="shared" si="1426"/>
        <v>2.9565851553285255E-3</v>
      </c>
      <c r="AN1006" s="13">
        <f t="shared" si="1427"/>
        <v>2.7077373091491459E-3</v>
      </c>
      <c r="AO1006" s="13">
        <f t="shared" si="1428"/>
        <v>1.2399171595217535E-3</v>
      </c>
      <c r="AP1006" s="13">
        <f t="shared" si="1429"/>
        <v>3.7851888543786658E-4</v>
      </c>
      <c r="AQ1006" s="13">
        <f t="shared" si="1430"/>
        <v>8.6664991406595893E-5</v>
      </c>
      <c r="AR1006" s="13">
        <f t="shared" si="1431"/>
        <v>6.1273830409800658E-4</v>
      </c>
      <c r="AS1006" s="13">
        <f t="shared" si="1432"/>
        <v>7.6876612729803305E-4</v>
      </c>
      <c r="AT1006" s="13">
        <f t="shared" si="1433"/>
        <v>4.8226245570758859E-4</v>
      </c>
      <c r="AU1006" s="13">
        <f t="shared" si="1434"/>
        <v>2.0168862625147811E-4</v>
      </c>
      <c r="AV1006" s="13">
        <f t="shared" si="1435"/>
        <v>6.3261666149489238E-5</v>
      </c>
      <c r="AW1006" s="13">
        <f t="shared" si="1436"/>
        <v>5.0666706717874346E-7</v>
      </c>
      <c r="AX1006" s="13">
        <f t="shared" si="1437"/>
        <v>6.1824178029658305E-4</v>
      </c>
      <c r="AY1006" s="13">
        <f t="shared" si="1438"/>
        <v>5.6620602710082742E-4</v>
      </c>
      <c r="AZ1006" s="13">
        <f t="shared" si="1439"/>
        <v>2.5927499187414162E-4</v>
      </c>
      <c r="BA1006" s="13">
        <f t="shared" si="1440"/>
        <v>7.9150836967177394E-5</v>
      </c>
      <c r="BB1006" s="13">
        <f t="shared" si="1441"/>
        <v>1.8122230804019682E-5</v>
      </c>
      <c r="BC1006" s="13">
        <f t="shared" si="1442"/>
        <v>3.3193862442702751E-6</v>
      </c>
      <c r="BD1006" s="13">
        <f t="shared" si="1443"/>
        <v>9.3527627289924934E-5</v>
      </c>
      <c r="BE1006" s="13">
        <f t="shared" si="1444"/>
        <v>1.1734352389294888E-4</v>
      </c>
      <c r="BF1006" s="13">
        <f t="shared" si="1445"/>
        <v>7.3611952952314238E-5</v>
      </c>
      <c r="BG1006" s="13">
        <f t="shared" si="1446"/>
        <v>3.078550588155826E-5</v>
      </c>
      <c r="BH1006" s="13">
        <f t="shared" si="1447"/>
        <v>9.6561835514411061E-6</v>
      </c>
      <c r="BI1006" s="13">
        <f t="shared" si="1448"/>
        <v>2.4230072720026957E-6</v>
      </c>
      <c r="BJ1006" s="14">
        <f t="shared" si="1449"/>
        <v>0.44092735016718043</v>
      </c>
      <c r="BK1006" s="14">
        <f t="shared" si="1450"/>
        <v>0.28866223253503398</v>
      </c>
      <c r="BL1006" s="14">
        <f t="shared" si="1451"/>
        <v>0.25598976972350962</v>
      </c>
      <c r="BM1006" s="14">
        <f t="shared" si="1452"/>
        <v>0.36898300384607241</v>
      </c>
      <c r="BN1006" s="14">
        <f t="shared" si="1453"/>
        <v>0.63064140736652585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1.5941000000000001</v>
      </c>
      <c r="F1007" s="10">
        <f>VLOOKUP(B1007,home!$B$2:$E$405,3,FALSE)</f>
        <v>0.83640000000000003</v>
      </c>
      <c r="G1007" s="10">
        <f>VLOOKUP(C1007,away!$B$2:$E$405,4,FALSE)</f>
        <v>1.1849000000000001</v>
      </c>
      <c r="H1007" s="10">
        <f>VLOOKUP(A1007,away!$A$2:$E$405,3,FALSE)</f>
        <v>1.1647000000000001</v>
      </c>
      <c r="I1007" s="10">
        <f>VLOOKUP(C1007,away!$B$2:$E$405,3,FALSE)</f>
        <v>0.85860000000000003</v>
      </c>
      <c r="J1007" s="10">
        <f>VLOOKUP(B1007,home!$B$2:$E$405,4,FALSE)</f>
        <v>1.2402</v>
      </c>
      <c r="K1007" s="12">
        <f t="shared" si="1398"/>
        <v>1.5798333788760002</v>
      </c>
      <c r="L1007" s="12">
        <f t="shared" si="1399"/>
        <v>1.240214163084</v>
      </c>
      <c r="M1007" s="13">
        <f t="shared" si="1400"/>
        <v>5.9603108992956046E-2</v>
      </c>
      <c r="N1007" s="13">
        <f t="shared" si="1401"/>
        <v>9.4162981071856278E-2</v>
      </c>
      <c r="O1007" s="13">
        <f t="shared" si="1402"/>
        <v>7.3920619936903423E-2</v>
      </c>
      <c r="P1007" s="13">
        <f t="shared" si="1403"/>
        <v>0.11678226276352677</v>
      </c>
      <c r="Q1007" s="13">
        <f t="shared" si="1404"/>
        <v>7.4380910275893788E-2</v>
      </c>
      <c r="R1007" s="13">
        <f t="shared" si="1405"/>
        <v>4.5838699894848581E-2</v>
      </c>
      <c r="S1007" s="13">
        <f t="shared" si="1406"/>
        <v>5.7203798285846041E-2</v>
      </c>
      <c r="T1007" s="13">
        <f t="shared" si="1407"/>
        <v>9.2248258387243709E-2</v>
      </c>
      <c r="U1007" s="13">
        <f t="shared" si="1408"/>
        <v>7.2417508138161585E-2</v>
      </c>
      <c r="V1007" s="13">
        <f t="shared" si="1409"/>
        <v>1.245346857340566E-2</v>
      </c>
      <c r="W1007" s="13">
        <f t="shared" si="1410"/>
        <v>3.9169814935012613E-2</v>
      </c>
      <c r="X1007" s="13">
        <f t="shared" si="1411"/>
        <v>4.8578959247781835E-2</v>
      </c>
      <c r="Y1007" s="13">
        <f t="shared" si="1412"/>
        <v>3.0124156643489757E-2</v>
      </c>
      <c r="Z1007" s="13">
        <f t="shared" si="1413"/>
        <v>1.8949934942316095E-2</v>
      </c>
      <c r="AA1007" s="13">
        <f t="shared" si="1414"/>
        <v>2.993773974939962E-2</v>
      </c>
      <c r="AB1007" s="13">
        <f t="shared" si="1415"/>
        <v>2.3648320272102175E-2</v>
      </c>
      <c r="AC1007" s="13">
        <f t="shared" si="1416"/>
        <v>1.5250297591739906E-3</v>
      </c>
      <c r="AD1007" s="13">
        <f t="shared" si="1417"/>
        <v>1.5470445269682153E-2</v>
      </c>
      <c r="AE1007" s="13">
        <f t="shared" si="1418"/>
        <v>1.9186665332675677E-2</v>
      </c>
      <c r="AF1007" s="13">
        <f t="shared" si="1419"/>
        <v>1.1897787043968586E-2</v>
      </c>
      <c r="AG1007" s="13">
        <f t="shared" si="1420"/>
        <v>4.9186013337623874E-3</v>
      </c>
      <c r="AH1007" s="13">
        <f t="shared" si="1421"/>
        <v>5.8754944262451982E-3</v>
      </c>
      <c r="AI1007" s="13">
        <f t="shared" si="1422"/>
        <v>9.2823022119820579E-3</v>
      </c>
      <c r="AJ1007" s="13">
        <f t="shared" si="1423"/>
        <v>7.3322454336518942E-3</v>
      </c>
      <c r="AK1007" s="13">
        <f t="shared" si="1424"/>
        <v>3.861242026064797E-3</v>
      </c>
      <c r="AL1007" s="13">
        <f t="shared" si="1425"/>
        <v>1.1952156796324319E-4</v>
      </c>
      <c r="AM1007" s="13">
        <f t="shared" si="1426"/>
        <v>4.8881451646236324E-3</v>
      </c>
      <c r="AN1007" s="13">
        <f t="shared" si="1427"/>
        <v>6.0623468643767999E-3</v>
      </c>
      <c r="AO1007" s="13">
        <f t="shared" si="1428"/>
        <v>3.7593042213639937E-3</v>
      </c>
      <c r="AP1007" s="13">
        <f t="shared" si="1429"/>
        <v>1.5541141128923648E-3</v>
      </c>
      <c r="AQ1007" s="13">
        <f t="shared" si="1430"/>
        <v>4.8185858346445914E-4</v>
      </c>
      <c r="AR1007" s="13">
        <f t="shared" si="1431"/>
        <v>1.4573742805100789E-3</v>
      </c>
      <c r="AS1007" s="13">
        <f t="shared" si="1432"/>
        <v>2.3024085338652178E-3</v>
      </c>
      <c r="AT1007" s="13">
        <f t="shared" si="1433"/>
        <v>1.8187109268046127E-3</v>
      </c>
      <c r="AU1007" s="13">
        <f t="shared" si="1434"/>
        <v>9.577534095641442E-4</v>
      </c>
      <c r="AV1007" s="13">
        <f t="shared" si="1435"/>
        <v>3.7827270129043298E-4</v>
      </c>
      <c r="AW1007" s="13">
        <f t="shared" si="1436"/>
        <v>6.5050666873405349E-6</v>
      </c>
      <c r="AX1007" s="13">
        <f t="shared" si="1437"/>
        <v>1.2870758153106228E-3</v>
      </c>
      <c r="AY1007" s="13">
        <f t="shared" si="1438"/>
        <v>1.5962496551111211E-3</v>
      </c>
      <c r="AZ1007" s="13">
        <f t="shared" si="1439"/>
        <v>9.8984571504338176E-4</v>
      </c>
      <c r="BA1007" s="13">
        <f t="shared" si="1440"/>
        <v>4.0920689168827049E-4</v>
      </c>
      <c r="BB1007" s="13">
        <f t="shared" si="1441"/>
        <v>1.2687604567584328E-4</v>
      </c>
      <c r="BC1007" s="13">
        <f t="shared" si="1442"/>
        <v>3.1470693760654673E-5</v>
      </c>
      <c r="BD1007" s="13">
        <f t="shared" si="1443"/>
        <v>3.0124270393382579E-4</v>
      </c>
      <c r="BE1007" s="13">
        <f t="shared" si="1444"/>
        <v>4.7591327881751867E-4</v>
      </c>
      <c r="BF1007" s="13">
        <f t="shared" si="1445"/>
        <v>3.759318416631183E-4</v>
      </c>
      <c r="BG1007" s="13">
        <f t="shared" si="1446"/>
        <v>1.9796989054724051E-4</v>
      </c>
      <c r="BH1007" s="13">
        <f t="shared" si="1447"/>
        <v>7.818986027473973E-5</v>
      </c>
      <c r="BI1007" s="13">
        <f t="shared" si="1448"/>
        <v>2.4705390230336856E-5</v>
      </c>
      <c r="BJ1007" s="14">
        <f t="shared" si="1449"/>
        <v>0.45132507330467792</v>
      </c>
      <c r="BK1007" s="14">
        <f t="shared" si="1450"/>
        <v>0.24928343959798285</v>
      </c>
      <c r="BL1007" s="14">
        <f t="shared" si="1451"/>
        <v>0.2804826449068607</v>
      </c>
      <c r="BM1007" s="14">
        <f t="shared" si="1452"/>
        <v>0.5337627652274286</v>
      </c>
      <c r="BN1007" s="14">
        <f t="shared" si="1453"/>
        <v>0.46468858293598486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1.1607000000000001</v>
      </c>
      <c r="F1008" s="10">
        <f>VLOOKUP(B1008,home!$B$2:$E$405,3,FALSE)</f>
        <v>0.54830000000000001</v>
      </c>
      <c r="G1008" s="10">
        <f>VLOOKUP(C1008,away!$B$2:$E$405,4,FALSE)</f>
        <v>0.62660000000000005</v>
      </c>
      <c r="H1008" s="10">
        <f>VLOOKUP(A1008,away!$A$2:$E$405,3,FALSE)</f>
        <v>0.89880000000000004</v>
      </c>
      <c r="I1008" s="10">
        <f>VLOOKUP(C1008,away!$B$2:$E$405,3,FALSE)</f>
        <v>1.1126</v>
      </c>
      <c r="J1008" s="10">
        <f>VLOOKUP(B1008,home!$B$2:$E$405,4,FALSE)</f>
        <v>1.6183000000000001</v>
      </c>
      <c r="K1008" s="12">
        <f t="shared" si="1398"/>
        <v>0.39877564014600003</v>
      </c>
      <c r="L1008" s="12">
        <f t="shared" si="1399"/>
        <v>1.6183078973040002</v>
      </c>
      <c r="M1008" s="13">
        <f t="shared" si="1400"/>
        <v>0.13304291449230196</v>
      </c>
      <c r="N1008" s="13">
        <f t="shared" si="1401"/>
        <v>5.3054273393557262E-2</v>
      </c>
      <c r="O1008" s="13">
        <f t="shared" si="1402"/>
        <v>0.21530439920323308</v>
      </c>
      <c r="P1008" s="13">
        <f t="shared" si="1403"/>
        <v>8.5858149618519217E-2</v>
      </c>
      <c r="Q1008" s="13">
        <f t="shared" si="1404"/>
        <v>1.0578375917498346E-2</v>
      </c>
      <c r="R1008" s="13">
        <f t="shared" si="1405"/>
        <v>0.17421440477744263</v>
      </c>
      <c r="S1008" s="13">
        <f t="shared" si="1406"/>
        <v>1.3851962511582237E-2</v>
      </c>
      <c r="T1008" s="13">
        <f t="shared" si="1407"/>
        <v>1.7119069287938021E-2</v>
      </c>
      <c r="U1008" s="13">
        <f t="shared" si="1408"/>
        <v>6.947246078777905E-2</v>
      </c>
      <c r="V1008" s="13">
        <f t="shared" si="1409"/>
        <v>9.9324999703874744E-4</v>
      </c>
      <c r="W1008" s="13">
        <f t="shared" si="1410"/>
        <v>1.4061328760684782E-3</v>
      </c>
      <c r="X1008" s="13">
        <f t="shared" si="1411"/>
        <v>2.2755559380004051E-3</v>
      </c>
      <c r="Y1008" s="13">
        <f t="shared" si="1412"/>
        <v>1.8412750726115343E-3</v>
      </c>
      <c r="Z1008" s="13">
        <f t="shared" si="1413"/>
        <v>9.397751569181706E-2</v>
      </c>
      <c r="AA1008" s="13">
        <f t="shared" si="1414"/>
        <v>3.7475943979335118E-2</v>
      </c>
      <c r="AB1008" s="13">
        <f t="shared" si="1415"/>
        <v>7.4722467752174962E-3</v>
      </c>
      <c r="AC1008" s="13">
        <f t="shared" si="1416"/>
        <v>4.0061606803608122E-5</v>
      </c>
      <c r="AD1008" s="13">
        <f t="shared" si="1417"/>
        <v>1.4018288444613586E-4</v>
      </c>
      <c r="AE1008" s="13">
        <f t="shared" si="1418"/>
        <v>2.2685906896603573E-4</v>
      </c>
      <c r="AF1008" s="13">
        <f t="shared" si="1419"/>
        <v>1.8356391144138426E-4</v>
      </c>
      <c r="AG1008" s="13">
        <f t="shared" si="1420"/>
        <v>9.9020975848534775E-5</v>
      </c>
      <c r="AH1008" s="13">
        <f t="shared" si="1421"/>
        <v>3.8021138953269536E-2</v>
      </c>
      <c r="AI1008" s="13">
        <f t="shared" si="1422"/>
        <v>1.5161904025170078E-2</v>
      </c>
      <c r="AJ1008" s="13">
        <f t="shared" si="1423"/>
        <v>3.0230989917347057E-3</v>
      </c>
      <c r="AK1008" s="13">
        <f t="shared" si="1424"/>
        <v>4.0184607855124496E-4</v>
      </c>
      <c r="AL1008" s="13">
        <f t="shared" si="1425"/>
        <v>1.0341371260628814E-6</v>
      </c>
      <c r="AM1008" s="13">
        <f t="shared" si="1426"/>
        <v>1.1180303896504124E-5</v>
      </c>
      <c r="AN1008" s="13">
        <f t="shared" si="1427"/>
        <v>1.8093174089971308E-5</v>
      </c>
      <c r="AO1008" s="13">
        <f t="shared" si="1428"/>
        <v>1.4640163258548345E-5</v>
      </c>
      <c r="AP1008" s="13">
        <f t="shared" si="1429"/>
        <v>7.8974306063762184E-6</v>
      </c>
      <c r="AQ1008" s="13">
        <f t="shared" si="1430"/>
        <v>3.1951185796772383E-6</v>
      </c>
      <c r="AR1008" s="13">
        <f t="shared" si="1431"/>
        <v>1.2305981886513748E-2</v>
      </c>
      <c r="AS1008" s="13">
        <f t="shared" si="1432"/>
        <v>4.9073258044196018E-3</v>
      </c>
      <c r="AT1008" s="13">
        <f t="shared" si="1433"/>
        <v>9.7846099453120544E-4</v>
      </c>
      <c r="AU1008" s="13">
        <f t="shared" si="1434"/>
        <v>1.3006213648402446E-4</v>
      </c>
      <c r="AV1008" s="13">
        <f t="shared" si="1435"/>
        <v>1.2966402933793318E-5</v>
      </c>
      <c r="AW1008" s="13">
        <f t="shared" si="1436"/>
        <v>1.8538107804954804E-8</v>
      </c>
      <c r="AX1008" s="13">
        <f t="shared" si="1437"/>
        <v>7.4307214055920795E-7</v>
      </c>
      <c r="AY1008" s="13">
        <f t="shared" si="1438"/>
        <v>1.2025195133335542E-6</v>
      </c>
      <c r="AZ1008" s="13">
        <f t="shared" si="1439"/>
        <v>9.7302341254492706E-7</v>
      </c>
      <c r="BA1008" s="13">
        <f t="shared" si="1440"/>
        <v>5.2488382426104796E-7</v>
      </c>
      <c r="BB1008" s="13">
        <f t="shared" si="1441"/>
        <v>2.1235590949219471E-7</v>
      </c>
      <c r="BC1008" s="13">
        <f t="shared" si="1442"/>
        <v>6.8731449074078334E-8</v>
      </c>
      <c r="BD1008" s="13">
        <f t="shared" si="1443"/>
        <v>3.3191446118375338E-3</v>
      </c>
      <c r="BE1008" s="13">
        <f t="shared" si="1444"/>
        <v>1.3235940173226596E-3</v>
      </c>
      <c r="BF1008" s="13">
        <f t="shared" si="1445"/>
        <v>2.6390852577562967E-4</v>
      </c>
      <c r="BG1008" s="13">
        <f t="shared" si="1446"/>
        <v>3.5080097102054631E-5</v>
      </c>
      <c r="BH1008" s="13">
        <f t="shared" si="1447"/>
        <v>3.4972720445639183E-6</v>
      </c>
      <c r="BI1008" s="13">
        <f t="shared" si="1448"/>
        <v>2.7892537966713759E-7</v>
      </c>
      <c r="BJ1008" s="14">
        <f t="shared" si="1449"/>
        <v>8.6983040103056464E-2</v>
      </c>
      <c r="BK1008" s="14">
        <f t="shared" si="1450"/>
        <v>0.23378857488288518</v>
      </c>
      <c r="BL1008" s="14">
        <f t="shared" si="1451"/>
        <v>0.58382774424607731</v>
      </c>
      <c r="BM1008" s="14">
        <f t="shared" si="1452"/>
        <v>0.32652317353987814</v>
      </c>
      <c r="BN1008" s="14">
        <f t="shared" si="1453"/>
        <v>0.67205251740255245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1.1607000000000001</v>
      </c>
      <c r="F1009" s="10">
        <f>VLOOKUP(B1009,home!$B$2:$E$405,3,FALSE)</f>
        <v>0.93989999999999996</v>
      </c>
      <c r="G1009" s="10">
        <f>VLOOKUP(C1009,away!$B$2:$E$405,4,FALSE)</f>
        <v>0.62660000000000005</v>
      </c>
      <c r="H1009" s="10">
        <f>VLOOKUP(A1009,away!$A$2:$E$405,3,FALSE)</f>
        <v>0.89880000000000004</v>
      </c>
      <c r="I1009" s="10">
        <f>VLOOKUP(C1009,away!$B$2:$E$405,3,FALSE)</f>
        <v>1.0114000000000001</v>
      </c>
      <c r="J1009" s="10">
        <f>VLOOKUP(B1009,home!$B$2:$E$405,4,FALSE)</f>
        <v>1.0114000000000001</v>
      </c>
      <c r="K1009" s="12">
        <f t="shared" si="1398"/>
        <v>0.68358421333800012</v>
      </c>
      <c r="L1009" s="12">
        <f t="shared" si="1399"/>
        <v>0.91940944804800018</v>
      </c>
      <c r="M1009" s="13">
        <f t="shared" si="1400"/>
        <v>0.20129301198180907</v>
      </c>
      <c r="N1009" s="13">
        <f t="shared" si="1401"/>
        <v>0.1376007252460216</v>
      </c>
      <c r="O1009" s="13">
        <f t="shared" si="1402"/>
        <v>0.18507069704211457</v>
      </c>
      <c r="P1009" s="13">
        <f t="shared" si="1403"/>
        <v>0.12651140684944923</v>
      </c>
      <c r="Q1009" s="13">
        <f t="shared" si="1404"/>
        <v>4.703084176101998E-2</v>
      </c>
      <c r="R1009" s="13">
        <f t="shared" si="1405"/>
        <v>8.5077873708674603E-2</v>
      </c>
      <c r="S1009" s="13">
        <f t="shared" si="1406"/>
        <v>1.9877908211330828E-2</v>
      </c>
      <c r="T1009" s="13">
        <f t="shared" si="1407"/>
        <v>4.3240600264732219E-2</v>
      </c>
      <c r="U1009" s="13">
        <f t="shared" si="1408"/>
        <v>5.8157891371614048E-2</v>
      </c>
      <c r="V1009" s="13">
        <f t="shared" si="1409"/>
        <v>1.3881268616998013E-3</v>
      </c>
      <c r="W1009" s="13">
        <f t="shared" si="1410"/>
        <v>1.0716513655943604E-2</v>
      </c>
      <c r="X1009" s="13">
        <f t="shared" si="1411"/>
        <v>9.8528639054099639E-3</v>
      </c>
      <c r="Y1009" s="13">
        <f t="shared" si="1412"/>
        <v>4.5294080824825195E-3</v>
      </c>
      <c r="Z1009" s="13">
        <f t="shared" si="1413"/>
        <v>2.6073800302529995E-2</v>
      </c>
      <c r="AA1009" s="13">
        <f t="shared" si="1414"/>
        <v>1.7823638268537077E-2</v>
      </c>
      <c r="AB1009" s="13">
        <f t="shared" si="1415"/>
        <v>6.091978872309496E-3</v>
      </c>
      <c r="AC1009" s="13">
        <f t="shared" si="1416"/>
        <v>5.4526819023101184E-5</v>
      </c>
      <c r="AD1009" s="13">
        <f t="shared" si="1417"/>
        <v>1.8314098893060357E-3</v>
      </c>
      <c r="AE1009" s="13">
        <f t="shared" si="1418"/>
        <v>1.6838155554765113E-3</v>
      </c>
      <c r="AF1009" s="13">
        <f t="shared" si="1419"/>
        <v>7.7405796523764803E-4</v>
      </c>
      <c r="AG1009" s="13">
        <f t="shared" si="1420"/>
        <v>2.3722540219210135E-4</v>
      </c>
      <c r="AH1009" s="13">
        <f t="shared" si="1421"/>
        <v>5.9931245861657191E-3</v>
      </c>
      <c r="AI1009" s="13">
        <f t="shared" si="1422"/>
        <v>4.0968053556707205E-3</v>
      </c>
      <c r="AJ1009" s="13">
        <f t="shared" si="1423"/>
        <v>1.4002557331275378E-3</v>
      </c>
      <c r="AK1009" s="13">
        <f t="shared" si="1424"/>
        <v>3.1906423793400418E-4</v>
      </c>
      <c r="AL1009" s="13">
        <f t="shared" si="1425"/>
        <v>1.3707906733019122E-6</v>
      </c>
      <c r="AM1009" s="13">
        <f t="shared" si="1426"/>
        <v>2.503845776961402E-4</v>
      </c>
      <c r="AN1009" s="13">
        <f t="shared" si="1427"/>
        <v>2.3020594637933987E-4</v>
      </c>
      <c r="AO1009" s="13">
        <f t="shared" si="1428"/>
        <v>1.0582676104899819E-4</v>
      </c>
      <c r="AP1009" s="13">
        <f t="shared" si="1429"/>
        <v>3.2432707988255679E-5</v>
      </c>
      <c r="AQ1009" s="13">
        <f t="shared" si="1430"/>
        <v>7.4547345375460281E-6</v>
      </c>
      <c r="AR1009" s="13">
        <f t="shared" si="1431"/>
        <v>1.1020270735699052E-3</v>
      </c>
      <c r="AS1009" s="13">
        <f t="shared" si="1432"/>
        <v>7.5332831016346213E-4</v>
      </c>
      <c r="AT1009" s="13">
        <f t="shared" si="1433"/>
        <v>2.5748167014416759E-4</v>
      </c>
      <c r="AU1009" s="13">
        <f t="shared" si="1434"/>
        <v>5.8670134978151749E-5</v>
      </c>
      <c r="AV1009" s="13">
        <f t="shared" si="1435"/>
        <v>1.0026494516368535E-5</v>
      </c>
      <c r="AW1009" s="13">
        <f t="shared" si="1436"/>
        <v>2.3931483825512437E-8</v>
      </c>
      <c r="AX1009" s="13">
        <f t="shared" si="1437"/>
        <v>2.8526490762730538E-5</v>
      </c>
      <c r="AY1009" s="13">
        <f t="shared" si="1438"/>
        <v>2.6227525126908457E-5</v>
      </c>
      <c r="AZ1009" s="13">
        <f t="shared" si="1439"/>
        <v>1.2056917200297981E-5</v>
      </c>
      <c r="BA1009" s="13">
        <f t="shared" si="1440"/>
        <v>3.6950811960954686E-6</v>
      </c>
      <c r="BB1009" s="13">
        <f t="shared" si="1441"/>
        <v>8.493231407486696E-7</v>
      </c>
      <c r="BC1009" s="13">
        <f t="shared" si="1442"/>
        <v>1.5617514401002572E-7</v>
      </c>
      <c r="BD1009" s="13">
        <f t="shared" si="1443"/>
        <v>1.6886901724080984E-4</v>
      </c>
      <c r="BE1009" s="13">
        <f t="shared" si="1444"/>
        <v>1.1543619430772017E-4</v>
      </c>
      <c r="BF1009" s="13">
        <f t="shared" si="1445"/>
        <v>3.9455180038287712E-5</v>
      </c>
      <c r="BG1009" s="13">
        <f t="shared" si="1446"/>
        <v>8.9903127361940245E-6</v>
      </c>
      <c r="BH1009" s="13">
        <f t="shared" si="1447"/>
        <v>1.5364089648584485E-6</v>
      </c>
      <c r="BI1009" s="13">
        <f t="shared" si="1448"/>
        <v>2.1005298272164284E-7</v>
      </c>
      <c r="BJ1009" s="14">
        <f t="shared" si="1449"/>
        <v>0.25819527796804331</v>
      </c>
      <c r="BK1009" s="14">
        <f t="shared" si="1450"/>
        <v>0.34915257903911234</v>
      </c>
      <c r="BL1009" s="14">
        <f t="shared" si="1451"/>
        <v>0.36654736002579041</v>
      </c>
      <c r="BM1009" s="14">
        <f t="shared" si="1452"/>
        <v>0.21735825715274382</v>
      </c>
      <c r="BN1009" s="14">
        <f t="shared" si="1453"/>
        <v>0.7825845565890891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1.1607000000000001</v>
      </c>
      <c r="F1010" s="10">
        <f>VLOOKUP(B1010,home!$B$2:$E$405,3,FALSE)</f>
        <v>0.86150000000000004</v>
      </c>
      <c r="G1010" s="10">
        <f>VLOOKUP(C1010,away!$B$2:$E$405,4,FALSE)</f>
        <v>0.70489999999999997</v>
      </c>
      <c r="H1010" s="10">
        <f>VLOOKUP(A1010,away!$A$2:$E$405,3,FALSE)</f>
        <v>0.89880000000000004</v>
      </c>
      <c r="I1010" s="10">
        <f>VLOOKUP(C1010,away!$B$2:$E$405,3,FALSE)</f>
        <v>1.2137</v>
      </c>
      <c r="J1010" s="10">
        <f>VLOOKUP(B1010,home!$B$2:$E$405,4,FALSE)</f>
        <v>1.6183000000000001</v>
      </c>
      <c r="K1010" s="12">
        <f t="shared" si="1398"/>
        <v>0.704859855945</v>
      </c>
      <c r="L1010" s="12">
        <f t="shared" si="1399"/>
        <v>1.7653606821480003</v>
      </c>
      <c r="M1010" s="13">
        <f t="shared" si="1400"/>
        <v>8.4566206874891622E-2</v>
      </c>
      <c r="N1010" s="13">
        <f t="shared" si="1401"/>
        <v>5.9607324395651175E-2</v>
      </c>
      <c r="O1010" s="13">
        <f t="shared" si="1402"/>
        <v>0.1492898566553276</v>
      </c>
      <c r="P1010" s="13">
        <f t="shared" si="1403"/>
        <v>0.10522842685612389</v>
      </c>
      <c r="Q1010" s="13">
        <f t="shared" si="1404"/>
        <v>2.1007405043392782E-2</v>
      </c>
      <c r="R1010" s="13">
        <f t="shared" si="1405"/>
        <v>0.13177522159141317</v>
      </c>
      <c r="S1010" s="13">
        <f t="shared" si="1406"/>
        <v>3.2734771452491054E-2</v>
      </c>
      <c r="T1010" s="13">
        <f t="shared" si="1407"/>
        <v>3.7085646897563225E-2</v>
      </c>
      <c r="U1010" s="13">
        <f t="shared" si="1408"/>
        <v>9.2883063708043945E-2</v>
      </c>
      <c r="V1010" s="13">
        <f t="shared" si="1409"/>
        <v>4.5258799528337685E-3</v>
      </c>
      <c r="W1010" s="13">
        <f t="shared" si="1410"/>
        <v>4.9357588308880339E-3</v>
      </c>
      <c r="X1010" s="13">
        <f t="shared" si="1411"/>
        <v>8.7133945766145159E-3</v>
      </c>
      <c r="Y1010" s="13">
        <f t="shared" si="1412"/>
        <v>7.6911420967984458E-3</v>
      </c>
      <c r="Z1010" s="13">
        <f t="shared" si="1413"/>
        <v>7.7543598359607016E-2</v>
      </c>
      <c r="AA1010" s="13">
        <f t="shared" si="1414"/>
        <v>5.4657369569209538E-2</v>
      </c>
      <c r="AB1010" s="13">
        <f t="shared" si="1415"/>
        <v>1.9262892820442828E-2</v>
      </c>
      <c r="AC1010" s="13">
        <f t="shared" si="1416"/>
        <v>3.5198104329733779E-4</v>
      </c>
      <c r="AD1010" s="13">
        <f t="shared" si="1417"/>
        <v>8.6975456462975032E-4</v>
      </c>
      <c r="AE1010" s="13">
        <f t="shared" si="1418"/>
        <v>1.5354305115161131E-3</v>
      </c>
      <c r="AF1010" s="13">
        <f t="shared" si="1419"/>
        <v>1.3552943276004695E-3</v>
      </c>
      <c r="AG1010" s="13">
        <f t="shared" si="1420"/>
        <v>7.9752777289469336E-4</v>
      </c>
      <c r="AH1010" s="13">
        <f t="shared" si="1421"/>
        <v>3.4223104924081593E-2</v>
      </c>
      <c r="AI1010" s="13">
        <f t="shared" si="1422"/>
        <v>2.4122492806778771E-2</v>
      </c>
      <c r="AJ1010" s="13">
        <f t="shared" si="1423"/>
        <v>8.5014884024101917E-3</v>
      </c>
      <c r="AK1010" s="13">
        <f t="shared" si="1424"/>
        <v>1.997452630213645E-3</v>
      </c>
      <c r="AL1010" s="13">
        <f t="shared" si="1425"/>
        <v>1.7519249278450545E-5</v>
      </c>
      <c r="AM1010" s="13">
        <f t="shared" si="1426"/>
        <v>1.2261101542648643E-4</v>
      </c>
      <c r="AN1010" s="13">
        <f t="shared" si="1427"/>
        <v>2.1645266583216109E-4</v>
      </c>
      <c r="AO1010" s="13">
        <f t="shared" si="1428"/>
        <v>1.9105851290310857E-4</v>
      </c>
      <c r="AP1010" s="13">
        <f t="shared" si="1429"/>
        <v>1.1242906222293808E-4</v>
      </c>
      <c r="AQ1010" s="13">
        <f t="shared" si="1430"/>
        <v>4.9619461494786478E-5</v>
      </c>
      <c r="AR1010" s="13">
        <f t="shared" si="1431"/>
        <v>1.2083224770799858E-2</v>
      </c>
      <c r="AS1010" s="13">
        <f t="shared" si="1432"/>
        <v>8.5169800712970433E-3</v>
      </c>
      <c r="AT1010" s="13">
        <f t="shared" si="1433"/>
        <v>3.0016386730704345E-3</v>
      </c>
      <c r="AU1010" s="13">
        <f t="shared" si="1434"/>
        <v>7.0524486756645569E-4</v>
      </c>
      <c r="AV1010" s="13">
        <f t="shared" si="1435"/>
        <v>1.2427469893971064E-4</v>
      </c>
      <c r="AW1010" s="13">
        <f t="shared" si="1436"/>
        <v>6.0554889785249238E-7</v>
      </c>
      <c r="AX1010" s="13">
        <f t="shared" si="1437"/>
        <v>1.4403930445130559E-5</v>
      </c>
      <c r="AY1010" s="13">
        <f t="shared" si="1438"/>
        <v>2.5428132476228034E-5</v>
      </c>
      <c r="AZ1010" s="13">
        <f t="shared" si="1439"/>
        <v>2.2444912646991828E-5</v>
      </c>
      <c r="BA1010" s="13">
        <f t="shared" si="1440"/>
        <v>1.3207788767081922E-5</v>
      </c>
      <c r="BB1010" s="13">
        <f t="shared" si="1441"/>
        <v>5.8291277468806088E-6</v>
      </c>
      <c r="BC1010" s="13">
        <f t="shared" si="1442"/>
        <v>2.058102587112198E-6</v>
      </c>
      <c r="BD1010" s="13">
        <f t="shared" si="1443"/>
        <v>3.5552083206544754E-3</v>
      </c>
      <c r="BE1010" s="13">
        <f t="shared" si="1444"/>
        <v>2.505923624750979E-3</v>
      </c>
      <c r="BF1010" s="13">
        <f t="shared" si="1445"/>
        <v>8.8316248257557352E-4</v>
      </c>
      <c r="BG1010" s="13">
        <f t="shared" si="1446"/>
        <v>2.075019267480824E-4</v>
      </c>
      <c r="BH1010" s="13">
        <f t="shared" si="1447"/>
        <v>3.6564944548990832E-5</v>
      </c>
      <c r="BI1010" s="13">
        <f t="shared" si="1448"/>
        <v>5.154632309487719E-6</v>
      </c>
      <c r="BJ1010" s="14">
        <f t="shared" si="1449"/>
        <v>0.14437422173009815</v>
      </c>
      <c r="BK1010" s="14">
        <f t="shared" si="1450"/>
        <v>0.22745021356139233</v>
      </c>
      <c r="BL1010" s="14">
        <f t="shared" si="1451"/>
        <v>0.54833782212118232</v>
      </c>
      <c r="BM1010" s="14">
        <f t="shared" si="1452"/>
        <v>0.44620659177190125</v>
      </c>
      <c r="BN1010" s="14">
        <f t="shared" si="1453"/>
        <v>0.55147444141680024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1.5417000000000001</v>
      </c>
      <c r="F1011" s="10">
        <f>VLOOKUP(B1011,home!$B$2:$E$405,3,FALSE)</f>
        <v>0.64859999999999995</v>
      </c>
      <c r="G1011" s="10">
        <f>VLOOKUP(C1011,away!$B$2:$E$405,4,FALSE)</f>
        <v>1.7297</v>
      </c>
      <c r="H1011" s="10">
        <f>VLOOKUP(A1011,away!$A$2:$E$405,3,FALSE)</f>
        <v>1.125</v>
      </c>
      <c r="I1011" s="10">
        <f>VLOOKUP(C1011,away!$B$2:$E$405,3,FALSE)</f>
        <v>0.98770000000000002</v>
      </c>
      <c r="J1011" s="10">
        <f>VLOOKUP(B1011,home!$B$2:$E$405,4,FALSE)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1.5417000000000001</v>
      </c>
      <c r="F1012" s="10">
        <f>VLOOKUP(B1012,home!$B$2:$E$405,3,FALSE)</f>
        <v>1.4414</v>
      </c>
      <c r="G1012" s="10">
        <f>VLOOKUP(C1012,away!$B$2:$E$405,4,FALSE)</f>
        <v>0.97299999999999998</v>
      </c>
      <c r="H1012" s="10">
        <f>VLOOKUP(A1012,away!$A$2:$E$405,3,FALSE)</f>
        <v>1.125</v>
      </c>
      <c r="I1012" s="10">
        <f>VLOOKUP(C1012,away!$B$2:$E$405,3,FALSE)</f>
        <v>1.5556000000000001</v>
      </c>
      <c r="J1012" s="10">
        <f>VLOOKUP(B1012,home!$B$2:$E$405,4,FALSE)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1.5124</v>
      </c>
      <c r="F1013" s="10">
        <f>VLOOKUP(B1013,home!$B$2:$E$405,3,FALSE)</f>
        <v>1.2342</v>
      </c>
      <c r="G1013" s="10">
        <f>VLOOKUP(C1013,away!$B$2:$E$405,4,FALSE)</f>
        <v>1.4986999999999999</v>
      </c>
      <c r="H1013" s="10">
        <f>VLOOKUP(A1013,away!$A$2:$E$405,3,FALSE)</f>
        <v>1.1446000000000001</v>
      </c>
      <c r="I1013" s="10">
        <f>VLOOKUP(C1013,away!$B$2:$E$405,3,FALSE)</f>
        <v>0.58240000000000003</v>
      </c>
      <c r="J1013" s="10">
        <f>VLOOKUP(B1013,home!$B$2:$E$405,4,FALSE)</f>
        <v>0.99019999999999997</v>
      </c>
      <c r="K1013" s="12">
        <f t="shared" si="1398"/>
        <v>2.7974795346959995</v>
      </c>
      <c r="L1013" s="12">
        <f t="shared" si="1399"/>
        <v>0.66008221260800004</v>
      </c>
      <c r="M1013" s="13">
        <f t="shared" si="1400"/>
        <v>3.1506489222487381E-2</v>
      </c>
      <c r="N1013" s="13">
        <f t="shared" si="1401"/>
        <v>8.8138758810028528E-2</v>
      </c>
      <c r="O1013" s="13">
        <f t="shared" si="1402"/>
        <v>2.0796873117489571E-2</v>
      </c>
      <c r="P1013" s="13">
        <f t="shared" si="1403"/>
        <v>5.8178826931846471E-2</v>
      </c>
      <c r="Q1013" s="13">
        <f t="shared" si="1404"/>
        <v>0.12328318699228077</v>
      </c>
      <c r="R1013" s="13">
        <f t="shared" si="1405"/>
        <v>6.8638230113601748E-3</v>
      </c>
      <c r="S1013" s="13">
        <f t="shared" si="1406"/>
        <v>2.6857767928883534E-2</v>
      </c>
      <c r="T1013" s="13">
        <f t="shared" si="1407"/>
        <v>8.1377038847230479E-2</v>
      </c>
      <c r="U1013" s="13">
        <f t="shared" si="1408"/>
        <v>1.9201404404055558E-2</v>
      </c>
      <c r="V1013" s="13">
        <f t="shared" si="1409"/>
        <v>5.5105171124026318E-3</v>
      </c>
      <c r="W1013" s="13">
        <f t="shared" si="1410"/>
        <v>0.11496073086100184</v>
      </c>
      <c r="X1013" s="13">
        <f t="shared" si="1411"/>
        <v>7.5883533589762867E-2</v>
      </c>
      <c r="Y1013" s="13">
        <f t="shared" si="1412"/>
        <v>2.5044685376222078E-2</v>
      </c>
      <c r="Z1013" s="13">
        <f t="shared" si="1413"/>
        <v>1.5102291600961103E-3</v>
      </c>
      <c r="AA1013" s="13">
        <f t="shared" si="1414"/>
        <v>4.2248351680699969E-3</v>
      </c>
      <c r="AB1013" s="13">
        <f t="shared" si="1415"/>
        <v>5.9094449600698758E-3</v>
      </c>
      <c r="AC1013" s="13">
        <f t="shared" si="1416"/>
        <v>6.359710120420009E-4</v>
      </c>
      <c r="AD1013" s="13">
        <f t="shared" si="1417"/>
        <v>8.0400072969336878E-2</v>
      </c>
      <c r="AE1013" s="13">
        <f t="shared" si="1418"/>
        <v>5.3070658059444525E-2</v>
      </c>
      <c r="AF1013" s="13">
        <f t="shared" si="1419"/>
        <v>1.7515498698220364E-2</v>
      </c>
      <c r="AG1013" s="13">
        <f t="shared" si="1420"/>
        <v>3.8538897118846147E-3</v>
      </c>
      <c r="AH1013" s="13">
        <f t="shared" si="1421"/>
        <v>2.4921885138534043E-4</v>
      </c>
      <c r="AI1013" s="13">
        <f t="shared" si="1422"/>
        <v>6.9718463641093361E-4</v>
      </c>
      <c r="AJ1013" s="13">
        <f t="shared" si="1423"/>
        <v>9.7517987613202929E-4</v>
      </c>
      <c r="AK1013" s="13">
        <f t="shared" si="1424"/>
        <v>9.0934858204224386E-4</v>
      </c>
      <c r="AL1013" s="13">
        <f t="shared" si="1425"/>
        <v>4.6974510148664219E-5</v>
      </c>
      <c r="AM1013" s="13">
        <f t="shared" si="1426"/>
        <v>4.4983511743956983E-2</v>
      </c>
      <c r="AN1013" s="13">
        <f t="shared" si="1427"/>
        <v>2.9692815962829071E-2</v>
      </c>
      <c r="AO1013" s="13">
        <f t="shared" si="1428"/>
        <v>9.7998498296531771E-3</v>
      </c>
      <c r="AP1013" s="13">
        <f t="shared" si="1429"/>
        <v>2.1562355195945343E-3</v>
      </c>
      <c r="AQ1013" s="13">
        <f t="shared" si="1430"/>
        <v>3.558231781694801E-4</v>
      </c>
      <c r="AR1013" s="13">
        <f t="shared" si="1431"/>
        <v>3.2900986169211979E-5</v>
      </c>
      <c r="AS1013" s="13">
        <f t="shared" si="1432"/>
        <v>9.2039835479686645E-5</v>
      </c>
      <c r="AT1013" s="13">
        <f t="shared" si="1433"/>
        <v>1.2873977806560508E-4</v>
      </c>
      <c r="AU1013" s="13">
        <f t="shared" si="1434"/>
        <v>1.2004896481327838E-4</v>
      </c>
      <c r="AV1013" s="13">
        <f t="shared" si="1435"/>
        <v>8.3958630556646622E-5</v>
      </c>
      <c r="AW1013" s="13">
        <f t="shared" si="1436"/>
        <v>2.4094876639261524E-6</v>
      </c>
      <c r="AX1013" s="13">
        <f t="shared" si="1437"/>
        <v>2.0973408917079477E-2</v>
      </c>
      <c r="AY1013" s="13">
        <f t="shared" si="1438"/>
        <v>1.3844174163918177E-2</v>
      </c>
      <c r="AZ1013" s="13">
        <f t="shared" si="1439"/>
        <v>4.5691465569248088E-3</v>
      </c>
      <c r="BA1013" s="13">
        <f t="shared" si="1440"/>
        <v>1.0053374563417179E-3</v>
      </c>
      <c r="BB1013" s="13">
        <f t="shared" si="1441"/>
        <v>1.6590134314993488E-4</v>
      </c>
      <c r="BC1013" s="13">
        <f t="shared" si="1442"/>
        <v>2.1901705132209623E-5</v>
      </c>
      <c r="BD1013" s="13">
        <f t="shared" si="1443"/>
        <v>3.6195592912597734E-6</v>
      </c>
      <c r="BE1013" s="13">
        <f t="shared" si="1444"/>
        <v>1.0125643041917974E-5</v>
      </c>
      <c r="BF1013" s="13">
        <f t="shared" si="1445"/>
        <v>1.4163139592701242E-5</v>
      </c>
      <c r="BG1013" s="13">
        <f t="shared" si="1446"/>
        <v>1.3207031052541453E-5</v>
      </c>
      <c r="BH1013" s="13">
        <f t="shared" si="1447"/>
        <v>9.2365997708948204E-6</v>
      </c>
      <c r="BI1013" s="13">
        <f t="shared" si="1448"/>
        <v>5.1678397658512029E-6</v>
      </c>
      <c r="BJ1013" s="14">
        <f t="shared" si="1449"/>
        <v>0.79109616029216256</v>
      </c>
      <c r="BK1013" s="14">
        <f t="shared" si="1450"/>
        <v>0.13658072088172887</v>
      </c>
      <c r="BL1013" s="14">
        <f t="shared" si="1451"/>
        <v>6.0340520614615333E-2</v>
      </c>
      <c r="BM1013" s="14">
        <f t="shared" si="1452"/>
        <v>0.64691790818685579</v>
      </c>
      <c r="BN1013" s="14">
        <f t="shared" si="1453"/>
        <v>0.32876795808549292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1.5124</v>
      </c>
      <c r="F1014" s="10">
        <f>VLOOKUP(B1014,home!$B$2:$E$405,3,FALSE)</f>
        <v>0.79339999999999999</v>
      </c>
      <c r="G1014" s="10">
        <f>VLOOKUP(C1014,away!$B$2:$E$405,4,FALSE)</f>
        <v>0.79339999999999999</v>
      </c>
      <c r="H1014" s="10">
        <f>VLOOKUP(A1014,away!$A$2:$E$405,3,FALSE)</f>
        <v>1.1446000000000001</v>
      </c>
      <c r="I1014" s="10">
        <f>VLOOKUP(C1014,away!$B$2:$E$405,3,FALSE)</f>
        <v>1.4560999999999999</v>
      </c>
      <c r="J1014" s="10">
        <f>VLOOKUP(B1014,home!$B$2:$E$405,4,FALSE)</f>
        <v>1.3395999999999999</v>
      </c>
      <c r="K1014" s="12">
        <f t="shared" si="1398"/>
        <v>0.95203093614399992</v>
      </c>
      <c r="L1014" s="12">
        <f t="shared" si="1399"/>
        <v>2.2326470995759999</v>
      </c>
      <c r="M1014" s="13">
        <f t="shared" si="1400"/>
        <v>4.1391570262972667E-2</v>
      </c>
      <c r="N1014" s="13">
        <f t="shared" si="1401"/>
        <v>3.9406055385928014E-2</v>
      </c>
      <c r="O1014" s="13">
        <f t="shared" si="1402"/>
        <v>9.2412769294522121E-2</v>
      </c>
      <c r="P1014" s="13">
        <f t="shared" si="1403"/>
        <v>8.7979815263123373E-2</v>
      </c>
      <c r="Q1014" s="13">
        <f t="shared" si="1404"/>
        <v>1.8757891899403675E-2</v>
      </c>
      <c r="R1014" s="13">
        <f t="shared" si="1405"/>
        <v>0.10316255066460044</v>
      </c>
      <c r="S1014" s="13">
        <f t="shared" si="1406"/>
        <v>4.6751354469980279E-2</v>
      </c>
      <c r="T1014" s="13">
        <f t="shared" si="1407"/>
        <v>4.1879752943363754E-2</v>
      </c>
      <c r="U1014" s="13">
        <f t="shared" si="1408"/>
        <v>9.8213939684222359E-2</v>
      </c>
      <c r="V1014" s="13">
        <f t="shared" si="1409"/>
        <v>1.1041366644994154E-2</v>
      </c>
      <c r="W1014" s="13">
        <f t="shared" si="1410"/>
        <v>5.9526977950257456E-3</v>
      </c>
      <c r="X1014" s="13">
        <f t="shared" si="1411"/>
        <v>1.3290273466716679E-2</v>
      </c>
      <c r="Y1014" s="13">
        <f t="shared" si="1412"/>
        <v>1.4836245254018436E-2</v>
      </c>
      <c r="Z1014" s="13">
        <f t="shared" si="1413"/>
        <v>7.677518984206079E-2</v>
      </c>
      <c r="AA1014" s="13">
        <f t="shared" si="1414"/>
        <v>7.3092355857970429E-2</v>
      </c>
      <c r="AB1014" s="13">
        <f t="shared" si="1415"/>
        <v>3.4793091986216981E-2</v>
      </c>
      <c r="AC1014" s="13">
        <f t="shared" si="1416"/>
        <v>1.4668104391596245E-3</v>
      </c>
      <c r="AD1014" s="13">
        <f t="shared" si="1417"/>
        <v>1.416788113595171E-3</v>
      </c>
      <c r="AE1014" s="13">
        <f t="shared" si="1418"/>
        <v>3.1631878725320106E-3</v>
      </c>
      <c r="AF1014" s="13">
        <f t="shared" si="1419"/>
        <v>3.5311411145112865E-3</v>
      </c>
      <c r="AG1014" s="13">
        <f t="shared" si="1420"/>
        <v>2.6279306558357296E-3</v>
      </c>
      <c r="AH1014" s="13">
        <f t="shared" si="1421"/>
        <v>4.2852976230068451E-2</v>
      </c>
      <c r="AI1014" s="13">
        <f t="shared" si="1422"/>
        <v>4.0797359076868642E-2</v>
      </c>
      <c r="AJ1014" s="13">
        <f t="shared" si="1423"/>
        <v>1.9420173977077081E-2</v>
      </c>
      <c r="AK1014" s="13">
        <f t="shared" si="1424"/>
        <v>6.1628688038253476E-3</v>
      </c>
      <c r="AL1014" s="13">
        <f t="shared" si="1425"/>
        <v>1.2471110483936154E-4</v>
      </c>
      <c r="AM1014" s="13">
        <f t="shared" si="1426"/>
        <v>2.6976522282074058E-4</v>
      </c>
      <c r="AN1014" s="13">
        <f t="shared" si="1427"/>
        <v>6.0229054229719967E-4</v>
      </c>
      <c r="AO1014" s="13">
        <f t="shared" si="1428"/>
        <v>6.7235111618094969E-4</v>
      </c>
      <c r="AP1014" s="13">
        <f t="shared" si="1429"/>
        <v>5.0037425647936123E-4</v>
      </c>
      <c r="AQ1014" s="13">
        <f t="shared" si="1430"/>
        <v>2.7928978310778587E-4</v>
      </c>
      <c r="AR1014" s="13">
        <f t="shared" si="1431"/>
        <v>1.9135114617652303E-2</v>
      </c>
      <c r="AS1014" s="13">
        <f t="shared" si="1432"/>
        <v>1.8217221082666258E-2</v>
      </c>
      <c r="AT1014" s="13">
        <f t="shared" si="1433"/>
        <v>8.6716790206364837E-3</v>
      </c>
      <c r="AU1014" s="13">
        <f t="shared" si="1434"/>
        <v>2.7519022319856127E-3</v>
      </c>
      <c r="AV1014" s="13">
        <f t="shared" si="1435"/>
        <v>6.5497401452350632E-4</v>
      </c>
      <c r="AW1014" s="13">
        <f t="shared" si="1436"/>
        <v>7.3633216023606053E-6</v>
      </c>
      <c r="AX1014" s="13">
        <f t="shared" si="1437"/>
        <v>4.2804139603520705E-5</v>
      </c>
      <c r="AY1014" s="13">
        <f t="shared" si="1438"/>
        <v>9.556653813564668E-5</v>
      </c>
      <c r="AZ1014" s="13">
        <f t="shared" si="1439"/>
        <v>1.066831770925354E-4</v>
      </c>
      <c r="BA1014" s="13">
        <f t="shared" si="1440"/>
        <v>7.9395295303067326E-5</v>
      </c>
      <c r="BB1014" s="13">
        <f t="shared" si="1441"/>
        <v>4.4315418944593323E-5</v>
      </c>
      <c r="BC1014" s="13">
        <f t="shared" si="1442"/>
        <v>1.9788138314628303E-5</v>
      </c>
      <c r="BD1014" s="13">
        <f t="shared" si="1443"/>
        <v>7.1203263585259613E-3</v>
      </c>
      <c r="BE1014" s="13">
        <f t="shared" si="1444"/>
        <v>6.778770968758268E-3</v>
      </c>
      <c r="BF1014" s="13">
        <f t="shared" si="1445"/>
        <v>3.2267998356463514E-3</v>
      </c>
      <c r="BG1014" s="13">
        <f t="shared" si="1446"/>
        <v>1.0240044227599005E-3</v>
      </c>
      <c r="BH1014" s="13">
        <f t="shared" si="1447"/>
        <v>2.4372097230392604E-4</v>
      </c>
      <c r="BI1014" s="13">
        <f t="shared" si="1448"/>
        <v>4.6405981084086537E-5</v>
      </c>
      <c r="BJ1014" s="14">
        <f t="shared" si="1449"/>
        <v>0.14757458812921051</v>
      </c>
      <c r="BK1014" s="14">
        <f t="shared" si="1450"/>
        <v>0.18885119472320511</v>
      </c>
      <c r="BL1014" s="14">
        <f t="shared" si="1451"/>
        <v>0.57877900508191438</v>
      </c>
      <c r="BM1014" s="14">
        <f t="shared" si="1452"/>
        <v>0.60878112178930721</v>
      </c>
      <c r="BN1014" s="14">
        <f t="shared" si="1453"/>
        <v>0.38311065277055034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1.5124</v>
      </c>
      <c r="F1015" s="10">
        <f>VLOOKUP(B1015,home!$B$2:$E$405,3,FALSE)</f>
        <v>0.4546</v>
      </c>
      <c r="G1015" s="10">
        <f>VLOOKUP(C1015,away!$B$2:$E$405,4,FALSE)</f>
        <v>1.0579000000000001</v>
      </c>
      <c r="H1015" s="10">
        <f>VLOOKUP(A1015,away!$A$2:$E$405,3,FALSE)</f>
        <v>1.1446000000000001</v>
      </c>
      <c r="I1015" s="10">
        <f>VLOOKUP(C1015,away!$B$2:$E$405,3,FALSE)</f>
        <v>1.3395999999999999</v>
      </c>
      <c r="J1015" s="10">
        <f>VLOOKUP(B1015,home!$B$2:$E$405,4,FALSE)</f>
        <v>0.65529999999999999</v>
      </c>
      <c r="K1015" s="12">
        <f t="shared" si="1398"/>
        <v>0.7273454346160001</v>
      </c>
      <c r="L1015" s="12">
        <f t="shared" si="1399"/>
        <v>1.0047755266480001</v>
      </c>
      <c r="M1015" s="13">
        <f t="shared" si="1400"/>
        <v>0.17690879507674773</v>
      </c>
      <c r="N1015" s="13">
        <f t="shared" si="1401"/>
        <v>0.12867380444248996</v>
      </c>
      <c r="O1015" s="13">
        <f t="shared" si="1402"/>
        <v>0.17775362774190231</v>
      </c>
      <c r="P1015" s="13">
        <f t="shared" si="1403"/>
        <v>0.12928828962450464</v>
      </c>
      <c r="Q1015" s="13">
        <f t="shared" si="1404"/>
        <v>4.6795152107958538E-2</v>
      </c>
      <c r="R1015" s="13">
        <f t="shared" si="1405"/>
        <v>8.9301247463981215E-2</v>
      </c>
      <c r="S1015" s="13">
        <f t="shared" si="1406"/>
        <v>2.3621581146909879E-2</v>
      </c>
      <c r="T1015" s="13">
        <f t="shared" si="1407"/>
        <v>4.7018623603847308E-2</v>
      </c>
      <c r="U1015" s="13">
        <f t="shared" si="1408"/>
        <v>6.4952854648440403E-2</v>
      </c>
      <c r="V1015" s="13">
        <f t="shared" si="1409"/>
        <v>1.9181219737709229E-3</v>
      </c>
      <c r="W1015" s="13">
        <f t="shared" si="1410"/>
        <v>1.1345413415961646E-2</v>
      </c>
      <c r="X1015" s="13">
        <f t="shared" si="1411"/>
        <v>1.1399593740062148E-2</v>
      </c>
      <c r="Y1015" s="13">
        <f t="shared" si="1412"/>
        <v>5.7270164018720943E-3</v>
      </c>
      <c r="Z1015" s="13">
        <f t="shared" si="1413"/>
        <v>2.9909235983648374E-2</v>
      </c>
      <c r="AA1015" s="13">
        <f t="shared" si="1414"/>
        <v>2.1754346245559237E-2</v>
      </c>
      <c r="AB1015" s="13">
        <f t="shared" si="1415"/>
        <v>7.9114622123816168E-3</v>
      </c>
      <c r="AC1015" s="13">
        <f t="shared" si="1416"/>
        <v>8.7612485989050368E-5</v>
      </c>
      <c r="AD1015" s="13">
        <f t="shared" si="1417"/>
        <v>2.063008662982705E-3</v>
      </c>
      <c r="AE1015" s="13">
        <f t="shared" si="1418"/>
        <v>2.0728606158278338E-3</v>
      </c>
      <c r="AF1015" s="13">
        <f t="shared" si="1419"/>
        <v>1.0413798084681547E-3</v>
      </c>
      <c r="AG1015" s="13">
        <f t="shared" si="1420"/>
        <v>3.4878431516472791E-4</v>
      </c>
      <c r="AH1015" s="13">
        <f t="shared" si="1421"/>
        <v>7.5130170842774013E-3</v>
      </c>
      <c r="AI1015" s="13">
        <f t="shared" si="1422"/>
        <v>5.4645586764411804E-3</v>
      </c>
      <c r="AJ1015" s="13">
        <f t="shared" si="1423"/>
        <v>1.9873109027503722E-3</v>
      </c>
      <c r="AK1015" s="13">
        <f t="shared" si="1424"/>
        <v>4.8182050409269504E-4</v>
      </c>
      <c r="AL1015" s="13">
        <f t="shared" si="1425"/>
        <v>2.561154397860465E-6</v>
      </c>
      <c r="AM1015" s="13">
        <f t="shared" si="1426"/>
        <v>3.0010398651874589E-4</v>
      </c>
      <c r="AN1015" s="13">
        <f t="shared" si="1427"/>
        <v>3.0153714110353722E-4</v>
      </c>
      <c r="AO1015" s="13">
        <f t="shared" si="1428"/>
        <v>1.5148856987811944E-4</v>
      </c>
      <c r="AP1015" s="13">
        <f t="shared" si="1429"/>
        <v>5.0737335860146612E-5</v>
      </c>
      <c r="AQ1015" s="13">
        <f t="shared" si="1430"/>
        <v>1.2744908339898817E-5</v>
      </c>
      <c r="AR1015" s="13">
        <f t="shared" si="1431"/>
        <v>1.50977913951405E-3</v>
      </c>
      <c r="AS1015" s="13">
        <f t="shared" si="1432"/>
        <v>1.0981309644040173E-3</v>
      </c>
      <c r="AT1015" s="13">
        <f t="shared" si="1433"/>
        <v>3.9936027178486368E-4</v>
      </c>
      <c r="AU1015" s="13">
        <f t="shared" si="1434"/>
        <v>9.6824290149908528E-5</v>
      </c>
      <c r="AV1015" s="13">
        <f t="shared" si="1435"/>
        <v>1.7606176350117727E-5</v>
      </c>
      <c r="AW1015" s="13">
        <f t="shared" si="1436"/>
        <v>5.1992778322111221E-8</v>
      </c>
      <c r="AX1015" s="13">
        <f t="shared" si="1437"/>
        <v>3.6379877417411884E-5</v>
      </c>
      <c r="AY1015" s="13">
        <f t="shared" si="1438"/>
        <v>3.6553610491469715E-5</v>
      </c>
      <c r="AZ1015" s="13">
        <f t="shared" si="1439"/>
        <v>1.836408661622617E-5</v>
      </c>
      <c r="BA1015" s="13">
        <f t="shared" si="1440"/>
        <v>6.1505949337427134E-6</v>
      </c>
      <c r="BB1015" s="13">
        <f t="shared" si="1441"/>
        <v>1.5449918159374638E-6</v>
      </c>
      <c r="BC1015" s="13">
        <f t="shared" si="1442"/>
        <v>3.1047399310508315E-7</v>
      </c>
      <c r="BD1015" s="13">
        <f t="shared" si="1443"/>
        <v>2.5283152167123222E-4</v>
      </c>
      <c r="BE1015" s="13">
        <f t="shared" si="1444"/>
        <v>1.8389585301458705E-4</v>
      </c>
      <c r="BF1015" s="13">
        <f t="shared" si="1445"/>
        <v>6.6877904567487446E-5</v>
      </c>
      <c r="BG1015" s="13">
        <f t="shared" si="1446"/>
        <v>1.6214446187948843E-5</v>
      </c>
      <c r="BH1015" s="13">
        <f t="shared" si="1447"/>
        <v>2.9483758524078494E-6</v>
      </c>
      <c r="BI1015" s="13">
        <f t="shared" si="1448"/>
        <v>4.2889754315618151E-7</v>
      </c>
      <c r="BJ1015" s="14">
        <f t="shared" si="1449"/>
        <v>0.25740155269160347</v>
      </c>
      <c r="BK1015" s="14">
        <f t="shared" si="1450"/>
        <v>0.33186351507281159</v>
      </c>
      <c r="BL1015" s="14">
        <f t="shared" si="1451"/>
        <v>0.38076514332086625</v>
      </c>
      <c r="BM1015" s="14">
        <f t="shared" si="1452"/>
        <v>0.25118202899363201</v>
      </c>
      <c r="BN1015" s="14">
        <f t="shared" si="1453"/>
        <v>0.74872091645758432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1.6292</v>
      </c>
      <c r="F1016" s="10">
        <f>VLOOKUP(B1016,home!$B$2:$E$405,3,FALSE)</f>
        <v>1.0911999999999999</v>
      </c>
      <c r="G1016" s="10">
        <f>VLOOKUP(C1016,away!$B$2:$E$405,4,FALSE)</f>
        <v>0.83040000000000003</v>
      </c>
      <c r="H1016" s="10">
        <f>VLOOKUP(A1016,away!$A$2:$E$405,3,FALSE)</f>
        <v>1.1462000000000001</v>
      </c>
      <c r="I1016" s="10">
        <f>VLOOKUP(C1016,away!$B$2:$E$405,3,FALSE)</f>
        <v>0.66720000000000002</v>
      </c>
      <c r="J1016" s="10">
        <f>VLOOKUP(B1016,home!$B$2:$E$405,4,FALSE)</f>
        <v>0.92090000000000005</v>
      </c>
      <c r="K1016" s="12">
        <f t="shared" si="1398"/>
        <v>1.4762710364159999</v>
      </c>
      <c r="L1016" s="12">
        <f t="shared" si="1399"/>
        <v>0.70425333897600007</v>
      </c>
      <c r="M1016" s="13">
        <f t="shared" si="1400"/>
        <v>0.11298226998228132</v>
      </c>
      <c r="N1016" s="13">
        <f t="shared" si="1401"/>
        <v>0.16679245280337479</v>
      </c>
      <c r="O1016" s="13">
        <f t="shared" si="1402"/>
        <v>7.9568140880109536E-2</v>
      </c>
      <c r="P1016" s="13">
        <f t="shared" si="1403"/>
        <v>0.11746414180277361</v>
      </c>
      <c r="Q1016" s="13">
        <f t="shared" si="1404"/>
        <v>0.12311543358320244</v>
      </c>
      <c r="R1016" s="13">
        <f t="shared" si="1405"/>
        <v>2.8018064445464952E-2</v>
      </c>
      <c r="S1016" s="13">
        <f t="shared" si="1406"/>
        <v>3.0530951032462825E-2</v>
      </c>
      <c r="T1016" s="13">
        <f t="shared" si="1407"/>
        <v>8.6704455180448295E-2</v>
      </c>
      <c r="U1016" s="13">
        <f t="shared" si="1408"/>
        <v>4.1362257037276827E-2</v>
      </c>
      <c r="V1016" s="13">
        <f t="shared" si="1409"/>
        <v>3.5268974916872432E-3</v>
      </c>
      <c r="W1016" s="13">
        <f t="shared" si="1410"/>
        <v>6.0583916244893149E-2</v>
      </c>
      <c r="X1016" s="13">
        <f t="shared" si="1411"/>
        <v>4.2666425303708337E-2</v>
      </c>
      <c r="Y1016" s="13">
        <f t="shared" si="1412"/>
        <v>1.5023986241153345E-2</v>
      </c>
      <c r="Z1016" s="13">
        <f t="shared" si="1413"/>
        <v>6.577271812454483E-3</v>
      </c>
      <c r="AA1016" s="13">
        <f t="shared" si="1414"/>
        <v>9.7098358753619218E-3</v>
      </c>
      <c r="AB1016" s="13">
        <f t="shared" si="1415"/>
        <v>7.1671747355749023E-3</v>
      </c>
      <c r="AC1016" s="13">
        <f t="shared" si="1416"/>
        <v>2.2917533164294699E-4</v>
      </c>
      <c r="AD1016" s="13">
        <f t="shared" si="1417"/>
        <v>2.235957020624714E-2</v>
      </c>
      <c r="AE1016" s="13">
        <f t="shared" si="1418"/>
        <v>1.5746801975817841E-2</v>
      </c>
      <c r="AF1016" s="13">
        <f t="shared" si="1419"/>
        <v>5.5448689348317932E-3</v>
      </c>
      <c r="AG1016" s="13">
        <f t="shared" si="1420"/>
        <v>1.3016641538465294E-3</v>
      </c>
      <c r="AH1016" s="13">
        <f t="shared" si="1421"/>
        <v>1.1580164088184489E-3</v>
      </c>
      <c r="AI1016" s="13">
        <f t="shared" si="1422"/>
        <v>1.709546084033146E-3</v>
      </c>
      <c r="AJ1016" s="13">
        <f t="shared" si="1423"/>
        <v>1.2618766846382635E-3</v>
      </c>
      <c r="AK1016" s="13">
        <f t="shared" si="1424"/>
        <v>6.20957333686705E-4</v>
      </c>
      <c r="AL1016" s="13">
        <f t="shared" si="1425"/>
        <v>9.5306577423259657E-6</v>
      </c>
      <c r="AM1016" s="13">
        <f t="shared" si="1426"/>
        <v>6.6017571764385562E-3</v>
      </c>
      <c r="AN1016" s="13">
        <f t="shared" si="1427"/>
        <v>4.6493095346156242E-3</v>
      </c>
      <c r="AO1016" s="13">
        <f t="shared" si="1428"/>
        <v>1.6371458818430029E-3</v>
      </c>
      <c r="AP1016" s="13">
        <f t="shared" si="1429"/>
        <v>3.8432181789291439E-4</v>
      </c>
      <c r="AQ1016" s="13">
        <f t="shared" si="1430"/>
        <v>6.7664980873102787E-5</v>
      </c>
      <c r="AR1016" s="13">
        <f t="shared" si="1431"/>
        <v>1.6310738449987791E-4</v>
      </c>
      <c r="AS1016" s="13">
        <f t="shared" si="1432"/>
        <v>2.4079070756273779E-4</v>
      </c>
      <c r="AT1016" s="13">
        <f t="shared" si="1433"/>
        <v>1.7773617370649245E-4</v>
      </c>
      <c r="AU1016" s="13">
        <f t="shared" si="1434"/>
        <v>8.7462255122099265E-5</v>
      </c>
      <c r="AV1016" s="13">
        <f t="shared" si="1435"/>
        <v>3.227949850409552E-5</v>
      </c>
      <c r="AW1016" s="13">
        <f t="shared" si="1436"/>
        <v>2.7524243225995838E-7</v>
      </c>
      <c r="AX1016" s="13">
        <f t="shared" si="1437"/>
        <v>1.624330484837951E-3</v>
      </c>
      <c r="AY1016" s="13">
        <f t="shared" si="1438"/>
        <v>1.1439401675476322E-3</v>
      </c>
      <c r="AZ1016" s="13">
        <f t="shared" si="1439"/>
        <v>4.028118412920924E-4</v>
      </c>
      <c r="BA1016" s="13">
        <f t="shared" si="1440"/>
        <v>9.4560528069675582E-5</v>
      </c>
      <c r="BB1016" s="13">
        <f t="shared" si="1441"/>
        <v>1.6648641907100696E-5</v>
      </c>
      <c r="BC1016" s="13">
        <f t="shared" si="1442"/>
        <v>2.344972330498286E-6</v>
      </c>
      <c r="BD1016" s="13">
        <f t="shared" si="1443"/>
        <v>1.9144820024280214E-5</v>
      </c>
      <c r="BE1016" s="13">
        <f t="shared" si="1444"/>
        <v>2.8262943299241945E-5</v>
      </c>
      <c r="BF1016" s="13">
        <f t="shared" si="1445"/>
        <v>2.0861882298269274E-5</v>
      </c>
      <c r="BG1016" s="13">
        <f t="shared" si="1446"/>
        <v>1.0265930867351528E-5</v>
      </c>
      <c r="BH1016" s="13">
        <f t="shared" si="1447"/>
        <v>3.7888241003300115E-6</v>
      </c>
      <c r="BI1016" s="13">
        <f t="shared" si="1448"/>
        <v>1.1186662562784212E-6</v>
      </c>
      <c r="BJ1016" s="14">
        <f t="shared" si="1449"/>
        <v>0.55646441065517172</v>
      </c>
      <c r="BK1016" s="14">
        <f t="shared" si="1450"/>
        <v>0.26588690646613794</v>
      </c>
      <c r="BL1016" s="14">
        <f t="shared" si="1451"/>
        <v>0.17136068857120573</v>
      </c>
      <c r="BM1016" s="14">
        <f t="shared" si="1452"/>
        <v>0.37120510908264798</v>
      </c>
      <c r="BN1016" s="14">
        <f t="shared" si="1453"/>
        <v>0.62794050349720665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1.6292</v>
      </c>
      <c r="F1017" s="10">
        <f>VLOOKUP(B1017,home!$B$2:$E$405,3,FALSE)</f>
        <v>0.61380000000000001</v>
      </c>
      <c r="G1017" s="10">
        <f>VLOOKUP(C1017,away!$B$2:$E$405,4,FALSE)</f>
        <v>0.79790000000000005</v>
      </c>
      <c r="H1017" s="10">
        <f>VLOOKUP(A1017,away!$A$2:$E$405,3,FALSE)</f>
        <v>1.1462000000000001</v>
      </c>
      <c r="I1017" s="10">
        <f>VLOOKUP(C1017,away!$B$2:$E$405,3,FALSE)</f>
        <v>1.0033000000000001</v>
      </c>
      <c r="J1017" s="10">
        <f>VLOOKUP(B1017,home!$B$2:$E$405,4,FALSE)</f>
        <v>1.4883</v>
      </c>
      <c r="K1017" s="12">
        <f t="shared" si="1398"/>
        <v>0.79790236178400009</v>
      </c>
      <c r="L1017" s="12">
        <f t="shared" si="1399"/>
        <v>1.7115188952180003</v>
      </c>
      <c r="M1017" s="13">
        <f t="shared" si="1400"/>
        <v>8.1315286278070609E-2</v>
      </c>
      <c r="N1017" s="13">
        <f t="shared" si="1401"/>
        <v>6.4881658970414646E-2</v>
      </c>
      <c r="O1017" s="13">
        <f t="shared" si="1402"/>
        <v>0.13917264893497883</v>
      </c>
      <c r="P1017" s="13">
        <f t="shared" si="1403"/>
        <v>0.11104618528095511</v>
      </c>
      <c r="Q1017" s="13">
        <f t="shared" si="1404"/>
        <v>2.5884614464478949E-2</v>
      </c>
      <c r="R1017" s="13">
        <f t="shared" si="1405"/>
        <v>0.11909830917487881</v>
      </c>
      <c r="S1017" s="13">
        <f t="shared" si="1406"/>
        <v>3.7911860825538747E-2</v>
      </c>
      <c r="T1017" s="13">
        <f t="shared" si="1407"/>
        <v>4.4302006751388873E-2</v>
      </c>
      <c r="U1017" s="13">
        <f t="shared" si="1408"/>
        <v>9.502882217511685E-2</v>
      </c>
      <c r="V1017" s="13">
        <f t="shared" si="1409"/>
        <v>5.7525981949403202E-3</v>
      </c>
      <c r="W1017" s="13">
        <f t="shared" si="1410"/>
        <v>6.8844650050253484E-3</v>
      </c>
      <c r="X1017" s="13">
        <f t="shared" si="1411"/>
        <v>1.1782891939567969E-2</v>
      </c>
      <c r="Y1017" s="13">
        <f t="shared" si="1412"/>
        <v>1.0083321097441226E-2</v>
      </c>
      <c r="Z1017" s="13">
        <f t="shared" si="1413"/>
        <v>6.7946335513773465E-2</v>
      </c>
      <c r="AA1017" s="13">
        <f t="shared" si="1414"/>
        <v>5.4214541581007927E-2</v>
      </c>
      <c r="AB1017" s="13">
        <f t="shared" si="1415"/>
        <v>2.162895538526155E-2</v>
      </c>
      <c r="AC1017" s="13">
        <f t="shared" si="1416"/>
        <v>4.9099323313095942E-4</v>
      </c>
      <c r="AD1017" s="13">
        <f t="shared" si="1417"/>
        <v>1.3732827217822557E-3</v>
      </c>
      <c r="AE1017" s="13">
        <f t="shared" si="1418"/>
        <v>2.3503993268067344E-3</v>
      </c>
      <c r="AF1017" s="13">
        <f t="shared" si="1419"/>
        <v>2.0113764295686975E-3</v>
      </c>
      <c r="AG1017" s="13">
        <f t="shared" si="1420"/>
        <v>1.1475029215343142E-3</v>
      </c>
      <c r="AH1017" s="13">
        <f t="shared" si="1421"/>
        <v>2.9072859273161288E-2</v>
      </c>
      <c r="AI1017" s="13">
        <f t="shared" si="1422"/>
        <v>2.3197303077869262E-2</v>
      </c>
      <c r="AJ1017" s="13">
        <f t="shared" si="1423"/>
        <v>9.2545914564255687E-3</v>
      </c>
      <c r="AK1017" s="13">
        <f t="shared" si="1424"/>
        <v>2.4614201268093306E-3</v>
      </c>
      <c r="AL1017" s="13">
        <f t="shared" si="1425"/>
        <v>2.6820504745691197E-5</v>
      </c>
      <c r="AM1017" s="13">
        <f t="shared" si="1426"/>
        <v>2.1914910542144441E-4</v>
      </c>
      <c r="AN1017" s="13">
        <f t="shared" si="1427"/>
        <v>3.7507783479892359E-4</v>
      </c>
      <c r="AO1017" s="13">
        <f t="shared" si="1428"/>
        <v>3.2097640071790672E-4</v>
      </c>
      <c r="AP1017" s="13">
        <f t="shared" si="1429"/>
        <v>1.8311905824925395E-4</v>
      </c>
      <c r="AQ1017" s="13">
        <f t="shared" si="1430"/>
        <v>7.8352932067030949E-5</v>
      </c>
      <c r="AR1017" s="13">
        <f t="shared" si="1431"/>
        <v>9.9517495968058922E-3</v>
      </c>
      <c r="AS1017" s="13">
        <f t="shared" si="1432"/>
        <v>7.9405245071743919E-3</v>
      </c>
      <c r="AT1017" s="13">
        <f t="shared" si="1433"/>
        <v>3.1678816290390899E-3</v>
      </c>
      <c r="AU1017" s="13">
        <f t="shared" si="1434"/>
        <v>8.4255341122081197E-4</v>
      </c>
      <c r="AV1017" s="13">
        <f t="shared" si="1435"/>
        <v>1.6806883918556292E-4</v>
      </c>
      <c r="AW1017" s="13">
        <f t="shared" si="1436"/>
        <v>1.0174097487422569E-6</v>
      </c>
      <c r="AX1017" s="13">
        <f t="shared" si="1437"/>
        <v>2.9143264799770207E-5</v>
      </c>
      <c r="AY1017" s="13">
        <f t="shared" si="1438"/>
        <v>4.9879248373148337E-5</v>
      </c>
      <c r="AZ1017" s="13">
        <f t="shared" si="1439"/>
        <v>4.268463803495755E-5</v>
      </c>
      <c r="BA1017" s="13">
        <f t="shared" si="1440"/>
        <v>2.4351854844123593E-5</v>
      </c>
      <c r="BB1017" s="13">
        <f t="shared" si="1441"/>
        <v>1.0419664924830881E-5</v>
      </c>
      <c r="BC1017" s="13">
        <f t="shared" si="1442"/>
        <v>3.5666906801376633E-6</v>
      </c>
      <c r="BD1017" s="13">
        <f t="shared" si="1443"/>
        <v>2.8387679125685618E-3</v>
      </c>
      <c r="BE1017" s="13">
        <f t="shared" si="1444"/>
        <v>2.2650596219950915E-3</v>
      </c>
      <c r="BF1017" s="13">
        <f t="shared" si="1445"/>
        <v>9.0364821098572895E-4</v>
      </c>
      <c r="BG1017" s="13">
        <f t="shared" si="1446"/>
        <v>2.4034101392246651E-4</v>
      </c>
      <c r="BH1017" s="13">
        <f t="shared" si="1447"/>
        <v>4.7942165660574318E-5</v>
      </c>
      <c r="BI1017" s="13">
        <f t="shared" si="1448"/>
        <v>7.6506334419224093E-6</v>
      </c>
      <c r="BJ1017" s="14">
        <f t="shared" si="1449"/>
        <v>0.17203824032092052</v>
      </c>
      <c r="BK1017" s="14">
        <f t="shared" si="1450"/>
        <v>0.23659362356575458</v>
      </c>
      <c r="BL1017" s="14">
        <f t="shared" si="1451"/>
        <v>0.52150363872750949</v>
      </c>
      <c r="BM1017" s="14">
        <f t="shared" si="1452"/>
        <v>0.45663427318555661</v>
      </c>
      <c r="BN1017" s="14">
        <f t="shared" si="1453"/>
        <v>0.54139870310377691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1.6292</v>
      </c>
      <c r="F1018" s="10">
        <f>VLOOKUP(B1018,home!$B$2:$E$405,3,FALSE)</f>
        <v>0.86650000000000005</v>
      </c>
      <c r="G1018" s="10">
        <f>VLOOKUP(C1018,away!$B$2:$E$405,4,FALSE)</f>
        <v>0.54559999999999997</v>
      </c>
      <c r="H1018" s="10">
        <f>VLOOKUP(A1018,away!$A$2:$E$405,3,FALSE)</f>
        <v>1.1462000000000001</v>
      </c>
      <c r="I1018" s="10">
        <f>VLOOKUP(C1018,away!$B$2:$E$405,3,FALSE)</f>
        <v>1.0179</v>
      </c>
      <c r="J1018" s="10">
        <f>VLOOKUP(B1018,home!$B$2:$E$405,4,FALSE)</f>
        <v>1.3856999999999999</v>
      </c>
      <c r="K1018" s="12">
        <f t="shared" si="1398"/>
        <v>0.77022450208000004</v>
      </c>
      <c r="L1018" s="12">
        <f t="shared" si="1399"/>
        <v>1.6167197191860001</v>
      </c>
      <c r="M1018" s="13">
        <f t="shared" si="1400"/>
        <v>9.1910112162080213E-2</v>
      </c>
      <c r="N1018" s="13">
        <f t="shared" si="1401"/>
        <v>7.0791420376155184E-2</v>
      </c>
      <c r="O1018" s="13">
        <f t="shared" si="1402"/>
        <v>0.1485928907250321</v>
      </c>
      <c r="P1018" s="13">
        <f t="shared" si="1403"/>
        <v>0.11444988527131569</v>
      </c>
      <c r="Q1018" s="13">
        <f t="shared" si="1404"/>
        <v>2.7262643255380043E-2</v>
      </c>
      <c r="R1018" s="13">
        <f t="shared" si="1405"/>
        <v>0.12011652828300498</v>
      </c>
      <c r="S1018" s="13">
        <f t="shared" si="1406"/>
        <v>3.5629311972544715E-2</v>
      </c>
      <c r="T1018" s="13">
        <f t="shared" si="1407"/>
        <v>4.4076052948106119E-2</v>
      </c>
      <c r="U1018" s="13">
        <f t="shared" si="1408"/>
        <v>9.2516693188355745E-2</v>
      </c>
      <c r="V1018" s="13">
        <f t="shared" si="1409"/>
        <v>4.9296602851401578E-3</v>
      </c>
      <c r="W1018" s="13">
        <f t="shared" si="1410"/>
        <v>6.9994519422532566E-3</v>
      </c>
      <c r="X1018" s="13">
        <f t="shared" si="1411"/>
        <v>1.1316151978535588E-2</v>
      </c>
      <c r="Y1018" s="13">
        <f t="shared" si="1412"/>
        <v>9.1475230245020803E-3</v>
      </c>
      <c r="Z1018" s="13">
        <f t="shared" si="1413"/>
        <v>6.4731586625099008E-2</v>
      </c>
      <c r="AA1018" s="13">
        <f t="shared" si="1414"/>
        <v>4.9857854077165274E-2</v>
      </c>
      <c r="AB1018" s="13">
        <f t="shared" si="1415"/>
        <v>1.920087041568096E-2</v>
      </c>
      <c r="AC1018" s="13">
        <f t="shared" si="1416"/>
        <v>3.8366225488463337E-4</v>
      </c>
      <c r="AD1018" s="13">
        <f t="shared" si="1417"/>
        <v>1.3477873467637258E-3</v>
      </c>
      <c r="AE1018" s="13">
        <f t="shared" si="1418"/>
        <v>2.1789943807822947E-3</v>
      </c>
      <c r="AF1018" s="13">
        <f t="shared" si="1419"/>
        <v>1.7614115917031126E-3</v>
      </c>
      <c r="AG1018" s="13">
        <f t="shared" si="1420"/>
        <v>9.4923628463640711E-4</v>
      </c>
      <c r="AH1018" s="13">
        <f t="shared" si="1421"/>
        <v>2.6163208137748566E-2</v>
      </c>
      <c r="AI1018" s="13">
        <f t="shared" si="1422"/>
        <v>2.0151543960712795E-2</v>
      </c>
      <c r="AJ1018" s="13">
        <f t="shared" si="1423"/>
        <v>7.760606456641621E-3</v>
      </c>
      <c r="AK1018" s="13">
        <f t="shared" si="1424"/>
        <v>1.9924697479685423E-3</v>
      </c>
      <c r="AL1018" s="13">
        <f t="shared" si="1425"/>
        <v>1.911001957088102E-5</v>
      </c>
      <c r="AM1018" s="13">
        <f t="shared" si="1426"/>
        <v>2.0761976761416308E-4</v>
      </c>
      <c r="AN1018" s="13">
        <f t="shared" si="1427"/>
        <v>3.3566297239463229E-4</v>
      </c>
      <c r="AO1018" s="13">
        <f t="shared" si="1428"/>
        <v>2.7133647323549409E-4</v>
      </c>
      <c r="AP1018" s="13">
        <f t="shared" si="1429"/>
        <v>1.4622500893806921E-4</v>
      </c>
      <c r="AQ1018" s="13">
        <f t="shared" si="1430"/>
        <v>5.9101213847081375E-5</v>
      </c>
      <c r="AR1018" s="13">
        <f t="shared" si="1431"/>
        <v>8.4597149026931426E-3</v>
      </c>
      <c r="AS1018" s="13">
        <f t="shared" si="1432"/>
        <v>6.5158796986655824E-3</v>
      </c>
      <c r="AT1018" s="13">
        <f t="shared" si="1433"/>
        <v>2.5093450982589388E-3</v>
      </c>
      <c r="AU1018" s="13">
        <f t="shared" si="1434"/>
        <v>6.4425302628446008E-4</v>
      </c>
      <c r="AV1018" s="13">
        <f t="shared" si="1435"/>
        <v>1.2405486659587036E-4</v>
      </c>
      <c r="AW1018" s="13">
        <f t="shared" si="1436"/>
        <v>6.6101405915034641E-7</v>
      </c>
      <c r="AX1018" s="13">
        <f t="shared" si="1437"/>
        <v>2.665230535543066E-5</v>
      </c>
      <c r="AY1018" s="13">
        <f t="shared" si="1438"/>
        <v>4.3089307629891382E-5</v>
      </c>
      <c r="AZ1018" s="13">
        <f t="shared" si="1439"/>
        <v>3.4831666665658596E-5</v>
      </c>
      <c r="BA1018" s="13">
        <f t="shared" si="1440"/>
        <v>1.8771014116827973E-5</v>
      </c>
      <c r="BB1018" s="13">
        <f t="shared" si="1441"/>
        <v>7.5868671679486381E-6</v>
      </c>
      <c r="BC1018" s="13">
        <f t="shared" si="1442"/>
        <v>2.4531675514534801E-6</v>
      </c>
      <c r="BD1018" s="13">
        <f t="shared" si="1443"/>
        <v>2.2794979836459465E-3</v>
      </c>
      <c r="BE1018" s="13">
        <f t="shared" si="1444"/>
        <v>1.7557251994460633E-3</v>
      </c>
      <c r="BF1018" s="13">
        <f t="shared" si="1445"/>
        <v>6.7615128376632635E-4</v>
      </c>
      <c r="BG1018" s="13">
        <f t="shared" si="1446"/>
        <v>1.7359609528989054E-4</v>
      </c>
      <c r="BH1018" s="13">
        <f t="shared" si="1447"/>
        <v>3.3426991514422041E-5</v>
      </c>
      <c r="BI1018" s="13">
        <f t="shared" si="1448"/>
        <v>5.1492575790456224E-6</v>
      </c>
      <c r="BJ1018" s="14">
        <f t="shared" si="1449"/>
        <v>0.17698400289333444</v>
      </c>
      <c r="BK1018" s="14">
        <f t="shared" si="1450"/>
        <v>0.24736483127316616</v>
      </c>
      <c r="BL1018" s="14">
        <f t="shared" si="1451"/>
        <v>0.50952945939605021</v>
      </c>
      <c r="BM1018" s="14">
        <f t="shared" si="1452"/>
        <v>0.42544397182111099</v>
      </c>
      <c r="BN1018" s="14">
        <f t="shared" si="1453"/>
        <v>0.57312348007296821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1.6292</v>
      </c>
      <c r="F1019" s="10">
        <f>VLOOKUP(B1019,home!$B$2:$E$405,3,FALSE)</f>
        <v>0.97489999999999999</v>
      </c>
      <c r="G1019" s="10">
        <f>VLOOKUP(C1019,away!$B$2:$E$405,4,FALSE)</f>
        <v>1.0831999999999999</v>
      </c>
      <c r="H1019" s="10">
        <f>VLOOKUP(A1019,away!$A$2:$E$405,3,FALSE)</f>
        <v>1.1462000000000001</v>
      </c>
      <c r="I1019" s="10">
        <f>VLOOKUP(C1019,away!$B$2:$E$405,3,FALSE)</f>
        <v>1.0777000000000001</v>
      </c>
      <c r="J1019" s="10">
        <f>VLOOKUP(B1019,home!$B$2:$E$405,4,FALSE)</f>
        <v>1.2829999999999999</v>
      </c>
      <c r="K1019" s="12">
        <f t="shared" si="1398"/>
        <v>1.7204542290559999</v>
      </c>
      <c r="L1019" s="12">
        <f t="shared" si="1399"/>
        <v>1.5848382464200002</v>
      </c>
      <c r="M1019" s="13">
        <f t="shared" si="1400"/>
        <v>3.668847978644308E-2</v>
      </c>
      <c r="N1019" s="13">
        <f t="shared" si="1401"/>
        <v>6.312085020622156E-2</v>
      </c>
      <c r="O1019" s="13">
        <f t="shared" si="1402"/>
        <v>5.8145305968562058E-2</v>
      </c>
      <c r="P1019" s="13">
        <f t="shared" si="1403"/>
        <v>0.10003633755336766</v>
      </c>
      <c r="Q1019" s="13">
        <f t="shared" si="1404"/>
        <v>5.4298266839452089E-2</v>
      </c>
      <c r="R1019" s="13">
        <f t="shared" si="1405"/>
        <v>4.6075452374385144E-2</v>
      </c>
      <c r="S1019" s="13">
        <f t="shared" si="1406"/>
        <v>6.8190811457314413E-2</v>
      </c>
      <c r="T1019" s="13">
        <f t="shared" si="1407"/>
        <v>8.6053970001482474E-2</v>
      </c>
      <c r="U1019" s="13">
        <f t="shared" si="1408"/>
        <v>7.9270706893179235E-2</v>
      </c>
      <c r="V1019" s="13">
        <f t="shared" si="1409"/>
        <v>2.0659100842459442E-2</v>
      </c>
      <c r="W1019" s="13">
        <f t="shared" si="1410"/>
        <v>3.1139227604782181E-2</v>
      </c>
      <c r="X1019" s="13">
        <f t="shared" si="1411"/>
        <v>4.9350638872036244E-2</v>
      </c>
      <c r="Y1019" s="13">
        <f t="shared" si="1412"/>
        <v>3.9106389984832318E-2</v>
      </c>
      <c r="Z1019" s="13">
        <f t="shared" si="1413"/>
        <v>2.4340713048009603E-2</v>
      </c>
      <c r="AA1019" s="13">
        <f t="shared" si="1414"/>
        <v>4.1877082701686677E-2</v>
      </c>
      <c r="AB1019" s="13">
        <f t="shared" si="1415"/>
        <v>3.6023802017322352E-2</v>
      </c>
      <c r="AC1019" s="13">
        <f t="shared" si="1416"/>
        <v>3.5206228178691723E-3</v>
      </c>
      <c r="AD1019" s="13">
        <f t="shared" si="1417"/>
        <v>1.3393403955546205E-2</v>
      </c>
      <c r="AE1019" s="13">
        <f t="shared" si="1418"/>
        <v>2.1226378838502539E-2</v>
      </c>
      <c r="AF1019" s="13">
        <f t="shared" si="1419"/>
        <v>1.6820188508129486E-2</v>
      </c>
      <c r="AG1019" s="13">
        <f t="shared" si="1420"/>
        <v>8.885759353225926E-3</v>
      </c>
      <c r="AH1019" s="13">
        <f t="shared" si="1421"/>
        <v>9.6440232459049872E-3</v>
      </c>
      <c r="AI1019" s="13">
        <f t="shared" si="1422"/>
        <v>1.6592100578531603E-2</v>
      </c>
      <c r="AJ1019" s="13">
        <f t="shared" si="1423"/>
        <v>1.4272974804628602E-2</v>
      </c>
      <c r="AK1019" s="13">
        <f t="shared" si="1424"/>
        <v>8.1853332879443415E-3</v>
      </c>
      <c r="AL1019" s="13">
        <f t="shared" si="1425"/>
        <v>3.8397907425598803E-4</v>
      </c>
      <c r="AM1019" s="13">
        <f t="shared" si="1426"/>
        <v>4.6085476953549613E-3</v>
      </c>
      <c r="AN1019" s="13">
        <f t="shared" si="1427"/>
        <v>7.3038026480492894E-3</v>
      </c>
      <c r="AO1019" s="13">
        <f t="shared" si="1428"/>
        <v>5.7876728904660965E-3</v>
      </c>
      <c r="AP1019" s="13">
        <f t="shared" si="1429"/>
        <v>3.0575084515262877E-3</v>
      </c>
      <c r="AQ1019" s="13">
        <f t="shared" si="1430"/>
        <v>1.2114140831828127E-3</v>
      </c>
      <c r="AR1019" s="13">
        <f t="shared" si="1431"/>
        <v>3.0568433778947537E-3</v>
      </c>
      <c r="AS1019" s="13">
        <f t="shared" si="1432"/>
        <v>5.259159117060856E-3</v>
      </c>
      <c r="AT1019" s="13">
        <f t="shared" si="1433"/>
        <v>4.5240712721128853E-3</v>
      </c>
      <c r="AU1019" s="13">
        <f t="shared" si="1434"/>
        <v>2.5944858508857912E-3</v>
      </c>
      <c r="AV1019" s="13">
        <f t="shared" si="1435"/>
        <v>1.115923538595603E-3</v>
      </c>
      <c r="AW1019" s="13">
        <f t="shared" si="1436"/>
        <v>2.9082592826360176E-5</v>
      </c>
      <c r="AX1019" s="13">
        <f t="shared" si="1437"/>
        <v>1.3214658953799559E-3</v>
      </c>
      <c r="AY1019" s="13">
        <f t="shared" si="1438"/>
        <v>2.0943096923378042E-3</v>
      </c>
      <c r="AZ1019" s="13">
        <f t="shared" si="1439"/>
        <v>1.6595710501325284E-3</v>
      </c>
      <c r="BA1019" s="13">
        <f t="shared" si="1440"/>
        <v>8.7671722430047842E-4</v>
      </c>
      <c r="BB1019" s="13">
        <f t="shared" si="1441"/>
        <v>3.4736374709164495E-4</v>
      </c>
      <c r="BC1019" s="13">
        <f t="shared" si="1442"/>
        <v>1.1010307036212053E-4</v>
      </c>
      <c r="BD1019" s="13">
        <f t="shared" si="1443"/>
        <v>8.074337164338855E-4</v>
      </c>
      <c r="BE1019" s="13">
        <f t="shared" si="1444"/>
        <v>1.3891527521210812E-3</v>
      </c>
      <c r="BF1019" s="13">
        <f t="shared" si="1445"/>
        <v>1.1949868635957477E-3</v>
      </c>
      <c r="BG1019" s="13">
        <f t="shared" si="1446"/>
        <v>6.8530673437989013E-4</v>
      </c>
      <c r="BH1019" s="13">
        <f t="shared" si="1447"/>
        <v>2.947597173411096E-4</v>
      </c>
      <c r="BI1019" s="13">
        <f t="shared" si="1448"/>
        <v>1.0142412045097254E-4</v>
      </c>
      <c r="BJ1019" s="14">
        <f t="shared" si="1449"/>
        <v>0.41177355061239518</v>
      </c>
      <c r="BK1019" s="14">
        <f t="shared" si="1450"/>
        <v>0.23157364122404758</v>
      </c>
      <c r="BL1019" s="14">
        <f t="shared" si="1451"/>
        <v>0.33111032893301756</v>
      </c>
      <c r="BM1019" s="14">
        <f t="shared" si="1452"/>
        <v>0.63836831398952687</v>
      </c>
      <c r="BN1019" s="14">
        <f t="shared" si="1453"/>
        <v>0.35836469272843163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1.6292</v>
      </c>
      <c r="F1020" s="10">
        <f>VLOOKUP(B1020,home!$B$2:$E$405,3,FALSE)</f>
        <v>0.86650000000000005</v>
      </c>
      <c r="G1020" s="10">
        <f>VLOOKUP(C1020,away!$B$2:$E$405,4,FALSE)</f>
        <v>1.1554</v>
      </c>
      <c r="H1020" s="10">
        <f>VLOOKUP(A1020,away!$A$2:$E$405,3,FALSE)</f>
        <v>1.1462000000000001</v>
      </c>
      <c r="I1020" s="10">
        <f>VLOOKUP(C1020,away!$B$2:$E$405,3,FALSE)</f>
        <v>1.0777000000000001</v>
      </c>
      <c r="J1020" s="10">
        <f>VLOOKUP(B1020,home!$B$2:$E$405,4,FALSE)</f>
        <v>0.71850000000000003</v>
      </c>
      <c r="K1020" s="12">
        <f t="shared" si="1398"/>
        <v>1.63108025972</v>
      </c>
      <c r="L1020" s="12">
        <f t="shared" si="1399"/>
        <v>0.88753412319000025</v>
      </c>
      <c r="M1020" s="13">
        <f t="shared" si="1400"/>
        <v>8.0571170229982253E-2</v>
      </c>
      <c r="N1020" s="13">
        <f t="shared" si="1401"/>
        <v>0.13141804526466377</v>
      </c>
      <c r="O1020" s="13">
        <f t="shared" si="1402"/>
        <v>7.1509662924459552E-2</v>
      </c>
      <c r="P1020" s="13">
        <f t="shared" si="1403"/>
        <v>0.11663799957531715</v>
      </c>
      <c r="Q1020" s="13">
        <f t="shared" si="1404"/>
        <v>0.10717668970109127</v>
      </c>
      <c r="R1020" s="13">
        <f t="shared" si="1405"/>
        <v>3.1733632991636333E-2</v>
      </c>
      <c r="S1020" s="13">
        <f t="shared" si="1406"/>
        <v>4.2212440585445238E-2</v>
      </c>
      <c r="T1020" s="13">
        <f t="shared" si="1407"/>
        <v>9.5122969320264789E-2</v>
      </c>
      <c r="U1020" s="13">
        <f t="shared" si="1408"/>
        <v>5.176010234185735E-2</v>
      </c>
      <c r="V1020" s="13">
        <f t="shared" si="1409"/>
        <v>6.7898212957761672E-3</v>
      </c>
      <c r="W1020" s="13">
        <f t="shared" si="1410"/>
        <v>5.8271260957861934E-2</v>
      </c>
      <c r="X1020" s="13">
        <f t="shared" si="1411"/>
        <v>5.1717732501411692E-2</v>
      </c>
      <c r="Y1020" s="13">
        <f t="shared" si="1412"/>
        <v>2.2950626184507696E-2</v>
      </c>
      <c r="Z1020" s="13">
        <f t="shared" si="1413"/>
        <v>9.3882273776217402E-3</v>
      </c>
      <c r="AA1020" s="13">
        <f t="shared" si="1414"/>
        <v>1.5312952349401682E-2</v>
      </c>
      <c r="AB1020" s="13">
        <f t="shared" si="1415"/>
        <v>1.2488327147571043E-2</v>
      </c>
      <c r="AC1020" s="13">
        <f t="shared" si="1416"/>
        <v>6.1432579664714103E-4</v>
      </c>
      <c r="AD1020" s="13">
        <f t="shared" si="1417"/>
        <v>2.3761275864340344E-2</v>
      </c>
      <c r="AE1020" s="13">
        <f t="shared" si="1418"/>
        <v>2.1088943140133026E-2</v>
      </c>
      <c r="AF1020" s="13">
        <f t="shared" si="1419"/>
        <v>9.3585783294408646E-3</v>
      </c>
      <c r="AG1020" s="13">
        <f t="shared" si="1420"/>
        <v>2.7686858706417457E-3</v>
      </c>
      <c r="AH1020" s="13">
        <f t="shared" si="1421"/>
        <v>2.0830930384764666E-3</v>
      </c>
      <c r="AI1020" s="13">
        <f t="shared" si="1422"/>
        <v>3.3976919342191192E-3</v>
      </c>
      <c r="AJ1020" s="13">
        <f t="shared" si="1423"/>
        <v>2.7709541212573353E-3</v>
      </c>
      <c r="AK1020" s="13">
        <f t="shared" si="1424"/>
        <v>1.506549522590873E-3</v>
      </c>
      <c r="AL1020" s="13">
        <f t="shared" si="1425"/>
        <v>3.5572888815643262E-5</v>
      </c>
      <c r="AM1020" s="13">
        <f t="shared" si="1426"/>
        <v>7.7513096016173641E-3</v>
      </c>
      <c r="AN1020" s="13">
        <f t="shared" si="1427"/>
        <v>6.8795517708456983E-3</v>
      </c>
      <c r="AO1020" s="13">
        <f t="shared" si="1428"/>
        <v>3.0529184744388744E-3</v>
      </c>
      <c r="AP1020" s="13">
        <f t="shared" si="1429"/>
        <v>9.031897737938867E-4</v>
      </c>
      <c r="AQ1020" s="13">
        <f t="shared" si="1430"/>
        <v>2.0040293598958296E-4</v>
      </c>
      <c r="AR1020" s="13">
        <f t="shared" si="1431"/>
        <v>3.6976323068548097E-4</v>
      </c>
      <c r="AS1020" s="13">
        <f t="shared" si="1432"/>
        <v>6.0311350634138056E-4</v>
      </c>
      <c r="AT1020" s="13">
        <f t="shared" si="1433"/>
        <v>4.918632672819695E-4</v>
      </c>
      <c r="AU1020" s="13">
        <f t="shared" si="1434"/>
        <v>2.6742282191500086E-4</v>
      </c>
      <c r="AV1020" s="13">
        <f t="shared" si="1435"/>
        <v>1.0904702145604377E-4</v>
      </c>
      <c r="AW1020" s="13">
        <f t="shared" si="1436"/>
        <v>1.4304643055631123E-6</v>
      </c>
      <c r="AX1020" s="13">
        <f t="shared" si="1437"/>
        <v>2.1071680130293627E-3</v>
      </c>
      <c r="AY1020" s="13">
        <f t="shared" si="1438"/>
        <v>1.8701835148580306E-3</v>
      </c>
      <c r="AZ1020" s="13">
        <f t="shared" si="1439"/>
        <v>8.2992584303195731E-4</v>
      </c>
      <c r="BA1020" s="13">
        <f t="shared" si="1440"/>
        <v>2.4552916846936338E-4</v>
      </c>
      <c r="BB1020" s="13">
        <f t="shared" si="1441"/>
        <v>5.4478878813756571E-5</v>
      </c>
      <c r="BC1020" s="13">
        <f t="shared" si="1442"/>
        <v>9.6703727880683477E-6</v>
      </c>
      <c r="BD1020" s="13">
        <f t="shared" si="1443"/>
        <v>5.4696247455723324E-5</v>
      </c>
      <c r="BE1020" s="13">
        <f t="shared" si="1444"/>
        <v>8.9213969505790592E-5</v>
      </c>
      <c r="BF1020" s="13">
        <f t="shared" si="1445"/>
        <v>7.2757572276078557E-5</v>
      </c>
      <c r="BG1020" s="13">
        <f t="shared" si="1446"/>
        <v>3.955781329488762E-5</v>
      </c>
      <c r="BH1020" s="13">
        <f t="shared" si="1447"/>
        <v>1.6130492095745151E-5</v>
      </c>
      <c r="BI1020" s="13">
        <f t="shared" si="1448"/>
        <v>5.2620254473878821E-6</v>
      </c>
      <c r="BJ1020" s="14">
        <f t="shared" si="1449"/>
        <v>0.54753913548203303</v>
      </c>
      <c r="BK1020" s="14">
        <f t="shared" si="1450"/>
        <v>0.24873151388684162</v>
      </c>
      <c r="BL1020" s="14">
        <f t="shared" si="1451"/>
        <v>0.19468179433922525</v>
      </c>
      <c r="BM1020" s="14">
        <f t="shared" si="1452"/>
        <v>0.45942471734801898</v>
      </c>
      <c r="BN1020" s="14">
        <f t="shared" si="1453"/>
        <v>0.5390472006871504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1.6292</v>
      </c>
      <c r="F1021" s="10">
        <f>VLOOKUP(B1021,home!$B$2:$E$405,3,FALSE)</f>
        <v>0.75819999999999999</v>
      </c>
      <c r="G1021" s="10">
        <f>VLOOKUP(C1021,away!$B$2:$E$405,4,FALSE)</f>
        <v>1.2637</v>
      </c>
      <c r="H1021" s="10">
        <f>VLOOKUP(A1021,away!$A$2:$E$405,3,FALSE)</f>
        <v>1.1462000000000001</v>
      </c>
      <c r="I1021" s="10">
        <f>VLOOKUP(C1021,away!$B$2:$E$405,3,FALSE)</f>
        <v>1.1291</v>
      </c>
      <c r="J1021" s="10">
        <f>VLOOKUP(B1021,home!$B$2:$E$405,4,FALSE)</f>
        <v>1.1291</v>
      </c>
      <c r="K1021" s="12">
        <f t="shared" si="1398"/>
        <v>1.5609973543279998</v>
      </c>
      <c r="L1021" s="12">
        <f t="shared" si="1399"/>
        <v>1.4612523376220001</v>
      </c>
      <c r="M1021" s="13">
        <f t="shared" si="1400"/>
        <v>4.8691554055619354E-2</v>
      </c>
      <c r="N1021" s="13">
        <f t="shared" si="1401"/>
        <v>7.6007387058940598E-2</v>
      </c>
      <c r="O1021" s="13">
        <f t="shared" si="1402"/>
        <v>7.1150647186221772E-2</v>
      </c>
      <c r="P1021" s="13">
        <f t="shared" si="1403"/>
        <v>0.11106597201641712</v>
      </c>
      <c r="Q1021" s="13">
        <f t="shared" si="1404"/>
        <v>5.9323665054195271E-2</v>
      </c>
      <c r="R1021" s="13">
        <f t="shared" si="1405"/>
        <v>5.1984524762092379E-2</v>
      </c>
      <c r="S1021" s="13">
        <f t="shared" si="1406"/>
        <v>6.3335676891010689E-2</v>
      </c>
      <c r="T1021" s="13">
        <f t="shared" si="1407"/>
        <v>8.6686844236747412E-2</v>
      </c>
      <c r="U1021" s="13">
        <f t="shared" si="1408"/>
        <v>8.1147705619624602E-2</v>
      </c>
      <c r="V1021" s="13">
        <f t="shared" si="1409"/>
        <v>1.6052153085893691E-2</v>
      </c>
      <c r="W1021" s="13">
        <f t="shared" si="1410"/>
        <v>3.0868028066213075E-2</v>
      </c>
      <c r="X1021" s="13">
        <f t="shared" si="1411"/>
        <v>4.5105978169535363E-2</v>
      </c>
      <c r="Y1021" s="13">
        <f t="shared" si="1412"/>
        <v>3.295560802048024E-2</v>
      </c>
      <c r="Z1021" s="13">
        <f t="shared" si="1413"/>
        <v>2.5320836109592074E-2</v>
      </c>
      <c r="AA1021" s="13">
        <f t="shared" si="1414"/>
        <v>3.9525758176446109E-2</v>
      </c>
      <c r="AB1021" s="13">
        <f t="shared" si="1415"/>
        <v>3.0849801970620348E-2</v>
      </c>
      <c r="AC1021" s="13">
        <f t="shared" si="1416"/>
        <v>2.2884461433041892E-3</v>
      </c>
      <c r="AD1021" s="13">
        <f t="shared" si="1417"/>
        <v>1.2046227536170269E-2</v>
      </c>
      <c r="AE1021" s="13">
        <f t="shared" si="1418"/>
        <v>1.7602578146755313E-2</v>
      </c>
      <c r="AF1021" s="13">
        <f t="shared" si="1419"/>
        <v>1.2860904232560071E-2</v>
      </c>
      <c r="AG1021" s="13">
        <f t="shared" si="1420"/>
        <v>6.2643421245870247E-3</v>
      </c>
      <c r="AH1021" s="13">
        <f t="shared" si="1421"/>
        <v>9.2500327389212437E-3</v>
      </c>
      <c r="AI1021" s="13">
        <f t="shared" si="1422"/>
        <v>1.4439276632903442E-2</v>
      </c>
      <c r="AJ1021" s="13">
        <f t="shared" si="1423"/>
        <v>1.1269836311186193E-2</v>
      </c>
      <c r="AK1021" s="13">
        <f t="shared" si="1424"/>
        <v>5.8640615551570898E-3</v>
      </c>
      <c r="AL1021" s="13">
        <f t="shared" si="1425"/>
        <v>2.0879883605519681E-4</v>
      </c>
      <c r="AM1021" s="13">
        <f t="shared" si="1426"/>
        <v>3.7608258627189737E-3</v>
      </c>
      <c r="AN1021" s="13">
        <f t="shared" si="1427"/>
        <v>5.4955155832873762E-3</v>
      </c>
      <c r="AO1021" s="13">
        <f t="shared" si="1428"/>
        <v>4.0151674962584051E-3</v>
      </c>
      <c r="AP1021" s="13">
        <f t="shared" si="1429"/>
        <v>1.9557242966171556E-3</v>
      </c>
      <c r="AQ1021" s="13">
        <f t="shared" si="1430"/>
        <v>7.1445167504399006E-4</v>
      </c>
      <c r="AR1021" s="13">
        <f t="shared" si="1431"/>
        <v>2.7033263925657397E-3</v>
      </c>
      <c r="AS1021" s="13">
        <f t="shared" si="1432"/>
        <v>4.2198853466801755E-3</v>
      </c>
      <c r="AT1021" s="13">
        <f t="shared" si="1433"/>
        <v>3.2936149308676246E-3</v>
      </c>
      <c r="AU1021" s="13">
        <f t="shared" si="1434"/>
        <v>1.7137747310865196E-3</v>
      </c>
      <c r="AV1021" s="13">
        <f t="shared" si="1435"/>
        <v>6.6879945528505941E-4</v>
      </c>
      <c r="AW1021" s="13">
        <f t="shared" si="1436"/>
        <v>1.3229790242401884E-5</v>
      </c>
      <c r="AX1021" s="13">
        <f t="shared" si="1437"/>
        <v>9.7843987029877402E-4</v>
      </c>
      <c r="AY1021" s="13">
        <f t="shared" si="1438"/>
        <v>1.4297475476966503E-3</v>
      </c>
      <c r="AZ1021" s="13">
        <f t="shared" si="1439"/>
        <v>1.0446109731405266E-3</v>
      </c>
      <c r="BA1021" s="13">
        <f t="shared" si="1440"/>
        <v>5.0881340880239547E-4</v>
      </c>
      <c r="BB1021" s="13">
        <f t="shared" si="1441"/>
        <v>1.8587619575647968E-4</v>
      </c>
      <c r="BC1021" s="13">
        <f t="shared" si="1442"/>
        <v>5.432240511148809E-5</v>
      </c>
      <c r="BD1021" s="13">
        <f t="shared" si="1443"/>
        <v>6.5837366841532306E-4</v>
      </c>
      <c r="BE1021" s="13">
        <f t="shared" si="1444"/>
        <v>1.0277195545555391E-3</v>
      </c>
      <c r="BF1021" s="13">
        <f t="shared" si="1445"/>
        <v>8.0213375282617359E-4</v>
      </c>
      <c r="BG1021" s="13">
        <f t="shared" si="1446"/>
        <v>4.1737622199294883E-4</v>
      </c>
      <c r="BH1021" s="13">
        <f t="shared" si="1447"/>
        <v>1.6288079457260233E-4</v>
      </c>
      <c r="BI1021" s="13">
        <f t="shared" si="1448"/>
        <v>5.0851297879734888E-5</v>
      </c>
      <c r="BJ1021" s="14">
        <f t="shared" si="1449"/>
        <v>0.39986505796091693</v>
      </c>
      <c r="BK1021" s="14">
        <f t="shared" si="1450"/>
        <v>0.24307234857599691</v>
      </c>
      <c r="BL1021" s="14">
        <f t="shared" si="1451"/>
        <v>0.33120038109990058</v>
      </c>
      <c r="BM1021" s="14">
        <f t="shared" si="1452"/>
        <v>0.57981835585546593</v>
      </c>
      <c r="BN1021" s="14">
        <f t="shared" si="1453"/>
        <v>0.4182237501334865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1.6292</v>
      </c>
      <c r="F1022" s="10">
        <f>VLOOKUP(B1022,home!$B$2:$E$405,3,FALSE)</f>
        <v>1.0831999999999999</v>
      </c>
      <c r="G1022" s="10">
        <f>VLOOKUP(C1022,away!$B$2:$E$405,4,FALSE)</f>
        <v>0.64990000000000003</v>
      </c>
      <c r="H1022" s="10">
        <f>VLOOKUP(A1022,away!$A$2:$E$405,3,FALSE)</f>
        <v>1.1462000000000001</v>
      </c>
      <c r="I1022" s="10">
        <f>VLOOKUP(C1022,away!$B$2:$E$405,3,FALSE)</f>
        <v>1.2829999999999999</v>
      </c>
      <c r="J1022" s="10">
        <f>VLOOKUP(B1022,home!$B$2:$E$405,4,FALSE)</f>
        <v>1.0777000000000001</v>
      </c>
      <c r="K1022" s="12">
        <f t="shared" si="1398"/>
        <v>1.146910661056</v>
      </c>
      <c r="L1022" s="12">
        <f t="shared" si="1399"/>
        <v>1.5848382464200002</v>
      </c>
      <c r="M1022" s="13">
        <f t="shared" si="1400"/>
        <v>6.5105326849108552E-2</v>
      </c>
      <c r="N1022" s="13">
        <f t="shared" si="1401"/>
        <v>7.4669993454778039E-2</v>
      </c>
      <c r="O1022" s="13">
        <f t="shared" si="1402"/>
        <v>0.10318141203614214</v>
      </c>
      <c r="P1022" s="13">
        <f t="shared" si="1403"/>
        <v>0.1183398614870633</v>
      </c>
      <c r="Q1022" s="13">
        <f t="shared" si="1404"/>
        <v>4.2819905777133335E-2</v>
      </c>
      <c r="R1022" s="13">
        <f t="shared" si="1405"/>
        <v>8.1762924057249525E-2</v>
      </c>
      <c r="S1022" s="13">
        <f t="shared" si="1406"/>
        <v>5.3775641312862429E-2</v>
      </c>
      <c r="T1022" s="13">
        <f t="shared" si="1407"/>
        <v>6.7862624383701622E-2</v>
      </c>
      <c r="U1022" s="13">
        <f t="shared" si="1408"/>
        <v>9.3774769280371581E-2</v>
      </c>
      <c r="V1022" s="13">
        <f t="shared" si="1409"/>
        <v>1.0860695109721064E-2</v>
      </c>
      <c r="W1022" s="13">
        <f t="shared" si="1410"/>
        <v>1.6370202147069215E-2</v>
      </c>
      <c r="X1022" s="13">
        <f t="shared" si="1411"/>
        <v>2.594412246430209E-2</v>
      </c>
      <c r="Y1022" s="13">
        <f t="shared" si="1412"/>
        <v>2.0558618775615135E-2</v>
      </c>
      <c r="Z1022" s="13">
        <f t="shared" si="1413"/>
        <v>4.3193669728354339E-2</v>
      </c>
      <c r="AA1022" s="13">
        <f t="shared" si="1414"/>
        <v>4.9539280301581411E-2</v>
      </c>
      <c r="AB1022" s="13">
        <f t="shared" si="1415"/>
        <v>2.840856435946261E-2</v>
      </c>
      <c r="AC1022" s="13">
        <f t="shared" si="1416"/>
        <v>1.2338210415527751E-3</v>
      </c>
      <c r="AD1022" s="13">
        <f t="shared" si="1417"/>
        <v>4.6937898415288729E-3</v>
      </c>
      <c r="AE1022" s="13">
        <f t="shared" si="1418"/>
        <v>7.4388976615126284E-3</v>
      </c>
      <c r="AF1022" s="13">
        <f t="shared" si="1419"/>
        <v>5.8947247625847589E-3</v>
      </c>
      <c r="AG1022" s="13">
        <f t="shared" si="1420"/>
        <v>3.1140617519544609E-3</v>
      </c>
      <c r="AH1022" s="13">
        <f t="shared" si="1421"/>
        <v>1.711374494718243E-2</v>
      </c>
      <c r="AI1022" s="13">
        <f t="shared" si="1422"/>
        <v>1.9627936530516782E-2</v>
      </c>
      <c r="AJ1022" s="13">
        <f t="shared" si="1423"/>
        <v>1.1255744830690107E-2</v>
      </c>
      <c r="AK1022" s="13">
        <f t="shared" si="1424"/>
        <v>4.3031112481481497E-3</v>
      </c>
      <c r="AL1022" s="13">
        <f t="shared" si="1425"/>
        <v>8.9707075118802644E-5</v>
      </c>
      <c r="AM1022" s="13">
        <f t="shared" si="1426"/>
        <v>1.0766715220011634E-3</v>
      </c>
      <c r="AN1022" s="13">
        <f t="shared" si="1427"/>
        <v>1.7063502068986761E-3</v>
      </c>
      <c r="AO1022" s="13">
        <f t="shared" si="1428"/>
        <v>1.3521445348398517E-3</v>
      </c>
      <c r="AP1022" s="13">
        <f t="shared" si="1429"/>
        <v>7.1431012450065925E-4</v>
      </c>
      <c r="AQ1022" s="13">
        <f t="shared" si="1430"/>
        <v>2.8301650127841914E-4</v>
      </c>
      <c r="AR1022" s="13">
        <f t="shared" si="1431"/>
        <v>5.4245035063543454E-3</v>
      </c>
      <c r="AS1022" s="13">
        <f t="shared" si="1432"/>
        <v>6.2214209023734512E-3</v>
      </c>
      <c r="AT1022" s="13">
        <f t="shared" si="1433"/>
        <v>3.5677069799243759E-3</v>
      </c>
      <c r="AU1022" s="13">
        <f t="shared" si="1434"/>
        <v>1.3639470569330573E-3</v>
      </c>
      <c r="AV1022" s="13">
        <f t="shared" si="1435"/>
        <v>3.9108135517811944E-4</v>
      </c>
      <c r="AW1022" s="13">
        <f t="shared" si="1436"/>
        <v>4.5293796980582268E-6</v>
      </c>
      <c r="AX1022" s="13">
        <f t="shared" si="1437"/>
        <v>2.0580767450642098E-4</v>
      </c>
      <c r="AY1022" s="13">
        <f t="shared" si="1438"/>
        <v>3.2617187396453436E-4</v>
      </c>
      <c r="AZ1022" s="13">
        <f t="shared" si="1439"/>
        <v>2.5846483038273905E-4</v>
      </c>
      <c r="BA1022" s="13">
        <f t="shared" si="1440"/>
        <v>1.3654164951500767E-4</v>
      </c>
      <c r="BB1022" s="13">
        <f t="shared" si="1441"/>
        <v>5.4099107095164746E-5</v>
      </c>
      <c r="BC1022" s="13">
        <f t="shared" si="1442"/>
        <v>1.7147666804317725E-5</v>
      </c>
      <c r="BD1022" s="13">
        <f t="shared" si="1443"/>
        <v>1.4328267707849609E-3</v>
      </c>
      <c r="BE1022" s="13">
        <f t="shared" si="1444"/>
        <v>1.6433242988597131E-3</v>
      </c>
      <c r="BF1022" s="13">
        <f t="shared" si="1445"/>
        <v>9.4237307896729075E-4</v>
      </c>
      <c r="BG1022" s="13">
        <f t="shared" si="1446"/>
        <v>3.6027257698658462E-4</v>
      </c>
      <c r="BH1022" s="13">
        <f t="shared" si="1447"/>
        <v>1.0330011485800804E-4</v>
      </c>
      <c r="BI1022" s="13">
        <f t="shared" si="1448"/>
        <v>2.3695200603791746E-5</v>
      </c>
      <c r="BJ1022" s="14">
        <f t="shared" si="1449"/>
        <v>0.27549766671196702</v>
      </c>
      <c r="BK1022" s="14">
        <f t="shared" si="1450"/>
        <v>0.24973122474939147</v>
      </c>
      <c r="BL1022" s="14">
        <f t="shared" si="1451"/>
        <v>0.43044193943316833</v>
      </c>
      <c r="BM1022" s="14">
        <f t="shared" si="1452"/>
        <v>0.51266343446713991</v>
      </c>
      <c r="BN1022" s="14">
        <f t="shared" si="1453"/>
        <v>0.48587942366147485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1.6292</v>
      </c>
      <c r="F1023" s="10">
        <f>VLOOKUP(B1023,home!$B$2:$E$405,3,FALSE)</f>
        <v>1.0470999999999999</v>
      </c>
      <c r="G1023" s="10">
        <f>VLOOKUP(C1023,away!$B$2:$E$405,4,FALSE)</f>
        <v>1.2998000000000001</v>
      </c>
      <c r="H1023" s="10">
        <f>VLOOKUP(A1023,away!$A$2:$E$405,3,FALSE)</f>
        <v>1.1462000000000001</v>
      </c>
      <c r="I1023" s="10">
        <f>VLOOKUP(C1023,away!$B$2:$E$405,3,FALSE)</f>
        <v>0.66720000000000002</v>
      </c>
      <c r="J1023" s="10">
        <f>VLOOKUP(B1023,home!$B$2:$E$405,4,FALSE)</f>
        <v>1.1803999999999999</v>
      </c>
      <c r="K1023" s="12">
        <f t="shared" si="1398"/>
        <v>2.217374728936</v>
      </c>
      <c r="L1023" s="12">
        <f t="shared" si="1399"/>
        <v>0.90270457305600005</v>
      </c>
      <c r="M1023" s="13">
        <f t="shared" si="1400"/>
        <v>4.4153666807120365E-2</v>
      </c>
      <c r="N1023" s="13">
        <f t="shared" si="1401"/>
        <v>9.7905224967968968E-2</v>
      </c>
      <c r="O1023" s="13">
        <f t="shared" si="1402"/>
        <v>3.9857716943978473E-2</v>
      </c>
      <c r="P1023" s="13">
        <f t="shared" si="1403"/>
        <v>8.8379494304662076E-2</v>
      </c>
      <c r="Q1023" s="13">
        <f t="shared" si="1404"/>
        <v>0.10854628583738418</v>
      </c>
      <c r="R1023" s="13">
        <f t="shared" si="1405"/>
        <v>1.7989871678450491E-2</v>
      </c>
      <c r="S1023" s="13">
        <f t="shared" si="1406"/>
        <v>4.4225856980739928E-2</v>
      </c>
      <c r="T1023" s="13">
        <f t="shared" si="1407"/>
        <v>9.798522861365043E-2</v>
      </c>
      <c r="U1023" s="13">
        <f t="shared" si="1408"/>
        <v>3.9890286836597573E-2</v>
      </c>
      <c r="V1023" s="13">
        <f t="shared" si="1409"/>
        <v>9.8359991814309673E-3</v>
      </c>
      <c r="W1023" s="13">
        <f t="shared" si="1410"/>
        <v>8.0229263711893095E-2</v>
      </c>
      <c r="X1023" s="13">
        <f t="shared" si="1411"/>
        <v>7.2423323245641699E-2</v>
      </c>
      <c r="Y1023" s="13">
        <f t="shared" si="1412"/>
        <v>3.2688432544876835E-2</v>
      </c>
      <c r="Z1023" s="13">
        <f t="shared" si="1413"/>
        <v>5.413179810942627E-3</v>
      </c>
      <c r="AA1023" s="13">
        <f t="shared" si="1414"/>
        <v>1.2003048115970734E-2</v>
      </c>
      <c r="AB1023" s="13">
        <f t="shared" si="1415"/>
        <v>1.3307627781278189E-2</v>
      </c>
      <c r="AC1023" s="13">
        <f t="shared" si="1416"/>
        <v>1.230504588431703E-3</v>
      </c>
      <c r="AD1023" s="13">
        <f t="shared" si="1417"/>
        <v>4.4474585468973461E-2</v>
      </c>
      <c r="AE1023" s="13">
        <f t="shared" si="1418"/>
        <v>4.0147411687612274E-2</v>
      </c>
      <c r="AF1023" s="13">
        <f t="shared" si="1419"/>
        <v>1.812062606338475E-2</v>
      </c>
      <c r="AG1023" s="13">
        <f t="shared" si="1420"/>
        <v>5.452524004685053E-3</v>
      </c>
      <c r="AH1023" s="13">
        <f t="shared" si="1421"/>
        <v>1.2216255425280807E-3</v>
      </c>
      <c r="AI1023" s="13">
        <f t="shared" si="1422"/>
        <v>2.7088016062244962E-3</v>
      </c>
      <c r="AJ1023" s="13">
        <f t="shared" si="1423"/>
        <v>3.0032141136717228E-3</v>
      </c>
      <c r="AK1023" s="13">
        <f t="shared" si="1424"/>
        <v>2.2197503604132018E-3</v>
      </c>
      <c r="AL1023" s="13">
        <f t="shared" si="1425"/>
        <v>9.852080801372777E-5</v>
      </c>
      <c r="AM1023" s="13">
        <f t="shared" si="1426"/>
        <v>1.9723364379761198E-2</v>
      </c>
      <c r="AN1023" s="13">
        <f t="shared" si="1427"/>
        <v>1.7804371221660252E-2</v>
      </c>
      <c r="AO1023" s="13">
        <f t="shared" si="1428"/>
        <v>8.036043661089674E-3</v>
      </c>
      <c r="AP1023" s="13">
        <f t="shared" si="1429"/>
        <v>2.4180577873811103E-3</v>
      </c>
      <c r="AQ1023" s="13">
        <f t="shared" si="1430"/>
        <v>5.4569795564565033E-4</v>
      </c>
      <c r="AR1023" s="13">
        <f t="shared" si="1431"/>
        <v>2.205533927604231E-4</v>
      </c>
      <c r="AS1023" s="13">
        <f t="shared" si="1432"/>
        <v>4.8904951948805823E-4</v>
      </c>
      <c r="AT1023" s="13">
        <f t="shared" si="1433"/>
        <v>5.4220302285555729E-4</v>
      </c>
      <c r="AU1023" s="13">
        <f t="shared" si="1434"/>
        <v>4.0075576027754034E-4</v>
      </c>
      <c r="AV1023" s="13">
        <f t="shared" si="1435"/>
        <v>2.2215642382873794E-4</v>
      </c>
      <c r="AW1023" s="13">
        <f t="shared" si="1436"/>
        <v>5.4778508158641156E-6</v>
      </c>
      <c r="AX1023" s="13">
        <f t="shared" si="1437"/>
        <v>7.2890149575464917E-3</v>
      </c>
      <c r="AY1023" s="13">
        <f t="shared" si="1438"/>
        <v>6.5798271352508044E-3</v>
      </c>
      <c r="AZ1023" s="13">
        <f t="shared" si="1439"/>
        <v>2.96982002245443E-3</v>
      </c>
      <c r="BA1023" s="13">
        <f t="shared" si="1440"/>
        <v>8.9362337180762914E-4</v>
      </c>
      <c r="BB1023" s="13">
        <f t="shared" si="1441"/>
        <v>2.0166947608011725E-4</v>
      </c>
      <c r="BC1023" s="13">
        <f t="shared" si="1442"/>
        <v>3.6409591660665892E-5</v>
      </c>
      <c r="BD1023" s="13">
        <f t="shared" si="1443"/>
        <v>3.3182426041308327E-5</v>
      </c>
      <c r="BE1023" s="13">
        <f t="shared" si="1444"/>
        <v>7.3577872948784917E-5</v>
      </c>
      <c r="BF1023" s="13">
        <f t="shared" si="1445"/>
        <v>8.1574858042749715E-5</v>
      </c>
      <c r="BG1023" s="13">
        <f t="shared" si="1446"/>
        <v>6.0294009580178274E-5</v>
      </c>
      <c r="BH1023" s="13">
        <f t="shared" si="1447"/>
        <v>3.3423603287328102E-5</v>
      </c>
      <c r="BI1023" s="13">
        <f t="shared" si="1448"/>
        <v>1.4822530655860709E-5</v>
      </c>
      <c r="BJ1023" s="14">
        <f t="shared" si="1449"/>
        <v>0.66447080570640882</v>
      </c>
      <c r="BK1023" s="14">
        <f t="shared" si="1450"/>
        <v>0.19450386980564957</v>
      </c>
      <c r="BL1023" s="14">
        <f t="shared" si="1451"/>
        <v>0.1343735363988795</v>
      </c>
      <c r="BM1023" s="14">
        <f t="shared" si="1452"/>
        <v>0.59535478189788094</v>
      </c>
      <c r="BN1023" s="14">
        <f t="shared" si="1453"/>
        <v>0.39683226053956455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1.6292</v>
      </c>
      <c r="F1024" s="10">
        <f>VLOOKUP(B1024,home!$B$2:$E$405,3,FALSE)</f>
        <v>0.8286</v>
      </c>
      <c r="G1024" s="10">
        <f>VLOOKUP(C1024,away!$B$2:$E$405,4,FALSE)</f>
        <v>1.1253</v>
      </c>
      <c r="H1024" s="10">
        <f>VLOOKUP(A1024,away!$A$2:$E$405,3,FALSE)</f>
        <v>1.1462000000000001</v>
      </c>
      <c r="I1024" s="10">
        <f>VLOOKUP(C1024,away!$B$2:$E$405,3,FALSE)</f>
        <v>1.0663</v>
      </c>
      <c r="J1024" s="10">
        <f>VLOOKUP(B1024,home!$B$2:$E$405,4,FALSE)</f>
        <v>0.56710000000000005</v>
      </c>
      <c r="K1024" s="12">
        <f t="shared" si="1398"/>
        <v>1.5191044965359999</v>
      </c>
      <c r="L1024" s="12">
        <f t="shared" si="1399"/>
        <v>0.69310568432600017</v>
      </c>
      <c r="M1024" s="13">
        <f t="shared" si="1400"/>
        <v>0.10945845798264348</v>
      </c>
      <c r="N1024" s="13">
        <f t="shared" si="1401"/>
        <v>0.1662788357053305</v>
      </c>
      <c r="O1024" s="13">
        <f t="shared" si="1402"/>
        <v>7.5866279425328823E-2</v>
      </c>
      <c r="P1024" s="13">
        <f t="shared" si="1403"/>
        <v>0.11524880621047363</v>
      </c>
      <c r="Q1024" s="13">
        <f t="shared" si="1404"/>
        <v>0.12629746349936921</v>
      </c>
      <c r="R1024" s="13">
        <f t="shared" si="1405"/>
        <v>2.6291674759180043E-2</v>
      </c>
      <c r="S1024" s="13">
        <f t="shared" si="1406"/>
        <v>3.0336365909351307E-2</v>
      </c>
      <c r="T1024" s="13">
        <f t="shared" si="1407"/>
        <v>8.7537489867368298E-2</v>
      </c>
      <c r="U1024" s="13">
        <f t="shared" si="1408"/>
        <v>3.993980134813245E-2</v>
      </c>
      <c r="V1024" s="13">
        <f t="shared" si="1409"/>
        <v>3.5490176113421919E-3</v>
      </c>
      <c r="W1024" s="13">
        <f t="shared" si="1410"/>
        <v>6.3953014900994365E-2</v>
      </c>
      <c r="X1024" s="13">
        <f t="shared" si="1411"/>
        <v>4.432619815766458E-2</v>
      </c>
      <c r="Y1024" s="13">
        <f t="shared" si="1412"/>
        <v>1.5361369953818999E-2</v>
      </c>
      <c r="Z1024" s="13">
        <f t="shared" si="1413"/>
        <v>6.0743030753460372E-3</v>
      </c>
      <c r="AA1024" s="13">
        <f t="shared" si="1414"/>
        <v>9.2275011150806177E-3</v>
      </c>
      <c r="AB1024" s="13">
        <f t="shared" si="1415"/>
        <v>7.0087692178549613E-3</v>
      </c>
      <c r="AC1024" s="13">
        <f t="shared" si="1416"/>
        <v>2.3354753167635037E-4</v>
      </c>
      <c r="AD1024" s="13">
        <f t="shared" si="1417"/>
        <v>2.4287828125783582E-2</v>
      </c>
      <c r="AE1024" s="13">
        <f t="shared" si="1418"/>
        <v>1.6834031733913502E-2</v>
      </c>
      <c r="AF1024" s="13">
        <f t="shared" si="1419"/>
        <v>5.833881542449861E-3</v>
      </c>
      <c r="AG1024" s="13">
        <f t="shared" si="1420"/>
        <v>1.3478321529188442E-3</v>
      </c>
      <c r="AH1024" s="13">
        <f t="shared" si="1421"/>
        <v>1.0525334974603104E-3</v>
      </c>
      <c r="AI1024" s="13">
        <f t="shared" si="1422"/>
        <v>1.5989083687467198E-3</v>
      </c>
      <c r="AJ1024" s="13">
        <f t="shared" si="1423"/>
        <v>1.2144544462560918E-3</v>
      </c>
      <c r="AK1024" s="13">
        <f t="shared" si="1424"/>
        <v>6.1496107004858902E-4</v>
      </c>
      <c r="AL1024" s="13">
        <f t="shared" si="1425"/>
        <v>9.8360874856724679E-6</v>
      </c>
      <c r="AM1024" s="13">
        <f t="shared" si="1426"/>
        <v>7.3791497833942633E-3</v>
      </c>
      <c r="AN1024" s="13">
        <f t="shared" si="1427"/>
        <v>5.1145306603635355E-3</v>
      </c>
      <c r="AO1024" s="13">
        <f t="shared" si="1428"/>
        <v>1.772455136678789E-3</v>
      </c>
      <c r="AP1024" s="13">
        <f t="shared" si="1429"/>
        <v>4.0949957681496213E-4</v>
      </c>
      <c r="AQ1024" s="13">
        <f t="shared" si="1430"/>
        <v>7.0956621104885435E-5</v>
      </c>
      <c r="AR1024" s="13">
        <f t="shared" si="1431"/>
        <v>1.459033900066534E-4</v>
      </c>
      <c r="AS1024" s="13">
        <f t="shared" si="1432"/>
        <v>2.2164249581895282E-4</v>
      </c>
      <c r="AT1024" s="13">
        <f t="shared" si="1433"/>
        <v>1.6834905601101645E-4</v>
      </c>
      <c r="AU1024" s="13">
        <f t="shared" si="1434"/>
        <v>8.5246602657975339E-5</v>
      </c>
      <c r="AV1024" s="13">
        <f t="shared" si="1435"/>
        <v>3.2374624353037009E-5</v>
      </c>
      <c r="AW1024" s="13">
        <f t="shared" si="1436"/>
        <v>2.8767822600822344E-7</v>
      </c>
      <c r="AX1024" s="13">
        <f t="shared" si="1437"/>
        <v>1.8682832694278131E-3</v>
      </c>
      <c r="AY1024" s="13">
        <f t="shared" si="1438"/>
        <v>1.2949177539715812E-3</v>
      </c>
      <c r="AZ1024" s="13">
        <f t="shared" si="1439"/>
        <v>4.4875742800617996E-4</v>
      </c>
      <c r="BA1024" s="13">
        <f t="shared" si="1440"/>
        <v>1.0367877474486638E-4</v>
      </c>
      <c r="BB1024" s="13">
        <f t="shared" si="1441"/>
        <v>1.7965087029905457E-5</v>
      </c>
      <c r="BC1024" s="13">
        <f t="shared" si="1442"/>
        <v>2.4903407879677546E-6</v>
      </c>
      <c r="BD1024" s="13">
        <f t="shared" si="1443"/>
        <v>1.6854411496007463E-5</v>
      </c>
      <c r="BE1024" s="13">
        <f t="shared" si="1444"/>
        <v>2.5603612290052981E-5</v>
      </c>
      <c r="BF1024" s="13">
        <f t="shared" si="1445"/>
        <v>1.9447281278691943E-5</v>
      </c>
      <c r="BG1024" s="13">
        <f t="shared" si="1446"/>
        <v>9.8474841452871007E-6</v>
      </c>
      <c r="BH1024" s="13">
        <f t="shared" si="1447"/>
        <v>3.7398393611681501E-6</v>
      </c>
      <c r="BI1024" s="13">
        <f t="shared" si="1448"/>
        <v>1.1362413579745701E-6</v>
      </c>
      <c r="BJ1024" s="14">
        <f t="shared" si="1449"/>
        <v>0.57054063007193645</v>
      </c>
      <c r="BK1024" s="14">
        <f t="shared" si="1450"/>
        <v>0.26013094908694417</v>
      </c>
      <c r="BL1024" s="14">
        <f t="shared" si="1451"/>
        <v>0.1635450282868654</v>
      </c>
      <c r="BM1024" s="14">
        <f t="shared" si="1452"/>
        <v>0.37955476286302098</v>
      </c>
      <c r="BN1024" s="14">
        <f t="shared" si="1453"/>
        <v>0.61944151758232568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1.4215</v>
      </c>
      <c r="F1025" s="10">
        <f>VLOOKUP(B1025,home!$B$2:$E$405,3,FALSE)</f>
        <v>1.6775</v>
      </c>
      <c r="G1025" s="10">
        <f>VLOOKUP(C1025,away!$B$2:$E$405,4,FALSE)</f>
        <v>1.407</v>
      </c>
      <c r="H1025" s="10">
        <f>VLOOKUP(A1025,away!$A$2:$E$405,3,FALSE)</f>
        <v>1.0277000000000001</v>
      </c>
      <c r="I1025" s="10">
        <f>VLOOKUP(C1025,away!$B$2:$E$405,3,FALSE)</f>
        <v>0.16220000000000001</v>
      </c>
      <c r="J1025" s="10">
        <f>VLOOKUP(B1025,home!$B$2:$E$405,4,FALSE)</f>
        <v>0.67359999999999998</v>
      </c>
      <c r="K1025" s="12">
        <f t="shared" si="1398"/>
        <v>3.3550847137499997</v>
      </c>
      <c r="L1025" s="12">
        <f t="shared" si="1399"/>
        <v>0.11228436438400001</v>
      </c>
      <c r="M1025" s="13">
        <f t="shared" si="1400"/>
        <v>3.1199004924088808E-2</v>
      </c>
      <c r="N1025" s="13">
        <f t="shared" si="1401"/>
        <v>0.10467530450502131</v>
      </c>
      <c r="O1025" s="13">
        <f t="shared" si="1402"/>
        <v>3.5031604373145981E-3</v>
      </c>
      <c r="P1025" s="13">
        <f t="shared" si="1403"/>
        <v>1.175340003304797E-2</v>
      </c>
      <c r="Q1025" s="13">
        <f t="shared" si="1404"/>
        <v>0.17559725702596174</v>
      </c>
      <c r="R1025" s="13">
        <f t="shared" si="1405"/>
        <v>1.9667507151952248E-4</v>
      </c>
      <c r="S1025" s="13">
        <f t="shared" si="1406"/>
        <v>1.1069456595889057E-3</v>
      </c>
      <c r="T1025" s="13">
        <f t="shared" si="1407"/>
        <v>1.9716826392733994E-2</v>
      </c>
      <c r="U1025" s="13">
        <f t="shared" si="1408"/>
        <v>6.5986152603083768E-4</v>
      </c>
      <c r="V1025" s="13">
        <f t="shared" si="1409"/>
        <v>4.6334722617847294E-5</v>
      </c>
      <c r="W1025" s="13">
        <f t="shared" si="1410"/>
        <v>0.19638122427474469</v>
      </c>
      <c r="X1025" s="13">
        <f t="shared" si="1411"/>
        <v>2.2050540944641459E-2</v>
      </c>
      <c r="Y1025" s="13">
        <f t="shared" si="1412"/>
        <v>1.2379654871462163E-3</v>
      </c>
      <c r="Z1025" s="13">
        <f t="shared" si="1413"/>
        <v>7.3611784652491116E-6</v>
      </c>
      <c r="AA1025" s="13">
        <f t="shared" si="1414"/>
        <v>2.4697377343942975E-5</v>
      </c>
      <c r="AB1025" s="13">
        <f t="shared" si="1415"/>
        <v>4.1430896598189323E-5</v>
      </c>
      <c r="AC1025" s="13">
        <f t="shared" si="1416"/>
        <v>1.0909613376951714E-6</v>
      </c>
      <c r="AD1025" s="13">
        <f t="shared" si="1417"/>
        <v>0.16471891090792659</v>
      </c>
      <c r="AE1025" s="13">
        <f t="shared" si="1418"/>
        <v>1.8495358213321263E-2</v>
      </c>
      <c r="AF1025" s="13">
        <f t="shared" si="1419"/>
        <v>1.0383697705185857E-3</v>
      </c>
      <c r="AG1025" s="13">
        <f t="shared" si="1420"/>
        <v>3.8864229892746467E-5</v>
      </c>
      <c r="AH1025" s="13">
        <f t="shared" si="1421"/>
        <v>2.0663631127192112E-7</v>
      </c>
      <c r="AI1025" s="13">
        <f t="shared" si="1422"/>
        <v>6.932823292541092E-7</v>
      </c>
      <c r="AJ1025" s="13">
        <f t="shared" si="1423"/>
        <v>1.1630104725967281E-6</v>
      </c>
      <c r="AK1025" s="13">
        <f t="shared" si="1424"/>
        <v>1.300666219513482E-6</v>
      </c>
      <c r="AL1025" s="13">
        <f t="shared" si="1425"/>
        <v>1.6439633319997585E-8</v>
      </c>
      <c r="AM1025" s="13">
        <f t="shared" si="1426"/>
        <v>0.11052918001054649</v>
      </c>
      <c r="AN1025" s="13">
        <f t="shared" si="1427"/>
        <v>1.2410698723368932E-2</v>
      </c>
      <c r="AO1025" s="13">
        <f t="shared" si="1428"/>
        <v>6.9676370885740017E-4</v>
      </c>
      <c r="AP1025" s="13">
        <f t="shared" si="1429"/>
        <v>2.6078556724963883E-5</v>
      </c>
      <c r="AQ1025" s="13">
        <f t="shared" si="1430"/>
        <v>7.320535414786639E-7</v>
      </c>
      <c r="AR1025" s="13">
        <f t="shared" si="1431"/>
        <v>4.6404053739644057E-9</v>
      </c>
      <c r="AS1025" s="13">
        <f t="shared" si="1432"/>
        <v>1.5568953135791326E-8</v>
      </c>
      <c r="AT1025" s="13">
        <f t="shared" si="1433"/>
        <v>2.6117578337491801E-8</v>
      </c>
      <c r="AU1025" s="13">
        <f t="shared" si="1434"/>
        <v>2.9208895946762295E-8</v>
      </c>
      <c r="AV1025" s="13">
        <f t="shared" si="1435"/>
        <v>2.4499580074124131E-8</v>
      </c>
      <c r="AW1025" s="13">
        <f t="shared" si="1436"/>
        <v>1.7203325276691902E-10</v>
      </c>
      <c r="AX1025" s="13">
        <f t="shared" si="1437"/>
        <v>6.180579371278444E-2</v>
      </c>
      <c r="AY1025" s="13">
        <f t="shared" si="1438"/>
        <v>6.9398242622886247E-3</v>
      </c>
      <c r="AZ1025" s="13">
        <f t="shared" si="1439"/>
        <v>3.8961687811386983E-4</v>
      </c>
      <c r="BA1025" s="13">
        <f t="shared" si="1440"/>
        <v>1.4582627837431433E-5</v>
      </c>
      <c r="BB1025" s="13">
        <f t="shared" si="1441"/>
        <v>4.0935027444360289E-7</v>
      </c>
      <c r="BC1025" s="13">
        <f t="shared" si="1442"/>
        <v>9.1927270752631777E-9</v>
      </c>
      <c r="BD1025" s="13">
        <f t="shared" si="1443"/>
        <v>8.6840827983281924E-11</v>
      </c>
      <c r="BE1025" s="13">
        <f t="shared" si="1444"/>
        <v>2.9135833449610235E-10</v>
      </c>
      <c r="BF1025" s="13">
        <f t="shared" si="1445"/>
        <v>4.8876594714576616E-10</v>
      </c>
      <c r="BG1025" s="13">
        <f t="shared" si="1446"/>
        <v>5.4661705262343352E-10</v>
      </c>
      <c r="BH1025" s="13">
        <f t="shared" si="1447"/>
        <v>4.5848662938299028E-10</v>
      </c>
      <c r="BI1025" s="13">
        <f t="shared" si="1448"/>
        <v>3.0765229634032635E-10</v>
      </c>
      <c r="BJ1025" s="14">
        <f t="shared" si="1449"/>
        <v>0.89676431082897379</v>
      </c>
      <c r="BK1025" s="14">
        <f t="shared" si="1450"/>
        <v>5.104661700260317E-2</v>
      </c>
      <c r="BL1025" s="14">
        <f t="shared" si="1451"/>
        <v>4.4292911192736831E-3</v>
      </c>
      <c r="BM1025" s="14">
        <f t="shared" si="1452"/>
        <v>0.61838295404210675</v>
      </c>
      <c r="BN1025" s="14">
        <f t="shared" si="1453"/>
        <v>0.32692480199695395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1.4215</v>
      </c>
      <c r="F1026" s="10">
        <f>VLOOKUP(B1026,home!$B$2:$E$405,3,FALSE)</f>
        <v>0.97409999999999997</v>
      </c>
      <c r="G1026" s="10">
        <f>VLOOKUP(C1026,away!$B$2:$E$405,4,FALSE)</f>
        <v>1.1137999999999999</v>
      </c>
      <c r="H1026" s="10">
        <f>VLOOKUP(A1026,away!$A$2:$E$405,3,FALSE)</f>
        <v>1.0277000000000001</v>
      </c>
      <c r="I1026" s="10">
        <f>VLOOKUP(C1026,away!$B$2:$E$405,3,FALSE)</f>
        <v>0.81089999999999995</v>
      </c>
      <c r="J1026" s="10">
        <f>VLOOKUP(B1026,home!$B$2:$E$405,4,FALSE)</f>
        <v>0.97299999999999998</v>
      </c>
      <c r="K1026" s="12">
        <f t="shared" si="1398"/>
        <v>1.5422600924699996</v>
      </c>
      <c r="L1026" s="12">
        <f t="shared" si="1399"/>
        <v>0.81086115789000002</v>
      </c>
      <c r="M1026" s="13">
        <f t="shared" si="1400"/>
        <v>9.5071955253607482E-2</v>
      </c>
      <c r="N1026" s="13">
        <f t="shared" si="1401"/>
        <v>0.14662568250073232</v>
      </c>
      <c r="O1026" s="13">
        <f t="shared" si="1402"/>
        <v>7.709015571980643E-2</v>
      </c>
      <c r="P1026" s="13">
        <f t="shared" si="1403"/>
        <v>0.11889307068895531</v>
      </c>
      <c r="Q1026" s="13">
        <f t="shared" si="1404"/>
        <v>0.11306746932602815</v>
      </c>
      <c r="R1026" s="13">
        <f t="shared" si="1405"/>
        <v>3.1254706464441319E-2</v>
      </c>
      <c r="S1026" s="13">
        <f t="shared" si="1406"/>
        <v>3.7170694081503496E-2</v>
      </c>
      <c r="T1026" s="13">
        <f t="shared" si="1407"/>
        <v>9.1682019097395234E-2</v>
      </c>
      <c r="U1026" s="13">
        <f t="shared" si="1408"/>
        <v>4.8202886481971956E-2</v>
      </c>
      <c r="V1026" s="13">
        <f t="shared" si="1409"/>
        <v>5.1649043052601614E-3</v>
      </c>
      <c r="W1026" s="13">
        <f t="shared" si="1410"/>
        <v>5.8126481899369656E-2</v>
      </c>
      <c r="X1026" s="13">
        <f t="shared" si="1411"/>
        <v>4.7132506416994999E-2</v>
      </c>
      <c r="Y1026" s="13">
        <f t="shared" si="1412"/>
        <v>1.9108959363771209E-2</v>
      </c>
      <c r="Z1026" s="13">
        <f t="shared" si="1413"/>
        <v>8.4477424910896545E-3</v>
      </c>
      <c r="AA1026" s="13">
        <f t="shared" si="1414"/>
        <v>1.3028616115470674E-2</v>
      </c>
      <c r="AB1026" s="13">
        <f t="shared" si="1415"/>
        <v>1.0046757347500967E-2</v>
      </c>
      <c r="AC1026" s="13">
        <f t="shared" si="1416"/>
        <v>4.0368853453479769E-4</v>
      </c>
      <c r="AD1026" s="13">
        <f t="shared" si="1417"/>
        <v>2.2411538337269422E-2</v>
      </c>
      <c r="AE1026" s="13">
        <f t="shared" si="1418"/>
        <v>1.8172645926254408E-2</v>
      </c>
      <c r="AF1026" s="13">
        <f t="shared" si="1419"/>
        <v>7.3677463588438198E-3</v>
      </c>
      <c r="AG1026" s="13">
        <f t="shared" si="1420"/>
        <v>1.991406447857311E-3</v>
      </c>
      <c r="AH1026" s="13">
        <f t="shared" si="1421"/>
        <v>1.7124865644703772E-3</v>
      </c>
      <c r="AI1026" s="13">
        <f t="shared" si="1422"/>
        <v>2.6410996872737159E-3</v>
      </c>
      <c r="AJ1026" s="13">
        <f t="shared" si="1423"/>
        <v>2.0366313239586244E-3</v>
      </c>
      <c r="AK1026" s="13">
        <f t="shared" si="1424"/>
        <v>1.047005071338575E-3</v>
      </c>
      <c r="AL1026" s="13">
        <f t="shared" si="1425"/>
        <v>2.0193450043069469E-5</v>
      </c>
      <c r="AM1026" s="13">
        <f t="shared" si="1426"/>
        <v>6.9128842376864107E-3</v>
      </c>
      <c r="AN1026" s="13">
        <f t="shared" si="1427"/>
        <v>5.6053893173299328E-3</v>
      </c>
      <c r="AO1026" s="13">
        <f t="shared" si="1428"/>
        <v>2.2725962361371927E-3</v>
      </c>
      <c r="AP1026" s="13">
        <f t="shared" si="1429"/>
        <v>6.142533384835534E-4</v>
      </c>
      <c r="AQ1026" s="13">
        <f t="shared" si="1430"/>
        <v>1.2451854332014303E-4</v>
      </c>
      <c r="AR1026" s="13">
        <f t="shared" si="1431"/>
        <v>2.7771776770750377E-4</v>
      </c>
      <c r="AS1026" s="13">
        <f t="shared" si="1432"/>
        <v>4.2831303010513658E-4</v>
      </c>
      <c r="AT1026" s="13">
        <f t="shared" si="1433"/>
        <v>3.3028504670802692E-4</v>
      </c>
      <c r="AU1026" s="13">
        <f t="shared" si="1434"/>
        <v>1.6979514889245987E-4</v>
      </c>
      <c r="AV1026" s="13">
        <f t="shared" si="1435"/>
        <v>6.5467070507960691E-5</v>
      </c>
      <c r="AW1026" s="13">
        <f t="shared" si="1436"/>
        <v>7.0147490948659005E-7</v>
      </c>
      <c r="AX1026" s="13">
        <f t="shared" si="1437"/>
        <v>1.7769109139414427E-3</v>
      </c>
      <c r="AY1026" s="13">
        <f t="shared" si="1438"/>
        <v>1.4408280411459362E-3</v>
      </c>
      <c r="AZ1026" s="13">
        <f t="shared" si="1439"/>
        <v>5.8415574688198708E-4</v>
      </c>
      <c r="BA1026" s="13">
        <f t="shared" si="1440"/>
        <v>1.5788973510160866E-4</v>
      </c>
      <c r="BB1026" s="13">
        <f t="shared" si="1441"/>
        <v>3.2006663355858936E-5</v>
      </c>
      <c r="BC1026" s="13">
        <f t="shared" si="1442"/>
        <v>5.190592021785444E-6</v>
      </c>
      <c r="BD1026" s="13">
        <f t="shared" si="1443"/>
        <v>3.7531758448322075E-5</v>
      </c>
      <c r="BE1026" s="13">
        <f t="shared" si="1444"/>
        <v>5.7883733255070894E-5</v>
      </c>
      <c r="BF1026" s="13">
        <f t="shared" si="1445"/>
        <v>4.4635885901237225E-5</v>
      </c>
      <c r="BG1026" s="13">
        <f t="shared" si="1446"/>
        <v>2.2946715172507485E-5</v>
      </c>
      <c r="BH1026" s="13">
        <f t="shared" si="1447"/>
        <v>8.8474507659585427E-6</v>
      </c>
      <c r="BI1026" s="13">
        <f t="shared" si="1448"/>
        <v>2.7290140472861958E-6</v>
      </c>
      <c r="BJ1026" s="14">
        <f t="shared" si="1449"/>
        <v>0.54521307903992244</v>
      </c>
      <c r="BK1026" s="14">
        <f t="shared" si="1450"/>
        <v>0.25816533435505024</v>
      </c>
      <c r="BL1026" s="14">
        <f t="shared" si="1451"/>
        <v>0.18850649739774408</v>
      </c>
      <c r="BM1026" s="14">
        <f t="shared" si="1452"/>
        <v>0.41688948676399912</v>
      </c>
      <c r="BN1026" s="14">
        <f t="shared" si="1453"/>
        <v>0.58200303995357094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1.4215</v>
      </c>
      <c r="F1027" s="10">
        <f>VLOOKUP(B1027,home!$B$2:$E$405,3,FALSE)</f>
        <v>1.2987</v>
      </c>
      <c r="G1027" s="10">
        <f>VLOOKUP(C1027,away!$B$2:$E$405,4,FALSE)</f>
        <v>1.0551999999999999</v>
      </c>
      <c r="H1027" s="10">
        <f>VLOOKUP(A1027,away!$A$2:$E$405,3,FALSE)</f>
        <v>1.0277000000000001</v>
      </c>
      <c r="I1027" s="10">
        <f>VLOOKUP(C1027,away!$B$2:$E$405,3,FALSE)</f>
        <v>0.7298</v>
      </c>
      <c r="J1027" s="10">
        <f>VLOOKUP(B1027,home!$B$2:$E$405,4,FALSE)</f>
        <v>1.5718000000000001</v>
      </c>
      <c r="K1027" s="12">
        <f t="shared" si="1398"/>
        <v>1.9480068831599997</v>
      </c>
      <c r="L1027" s="12">
        <f t="shared" si="1399"/>
        <v>1.1788743000280002</v>
      </c>
      <c r="M1027" s="13">
        <f t="shared" si="1400"/>
        <v>4.3854357896928917E-2</v>
      </c>
      <c r="N1027" s="13">
        <f t="shared" si="1401"/>
        <v>8.5428591039779622E-2</v>
      </c>
      <c r="O1027" s="13">
        <f t="shared" si="1402"/>
        <v>5.1698775468919475E-2</v>
      </c>
      <c r="P1027" s="13">
        <f t="shared" si="1403"/>
        <v>0.10070957046439849</v>
      </c>
      <c r="Q1027" s="13">
        <f t="shared" si="1404"/>
        <v>8.3207741682075717E-2</v>
      </c>
      <c r="R1027" s="13">
        <f t="shared" si="1405"/>
        <v>3.0473178871613608E-2</v>
      </c>
      <c r="S1027" s="13">
        <f t="shared" si="1406"/>
        <v>5.7818755475575641E-2</v>
      </c>
      <c r="T1027" s="13">
        <f t="shared" si="1407"/>
        <v>9.8091468232367654E-2</v>
      </c>
      <c r="U1027" s="13">
        <f t="shared" si="1408"/>
        <v>5.9361962193669189E-2</v>
      </c>
      <c r="V1027" s="13">
        <f t="shared" si="1409"/>
        <v>1.4753131623180978E-2</v>
      </c>
      <c r="W1027" s="13">
        <f t="shared" si="1410"/>
        <v>5.4029751176294223E-2</v>
      </c>
      <c r="X1027" s="13">
        <f t="shared" si="1411"/>
        <v>6.3694285098640863E-2</v>
      </c>
      <c r="Y1027" s="13">
        <f t="shared" si="1412"/>
        <v>3.7543777880722079E-2</v>
      </c>
      <c r="Z1027" s="13">
        <f t="shared" si="1413"/>
        <v>1.1974682470633841E-2</v>
      </c>
      <c r="AA1027" s="13">
        <f t="shared" si="1414"/>
        <v>2.3326763876450114E-2</v>
      </c>
      <c r="AB1027" s="13">
        <f t="shared" si="1415"/>
        <v>2.2720348296586434E-2</v>
      </c>
      <c r="AC1027" s="13">
        <f t="shared" si="1416"/>
        <v>2.1174941613945901E-3</v>
      </c>
      <c r="AD1027" s="13">
        <f t="shared" si="1417"/>
        <v>2.631258179671082E-2</v>
      </c>
      <c r="AE1027" s="13">
        <f t="shared" si="1418"/>
        <v>3.1019226447526964E-2</v>
      </c>
      <c r="AF1027" s="13">
        <f t="shared" si="1419"/>
        <v>1.8283884432869199E-2</v>
      </c>
      <c r="AG1027" s="13">
        <f t="shared" si="1420"/>
        <v>7.1848004875305054E-3</v>
      </c>
      <c r="AH1027" s="13">
        <f t="shared" si="1421"/>
        <v>3.529161353906509E-3</v>
      </c>
      <c r="AI1027" s="13">
        <f t="shared" si="1422"/>
        <v>6.874830609192144E-3</v>
      </c>
      <c r="AJ1027" s="13">
        <f t="shared" si="1423"/>
        <v>6.6961086736326766E-3</v>
      </c>
      <c r="AK1027" s="13">
        <f t="shared" si="1424"/>
        <v>4.3480219288746088E-3</v>
      </c>
      <c r="AL1027" s="13">
        <f t="shared" si="1425"/>
        <v>1.9450922342187989E-4</v>
      </c>
      <c r="AM1027" s="13">
        <f t="shared" si="1426"/>
        <v>1.0251418090740639E-2</v>
      </c>
      <c r="AN1027" s="13">
        <f t="shared" si="1427"/>
        <v>1.2085133326016247E-2</v>
      </c>
      <c r="AO1027" s="13">
        <f t="shared" si="1428"/>
        <v>7.1234265452262326E-3</v>
      </c>
      <c r="AP1027" s="13">
        <f t="shared" si="1429"/>
        <v>2.7992081607681489E-3</v>
      </c>
      <c r="AQ1027" s="13">
        <f t="shared" si="1430"/>
        <v>8.2497864028955464E-4</v>
      </c>
      <c r="AR1027" s="13">
        <f t="shared" si="1431"/>
        <v>8.3208752415448058E-4</v>
      </c>
      <c r="AS1027" s="13">
        <f t="shared" si="1432"/>
        <v>1.6209122244444907E-3</v>
      </c>
      <c r="AT1027" s="13">
        <f t="shared" si="1433"/>
        <v>1.5787740851080276E-3</v>
      </c>
      <c r="AU1027" s="13">
        <f t="shared" si="1434"/>
        <v>1.0251542615816894E-3</v>
      </c>
      <c r="AV1027" s="13">
        <f t="shared" si="1435"/>
        <v>4.992518894654847E-4</v>
      </c>
      <c r="AW1027" s="13">
        <f t="shared" si="1436"/>
        <v>1.2407825762861344E-5</v>
      </c>
      <c r="AX1027" s="13">
        <f t="shared" si="1437"/>
        <v>3.3283055004856175E-3</v>
      </c>
      <c r="AY1027" s="13">
        <f t="shared" si="1438"/>
        <v>3.923653817164325E-3</v>
      </c>
      <c r="AZ1027" s="13">
        <f t="shared" si="1439"/>
        <v>2.3127473236308929E-3</v>
      </c>
      <c r="BA1027" s="13">
        <f t="shared" si="1440"/>
        <v>9.0881279409566623E-4</v>
      </c>
      <c r="BB1027" s="13">
        <f t="shared" si="1441"/>
        <v>2.6784401162400497E-4</v>
      </c>
      <c r="BC1027" s="13">
        <f t="shared" si="1442"/>
        <v>6.3150884343988044E-5</v>
      </c>
      <c r="BD1027" s="13">
        <f t="shared" si="1443"/>
        <v>1.6348776626660743E-4</v>
      </c>
      <c r="BE1027" s="13">
        <f t="shared" si="1444"/>
        <v>3.1847529399980446E-4</v>
      </c>
      <c r="BF1027" s="13">
        <f t="shared" si="1445"/>
        <v>3.101960324140119E-4</v>
      </c>
      <c r="BG1027" s="13">
        <f t="shared" si="1446"/>
        <v>2.014213354238058E-4</v>
      </c>
      <c r="BH1027" s="13">
        <f t="shared" si="1447"/>
        <v>9.8092536955213252E-5</v>
      </c>
      <c r="BI1027" s="13">
        <f t="shared" si="1448"/>
        <v>3.8216987435076408E-5</v>
      </c>
      <c r="BJ1027" s="14">
        <f t="shared" si="1449"/>
        <v>0.5486847873689028</v>
      </c>
      <c r="BK1027" s="14">
        <f t="shared" si="1450"/>
        <v>0.22337147266206483</v>
      </c>
      <c r="BL1027" s="14">
        <f t="shared" si="1451"/>
        <v>0.21571522121009346</v>
      </c>
      <c r="BM1027" s="14">
        <f t="shared" si="1452"/>
        <v>0.60046270229657761</v>
      </c>
      <c r="BN1027" s="14">
        <f t="shared" si="1453"/>
        <v>0.39537221542371587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1.4215</v>
      </c>
      <c r="F1028" s="10">
        <f>VLOOKUP(B1028,home!$B$2:$E$405,3,FALSE)</f>
        <v>1.1725000000000001</v>
      </c>
      <c r="G1028" s="10">
        <f>VLOOKUP(C1028,away!$B$2:$E$405,4,FALSE)</f>
        <v>1.1364000000000001</v>
      </c>
      <c r="H1028" s="10">
        <f>VLOOKUP(A1028,away!$A$2:$E$405,3,FALSE)</f>
        <v>1.0277000000000001</v>
      </c>
      <c r="I1028" s="10">
        <f>VLOOKUP(C1028,away!$B$2:$E$405,3,FALSE)</f>
        <v>0.5988</v>
      </c>
      <c r="J1028" s="10">
        <f>VLOOKUP(B1028,home!$B$2:$E$405,4,FALSE)</f>
        <v>1.3785000000000001</v>
      </c>
      <c r="K1028" s="12">
        <f t="shared" si="1398"/>
        <v>1.8940478235000002</v>
      </c>
      <c r="L1028" s="12">
        <f t="shared" si="1399"/>
        <v>0.84831064866000006</v>
      </c>
      <c r="M1028" s="13">
        <f t="shared" si="1400"/>
        <v>6.4418238969318226E-2</v>
      </c>
      <c r="N1028" s="13">
        <f t="shared" si="1401"/>
        <v>0.12201122531354007</v>
      </c>
      <c r="O1028" s="13">
        <f t="shared" si="1402"/>
        <v>5.4646678085597228E-2</v>
      </c>
      <c r="P1028" s="13">
        <f t="shared" si="1403"/>
        <v>0.10350342168953058</v>
      </c>
      <c r="Q1028" s="13">
        <f t="shared" si="1404"/>
        <v>0.11554754787383936</v>
      </c>
      <c r="R1028" s="13">
        <f t="shared" si="1405"/>
        <v>2.3178679466953598E-2</v>
      </c>
      <c r="S1028" s="13">
        <f t="shared" si="1406"/>
        <v>4.1575796206347986E-2</v>
      </c>
      <c r="T1028" s="13">
        <f t="shared" si="1407"/>
        <v>9.8020215287929077E-2</v>
      </c>
      <c r="U1028" s="13">
        <f t="shared" si="1408"/>
        <v>4.3901527395987607E-2</v>
      </c>
      <c r="V1028" s="13">
        <f t="shared" si="1409"/>
        <v>7.4223926426820646E-3</v>
      </c>
      <c r="W1028" s="13">
        <f t="shared" si="1410"/>
        <v>7.2950860520402533E-2</v>
      </c>
      <c r="X1028" s="13">
        <f t="shared" si="1411"/>
        <v>6.1884991808367852E-2</v>
      </c>
      <c r="Y1028" s="13">
        <f t="shared" si="1412"/>
        <v>2.6248848771637662E-2</v>
      </c>
      <c r="Z1028" s="13">
        <f t="shared" si="1413"/>
        <v>6.5542402045645444E-3</v>
      </c>
      <c r="AA1028" s="13">
        <f t="shared" si="1414"/>
        <v>1.2414044394151672E-2</v>
      </c>
      <c r="AB1028" s="13">
        <f t="shared" si="1415"/>
        <v>1.1756396882787677E-2</v>
      </c>
      <c r="AC1028" s="13">
        <f t="shared" si="1416"/>
        <v>7.4536638218903478E-4</v>
      </c>
      <c r="AD1028" s="13">
        <f t="shared" si="1417"/>
        <v>3.4543104647780119E-2</v>
      </c>
      <c r="AE1028" s="13">
        <f t="shared" si="1418"/>
        <v>2.9303283510488609E-2</v>
      </c>
      <c r="AF1028" s="13">
        <f t="shared" si="1419"/>
        <v>1.2429143721325238E-2</v>
      </c>
      <c r="AG1028" s="13">
        <f t="shared" si="1420"/>
        <v>3.5145916575085936E-3</v>
      </c>
      <c r="AH1028" s="13">
        <f t="shared" si="1421"/>
        <v>1.3900079398518996E-3</v>
      </c>
      <c r="AI1028" s="13">
        <f t="shared" si="1422"/>
        <v>2.6327415131242094E-3</v>
      </c>
      <c r="AJ1028" s="13">
        <f t="shared" si="1423"/>
        <v>2.4932691663855032E-3</v>
      </c>
      <c r="AK1028" s="13">
        <f t="shared" si="1424"/>
        <v>1.574123679330708E-3</v>
      </c>
      <c r="AL1028" s="13">
        <f t="shared" si="1425"/>
        <v>4.7904427195320433E-5</v>
      </c>
      <c r="AM1028" s="13">
        <f t="shared" si="1426"/>
        <v>1.3085258435012124E-2</v>
      </c>
      <c r="AN1028" s="13">
        <f t="shared" si="1427"/>
        <v>1.1100364070888871E-2</v>
      </c>
      <c r="AO1028" s="13">
        <f t="shared" si="1428"/>
        <v>4.7082785226689487E-3</v>
      </c>
      <c r="AP1028" s="13">
        <f t="shared" si="1429"/>
        <v>1.331360935879081E-3</v>
      </c>
      <c r="AQ1028" s="13">
        <f t="shared" si="1430"/>
        <v>2.8235191477904193E-4</v>
      </c>
      <c r="AR1028" s="13">
        <f t="shared" si="1431"/>
        <v>2.3583170741966314E-4</v>
      </c>
      <c r="AS1028" s="13">
        <f t="shared" si="1432"/>
        <v>4.466765321505018E-4</v>
      </c>
      <c r="AT1028" s="13">
        <f t="shared" si="1433"/>
        <v>4.2301335676409296E-4</v>
      </c>
      <c r="AU1028" s="13">
        <f t="shared" si="1434"/>
        <v>2.6706917589681988E-4</v>
      </c>
      <c r="AV1028" s="13">
        <f t="shared" si="1435"/>
        <v>1.2646044783282755E-4</v>
      </c>
      <c r="AW1028" s="13">
        <f t="shared" si="1436"/>
        <v>2.1380556742780778E-6</v>
      </c>
      <c r="AX1028" s="13">
        <f t="shared" si="1437"/>
        <v>4.13068420979496E-3</v>
      </c>
      <c r="AY1028" s="13">
        <f t="shared" si="1438"/>
        <v>3.5041034014207818E-3</v>
      </c>
      <c r="AZ1028" s="13">
        <f t="shared" si="1439"/>
        <v>1.486284114715488E-3</v>
      </c>
      <c r="BA1028" s="13">
        <f t="shared" si="1440"/>
        <v>4.2027688048244989E-4</v>
      </c>
      <c r="BB1028" s="13">
        <f t="shared" si="1441"/>
        <v>8.913133827471706E-5</v>
      </c>
      <c r="BC1028" s="13">
        <f t="shared" si="1442"/>
        <v>1.5122212677551831E-5</v>
      </c>
      <c r="BD1028" s="13">
        <f t="shared" si="1443"/>
        <v>3.3343091449294957E-5</v>
      </c>
      <c r="BE1028" s="13">
        <f t="shared" si="1444"/>
        <v>6.3153409788298574E-5</v>
      </c>
      <c r="BF1028" s="13">
        <f t="shared" si="1445"/>
        <v>5.9807789178065269E-5</v>
      </c>
      <c r="BG1028" s="13">
        <f t="shared" si="1446"/>
        <v>3.7759604307020476E-5</v>
      </c>
      <c r="BH1028" s="13">
        <f t="shared" si="1447"/>
        <v>1.7879624088483335E-5</v>
      </c>
      <c r="BI1028" s="13">
        <f t="shared" si="1448"/>
        <v>6.7729726179580022E-6</v>
      </c>
      <c r="BJ1028" s="14">
        <f t="shared" si="1449"/>
        <v>0.61660702914941301</v>
      </c>
      <c r="BK1028" s="14">
        <f t="shared" si="1450"/>
        <v>0.22121722371868402</v>
      </c>
      <c r="BL1028" s="14">
        <f t="shared" si="1451"/>
        <v>0.1557052362356631</v>
      </c>
      <c r="BM1028" s="14">
        <f t="shared" si="1452"/>
        <v>0.5132759725637992</v>
      </c>
      <c r="BN1028" s="14">
        <f t="shared" si="1453"/>
        <v>0.48330579139877905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1.2710999999999999</v>
      </c>
      <c r="F1029" s="10">
        <f>VLOOKUP(B1029,home!$B$2:$E$405,3,FALSE)</f>
        <v>1.2836000000000001</v>
      </c>
      <c r="G1029" s="10">
        <f>VLOOKUP(C1029,away!$B$2:$E$405,4,FALSE)</f>
        <v>1.2422</v>
      </c>
      <c r="H1029" s="10">
        <f>VLOOKUP(A1029,away!$A$2:$E$405,3,FALSE)</f>
        <v>0.94469999999999998</v>
      </c>
      <c r="I1029" s="10">
        <f>VLOOKUP(C1029,away!$B$2:$E$405,3,FALSE)</f>
        <v>0.8357</v>
      </c>
      <c r="J1029" s="10">
        <f>VLOOKUP(B1029,home!$B$2:$E$405,4,FALSE)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1.4705999999999999</v>
      </c>
      <c r="F1030" s="10">
        <f>VLOOKUP(B1030,home!$B$2:$E$405,3,FALSE)</f>
        <v>0.93500000000000005</v>
      </c>
      <c r="G1030" s="10">
        <f>VLOOKUP(C1030,away!$B$2:$E$405,4,FALSE)</f>
        <v>0.85</v>
      </c>
      <c r="H1030" s="10">
        <f>VLOOKUP(A1030,away!$A$2:$E$405,3,FALSE)</f>
        <v>1.2646999999999999</v>
      </c>
      <c r="I1030" s="10">
        <f>VLOOKUP(C1030,away!$B$2:$E$405,3,FALSE)</f>
        <v>0.29649999999999999</v>
      </c>
      <c r="J1030" s="10">
        <f>VLOOKUP(B1030,home!$B$2:$E$405,4,FALSE)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1.3548</v>
      </c>
      <c r="F1031" s="10">
        <f>VLOOKUP(B1031,home!$B$2:$E$405,3,FALSE)</f>
        <v>1.5582</v>
      </c>
      <c r="G1031" s="10">
        <f>VLOOKUP(C1031,away!$B$2:$E$405,4,FALSE)</f>
        <v>0.90210000000000001</v>
      </c>
      <c r="H1031" s="10">
        <f>VLOOKUP(A1031,away!$A$2:$E$405,3,FALSE)</f>
        <v>1.1719999999999999</v>
      </c>
      <c r="I1031" s="10">
        <f>VLOOKUP(C1031,away!$B$2:$E$405,3,FALSE)</f>
        <v>1.0903</v>
      </c>
      <c r="J1031" s="10">
        <f>VLOOKUP(B1031,home!$B$2:$E$405,4,FALSE)</f>
        <v>1.0428999999999999</v>
      </c>
      <c r="K1031" s="12">
        <f t="shared" si="1398"/>
        <v>1.904377627656</v>
      </c>
      <c r="L1031" s="12">
        <f t="shared" si="1399"/>
        <v>1.33265057564</v>
      </c>
      <c r="M1031" s="13">
        <f t="shared" si="1400"/>
        <v>3.9280455344250183E-2</v>
      </c>
      <c r="N1031" s="13">
        <f t="shared" si="1401"/>
        <v>7.4804820361730598E-2</v>
      </c>
      <c r="O1031" s="13">
        <f t="shared" si="1402"/>
        <v>5.234712142591632E-2</v>
      </c>
      <c r="P1031" s="13">
        <f t="shared" si="1403"/>
        <v>9.9688686915707078E-2</v>
      </c>
      <c r="Q1031" s="13">
        <f t="shared" si="1404"/>
        <v>7.1228313168852905E-2</v>
      </c>
      <c r="R1031" s="13">
        <f t="shared" si="1405"/>
        <v>3.4880210750672193E-2</v>
      </c>
      <c r="S1031" s="13">
        <f t="shared" si="1406"/>
        <v>6.3249230513518995E-2</v>
      </c>
      <c r="T1031" s="13">
        <f t="shared" si="1407"/>
        <v>9.4922452546338035E-2</v>
      </c>
      <c r="U1031" s="13">
        <f t="shared" si="1408"/>
        <v>6.6425093001506411E-2</v>
      </c>
      <c r="V1031" s="13">
        <f t="shared" si="1409"/>
        <v>1.7835368995324407E-2</v>
      </c>
      <c r="W1031" s="13">
        <f t="shared" si="1410"/>
        <v>4.5215202018146237E-2</v>
      </c>
      <c r="X1031" s="13">
        <f t="shared" si="1411"/>
        <v>6.0256064997161476E-2</v>
      </c>
      <c r="Y1031" s="13">
        <f t="shared" si="1412"/>
        <v>4.015013985213426E-2</v>
      </c>
      <c r="Z1031" s="13">
        <f t="shared" si="1413"/>
        <v>1.5494377645109268E-2</v>
      </c>
      <c r="AA1031" s="13">
        <f t="shared" si="1414"/>
        <v>2.9507146141799348E-2</v>
      </c>
      <c r="AB1031" s="13">
        <f t="shared" si="1415"/>
        <v>2.8096374484209378E-2</v>
      </c>
      <c r="AC1031" s="13">
        <f t="shared" si="1416"/>
        <v>2.8289904295579656E-3</v>
      </c>
      <c r="AD1031" s="13">
        <f t="shared" si="1417"/>
        <v>2.1526704788326027E-2</v>
      </c>
      <c r="AE1031" s="13">
        <f t="shared" si="1418"/>
        <v>2.8687575527795026E-2</v>
      </c>
      <c r="AF1031" s="13">
        <f t="shared" si="1419"/>
        <v>1.9115257020416016E-2</v>
      </c>
      <c r="AG1031" s="13">
        <f t="shared" si="1420"/>
        <v>8.4913194239213171E-3</v>
      </c>
      <c r="AH1031" s="13">
        <f t="shared" si="1421"/>
        <v>5.1621478219846069E-3</v>
      </c>
      <c r="AI1031" s="13">
        <f t="shared" si="1422"/>
        <v>9.8306788228406331E-3</v>
      </c>
      <c r="AJ1031" s="13">
        <f t="shared" si="1423"/>
        <v>9.3606624074446653E-3</v>
      </c>
      <c r="AK1031" s="13">
        <f t="shared" si="1424"/>
        <v>5.942078689592724E-3</v>
      </c>
      <c r="AL1031" s="13">
        <f t="shared" si="1425"/>
        <v>2.8718439106487255E-4</v>
      </c>
      <c r="AM1031" s="13">
        <f t="shared" si="1426"/>
        <v>8.1989949992086718E-3</v>
      </c>
      <c r="AN1031" s="13">
        <f t="shared" si="1427"/>
        <v>1.0926395405364919E-2</v>
      </c>
      <c r="AO1031" s="13">
        <f t="shared" si="1428"/>
        <v>7.2805335633149074E-3</v>
      </c>
      <c r="AP1031" s="13">
        <f t="shared" si="1429"/>
        <v>3.2341357480393171E-3</v>
      </c>
      <c r="AQ1031" s="13">
        <f t="shared" si="1430"/>
        <v>1.0774932165806251E-3</v>
      </c>
      <c r="AR1031" s="13">
        <f t="shared" si="1431"/>
        <v>1.3758678533013092E-3</v>
      </c>
      <c r="AS1031" s="13">
        <f t="shared" si="1432"/>
        <v>2.6201719584381007E-3</v>
      </c>
      <c r="AT1031" s="13">
        <f t="shared" si="1433"/>
        <v>2.4948984291305637E-3</v>
      </c>
      <c r="AU1031" s="13">
        <f t="shared" si="1434"/>
        <v>1.5837429172367811E-3</v>
      </c>
      <c r="AV1031" s="13">
        <f t="shared" si="1435"/>
        <v>7.5401114488609343E-4</v>
      </c>
      <c r="AW1031" s="13">
        <f t="shared" si="1436"/>
        <v>2.0245462050501789E-5</v>
      </c>
      <c r="AX1031" s="13">
        <f t="shared" si="1437"/>
        <v>2.602330440959403E-3</v>
      </c>
      <c r="AY1031" s="13">
        <f t="shared" si="1438"/>
        <v>3.4679971601500438E-3</v>
      </c>
      <c r="AZ1031" s="13">
        <f t="shared" si="1439"/>
        <v>2.310814205895921E-3</v>
      </c>
      <c r="BA1031" s="13">
        <f t="shared" si="1440"/>
        <v>1.0265026272280962E-3</v>
      </c>
      <c r="BB1031" s="13">
        <f t="shared" si="1441"/>
        <v>3.4199232926787387E-4</v>
      </c>
      <c r="BC1031" s="13">
        <f t="shared" si="1442"/>
        <v>9.1151254892659139E-5</v>
      </c>
      <c r="BD1031" s="13">
        <f t="shared" si="1443"/>
        <v>3.0559184778442721E-4</v>
      </c>
      <c r="BE1031" s="13">
        <f t="shared" si="1444"/>
        <v>5.8196227811472092E-4</v>
      </c>
      <c r="BF1031" s="13">
        <f t="shared" si="1445"/>
        <v>5.5413797129069697E-4</v>
      </c>
      <c r="BG1031" s="13">
        <f t="shared" si="1446"/>
        <v>3.5176265172022866E-4</v>
      </c>
      <c r="BH1031" s="13">
        <f t="shared" si="1447"/>
        <v>1.674722310452382E-4</v>
      </c>
      <c r="BI1031" s="13">
        <f t="shared" si="1448"/>
        <v>6.3786074011237625E-5</v>
      </c>
      <c r="BJ1031" s="14">
        <f t="shared" si="1449"/>
        <v>0.5049561906557245</v>
      </c>
      <c r="BK1031" s="14">
        <f t="shared" si="1450"/>
        <v>0.22663791374957354</v>
      </c>
      <c r="BL1031" s="14">
        <f t="shared" si="1451"/>
        <v>0.25240491890292571</v>
      </c>
      <c r="BM1031" s="14">
        <f t="shared" si="1452"/>
        <v>0.62381604128810386</v>
      </c>
      <c r="BN1031" s="14">
        <f t="shared" si="1453"/>
        <v>0.37222960796712934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1.1607000000000001</v>
      </c>
      <c r="F1035" s="10">
        <f>VLOOKUP(B1035,home!$B$2:$E$405,3,FALSE)</f>
        <v>1.4881</v>
      </c>
      <c r="G1035" s="10">
        <f>VLOOKUP(C1035,away!$B$2:$E$405,4,FALSE)</f>
        <v>1.1748000000000001</v>
      </c>
      <c r="H1035" s="10">
        <f>VLOOKUP(A1035,away!$A$2:$E$405,3,FALSE)</f>
        <v>0.89880000000000004</v>
      </c>
      <c r="I1035" s="10">
        <f>VLOOKUP(C1035,away!$B$2:$E$405,3,FALSE)</f>
        <v>1.2137</v>
      </c>
      <c r="J1035" s="10">
        <f>VLOOKUP(B1035,home!$B$2:$E$405,4,FALSE)</f>
        <v>0.40460000000000002</v>
      </c>
      <c r="K1035" s="12">
        <f t="shared" si="1398"/>
        <v>2.0291588147160002</v>
      </c>
      <c r="L1035" s="12">
        <f t="shared" si="1399"/>
        <v>0.44136744237600006</v>
      </c>
      <c r="M1035" s="13">
        <f t="shared" si="1400"/>
        <v>8.4540357330326388E-2</v>
      </c>
      <c r="N1035" s="13">
        <f t="shared" si="1401"/>
        <v>0.17154581127607221</v>
      </c>
      <c r="O1035" s="13">
        <f t="shared" si="1402"/>
        <v>3.7313361292439291E-2</v>
      </c>
      <c r="P1035" s="13">
        <f t="shared" si="1403"/>
        <v>7.5714735973235983E-2</v>
      </c>
      <c r="Q1035" s="13">
        <f t="shared" si="1404"/>
        <v>0.1740468475392247</v>
      </c>
      <c r="R1035" s="13">
        <f t="shared" si="1405"/>
        <v>8.2344514200477833E-3</v>
      </c>
      <c r="S1035" s="13">
        <f t="shared" si="1406"/>
        <v>1.6952617142062837E-2</v>
      </c>
      <c r="T1035" s="13">
        <f t="shared" si="1407"/>
        <v>7.6818611951993229E-2</v>
      </c>
      <c r="U1035" s="13">
        <f t="shared" si="1408"/>
        <v>1.6709009683340641E-2</v>
      </c>
      <c r="V1035" s="13">
        <f t="shared" si="1409"/>
        <v>1.6869825009549367E-3</v>
      </c>
      <c r="W1035" s="13">
        <f t="shared" si="1410"/>
        <v>0.11772289828591655</v>
      </c>
      <c r="X1035" s="13">
        <f t="shared" si="1411"/>
        <v>5.1959054525544987E-2</v>
      </c>
      <c r="Y1035" s="13">
        <f t="shared" si="1412"/>
        <v>1.146651750210746E-2</v>
      </c>
      <c r="Z1035" s="13">
        <f t="shared" si="1413"/>
        <v>1.2114729208786373E-3</v>
      </c>
      <c r="AA1035" s="13">
        <f t="shared" si="1414"/>
        <v>2.4582709561906261E-3</v>
      </c>
      <c r="AB1035" s="13">
        <f t="shared" si="1415"/>
        <v>2.4941110898572699E-3</v>
      </c>
      <c r="AC1035" s="13">
        <f t="shared" si="1416"/>
        <v>9.4429334317952052E-5</v>
      </c>
      <c r="AD1035" s="13">
        <f t="shared" si="1417"/>
        <v>5.9719614187695648E-2</v>
      </c>
      <c r="AE1035" s="13">
        <f t="shared" si="1418"/>
        <v>2.6358293373704714E-2</v>
      </c>
      <c r="AF1035" s="13">
        <f t="shared" si="1419"/>
        <v>5.8168462658741583E-3</v>
      </c>
      <c r="AG1035" s="13">
        <f t="shared" si="1420"/>
        <v>8.5578885302108791E-4</v>
      </c>
      <c r="AH1035" s="13">
        <f t="shared" si="1421"/>
        <v>1.3367617614899659E-4</v>
      </c>
      <c r="AI1035" s="13">
        <f t="shared" si="1422"/>
        <v>2.7125019115026517E-4</v>
      </c>
      <c r="AJ1035" s="13">
        <f t="shared" si="1423"/>
        <v>2.7520485818298033E-4</v>
      </c>
      <c r="AK1035" s="13">
        <f t="shared" si="1424"/>
        <v>1.8614478794488714E-4</v>
      </c>
      <c r="AL1035" s="13">
        <f t="shared" si="1425"/>
        <v>3.3828539844353997E-6</v>
      </c>
      <c r="AM1035" s="13">
        <f t="shared" si="1426"/>
        <v>2.4236116308080279E-2</v>
      </c>
      <c r="AN1035" s="13">
        <f t="shared" si="1427"/>
        <v>1.0697032668024657E-2</v>
      </c>
      <c r="AO1035" s="13">
        <f t="shared" si="1428"/>
        <v>2.3606609748492813E-3</v>
      </c>
      <c r="AP1035" s="13">
        <f t="shared" si="1429"/>
        <v>3.4730629892868738E-4</v>
      </c>
      <c r="AQ1035" s="13">
        <f t="shared" si="1430"/>
        <v>3.832242321980732E-5</v>
      </c>
      <c r="AR1035" s="13">
        <f t="shared" si="1431"/>
        <v>1.1800062394697262E-5</v>
      </c>
      <c r="AS1035" s="13">
        <f t="shared" si="1432"/>
        <v>2.3944200622398739E-5</v>
      </c>
      <c r="AT1035" s="13">
        <f t="shared" si="1433"/>
        <v>2.4293292877134375E-5</v>
      </c>
      <c r="AU1035" s="13">
        <f t="shared" si="1434"/>
        <v>1.6431649793371548E-5</v>
      </c>
      <c r="AV1035" s="13">
        <f t="shared" si="1435"/>
        <v>8.335606754636552E-6</v>
      </c>
      <c r="AW1035" s="13">
        <f t="shared" si="1436"/>
        <v>8.4158325337101503E-8</v>
      </c>
      <c r="AX1035" s="13">
        <f t="shared" si="1437"/>
        <v>8.1964881735038728E-3</v>
      </c>
      <c r="AY1035" s="13">
        <f t="shared" si="1438"/>
        <v>3.6176630216045369E-3</v>
      </c>
      <c r="AZ1035" s="13">
        <f t="shared" si="1439"/>
        <v>7.9835933761191315E-4</v>
      </c>
      <c r="BA1035" s="13">
        <f t="shared" si="1440"/>
        <v>1.1745660631292255E-4</v>
      </c>
      <c r="BB1035" s="13">
        <f t="shared" si="1441"/>
        <v>1.2960380479624843E-5</v>
      </c>
      <c r="BC1035" s="13">
        <f t="shared" si="1442"/>
        <v>1.144057996902371E-6</v>
      </c>
      <c r="BD1035" s="13">
        <f t="shared" si="1443"/>
        <v>8.6802722650412433E-7</v>
      </c>
      <c r="BE1035" s="13">
        <f t="shared" si="1444"/>
        <v>1.7613650980743257E-6</v>
      </c>
      <c r="BF1035" s="13">
        <f t="shared" si="1445"/>
        <v>1.7870447573453155E-6</v>
      </c>
      <c r="BG1035" s="13">
        <f t="shared" si="1446"/>
        <v>1.2087325405530876E-6</v>
      </c>
      <c r="BH1035" s="13">
        <f t="shared" si="1447"/>
        <v>6.1317757232434053E-7</v>
      </c>
      <c r="BI1035" s="13">
        <f t="shared" si="1448"/>
        <v>2.4884693517361879E-7</v>
      </c>
      <c r="BJ1035" s="14">
        <f t="shared" si="1449"/>
        <v>0.7467337940117672</v>
      </c>
      <c r="BK1035" s="14">
        <f t="shared" si="1450"/>
        <v>0.18261016815648706</v>
      </c>
      <c r="BL1035" s="14">
        <f t="shared" si="1451"/>
        <v>6.8166772461874955E-2</v>
      </c>
      <c r="BM1035" s="14">
        <f t="shared" si="1452"/>
        <v>0.44370906385638226</v>
      </c>
      <c r="BN1035" s="14">
        <f t="shared" si="1453"/>
        <v>0.55139556483134633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1.5417000000000001</v>
      </c>
      <c r="F1036" s="10">
        <f>VLOOKUP(B1036,home!$B$2:$E$405,3,FALSE)</f>
        <v>0.3604</v>
      </c>
      <c r="G1036" s="10">
        <f>VLOOKUP(C1036,away!$B$2:$E$405,4,FALSE)</f>
        <v>0.72070000000000001</v>
      </c>
      <c r="H1036" s="10">
        <f>VLOOKUP(A1036,away!$A$2:$E$405,3,FALSE)</f>
        <v>1.125</v>
      </c>
      <c r="I1036" s="10">
        <f>VLOOKUP(C1036,away!$B$2:$E$405,3,FALSE)</f>
        <v>0.98770000000000002</v>
      </c>
      <c r="J1036" s="10">
        <f>VLOOKUP(B1036,home!$B$2:$E$405,4,FALSE)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1.5417000000000001</v>
      </c>
      <c r="F1037" s="10">
        <f>VLOOKUP(B1037,home!$B$2:$E$405,3,FALSE)</f>
        <v>1.0089999999999999</v>
      </c>
      <c r="G1037" s="10">
        <f>VLOOKUP(C1037,away!$B$2:$E$405,4,FALSE)</f>
        <v>0.64859999999999995</v>
      </c>
      <c r="H1037" s="10">
        <f>VLOOKUP(A1037,away!$A$2:$E$405,3,FALSE)</f>
        <v>1.125</v>
      </c>
      <c r="I1037" s="10">
        <f>VLOOKUP(C1037,away!$B$2:$E$405,3,FALSE)</f>
        <v>1.5802</v>
      </c>
      <c r="J1037" s="10">
        <f>VLOOKUP(B1037,home!$B$2:$E$405,4,FALSE)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1.5417000000000001</v>
      </c>
      <c r="F1038" s="10">
        <f>VLOOKUP(B1038,home!$B$2:$E$405,3,FALSE)</f>
        <v>0.72070000000000001</v>
      </c>
      <c r="G1038" s="10">
        <f>VLOOKUP(C1038,away!$B$2:$E$405,4,FALSE)</f>
        <v>1.1531</v>
      </c>
      <c r="H1038" s="10">
        <f>VLOOKUP(A1038,away!$A$2:$E$405,3,FALSE)</f>
        <v>1.125</v>
      </c>
      <c r="I1038" s="10">
        <f>VLOOKUP(C1038,away!$B$2:$E$405,3,FALSE)</f>
        <v>0.59260000000000002</v>
      </c>
      <c r="J1038" s="10">
        <f>VLOOKUP(B1038,home!$B$2:$E$405,4,FALSE)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1.5124</v>
      </c>
      <c r="F1039" s="10">
        <f>VLOOKUP(B1039,home!$B$2:$E$405,3,FALSE)</f>
        <v>1.2783</v>
      </c>
      <c r="G1039" s="10">
        <f>VLOOKUP(C1039,away!$B$2:$E$405,4,FALSE)</f>
        <v>0.9698</v>
      </c>
      <c r="H1039" s="10">
        <f>VLOOKUP(A1039,away!$A$2:$E$405,3,FALSE)</f>
        <v>1.1446000000000001</v>
      </c>
      <c r="I1039" s="10">
        <f>VLOOKUP(C1039,away!$B$2:$E$405,3,FALSE)</f>
        <v>1.1066</v>
      </c>
      <c r="J1039" s="10">
        <f>VLOOKUP(B1039,home!$B$2:$E$405,4,FALSE)</f>
        <v>0.46600000000000003</v>
      </c>
      <c r="K1039" s="12">
        <f t="shared" si="1398"/>
        <v>1.8749152322159999</v>
      </c>
      <c r="L1039" s="12">
        <f t="shared" si="1399"/>
        <v>0.59024229176000009</v>
      </c>
      <c r="M1039" s="13">
        <f t="shared" si="1400"/>
        <v>8.4995452495494964E-2</v>
      </c>
      <c r="N1039" s="13">
        <f t="shared" si="1401"/>
        <v>0.15935926855289489</v>
      </c>
      <c r="O1039" s="13">
        <f t="shared" si="1402"/>
        <v>5.0167910670119165E-2</v>
      </c>
      <c r="P1039" s="13">
        <f t="shared" si="1403"/>
        <v>9.4060579883857992E-2</v>
      </c>
      <c r="Q1039" s="13">
        <f t="shared" si="1404"/>
        <v>0.14939256000231146</v>
      </c>
      <c r="R1039" s="13">
        <f t="shared" si="1405"/>
        <v>1.4805611283371045E-2</v>
      </c>
      <c r="S1039" s="13">
        <f t="shared" si="1406"/>
        <v>2.6023135439382991E-2</v>
      </c>
      <c r="T1039" s="13">
        <f t="shared" si="1407"/>
        <v>8.8177806987657634E-2</v>
      </c>
      <c r="U1039" s="13">
        <f t="shared" si="1408"/>
        <v>2.7759266117461448E-2</v>
      </c>
      <c r="V1039" s="13">
        <f t="shared" si="1409"/>
        <v>3.1998459760136768E-3</v>
      </c>
      <c r="W1039" s="13">
        <f t="shared" si="1410"/>
        <v>9.33661287760255E-2</v>
      </c>
      <c r="X1039" s="13">
        <f t="shared" si="1411"/>
        <v>5.5108637821520583E-2</v>
      </c>
      <c r="Y1039" s="13">
        <f t="shared" si="1412"/>
        <v>1.6263724341773061E-2</v>
      </c>
      <c r="Z1039" s="13">
        <f t="shared" si="1413"/>
        <v>2.9129659782682138E-3</v>
      </c>
      <c r="AA1039" s="13">
        <f t="shared" si="1414"/>
        <v>5.4615642835820549E-3</v>
      </c>
      <c r="AB1039" s="13">
        <f t="shared" si="1415"/>
        <v>5.1199850335074308E-3</v>
      </c>
      <c r="AC1039" s="13">
        <f t="shared" si="1416"/>
        <v>2.2132019949745916E-4</v>
      </c>
      <c r="AD1039" s="13">
        <f t="shared" si="1417"/>
        <v>4.3763394253802719E-2</v>
      </c>
      <c r="AE1039" s="13">
        <f t="shared" si="1418"/>
        <v>2.5831006119560934E-2</v>
      </c>
      <c r="AF1039" s="13">
        <f t="shared" si="1419"/>
        <v>7.623276125238115E-3</v>
      </c>
      <c r="AG1039" s="13">
        <f t="shared" si="1420"/>
        <v>1.4998599902932795E-3</v>
      </c>
      <c r="AH1039" s="13">
        <f t="shared" si="1421"/>
        <v>4.2983892870798528E-4</v>
      </c>
      <c r="AI1039" s="13">
        <f t="shared" si="1422"/>
        <v>8.0591155483400868E-4</v>
      </c>
      <c r="AJ1039" s="13">
        <f t="shared" si="1423"/>
        <v>7.555079249885817E-4</v>
      </c>
      <c r="AK1039" s="13">
        <f t="shared" si="1424"/>
        <v>4.7217110554033164E-4</v>
      </c>
      <c r="AL1039" s="13">
        <f t="shared" si="1425"/>
        <v>9.7969976950687039E-6</v>
      </c>
      <c r="AM1039" s="13">
        <f t="shared" si="1426"/>
        <v>1.6410530899985766E-2</v>
      </c>
      <c r="AN1039" s="13">
        <f t="shared" si="1427"/>
        <v>9.6861893674058935E-3</v>
      </c>
      <c r="AO1039" s="13">
        <f t="shared" si="1428"/>
        <v>2.8585993053194996E-3</v>
      </c>
      <c r="AP1039" s="13">
        <f t="shared" si="1429"/>
        <v>5.6242206839844189E-4</v>
      </c>
      <c r="AQ1039" s="13">
        <f t="shared" si="1430"/>
        <v>8.2991322646973963E-5</v>
      </c>
      <c r="AR1039" s="13">
        <f t="shared" si="1431"/>
        <v>5.0741822873652912E-5</v>
      </c>
      <c r="AS1039" s="13">
        <f t="shared" si="1432"/>
        <v>9.5136616616218079E-5</v>
      </c>
      <c r="AT1039" s="13">
        <f t="shared" si="1433"/>
        <v>8.9186545817620562E-5</v>
      </c>
      <c r="AU1039" s="13">
        <f t="shared" si="1434"/>
        <v>5.5739071087395657E-5</v>
      </c>
      <c r="AV1039" s="13">
        <f t="shared" si="1435"/>
        <v>2.612650835283215E-5</v>
      </c>
      <c r="AW1039" s="13">
        <f t="shared" si="1436"/>
        <v>3.011635908036848E-7</v>
      </c>
      <c r="AX1039" s="13">
        <f t="shared" si="1437"/>
        <v>5.1280590588557735E-3</v>
      </c>
      <c r="AY1039" s="13">
        <f t="shared" si="1438"/>
        <v>3.0267973311796604E-3</v>
      </c>
      <c r="AZ1039" s="13">
        <f t="shared" si="1439"/>
        <v>8.9327189672426728E-4</v>
      </c>
      <c r="BA1039" s="13">
        <f t="shared" si="1440"/>
        <v>1.7574895049577788E-4</v>
      </c>
      <c r="BB1039" s="13">
        <f t="shared" si="1441"/>
        <v>2.5933615828760681E-5</v>
      </c>
      <c r="BC1039" s="13">
        <f t="shared" si="1442"/>
        <v>3.0614233680782244E-6</v>
      </c>
      <c r="BD1039" s="13">
        <f t="shared" si="1443"/>
        <v>4.9916616368374794E-6</v>
      </c>
      <c r="BE1039" s="13">
        <f t="shared" si="1444"/>
        <v>9.3589424369748406E-6</v>
      </c>
      <c r="BF1039" s="13">
        <f t="shared" si="1445"/>
        <v>8.7736118662584304E-6</v>
      </c>
      <c r="BG1039" s="13">
        <f t="shared" si="1446"/>
        <v>5.4832595098663267E-6</v>
      </c>
      <c r="BH1039" s="13">
        <f t="shared" si="1447"/>
        <v>2.5701616943104047E-6</v>
      </c>
      <c r="BI1039" s="13">
        <f t="shared" si="1448"/>
        <v>9.6376706198413141E-7</v>
      </c>
      <c r="BJ1039" s="14">
        <f t="shared" si="1449"/>
        <v>0.679239268211287</v>
      </c>
      <c r="BK1039" s="14">
        <f t="shared" si="1450"/>
        <v>0.21153692832312185</v>
      </c>
      <c r="BL1039" s="14">
        <f t="shared" si="1451"/>
        <v>0.106126838871066</v>
      </c>
      <c r="BM1039" s="14">
        <f t="shared" si="1452"/>
        <v>0.44400812232810472</v>
      </c>
      <c r="BN1039" s="14">
        <f t="shared" si="1453"/>
        <v>0.55278138288804946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1.5124</v>
      </c>
      <c r="F1040" s="10">
        <f>VLOOKUP(B1040,home!$B$2:$E$405,3,FALSE)</f>
        <v>1.5427999999999999</v>
      </c>
      <c r="G1040" s="10">
        <f>VLOOKUP(C1040,away!$B$2:$E$405,4,FALSE)</f>
        <v>0.92569999999999997</v>
      </c>
      <c r="H1040" s="10">
        <f>VLOOKUP(A1040,away!$A$2:$E$405,3,FALSE)</f>
        <v>1.1446000000000001</v>
      </c>
      <c r="I1040" s="10">
        <f>VLOOKUP(C1040,away!$B$2:$E$405,3,FALSE)</f>
        <v>1.1649</v>
      </c>
      <c r="J1040" s="10">
        <f>VLOOKUP(B1040,home!$B$2:$E$405,4,FALSE)</f>
        <v>1.1066</v>
      </c>
      <c r="K1040" s="12">
        <f t="shared" si="1398"/>
        <v>2.1599642475039995</v>
      </c>
      <c r="L1040" s="12">
        <f t="shared" si="1399"/>
        <v>1.4754790679640002</v>
      </c>
      <c r="M1040" s="13">
        <f t="shared" si="1400"/>
        <v>2.6372240573419341E-2</v>
      </c>
      <c r="N1040" s="13">
        <f t="shared" si="1401"/>
        <v>5.6963096765160148E-2</v>
      </c>
      <c r="O1040" s="13">
        <f t="shared" si="1402"/>
        <v>3.8911688941391159E-2</v>
      </c>
      <c r="P1040" s="13">
        <f t="shared" si="1403"/>
        <v>8.4047856923401651E-2</v>
      </c>
      <c r="Q1040" s="13">
        <f t="shared" si="1404"/>
        <v>6.1519126219928326E-2</v>
      </c>
      <c r="R1040" s="13">
        <f t="shared" si="1405"/>
        <v>2.8706691266074464E-2</v>
      </c>
      <c r="S1040" s="13">
        <f t="shared" si="1406"/>
        <v>6.6964752518377843E-2</v>
      </c>
      <c r="T1040" s="13">
        <f t="shared" si="1407"/>
        <v>9.0770183016939537E-2</v>
      </c>
      <c r="U1040" s="13">
        <f t="shared" si="1408"/>
        <v>6.2005426798856164E-2</v>
      </c>
      <c r="V1040" s="13">
        <f t="shared" si="1409"/>
        <v>2.3712829248562845E-2</v>
      </c>
      <c r="W1040" s="13">
        <f t="shared" si="1410"/>
        <v>4.4293037724243693E-2</v>
      </c>
      <c r="X1040" s="13">
        <f t="shared" si="1411"/>
        <v>6.5353450018661385E-2</v>
      </c>
      <c r="Y1040" s="13">
        <f t="shared" si="1412"/>
        <v>4.8213823760883193E-2</v>
      </c>
      <c r="Z1040" s="13">
        <f t="shared" si="1413"/>
        <v>1.4118707357865959E-2</v>
      </c>
      <c r="AA1040" s="13">
        <f t="shared" si="1414"/>
        <v>3.0495903113962126E-2</v>
      </c>
      <c r="AB1040" s="13">
        <f t="shared" si="1415"/>
        <v>3.2935030210752038E-2</v>
      </c>
      <c r="AC1040" s="13">
        <f t="shared" si="1416"/>
        <v>4.723272550505783E-3</v>
      </c>
      <c r="AD1040" s="13">
        <f t="shared" si="1417"/>
        <v>2.3917844474428074E-2</v>
      </c>
      <c r="AE1040" s="13">
        <f t="shared" si="1418"/>
        <v>3.5290278872837047E-2</v>
      </c>
      <c r="AF1040" s="13">
        <f t="shared" si="1419"/>
        <v>2.603503388974163E-2</v>
      </c>
      <c r="AG1040" s="13">
        <f t="shared" si="1420"/>
        <v>1.2804715846015719E-2</v>
      </c>
      <c r="AH1040" s="13">
        <f t="shared" si="1421"/>
        <v>5.2079642933101321E-3</v>
      </c>
      <c r="AI1040" s="13">
        <f t="shared" si="1422"/>
        <v>1.1249016675827318E-2</v>
      </c>
      <c r="AJ1040" s="13">
        <f t="shared" si="1423"/>
        <v>1.2148736919681649E-2</v>
      </c>
      <c r="AK1040" s="13">
        <f t="shared" si="1424"/>
        <v>8.7469457996147432E-3</v>
      </c>
      <c r="AL1040" s="13">
        <f t="shared" si="1425"/>
        <v>6.0211939054622234E-4</v>
      </c>
      <c r="AM1040" s="13">
        <f t="shared" si="1426"/>
        <v>1.033233778842515E-2</v>
      </c>
      <c r="AN1040" s="13">
        <f t="shared" si="1427"/>
        <v>1.5245148129954761E-2</v>
      </c>
      <c r="AO1040" s="13">
        <f t="shared" si="1428"/>
        <v>1.1246948476879386E-2</v>
      </c>
      <c r="AP1040" s="13">
        <f t="shared" si="1429"/>
        <v>5.5315456853683789E-3</v>
      </c>
      <c r="AQ1040" s="13">
        <f t="shared" si="1430"/>
        <v>2.0404199680619049E-3</v>
      </c>
      <c r="AR1040" s="13">
        <f t="shared" si="1431"/>
        <v>1.5368484602966039E-3</v>
      </c>
      <c r="AS1040" s="13">
        <f t="shared" si="1432"/>
        <v>3.3195377280722345E-3</v>
      </c>
      <c r="AT1040" s="13">
        <f t="shared" si="1433"/>
        <v>3.5850414054383402E-3</v>
      </c>
      <c r="AU1040" s="13">
        <f t="shared" si="1434"/>
        <v>2.5811870871894353E-3</v>
      </c>
      <c r="AV1040" s="13">
        <f t="shared" si="1435"/>
        <v>1.3938179561120423E-3</v>
      </c>
      <c r="AW1040" s="13">
        <f t="shared" si="1436"/>
        <v>5.3303991123363151E-5</v>
      </c>
      <c r="AX1040" s="13">
        <f t="shared" si="1437"/>
        <v>3.7195800360221441E-3</v>
      </c>
      <c r="AY1040" s="13">
        <f t="shared" si="1438"/>
        <v>5.4881624847674558E-3</v>
      </c>
      <c r="AZ1040" s="13">
        <f t="shared" si="1439"/>
        <v>4.0488344339298385E-3</v>
      </c>
      <c r="BA1040" s="13">
        <f t="shared" si="1440"/>
        <v>1.9913234856384506E-3</v>
      </c>
      <c r="BB1040" s="13">
        <f t="shared" si="1441"/>
        <v>7.3453903015116106E-4</v>
      </c>
      <c r="BC1040" s="13">
        <f t="shared" si="1442"/>
        <v>2.1675939271812296E-4</v>
      </c>
      <c r="BD1040" s="13">
        <f t="shared" si="1443"/>
        <v>3.7793128896672389E-4</v>
      </c>
      <c r="BE1040" s="13">
        <f t="shared" si="1444"/>
        <v>8.1631807218122629E-4</v>
      </c>
      <c r="BF1040" s="13">
        <f t="shared" si="1445"/>
        <v>8.8160892525141908E-4</v>
      </c>
      <c r="BG1040" s="13">
        <f t="shared" si="1446"/>
        <v>6.3474791960783049E-4</v>
      </c>
      <c r="BH1040" s="13">
        <f t="shared" si="1447"/>
        <v>3.4275820313261422E-4</v>
      </c>
      <c r="BI1040" s="13">
        <f t="shared" si="1448"/>
        <v>1.4806909286103209E-4</v>
      </c>
      <c r="BJ1040" s="14">
        <f t="shared" si="1449"/>
        <v>0.52575618950075564</v>
      </c>
      <c r="BK1040" s="14">
        <f t="shared" si="1450"/>
        <v>0.21191123368958115</v>
      </c>
      <c r="BL1040" s="14">
        <f t="shared" si="1451"/>
        <v>0.24602527015857928</v>
      </c>
      <c r="BM1040" s="14">
        <f t="shared" si="1452"/>
        <v>0.6958558415237629</v>
      </c>
      <c r="BN1040" s="14">
        <f t="shared" si="1453"/>
        <v>0.29652070068937508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1.6292</v>
      </c>
      <c r="F1041" s="10">
        <f>VLOOKUP(B1041,home!$B$2:$E$405,3,FALSE)</f>
        <v>1.2583</v>
      </c>
      <c r="G1041" s="10">
        <f>VLOOKUP(C1041,away!$B$2:$E$405,4,FALSE)</f>
        <v>1.0109999999999999</v>
      </c>
      <c r="H1041" s="10">
        <f>VLOOKUP(A1041,away!$A$2:$E$405,3,FALSE)</f>
        <v>1.1462000000000001</v>
      </c>
      <c r="I1041" s="10">
        <f>VLOOKUP(C1041,away!$B$2:$E$405,3,FALSE)</f>
        <v>0.97509999999999997</v>
      </c>
      <c r="J1041" s="10">
        <f>VLOOKUP(B1041,home!$B$2:$E$405,4,FALSE)</f>
        <v>1.0468999999999999</v>
      </c>
      <c r="K1041" s="12">
        <f t="shared" si="1398"/>
        <v>2.0725726059599996</v>
      </c>
      <c r="L1041" s="12">
        <f t="shared" si="1399"/>
        <v>1.1700778561779999</v>
      </c>
      <c r="M1041" s="13">
        <f t="shared" si="1400"/>
        <v>3.9060230118590181E-2</v>
      </c>
      <c r="N1041" s="13">
        <f t="shared" si="1401"/>
        <v>8.0955162926283714E-2</v>
      </c>
      <c r="O1041" s="13">
        <f t="shared" si="1402"/>
        <v>4.5703510318979346E-2</v>
      </c>
      <c r="P1041" s="13">
        <f t="shared" si="1403"/>
        <v>9.4723843483326742E-2</v>
      </c>
      <c r="Q1041" s="13">
        <f t="shared" si="1404"/>
        <v>8.3892726496022113E-2</v>
      </c>
      <c r="R1041" s="13">
        <f t="shared" si="1405"/>
        <v>2.6738332686920219E-2</v>
      </c>
      <c r="S1041" s="13">
        <f t="shared" si="1406"/>
        <v>5.7428018837908705E-2</v>
      </c>
      <c r="T1041" s="13">
        <f t="shared" si="1407"/>
        <v>9.8161021567392842E-2</v>
      </c>
      <c r="U1041" s="13">
        <f t="shared" si="1408"/>
        <v>5.5417135855955674E-2</v>
      </c>
      <c r="V1041" s="13">
        <f t="shared" si="1409"/>
        <v>1.5474115662583139E-2</v>
      </c>
      <c r="W1041" s="13">
        <f t="shared" si="1410"/>
        <v>5.7957922258316669E-2</v>
      </c>
      <c r="X1041" s="13">
        <f t="shared" si="1411"/>
        <v>6.7815281424542351E-2</v>
      </c>
      <c r="Y1041" s="13">
        <f t="shared" si="1412"/>
        <v>3.9674579552668121E-2</v>
      </c>
      <c r="Z1041" s="13">
        <f t="shared" si="1413"/>
        <v>1.0428643662695249E-2</v>
      </c>
      <c r="AA1041" s="13">
        <f t="shared" si="1414"/>
        <v>2.1614121172620522E-2</v>
      </c>
      <c r="AB1041" s="13">
        <f t="shared" si="1415"/>
        <v>2.2398417722136667E-2</v>
      </c>
      <c r="AC1041" s="13">
        <f t="shared" si="1416"/>
        <v>2.3453646228133234E-3</v>
      </c>
      <c r="AD1041" s="13">
        <f t="shared" si="1417"/>
        <v>3.0030500492736617E-2</v>
      </c>
      <c r="AE1041" s="13">
        <f t="shared" si="1418"/>
        <v>3.5138023636493633E-2</v>
      </c>
      <c r="AF1041" s="13">
        <f t="shared" si="1419"/>
        <v>2.0557111683460177E-2</v>
      </c>
      <c r="AG1041" s="13">
        <f t="shared" si="1420"/>
        <v>8.017807055931598E-3</v>
      </c>
      <c r="AH1041" s="13">
        <f t="shared" si="1421"/>
        <v>3.0505812549226881E-3</v>
      </c>
      <c r="AI1041" s="13">
        <f t="shared" si="1422"/>
        <v>6.3225511412078406E-3</v>
      </c>
      <c r="AJ1041" s="13">
        <f t="shared" si="1423"/>
        <v>6.5519731475242541E-3</v>
      </c>
      <c r="AK1041" s="13">
        <f t="shared" si="1424"/>
        <v>4.5264800201814271E-3</v>
      </c>
      <c r="AL1041" s="13">
        <f t="shared" si="1425"/>
        <v>2.2750705847681698E-4</v>
      </c>
      <c r="AM1041" s="13">
        <f t="shared" si="1426"/>
        <v>1.2448078532902836E-2</v>
      </c>
      <c r="AN1041" s="13">
        <f t="shared" si="1427"/>
        <v>1.4565221043314333E-2</v>
      </c>
      <c r="AO1041" s="13">
        <f t="shared" si="1428"/>
        <v>8.5212213065599621E-3</v>
      </c>
      <c r="AP1041" s="13">
        <f t="shared" si="1429"/>
        <v>3.3234974527993244E-3</v>
      </c>
      <c r="AQ1041" s="13">
        <f t="shared" si="1430"/>
        <v>9.7218769364612015E-4</v>
      </c>
      <c r="AR1041" s="13">
        <f t="shared" si="1431"/>
        <v>7.1388351497134531E-4</v>
      </c>
      <c r="AS1041" s="13">
        <f t="shared" si="1432"/>
        <v>1.4795754169760454E-3</v>
      </c>
      <c r="AT1041" s="13">
        <f t="shared" si="1433"/>
        <v>1.5332637388381983E-3</v>
      </c>
      <c r="AU1041" s="13">
        <f t="shared" si="1434"/>
        <v>1.0592668076092853E-3</v>
      </c>
      <c r="AV1041" s="13">
        <f t="shared" si="1435"/>
        <v>5.4885184196342665E-4</v>
      </c>
      <c r="AW1041" s="13">
        <f t="shared" si="1436"/>
        <v>1.5325578908010494E-5</v>
      </c>
      <c r="AX1041" s="13">
        <f t="shared" si="1437"/>
        <v>4.2999244273555235E-3</v>
      </c>
      <c r="AY1041" s="13">
        <f t="shared" si="1438"/>
        <v>5.031246355687565E-3</v>
      </c>
      <c r="AZ1041" s="13">
        <f t="shared" si="1439"/>
        <v>2.9434749748831401E-3</v>
      </c>
      <c r="BA1041" s="13">
        <f t="shared" si="1440"/>
        <v>1.1480316294416187E-3</v>
      </c>
      <c r="BB1041" s="13">
        <f t="shared" si="1441"/>
        <v>3.3582159695039659E-4</v>
      </c>
      <c r="BC1041" s="13">
        <f t="shared" si="1442"/>
        <v>7.8587482843598381E-5</v>
      </c>
      <c r="BD1041" s="13">
        <f t="shared" si="1443"/>
        <v>1.3921654879308119E-4</v>
      </c>
      <c r="BE1041" s="13">
        <f t="shared" si="1444"/>
        <v>2.8853640532483364E-4</v>
      </c>
      <c r="BF1041" s="13">
        <f t="shared" si="1445"/>
        <v>2.9900632474921069E-4</v>
      </c>
      <c r="BG1041" s="13">
        <f t="shared" si="1446"/>
        <v>2.0657077256133112E-4</v>
      </c>
      <c r="BH1041" s="13">
        <f t="shared" si="1447"/>
        <v>1.0703323110065214E-4</v>
      </c>
      <c r="BI1041" s="13">
        <f t="shared" si="1448"/>
        <v>4.4366828541319492E-5</v>
      </c>
      <c r="BJ1041" s="14">
        <f t="shared" si="1449"/>
        <v>0.5758674295902324</v>
      </c>
      <c r="BK1041" s="14">
        <f t="shared" si="1450"/>
        <v>0.21429032613938645</v>
      </c>
      <c r="BL1041" s="14">
        <f t="shared" si="1451"/>
        <v>0.19874267475187737</v>
      </c>
      <c r="BM1041" s="14">
        <f t="shared" si="1452"/>
        <v>0.6232393473372897</v>
      </c>
      <c r="BN1041" s="14">
        <f t="shared" si="1453"/>
        <v>0.37107380603012236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1.6292</v>
      </c>
      <c r="F1042" s="10">
        <f>VLOOKUP(B1042,home!$B$2:$E$405,3,FALSE)</f>
        <v>1.0570999999999999</v>
      </c>
      <c r="G1042" s="10">
        <f>VLOOKUP(C1042,away!$B$2:$E$405,4,FALSE)</f>
        <v>1.0570999999999999</v>
      </c>
      <c r="H1042" s="10">
        <f>VLOOKUP(A1042,away!$A$2:$E$405,3,FALSE)</f>
        <v>1.1462000000000001</v>
      </c>
      <c r="I1042" s="10">
        <f>VLOOKUP(C1042,away!$B$2:$E$405,3,FALSE)</f>
        <v>1.0179</v>
      </c>
      <c r="J1042" s="10">
        <f>VLOOKUP(B1042,home!$B$2:$E$405,4,FALSE)</f>
        <v>0.72699999999999998</v>
      </c>
      <c r="K1042" s="12">
        <f t="shared" si="1398"/>
        <v>1.8205664999719997</v>
      </c>
      <c r="L1042" s="12">
        <f t="shared" si="1399"/>
        <v>0.84820324446000006</v>
      </c>
      <c r="M1042" s="13">
        <f t="shared" si="1400"/>
        <v>6.9337475674244864E-2</v>
      </c>
      <c r="N1042" s="13">
        <f t="shared" si="1401"/>
        <v>0.12623348540515361</v>
      </c>
      <c r="O1042" s="13">
        <f t="shared" si="1402"/>
        <v>5.8812271829560815E-2</v>
      </c>
      <c r="P1042" s="13">
        <f t="shared" si="1403"/>
        <v>0.10707165188014535</v>
      </c>
      <c r="Q1042" s="13">
        <f t="shared" si="1404"/>
        <v>0.11490822735166356</v>
      </c>
      <c r="R1042" s="13">
        <f t="shared" si="1405"/>
        <v>2.494237988994847E-2</v>
      </c>
      <c r="S1042" s="13">
        <f t="shared" si="1406"/>
        <v>4.1335289916681464E-2</v>
      </c>
      <c r="T1042" s="13">
        <f t="shared" si="1407"/>
        <v>9.7465531254828333E-2</v>
      </c>
      <c r="U1042" s="13">
        <f t="shared" si="1408"/>
        <v>4.5409261257215471E-2</v>
      </c>
      <c r="V1042" s="13">
        <f t="shared" si="1409"/>
        <v>7.092265008186399E-3</v>
      </c>
      <c r="W1042" s="13">
        <f t="shared" si="1410"/>
        <v>6.973268976253498E-2</v>
      </c>
      <c r="X1042" s="13">
        <f t="shared" si="1411"/>
        <v>5.9147493701504787E-2</v>
      </c>
      <c r="Y1042" s="13">
        <f t="shared" si="1412"/>
        <v>2.5084548029646887E-2</v>
      </c>
      <c r="Z1042" s="13">
        <f t="shared" si="1413"/>
        <v>7.052069182402719E-3</v>
      </c>
      <c r="AA1042" s="13">
        <f t="shared" si="1414"/>
        <v>1.2838760908967319E-2</v>
      </c>
      <c r="AB1042" s="13">
        <f t="shared" si="1415"/>
        <v>1.1686909006007985E-2</v>
      </c>
      <c r="AC1042" s="13">
        <f t="shared" si="1416"/>
        <v>6.8449684190797838E-4</v>
      </c>
      <c r="AD1042" s="13">
        <f t="shared" si="1417"/>
        <v>3.1738249733652885E-2</v>
      </c>
      <c r="AE1042" s="13">
        <f t="shared" si="1418"/>
        <v>2.6920486397566105E-2</v>
      </c>
      <c r="AF1042" s="13">
        <f t="shared" si="1419"/>
        <v>1.1417021952428434E-2</v>
      </c>
      <c r="AG1042" s="13">
        <f t="shared" si="1420"/>
        <v>3.2279850207069484E-3</v>
      </c>
      <c r="AH1042" s="13">
        <f t="shared" si="1421"/>
        <v>1.4953969901675913E-3</v>
      </c>
      <c r="AI1042" s="13">
        <f t="shared" si="1422"/>
        <v>2.722469664458074E-3</v>
      </c>
      <c r="AJ1042" s="13">
        <f t="shared" si="1423"/>
        <v>2.4782185341511911E-3</v>
      </c>
      <c r="AK1042" s="13">
        <f t="shared" si="1424"/>
        <v>1.5039205476284577E-3</v>
      </c>
      <c r="AL1042" s="13">
        <f t="shared" si="1425"/>
        <v>4.2280286011077515E-5</v>
      </c>
      <c r="AM1042" s="13">
        <f t="shared" si="1426"/>
        <v>1.1556318846566748E-2</v>
      </c>
      <c r="AN1042" s="13">
        <f t="shared" si="1427"/>
        <v>9.8021071396721601E-3</v>
      </c>
      <c r="AO1042" s="13">
        <f t="shared" si="1428"/>
        <v>4.1570895392072284E-3</v>
      </c>
      <c r="AP1042" s="13">
        <f t="shared" si="1429"/>
        <v>1.1753522782220996E-3</v>
      </c>
      <c r="AQ1042" s="13">
        <f t="shared" si="1430"/>
        <v>2.4923440394285928E-4</v>
      </c>
      <c r="AR1042" s="13">
        <f t="shared" si="1431"/>
        <v>2.53680115763174E-4</v>
      </c>
      <c r="AS1042" s="13">
        <f t="shared" si="1432"/>
        <v>4.6184152046745342E-4</v>
      </c>
      <c r="AT1042" s="13">
        <f t="shared" si="1433"/>
        <v>4.204066002295893E-4</v>
      </c>
      <c r="AU1042" s="13">
        <f t="shared" si="1434"/>
        <v>2.5512605758170367E-4</v>
      </c>
      <c r="AV1042" s="13">
        <f t="shared" si="1435"/>
        <v>1.1611848842579424E-4</v>
      </c>
      <c r="AW1042" s="13">
        <f t="shared" si="1436"/>
        <v>1.813601607832581E-6</v>
      </c>
      <c r="AX1042" s="13">
        <f t="shared" si="1437"/>
        <v>3.5065078258424108E-3</v>
      </c>
      <c r="AY1042" s="13">
        <f t="shared" si="1438"/>
        <v>2.9742313146039132E-3</v>
      </c>
      <c r="AZ1042" s="13">
        <f t="shared" si="1439"/>
        <v>1.2613763254107852E-3</v>
      </c>
      <c r="BA1042" s="13">
        <f t="shared" si="1440"/>
        <v>3.5663449723282034E-4</v>
      </c>
      <c r="BB1042" s="13">
        <f t="shared" si="1441"/>
        <v>7.5624634409809767E-5</v>
      </c>
      <c r="BC1042" s="13">
        <f t="shared" si="1442"/>
        <v>1.2829012053500405E-5</v>
      </c>
      <c r="BD1042" s="13">
        <f t="shared" si="1443"/>
        <v>3.5862049540885415E-5</v>
      </c>
      <c r="BE1042" s="13">
        <f t="shared" si="1444"/>
        <v>6.5289246014472213E-5</v>
      </c>
      <c r="BF1042" s="13">
        <f t="shared" si="1445"/>
        <v>5.9431707051189279E-5</v>
      </c>
      <c r="BG1042" s="13">
        <f t="shared" si="1446"/>
        <v>3.606645829784829E-5</v>
      </c>
      <c r="BH1042" s="13">
        <f t="shared" si="1447"/>
        <v>1.6415346437424932E-5</v>
      </c>
      <c r="BI1042" s="13">
        <f t="shared" si="1448"/>
        <v>5.9770459618821144E-6</v>
      </c>
      <c r="BJ1042" s="14">
        <f t="shared" si="1449"/>
        <v>0.60100302442685072</v>
      </c>
      <c r="BK1042" s="14">
        <f t="shared" si="1450"/>
        <v>0.22853769092178103</v>
      </c>
      <c r="BL1042" s="14">
        <f t="shared" si="1451"/>
        <v>0.1636158032638769</v>
      </c>
      <c r="BM1042" s="14">
        <f t="shared" si="1452"/>
        <v>0.49593067805119856</v>
      </c>
      <c r="BN1042" s="14">
        <f t="shared" si="1453"/>
        <v>0.50130549203071673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1.4215</v>
      </c>
      <c r="F1043" s="10">
        <f>VLOOKUP(B1043,home!$B$2:$E$405,3,FALSE)</f>
        <v>1.407</v>
      </c>
      <c r="G1043" s="10">
        <f>VLOOKUP(C1043,away!$B$2:$E$405,4,FALSE)</f>
        <v>0.43290000000000001</v>
      </c>
      <c r="H1043" s="10">
        <f>VLOOKUP(A1043,away!$A$2:$E$405,3,FALSE)</f>
        <v>1.0277000000000001</v>
      </c>
      <c r="I1043" s="10">
        <f>VLOOKUP(C1043,away!$B$2:$E$405,3,FALSE)</f>
        <v>0.52390000000000003</v>
      </c>
      <c r="J1043" s="10">
        <f>VLOOKUP(B1043,home!$B$2:$E$405,4,FALSE)</f>
        <v>0.89200000000000002</v>
      </c>
      <c r="K1043" s="12">
        <f t="shared" si="1398"/>
        <v>0.86582186144999995</v>
      </c>
      <c r="L1043" s="12">
        <f t="shared" si="1399"/>
        <v>0.48026353076000006</v>
      </c>
      <c r="M1043" s="13">
        <f t="shared" si="1400"/>
        <v>0.26025707350298044</v>
      </c>
      <c r="N1043" s="13">
        <f t="shared" si="1401"/>
        <v>0.22533626383588001</v>
      </c>
      <c r="O1043" s="13">
        <f t="shared" si="1402"/>
        <v>0.12499198102580625</v>
      </c>
      <c r="P1043" s="13">
        <f t="shared" si="1403"/>
        <v>0.10822078967808664</v>
      </c>
      <c r="Q1043" s="13">
        <f t="shared" si="1404"/>
        <v>9.7550531703284954E-2</v>
      </c>
      <c r="R1043" s="13">
        <f t="shared" si="1405"/>
        <v>3.0014545062070321E-2</v>
      </c>
      <c r="S1043" s="13">
        <f t="shared" si="1406"/>
        <v>1.1250164271149521E-2</v>
      </c>
      <c r="T1043" s="13">
        <f t="shared" si="1407"/>
        <v>4.6849962783334947E-2</v>
      </c>
      <c r="U1043" s="13">
        <f t="shared" si="1408"/>
        <v>2.598724927621663E-2</v>
      </c>
      <c r="V1043" s="13">
        <f t="shared" si="1409"/>
        <v>5.197859199772485E-4</v>
      </c>
      <c r="W1043" s="13">
        <f t="shared" si="1410"/>
        <v>2.8153794314925144E-2</v>
      </c>
      <c r="X1043" s="13">
        <f t="shared" si="1411"/>
        <v>1.3521240661976765E-2</v>
      </c>
      <c r="Y1043" s="13">
        <f t="shared" si="1412"/>
        <v>3.2468793902883206E-3</v>
      </c>
      <c r="Z1043" s="13">
        <f t="shared" si="1413"/>
        <v>4.804963795221673E-3</v>
      </c>
      <c r="AA1043" s="13">
        <f t="shared" si="1414"/>
        <v>4.1602426973786858E-3</v>
      </c>
      <c r="AB1043" s="13">
        <f t="shared" si="1415"/>
        <v>1.8010145381640909E-3</v>
      </c>
      <c r="AC1043" s="13">
        <f t="shared" si="1416"/>
        <v>1.3508672878309966E-5</v>
      </c>
      <c r="AD1043" s="13">
        <f t="shared" si="1417"/>
        <v>6.0940426501572276E-3</v>
      </c>
      <c r="AE1043" s="13">
        <f t="shared" si="1418"/>
        <v>2.9267464397665375E-3</v>
      </c>
      <c r="AF1043" s="13">
        <f t="shared" si="1419"/>
        <v>7.0280478940076851E-4</v>
      </c>
      <c r="AG1043" s="13">
        <f t="shared" si="1420"/>
        <v>1.1251050319755049E-4</v>
      </c>
      <c r="AH1043" s="13">
        <f t="shared" si="1421"/>
        <v>5.7691221936678261E-4</v>
      </c>
      <c r="AI1043" s="13">
        <f t="shared" si="1422"/>
        <v>4.9950321166539842E-4</v>
      </c>
      <c r="AJ1043" s="13">
        <f t="shared" si="1423"/>
        <v>2.1624040026219424E-4</v>
      </c>
      <c r="AK1043" s="13">
        <f t="shared" si="1424"/>
        <v>6.2408555291902049E-5</v>
      </c>
      <c r="AL1043" s="13">
        <f t="shared" si="1425"/>
        <v>2.2468849383675481E-7</v>
      </c>
      <c r="AM1043" s="13">
        <f t="shared" si="1426"/>
        <v>1.0552710702229646E-3</v>
      </c>
      <c r="AN1043" s="13">
        <f t="shared" si="1427"/>
        <v>5.0680821009416491E-4</v>
      </c>
      <c r="AO1043" s="13">
        <f t="shared" si="1428"/>
        <v>1.2170075019898977E-4</v>
      </c>
      <c r="AP1043" s="13">
        <f t="shared" si="1429"/>
        <v>1.9482810662235871E-5</v>
      </c>
      <c r="AQ1043" s="13">
        <f t="shared" si="1430"/>
        <v>2.3392208594434933E-6</v>
      </c>
      <c r="AR1043" s="13">
        <f t="shared" si="1431"/>
        <v>5.541397988233574E-5</v>
      </c>
      <c r="AS1043" s="13">
        <f t="shared" si="1432"/>
        <v>4.797863521207678E-5</v>
      </c>
      <c r="AT1043" s="13">
        <f t="shared" si="1433"/>
        <v>2.0770475624575412E-5</v>
      </c>
      <c r="AU1043" s="13">
        <f t="shared" si="1434"/>
        <v>5.9945106228239129E-6</v>
      </c>
      <c r="AV1043" s="13">
        <f t="shared" si="1435"/>
        <v>1.2975445864837994E-6</v>
      </c>
      <c r="AW1043" s="13">
        <f t="shared" si="1436"/>
        <v>2.5952935588847721E-9</v>
      </c>
      <c r="AX1043" s="13">
        <f t="shared" si="1437"/>
        <v>1.5227946039246339E-4</v>
      </c>
      <c r="AY1043" s="13">
        <f t="shared" si="1438"/>
        <v>7.3134271310312048E-5</v>
      </c>
      <c r="AZ1043" s="13">
        <f t="shared" si="1439"/>
        <v>1.756186167952512E-5</v>
      </c>
      <c r="BA1043" s="13">
        <f t="shared" si="1440"/>
        <v>2.8114405656424931E-6</v>
      </c>
      <c r="BB1043" s="13">
        <f t="shared" si="1441"/>
        <v>3.3755809314433884E-7</v>
      </c>
      <c r="BC1043" s="13">
        <f t="shared" si="1442"/>
        <v>3.2423368330022628E-8</v>
      </c>
      <c r="BD1043" s="13">
        <f t="shared" si="1443"/>
        <v>4.4355522719590282E-6</v>
      </c>
      <c r="BE1043" s="13">
        <f t="shared" si="1444"/>
        <v>3.8403981246663423E-6</v>
      </c>
      <c r="BF1043" s="13">
        <f t="shared" si="1445"/>
        <v>1.6625503265038505E-6</v>
      </c>
      <c r="BG1043" s="13">
        <f t="shared" si="1446"/>
        <v>4.7982413948262312E-7</v>
      </c>
      <c r="BH1043" s="13">
        <f t="shared" si="1447"/>
        <v>1.0386055740387227E-7</v>
      </c>
      <c r="BI1043" s="13">
        <f t="shared" si="1448"/>
        <v>1.7984948228531059E-8</v>
      </c>
      <c r="BJ1043" s="14">
        <f t="shared" si="1449"/>
        <v>0.42644653614965955</v>
      </c>
      <c r="BK1043" s="14">
        <f t="shared" si="1450"/>
        <v>0.38033468100487627</v>
      </c>
      <c r="BL1043" s="14">
        <f t="shared" si="1451"/>
        <v>0.18845209230251878</v>
      </c>
      <c r="BM1043" s="14">
        <f t="shared" si="1452"/>
        <v>0.15359395676815077</v>
      </c>
      <c r="BN1043" s="14">
        <f t="shared" si="1453"/>
        <v>0.84637118480810869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1.2710999999999999</v>
      </c>
      <c r="F1044" s="15">
        <f>VLOOKUP(B1044,home!$B$2:$E$405,3,FALSE)</f>
        <v>0.74529999999999996</v>
      </c>
      <c r="G1044" s="15">
        <f>VLOOKUP(C1044,away!$B$2:$E$405,4,FALSE)</f>
        <v>0.99380000000000002</v>
      </c>
      <c r="H1044" s="15">
        <f>VLOOKUP(A1044,away!$A$2:$E$405,3,FALSE)</f>
        <v>0.94469999999999998</v>
      </c>
      <c r="I1044" s="15">
        <f>VLOOKUP(C1044,away!$B$2:$E$405,3,FALSE)</f>
        <v>0.78</v>
      </c>
      <c r="J1044" s="15">
        <f>VLOOKUP(B1044,home!$B$2:$E$405,4,FALSE)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1.7444</v>
      </c>
      <c r="F1045" s="10">
        <f>VLOOKUP(B1045,home!$B$2:$E$405,3,FALSE)</f>
        <v>1.5924</v>
      </c>
      <c r="G1045" s="10">
        <f>VLOOKUP(C1045,away!$B$2:$E$405,4,FALSE)</f>
        <v>0.89170000000000005</v>
      </c>
      <c r="H1045" s="10">
        <f>VLOOKUP(A1045,away!$A$2:$E$405,3,FALSE)</f>
        <v>1.5556000000000001</v>
      </c>
      <c r="I1045" s="10">
        <f>VLOOKUP(C1045,away!$B$2:$E$405,3,FALSE)</f>
        <v>1.0713999999999999</v>
      </c>
      <c r="J1045" s="10">
        <f>VLOOKUP(B1045,home!$B$2:$E$405,4,FALSE)</f>
        <v>0.71430000000000005</v>
      </c>
      <c r="K1045" s="12">
        <f t="shared" ref="K1045:K1072" si="1454">E1045*F1045*G1045</f>
        <v>2.4769487087519999</v>
      </c>
      <c r="L1045" s="12">
        <f t="shared" ref="L1045:L1072" si="1455">H1045*I1045*J1045</f>
        <v>1.190502266712</v>
      </c>
      <c r="M1045" s="13">
        <f t="shared" ref="M1045:M1072" si="1456">_xlfn.POISSON.DIST(0,K1045,FALSE) * _xlfn.POISSON.DIST(0,L1045,FALSE)</f>
        <v>2.5541492931049681E-2</v>
      </c>
      <c r="N1045" s="13">
        <f t="shared" ref="N1045:N1072" si="1457">_xlfn.POISSON.DIST(1,K1045,FALSE) * _xlfn.POISSON.DIST(0,L1045,FALSE)</f>
        <v>6.3264967935161828E-2</v>
      </c>
      <c r="O1045" s="13">
        <f t="shared" ref="O1045:O1072" si="1458">_xlfn.POISSON.DIST(0,K1045,FALSE) * _xlfn.POISSON.DIST(1,L1045,FALSE)</f>
        <v>3.0407205229623167E-2</v>
      </c>
      <c r="P1045" s="13">
        <f t="shared" ref="P1045:P1072" si="1459">_xlfn.POISSON.DIST(1,K1045,FALSE) * _xlfn.POISSON.DIST(1,L1045,FALSE)</f>
        <v>7.5317087730272153E-2</v>
      </c>
      <c r="Q1045" s="13">
        <f t="shared" ref="Q1045:Q1072" si="1460">_xlfn.POISSON.DIST(2,K1045,FALSE) * _xlfn.POISSON.DIST(0,L1045,FALSE)</f>
        <v>7.8352040318117905E-2</v>
      </c>
      <c r="R1045" s="13">
        <f t="shared" ref="R1045:R1072" si="1461">_xlfn.POISSON.DIST(0,K1045,FALSE) * _xlfn.POISSON.DIST(2,L1045,FALSE)</f>
        <v>1.8099923375121684E-2</v>
      </c>
      <c r="S1045" s="13">
        <f t="shared" ref="S1045:S1072" si="1462">_xlfn.POISSON.DIST(2,K1045,FALSE) * _xlfn.POISSON.DIST(2,L1045,FALSE)</f>
        <v>5.5524002840036661E-2</v>
      </c>
      <c r="T1045" s="13">
        <f t="shared" ref="T1045:T1072" si="1463">_xlfn.POISSON.DIST(2,K1045,FALSE) * _xlfn.POISSON.DIST(1,L1045,FALSE)</f>
        <v>9.3278281600229357E-2</v>
      </c>
      <c r="U1045" s="13">
        <f t="shared" ref="U1045:U1072" si="1464">_xlfn.POISSON.DIST(1,K1045,FALSE) * _xlfn.POISSON.DIST(2,L1045,FALSE)</f>
        <v>4.4832581832517787E-2</v>
      </c>
      <c r="V1045" s="13">
        <f t="shared" ref="V1045:V1072" si="1465">_xlfn.POISSON.DIST(3,K1045,FALSE) * _xlfn.POISSON.DIST(3,L1045,FALSE)</f>
        <v>1.8192211587840627E-2</v>
      </c>
      <c r="W1045" s="13">
        <f t="shared" ref="W1045:W1072" si="1466">_xlfn.POISSON.DIST(3,K1045,FALSE) * _xlfn.POISSON.DIST(0,L1045,FALSE)</f>
        <v>6.4691328364682263E-2</v>
      </c>
      <c r="X1045" s="13">
        <f t="shared" ref="X1045:X1072" si="1467">_xlfn.POISSON.DIST(3,K1045,FALSE) * _xlfn.POISSON.DIST(1,L1045,FALSE)</f>
        <v>7.7015173054764519E-2</v>
      </c>
      <c r="Y1045" s="13">
        <f t="shared" ref="Y1045:Y1072" si="1468">_xlfn.POISSON.DIST(3,K1045,FALSE) * _xlfn.POISSON.DIST(2,L1045,FALSE)</f>
        <v>4.5843369046457062E-2</v>
      </c>
      <c r="Z1045" s="13">
        <f t="shared" ref="Z1045:Z1072" si="1469">_xlfn.POISSON.DIST(0,K1045,FALSE) * _xlfn.POISSON.DIST(3,L1045,FALSE)</f>
        <v>7.1826666017986273E-3</v>
      </c>
      <c r="AA1045" s="13">
        <f t="shared" ref="AA1045:AA1072" si="1470">_xlfn.POISSON.DIST(1,K1045,FALSE) * _xlfn.POISSON.DIST(3,L1045,FALSE)</f>
        <v>1.7791096764721223E-2</v>
      </c>
      <c r="AB1045" s="13">
        <f t="shared" ref="AB1045:AB1072" si="1471">_xlfn.POISSON.DIST(2,K1045,FALSE) * _xlfn.POISSON.DIST(3,L1045,FALSE)</f>
        <v>2.2033817079329061E-2</v>
      </c>
      <c r="AC1045" s="13">
        <f t="shared" ref="AC1045:AC1072" si="1472">_xlfn.POISSON.DIST(4,K1045,FALSE) * _xlfn.POISSON.DIST(4,L1045,FALSE)</f>
        <v>3.3528394362751634E-3</v>
      </c>
      <c r="AD1045" s="13">
        <f t="shared" ref="AD1045:AD1072" si="1473">_xlfn.POISSON.DIST(4,K1045,FALSE) * _xlfn.POISSON.DIST(0,L1045,FALSE)</f>
        <v>4.0059275565087829E-2</v>
      </c>
      <c r="AE1045" s="13">
        <f t="shared" ref="AE1045:AE1072" si="1474">_xlfn.POISSON.DIST(4,K1045,FALSE) * _xlfn.POISSON.DIST(1,L1045,FALSE)</f>
        <v>4.769065836307769E-2</v>
      </c>
      <c r="AF1045" s="13">
        <f t="shared" ref="AF1045:AF1072" si="1475">_xlfn.POISSON.DIST(4,K1045,FALSE) * _xlfn.POISSON.DIST(2,L1045,FALSE)</f>
        <v>2.8387918441115802E-2</v>
      </c>
      <c r="AG1045" s="13">
        <f t="shared" ref="AG1045:AG1072" si="1476">_xlfn.POISSON.DIST(4,K1045,FALSE) * _xlfn.POISSON.DIST(3,L1045,FALSE)</f>
        <v>1.126529375046125E-2</v>
      </c>
      <c r="AH1045" s="13">
        <f t="shared" ref="AH1045:AH1072" si="1477">_xlfn.POISSON.DIST(0,K1045,FALSE) * _xlfn.POISSON.DIST(4,L1045,FALSE)</f>
        <v>2.1377452176194623E-3</v>
      </c>
      <c r="AI1045" s="13">
        <f t="shared" ref="AI1045:AI1072" si="1478">_xlfn.POISSON.DIST(1,K1045,FALSE) * _xlfn.POISSON.DIST(4,L1045,FALSE)</f>
        <v>5.2950852564232886E-3</v>
      </c>
      <c r="AJ1045" s="13">
        <f t="shared" ref="AJ1045:AJ1072" si="1479">_xlfn.POISSON.DIST(2,K1045,FALSE) * _xlfn.POISSON.DIST(4,L1045,FALSE)</f>
        <v>6.5578272943147102E-3</v>
      </c>
      <c r="AK1045" s="13">
        <f t="shared" ref="AK1045:AK1072" si="1480">_xlfn.POISSON.DIST(3,K1045,FALSE) * _xlfn.POISSON.DIST(4,L1045,FALSE)</f>
        <v>5.4144672829571474E-3</v>
      </c>
      <c r="AL1045" s="13">
        <f t="shared" ref="AL1045:AL1072" si="1481">_xlfn.POISSON.DIST(5,K1045,FALSE) * _xlfn.POISSON.DIST(5,L1045,FALSE)</f>
        <v>3.9547586767798936E-4</v>
      </c>
      <c r="AM1045" s="13">
        <f t="shared" ref="AM1045:AM1072" si="1482">_xlfn.POISSON.DIST(5,K1045,FALSE) * _xlfn.POISSON.DIST(0,L1045,FALSE)</f>
        <v>1.9844954176896978E-2</v>
      </c>
      <c r="AN1045" s="13">
        <f t="shared" ref="AN1045:AN1072" si="1483">_xlfn.POISSON.DIST(5,K1045,FALSE) * _xlfn.POISSON.DIST(1,L1045,FALSE)</f>
        <v>2.3625462930391621E-2</v>
      </c>
      <c r="AO1045" s="13">
        <f t="shared" ref="AO1045:AO1072" si="1484">_xlfn.POISSON.DIST(5,K1045,FALSE) * _xlfn.POISSON.DIST(2,L1045,FALSE)</f>
        <v>1.406308358537578E-2</v>
      </c>
      <c r="AP1045" s="13">
        <f t="shared" ref="AP1045:AP1072" si="1485">_xlfn.POISSON.DIST(5,K1045,FALSE) * _xlfn.POISSON.DIST(3,L1045,FALSE)</f>
        <v>5.580710961783396E-3</v>
      </c>
      <c r="AQ1045" s="13">
        <f t="shared" ref="AQ1045:AQ1072" si="1486">_xlfn.POISSON.DIST(5,K1045,FALSE) * _xlfn.POISSON.DIST(4,L1045,FALSE)</f>
        <v>1.6609622624669106E-3</v>
      </c>
      <c r="AR1045" s="13">
        <f t="shared" ref="AR1045:AR1072" si="1487">_xlfn.POISSON.DIST(0,K1045,FALSE) * _xlfn.POISSON.DIST(5,L1045,FALSE)</f>
        <v>5.0899810544574088E-4</v>
      </c>
      <c r="AS1045" s="13">
        <f t="shared" ref="AS1045:AS1072" si="1488">_xlfn.POISSON.DIST(1,K1045,FALSE) * _xlfn.POISSON.DIST(5,L1045,FALSE)</f>
        <v>1.260762200041042E-3</v>
      </c>
      <c r="AT1045" s="13">
        <f t="shared" ref="AT1045:AT1072" si="1489">_xlfn.POISSON.DIST(2,K1045,FALSE) * _xlfn.POISSON.DIST(5,L1045,FALSE)</f>
        <v>1.5614216517174952E-3</v>
      </c>
      <c r="AU1045" s="13">
        <f t="shared" ref="AU1045:AU1072" si="1490">_xlfn.POISSON.DIST(3,K1045,FALSE) * _xlfn.POISSON.DIST(5,L1045,FALSE)</f>
        <v>1.2891871146796883E-3</v>
      </c>
      <c r="AV1045" s="13">
        <f t="shared" ref="AV1045:AV1072" si="1491">_xlfn.POISSON.DIST(4,K1045,FALSE) * _xlfn.POISSON.DIST(5,L1045,FALSE)</f>
        <v>7.9831258976139241E-4</v>
      </c>
      <c r="AW1045" s="13">
        <f t="shared" ref="AW1045:AW1072" si="1492">_xlfn.POISSON.DIST(6,K1045,FALSE) * _xlfn.POISSON.DIST(6,L1045,FALSE)</f>
        <v>3.2394011124388176E-5</v>
      </c>
      <c r="AX1045" s="13">
        <f t="shared" ref="AX1045:AX1072" si="1493">_xlfn.POISSON.DIST(6,K1045,FALSE) * _xlfn.POISSON.DIST(0,L1045,FALSE)</f>
        <v>8.1924889372845897E-3</v>
      </c>
      <c r="AY1045" s="13">
        <f t="shared" ref="AY1045:AY1072" si="1494">_xlfn.POISSON.DIST(6,K1045,FALSE) * _xlfn.POISSON.DIST(1,L1045,FALSE)</f>
        <v>9.753176649850287E-3</v>
      </c>
      <c r="AZ1045" s="13">
        <f t="shared" ref="AZ1045:AZ1072" si="1495">_xlfn.POISSON.DIST(6,K1045,FALSE) * _xlfn.POISSON.DIST(2,L1045,FALSE)</f>
        <v>5.8055894546446595E-3</v>
      </c>
      <c r="BA1045" s="13">
        <f t="shared" ref="BA1045:BA1072" si="1496">_xlfn.POISSON.DIST(6,K1045,FALSE) * _xlfn.POISSON.DIST(3,L1045,FALSE)</f>
        <v>2.3038558017845841E-3</v>
      </c>
      <c r="BB1045" s="13">
        <f t="shared" ref="BB1045:BB1072" si="1497">_xlfn.POISSON.DIST(6,K1045,FALSE) * _xlfn.POISSON.DIST(4,L1045,FALSE)</f>
        <v>6.856863885505353E-4</v>
      </c>
      <c r="BC1045" s="13">
        <f t="shared" ref="BC1045:BC1072" si="1498">_xlfn.POISSON.DIST(6,K1045,FALSE) * _xlfn.POISSON.DIST(5,L1045,FALSE)</f>
        <v>1.632622399645953E-4</v>
      </c>
      <c r="BD1045" s="13">
        <f t="shared" ref="BD1045:BD1072" si="1499">_xlfn.POISSON.DIST(0,K1045,FALSE) * _xlfn.POISSON.DIST(6,L1045,FALSE)</f>
        <v>1.0099389971421128E-4</v>
      </c>
      <c r="BE1045" s="13">
        <f t="shared" ref="BE1045:BE1072" si="1500">_xlfn.POISSON.DIST(1,K1045,FALSE) * _xlfn.POISSON.DIST(6,L1045,FALSE)</f>
        <v>2.5015670948894456E-4</v>
      </c>
      <c r="BF1045" s="13">
        <f t="shared" ref="BF1045:BF1072" si="1501">_xlfn.POISSON.DIST(2,K1045,FALSE) * _xlfn.POISSON.DIST(6,L1045,FALSE)</f>
        <v>3.0981266927714528E-4</v>
      </c>
      <c r="BG1045" s="13">
        <f t="shared" ref="BG1045:BG1072" si="1502">_xlfn.POISSON.DIST(3,K1045,FALSE) * _xlfn.POISSON.DIST(6,L1045,FALSE)</f>
        <v>2.5579669704034512E-4</v>
      </c>
      <c r="BH1045" s="13">
        <f t="shared" ref="BH1045:BH1072" si="1503">_xlfn.POISSON.DIST(4,K1045,FALSE) * _xlfn.POISSON.DIST(6,L1045,FALSE)</f>
        <v>1.5839882460927732E-4</v>
      </c>
      <c r="BI1045" s="13">
        <f t="shared" ref="BI1045:BI1072" si="1504">_xlfn.POISSON.DIST(5,K1045,FALSE) * _xlfn.POISSON.DIST(6,L1045,FALSE)</f>
        <v>7.8469152816756831E-5</v>
      </c>
      <c r="BJ1045" s="14">
        <f t="shared" ref="BJ1045:BJ1072" si="1505">SUM(N1045,Q1045,T1045,W1045,X1045,Y1045,AD1045,AE1045,AF1045,AG1045,AM1045,AN1045,AO1045,AP1045,AQ1045,AX1045,AY1045,AZ1045,BA1045,BB1045,BC1045)</f>
        <v>0.64152753982814947</v>
      </c>
      <c r="BK1045" s="14">
        <f t="shared" ref="BK1045:BK1072" si="1506">SUM(M1045,P1045,S1045,V1045,AC1045,AL1045,AY1045)</f>
        <v>0.18807628704300255</v>
      </c>
      <c r="BL1045" s="14">
        <f t="shared" ref="BL1045:BL1072" si="1507">SUM(O1045,R1045,U1045,AA1045,AB1045,AH1045,AI1045,AJ1045,AK1045,AR1045,AS1045,AT1045,AU1045,AV1045,BD1045,BE1045,BF1045,BG1045,BH1045,BI1045)</f>
        <v>0.15914205894721956</v>
      </c>
      <c r="BM1045" s="14">
        <f t="shared" ref="BM1045:BM1072" si="1508">SUM(S1045:BI1045)</f>
        <v>0.69522505226209785</v>
      </c>
      <c r="BN1045" s="14">
        <f t="shared" ref="BN1045:BN1072" si="1509">SUM(M1045:R1045)</f>
        <v>0.2909827175193464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1.3231999999999999</v>
      </c>
      <c r="F1046" s="10">
        <f>VLOOKUP(B1046,home!$B$2:$E$405,3,FALSE)</f>
        <v>0.75570000000000004</v>
      </c>
      <c r="G1046" s="10">
        <f>VLOOKUP(C1046,away!$B$2:$E$405,4,FALSE)</f>
        <v>0.97170000000000001</v>
      </c>
      <c r="H1046" s="10">
        <f>VLOOKUP(A1046,away!$A$2:$E$405,3,FALSE)</f>
        <v>1.1951000000000001</v>
      </c>
      <c r="I1046" s="10">
        <f>VLOOKUP(C1046,away!$B$2:$E$405,3,FALSE)</f>
        <v>1.0161</v>
      </c>
      <c r="J1046" s="10">
        <f>VLOOKUP(B1046,home!$B$2:$E$405,4,FALSE)</f>
        <v>0.77700000000000002</v>
      </c>
      <c r="K1046" s="12">
        <f t="shared" si="1454"/>
        <v>0.97164387460799995</v>
      </c>
      <c r="L1046" s="12">
        <f t="shared" si="1455"/>
        <v>0.94354304247000009</v>
      </c>
      <c r="M1046" s="13">
        <f t="shared" si="1456"/>
        <v>0.14731429445510144</v>
      </c>
      <c r="N1046" s="13">
        <f t="shared" si="1457"/>
        <v>0.14313703184949855</v>
      </c>
      <c r="O1046" s="13">
        <f t="shared" si="1458"/>
        <v>0.13899737758948788</v>
      </c>
      <c r="P1046" s="13">
        <f t="shared" si="1459"/>
        <v>0.13505595052140115</v>
      </c>
      <c r="Q1046" s="13">
        <f t="shared" si="1460"/>
        <v>6.9539110113067737E-2</v>
      </c>
      <c r="R1046" s="13">
        <f t="shared" si="1461"/>
        <v>6.5575004273068394E-2</v>
      </c>
      <c r="S1046" s="13">
        <f t="shared" si="1462"/>
        <v>3.0954412534620654E-2</v>
      </c>
      <c r="T1046" s="13">
        <f t="shared" si="1463"/>
        <v>6.5613143526740275E-2</v>
      </c>
      <c r="U1046" s="13">
        <f t="shared" si="1464"/>
        <v>6.3715551229320308E-2</v>
      </c>
      <c r="V1046" s="13">
        <f t="shared" si="1465"/>
        <v>3.1531809237885585E-3</v>
      </c>
      <c r="W1046" s="13">
        <f t="shared" si="1466"/>
        <v>2.2522416795684497E-2</v>
      </c>
      <c r="X1046" s="13">
        <f t="shared" si="1467"/>
        <v>2.1250869667177579E-2</v>
      </c>
      <c r="Y1046" s="13">
        <f t="shared" si="1468"/>
        <v>1.0025555110451084E-2</v>
      </c>
      <c r="Z1046" s="13">
        <f t="shared" si="1469"/>
        <v>2.062427968059807E-2</v>
      </c>
      <c r="AA1046" s="13">
        <f t="shared" si="1470"/>
        <v>2.0039455019855348E-2</v>
      </c>
      <c r="AB1046" s="13">
        <f t="shared" si="1471"/>
        <v>9.735606860262494E-3</v>
      </c>
      <c r="AC1046" s="13">
        <f t="shared" si="1472"/>
        <v>1.8067486610999167E-4</v>
      </c>
      <c r="AD1046" s="13">
        <f t="shared" si="1473"/>
        <v>5.4709420802237941E-3</v>
      </c>
      <c r="AE1046" s="13">
        <f t="shared" si="1474"/>
        <v>5.1620693355515094E-3</v>
      </c>
      <c r="AF1046" s="13">
        <f t="shared" si="1475"/>
        <v>2.4353173031536812E-3</v>
      </c>
      <c r="AG1046" s="13">
        <f t="shared" si="1476"/>
        <v>7.6594223253248668E-4</v>
      </c>
      <c r="AH1046" s="13">
        <f t="shared" si="1477"/>
        <v>4.8649738996459262E-3</v>
      </c>
      <c r="AI1046" s="13">
        <f t="shared" si="1478"/>
        <v>4.7270220897187576E-3</v>
      </c>
      <c r="AJ1046" s="13">
        <f t="shared" si="1479"/>
        <v>2.2964910293059694E-3</v>
      </c>
      <c r="AK1046" s="13">
        <f t="shared" si="1480"/>
        <v>7.4379048057245534E-4</v>
      </c>
      <c r="AL1046" s="13">
        <f t="shared" si="1481"/>
        <v>6.6256206481710719E-6</v>
      </c>
      <c r="AM1046" s="13">
        <f t="shared" si="1482"/>
        <v>1.06316147211692E-3</v>
      </c>
      <c r="AN1046" s="13">
        <f t="shared" si="1483"/>
        <v>1.0031386100380828E-3</v>
      </c>
      <c r="AO1046" s="13">
        <f t="shared" si="1484"/>
        <v>4.7325222806722978E-4</v>
      </c>
      <c r="AP1046" s="13">
        <f t="shared" si="1485"/>
        <v>1.4884461570875346E-4</v>
      </c>
      <c r="AQ1046" s="13">
        <f t="shared" si="1486"/>
        <v>3.5110325390278796E-5</v>
      </c>
      <c r="AR1046" s="13">
        <f t="shared" si="1487"/>
        <v>9.180624549618118E-4</v>
      </c>
      <c r="AS1046" s="13">
        <f t="shared" si="1488"/>
        <v>8.9202976087122705E-4</v>
      </c>
      <c r="AT1046" s="13">
        <f t="shared" si="1489"/>
        <v>4.3336762655928339E-4</v>
      </c>
      <c r="AU1046" s="13">
        <f t="shared" si="1490"/>
        <v>1.4035966659991164E-4</v>
      </c>
      <c r="AV1046" s="13">
        <f t="shared" si="1491"/>
        <v>3.4094902573456298E-5</v>
      </c>
      <c r="AW1046" s="13">
        <f t="shared" si="1492"/>
        <v>1.6873023040500596E-7</v>
      </c>
      <c r="AX1046" s="13">
        <f t="shared" si="1493"/>
        <v>1.7216905535027147E-4</v>
      </c>
      <c r="AY1046" s="13">
        <f t="shared" si="1494"/>
        <v>1.6244891430438097E-4</v>
      </c>
      <c r="AZ1046" s="13">
        <f t="shared" si="1495"/>
        <v>7.6638771424351963E-5</v>
      </c>
      <c r="BA1046" s="13">
        <f t="shared" si="1496"/>
        <v>2.4103993186965321E-5</v>
      </c>
      <c r="BB1046" s="13">
        <f t="shared" si="1497"/>
        <v>5.6857887668263526E-6</v>
      </c>
      <c r="BC1046" s="13">
        <f t="shared" si="1498"/>
        <v>1.0729572863786176E-6</v>
      </c>
      <c r="BD1046" s="13">
        <f t="shared" si="1499"/>
        <v>1.4437190698869085E-4</v>
      </c>
      <c r="BE1046" s="13">
        <f t="shared" si="1500"/>
        <v>1.4027807909103735E-4</v>
      </c>
      <c r="BF1046" s="13">
        <f t="shared" si="1501"/>
        <v>6.815016814529149E-5</v>
      </c>
      <c r="BG1046" s="13">
        <f t="shared" si="1502"/>
        <v>2.2072564477292577E-5</v>
      </c>
      <c r="BH1046" s="13">
        <f t="shared" si="1503"/>
        <v>5.3616680178128647E-6</v>
      </c>
      <c r="BI1046" s="13">
        <f t="shared" si="1504"/>
        <v>1.0419263774378976E-6</v>
      </c>
      <c r="BJ1046" s="14">
        <f t="shared" si="1505"/>
        <v>0.34908802474572159</v>
      </c>
      <c r="BK1046" s="14">
        <f t="shared" si="1506"/>
        <v>0.31682758783597442</v>
      </c>
      <c r="BL1046" s="14">
        <f t="shared" si="1507"/>
        <v>0.31349446319590063</v>
      </c>
      <c r="BM1046" s="14">
        <f t="shared" si="1508"/>
        <v>0.30025330647249554</v>
      </c>
      <c r="BN1046" s="14">
        <f t="shared" si="1509"/>
        <v>0.69961876880162521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1.3231999999999999</v>
      </c>
      <c r="F1047" s="10">
        <f>VLOOKUP(B1047,home!$B$2:$E$405,3,FALSE)</f>
        <v>1.1876</v>
      </c>
      <c r="G1047" s="10">
        <f>VLOOKUP(C1047,away!$B$2:$E$405,4,FALSE)</f>
        <v>0.43190000000000001</v>
      </c>
      <c r="H1047" s="10">
        <f>VLOOKUP(A1047,away!$A$2:$E$405,3,FALSE)</f>
        <v>1.1951000000000001</v>
      </c>
      <c r="I1047" s="10">
        <f>VLOOKUP(C1047,away!$B$2:$E$405,3,FALSE)</f>
        <v>0.65739999999999998</v>
      </c>
      <c r="J1047" s="10">
        <f>VLOOKUP(B1047,home!$B$2:$E$405,4,FALSE)</f>
        <v>0.71719999999999995</v>
      </c>
      <c r="K1047" s="12">
        <f t="shared" si="1454"/>
        <v>0.67870161900799997</v>
      </c>
      <c r="L1047" s="12">
        <f t="shared" si="1455"/>
        <v>0.56347444832799998</v>
      </c>
      <c r="M1047" s="13">
        <f t="shared" si="1456"/>
        <v>0.2887551830541934</v>
      </c>
      <c r="N1047" s="13">
        <f t="shared" si="1457"/>
        <v>0.19597861023583246</v>
      </c>
      <c r="O1047" s="13">
        <f t="shared" si="1458"/>
        <v>0.16270616747331226</v>
      </c>
      <c r="P1047" s="13">
        <f t="shared" si="1459"/>
        <v>0.11042893928672382</v>
      </c>
      <c r="Q1047" s="13">
        <f t="shared" si="1460"/>
        <v>6.6505500028998646E-2</v>
      </c>
      <c r="R1047" s="13">
        <f t="shared" si="1461"/>
        <v>4.5840383978293896E-2</v>
      </c>
      <c r="S1047" s="13">
        <f t="shared" si="1462"/>
        <v>1.0557862981893443E-2</v>
      </c>
      <c r="T1047" s="13">
        <f t="shared" si="1463"/>
        <v>3.7474149939617792E-2</v>
      </c>
      <c r="U1047" s="13">
        <f t="shared" si="1464"/>
        <v>3.1111942822016448E-2</v>
      </c>
      <c r="V1047" s="13">
        <f t="shared" si="1465"/>
        <v>4.4862825698660611E-4</v>
      </c>
      <c r="W1047" s="13">
        <f t="shared" si="1466"/>
        <v>1.5045796847539327E-2</v>
      </c>
      <c r="X1047" s="13">
        <f t="shared" si="1467"/>
        <v>8.4779220783223821E-3</v>
      </c>
      <c r="Y1047" s="13">
        <f t="shared" si="1468"/>
        <v>2.3885462330252376E-3</v>
      </c>
      <c r="Z1047" s="13">
        <f t="shared" si="1469"/>
        <v>8.6099616911042825E-3</v>
      </c>
      <c r="AA1047" s="13">
        <f t="shared" si="1470"/>
        <v>5.8435949393493333E-3</v>
      </c>
      <c r="AB1047" s="13">
        <f t="shared" si="1471"/>
        <v>1.9830286730816737E-3</v>
      </c>
      <c r="AC1047" s="13">
        <f t="shared" si="1472"/>
        <v>1.0723085129822741E-5</v>
      </c>
      <c r="AD1047" s="13">
        <f t="shared" si="1473"/>
        <v>2.5529016699225998E-3</v>
      </c>
      <c r="AE1047" s="13">
        <f t="shared" si="1474"/>
        <v>1.4384948600952665E-3</v>
      </c>
      <c r="AF1047" s="13">
        <f t="shared" si="1475"/>
        <v>4.0527754885742192E-4</v>
      </c>
      <c r="AG1047" s="13">
        <f t="shared" si="1476"/>
        <v>7.6121181087386634E-5</v>
      </c>
      <c r="AH1047" s="13">
        <f t="shared" si="1477"/>
        <v>1.2128733535050496E-3</v>
      </c>
      <c r="AI1047" s="13">
        <f t="shared" si="1478"/>
        <v>8.2317910867553943E-4</v>
      </c>
      <c r="AJ1047" s="13">
        <f t="shared" si="1479"/>
        <v>2.7934649689582546E-4</v>
      </c>
      <c r="AK1047" s="13">
        <f t="shared" si="1480"/>
        <v>6.3197639902470013E-5</v>
      </c>
      <c r="AL1047" s="13">
        <f t="shared" si="1481"/>
        <v>1.6403361549985802E-7</v>
      </c>
      <c r="AM1047" s="13">
        <f t="shared" si="1482"/>
        <v>3.4653169930893912E-4</v>
      </c>
      <c r="AN1047" s="13">
        <f t="shared" si="1483"/>
        <v>1.9526175809626882E-4</v>
      </c>
      <c r="AO1047" s="13">
        <f t="shared" si="1484"/>
        <v>5.5012505711425225E-5</v>
      </c>
      <c r="AP1047" s="13">
        <f t="shared" si="1485"/>
        <v>1.0332713768962094E-5</v>
      </c>
      <c r="AQ1047" s="13">
        <f t="shared" si="1486"/>
        <v>1.4555550476742611E-6</v>
      </c>
      <c r="AR1047" s="13">
        <f t="shared" si="1487"/>
        <v>1.3668462875159783E-4</v>
      </c>
      <c r="AS1047" s="13">
        <f t="shared" si="1488"/>
        <v>9.2768078827216866E-5</v>
      </c>
      <c r="AT1047" s="13">
        <f t="shared" si="1489"/>
        <v>3.1480922646146926E-5</v>
      </c>
      <c r="AU1047" s="13">
        <f t="shared" si="1490"/>
        <v>7.1220510559351786E-6</v>
      </c>
      <c r="AV1047" s="13">
        <f t="shared" si="1491"/>
        <v>1.2084368955802098E-6</v>
      </c>
      <c r="AW1047" s="13">
        <f t="shared" si="1492"/>
        <v>1.7425428596468385E-9</v>
      </c>
      <c r="AX1047" s="13">
        <f t="shared" si="1493"/>
        <v>3.9198604226428406E-5</v>
      </c>
      <c r="AY1047" s="13">
        <f t="shared" si="1494"/>
        <v>2.2087411891714353E-5</v>
      </c>
      <c r="AZ1047" s="13">
        <f t="shared" si="1495"/>
        <v>6.2228461153385248E-6</v>
      </c>
      <c r="BA1047" s="13">
        <f t="shared" si="1496"/>
        <v>1.1688049272901379E-6</v>
      </c>
      <c r="BB1047" s="13">
        <f t="shared" si="1497"/>
        <v>1.646479279019646E-7</v>
      </c>
      <c r="BC1047" s="13">
        <f t="shared" si="1498"/>
        <v>1.8554980068581568E-8</v>
      </c>
      <c r="BD1047" s="13">
        <f t="shared" si="1499"/>
        <v>1.2836382630120676E-5</v>
      </c>
      <c r="BE1047" s="13">
        <f t="shared" si="1500"/>
        <v>8.7120736732690715E-6</v>
      </c>
      <c r="BF1047" s="13">
        <f t="shared" si="1501"/>
        <v>2.9564492534823459E-6</v>
      </c>
      <c r="BG1047" s="13">
        <f t="shared" si="1502"/>
        <v>6.6884896495115395E-7</v>
      </c>
      <c r="BH1047" s="13">
        <f t="shared" si="1503"/>
        <v>1.1348721884604325E-7</v>
      </c>
      <c r="BI1047" s="13">
        <f t="shared" si="1504"/>
        <v>1.5404791833504955E-8</v>
      </c>
      <c r="BJ1047" s="14">
        <f t="shared" si="1505"/>
        <v>0.33102077572530048</v>
      </c>
      <c r="BK1047" s="14">
        <f t="shared" si="1506"/>
        <v>0.4102235881104343</v>
      </c>
      <c r="BL1047" s="14">
        <f t="shared" si="1507"/>
        <v>0.25015828124974149</v>
      </c>
      <c r="BM1047" s="14">
        <f t="shared" si="1508"/>
        <v>0.12977573704987733</v>
      </c>
      <c r="BN1047" s="14">
        <f t="shared" si="1509"/>
        <v>0.87021478405735453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1.3231999999999999</v>
      </c>
      <c r="F1048" s="10">
        <f>VLOOKUP(B1048,home!$B$2:$E$405,3,FALSE)</f>
        <v>1.0257000000000001</v>
      </c>
      <c r="G1048" s="10">
        <f>VLOOKUP(C1048,away!$B$2:$E$405,4,FALSE)</f>
        <v>0.75570000000000004</v>
      </c>
      <c r="H1048" s="10">
        <f>VLOOKUP(A1048,away!$A$2:$E$405,3,FALSE)</f>
        <v>1.1951000000000001</v>
      </c>
      <c r="I1048" s="10">
        <f>VLOOKUP(C1048,away!$B$2:$E$405,3,FALSE)</f>
        <v>1.6091</v>
      </c>
      <c r="J1048" s="10">
        <f>VLOOKUP(B1048,home!$B$2:$E$405,4,FALSE)</f>
        <v>1.0161</v>
      </c>
      <c r="K1048" s="12">
        <f t="shared" si="1454"/>
        <v>1.0256407555680001</v>
      </c>
      <c r="L1048" s="12">
        <f t="shared" si="1455"/>
        <v>1.953996280101</v>
      </c>
      <c r="M1048" s="13">
        <f t="shared" si="1456"/>
        <v>5.0811273198069544E-2</v>
      </c>
      <c r="N1048" s="13">
        <f t="shared" si="1457"/>
        <v>5.2114112634240116E-2</v>
      </c>
      <c r="O1048" s="13">
        <f t="shared" si="1458"/>
        <v>9.9285038816223539E-2</v>
      </c>
      <c r="P1048" s="13">
        <f t="shared" si="1459"/>
        <v>0.10183078222806971</v>
      </c>
      <c r="Q1048" s="13">
        <f t="shared" si="1460"/>
        <v>2.6725178928968946E-2</v>
      </c>
      <c r="R1048" s="13">
        <f t="shared" si="1461"/>
        <v>9.7001298258292096E-2</v>
      </c>
      <c r="S1048" s="13">
        <f t="shared" si="1462"/>
        <v>5.1019722379120211E-2</v>
      </c>
      <c r="T1048" s="13">
        <f t="shared" si="1463"/>
        <v>5.2220900212238949E-2</v>
      </c>
      <c r="U1048" s="13">
        <f t="shared" si="1464"/>
        <v>9.9488484836711619E-2</v>
      </c>
      <c r="V1048" s="13">
        <f t="shared" si="1465"/>
        <v>1.1360948317889233E-2</v>
      </c>
      <c r="W1048" s="13">
        <f t="shared" si="1466"/>
        <v>9.1368109031325674E-3</v>
      </c>
      <c r="X1048" s="13">
        <f t="shared" si="1467"/>
        <v>1.7853294516707297E-2</v>
      </c>
      <c r="Y1048" s="13">
        <f t="shared" si="1468"/>
        <v>1.7442635536596817E-2</v>
      </c>
      <c r="Z1048" s="13">
        <f t="shared" si="1469"/>
        <v>6.3180058653890134E-2</v>
      </c>
      <c r="AA1048" s="13">
        <f t="shared" si="1470"/>
        <v>6.4800043094606422E-2</v>
      </c>
      <c r="AB1048" s="13">
        <f t="shared" si="1471"/>
        <v>3.3230782580195552E-2</v>
      </c>
      <c r="AC1048" s="13">
        <f t="shared" si="1472"/>
        <v>1.4230285196180721E-3</v>
      </c>
      <c r="AD1048" s="13">
        <f t="shared" si="1473"/>
        <v>2.3427714095427066E-3</v>
      </c>
      <c r="AE1048" s="13">
        <f t="shared" si="1474"/>
        <v>4.5777666193734254E-3</v>
      </c>
      <c r="AF1048" s="13">
        <f t="shared" si="1475"/>
        <v>4.4724694727131019E-3</v>
      </c>
      <c r="AG1048" s="13">
        <f t="shared" si="1476"/>
        <v>2.9130629041822275E-3</v>
      </c>
      <c r="AH1048" s="13">
        <f t="shared" si="1477"/>
        <v>3.0863399896566075E-2</v>
      </c>
      <c r="AI1048" s="13">
        <f t="shared" si="1478"/>
        <v>3.1654760789311363E-2</v>
      </c>
      <c r="AJ1048" s="13">
        <f t="shared" si="1479"/>
        <v>1.6233206386636802E-2</v>
      </c>
      <c r="AK1048" s="13">
        <f t="shared" si="1480"/>
        <v>5.5498126878938186E-3</v>
      </c>
      <c r="AL1048" s="13">
        <f t="shared" si="1481"/>
        <v>1.1407555698963734E-4</v>
      </c>
      <c r="AM1048" s="13">
        <f t="shared" si="1482"/>
        <v>4.8056836772129814E-4</v>
      </c>
      <c r="AN1048" s="13">
        <f t="shared" si="1483"/>
        <v>9.3902880286162609E-4</v>
      </c>
      <c r="AO1048" s="13">
        <f t="shared" si="1484"/>
        <v>9.1742939384965643E-4</v>
      </c>
      <c r="AP1048" s="13">
        <f t="shared" si="1485"/>
        <v>5.9755120761251473E-4</v>
      </c>
      <c r="AQ1048" s="13">
        <f t="shared" si="1486"/>
        <v>2.9190320921117853E-4</v>
      </c>
      <c r="AR1048" s="13">
        <f t="shared" si="1487"/>
        <v>1.2061393717831938E-2</v>
      </c>
      <c r="AS1048" s="13">
        <f t="shared" si="1488"/>
        <v>1.2370656965960278E-2</v>
      </c>
      <c r="AT1048" s="13">
        <f t="shared" si="1489"/>
        <v>6.3439249787200216E-3</v>
      </c>
      <c r="AU1048" s="13">
        <f t="shared" si="1490"/>
        <v>2.1688626694803706E-3</v>
      </c>
      <c r="AV1048" s="13">
        <f t="shared" si="1491"/>
        <v>5.5611848676226914E-4</v>
      </c>
      <c r="AW1048" s="13">
        <f t="shared" si="1492"/>
        <v>6.3505172453862997E-6</v>
      </c>
      <c r="AX1048" s="13">
        <f t="shared" si="1493"/>
        <v>8.2148417295292085E-5</v>
      </c>
      <c r="AY1048" s="13">
        <f t="shared" si="1494"/>
        <v>1.6051770181118539E-4</v>
      </c>
      <c r="AZ1048" s="13">
        <f t="shared" si="1495"/>
        <v>1.5682549611470892E-4</v>
      </c>
      <c r="BA1048" s="13">
        <f t="shared" si="1496"/>
        <v>1.0214547867771169E-4</v>
      </c>
      <c r="BB1048" s="13">
        <f t="shared" si="1497"/>
        <v>4.9897971341346163E-5</v>
      </c>
      <c r="BC1048" s="13">
        <f t="shared" si="1498"/>
        <v>1.9500090077115339E-5</v>
      </c>
      <c r="BD1048" s="13">
        <f t="shared" si="1499"/>
        <v>3.9279864095795296E-3</v>
      </c>
      <c r="BE1048" s="13">
        <f t="shared" si="1500"/>
        <v>4.0287029489819845E-3</v>
      </c>
      <c r="BF1048" s="13">
        <f t="shared" si="1501"/>
        <v>2.0660009682764561E-3</v>
      </c>
      <c r="BG1048" s="13">
        <f t="shared" si="1502"/>
        <v>7.0632493136909473E-4</v>
      </c>
      <c r="BH1048" s="13">
        <f t="shared" si="1503"/>
        <v>1.811089090714785E-4</v>
      </c>
      <c r="BI1048" s="13">
        <f t="shared" si="1504"/>
        <v>3.7150535668033498E-5</v>
      </c>
      <c r="BJ1048" s="14">
        <f t="shared" si="1505"/>
        <v>0.19359651927426974</v>
      </c>
      <c r="BK1048" s="14">
        <f t="shared" si="1506"/>
        <v>0.21672034790156758</v>
      </c>
      <c r="BL1048" s="14">
        <f t="shared" si="1507"/>
        <v>0.52255505886813869</v>
      </c>
      <c r="BM1048" s="14">
        <f t="shared" si="1508"/>
        <v>0.56813013344943641</v>
      </c>
      <c r="BN1048" s="14">
        <f t="shared" si="1509"/>
        <v>0.4277676840638639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1.3231999999999999</v>
      </c>
      <c r="F1049" s="10">
        <f>VLOOKUP(B1049,home!$B$2:$E$405,3,FALSE)</f>
        <v>0.872</v>
      </c>
      <c r="G1049" s="10">
        <f>VLOOKUP(C1049,away!$B$2:$E$405,4,FALSE)</f>
        <v>1.0257000000000001</v>
      </c>
      <c r="H1049" s="10">
        <f>VLOOKUP(A1049,away!$A$2:$E$405,3,FALSE)</f>
        <v>1.1951000000000001</v>
      </c>
      <c r="I1049" s="10">
        <f>VLOOKUP(C1049,away!$B$2:$E$405,3,FALSE)</f>
        <v>0.83679999999999999</v>
      </c>
      <c r="J1049" s="10">
        <f>VLOOKUP(B1049,home!$B$2:$E$405,4,FALSE)</f>
        <v>0.77239999999999998</v>
      </c>
      <c r="K1049" s="12">
        <f t="shared" si="1454"/>
        <v>1.1834838412799999</v>
      </c>
      <c r="L1049" s="12">
        <f t="shared" si="1455"/>
        <v>0.77244609683200005</v>
      </c>
      <c r="M1049" s="13">
        <f t="shared" si="1456"/>
        <v>0.1414328916843913</v>
      </c>
      <c r="N1049" s="13">
        <f t="shared" si="1457"/>
        <v>0.16738354193398158</v>
      </c>
      <c r="O1049" s="13">
        <f t="shared" si="1458"/>
        <v>0.10924928514527109</v>
      </c>
      <c r="P1049" s="13">
        <f t="shared" si="1459"/>
        <v>0.12929476364081946</v>
      </c>
      <c r="Q1049" s="13">
        <f t="shared" si="1460"/>
        <v>9.9047858587540241E-2</v>
      </c>
      <c r="R1049" s="13">
        <f t="shared" si="1461"/>
        <v>4.2194591946075423E-2</v>
      </c>
      <c r="S1049" s="13">
        <f t="shared" si="1462"/>
        <v>2.9549590102137986E-2</v>
      </c>
      <c r="T1049" s="13">
        <f t="shared" si="1463"/>
        <v>7.6509131765513355E-2</v>
      </c>
      <c r="U1049" s="13">
        <f t="shared" si="1464"/>
        <v>4.9936617757583485E-2</v>
      </c>
      <c r="V1049" s="13">
        <f t="shared" si="1465"/>
        <v>3.0015077370205666E-3</v>
      </c>
      <c r="W1049" s="13">
        <f t="shared" si="1466"/>
        <v>3.9073846717246778E-2</v>
      </c>
      <c r="X1049" s="13">
        <f t="shared" si="1467"/>
        <v>3.0182440384949136E-2</v>
      </c>
      <c r="Y1049" s="13">
        <f t="shared" si="1468"/>
        <v>1.1657154134109241E-2</v>
      </c>
      <c r="Z1049" s="13">
        <f t="shared" si="1469"/>
        <v>1.0864349285388304E-2</v>
      </c>
      <c r="AA1049" s="13">
        <f t="shared" si="1470"/>
        <v>1.2857781825278972E-2</v>
      </c>
      <c r="AB1049" s="13">
        <f t="shared" si="1471"/>
        <v>7.6084885124606651E-3</v>
      </c>
      <c r="AC1049" s="13">
        <f t="shared" si="1472"/>
        <v>1.7149442255013381E-4</v>
      </c>
      <c r="AD1049" s="13">
        <f t="shared" si="1473"/>
        <v>1.1560816551628283E-2</v>
      </c>
      <c r="AE1049" s="13">
        <f t="shared" si="1474"/>
        <v>8.9301076214960487E-3</v>
      </c>
      <c r="AF1049" s="13">
        <f t="shared" si="1475"/>
        <v>3.4490133882571585E-3</v>
      </c>
      <c r="AG1049" s="13">
        <f t="shared" si="1476"/>
        <v>8.8805897656018488E-4</v>
      </c>
      <c r="AH1049" s="13">
        <f t="shared" si="1477"/>
        <v>2.0980310500294305E-3</v>
      </c>
      <c r="AI1049" s="13">
        <f t="shared" si="1478"/>
        <v>2.482985846213542E-3</v>
      </c>
      <c r="AJ1049" s="13">
        <f t="shared" si="1479"/>
        <v>1.4692868135603371E-3</v>
      </c>
      <c r="AK1049" s="13">
        <f t="shared" si="1480"/>
        <v>5.7962573401814624E-4</v>
      </c>
      <c r="AL1049" s="13">
        <f t="shared" si="1481"/>
        <v>6.2710535195217075E-6</v>
      </c>
      <c r="AM1049" s="13">
        <f t="shared" si="1482"/>
        <v>2.7364079161708871E-3</v>
      </c>
      <c r="AN1049" s="13">
        <f t="shared" si="1483"/>
        <v>2.1137276141863885E-3</v>
      </c>
      <c r="AO1049" s="13">
        <f t="shared" si="1484"/>
        <v>8.1637032267214559E-4</v>
      </c>
      <c r="AP1049" s="13">
        <f t="shared" si="1485"/>
        <v>2.1020068977252649E-4</v>
      </c>
      <c r="AQ1049" s="13">
        <f t="shared" si="1486"/>
        <v>4.0592175591545536E-5</v>
      </c>
      <c r="AR1049" s="13">
        <f t="shared" si="1487"/>
        <v>3.2412317912551531E-4</v>
      </c>
      <c r="AS1049" s="13">
        <f t="shared" si="1488"/>
        <v>3.8359454507935032E-4</v>
      </c>
      <c r="AT1049" s="13">
        <f t="shared" si="1489"/>
        <v>2.2698897285228185E-4</v>
      </c>
      <c r="AU1049" s="13">
        <f t="shared" si="1490"/>
        <v>8.9545927173140033E-5</v>
      </c>
      <c r="AV1049" s="13">
        <f t="shared" si="1491"/>
        <v>2.6494039465461719E-5</v>
      </c>
      <c r="AW1049" s="13">
        <f t="shared" si="1492"/>
        <v>1.5924599624778359E-7</v>
      </c>
      <c r="AX1049" s="13">
        <f t="shared" si="1493"/>
        <v>5.3974909198981991E-4</v>
      </c>
      <c r="AY1049" s="13">
        <f t="shared" si="1494"/>
        <v>4.169270793761525E-4</v>
      </c>
      <c r="AZ1049" s="13">
        <f t="shared" si="1495"/>
        <v>1.6102684756383719E-4</v>
      </c>
      <c r="BA1049" s="13">
        <f t="shared" si="1496"/>
        <v>4.1461519961949177E-5</v>
      </c>
      <c r="BB1049" s="13">
        <f t="shared" si="1497"/>
        <v>8.0066973158324221E-6</v>
      </c>
      <c r="BC1049" s="13">
        <f t="shared" si="1498"/>
        <v>1.2369484180260014E-6</v>
      </c>
      <c r="BD1049" s="13">
        <f t="shared" si="1499"/>
        <v>4.1727947434713896E-5</v>
      </c>
      <c r="BE1049" s="13">
        <f t="shared" si="1500"/>
        <v>4.9384351518765126E-5</v>
      </c>
      <c r="BF1049" s="13">
        <f t="shared" si="1501"/>
        <v>2.9222791017274979E-5</v>
      </c>
      <c r="BG1049" s="13">
        <f t="shared" si="1502"/>
        <v>1.1528233655349087E-5</v>
      </c>
      <c r="BH1049" s="13">
        <f t="shared" si="1503"/>
        <v>3.4108695624014781E-6</v>
      </c>
      <c r="BI1049" s="13">
        <f t="shared" si="1504"/>
        <v>8.0734180236318634E-7</v>
      </c>
      <c r="BJ1049" s="14">
        <f t="shared" si="1505"/>
        <v>0.45576767696430104</v>
      </c>
      <c r="BK1049" s="14">
        <f t="shared" si="1506"/>
        <v>0.30387344571981512</v>
      </c>
      <c r="BL1049" s="14">
        <f t="shared" si="1507"/>
        <v>0.22966352282917771</v>
      </c>
      <c r="BM1049" s="14">
        <f t="shared" si="1508"/>
        <v>0.31114929402722324</v>
      </c>
      <c r="BN1049" s="14">
        <f t="shared" si="1509"/>
        <v>0.68860293293807917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1.3231999999999999</v>
      </c>
      <c r="F1050" s="10">
        <f>VLOOKUP(B1050,home!$B$2:$E$405,3,FALSE)</f>
        <v>1.4035</v>
      </c>
      <c r="G1050" s="10">
        <f>VLOOKUP(C1050,away!$B$2:$E$405,4,FALSE)</f>
        <v>1.4611000000000001</v>
      </c>
      <c r="H1050" s="10">
        <f>VLOOKUP(A1050,away!$A$2:$E$405,3,FALSE)</f>
        <v>1.1951000000000001</v>
      </c>
      <c r="I1050" s="10">
        <f>VLOOKUP(C1050,away!$B$2:$E$405,3,FALSE)</f>
        <v>0.61360000000000003</v>
      </c>
      <c r="J1050" s="10">
        <f>VLOOKUP(B1050,home!$B$2:$E$405,4,FALSE)</f>
        <v>1.0161</v>
      </c>
      <c r="K1050" s="12">
        <f t="shared" si="1454"/>
        <v>2.7134251743199997</v>
      </c>
      <c r="L1050" s="12">
        <f t="shared" si="1455"/>
        <v>0.74511970509600001</v>
      </c>
      <c r="M1050" s="13">
        <f t="shared" si="1456"/>
        <v>3.1475529402486657E-2</v>
      </c>
      <c r="N1050" s="13">
        <f t="shared" si="1457"/>
        <v>8.5406493855756632E-2</v>
      </c>
      <c r="O1050" s="13">
        <f t="shared" si="1458"/>
        <v>2.3453037186121333E-2</v>
      </c>
      <c r="P1050" s="13">
        <f t="shared" si="1459"/>
        <v>6.3638061515084707E-2</v>
      </c>
      <c r="Q1050" s="13">
        <f t="shared" si="1460"/>
        <v>0.11587206523930824</v>
      </c>
      <c r="R1050" s="13">
        <f t="shared" si="1461"/>
        <v>8.7376600758641253E-3</v>
      </c>
      <c r="S1050" s="13">
        <f t="shared" si="1462"/>
        <v>3.2166280840043325E-2</v>
      </c>
      <c r="T1050" s="13">
        <f t="shared" si="1463"/>
        <v>8.6338559079977811E-2</v>
      </c>
      <c r="U1050" s="13">
        <f t="shared" si="1464"/>
        <v>2.3708986814500514E-2</v>
      </c>
      <c r="V1050" s="13">
        <f t="shared" si="1465"/>
        <v>7.2260712357583223E-3</v>
      </c>
      <c r="W1050" s="13">
        <f t="shared" si="1466"/>
        <v>0.10480339294026278</v>
      </c>
      <c r="X1050" s="13">
        <f t="shared" si="1467"/>
        <v>7.8091073240708797E-2</v>
      </c>
      <c r="Y1050" s="13">
        <f t="shared" si="1468"/>
        <v>2.9093598731873539E-2</v>
      </c>
      <c r="Z1050" s="13">
        <f t="shared" si="1469"/>
        <v>2.1702008996523229E-3</v>
      </c>
      <c r="AA1050" s="13">
        <f t="shared" si="1470"/>
        <v>5.8886777544485238E-3</v>
      </c>
      <c r="AB1050" s="13">
        <f t="shared" si="1471"/>
        <v>7.9892432311893975E-3</v>
      </c>
      <c r="AC1050" s="13">
        <f t="shared" si="1472"/>
        <v>9.1311642437625425E-4</v>
      </c>
      <c r="AD1050" s="13">
        <f t="shared" si="1473"/>
        <v>7.1094041189564985E-2</v>
      </c>
      <c r="AE1050" s="13">
        <f t="shared" si="1474"/>
        <v>5.2973571005251532E-2</v>
      </c>
      <c r="AF1050" s="13">
        <f t="shared" si="1475"/>
        <v>1.9735825802657522E-2</v>
      </c>
      <c r="AG1050" s="13">
        <f t="shared" si="1476"/>
        <v>4.9018509006340657E-3</v>
      </c>
      <c r="AH1050" s="13">
        <f t="shared" si="1477"/>
        <v>4.0426486358700317E-4</v>
      </c>
      <c r="AI1050" s="13">
        <f t="shared" si="1478"/>
        <v>1.096942457950015E-3</v>
      </c>
      <c r="AJ1050" s="13">
        <f t="shared" si="1479"/>
        <v>1.4882356400910143E-3</v>
      </c>
      <c r="AK1050" s="13">
        <f t="shared" si="1480"/>
        <v>1.3460720170477324E-3</v>
      </c>
      <c r="AL1050" s="13">
        <f t="shared" si="1481"/>
        <v>7.3846521774848355E-5</v>
      </c>
      <c r="AM1050" s="13">
        <f t="shared" si="1482"/>
        <v>3.8581672221581709E-2</v>
      </c>
      <c r="AN1050" s="13">
        <f t="shared" si="1483"/>
        <v>2.8747964227855492E-2</v>
      </c>
      <c r="AO1050" s="13">
        <f t="shared" si="1484"/>
        <v>1.0710337313785023E-2</v>
      </c>
      <c r="AP1050" s="13">
        <f t="shared" si="1485"/>
        <v>2.6601611269087264E-3</v>
      </c>
      <c r="AQ1050" s="13">
        <f t="shared" si="1486"/>
        <v>4.9553461859751832E-4</v>
      </c>
      <c r="AR1050" s="13">
        <f t="shared" si="1487"/>
        <v>6.0245143187324516E-5</v>
      </c>
      <c r="AS1050" s="13">
        <f t="shared" si="1488"/>
        <v>1.6347068815499935E-4</v>
      </c>
      <c r="AT1050" s="13">
        <f t="shared" si="1489"/>
        <v>2.2178274025159476E-4</v>
      </c>
      <c r="AU1050" s="13">
        <f t="shared" si="1490"/>
        <v>2.0059695687611693E-4</v>
      </c>
      <c r="AV1050" s="13">
        <f t="shared" si="1491"/>
        <v>1.3607620816990975E-4</v>
      </c>
      <c r="AW1050" s="13">
        <f t="shared" si="1492"/>
        <v>4.1473572085596576E-6</v>
      </c>
      <c r="AX1050" s="13">
        <f t="shared" si="1493"/>
        <v>1.7448080112233744E-2</v>
      </c>
      <c r="AY1050" s="13">
        <f t="shared" si="1494"/>
        <v>1.3000908307718988E-2</v>
      </c>
      <c r="AZ1050" s="13">
        <f t="shared" si="1495"/>
        <v>4.8436164821138552E-3</v>
      </c>
      <c r="BA1050" s="13">
        <f t="shared" si="1496"/>
        <v>1.2030246949169333E-3</v>
      </c>
      <c r="BB1050" s="13">
        <f t="shared" si="1497"/>
        <v>2.2409935147492768E-4</v>
      </c>
      <c r="BC1050" s="13">
        <f t="shared" si="1498"/>
        <v>3.33961685366406E-5</v>
      </c>
      <c r="BD1050" s="13">
        <f t="shared" si="1499"/>
        <v>7.4816405542009179E-6</v>
      </c>
      <c r="BE1050" s="13">
        <f t="shared" si="1500"/>
        <v>2.0300871824982204E-5</v>
      </c>
      <c r="BF1050" s="13">
        <f t="shared" si="1501"/>
        <v>2.754244833527516E-5</v>
      </c>
      <c r="BG1050" s="13">
        <f t="shared" si="1502"/>
        <v>2.4911457558447863E-5</v>
      </c>
      <c r="BH1050" s="13">
        <f t="shared" si="1503"/>
        <v>1.6898844017024168E-5</v>
      </c>
      <c r="BI1050" s="13">
        <f t="shared" si="1504"/>
        <v>9.1707497545400521E-6</v>
      </c>
      <c r="BJ1050" s="14">
        <f t="shared" si="1505"/>
        <v>0.7662592666117195</v>
      </c>
      <c r="BK1050" s="14">
        <f t="shared" si="1506"/>
        <v>0.14849381424724312</v>
      </c>
      <c r="BL1050" s="14">
        <f t="shared" si="1507"/>
        <v>7.5001597789484092E-2</v>
      </c>
      <c r="BM1050" s="14">
        <f t="shared" si="1508"/>
        <v>0.65034527132296704</v>
      </c>
      <c r="BN1050" s="14">
        <f t="shared" si="1509"/>
        <v>0.32858284727462167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1.3231999999999999</v>
      </c>
      <c r="F1051" s="10">
        <f>VLOOKUP(B1051,home!$B$2:$E$405,3,FALSE)</f>
        <v>0.63949999999999996</v>
      </c>
      <c r="G1051" s="10">
        <f>VLOOKUP(C1051,away!$B$2:$E$405,4,FALSE)</f>
        <v>0.872</v>
      </c>
      <c r="H1051" s="10">
        <f>VLOOKUP(A1051,away!$A$2:$E$405,3,FALSE)</f>
        <v>1.1951000000000001</v>
      </c>
      <c r="I1051" s="10">
        <f>VLOOKUP(C1051,away!$B$2:$E$405,3,FALSE)</f>
        <v>1.0942000000000001</v>
      </c>
      <c r="J1051" s="10">
        <f>VLOOKUP(B1051,home!$B$2:$E$405,4,FALSE)</f>
        <v>1.6091</v>
      </c>
      <c r="K1051" s="12">
        <f t="shared" si="1454"/>
        <v>0.73787454079999992</v>
      </c>
      <c r="L1051" s="12">
        <f t="shared" si="1455"/>
        <v>2.1041853456220005</v>
      </c>
      <c r="M1051" s="13">
        <f t="shared" si="1456"/>
        <v>5.8305439597326231E-2</v>
      </c>
      <c r="N1051" s="13">
        <f t="shared" si="1457"/>
        <v>4.302209946901922E-2</v>
      </c>
      <c r="O1051" s="13">
        <f t="shared" si="1458"/>
        <v>0.12268545157074255</v>
      </c>
      <c r="P1051" s="13">
        <f t="shared" si="1459"/>
        <v>9.0526471240602285E-2</v>
      </c>
      <c r="Q1051" s="13">
        <f t="shared" si="1460"/>
        <v>1.5872455944977236E-2</v>
      </c>
      <c r="R1051" s="13">
        <f t="shared" si="1461"/>
        <v>0.12907646465808709</v>
      </c>
      <c r="S1051" s="13">
        <f t="shared" si="1462"/>
        <v>3.5138410977915868E-2</v>
      </c>
      <c r="T1051" s="13">
        <f t="shared" si="1463"/>
        <v>3.33985891984519E-2</v>
      </c>
      <c r="U1051" s="13">
        <f t="shared" si="1464"/>
        <v>9.5242237087673418E-2</v>
      </c>
      <c r="V1051" s="13">
        <f t="shared" si="1465"/>
        <v>6.0618631293739879E-3</v>
      </c>
      <c r="W1051" s="13">
        <f t="shared" si="1466"/>
        <v>3.9039603805894364E-3</v>
      </c>
      <c r="X1051" s="13">
        <f t="shared" si="1467"/>
        <v>8.2146562227251793E-3</v>
      </c>
      <c r="Y1051" s="13">
        <f t="shared" si="1468"/>
        <v>8.6425796215904502E-3</v>
      </c>
      <c r="Z1051" s="13">
        <f t="shared" si="1469"/>
        <v>9.0533601799414318E-2</v>
      </c>
      <c r="AA1051" s="13">
        <f t="shared" si="1470"/>
        <v>6.6802439854712875E-2</v>
      </c>
      <c r="AB1051" s="13">
        <f t="shared" si="1471"/>
        <v>2.4645909816057937E-2</v>
      </c>
      <c r="AC1051" s="13">
        <f t="shared" si="1472"/>
        <v>5.8823743765979016E-4</v>
      </c>
      <c r="AD1051" s="13">
        <f t="shared" si="1473"/>
        <v>7.2015824328220562E-4</v>
      </c>
      <c r="AE1051" s="13">
        <f t="shared" si="1474"/>
        <v>1.5153464220433004E-3</v>
      </c>
      <c r="AF1051" s="13">
        <f t="shared" si="1475"/>
        <v>1.5942848674021222E-3</v>
      </c>
      <c r="AG1051" s="13">
        <f t="shared" si="1476"/>
        <v>1.1182236182448201E-3</v>
      </c>
      <c r="AH1051" s="13">
        <f t="shared" si="1477"/>
        <v>4.7624869548176296E-2</v>
      </c>
      <c r="AI1051" s="13">
        <f t="shared" si="1478"/>
        <v>3.5141178748520484E-2</v>
      </c>
      <c r="AJ1051" s="13">
        <f t="shared" si="1479"/>
        <v>1.2964890566117632E-2</v>
      </c>
      <c r="AK1051" s="13">
        <f t="shared" si="1480"/>
        <v>3.1888208909987667E-3</v>
      </c>
      <c r="AL1051" s="13">
        <f t="shared" si="1481"/>
        <v>3.6532481257818416E-5</v>
      </c>
      <c r="AM1051" s="13">
        <f t="shared" si="1482"/>
        <v>1.0627728661303846E-4</v>
      </c>
      <c r="AN1051" s="13">
        <f t="shared" si="1483"/>
        <v>2.2362710906362475E-4</v>
      </c>
      <c r="AO1051" s="13">
        <f t="shared" si="1484"/>
        <v>2.3527644288774606E-4</v>
      </c>
      <c r="AP1051" s="13">
        <f t="shared" si="1485"/>
        <v>1.6502174776482229E-4</v>
      </c>
      <c r="AQ1051" s="13">
        <f t="shared" si="1486"/>
        <v>8.6809085838917302E-5</v>
      </c>
      <c r="AR1051" s="13">
        <f t="shared" si="1487"/>
        <v>2.0042310518086401E-2</v>
      </c>
      <c r="AS1051" s="13">
        <f t="shared" si="1488"/>
        <v>1.4788710670104011E-2</v>
      </c>
      <c r="AT1051" s="13">
        <f t="shared" si="1489"/>
        <v>5.4561065473635274E-3</v>
      </c>
      <c r="AU1051" s="13">
        <f t="shared" si="1490"/>
        <v>1.3419740377305788E-3</v>
      </c>
      <c r="AV1051" s="13">
        <f t="shared" si="1491"/>
        <v>2.4755211921399307E-4</v>
      </c>
      <c r="AW1051" s="13">
        <f t="shared" si="1492"/>
        <v>1.5755898957731584E-6</v>
      </c>
      <c r="AX1051" s="13">
        <f t="shared" si="1493"/>
        <v>1.3069884009510951E-5</v>
      </c>
      <c r="AY1051" s="13">
        <f t="shared" si="1494"/>
        <v>2.7501458401792256E-5</v>
      </c>
      <c r="AZ1051" s="13">
        <f t="shared" si="1495"/>
        <v>2.8934082876142158E-5</v>
      </c>
      <c r="BA1051" s="13">
        <f t="shared" si="1496"/>
        <v>2.0294224392330267E-5</v>
      </c>
      <c r="BB1051" s="13">
        <f t="shared" si="1497"/>
        <v>1.0675702391776474E-5</v>
      </c>
      <c r="BC1051" s="13">
        <f t="shared" si="1498"/>
        <v>4.4927313053995587E-6</v>
      </c>
      <c r="BD1051" s="13">
        <f t="shared" si="1499"/>
        <v>7.0287893474271805E-3</v>
      </c>
      <c r="BE1051" s="13">
        <f t="shared" si="1500"/>
        <v>5.1863647121127609E-3</v>
      </c>
      <c r="BF1051" s="13">
        <f t="shared" si="1501"/>
        <v>1.9134432401857636E-3</v>
      </c>
      <c r="BG1051" s="13">
        <f t="shared" si="1502"/>
        <v>4.7062701739964481E-4</v>
      </c>
      <c r="BH1051" s="13">
        <f t="shared" si="1503"/>
        <v>8.6815923587959097E-5</v>
      </c>
      <c r="BI1051" s="13">
        <f t="shared" si="1504"/>
        <v>1.2811851950318647E-5</v>
      </c>
      <c r="BJ1051" s="14">
        <f t="shared" si="1505"/>
        <v>0.11892433374387099</v>
      </c>
      <c r="BK1051" s="14">
        <f t="shared" si="1506"/>
        <v>0.19068445632253778</v>
      </c>
      <c r="BL1051" s="14">
        <f t="shared" si="1507"/>
        <v>0.59394776872624921</v>
      </c>
      <c r="BM1051" s="14">
        <f t="shared" si="1508"/>
        <v>0.53457585224281179</v>
      </c>
      <c r="BN1051" s="14">
        <f t="shared" si="1509"/>
        <v>0.45948838248075463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1.3052999999999999</v>
      </c>
      <c r="F1052" s="10">
        <f>VLOOKUP(B1052,home!$B$2:$E$405,3,FALSE)</f>
        <v>1.2096</v>
      </c>
      <c r="G1052" s="10">
        <f>VLOOKUP(C1052,away!$B$2:$E$405,4,FALSE)</f>
        <v>0.6855</v>
      </c>
      <c r="H1052" s="10">
        <f>VLOOKUP(A1052,away!$A$2:$E$405,3,FALSE)</f>
        <v>1.1211</v>
      </c>
      <c r="I1052" s="10">
        <f>VLOOKUP(C1052,away!$B$2:$E$405,3,FALSE)</f>
        <v>1.0327999999999999</v>
      </c>
      <c r="J1052" s="10">
        <f>VLOOKUP(B1052,home!$B$2:$E$405,4,FALSE)</f>
        <v>1.2205999999999999</v>
      </c>
      <c r="K1052" s="12">
        <f t="shared" si="1454"/>
        <v>1.0823296982399999</v>
      </c>
      <c r="L1052" s="12">
        <f t="shared" si="1455"/>
        <v>1.4132986608479998</v>
      </c>
      <c r="M1052" s="13">
        <f t="shared" si="1456"/>
        <v>8.2444630279623704E-2</v>
      </c>
      <c r="N1052" s="13">
        <f t="shared" si="1457"/>
        <v>8.9232271812053482E-2</v>
      </c>
      <c r="O1052" s="13">
        <f t="shared" si="1458"/>
        <v>0.11651888556830063</v>
      </c>
      <c r="P1052" s="13">
        <f t="shared" si="1459"/>
        <v>0.1261118502563999</v>
      </c>
      <c r="Q1052" s="13">
        <f t="shared" si="1460"/>
        <v>4.8289368911804749E-2</v>
      </c>
      <c r="R1052" s="13">
        <f t="shared" si="1461"/>
        <v>8.2337992468590332E-2</v>
      </c>
      <c r="S1052" s="13">
        <f t="shared" si="1462"/>
        <v>4.8226909142387711E-2</v>
      </c>
      <c r="T1052" s="13">
        <f t="shared" si="1463"/>
        <v>6.8247300416248685E-2</v>
      </c>
      <c r="U1052" s="13">
        <f t="shared" si="1464"/>
        <v>8.9116854542216753E-2</v>
      </c>
      <c r="V1052" s="13">
        <f t="shared" si="1465"/>
        <v>8.1967264621733392E-3</v>
      </c>
      <c r="W1052" s="13">
        <f t="shared" si="1466"/>
        <v>1.7421672694171223E-2</v>
      </c>
      <c r="X1052" s="13">
        <f t="shared" si="1467"/>
        <v>2.4622026688404353E-2</v>
      </c>
      <c r="Y1052" s="13">
        <f t="shared" si="1468"/>
        <v>1.7399138673042797E-2</v>
      </c>
      <c r="Z1052" s="13">
        <f t="shared" si="1469"/>
        <v>3.8789391497590454E-2</v>
      </c>
      <c r="AA1052" s="13">
        <f t="shared" si="1470"/>
        <v>4.1982910394500292E-2</v>
      </c>
      <c r="AB1052" s="13">
        <f t="shared" si="1471"/>
        <v>2.271967536925823E-2</v>
      </c>
      <c r="AC1052" s="13">
        <f t="shared" si="1472"/>
        <v>7.8363528398112993E-4</v>
      </c>
      <c r="AD1052" s="13">
        <f t="shared" si="1473"/>
        <v>4.7139984374795956E-3</v>
      </c>
      <c r="AE1052" s="13">
        <f t="shared" si="1474"/>
        <v>6.6622876789294754E-3</v>
      </c>
      <c r="AF1052" s="13">
        <f t="shared" si="1475"/>
        <v>4.7079011274075789E-3</v>
      </c>
      <c r="AG1052" s="13">
        <f t="shared" si="1476"/>
        <v>2.2178901195899726E-3</v>
      </c>
      <c r="AH1052" s="13">
        <f t="shared" si="1477"/>
        <v>1.3705248764663351E-2</v>
      </c>
      <c r="AI1052" s="13">
        <f t="shared" si="1478"/>
        <v>1.4833597759762215E-2</v>
      </c>
      <c r="AJ1052" s="13">
        <f t="shared" si="1479"/>
        <v>8.027421693568489E-3</v>
      </c>
      <c r="AK1052" s="13">
        <f t="shared" si="1480"/>
        <v>2.8961056330817376E-3</v>
      </c>
      <c r="AL1052" s="13">
        <f t="shared" si="1481"/>
        <v>4.7947668758475653E-5</v>
      </c>
      <c r="AM1052" s="13">
        <f t="shared" si="1482"/>
        <v>1.0204201012682247E-3</v>
      </c>
      <c r="AN1052" s="13">
        <f t="shared" si="1483"/>
        <v>1.4421583626247623E-3</v>
      </c>
      <c r="AO1052" s="13">
        <f t="shared" si="1484"/>
        <v>1.0191002413141605E-3</v>
      </c>
      <c r="AP1052" s="13">
        <f t="shared" si="1485"/>
        <v>4.8009766877305865E-4</v>
      </c>
      <c r="AQ1052" s="13">
        <f t="shared" si="1486"/>
        <v>1.6963034808830266E-4</v>
      </c>
      <c r="AR1052" s="13">
        <f t="shared" si="1487"/>
        <v>3.8739219451374841E-3</v>
      </c>
      <c r="AS1052" s="13">
        <f t="shared" si="1488"/>
        <v>4.1928607698859663E-3</v>
      </c>
      <c r="AT1052" s="13">
        <f t="shared" si="1489"/>
        <v>2.2690288659165058E-3</v>
      </c>
      <c r="AU1052" s="13">
        <f t="shared" si="1490"/>
        <v>8.1861244258175372E-4</v>
      </c>
      <c r="AV1052" s="13">
        <f t="shared" si="1491"/>
        <v>2.2150213948875463E-4</v>
      </c>
      <c r="AW1052" s="13">
        <f t="shared" si="1492"/>
        <v>2.0373165744033246E-6</v>
      </c>
      <c r="AX1052" s="13">
        <f t="shared" si="1493"/>
        <v>1.8407183004727788E-4</v>
      </c>
      <c r="AY1052" s="13">
        <f t="shared" si="1494"/>
        <v>2.6014847090565841E-4</v>
      </c>
      <c r="AZ1052" s="13">
        <f t="shared" si="1495"/>
        <v>1.83833742776311E-4</v>
      </c>
      <c r="BA1052" s="13">
        <f t="shared" si="1496"/>
        <v>8.6603994161478629E-5</v>
      </c>
      <c r="BB1052" s="13">
        <f t="shared" si="1497"/>
        <v>3.0599327243126446E-5</v>
      </c>
      <c r="BC1052" s="13">
        <f t="shared" si="1498"/>
        <v>8.649197643112066E-6</v>
      </c>
      <c r="BD1052" s="13">
        <f t="shared" si="1499"/>
        <v>9.1250144954874667E-4</v>
      </c>
      <c r="BE1052" s="13">
        <f t="shared" si="1500"/>
        <v>9.8762741853365742E-4</v>
      </c>
      <c r="BF1052" s="13">
        <f t="shared" si="1501"/>
        <v>5.344692429375417E-4</v>
      </c>
      <c r="BG1052" s="13">
        <f t="shared" si="1502"/>
        <v>1.9282397814238361E-4</v>
      </c>
      <c r="BH1052" s="13">
        <f t="shared" si="1503"/>
        <v>5.2174779519070582E-5</v>
      </c>
      <c r="BI1052" s="13">
        <f t="shared" si="1504"/>
        <v>1.1294062674522843E-5</v>
      </c>
      <c r="BJ1052" s="14">
        <f t="shared" si="1505"/>
        <v>0.28839916984397734</v>
      </c>
      <c r="BK1052" s="14">
        <f t="shared" si="1506"/>
        <v>0.26607184756422991</v>
      </c>
      <c r="BL1052" s="14">
        <f t="shared" si="1507"/>
        <v>0.4062055092883084</v>
      </c>
      <c r="BM1052" s="14">
        <f t="shared" si="1508"/>
        <v>0.45427280774300216</v>
      </c>
      <c r="BN1052" s="14">
        <f t="shared" si="1509"/>
        <v>0.5449349992967728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1.3052999999999999</v>
      </c>
      <c r="F1053" s="10">
        <f>VLOOKUP(B1053,home!$B$2:$E$405,3,FALSE)</f>
        <v>1.2903</v>
      </c>
      <c r="G1053" s="10">
        <f>VLOOKUP(C1053,away!$B$2:$E$405,4,FALSE)</f>
        <v>0.5645</v>
      </c>
      <c r="H1053" s="10">
        <f>VLOOKUP(A1053,away!$A$2:$E$405,3,FALSE)</f>
        <v>1.1211</v>
      </c>
      <c r="I1053" s="10">
        <f>VLOOKUP(C1053,away!$B$2:$E$405,3,FALSE)</f>
        <v>1.9717</v>
      </c>
      <c r="J1053" s="10">
        <f>VLOOKUP(B1053,home!$B$2:$E$405,4,FALSE)</f>
        <v>0.93889999999999996</v>
      </c>
      <c r="K1053" s="12">
        <f t="shared" si="1454"/>
        <v>0.95074703905499991</v>
      </c>
      <c r="L1053" s="12">
        <f t="shared" si="1455"/>
        <v>2.0754129776429999</v>
      </c>
      <c r="M1053" s="13">
        <f t="shared" si="1456"/>
        <v>4.8501526044531805E-2</v>
      </c>
      <c r="N1053" s="13">
        <f t="shared" si="1457"/>
        <v>4.6112682276487578E-2</v>
      </c>
      <c r="O1053" s="13">
        <f t="shared" si="1458"/>
        <v>0.10066069658831125</v>
      </c>
      <c r="P1053" s="13">
        <f t="shared" si="1459"/>
        <v>9.5702859230550663E-2</v>
      </c>
      <c r="Q1053" s="13">
        <f t="shared" si="1460"/>
        <v>2.1920748068627264E-2</v>
      </c>
      <c r="R1053" s="13">
        <f t="shared" si="1461"/>
        <v>0.10445625801898284</v>
      </c>
      <c r="S1053" s="13">
        <f t="shared" si="1462"/>
        <v>4.7210046836944894E-2</v>
      </c>
      <c r="T1053" s="13">
        <f t="shared" si="1463"/>
        <v>4.5494605021271749E-2</v>
      </c>
      <c r="U1053" s="13">
        <f t="shared" si="1464"/>
        <v>9.9311478022313021E-2</v>
      </c>
      <c r="V1053" s="13">
        <f t="shared" si="1465"/>
        <v>1.0350502425555991E-2</v>
      </c>
      <c r="W1053" s="13">
        <f t="shared" si="1466"/>
        <v>6.9470287733726602E-3</v>
      </c>
      <c r="X1053" s="13">
        <f t="shared" si="1467"/>
        <v>1.4417953672316951E-2</v>
      </c>
      <c r="Y1053" s="13">
        <f t="shared" si="1468"/>
        <v>1.4961604081291076E-2</v>
      </c>
      <c r="Z1053" s="13">
        <f t="shared" si="1469"/>
        <v>7.2263291162874208E-2</v>
      </c>
      <c r="AA1053" s="13">
        <f t="shared" si="1470"/>
        <v>6.8704110105472005E-2</v>
      </c>
      <c r="AB1053" s="13">
        <f t="shared" si="1471"/>
        <v>3.2660114626843095E-2</v>
      </c>
      <c r="AC1053" s="13">
        <f t="shared" si="1472"/>
        <v>1.276471017232738E-3</v>
      </c>
      <c r="AD1053" s="13">
        <f t="shared" si="1473"/>
        <v>1.651216759128486E-3</v>
      </c>
      <c r="AE1053" s="13">
        <f t="shared" si="1474"/>
        <v>3.4269566907968755E-3</v>
      </c>
      <c r="AF1053" s="13">
        <f t="shared" si="1475"/>
        <v>3.5561751949501732E-3</v>
      </c>
      <c r="AG1053" s="13">
        <f t="shared" si="1476"/>
        <v>2.4601773834572378E-3</v>
      </c>
      <c r="AH1053" s="13">
        <f t="shared" si="1477"/>
        <v>3.7494043071655971E-2</v>
      </c>
      <c r="AI1053" s="13">
        <f t="shared" si="1478"/>
        <v>3.5647350432577551E-2</v>
      </c>
      <c r="AJ1053" s="13">
        <f t="shared" si="1479"/>
        <v>1.6945806436964535E-2</v>
      </c>
      <c r="AK1053" s="13">
        <f t="shared" si="1480"/>
        <v>5.3703917647810644E-3</v>
      </c>
      <c r="AL1053" s="13">
        <f t="shared" si="1481"/>
        <v>1.0074893392998745E-4</v>
      </c>
      <c r="AM1053" s="13">
        <f t="shared" si="1482"/>
        <v>3.1397788891588036E-4</v>
      </c>
      <c r="AN1053" s="13">
        <f t="shared" si="1483"/>
        <v>6.516337853489703E-4</v>
      </c>
      <c r="AO1053" s="13">
        <f t="shared" si="1484"/>
        <v>6.7620460739194308E-4</v>
      </c>
      <c r="AP1053" s="13">
        <f t="shared" si="1485"/>
        <v>4.6780127257440939E-4</v>
      </c>
      <c r="AQ1053" s="13">
        <f t="shared" si="1486"/>
        <v>2.4272020801470996E-4</v>
      </c>
      <c r="AR1053" s="13">
        <f t="shared" si="1487"/>
        <v>1.5563124715044074E-2</v>
      </c>
      <c r="AS1053" s="13">
        <f t="shared" si="1488"/>
        <v>1.4796594741271844E-2</v>
      </c>
      <c r="AT1053" s="13">
        <f t="shared" si="1489"/>
        <v>7.0339093191804924E-3</v>
      </c>
      <c r="AU1053" s="13">
        <f t="shared" si="1490"/>
        <v>2.2291561527307416E-3</v>
      </c>
      <c r="AV1053" s="13">
        <f t="shared" si="1491"/>
        <v>5.2984090294999685E-4</v>
      </c>
      <c r="AW1053" s="13">
        <f t="shared" si="1492"/>
        <v>5.5221407035252909E-6</v>
      </c>
      <c r="AX1053" s="13">
        <f t="shared" si="1493"/>
        <v>4.9752258035918798E-5</v>
      </c>
      <c r="AY1053" s="13">
        <f t="shared" si="1494"/>
        <v>1.0325648199478909E-4</v>
      </c>
      <c r="AZ1053" s="13">
        <f t="shared" si="1495"/>
        <v>1.0714992137887305E-4</v>
      </c>
      <c r="BA1053" s="13">
        <f t="shared" si="1496"/>
        <v>7.4126779127713411E-5</v>
      </c>
      <c r="BB1053" s="13">
        <f t="shared" si="1497"/>
        <v>3.8460919848133177E-5</v>
      </c>
      <c r="BC1053" s="13">
        <f t="shared" si="1498"/>
        <v>1.5964458436980558E-5</v>
      </c>
      <c r="BD1053" s="13">
        <f t="shared" si="1499"/>
        <v>5.3833185010465001E-3</v>
      </c>
      <c r="BE1053" s="13">
        <f t="shared" si="1500"/>
        <v>5.1181741251599602E-3</v>
      </c>
      <c r="BF1053" s="13">
        <f t="shared" si="1501"/>
        <v>2.4330444474318729E-3</v>
      </c>
      <c r="BG1053" s="13">
        <f t="shared" si="1502"/>
        <v>7.7106993476168731E-4</v>
      </c>
      <c r="BH1053" s="13">
        <f t="shared" si="1503"/>
        <v>1.8327311434475151E-4</v>
      </c>
      <c r="BI1053" s="13">
        <f t="shared" si="1504"/>
        <v>3.4849274160332204E-5</v>
      </c>
      <c r="BJ1053" s="14">
        <f t="shared" si="1505"/>
        <v>0.16369019650276839</v>
      </c>
      <c r="BK1053" s="14">
        <f t="shared" si="1506"/>
        <v>0.20324541097074089</v>
      </c>
      <c r="BL1053" s="14">
        <f t="shared" si="1507"/>
        <v>0.55532660429598357</v>
      </c>
      <c r="BM1053" s="14">
        <f t="shared" si="1508"/>
        <v>0.57707299836358417</v>
      </c>
      <c r="BN1053" s="14">
        <f t="shared" si="1509"/>
        <v>0.4173547702274914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1.3052999999999999</v>
      </c>
      <c r="F1054" s="10">
        <f>VLOOKUP(B1054,home!$B$2:$E$405,3,FALSE)</f>
        <v>0.7661</v>
      </c>
      <c r="G1054" s="10">
        <f>VLOOKUP(C1054,away!$B$2:$E$405,4,FALSE)</f>
        <v>0.9274</v>
      </c>
      <c r="H1054" s="10">
        <f>VLOOKUP(A1054,away!$A$2:$E$405,3,FALSE)</f>
        <v>1.1211</v>
      </c>
      <c r="I1054" s="10">
        <f>VLOOKUP(C1054,away!$B$2:$E$405,3,FALSE)</f>
        <v>0.9859</v>
      </c>
      <c r="J1054" s="10">
        <f>VLOOKUP(B1054,home!$B$2:$E$405,4,FALSE)</f>
        <v>1.0798000000000001</v>
      </c>
      <c r="K1054" s="12">
        <f t="shared" si="1454"/>
        <v>0.92739103204199991</v>
      </c>
      <c r="L1054" s="12">
        <f t="shared" si="1455"/>
        <v>1.1934948307020001</v>
      </c>
      <c r="M1054" s="13">
        <f t="shared" si="1456"/>
        <v>0.11992534404733089</v>
      </c>
      <c r="N1054" s="13">
        <f t="shared" si="1457"/>
        <v>0.11121768858404611</v>
      </c>
      <c r="O1054" s="13">
        <f t="shared" si="1458"/>
        <v>0.1431302781906483</v>
      </c>
      <c r="P1054" s="13">
        <f t="shared" si="1459"/>
        <v>0.13273773640768391</v>
      </c>
      <c r="Q1054" s="13">
        <f t="shared" si="1460"/>
        <v>5.1571143498642127E-2</v>
      </c>
      <c r="R1054" s="13">
        <f t="shared" si="1461"/>
        <v>8.5412623568739007E-2</v>
      </c>
      <c r="S1054" s="13">
        <f t="shared" si="1462"/>
        <v>3.6729739669710597E-2</v>
      </c>
      <c r="T1054" s="13">
        <f t="shared" si="1463"/>
        <v>6.1549893179020439E-2</v>
      </c>
      <c r="U1054" s="13">
        <f t="shared" si="1464"/>
        <v>7.9210901120827709E-2</v>
      </c>
      <c r="V1054" s="13">
        <f t="shared" si="1465"/>
        <v>4.5170903256804657E-3</v>
      </c>
      <c r="W1054" s="13">
        <f t="shared" si="1466"/>
        <v>1.5942205330930603E-2</v>
      </c>
      <c r="X1054" s="13">
        <f t="shared" si="1467"/>
        <v>1.9026939652455544E-2</v>
      </c>
      <c r="Y1054" s="13">
        <f t="shared" si="1468"/>
        <v>1.1354277059642301E-2</v>
      </c>
      <c r="Z1054" s="13">
        <f t="shared" si="1469"/>
        <v>3.3979841568661955E-2</v>
      </c>
      <c r="AA1054" s="13">
        <f t="shared" si="1470"/>
        <v>3.1512600340985061E-2</v>
      </c>
      <c r="AB1054" s="13">
        <f t="shared" si="1471"/>
        <v>1.4612251476276603E-2</v>
      </c>
      <c r="AC1054" s="13">
        <f t="shared" si="1472"/>
        <v>3.1248000044471042E-4</v>
      </c>
      <c r="AD1054" s="13">
        <f t="shared" si="1473"/>
        <v>3.6961645637193005E-3</v>
      </c>
      <c r="AE1054" s="13">
        <f t="shared" si="1474"/>
        <v>4.4113533002228993E-3</v>
      </c>
      <c r="AF1054" s="13">
        <f t="shared" si="1475"/>
        <v>2.6324636801081194E-3</v>
      </c>
      <c r="AG1054" s="13">
        <f t="shared" si="1476"/>
        <v>1.0472772647399352E-3</v>
      </c>
      <c r="AH1054" s="13">
        <f t="shared" si="1477"/>
        <v>1.0138691315067739E-2</v>
      </c>
      <c r="AI1054" s="13">
        <f t="shared" si="1478"/>
        <v>9.4025314022359325E-3</v>
      </c>
      <c r="AJ1054" s="13">
        <f t="shared" si="1479"/>
        <v>4.3599116504634454E-3</v>
      </c>
      <c r="AK1054" s="13">
        <f t="shared" si="1480"/>
        <v>1.3477809883784117E-3</v>
      </c>
      <c r="AL1054" s="13">
        <f t="shared" si="1481"/>
        <v>1.3834569585335653E-5</v>
      </c>
      <c r="AM1054" s="13">
        <f t="shared" si="1482"/>
        <v>6.8555797386894235E-4</v>
      </c>
      <c r="AN1054" s="13">
        <f t="shared" si="1483"/>
        <v>8.1820989795911958E-4</v>
      </c>
      <c r="AO1054" s="13">
        <f t="shared" si="1484"/>
        <v>4.8826464182171012E-4</v>
      </c>
      <c r="AP1054" s="13">
        <f t="shared" si="1485"/>
        <v>1.942471086762583E-4</v>
      </c>
      <c r="AQ1054" s="13">
        <f t="shared" si="1486"/>
        <v>5.7958230020980937E-5</v>
      </c>
      <c r="AR1054" s="13">
        <f t="shared" si="1487"/>
        <v>2.4200951349233235E-3</v>
      </c>
      <c r="AS1054" s="13">
        <f t="shared" si="1488"/>
        <v>2.2443745248163643E-3</v>
      </c>
      <c r="AT1054" s="13">
        <f t="shared" si="1489"/>
        <v>1.0407064034291102E-3</v>
      </c>
      <c r="AU1054" s="13">
        <f t="shared" si="1490"/>
        <v>3.2171392850961354E-4</v>
      </c>
      <c r="AV1054" s="13">
        <f t="shared" si="1491"/>
        <v>7.4588653045704168E-5</v>
      </c>
      <c r="AW1054" s="13">
        <f t="shared" si="1492"/>
        <v>4.2535014538509784E-7</v>
      </c>
      <c r="AX1054" s="13">
        <f t="shared" si="1493"/>
        <v>1.0596338615182342E-4</v>
      </c>
      <c r="AY1054" s="13">
        <f t="shared" si="1494"/>
        <v>1.2646675361588117E-4</v>
      </c>
      <c r="AZ1054" s="13">
        <f t="shared" si="1495"/>
        <v>7.5468708348108823E-5</v>
      </c>
      <c r="BA1054" s="13">
        <f t="shared" si="1496"/>
        <v>3.0023837764408268E-5</v>
      </c>
      <c r="BB1054" s="13">
        <f t="shared" si="1497"/>
        <v>8.958323792414184E-6</v>
      </c>
      <c r="BC1054" s="13">
        <f t="shared" si="1498"/>
        <v>2.1383426276002148E-6</v>
      </c>
      <c r="BD1054" s="13">
        <f t="shared" si="1499"/>
        <v>4.8139517222300742E-4</v>
      </c>
      <c r="BE1054" s="13">
        <f t="shared" si="1500"/>
        <v>4.4644156558793115E-4</v>
      </c>
      <c r="BF1054" s="13">
        <f t="shared" si="1501"/>
        <v>2.0701295212851878E-4</v>
      </c>
      <c r="BG1054" s="13">
        <f t="shared" si="1502"/>
        <v>6.3993985106842733E-5</v>
      </c>
      <c r="BH1054" s="13">
        <f t="shared" si="1503"/>
        <v>1.4836861973178811E-5</v>
      </c>
      <c r="BI1054" s="13">
        <f t="shared" si="1504"/>
        <v>2.7519145475142013E-6</v>
      </c>
      <c r="BJ1054" s="14">
        <f t="shared" si="1505"/>
        <v>0.28504266331817463</v>
      </c>
      <c r="BK1054" s="14">
        <f t="shared" si="1506"/>
        <v>0.29436269177405178</v>
      </c>
      <c r="BL1054" s="14">
        <f t="shared" si="1507"/>
        <v>0.38644548114991334</v>
      </c>
      <c r="BM1054" s="14">
        <f t="shared" si="1508"/>
        <v>0.35570982211024083</v>
      </c>
      <c r="BN1054" s="14">
        <f t="shared" si="1509"/>
        <v>0.64399481429709038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1.5124</v>
      </c>
      <c r="F1056" s="10">
        <f>VLOOKUP(B1056,home!$B$2:$E$405,3,FALSE)</f>
        <v>1.3224</v>
      </c>
      <c r="G1056" s="10">
        <f>VLOOKUP(C1056,away!$B$2:$E$405,4,FALSE)</f>
        <v>1.2783</v>
      </c>
      <c r="H1056" s="10">
        <f>VLOOKUP(A1056,away!$A$2:$E$405,3,FALSE)</f>
        <v>1.1446000000000001</v>
      </c>
      <c r="I1056" s="10">
        <f>VLOOKUP(C1056,away!$B$2:$E$405,3,FALSE)</f>
        <v>0.64070000000000005</v>
      </c>
      <c r="J1056" s="10">
        <f>VLOOKUP(B1056,home!$B$2:$E$405,4,FALSE)</f>
        <v>1.0484</v>
      </c>
      <c r="K1056" s="12">
        <f t="shared" si="1454"/>
        <v>2.556597136608</v>
      </c>
      <c r="L1056" s="12">
        <f t="shared" si="1455"/>
        <v>0.76883912864800008</v>
      </c>
      <c r="M1056" s="13">
        <f t="shared" si="1456"/>
        <v>3.5956828616106468E-2</v>
      </c>
      <c r="N1056" s="13">
        <f t="shared" si="1457"/>
        <v>9.1927125081442379E-2</v>
      </c>
      <c r="O1056" s="13">
        <f t="shared" si="1458"/>
        <v>2.7645016782152771E-2</v>
      </c>
      <c r="P1056" s="13">
        <f t="shared" si="1459"/>
        <v>7.0677170746731882E-2</v>
      </c>
      <c r="Q1056" s="13">
        <f t="shared" si="1460"/>
        <v>0.11751031237991055</v>
      </c>
      <c r="R1056" s="13">
        <f t="shared" si="1461"/>
        <v>1.0627285307124836E-2</v>
      </c>
      <c r="S1056" s="13">
        <f t="shared" si="1462"/>
        <v>3.4730972231274033E-2</v>
      </c>
      <c r="T1056" s="13">
        <f t="shared" si="1463"/>
        <v>9.0346526177324721E-2</v>
      </c>
      <c r="U1056" s="13">
        <f t="shared" si="1464"/>
        <v>2.7169687186111624E-2</v>
      </c>
      <c r="V1056" s="13">
        <f t="shared" si="1465"/>
        <v>7.5852903145394264E-3</v>
      </c>
      <c r="W1056" s="13">
        <f t="shared" si="1466"/>
        <v>0.10014217605079696</v>
      </c>
      <c r="X1056" s="13">
        <f t="shared" si="1467"/>
        <v>7.6993223375809369E-2</v>
      </c>
      <c r="Y1056" s="13">
        <f t="shared" si="1468"/>
        <v>2.959770138602905E-2</v>
      </c>
      <c r="Z1056" s="13">
        <f t="shared" si="1469"/>
        <v>2.7235575918078511E-3</v>
      </c>
      <c r="AA1056" s="13">
        <f t="shared" si="1470"/>
        <v>6.9630395406029321E-3</v>
      </c>
      <c r="AB1056" s="13">
        <f t="shared" si="1471"/>
        <v>8.9008434757968727E-3</v>
      </c>
      <c r="AC1056" s="13">
        <f t="shared" si="1472"/>
        <v>9.3185856372371282E-4</v>
      </c>
      <c r="AD1056" s="13">
        <f t="shared" si="1473"/>
        <v>6.4005800136290467E-2</v>
      </c>
      <c r="AE1056" s="13">
        <f t="shared" si="1474"/>
        <v>4.9210163605203611E-2</v>
      </c>
      <c r="AF1056" s="13">
        <f t="shared" si="1475"/>
        <v>1.891734965342513E-2</v>
      </c>
      <c r="AG1056" s="13">
        <f t="shared" si="1476"/>
        <v>4.8481328746229754E-3</v>
      </c>
      <c r="AH1056" s="13">
        <f t="shared" si="1477"/>
        <v>5.2349441142704835E-4</v>
      </c>
      <c r="AI1056" s="13">
        <f t="shared" si="1478"/>
        <v>1.3383643132846821E-3</v>
      </c>
      <c r="AJ1056" s="13">
        <f t="shared" si="1479"/>
        <v>1.7108291855409755E-3</v>
      </c>
      <c r="AK1056" s="13">
        <f t="shared" si="1480"/>
        <v>1.4579669989931514E-3</v>
      </c>
      <c r="AL1056" s="13">
        <f t="shared" si="1481"/>
        <v>7.3266891831059197E-5</v>
      </c>
      <c r="AM1056" s="13">
        <f t="shared" si="1482"/>
        <v>3.2727409070948808E-2</v>
      </c>
      <c r="AN1056" s="13">
        <f t="shared" si="1483"/>
        <v>2.5162112673014936E-2</v>
      </c>
      <c r="AO1056" s="13">
        <f t="shared" si="1484"/>
        <v>9.6728083912318002E-3</v>
      </c>
      <c r="AP1056" s="13">
        <f t="shared" si="1485"/>
        <v>2.4789445250312406E-3</v>
      </c>
      <c r="AQ1056" s="13">
        <f t="shared" si="1486"/>
        <v>4.764773871479373E-4</v>
      </c>
      <c r="AR1056" s="13">
        <f t="shared" si="1487"/>
        <v>8.0496597426733921E-5</v>
      </c>
      <c r="AS1056" s="13">
        <f t="shared" si="1488"/>
        <v>2.0579737048787483E-4</v>
      </c>
      <c r="AT1056" s="13">
        <f t="shared" si="1489"/>
        <v>2.6307048405537831E-4</v>
      </c>
      <c r="AU1056" s="13">
        <f t="shared" si="1490"/>
        <v>2.2418841542068689E-4</v>
      </c>
      <c r="AV1056" s="13">
        <f t="shared" si="1491"/>
        <v>1.4328986523130327E-4</v>
      </c>
      <c r="AW1056" s="13">
        <f t="shared" si="1492"/>
        <v>4.0003965429026129E-6</v>
      </c>
      <c r="AX1056" s="13">
        <f t="shared" si="1493"/>
        <v>1.3945133386564407E-2</v>
      </c>
      <c r="AY1056" s="13">
        <f t="shared" si="1494"/>
        <v>1.0721564201806314E-2</v>
      </c>
      <c r="AZ1056" s="13">
        <f t="shared" si="1495"/>
        <v>4.1215790393301774E-3</v>
      </c>
      <c r="BA1056" s="13">
        <f t="shared" si="1496"/>
        <v>1.0562770790841585E-3</v>
      </c>
      <c r="BB1056" s="13">
        <f t="shared" si="1497"/>
        <v>2.0302678727347973E-4</v>
      </c>
      <c r="BC1056" s="13">
        <f t="shared" si="1498"/>
        <v>3.121898764390901E-5</v>
      </c>
      <c r="BD1056" s="13">
        <f t="shared" si="1499"/>
        <v>1.0314822304116489E-5</v>
      </c>
      <c r="BE1056" s="13">
        <f t="shared" si="1500"/>
        <v>2.6370845167324547E-5</v>
      </c>
      <c r="BF1056" s="13">
        <f t="shared" si="1501"/>
        <v>3.3709813622357434E-5</v>
      </c>
      <c r="BG1056" s="13">
        <f t="shared" si="1502"/>
        <v>2.8727470994169452E-5</v>
      </c>
      <c r="BH1056" s="13">
        <f t="shared" si="1503"/>
        <v>1.8361142521420758E-5</v>
      </c>
      <c r="BI1056" s="13">
        <f t="shared" si="1504"/>
        <v>9.3884088790231336E-6</v>
      </c>
      <c r="BJ1056" s="14">
        <f t="shared" si="1505"/>
        <v>0.74409506224993249</v>
      </c>
      <c r="BK1056" s="14">
        <f t="shared" si="1506"/>
        <v>0.16067695156601289</v>
      </c>
      <c r="BL1056" s="14">
        <f t="shared" si="1507"/>
        <v>8.7380242437145275E-2</v>
      </c>
      <c r="BM1056" s="14">
        <f t="shared" si="1508"/>
        <v>0.62981451112616627</v>
      </c>
      <c r="BN1056" s="14">
        <f t="shared" si="1509"/>
        <v>0.35434373891346888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1.5124</v>
      </c>
      <c r="F1057" s="10">
        <f>VLOOKUP(B1057,home!$B$2:$E$405,3,FALSE)</f>
        <v>1.1460999999999999</v>
      </c>
      <c r="G1057" s="10">
        <f>VLOOKUP(C1057,away!$B$2:$E$405,4,FALSE)</f>
        <v>0.61709999999999998</v>
      </c>
      <c r="H1057" s="10">
        <f>VLOOKUP(A1057,away!$A$2:$E$405,3,FALSE)</f>
        <v>1.1446000000000001</v>
      </c>
      <c r="I1057" s="10">
        <f>VLOOKUP(C1057,away!$B$2:$E$405,3,FALSE)</f>
        <v>1.5726</v>
      </c>
      <c r="J1057" s="10">
        <f>VLOOKUP(B1057,home!$B$2:$E$405,4,FALSE)</f>
        <v>0.99019999999999997</v>
      </c>
      <c r="K1057" s="12">
        <f t="shared" si="1454"/>
        <v>1.0696574680439999</v>
      </c>
      <c r="L1057" s="12">
        <f t="shared" si="1455"/>
        <v>1.782357979992</v>
      </c>
      <c r="M1057" s="13">
        <f t="shared" si="1456"/>
        <v>5.7727856055756602E-2</v>
      </c>
      <c r="N1057" s="13">
        <f t="shared" si="1457"/>
        <v>6.1749032344209094E-2</v>
      </c>
      <c r="O1057" s="13">
        <f t="shared" si="1458"/>
        <v>0.10289170490880727</v>
      </c>
      <c r="P1057" s="13">
        <f t="shared" si="1459"/>
        <v>0.11005888055548517</v>
      </c>
      <c r="Q1057" s="13">
        <f t="shared" si="1460"/>
        <v>3.3025156795736872E-2</v>
      </c>
      <c r="R1057" s="13">
        <f t="shared" si="1461"/>
        <v>9.1694925659597359E-2</v>
      </c>
      <c r="S1057" s="13">
        <f t="shared" si="1462"/>
        <v>5.2457158539835701E-2</v>
      </c>
      <c r="T1057" s="13">
        <f t="shared" si="1463"/>
        <v>5.8862651755368624E-2</v>
      </c>
      <c r="U1057" s="13">
        <f t="shared" si="1464"/>
        <v>9.8082162013527707E-2</v>
      </c>
      <c r="V1057" s="13">
        <f t="shared" si="1465"/>
        <v>1.1112247747891988E-2</v>
      </c>
      <c r="W1057" s="13">
        <f t="shared" si="1466"/>
        <v>1.1775201866628001E-2</v>
      </c>
      <c r="X1057" s="13">
        <f t="shared" si="1467"/>
        <v>2.098762501300111E-2</v>
      </c>
      <c r="Y1057" s="13">
        <f t="shared" si="1468"/>
        <v>1.870373046150112E-2</v>
      </c>
      <c r="Z1057" s="13">
        <f t="shared" si="1469"/>
        <v>5.4477727491385505E-2</v>
      </c>
      <c r="AA1057" s="13">
        <f t="shared" si="1470"/>
        <v>5.8272508053226424E-2</v>
      </c>
      <c r="AB1057" s="13">
        <f t="shared" si="1471"/>
        <v>3.1165811710393877E-2</v>
      </c>
      <c r="AC1057" s="13">
        <f t="shared" si="1472"/>
        <v>1.3241024688399187E-3</v>
      </c>
      <c r="AD1057" s="13">
        <f t="shared" si="1473"/>
        <v>3.1488581535910713E-3</v>
      </c>
      <c r="AE1057" s="13">
        <f t="shared" si="1474"/>
        <v>5.6123924579159195E-3</v>
      </c>
      <c r="AF1057" s="13">
        <f t="shared" si="1475"/>
        <v>5.0016462421066787E-3</v>
      </c>
      <c r="AG1057" s="13">
        <f t="shared" si="1476"/>
        <v>2.9715746975719449E-3</v>
      </c>
      <c r="AH1057" s="13">
        <f t="shared" si="1477"/>
        <v>2.4274703081525149E-2</v>
      </c>
      <c r="AI1057" s="13">
        <f t="shared" si="1478"/>
        <v>2.5965617435704073E-2</v>
      </c>
      <c r="AJ1057" s="13">
        <f t="shared" si="1479"/>
        <v>1.3887158301237174E-2</v>
      </c>
      <c r="AK1057" s="13">
        <f t="shared" si="1480"/>
        <v>4.9515008622758577E-3</v>
      </c>
      <c r="AL1057" s="13">
        <f t="shared" si="1481"/>
        <v>1.0097671759749591E-4</v>
      </c>
      <c r="AM1057" s="13">
        <f t="shared" si="1482"/>
        <v>6.7363992795998616E-4</v>
      </c>
      <c r="AN1057" s="13">
        <f t="shared" si="1483"/>
        <v>1.2006675012407172E-3</v>
      </c>
      <c r="AO1057" s="13">
        <f t="shared" si="1484"/>
        <v>1.0700096510767236E-3</v>
      </c>
      <c r="AP1057" s="13">
        <f t="shared" si="1485"/>
        <v>6.3571341342168446E-4</v>
      </c>
      <c r="AQ1057" s="13">
        <f t="shared" si="1486"/>
        <v>2.8326721885002341E-4</v>
      </c>
      <c r="AR1057" s="13">
        <f t="shared" si="1487"/>
        <v>8.6532421498585494E-3</v>
      </c>
      <c r="AS1057" s="13">
        <f t="shared" si="1488"/>
        <v>9.2560050883893127E-3</v>
      </c>
      <c r="AT1057" s="13">
        <f t="shared" si="1489"/>
        <v>4.950377483524445E-3</v>
      </c>
      <c r="AU1057" s="13">
        <f t="shared" si="1490"/>
        <v>1.765069414962929E-3</v>
      </c>
      <c r="AV1057" s="13">
        <f t="shared" si="1491"/>
        <v>4.7200492033278751E-4</v>
      </c>
      <c r="AW1057" s="13">
        <f t="shared" si="1492"/>
        <v>5.3475937981857975E-6</v>
      </c>
      <c r="AX1057" s="13">
        <f t="shared" si="1493"/>
        <v>1.2009399661917018E-4</v>
      </c>
      <c r="AY1057" s="13">
        <f t="shared" si="1494"/>
        <v>2.140504932233102E-4</v>
      </c>
      <c r="AZ1057" s="13">
        <f t="shared" si="1495"/>
        <v>1.9075730235889528E-4</v>
      </c>
      <c r="BA1057" s="13">
        <f t="shared" si="1496"/>
        <v>1.1333260003370789E-4</v>
      </c>
      <c r="BB1057" s="13">
        <f t="shared" si="1497"/>
        <v>5.0499816015830264E-5</v>
      </c>
      <c r="BC1057" s="13">
        <f t="shared" si="1498"/>
        <v>1.8001750012788575E-5</v>
      </c>
      <c r="BD1057" s="13">
        <f t="shared" si="1499"/>
        <v>2.5705291997672507E-3</v>
      </c>
      <c r="BE1057" s="13">
        <f t="shared" si="1500"/>
        <v>2.7495857553562065E-3</v>
      </c>
      <c r="BF1057" s="13">
        <f t="shared" si="1501"/>
        <v>1.470557468622084E-3</v>
      </c>
      <c r="BG1057" s="13">
        <f t="shared" si="1502"/>
        <v>5.2433092616649749E-4</v>
      </c>
      <c r="BH1057" s="13">
        <f t="shared" si="1503"/>
        <v>1.4021362272510524E-4</v>
      </c>
      <c r="BI1057" s="13">
        <f t="shared" si="1504"/>
        <v>2.9996109733882556E-5</v>
      </c>
      <c r="BJ1057" s="14">
        <f t="shared" si="1505"/>
        <v>0.22640790345844328</v>
      </c>
      <c r="BK1057" s="14">
        <f t="shared" si="1506"/>
        <v>0.23299527257863017</v>
      </c>
      <c r="BL1057" s="14">
        <f t="shared" si="1507"/>
        <v>0.4837680041657339</v>
      </c>
      <c r="BM1057" s="14">
        <f t="shared" si="1508"/>
        <v>0.54029264847517533</v>
      </c>
      <c r="BN1057" s="14">
        <f t="shared" si="1509"/>
        <v>0.45714755631959236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1.5124</v>
      </c>
      <c r="F1058" s="10">
        <f>VLOOKUP(B1058,home!$B$2:$E$405,3,FALSE)</f>
        <v>0.57299999999999995</v>
      </c>
      <c r="G1058" s="10">
        <f>VLOOKUP(C1058,away!$B$2:$E$405,4,FALSE)</f>
        <v>1.5869</v>
      </c>
      <c r="H1058" s="10">
        <f>VLOOKUP(A1058,away!$A$2:$E$405,3,FALSE)</f>
        <v>1.1446000000000001</v>
      </c>
      <c r="I1058" s="10">
        <f>VLOOKUP(C1058,away!$B$2:$E$405,3,FALSE)</f>
        <v>0.34949999999999998</v>
      </c>
      <c r="J1058" s="10">
        <f>VLOOKUP(B1058,home!$B$2:$E$405,4,FALSE)</f>
        <v>1.3978999999999999</v>
      </c>
      <c r="K1058" s="12">
        <f t="shared" si="1454"/>
        <v>1.3752157918799999</v>
      </c>
      <c r="L1058" s="12">
        <f t="shared" si="1455"/>
        <v>0.55921270082999996</v>
      </c>
      <c r="M1058" s="13">
        <f t="shared" si="1456"/>
        <v>0.14450683193649083</v>
      </c>
      <c r="N1058" s="13">
        <f t="shared" si="1457"/>
        <v>0.19872807731361131</v>
      </c>
      <c r="O1058" s="13">
        <f t="shared" si="1458"/>
        <v>8.0810055775591916E-2</v>
      </c>
      <c r="P1058" s="13">
        <f t="shared" si="1459"/>
        <v>0.1111312648452976</v>
      </c>
      <c r="Q1058" s="13">
        <f t="shared" si="1460"/>
        <v>0.13664699510581391</v>
      </c>
      <c r="R1058" s="13">
        <f t="shared" si="1461"/>
        <v>2.2595004772245849E-2</v>
      </c>
      <c r="S1058" s="13">
        <f t="shared" si="1462"/>
        <v>2.1366045225362493E-2</v>
      </c>
      <c r="T1058" s="13">
        <f t="shared" si="1463"/>
        <v>7.6414735193425967E-2</v>
      </c>
      <c r="U1058" s="13">
        <f t="shared" si="1464"/>
        <v>3.107300738039645E-2</v>
      </c>
      <c r="V1058" s="13">
        <f t="shared" si="1465"/>
        <v>1.8257004021634572E-3</v>
      </c>
      <c r="W1058" s="13">
        <f t="shared" si="1466"/>
        <v>6.2639701860821448E-2</v>
      </c>
      <c r="X1058" s="13">
        <f t="shared" si="1467"/>
        <v>3.5028916856775928E-2</v>
      </c>
      <c r="Y1058" s="13">
        <f t="shared" si="1468"/>
        <v>9.7943076013135896E-3</v>
      </c>
      <c r="Z1058" s="13">
        <f t="shared" si="1469"/>
        <v>4.2118045479847795E-3</v>
      </c>
      <c r="AA1058" s="13">
        <f t="shared" si="1470"/>
        <v>5.7921401267006737E-3</v>
      </c>
      <c r="AB1058" s="13">
        <f t="shared" si="1471"/>
        <v>3.9827212855102949E-3</v>
      </c>
      <c r="AC1058" s="13">
        <f t="shared" si="1472"/>
        <v>8.7752077272963591E-5</v>
      </c>
      <c r="AD1058" s="13">
        <f t="shared" si="1473"/>
        <v>2.1535776799414184E-2</v>
      </c>
      <c r="AE1058" s="13">
        <f t="shared" si="1474"/>
        <v>1.2043079908472457E-2</v>
      </c>
      <c r="AF1058" s="13">
        <f t="shared" si="1475"/>
        <v>3.3673216209641958E-3</v>
      </c>
      <c r="AG1058" s="13">
        <f t="shared" si="1476"/>
        <v>6.2768300607421381E-4</v>
      </c>
      <c r="AH1058" s="13">
        <f t="shared" si="1477"/>
        <v>5.8882364916166153E-4</v>
      </c>
      <c r="AI1058" s="13">
        <f t="shared" si="1478"/>
        <v>8.0975958095952556E-4</v>
      </c>
      <c r="AJ1058" s="13">
        <f t="shared" si="1479"/>
        <v>5.5679708168083542E-4</v>
      </c>
      <c r="AK1058" s="13">
        <f t="shared" si="1480"/>
        <v>2.5523871320006099E-4</v>
      </c>
      <c r="AL1058" s="13">
        <f t="shared" si="1481"/>
        <v>2.6993877616617152E-6</v>
      </c>
      <c r="AM1058" s="13">
        <f t="shared" si="1482"/>
        <v>5.9232680689914633E-3</v>
      </c>
      <c r="AN1058" s="13">
        <f t="shared" si="1483"/>
        <v>3.3123667346008144E-3</v>
      </c>
      <c r="AO1058" s="13">
        <f t="shared" si="1484"/>
        <v>9.2615877389778446E-4</v>
      </c>
      <c r="AP1058" s="13">
        <f t="shared" si="1485"/>
        <v>1.726399164495938E-4</v>
      </c>
      <c r="AQ1058" s="13">
        <f t="shared" si="1486"/>
        <v>2.413560848721072E-5</v>
      </c>
      <c r="AR1058" s="13">
        <f t="shared" si="1487"/>
        <v>6.5855532632053804E-5</v>
      </c>
      <c r="AS1058" s="13">
        <f t="shared" si="1488"/>
        <v>9.0565568458269048E-5</v>
      </c>
      <c r="AT1058" s="13">
        <f t="shared" si="1489"/>
        <v>6.2273599972200412E-5</v>
      </c>
      <c r="AU1058" s="13">
        <f t="shared" si="1490"/>
        <v>2.8546546032995973E-5</v>
      </c>
      <c r="AV1058" s="13">
        <f t="shared" si="1491"/>
        <v>9.8144152270513639E-6</v>
      </c>
      <c r="AW1058" s="13">
        <f t="shared" si="1492"/>
        <v>5.766478155034048E-8</v>
      </c>
      <c r="AX1058" s="13">
        <f t="shared" si="1493"/>
        <v>1.3576286313359315E-3</v>
      </c>
      <c r="AY1058" s="13">
        <f t="shared" si="1494"/>
        <v>7.5920317365350245E-4</v>
      </c>
      <c r="AZ1058" s="13">
        <f t="shared" si="1495"/>
        <v>2.1227802860874129E-4</v>
      </c>
      <c r="BA1058" s="13">
        <f t="shared" si="1496"/>
        <v>3.9569523235054073E-5</v>
      </c>
      <c r="BB1058" s="13">
        <f t="shared" si="1497"/>
        <v>5.5319449897075071E-6</v>
      </c>
      <c r="BC1058" s="13">
        <f t="shared" si="1498"/>
        <v>6.1870677970746418E-7</v>
      </c>
      <c r="BD1058" s="13">
        <f t="shared" si="1499"/>
        <v>6.1378750446281679E-6</v>
      </c>
      <c r="BE1058" s="13">
        <f t="shared" si="1500"/>
        <v>8.4409026899588149E-6</v>
      </c>
      <c r="BF1058" s="13">
        <f t="shared" si="1501"/>
        <v>5.8040313384768675E-6</v>
      </c>
      <c r="BG1058" s="13">
        <f t="shared" si="1502"/>
        <v>2.6605985177466003E-6</v>
      </c>
      <c r="BH1058" s="13">
        <f t="shared" si="1503"/>
        <v>9.1472427436441186E-7</v>
      </c>
      <c r="BI1058" s="13">
        <f t="shared" si="1504"/>
        <v>2.5158865346438267E-7</v>
      </c>
      <c r="BJ1058" s="14">
        <f t="shared" si="1505"/>
        <v>0.56955999437771676</v>
      </c>
      <c r="BK1058" s="14">
        <f t="shared" si="1506"/>
        <v>0.27967949704800255</v>
      </c>
      <c r="BL1058" s="14">
        <f t="shared" si="1507"/>
        <v>0.14674481374828849</v>
      </c>
      <c r="BM1058" s="14">
        <f t="shared" si="1508"/>
        <v>0.30501873446406913</v>
      </c>
      <c r="BN1058" s="14">
        <f t="shared" si="1509"/>
        <v>0.69441822974905143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1.5124</v>
      </c>
      <c r="F1059" s="10">
        <f>VLOOKUP(B1059,home!$B$2:$E$405,3,FALSE)</f>
        <v>0.92569999999999997</v>
      </c>
      <c r="G1059" s="10">
        <f>VLOOKUP(C1059,away!$B$2:$E$405,4,FALSE)</f>
        <v>1.0579000000000001</v>
      </c>
      <c r="H1059" s="10">
        <f>VLOOKUP(A1059,away!$A$2:$E$405,3,FALSE)</f>
        <v>1.1446000000000001</v>
      </c>
      <c r="I1059" s="10">
        <f>VLOOKUP(C1059,away!$B$2:$E$405,3,FALSE)</f>
        <v>0.99019999999999997</v>
      </c>
      <c r="J1059" s="10">
        <f>VLOOKUP(B1059,home!$B$2:$E$405,4,FALSE)</f>
        <v>1.1066</v>
      </c>
      <c r="K1059" s="12">
        <f t="shared" si="1454"/>
        <v>1.481090340572</v>
      </c>
      <c r="L1059" s="12">
        <f t="shared" si="1455"/>
        <v>1.2542015392720001</v>
      </c>
      <c r="M1059" s="13">
        <f t="shared" si="1456"/>
        <v>6.4875068615215248E-2</v>
      </c>
      <c r="N1059" s="13">
        <f t="shared" si="1457"/>
        <v>9.6085837469941024E-2</v>
      </c>
      <c r="O1059" s="13">
        <f t="shared" si="1458"/>
        <v>8.1366410917579596E-2</v>
      </c>
      <c r="P1059" s="13">
        <f t="shared" si="1459"/>
        <v>0.12051100525703926</v>
      </c>
      <c r="Q1059" s="13">
        <f t="shared" si="1460"/>
        <v>7.1155902871250398E-2</v>
      </c>
      <c r="R1059" s="13">
        <f t="shared" si="1461"/>
        <v>5.1024938908933212E-2</v>
      </c>
      <c r="S1059" s="13">
        <f t="shared" si="1462"/>
        <v>5.5964882573766063E-2</v>
      </c>
      <c r="T1059" s="13">
        <f t="shared" si="1463"/>
        <v>8.9243842909411189E-2</v>
      </c>
      <c r="U1059" s="13">
        <f t="shared" si="1464"/>
        <v>7.5572544146297382E-2</v>
      </c>
      <c r="V1059" s="13">
        <f t="shared" si="1465"/>
        <v>1.1551063369468486E-2</v>
      </c>
      <c r="W1059" s="13">
        <f t="shared" si="1466"/>
        <v>3.5129440139096149E-2</v>
      </c>
      <c r="X1059" s="13">
        <f t="shared" si="1467"/>
        <v>4.4059397896217975E-2</v>
      </c>
      <c r="Y1059" s="13">
        <f t="shared" si="1468"/>
        <v>2.7629682330417064E-2</v>
      </c>
      <c r="Z1059" s="13">
        <f t="shared" si="1469"/>
        <v>2.1331852306947934E-2</v>
      </c>
      <c r="AA1059" s="13">
        <f t="shared" si="1470"/>
        <v>3.1594400398329114E-2</v>
      </c>
      <c r="AB1059" s="13">
        <f t="shared" si="1471"/>
        <v>2.3397080623064705E-2</v>
      </c>
      <c r="AC1059" s="13">
        <f t="shared" si="1472"/>
        <v>1.3410681947586562E-3</v>
      </c>
      <c r="AD1059" s="13">
        <f t="shared" si="1473"/>
        <v>1.30074686149294E-2</v>
      </c>
      <c r="AE1059" s="13">
        <f t="shared" si="1474"/>
        <v>1.6313987158876685E-2</v>
      </c>
      <c r="AF1059" s="13">
        <f t="shared" si="1475"/>
        <v>1.0230513903163395E-2</v>
      </c>
      <c r="AG1059" s="13">
        <f t="shared" si="1476"/>
        <v>4.2770420949637088E-3</v>
      </c>
      <c r="AH1059" s="13">
        <f t="shared" si="1477"/>
        <v>6.6886104997242674E-3</v>
      </c>
      <c r="AI1059" s="13">
        <f t="shared" si="1478"/>
        <v>9.9064364029900712E-3</v>
      </c>
      <c r="AJ1059" s="13">
        <f t="shared" si="1479"/>
        <v>7.3361636329797126E-3</v>
      </c>
      <c r="AK1059" s="13">
        <f t="shared" si="1480"/>
        <v>3.621840364553949E-3</v>
      </c>
      <c r="AL1059" s="13">
        <f t="shared" si="1481"/>
        <v>9.9645968609090571E-5</v>
      </c>
      <c r="AM1059" s="13">
        <f t="shared" si="1482"/>
        <v>3.8530472241730751E-3</v>
      </c>
      <c r="AN1059" s="13">
        <f t="shared" si="1483"/>
        <v>4.8324977594455783E-3</v>
      </c>
      <c r="AO1059" s="13">
        <f t="shared" si="1484"/>
        <v>3.030463064212569E-3</v>
      </c>
      <c r="AP1059" s="13">
        <f t="shared" si="1485"/>
        <v>1.2669371466141153E-3</v>
      </c>
      <c r="AQ1059" s="13">
        <f t="shared" si="1486"/>
        <v>3.9724862986107481E-4</v>
      </c>
      <c r="AR1059" s="13">
        <f t="shared" si="1487"/>
        <v>1.6777731168690069E-3</v>
      </c>
      <c r="AS1059" s="13">
        <f t="shared" si="1488"/>
        <v>2.4849335570660634E-3</v>
      </c>
      <c r="AT1059" s="13">
        <f t="shared" si="1489"/>
        <v>1.840205544166884E-3</v>
      </c>
      <c r="AU1059" s="13">
        <f t="shared" si="1490"/>
        <v>9.0850355204420447E-4</v>
      </c>
      <c r="AV1059" s="13">
        <f t="shared" si="1491"/>
        <v>3.3639395882700563E-4</v>
      </c>
      <c r="AW1059" s="13">
        <f t="shared" si="1492"/>
        <v>5.1416926337625407E-6</v>
      </c>
      <c r="AX1059" s="13">
        <f t="shared" si="1493"/>
        <v>9.5111850424841671E-4</v>
      </c>
      <c r="AY1059" s="13">
        <f t="shared" si="1494"/>
        <v>1.1928942920584466E-3</v>
      </c>
      <c r="AZ1059" s="13">
        <f t="shared" si="1495"/>
        <v>7.4806492864424353E-4</v>
      </c>
      <c r="BA1059" s="13">
        <f t="shared" si="1496"/>
        <v>3.1274139499366967E-4</v>
      </c>
      <c r="BB1059" s="13">
        <f t="shared" si="1497"/>
        <v>9.8060184748783295E-5</v>
      </c>
      <c r="BC1059" s="13">
        <f t="shared" si="1498"/>
        <v>2.4597446930644134E-5</v>
      </c>
      <c r="BD1059" s="13">
        <f t="shared" si="1499"/>
        <v>3.5071093762104874E-4</v>
      </c>
      <c r="BE1059" s="13">
        <f t="shared" si="1500"/>
        <v>5.1943458204348452E-4</v>
      </c>
      <c r="BF1059" s="13">
        <f t="shared" si="1501"/>
        <v>3.8466477101182952E-4</v>
      </c>
      <c r="BG1059" s="13">
        <f t="shared" si="1502"/>
        <v>1.8990775890132038E-4</v>
      </c>
      <c r="BH1059" s="13">
        <f t="shared" si="1503"/>
        <v>7.0317636827105465E-5</v>
      </c>
      <c r="BI1059" s="13">
        <f t="shared" si="1504"/>
        <v>2.0829354535295158E-5</v>
      </c>
      <c r="BJ1059" s="14">
        <f t="shared" si="1505"/>
        <v>0.4238407859641975</v>
      </c>
      <c r="BK1059" s="14">
        <f t="shared" si="1506"/>
        <v>0.25553562827091519</v>
      </c>
      <c r="BL1059" s="14">
        <f t="shared" si="1507"/>
        <v>0.29929210066436529</v>
      </c>
      <c r="BM1059" s="14">
        <f t="shared" si="1508"/>
        <v>0.51379345056704262</v>
      </c>
      <c r="BN1059" s="14">
        <f t="shared" si="1509"/>
        <v>0.48501916403995876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1.7444</v>
      </c>
      <c r="F1060" s="10">
        <f>VLOOKUP(B1060,home!$B$2:$E$405,3,FALSE)</f>
        <v>0.63700000000000001</v>
      </c>
      <c r="G1060" s="10">
        <f>VLOOKUP(C1060,away!$B$2:$E$405,4,FALSE)</f>
        <v>0.70069999999999999</v>
      </c>
      <c r="H1060" s="10">
        <f>VLOOKUP(A1060,away!$A$2:$E$405,3,FALSE)</f>
        <v>1.5556000000000001</v>
      </c>
      <c r="I1060" s="10">
        <f>VLOOKUP(C1060,away!$B$2:$E$405,3,FALSE)</f>
        <v>1.7141999999999999</v>
      </c>
      <c r="J1060" s="10">
        <f>VLOOKUP(B1060,home!$B$2:$E$405,4,FALSE)</f>
        <v>1.5</v>
      </c>
      <c r="K1060" s="12">
        <f t="shared" si="1454"/>
        <v>0.77860578795999991</v>
      </c>
      <c r="L1060" s="12">
        <f t="shared" si="1455"/>
        <v>3.9999142800000005</v>
      </c>
      <c r="M1060" s="13">
        <f t="shared" si="1456"/>
        <v>8.4084336743622812E-3</v>
      </c>
      <c r="N1060" s="13">
        <f t="shared" si="1457"/>
        <v>6.5468551265362405E-3</v>
      </c>
      <c r="O1060" s="13">
        <f t="shared" si="1458"/>
        <v>3.3633013926514563E-2</v>
      </c>
      <c r="P1060" s="13">
        <f t="shared" si="1459"/>
        <v>2.6186859309723521E-2</v>
      </c>
      <c r="Q1060" s="13">
        <f t="shared" si="1460"/>
        <v>2.5487096472283565E-3</v>
      </c>
      <c r="R1060" s="13">
        <f t="shared" si="1461"/>
        <v>6.7264586342052263E-2</v>
      </c>
      <c r="S1060" s="13">
        <f t="shared" si="1462"/>
        <v>2.038880328562688E-2</v>
      </c>
      <c r="T1060" s="13">
        <f t="shared" si="1463"/>
        <v>1.0194620113522469E-2</v>
      </c>
      <c r="U1060" s="13">
        <f t="shared" si="1464"/>
        <v>5.2372596250657051E-2</v>
      </c>
      <c r="V1060" s="13">
        <f t="shared" si="1465"/>
        <v>7.0553333555290858E-3</v>
      </c>
      <c r="W1060" s="13">
        <f t="shared" si="1466"/>
        <v>6.6148002772049613E-4</v>
      </c>
      <c r="X1060" s="13">
        <f t="shared" si="1467"/>
        <v>2.6458634088140087E-3</v>
      </c>
      <c r="Y1060" s="13">
        <f t="shared" si="1468"/>
        <v>5.291613415922318E-3</v>
      </c>
      <c r="Z1060" s="13">
        <f t="shared" si="1469"/>
        <v>8.9684193149289271E-2</v>
      </c>
      <c r="AA1060" s="13">
        <f t="shared" si="1470"/>
        <v>6.9828631874559191E-2</v>
      </c>
      <c r="AB1060" s="13">
        <f t="shared" si="1471"/>
        <v>2.7184488471429957E-2</v>
      </c>
      <c r="AC1060" s="13">
        <f t="shared" si="1472"/>
        <v>1.3733014161705049E-3</v>
      </c>
      <c r="AD1060" s="13">
        <f t="shared" si="1473"/>
        <v>1.2875804455077984E-4</v>
      </c>
      <c r="AE1060" s="13">
        <f t="shared" si="1474"/>
        <v>5.1502114106354068E-4</v>
      </c>
      <c r="AF1060" s="13">
        <f t="shared" si="1475"/>
        <v>1.0300202083209757E-3</v>
      </c>
      <c r="AG1060" s="13">
        <f t="shared" si="1476"/>
        <v>1.3733308466505484E-3</v>
      </c>
      <c r="AH1060" s="13">
        <f t="shared" si="1477"/>
        <v>8.9682271217030082E-2</v>
      </c>
      <c r="AI1060" s="13">
        <f t="shared" si="1478"/>
        <v>6.982713544697812E-2</v>
      </c>
      <c r="AJ1060" s="13">
        <f t="shared" si="1479"/>
        <v>2.7183905907842018E-2</v>
      </c>
      <c r="AK1060" s="13">
        <f t="shared" si="1480"/>
        <v>7.0551821597352772E-3</v>
      </c>
      <c r="AL1060" s="13">
        <f t="shared" si="1481"/>
        <v>1.7107800271887652E-4</v>
      </c>
      <c r="AM1060" s="13">
        <f t="shared" si="1482"/>
        <v>2.0050351746729751E-5</v>
      </c>
      <c r="AN1060" s="13">
        <f t="shared" si="1483"/>
        <v>8.0199688270767293E-5</v>
      </c>
      <c r="AO1060" s="13">
        <f t="shared" si="1484"/>
        <v>1.6039593918289538E-4</v>
      </c>
      <c r="AP1060" s="13">
        <f t="shared" si="1485"/>
        <v>2.1385666919722488E-4</v>
      </c>
      <c r="AQ1060" s="13">
        <f t="shared" si="1486"/>
        <v>2.13852086248804E-4</v>
      </c>
      <c r="AR1060" s="13">
        <f t="shared" si="1487"/>
        <v>7.1744279460766308E-2</v>
      </c>
      <c r="AS1060" s="13">
        <f t="shared" si="1488"/>
        <v>5.5860511241172382E-2</v>
      </c>
      <c r="AT1060" s="13">
        <f t="shared" si="1489"/>
        <v>2.1746658685390725E-2</v>
      </c>
      <c r="AU1060" s="13">
        <f t="shared" si="1490"/>
        <v>5.6440247737452745E-3</v>
      </c>
      <c r="AV1060" s="13">
        <f t="shared" si="1491"/>
        <v>1.0986175890569248E-3</v>
      </c>
      <c r="AW1060" s="13">
        <f t="shared" si="1492"/>
        <v>1.4799940953752176E-5</v>
      </c>
      <c r="AX1060" s="13">
        <f t="shared" si="1493"/>
        <v>2.6018866534396116E-6</v>
      </c>
      <c r="AY1060" s="13">
        <f t="shared" si="1494"/>
        <v>1.0407323580034516E-5</v>
      </c>
      <c r="AZ1060" s="13">
        <f t="shared" si="1495"/>
        <v>2.0814201102180401E-5</v>
      </c>
      <c r="BA1060" s="13">
        <f t="shared" si="1496"/>
        <v>2.7751673405134371E-5</v>
      </c>
      <c r="BB1060" s="13">
        <f t="shared" si="1497"/>
        <v>2.77510786867733E-5</v>
      </c>
      <c r="BC1060" s="13">
        <f t="shared" si="1498"/>
        <v>2.2200387184925628E-5</v>
      </c>
      <c r="BD1060" s="13">
        <f t="shared" si="1499"/>
        <v>4.7828494653904992E-2</v>
      </c>
      <c r="BE1060" s="13">
        <f t="shared" si="1500"/>
        <v>3.7239542766944342E-2</v>
      </c>
      <c r="BF1060" s="13">
        <f t="shared" si="1501"/>
        <v>1.4497461769663404E-2</v>
      </c>
      <c r="BG1060" s="13">
        <f t="shared" si="1502"/>
        <v>3.76260254819625E-3</v>
      </c>
      <c r="BH1060" s="13">
        <f t="shared" si="1503"/>
        <v>7.323960304546611E-4</v>
      </c>
      <c r="BI1060" s="13">
        <f t="shared" si="1504"/>
        <v>1.1404955767818554E-4</v>
      </c>
      <c r="BJ1060" s="14">
        <f t="shared" si="1505"/>
        <v>3.1736153265588637E-2</v>
      </c>
      <c r="BK1060" s="14">
        <f t="shared" si="1506"/>
        <v>6.3594216367711176E-2</v>
      </c>
      <c r="BL1060" s="14">
        <f t="shared" si="1507"/>
        <v>0.70430045067377189</v>
      </c>
      <c r="BM1060" s="14">
        <f t="shared" si="1508"/>
        <v>0.74473094804731765</v>
      </c>
      <c r="BN1060" s="14">
        <f t="shared" si="1509"/>
        <v>0.14458845802641723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1.7444</v>
      </c>
      <c r="F1061" s="10">
        <f>VLOOKUP(B1061,home!$B$2:$E$405,3,FALSE)</f>
        <v>0.76439999999999997</v>
      </c>
      <c r="G1061" s="10">
        <f>VLOOKUP(C1061,away!$B$2:$E$405,4,FALSE)</f>
        <v>0.63700000000000001</v>
      </c>
      <c r="H1061" s="10">
        <f>VLOOKUP(A1061,away!$A$2:$E$405,3,FALSE)</f>
        <v>1.5556000000000001</v>
      </c>
      <c r="I1061" s="10">
        <f>VLOOKUP(C1061,away!$B$2:$E$405,3,FALSE)</f>
        <v>1.2142999999999999</v>
      </c>
      <c r="J1061" s="10">
        <f>VLOOKUP(B1061,home!$B$2:$E$405,4,FALSE)</f>
        <v>1.1428</v>
      </c>
      <c r="K1061" s="12">
        <f t="shared" si="1454"/>
        <v>0.84938813231999999</v>
      </c>
      <c r="L1061" s="12">
        <f t="shared" si="1455"/>
        <v>2.1587092934240002</v>
      </c>
      <c r="M1061" s="13">
        <f t="shared" si="1456"/>
        <v>4.9385549108845038E-2</v>
      </c>
      <c r="N1061" s="13">
        <f t="shared" si="1457"/>
        <v>4.1947499321159529E-2</v>
      </c>
      <c r="O1061" s="13">
        <f t="shared" si="1458"/>
        <v>0.10660904382211114</v>
      </c>
      <c r="P1061" s="13">
        <f t="shared" si="1459"/>
        <v>9.0552456620484029E-2</v>
      </c>
      <c r="Q1061" s="13">
        <f t="shared" si="1460"/>
        <v>1.7814854051947077E-2</v>
      </c>
      <c r="R1061" s="13">
        <f t="shared" si="1461"/>
        <v>0.11506896683091893</v>
      </c>
      <c r="S1061" s="13">
        <f t="shared" si="1462"/>
        <v>4.1508839873039147E-2</v>
      </c>
      <c r="T1061" s="13">
        <f t="shared" si="1463"/>
        <v>3.8457091002930363E-2</v>
      </c>
      <c r="U1061" s="13">
        <f t="shared" si="1464"/>
        <v>9.7738214824506259E-2</v>
      </c>
      <c r="V1061" s="13">
        <f t="shared" si="1465"/>
        <v>8.4566515459496838E-3</v>
      </c>
      <c r="W1061" s="13">
        <f t="shared" si="1466"/>
        <v>5.0439085369122384E-3</v>
      </c>
      <c r="X1061" s="13">
        <f t="shared" si="1467"/>
        <v>1.0888332233813101E-2</v>
      </c>
      <c r="Y1061" s="13">
        <f t="shared" si="1468"/>
        <v>1.1752371991510224E-2</v>
      </c>
      <c r="Z1061" s="13">
        <f t="shared" si="1469"/>
        <v>8.2800149360867575E-2</v>
      </c>
      <c r="AA1061" s="13">
        <f t="shared" si="1470"/>
        <v>7.0329464221444357E-2</v>
      </c>
      <c r="AB1061" s="13">
        <f t="shared" si="1471"/>
        <v>2.9868506131059437E-2</v>
      </c>
      <c r="AC1061" s="13">
        <f t="shared" si="1472"/>
        <v>9.6912278248315411E-4</v>
      </c>
      <c r="AD1061" s="13">
        <f t="shared" si="1473"/>
        <v>1.0710590129401972E-3</v>
      </c>
      <c r="AE1061" s="13">
        <f t="shared" si="1474"/>
        <v>2.3121050450395403E-3</v>
      </c>
      <c r="AF1061" s="13">
        <f t="shared" si="1475"/>
        <v>2.4955813240496861E-3</v>
      </c>
      <c r="AG1061" s="13">
        <f t="shared" si="1476"/>
        <v>1.7957448655738101E-3</v>
      </c>
      <c r="AH1061" s="13">
        <f t="shared" si="1477"/>
        <v>4.4685362980550043E-2</v>
      </c>
      <c r="AI1061" s="13">
        <f t="shared" si="1478"/>
        <v>3.7955217004090672E-2</v>
      </c>
      <c r="AJ1061" s="13">
        <f t="shared" si="1479"/>
        <v>1.6119355441452436E-2</v>
      </c>
      <c r="AK1061" s="13">
        <f t="shared" si="1480"/>
        <v>4.5638630708725054E-3</v>
      </c>
      <c r="AL1061" s="13">
        <f t="shared" si="1481"/>
        <v>7.1078645720686149E-5</v>
      </c>
      <c r="AM1061" s="13">
        <f t="shared" si="1482"/>
        <v>1.8194896292115544E-4</v>
      </c>
      <c r="AN1061" s="13">
        <f t="shared" si="1483"/>
        <v>3.9277491718675713E-4</v>
      </c>
      <c r="AO1061" s="13">
        <f t="shared" si="1484"/>
        <v>4.2394343197744733E-4</v>
      </c>
      <c r="AP1061" s="13">
        <f t="shared" si="1485"/>
        <v>3.0505687549859371E-4</v>
      </c>
      <c r="AQ1061" s="13">
        <f t="shared" si="1486"/>
        <v>1.6463227804042565E-4</v>
      </c>
      <c r="AR1061" s="13">
        <f t="shared" si="1487"/>
        <v>1.9292541669227628E-2</v>
      </c>
      <c r="AS1061" s="13">
        <f t="shared" si="1488"/>
        <v>1.6386855936131029E-2</v>
      </c>
      <c r="AT1061" s="13">
        <f t="shared" si="1489"/>
        <v>6.9594004790936191E-3</v>
      </c>
      <c r="AU1061" s="13">
        <f t="shared" si="1490"/>
        <v>1.9704107250014145E-3</v>
      </c>
      <c r="AV1061" s="13">
        <f t="shared" si="1491"/>
        <v>4.1841087140306204E-4</v>
      </c>
      <c r="AW1061" s="13">
        <f t="shared" si="1492"/>
        <v>3.6202369245705421E-6</v>
      </c>
      <c r="AX1061" s="13">
        <f t="shared" si="1493"/>
        <v>2.575754829886018E-5</v>
      </c>
      <c r="AY1061" s="13">
        <f t="shared" si="1494"/>
        <v>5.560305888856702E-5</v>
      </c>
      <c r="AZ1061" s="13">
        <f t="shared" si="1495"/>
        <v>6.0015419982775798E-5</v>
      </c>
      <c r="BA1061" s="13">
        <f t="shared" si="1496"/>
        <v>4.3185281621854194E-5</v>
      </c>
      <c r="BB1061" s="13">
        <f t="shared" si="1497"/>
        <v>2.3306117194057335E-5</v>
      </c>
      <c r="BC1061" s="13">
        <f t="shared" si="1498"/>
        <v>1.0062226356088088E-5</v>
      </c>
      <c r="BD1061" s="13">
        <f t="shared" si="1499"/>
        <v>6.9411648325219035E-3</v>
      </c>
      <c r="BE1061" s="13">
        <f t="shared" si="1500"/>
        <v>5.895743033221045E-3</v>
      </c>
      <c r="BF1061" s="13">
        <f t="shared" si="1501"/>
        <v>2.5038870818131372E-3</v>
      </c>
      <c r="BG1061" s="13">
        <f t="shared" si="1502"/>
        <v>7.08923990653812E-4</v>
      </c>
      <c r="BH1061" s="13">
        <f t="shared" si="1503"/>
        <v>1.5053790609457059E-4</v>
      </c>
      <c r="BI1061" s="13">
        <f t="shared" si="1504"/>
        <v>2.5573022180206182E-5</v>
      </c>
      <c r="BJ1061" s="14">
        <f t="shared" si="1505"/>
        <v>0.1352648335038423</v>
      </c>
      <c r="BK1061" s="14">
        <f t="shared" si="1506"/>
        <v>0.19099930163541032</v>
      </c>
      <c r="BL1061" s="14">
        <f t="shared" si="1507"/>
        <v>0.58419144387434729</v>
      </c>
      <c r="BM1061" s="14">
        <f t="shared" si="1508"/>
        <v>0.57182537579703774</v>
      </c>
      <c r="BN1061" s="14">
        <f t="shared" si="1509"/>
        <v>0.42137836975546572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1.5124</v>
      </c>
      <c r="F1063" s="10">
        <f>VLOOKUP(B1063,home!$B$2:$E$405,3,FALSE)</f>
        <v>1.5427999999999999</v>
      </c>
      <c r="G1063" s="10">
        <f>VLOOKUP(C1063,away!$B$2:$E$405,4,FALSE)</f>
        <v>0.9698</v>
      </c>
      <c r="H1063" s="10">
        <f>VLOOKUP(A1063,away!$A$2:$E$405,3,FALSE)</f>
        <v>1.1446000000000001</v>
      </c>
      <c r="I1063" s="10">
        <f>VLOOKUP(C1063,away!$B$2:$E$405,3,FALSE)</f>
        <v>1.1066</v>
      </c>
      <c r="J1063" s="10">
        <f>VLOOKUP(B1063,home!$B$2:$E$405,4,FALSE)</f>
        <v>1.1066</v>
      </c>
      <c r="K1063" s="12">
        <f t="shared" si="1454"/>
        <v>2.2628641322559999</v>
      </c>
      <c r="L1063" s="12">
        <f t="shared" si="1455"/>
        <v>1.4016354507760003</v>
      </c>
      <c r="M1063" s="13">
        <f t="shared" si="1456"/>
        <v>2.5616987251871122E-2</v>
      </c>
      <c r="N1063" s="13">
        <f t="shared" si="1457"/>
        <v>5.7967761628718355E-2</v>
      </c>
      <c r="O1063" s="13">
        <f t="shared" si="1458"/>
        <v>3.5905677474299437E-2</v>
      </c>
      <c r="P1063" s="13">
        <f t="shared" si="1459"/>
        <v>8.1249669700944396E-2</v>
      </c>
      <c r="Q1063" s="13">
        <f t="shared" si="1460"/>
        <v>6.5586584308396215E-2</v>
      </c>
      <c r="R1063" s="13">
        <f t="shared" si="1461"/>
        <v>2.5163335216053684E-2</v>
      </c>
      <c r="S1063" s="13">
        <f t="shared" si="1462"/>
        <v>6.4425109416705248E-2</v>
      </c>
      <c r="T1063" s="13">
        <f t="shared" si="1463"/>
        <v>9.1928481661957093E-2</v>
      </c>
      <c r="U1063" s="13">
        <f t="shared" si="1464"/>
        <v>5.6941208708342163E-2</v>
      </c>
      <c r="V1063" s="13">
        <f t="shared" si="1465"/>
        <v>2.2704200185983844E-2</v>
      </c>
      <c r="W1063" s="13">
        <f t="shared" si="1466"/>
        <v>4.9471176396217995E-2</v>
      </c>
      <c r="X1063" s="13">
        <f t="shared" si="1467"/>
        <v>6.9340554628532045E-2</v>
      </c>
      <c r="Y1063" s="13">
        <f t="shared" si="1468"/>
        <v>4.859508977191019E-2</v>
      </c>
      <c r="Z1063" s="13">
        <f t="shared" si="1469"/>
        <v>1.1756607566193669E-2</v>
      </c>
      <c r="AA1063" s="13">
        <f t="shared" si="1470"/>
        <v>2.6603605578549159E-2</v>
      </c>
      <c r="AB1063" s="13">
        <f t="shared" si="1471"/>
        <v>3.0100172426192267E-2</v>
      </c>
      <c r="AC1063" s="13">
        <f t="shared" si="1472"/>
        <v>4.5006970077066865E-3</v>
      </c>
      <c r="AD1063" s="13">
        <f t="shared" si="1473"/>
        <v>2.7986637661877839E-2</v>
      </c>
      <c r="AE1063" s="13">
        <f t="shared" si="1474"/>
        <v>3.9227063494910737E-2</v>
      </c>
      <c r="AF1063" s="13">
        <f t="shared" si="1475"/>
        <v>2.7491021412153999E-2</v>
      </c>
      <c r="AG1063" s="13">
        <f t="shared" si="1476"/>
        <v>1.2844130063105714E-2</v>
      </c>
      <c r="AH1063" s="13">
        <f t="shared" si="1477"/>
        <v>4.1196194864095981E-3</v>
      </c>
      <c r="AI1063" s="13">
        <f t="shared" si="1478"/>
        <v>9.322139174339163E-3</v>
      </c>
      <c r="AJ1063" s="13">
        <f t="shared" si="1479"/>
        <v>1.0547367186755328E-2</v>
      </c>
      <c r="AK1063" s="13">
        <f t="shared" si="1480"/>
        <v>7.9557529655475013E-3</v>
      </c>
      <c r="AL1063" s="13">
        <f t="shared" si="1481"/>
        <v>5.7099633411963728E-4</v>
      </c>
      <c r="AM1063" s="13">
        <f t="shared" si="1482"/>
        <v>1.2665991709501659E-2</v>
      </c>
      <c r="AN1063" s="13">
        <f t="shared" si="1483"/>
        <v>1.7753102999272442E-2</v>
      </c>
      <c r="AO1063" s="13">
        <f t="shared" si="1484"/>
        <v>1.2441689262528997E-2</v>
      </c>
      <c r="AP1063" s="13">
        <f t="shared" si="1485"/>
        <v>5.8129042459665837E-3</v>
      </c>
      <c r="AQ1063" s="13">
        <f t="shared" si="1486"/>
        <v>2.036893165778274E-3</v>
      </c>
      <c r="AR1063" s="13">
        <f t="shared" si="1487"/>
        <v>1.154840943171863E-3</v>
      </c>
      <c r="AS1063" s="13">
        <f t="shared" si="1488"/>
        <v>2.6132481487642981E-3</v>
      </c>
      <c r="AT1063" s="13">
        <f t="shared" si="1489"/>
        <v>2.9567127522615614E-3</v>
      </c>
      <c r="AU1063" s="13">
        <f t="shared" si="1490"/>
        <v>2.2302130788255355E-3</v>
      </c>
      <c r="AV1063" s="13">
        <f t="shared" si="1491"/>
        <v>1.2616672958406321E-3</v>
      </c>
      <c r="AW1063" s="13">
        <f t="shared" si="1492"/>
        <v>5.0306531074177794E-5</v>
      </c>
      <c r="AX1063" s="13">
        <f t="shared" si="1493"/>
        <v>4.7769030564805224E-3</v>
      </c>
      <c r="AY1063" s="13">
        <f t="shared" si="1494"/>
        <v>6.6954766688833321E-3</v>
      </c>
      <c r="AZ1063" s="13">
        <f t="shared" si="1495"/>
        <v>4.6923087294752407E-3</v>
      </c>
      <c r="BA1063" s="13">
        <f t="shared" si="1496"/>
        <v>2.1923020870727298E-3</v>
      </c>
      <c r="BB1063" s="13">
        <f t="shared" si="1497"/>
        <v>7.6820208101283777E-4</v>
      </c>
      <c r="BC1063" s="13">
        <f t="shared" si="1498"/>
        <v>2.1534785402149814E-4</v>
      </c>
      <c r="BD1063" s="13">
        <f t="shared" si="1499"/>
        <v>2.6977766765954583E-4</v>
      </c>
      <c r="BE1063" s="13">
        <f t="shared" si="1500"/>
        <v>6.1047020783046562E-4</v>
      </c>
      <c r="BF1063" s="13">
        <f t="shared" si="1501"/>
        <v>6.9070556855521344E-4</v>
      </c>
      <c r="BG1063" s="13">
        <f t="shared" si="1502"/>
        <v>5.2099095234435999E-4</v>
      </c>
      <c r="BH1063" s="13">
        <f t="shared" si="1503"/>
        <v>2.9473293482248686E-4</v>
      </c>
      <c r="BI1063" s="13">
        <f t="shared" si="1504"/>
        <v>1.333881173608702E-4</v>
      </c>
      <c r="BJ1063" s="14">
        <f t="shared" si="1505"/>
        <v>0.56048962288777426</v>
      </c>
      <c r="BK1063" s="14">
        <f t="shared" si="1506"/>
        <v>0.20576313656621428</v>
      </c>
      <c r="BL1063" s="14">
        <f t="shared" si="1507"/>
        <v>0.21939562588392517</v>
      </c>
      <c r="BM1063" s="14">
        <f t="shared" si="1508"/>
        <v>0.69926980718601528</v>
      </c>
      <c r="BN1063" s="14">
        <f t="shared" si="1509"/>
        <v>0.2914900155802832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1.5124</v>
      </c>
      <c r="F1064" s="10">
        <f>VLOOKUP(B1064,home!$B$2:$E$405,3,FALSE)</f>
        <v>0.79339999999999999</v>
      </c>
      <c r="G1064" s="10">
        <f>VLOOKUP(C1064,away!$B$2:$E$405,4,FALSE)</f>
        <v>0.74939999999999996</v>
      </c>
      <c r="H1064" s="10">
        <f>VLOOKUP(A1064,away!$A$2:$E$405,3,FALSE)</f>
        <v>1.1446000000000001</v>
      </c>
      <c r="I1064" s="10">
        <f>VLOOKUP(C1064,away!$B$2:$E$405,3,FALSE)</f>
        <v>0.93189999999999995</v>
      </c>
      <c r="J1064" s="10">
        <f>VLOOKUP(B1064,home!$B$2:$E$405,4,FALSE)</f>
        <v>0.87370000000000003</v>
      </c>
      <c r="K1064" s="12">
        <f t="shared" si="1454"/>
        <v>0.89923365710399983</v>
      </c>
      <c r="L1064" s="12">
        <f t="shared" si="1455"/>
        <v>0.93193449893800007</v>
      </c>
      <c r="M1064" s="13">
        <f t="shared" si="1456"/>
        <v>0.16022628910340994</v>
      </c>
      <c r="N1064" s="13">
        <f t="shared" si="1457"/>
        <v>0.1440808719146621</v>
      </c>
      <c r="O1064" s="13">
        <f t="shared" si="1458"/>
        <v>0.14932040645228145</v>
      </c>
      <c r="P1064" s="13">
        <f t="shared" si="1459"/>
        <v>0.13427393517434077</v>
      </c>
      <c r="Q1064" s="13">
        <f t="shared" si="1460"/>
        <v>6.4781184685277285E-2</v>
      </c>
      <c r="R1064" s="13">
        <f t="shared" si="1461"/>
        <v>6.9578419084162721E-2</v>
      </c>
      <c r="S1064" s="13">
        <f t="shared" si="1462"/>
        <v>2.8131291325680714E-2</v>
      </c>
      <c r="T1064" s="13">
        <f t="shared" si="1463"/>
        <v>6.0371820890283916E-2</v>
      </c>
      <c r="U1064" s="13">
        <f t="shared" si="1464"/>
        <v>6.2567256248566377E-2</v>
      </c>
      <c r="V1064" s="13">
        <f t="shared" si="1465"/>
        <v>2.6194197725478408E-3</v>
      </c>
      <c r="W1064" s="13">
        <f t="shared" si="1466"/>
        <v>1.9417807205357174E-2</v>
      </c>
      <c r="X1064" s="13">
        <f t="shared" si="1467"/>
        <v>1.8096124428399224E-2</v>
      </c>
      <c r="Y1064" s="13">
        <f t="shared" si="1468"/>
        <v>8.4322013259499652E-3</v>
      </c>
      <c r="Z1064" s="13">
        <f t="shared" si="1469"/>
        <v>2.1614176375365789E-2</v>
      </c>
      <c r="AA1064" s="13">
        <f t="shared" si="1470"/>
        <v>1.9436194867311057E-2</v>
      </c>
      <c r="AB1064" s="13">
        <f t="shared" si="1471"/>
        <v>8.7388402953590561E-3</v>
      </c>
      <c r="AC1064" s="13">
        <f t="shared" si="1472"/>
        <v>1.3719650919241294E-4</v>
      </c>
      <c r="AD1064" s="13">
        <f t="shared" si="1473"/>
        <v>4.3652864465534317E-3</v>
      </c>
      <c r="AE1064" s="13">
        <f t="shared" si="1474"/>
        <v>4.0681610372896148E-3</v>
      </c>
      <c r="AF1064" s="13">
        <f t="shared" si="1475"/>
        <v>1.8956298089427958E-3</v>
      </c>
      <c r="AG1064" s="13">
        <f t="shared" si="1476"/>
        <v>5.8886760538968052E-4</v>
      </c>
      <c r="AH1064" s="13">
        <f t="shared" si="1477"/>
        <v>5.0357491575835191E-3</v>
      </c>
      <c r="AI1064" s="13">
        <f t="shared" si="1478"/>
        <v>4.5283151312322141E-3</v>
      </c>
      <c r="AJ1064" s="13">
        <f t="shared" si="1479"/>
        <v>2.0360066879886612E-3</v>
      </c>
      <c r="AK1064" s="13">
        <f t="shared" si="1480"/>
        <v>6.1028191330941546E-4</v>
      </c>
      <c r="AL1064" s="13">
        <f t="shared" si="1481"/>
        <v>4.5989744341038612E-6</v>
      </c>
      <c r="AM1064" s="13">
        <f t="shared" si="1482"/>
        <v>7.8508249912815362E-4</v>
      </c>
      <c r="AN1064" s="13">
        <f t="shared" si="1483"/>
        <v>7.3164546544998862E-4</v>
      </c>
      <c r="AO1064" s="13">
        <f t="shared" si="1484"/>
        <v>3.4092282512219747E-4</v>
      </c>
      <c r="AP1064" s="13">
        <f t="shared" si="1485"/>
        <v>1.0590591406892752E-4</v>
      </c>
      <c r="AQ1064" s="13">
        <f t="shared" si="1486"/>
        <v>2.4674343740599212E-5</v>
      </c>
      <c r="AR1064" s="13">
        <f t="shared" si="1487"/>
        <v>9.3859767359001048E-4</v>
      </c>
      <c r="AS1064" s="13">
        <f t="shared" si="1488"/>
        <v>8.4401861857165156E-4</v>
      </c>
      <c r="AT1064" s="13">
        <f t="shared" si="1489"/>
        <v>3.7948497452102602E-4</v>
      </c>
      <c r="AU1064" s="13">
        <f t="shared" si="1490"/>
        <v>1.1374855381818682E-4</v>
      </c>
      <c r="AV1064" s="13">
        <f t="shared" si="1491"/>
        <v>2.5571632010054815E-5</v>
      </c>
      <c r="AW1064" s="13">
        <f t="shared" si="1492"/>
        <v>1.070573372074145E-7</v>
      </c>
      <c r="AX1064" s="13">
        <f t="shared" si="1493"/>
        <v>1.1766210113655948E-4</v>
      </c>
      <c r="AY1064" s="13">
        <f t="shared" si="1494"/>
        <v>1.0965337126669183E-4</v>
      </c>
      <c r="AZ1064" s="13">
        <f t="shared" si="1495"/>
        <v>5.1094879804143475E-5</v>
      </c>
      <c r="BA1064" s="13">
        <f t="shared" si="1496"/>
        <v>1.5872360402857263E-5</v>
      </c>
      <c r="BB1064" s="13">
        <f t="shared" si="1497"/>
        <v>3.698000059750034E-6</v>
      </c>
      <c r="BC1064" s="13">
        <f t="shared" si="1498"/>
        <v>6.8925876655116851E-7</v>
      </c>
      <c r="BD1064" s="13">
        <f t="shared" si="1499"/>
        <v>1.457852587735798E-4</v>
      </c>
      <c r="BE1064" s="13">
        <f t="shared" si="1500"/>
        <v>1.3109501139881916E-4</v>
      </c>
      <c r="BF1064" s="13">
        <f t="shared" si="1501"/>
        <v>5.894252326412534E-5</v>
      </c>
      <c r="BG1064" s="13">
        <f t="shared" si="1502"/>
        <v>1.7667700251245676E-5</v>
      </c>
      <c r="BH1064" s="13">
        <f t="shared" si="1503"/>
        <v>3.9718476773862257E-6</v>
      </c>
      <c r="BI1064" s="13">
        <f t="shared" si="1504"/>
        <v>7.1432382247920889E-7</v>
      </c>
      <c r="BJ1064" s="14">
        <f t="shared" si="1505"/>
        <v>0.32838485636705167</v>
      </c>
      <c r="BK1064" s="14">
        <f t="shared" si="1506"/>
        <v>0.32550238423087241</v>
      </c>
      <c r="BL1064" s="14">
        <f t="shared" si="1507"/>
        <v>0.32451106795549289</v>
      </c>
      <c r="BM1064" s="14">
        <f t="shared" si="1508"/>
        <v>0.27764183220071914</v>
      </c>
      <c r="BN1064" s="14">
        <f t="shared" si="1509"/>
        <v>0.72226110641413432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1.5124</v>
      </c>
      <c r="F1065" s="10">
        <f>VLOOKUP(B1065,home!$B$2:$E$405,3,FALSE)</f>
        <v>0.70530000000000004</v>
      </c>
      <c r="G1065" s="10">
        <f>VLOOKUP(C1065,away!$B$2:$E$405,4,FALSE)</f>
        <v>0.70250000000000001</v>
      </c>
      <c r="H1065" s="10">
        <f>VLOOKUP(A1065,away!$A$2:$E$405,3,FALSE)</f>
        <v>1.1446000000000001</v>
      </c>
      <c r="I1065" s="10">
        <f>VLOOKUP(C1065,away!$B$2:$E$405,3,FALSE)</f>
        <v>0.65529999999999999</v>
      </c>
      <c r="J1065" s="10">
        <f>VLOOKUP(B1065,home!$B$2:$E$405,4,FALSE)</f>
        <v>0.64070000000000005</v>
      </c>
      <c r="K1065" s="12">
        <f t="shared" si="1454"/>
        <v>0.74935374330000004</v>
      </c>
      <c r="L1065" s="12">
        <f t="shared" si="1455"/>
        <v>0.4805611226660001</v>
      </c>
      <c r="M1065" s="13">
        <f t="shared" si="1456"/>
        <v>0.29231746278637527</v>
      </c>
      <c r="N1065" s="13">
        <f t="shared" si="1457"/>
        <v>0.21904918497092879</v>
      </c>
      <c r="O1065" s="13">
        <f t="shared" si="1458"/>
        <v>0.1404764080914972</v>
      </c>
      <c r="P1065" s="13">
        <f t="shared" si="1459"/>
        <v>0.10526652224870184</v>
      </c>
      <c r="Q1065" s="13">
        <f t="shared" si="1460"/>
        <v>8.2072663362389775E-2</v>
      </c>
      <c r="R1065" s="13">
        <f t="shared" si="1461"/>
        <v>3.3753750190268536E-2</v>
      </c>
      <c r="S1065" s="13">
        <f t="shared" si="1462"/>
        <v>9.4768890991935254E-3</v>
      </c>
      <c r="T1065" s="13">
        <f t="shared" si="1463"/>
        <v>3.9440931245618718E-2</v>
      </c>
      <c r="U1065" s="13">
        <f t="shared" si="1464"/>
        <v>2.5293499055490814E-2</v>
      </c>
      <c r="V1065" s="13">
        <f t="shared" si="1465"/>
        <v>3.7919168339927518E-4</v>
      </c>
      <c r="W1065" s="13">
        <f t="shared" si="1466"/>
        <v>2.0500485837735855E-2</v>
      </c>
      <c r="X1065" s="13">
        <f t="shared" si="1467"/>
        <v>9.851736489380777E-3</v>
      </c>
      <c r="Y1065" s="13">
        <f t="shared" si="1468"/>
        <v>2.3671807737732121E-3</v>
      </c>
      <c r="Z1065" s="13">
        <f t="shared" si="1469"/>
        <v>5.4069133618743865E-3</v>
      </c>
      <c r="AA1065" s="13">
        <f t="shared" si="1470"/>
        <v>4.05169076741936E-3</v>
      </c>
      <c r="AB1065" s="13">
        <f t="shared" si="1471"/>
        <v>1.518074821629873E-3</v>
      </c>
      <c r="AC1065" s="13">
        <f t="shared" si="1472"/>
        <v>8.5344263640184775E-6</v>
      </c>
      <c r="AD1065" s="13">
        <f t="shared" si="1473"/>
        <v>3.8405289504939997E-3</v>
      </c>
      <c r="AE1065" s="13">
        <f t="shared" si="1474"/>
        <v>1.8456089040806713E-3</v>
      </c>
      <c r="AF1065" s="13">
        <f t="shared" si="1475"/>
        <v>4.4346394347368672E-4</v>
      </c>
      <c r="AG1065" s="13">
        <f t="shared" si="1476"/>
        <v>7.1037176845868832E-5</v>
      </c>
      <c r="AH1065" s="13">
        <f t="shared" si="1477"/>
        <v>6.4958808883503795E-4</v>
      </c>
      <c r="AI1065" s="13">
        <f t="shared" si="1478"/>
        <v>4.8677126597162866E-4</v>
      </c>
      <c r="AJ1065" s="13">
        <f t="shared" si="1479"/>
        <v>1.823819351433599E-4</v>
      </c>
      <c r="AK1065" s="13">
        <f t="shared" si="1480"/>
        <v>4.5556195269991537E-5</v>
      </c>
      <c r="AL1065" s="13">
        <f t="shared" si="1481"/>
        <v>1.2293338539058129E-7</v>
      </c>
      <c r="AM1065" s="13">
        <f t="shared" si="1482"/>
        <v>5.7558294906094013E-4</v>
      </c>
      <c r="AN1065" s="13">
        <f t="shared" si="1483"/>
        <v>2.7660278818813247E-4</v>
      </c>
      <c r="AO1065" s="13">
        <f t="shared" si="1484"/>
        <v>6.6462273212117387E-5</v>
      </c>
      <c r="AP1065" s="13">
        <f t="shared" si="1485"/>
        <v>1.0646394876583185E-5</v>
      </c>
      <c r="AQ1065" s="13">
        <f t="shared" si="1486"/>
        <v>1.2790608685590916E-6</v>
      </c>
      <c r="AR1065" s="13">
        <f t="shared" si="1487"/>
        <v>6.2433356248205472E-5</v>
      </c>
      <c r="AS1065" s="13">
        <f t="shared" si="1488"/>
        <v>4.6784669211375223E-5</v>
      </c>
      <c r="AT1065" s="13">
        <f t="shared" si="1489"/>
        <v>1.7529133501298135E-5</v>
      </c>
      <c r="AU1065" s="13">
        <f t="shared" si="1490"/>
        <v>4.3785072686677332E-6</v>
      </c>
      <c r="AV1065" s="13">
        <f t="shared" si="1491"/>
        <v>8.2026270296060611E-7</v>
      </c>
      <c r="AW1065" s="13">
        <f t="shared" si="1492"/>
        <v>1.2297104267104178E-9</v>
      </c>
      <c r="AX1065" s="13">
        <f t="shared" si="1493"/>
        <v>7.1885872909744738E-5</v>
      </c>
      <c r="AY1065" s="13">
        <f t="shared" si="1494"/>
        <v>3.4545555789332331E-5</v>
      </c>
      <c r="AZ1065" s="13">
        <f t="shared" si="1495"/>
        <v>8.3006255366212403E-6</v>
      </c>
      <c r="BA1065" s="13">
        <f t="shared" si="1496"/>
        <v>1.3296526422362577E-6</v>
      </c>
      <c r="BB1065" s="13">
        <f t="shared" si="1497"/>
        <v>1.5974484162721732E-7</v>
      </c>
      <c r="BC1065" s="13">
        <f t="shared" si="1498"/>
        <v>1.5353432086495594E-8</v>
      </c>
      <c r="BD1065" s="13">
        <f t="shared" si="1499"/>
        <v>5.0005072950739897E-6</v>
      </c>
      <c r="BE1065" s="13">
        <f t="shared" si="1500"/>
        <v>3.7471488599626517E-6</v>
      </c>
      <c r="BF1065" s="13">
        <f t="shared" si="1501"/>
        <v>1.40397001245767E-6</v>
      </c>
      <c r="BG1065" s="13">
        <f t="shared" si="1502"/>
        <v>3.50690061438701E-7</v>
      </c>
      <c r="BH1065" s="13">
        <f t="shared" si="1503"/>
        <v>6.5697727569299393E-8</v>
      </c>
      <c r="BI1065" s="13">
        <f t="shared" si="1504"/>
        <v>9.8461676160716277E-9</v>
      </c>
      <c r="BJ1065" s="14">
        <f t="shared" si="1505"/>
        <v>0.38052963192607936</v>
      </c>
      <c r="BK1065" s="14">
        <f t="shared" si="1506"/>
        <v>0.40748326873320867</v>
      </c>
      <c r="BL1065" s="14">
        <f t="shared" si="1507"/>
        <v>0.2066002442005824</v>
      </c>
      <c r="BM1065" s="14">
        <f t="shared" si="1508"/>
        <v>0.12704952224550439</v>
      </c>
      <c r="BN1065" s="14">
        <f t="shared" si="1509"/>
        <v>0.87293599165016134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1.5124</v>
      </c>
      <c r="F1066" s="10">
        <f>VLOOKUP(B1066,home!$B$2:$E$405,3,FALSE)</f>
        <v>0.66120000000000001</v>
      </c>
      <c r="G1066" s="10">
        <f>VLOOKUP(C1066,away!$B$2:$E$405,4,FALSE)</f>
        <v>1.1020000000000001</v>
      </c>
      <c r="H1066" s="10">
        <f>VLOOKUP(A1066,away!$A$2:$E$405,3,FALSE)</f>
        <v>1.1446000000000001</v>
      </c>
      <c r="I1066" s="10">
        <f>VLOOKUP(C1066,away!$B$2:$E$405,3,FALSE)</f>
        <v>0.99019999999999997</v>
      </c>
      <c r="J1066" s="10">
        <f>VLOOKUP(B1066,home!$B$2:$E$405,4,FALSE)</f>
        <v>0.99019999999999997</v>
      </c>
      <c r="K1066" s="12">
        <f t="shared" si="1454"/>
        <v>1.1019987657600001</v>
      </c>
      <c r="L1066" s="12">
        <f t="shared" si="1455"/>
        <v>1.122275767384</v>
      </c>
      <c r="M1066" s="13">
        <f t="shared" si="1456"/>
        <v>0.10814584641019838</v>
      </c>
      <c r="N1066" s="13">
        <f t="shared" si="1457"/>
        <v>0.11917658926610916</v>
      </c>
      <c r="O1066" s="13">
        <f t="shared" si="1458"/>
        <v>0.12136946276939758</v>
      </c>
      <c r="P1066" s="13">
        <f t="shared" si="1459"/>
        <v>0.13374899817283042</v>
      </c>
      <c r="Q1066" s="13">
        <f t="shared" si="1460"/>
        <v>6.5666227139369399E-2</v>
      </c>
      <c r="R1066" s="13">
        <f t="shared" si="1461"/>
        <v>6.8105003483254767E-2</v>
      </c>
      <c r="S1066" s="13">
        <f t="shared" si="1462"/>
        <v>4.1353401693263861E-2</v>
      </c>
      <c r="T1066" s="13">
        <f t="shared" si="1463"/>
        <v>7.3695615454047833E-2</v>
      </c>
      <c r="U1066" s="13">
        <f t="shared" si="1464"/>
        <v>7.5051629780627266E-2</v>
      </c>
      <c r="V1066" s="13">
        <f t="shared" si="1465"/>
        <v>5.6826305823810238E-3</v>
      </c>
      <c r="W1066" s="13">
        <f t="shared" si="1466"/>
        <v>2.4121367086566953E-2</v>
      </c>
      <c r="X1066" s="13">
        <f t="shared" si="1467"/>
        <v>2.7070825757428085E-2</v>
      </c>
      <c r="Y1066" s="13">
        <f t="shared" si="1468"/>
        <v>1.5190465875318084E-2</v>
      </c>
      <c r="Z1066" s="13">
        <f t="shared" si="1469"/>
        <v>2.5477531682286586E-2</v>
      </c>
      <c r="AA1066" s="13">
        <f t="shared" si="1470"/>
        <v>2.8076208468491116E-2</v>
      </c>
      <c r="AB1066" s="13">
        <f t="shared" si="1471"/>
        <v>1.5469973539748839E-2</v>
      </c>
      <c r="AC1066" s="13">
        <f t="shared" si="1472"/>
        <v>4.3924834645110093E-4</v>
      </c>
      <c r="AD1066" s="13">
        <f t="shared" si="1473"/>
        <v>6.6454291894601711E-3</v>
      </c>
      <c r="AE1066" s="13">
        <f t="shared" si="1474"/>
        <v>7.4580041431974459E-3</v>
      </c>
      <c r="AF1066" s="13">
        <f t="shared" si="1475"/>
        <v>4.1849686614799844E-3</v>
      </c>
      <c r="AG1066" s="13">
        <f t="shared" si="1476"/>
        <v>1.5655629720134805E-3</v>
      </c>
      <c r="AH1066" s="13">
        <f t="shared" si="1477"/>
        <v>7.148204104947084E-3</v>
      </c>
      <c r="AI1066" s="13">
        <f t="shared" si="1478"/>
        <v>7.8773121010522543E-3</v>
      </c>
      <c r="AJ1066" s="13">
        <f t="shared" si="1479"/>
        <v>4.3403941064329493E-3</v>
      </c>
      <c r="AK1066" s="13">
        <f t="shared" si="1480"/>
        <v>1.5943696494003618E-3</v>
      </c>
      <c r="AL1066" s="13">
        <f t="shared" si="1481"/>
        <v>2.1729554388643379E-5</v>
      </c>
      <c r="AM1066" s="13">
        <f t="shared" si="1482"/>
        <v>1.4646509529461149E-3</v>
      </c>
      <c r="AN1066" s="13">
        <f t="shared" si="1483"/>
        <v>1.6437422721673079E-3</v>
      </c>
      <c r="AO1066" s="13">
        <f t="shared" si="1484"/>
        <v>9.2236605993904297E-4</v>
      </c>
      <c r="AP1066" s="13">
        <f t="shared" si="1485"/>
        <v>3.4504969257568208E-4</v>
      </c>
      <c r="AQ1066" s="13">
        <f t="shared" si="1486"/>
        <v>9.6810227130246675E-5</v>
      </c>
      <c r="AR1066" s="13">
        <f t="shared" si="1487"/>
        <v>1.6044512494593891E-3</v>
      </c>
      <c r="AS1066" s="13">
        <f t="shared" si="1488"/>
        <v>1.7681032966263368E-3</v>
      </c>
      <c r="AT1066" s="13">
        <f t="shared" si="1489"/>
        <v>9.7422382530920539E-4</v>
      </c>
      <c r="AU1066" s="13">
        <f t="shared" si="1490"/>
        <v>3.5786448435490991E-4</v>
      </c>
      <c r="AV1066" s="13">
        <f t="shared" si="1491"/>
        <v>9.8591555017112447E-5</v>
      </c>
      <c r="AW1066" s="13">
        <f t="shared" si="1492"/>
        <v>7.4649862680178928E-7</v>
      </c>
      <c r="AX1066" s="13">
        <f t="shared" si="1493"/>
        <v>2.6900725706930473E-4</v>
      </c>
      <c r="AY1066" s="13">
        <f t="shared" si="1494"/>
        <v>3.0190032585931893E-4</v>
      </c>
      <c r="AZ1066" s="13">
        <f t="shared" si="1495"/>
        <v>1.6940770993862346E-4</v>
      </c>
      <c r="BA1066" s="13">
        <f t="shared" si="1496"/>
        <v>6.3374055890711594E-5</v>
      </c>
      <c r="BB1066" s="13">
        <f t="shared" si="1497"/>
        <v>1.7780791801746205E-5</v>
      </c>
      <c r="BC1066" s="13">
        <f t="shared" si="1498"/>
        <v>3.9909903527999702E-6</v>
      </c>
      <c r="BD1066" s="13">
        <f t="shared" si="1499"/>
        <v>3.0010612620287607E-4</v>
      </c>
      <c r="BE1066" s="13">
        <f t="shared" si="1500"/>
        <v>3.3071658067258429E-4</v>
      </c>
      <c r="BF1066" s="13">
        <f t="shared" si="1501"/>
        <v>1.8222463185877774E-4</v>
      </c>
      <c r="BG1066" s="13">
        <f t="shared" si="1502"/>
        <v>6.6937106466481112E-5</v>
      </c>
      <c r="BH1066" s="13">
        <f t="shared" si="1503"/>
        <v>1.8441152177401985E-5</v>
      </c>
      <c r="BI1066" s="13">
        <f t="shared" si="1504"/>
        <v>4.0644253877378592E-6</v>
      </c>
      <c r="BJ1066" s="14">
        <f t="shared" si="1505"/>
        <v>0.35007313588066158</v>
      </c>
      <c r="BK1066" s="14">
        <f t="shared" si="1506"/>
        <v>0.28969375508537265</v>
      </c>
      <c r="BL1066" s="14">
        <f t="shared" si="1507"/>
        <v>0.33473828243688514</v>
      </c>
      <c r="BM1066" s="14">
        <f t="shared" si="1508"/>
        <v>0.38346942401681383</v>
      </c>
      <c r="BN1066" s="14">
        <f t="shared" si="1509"/>
        <v>0.6162121272411597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1.7444</v>
      </c>
      <c r="F1067" s="10">
        <f>VLOOKUP(B1067,home!$B$2:$E$405,3,FALSE)</f>
        <v>0.82799999999999996</v>
      </c>
      <c r="G1067" s="10">
        <f>VLOOKUP(C1067,away!$B$2:$E$405,4,FALSE)</f>
        <v>0.82799999999999996</v>
      </c>
      <c r="H1067" s="10">
        <f>VLOOKUP(A1067,away!$A$2:$E$405,3,FALSE)</f>
        <v>1.5556000000000001</v>
      </c>
      <c r="I1067" s="10">
        <f>VLOOKUP(C1067,away!$B$2:$E$405,3,FALSE)</f>
        <v>1.0713999999999999</v>
      </c>
      <c r="J1067" s="10">
        <f>VLOOKUP(B1067,home!$B$2:$E$405,4,FALSE)</f>
        <v>0.85709999999999997</v>
      </c>
      <c r="K1067" s="12">
        <f t="shared" si="1454"/>
        <v>1.1959327296</v>
      </c>
      <c r="L1067" s="12">
        <f t="shared" si="1455"/>
        <v>1.4285027198639999</v>
      </c>
      <c r="M1067" s="13">
        <f t="shared" si="1456"/>
        <v>7.2480664483987711E-2</v>
      </c>
      <c r="N1067" s="13">
        <f t="shared" si="1457"/>
        <v>8.668199891955719E-2</v>
      </c>
      <c r="O1067" s="13">
        <f t="shared" si="1458"/>
        <v>0.10353882635292648</v>
      </c>
      <c r="P1067" s="13">
        <f t="shared" si="1459"/>
        <v>0.12382547121983577</v>
      </c>
      <c r="Q1067" s="13">
        <f t="shared" si="1460"/>
        <v>5.1832919787525147E-2</v>
      </c>
      <c r="R1067" s="13">
        <f t="shared" si="1461"/>
        <v>7.395274752834094E-2</v>
      </c>
      <c r="S1067" s="13">
        <f t="shared" si="1462"/>
        <v>5.2885646923813937E-2</v>
      </c>
      <c r="T1067" s="13">
        <f t="shared" si="1463"/>
        <v>7.4043466894972224E-2</v>
      </c>
      <c r="U1067" s="13">
        <f t="shared" si="1464"/>
        <v>8.844251121298842E-2</v>
      </c>
      <c r="V1067" s="13">
        <f t="shared" si="1465"/>
        <v>1.0038830812064855E-2</v>
      </c>
      <c r="W1067" s="13">
        <f t="shared" si="1466"/>
        <v>2.0662895081544268E-2</v>
      </c>
      <c r="X1067" s="13">
        <f t="shared" si="1467"/>
        <v>2.9517001824250457E-2</v>
      </c>
      <c r="Y1067" s="13">
        <f t="shared" si="1468"/>
        <v>2.1082558694086217E-2</v>
      </c>
      <c r="Z1067" s="13">
        <f t="shared" si="1469"/>
        <v>3.5213900328550228E-2</v>
      </c>
      <c r="AA1067" s="13">
        <f t="shared" si="1470"/>
        <v>4.211345593978541E-2</v>
      </c>
      <c r="AB1067" s="13">
        <f t="shared" si="1471"/>
        <v>2.5182430157478453E-2</v>
      </c>
      <c r="AC1067" s="13">
        <f t="shared" si="1472"/>
        <v>1.0718918664807779E-3</v>
      </c>
      <c r="AD1067" s="13">
        <f t="shared" si="1473"/>
        <v>6.1778581290774116E-3</v>
      </c>
      <c r="AE1067" s="13">
        <f t="shared" si="1474"/>
        <v>8.8250871403210054E-3</v>
      </c>
      <c r="AF1067" s="13">
        <f t="shared" si="1475"/>
        <v>6.3033304914926836E-3</v>
      </c>
      <c r="AG1067" s="13">
        <f t="shared" si="1476"/>
        <v>3.0014415837663262E-3</v>
      </c>
      <c r="AH1067" s="13">
        <f t="shared" si="1477"/>
        <v>1.2575788099088461E-2</v>
      </c>
      <c r="AI1067" s="13">
        <f t="shared" si="1478"/>
        <v>1.5039796588214055E-2</v>
      </c>
      <c r="AJ1067" s="13">
        <f t="shared" si="1479"/>
        <v>8.9932924931858029E-3</v>
      </c>
      <c r="AK1067" s="13">
        <f t="shared" si="1480"/>
        <v>3.5851242798222954E-3</v>
      </c>
      <c r="AL1067" s="13">
        <f t="shared" si="1481"/>
        <v>7.3248509189930807E-5</v>
      </c>
      <c r="AM1067" s="13">
        <f t="shared" si="1482"/>
        <v>1.4776605470778201E-3</v>
      </c>
      <c r="AN1067" s="13">
        <f t="shared" si="1483"/>
        <v>2.110842110536392E-3</v>
      </c>
      <c r="AO1067" s="13">
        <f t="shared" si="1484"/>
        <v>1.5076718480523514E-3</v>
      </c>
      <c r="AP1067" s="13">
        <f t="shared" si="1485"/>
        <v>7.1790444520172206E-4</v>
      </c>
      <c r="AQ1067" s="13">
        <f t="shared" si="1486"/>
        <v>2.5638211314327913E-4</v>
      </c>
      <c r="AR1067" s="13">
        <f t="shared" si="1487"/>
        <v>3.5929095007962374E-3</v>
      </c>
      <c r="AS1067" s="13">
        <f t="shared" si="1488"/>
        <v>4.2968780664930165E-3</v>
      </c>
      <c r="AT1067" s="13">
        <f t="shared" si="1489"/>
        <v>2.5693885574096824E-3</v>
      </c>
      <c r="AU1067" s="13">
        <f t="shared" si="1490"/>
        <v>1.0242719569553227E-3</v>
      </c>
      <c r="AV1067" s="13">
        <f t="shared" si="1491"/>
        <v>3.0624008933357813E-4</v>
      </c>
      <c r="AW1067" s="13">
        <f t="shared" si="1492"/>
        <v>3.4760347739198165E-6</v>
      </c>
      <c r="AX1067" s="13">
        <f t="shared" si="1493"/>
        <v>2.9453043524816736E-4</v>
      </c>
      <c r="AY1067" s="13">
        <f t="shared" si="1494"/>
        <v>4.2073752783473487E-4</v>
      </c>
      <c r="AZ1067" s="13">
        <f t="shared" si="1495"/>
        <v>3.0051235143038708E-4</v>
      </c>
      <c r="BA1067" s="13">
        <f t="shared" si="1496"/>
        <v>1.43094237123678E-4</v>
      </c>
      <c r="BB1067" s="13">
        <f t="shared" si="1497"/>
        <v>5.1102626732009578E-5</v>
      </c>
      <c r="BC1067" s="13">
        <f t="shared" si="1498"/>
        <v>1.4600048255774086E-5</v>
      </c>
      <c r="BD1067" s="13">
        <f t="shared" si="1499"/>
        <v>8.554134990187706E-4</v>
      </c>
      <c r="BE1067" s="13">
        <f t="shared" si="1500"/>
        <v>1.0230170008182051E-3</v>
      </c>
      <c r="BF1067" s="13">
        <f t="shared" si="1501"/>
        <v>6.1172975710786076E-4</v>
      </c>
      <c r="BG1067" s="13">
        <f t="shared" si="1502"/>
        <v>2.43862546065183E-4</v>
      </c>
      <c r="BH1067" s="13">
        <f t="shared" si="1503"/>
        <v>7.2910800090735003E-5</v>
      </c>
      <c r="BI1067" s="13">
        <f t="shared" si="1504"/>
        <v>1.7439282433966531E-5</v>
      </c>
      <c r="BJ1067" s="14">
        <f t="shared" si="1505"/>
        <v>0.31542359683722909</v>
      </c>
      <c r="BK1067" s="14">
        <f t="shared" si="1506"/>
        <v>0.2607964913432077</v>
      </c>
      <c r="BL1067" s="14">
        <f t="shared" si="1507"/>
        <v>0.38803803370835283</v>
      </c>
      <c r="BM1067" s="14">
        <f t="shared" si="1508"/>
        <v>0.48674213243210585</v>
      </c>
      <c r="BN1067" s="14">
        <f t="shared" si="1509"/>
        <v>0.51231262829217328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1.7444</v>
      </c>
      <c r="F1068" s="10">
        <f>VLOOKUP(B1068,home!$B$2:$E$405,3,FALSE)</f>
        <v>0.76439999999999997</v>
      </c>
      <c r="G1068" s="10">
        <f>VLOOKUP(C1068,away!$B$2:$E$405,4,FALSE)</f>
        <v>1.1465000000000001</v>
      </c>
      <c r="H1068" s="10">
        <f>VLOOKUP(A1068,away!$A$2:$E$405,3,FALSE)</f>
        <v>1.5556000000000001</v>
      </c>
      <c r="I1068" s="10">
        <f>VLOOKUP(C1068,away!$B$2:$E$405,3,FALSE)</f>
        <v>0.64280000000000004</v>
      </c>
      <c r="J1068" s="10">
        <f>VLOOKUP(B1068,home!$B$2:$E$405,4,FALSE)</f>
        <v>0.78569999999999995</v>
      </c>
      <c r="K1068" s="12">
        <f t="shared" si="1454"/>
        <v>1.52876529624</v>
      </c>
      <c r="L1068" s="12">
        <f t="shared" si="1455"/>
        <v>0.785652606576</v>
      </c>
      <c r="M1068" s="13">
        <f t="shared" si="1456"/>
        <v>9.8823692255786022E-2</v>
      </c>
      <c r="N1068" s="13">
        <f t="shared" si="1457"/>
        <v>0.1510782311669473</v>
      </c>
      <c r="O1068" s="13">
        <f t="shared" si="1458"/>
        <v>7.7641091412222751E-2</v>
      </c>
      <c r="P1068" s="13">
        <f t="shared" si="1459"/>
        <v>0.11869500611320362</v>
      </c>
      <c r="Q1068" s="13">
        <f t="shared" si="1460"/>
        <v>0.11548157841267673</v>
      </c>
      <c r="R1068" s="13">
        <f t="shared" si="1461"/>
        <v>3.0499462922709147E-2</v>
      </c>
      <c r="S1068" s="13">
        <f t="shared" si="1462"/>
        <v>3.5640503189630079E-2</v>
      </c>
      <c r="T1068" s="13">
        <f t="shared" si="1463"/>
        <v>9.0728403091430196E-2</v>
      </c>
      <c r="U1068" s="13">
        <f t="shared" si="1464"/>
        <v>4.6626520470196345E-2</v>
      </c>
      <c r="V1068" s="13">
        <f t="shared" si="1465"/>
        <v>4.7563377739883944E-3</v>
      </c>
      <c r="W1068" s="13">
        <f t="shared" si="1466"/>
        <v>5.8848076477439504E-2</v>
      </c>
      <c r="X1068" s="13">
        <f t="shared" si="1467"/>
        <v>4.6234144676484137E-2</v>
      </c>
      <c r="Y1068" s="13">
        <f t="shared" si="1468"/>
        <v>1.8161988138945828E-2</v>
      </c>
      <c r="Z1068" s="13">
        <f t="shared" si="1469"/>
        <v>7.9873275147981683E-3</v>
      </c>
      <c r="AA1068" s="13">
        <f t="shared" si="1470"/>
        <v>1.2210749114326324E-2</v>
      </c>
      <c r="AB1068" s="13">
        <f t="shared" si="1471"/>
        <v>9.333684743537702E-3</v>
      </c>
      <c r="AC1068" s="13">
        <f t="shared" si="1472"/>
        <v>3.5704592205656018E-4</v>
      </c>
      <c r="AD1068" s="13">
        <f t="shared" si="1473"/>
        <v>2.2491224267296748E-2</v>
      </c>
      <c r="AE1068" s="13">
        <f t="shared" si="1474"/>
        <v>1.7670288970687075E-2</v>
      </c>
      <c r="AF1068" s="13">
        <f t="shared" si="1475"/>
        <v>6.9413542943857227E-3</v>
      </c>
      <c r="AG1068" s="13">
        <f t="shared" si="1476"/>
        <v>1.8178310315172179E-3</v>
      </c>
      <c r="AH1068" s="13">
        <f t="shared" si="1477"/>
        <v>1.568816170394346E-3</v>
      </c>
      <c r="AI1068" s="13">
        <f t="shared" si="1478"/>
        <v>2.3983517174790145E-3</v>
      </c>
      <c r="AJ1068" s="13">
        <f t="shared" si="1479"/>
        <v>1.8332584369297597E-3</v>
      </c>
      <c r="AK1068" s="13">
        <f t="shared" si="1480"/>
        <v>9.3420729247246773E-4</v>
      </c>
      <c r="AL1068" s="13">
        <f t="shared" si="1481"/>
        <v>1.715360636050979E-5</v>
      </c>
      <c r="AM1068" s="13">
        <f t="shared" si="1482"/>
        <v>6.8767606259588342E-3</v>
      </c>
      <c r="AN1068" s="13">
        <f t="shared" si="1483"/>
        <v>5.402744910583763E-3</v>
      </c>
      <c r="AO1068" s="13">
        <f t="shared" si="1484"/>
        <v>2.1223403108326759E-3</v>
      </c>
      <c r="AP1068" s="13">
        <f t="shared" si="1485"/>
        <v>5.5580739908233647E-4</v>
      </c>
      <c r="AQ1068" s="13">
        <f t="shared" si="1486"/>
        <v>1.0916788296081618E-4</v>
      </c>
      <c r="AR1068" s="13">
        <f t="shared" si="1487"/>
        <v>2.4650890270177931E-4</v>
      </c>
      <c r="AS1068" s="13">
        <f t="shared" si="1488"/>
        <v>3.7685425566468298E-4</v>
      </c>
      <c r="AT1068" s="13">
        <f t="shared" si="1489"/>
        <v>2.8806085390026194E-4</v>
      </c>
      <c r="AU1068" s="13">
        <f t="shared" si="1490"/>
        <v>1.4679247888266044E-4</v>
      </c>
      <c r="AV1068" s="13">
        <f t="shared" si="1491"/>
        <v>5.6102811866213593E-5</v>
      </c>
      <c r="AW1068" s="13">
        <f t="shared" si="1492"/>
        <v>5.7230074347238154E-7</v>
      </c>
      <c r="AX1068" s="13">
        <f t="shared" si="1493"/>
        <v>1.7521588325859214E-3</v>
      </c>
      <c r="AY1068" s="13">
        <f t="shared" si="1494"/>
        <v>1.3765881539562904E-3</v>
      </c>
      <c r="AZ1068" s="13">
        <f t="shared" si="1495"/>
        <v>5.4076003566870176E-4</v>
      </c>
      <c r="BA1068" s="13">
        <f t="shared" si="1496"/>
        <v>1.4161651051841539E-4</v>
      </c>
      <c r="BB1068" s="13">
        <f t="shared" si="1497"/>
        <v>2.7815345155747642E-5</v>
      </c>
      <c r="BC1068" s="13">
        <f t="shared" si="1498"/>
        <v>4.3706396848848518E-6</v>
      </c>
      <c r="BD1068" s="13">
        <f t="shared" si="1499"/>
        <v>3.2278393658640399E-5</v>
      </c>
      <c r="BE1068" s="13">
        <f t="shared" si="1500"/>
        <v>4.9346088043702725E-5</v>
      </c>
      <c r="BF1068" s="13">
        <f t="shared" si="1501"/>
        <v>3.7719293453208167E-5</v>
      </c>
      <c r="BG1068" s="13">
        <f t="shared" si="1502"/>
        <v>1.9221315609985759E-5</v>
      </c>
      <c r="BH1068" s="13">
        <f t="shared" si="1503"/>
        <v>7.3462200631556047E-6</v>
      </c>
      <c r="BI1068" s="13">
        <f t="shared" si="1504"/>
        <v>2.2461292582188606E-6</v>
      </c>
      <c r="BJ1068" s="14">
        <f t="shared" si="1505"/>
        <v>0.54836325117479878</v>
      </c>
      <c r="BK1068" s="14">
        <f t="shared" si="1506"/>
        <v>0.25966632701498144</v>
      </c>
      <c r="BL1068" s="14">
        <f t="shared" si="1507"/>
        <v>0.18430861902337034</v>
      </c>
      <c r="BM1068" s="14">
        <f t="shared" si="1508"/>
        <v>0.40673044659119062</v>
      </c>
      <c r="BN1068" s="14">
        <f t="shared" si="1509"/>
        <v>0.59221906228354548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1.6292</v>
      </c>
      <c r="F1069" s="10">
        <f>VLOOKUP(B1069,home!$B$2:$E$405,3,FALSE)</f>
        <v>0.93879999999999997</v>
      </c>
      <c r="G1069" s="10">
        <f>VLOOKUP(C1069,away!$B$2:$E$405,4,FALSE)</f>
        <v>0.54559999999999997</v>
      </c>
      <c r="H1069" s="10">
        <f>VLOOKUP(A1069,away!$A$2:$E$405,3,FALSE)</f>
        <v>1.1462000000000001</v>
      </c>
      <c r="I1069" s="10">
        <f>VLOOKUP(C1069,away!$B$2:$E$405,3,FALSE)</f>
        <v>1.0179</v>
      </c>
      <c r="J1069" s="10">
        <f>VLOOKUP(B1069,home!$B$2:$E$405,4,FALSE)</f>
        <v>1.7962</v>
      </c>
      <c r="K1069" s="12">
        <f t="shared" si="1454"/>
        <v>0.83449135897600002</v>
      </c>
      <c r="L1069" s="12">
        <f t="shared" si="1455"/>
        <v>2.0956570394760003</v>
      </c>
      <c r="M1069" s="13">
        <f t="shared" si="1456"/>
        <v>5.3389114695323328E-2</v>
      </c>
      <c r="N1069" s="13">
        <f t="shared" si="1457"/>
        <v>4.455275487662589E-2</v>
      </c>
      <c r="O1069" s="13">
        <f t="shared" si="1458"/>
        <v>0.11188527404264589</v>
      </c>
      <c r="P1069" s="13">
        <f t="shared" si="1459"/>
        <v>9.3367294385249752E-2</v>
      </c>
      <c r="Q1069" s="13">
        <f t="shared" si="1460"/>
        <v>1.8589444481560077E-2</v>
      </c>
      <c r="R1069" s="13">
        <f t="shared" si="1461"/>
        <v>0.11723658108058617</v>
      </c>
      <c r="S1069" s="13">
        <f t="shared" si="1462"/>
        <v>4.0820360622993747E-2</v>
      </c>
      <c r="T1069" s="13">
        <f t="shared" si="1463"/>
        <v>3.895710018772966E-2</v>
      </c>
      <c r="U1069" s="13">
        <f t="shared" si="1464"/>
        <v>9.7832913867638358E-2</v>
      </c>
      <c r="V1069" s="13">
        <f t="shared" si="1465"/>
        <v>7.9318845110594727E-3</v>
      </c>
      <c r="W1069" s="13">
        <f t="shared" si="1466"/>
        <v>5.1709102626753241E-3</v>
      </c>
      <c r="X1069" s="13">
        <f t="shared" si="1467"/>
        <v>1.0836454492474237E-2</v>
      </c>
      <c r="Y1069" s="13">
        <f t="shared" si="1468"/>
        <v>1.1354746070057485E-2</v>
      </c>
      <c r="Z1069" s="13">
        <f t="shared" si="1469"/>
        <v>8.1895888808543094E-2</v>
      </c>
      <c r="AA1069" s="13">
        <f t="shared" si="1470"/>
        <v>6.8341411546388522E-2</v>
      </c>
      <c r="AB1069" s="13">
        <f t="shared" si="1471"/>
        <v>2.8515158697841925E-2</v>
      </c>
      <c r="AC1069" s="13">
        <f t="shared" si="1472"/>
        <v>8.6695878972727688E-4</v>
      </c>
      <c r="AD1069" s="13">
        <f t="shared" si="1473"/>
        <v>1.078769983060719E-3</v>
      </c>
      <c r="AE1069" s="13">
        <f t="shared" si="1474"/>
        <v>2.2607319089766012E-3</v>
      </c>
      <c r="AF1069" s="13">
        <f t="shared" si="1475"/>
        <v>2.3688593697074158E-3</v>
      </c>
      <c r="AG1069" s="13">
        <f t="shared" si="1476"/>
        <v>1.6547722712186759E-3</v>
      </c>
      <c r="AH1069" s="13">
        <f t="shared" si="1477"/>
        <v>4.2906423971441787E-2</v>
      </c>
      <c r="AI1069" s="13">
        <f t="shared" si="1478"/>
        <v>3.5805040048728878E-2</v>
      </c>
      <c r="AJ1069" s="13">
        <f t="shared" si="1479"/>
        <v>1.4939498264226934E-2</v>
      </c>
      <c r="AK1069" s="13">
        <f t="shared" si="1480"/>
        <v>4.1556274029781095E-3</v>
      </c>
      <c r="AL1069" s="13">
        <f t="shared" si="1481"/>
        <v>6.0645767963960626E-5</v>
      </c>
      <c r="AM1069" s="13">
        <f t="shared" si="1482"/>
        <v>1.8004484583737128E-4</v>
      </c>
      <c r="AN1069" s="13">
        <f t="shared" si="1483"/>
        <v>3.7731224860045834E-4</v>
      </c>
      <c r="AO1069" s="13">
        <f t="shared" si="1484"/>
        <v>3.9535853493003468E-4</v>
      </c>
      <c r="AP1069" s="13">
        <f t="shared" si="1485"/>
        <v>2.7617863228101511E-4</v>
      </c>
      <c r="AQ1069" s="13">
        <f t="shared" si="1486"/>
        <v>1.4469392372314078E-4</v>
      </c>
      <c r="AR1069" s="13">
        <f t="shared" si="1487"/>
        <v>1.7983429886898741E-2</v>
      </c>
      <c r="AS1069" s="13">
        <f t="shared" si="1488"/>
        <v>1.5007016845367743E-2</v>
      </c>
      <c r="AT1069" s="13">
        <f t="shared" si="1489"/>
        <v>6.261612940733326E-3</v>
      </c>
      <c r="AU1069" s="13">
        <f t="shared" si="1490"/>
        <v>1.7417539640980874E-3</v>
      </c>
      <c r="AV1069" s="13">
        <f t="shared" si="1491"/>
        <v>3.6336965812551193E-4</v>
      </c>
      <c r="AW1069" s="13">
        <f t="shared" si="1492"/>
        <v>2.9460495953071183E-6</v>
      </c>
      <c r="AX1069" s="13">
        <f t="shared" si="1493"/>
        <v>2.5040978013242042E-5</v>
      </c>
      <c r="AY1069" s="13">
        <f t="shared" si="1494"/>
        <v>5.247730184881443E-5</v>
      </c>
      <c r="AZ1069" s="13">
        <f t="shared" si="1495"/>
        <v>5.4987213516087454E-5</v>
      </c>
      <c r="BA1069" s="13">
        <f t="shared" si="1496"/>
        <v>3.8411447028719518E-5</v>
      </c>
      <c r="BB1069" s="13">
        <f t="shared" si="1497"/>
        <v>2.012430484054889E-5</v>
      </c>
      <c r="BC1069" s="13">
        <f t="shared" si="1498"/>
        <v>8.4347282207314386E-6</v>
      </c>
      <c r="BD1069" s="13">
        <f t="shared" si="1499"/>
        <v>6.2811835727337373E-3</v>
      </c>
      <c r="BE1069" s="13">
        <f t="shared" si="1500"/>
        <v>5.2415934155883035E-3</v>
      </c>
      <c r="BF1069" s="13">
        <f t="shared" si="1501"/>
        <v>2.1870322062869682E-3</v>
      </c>
      <c r="BG1069" s="13">
        <f t="shared" si="1502"/>
        <v>6.0835315931623063E-4</v>
      </c>
      <c r="BH1069" s="13">
        <f t="shared" si="1503"/>
        <v>1.2691636366378607E-4</v>
      </c>
      <c r="BI1069" s="13">
        <f t="shared" si="1504"/>
        <v>2.1182121758017024E-5</v>
      </c>
      <c r="BJ1069" s="14">
        <f t="shared" si="1505"/>
        <v>0.13839760806292623</v>
      </c>
      <c r="BK1069" s="14">
        <f t="shared" si="1506"/>
        <v>0.19648873607416636</v>
      </c>
      <c r="BL1069" s="14">
        <f t="shared" si="1507"/>
        <v>0.57744137305704712</v>
      </c>
      <c r="BM1069" s="14">
        <f t="shared" si="1508"/>
        <v>0.55515361118843809</v>
      </c>
      <c r="BN1069" s="14">
        <f t="shared" si="1509"/>
        <v>0.43902046356199109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1.6292</v>
      </c>
      <c r="F1070" s="10">
        <f>VLOOKUP(B1070,home!$B$2:$E$405,3,FALSE)</f>
        <v>0.83040000000000003</v>
      </c>
      <c r="G1070" s="10">
        <f>VLOOKUP(C1070,away!$B$2:$E$405,4,FALSE)</f>
        <v>0.83040000000000003</v>
      </c>
      <c r="H1070" s="10">
        <f>VLOOKUP(A1070,away!$A$2:$E$405,3,FALSE)</f>
        <v>1.1462000000000001</v>
      </c>
      <c r="I1070" s="10">
        <f>VLOOKUP(C1070,away!$B$2:$E$405,3,FALSE)</f>
        <v>1.7448999999999999</v>
      </c>
      <c r="J1070" s="10">
        <f>VLOOKUP(B1070,home!$B$2:$E$405,4,FALSE)</f>
        <v>0.92379999999999995</v>
      </c>
      <c r="K1070" s="12">
        <f t="shared" si="1454"/>
        <v>1.1234379294720001</v>
      </c>
      <c r="L1070" s="12">
        <f t="shared" si="1455"/>
        <v>1.847604046244</v>
      </c>
      <c r="M1070" s="13">
        <f t="shared" si="1456"/>
        <v>5.12498813690778E-2</v>
      </c>
      <c r="N1070" s="13">
        <f t="shared" si="1457"/>
        <v>5.757606061096239E-2</v>
      </c>
      <c r="O1070" s="13">
        <f t="shared" si="1458"/>
        <v>9.4689488187033141E-2</v>
      </c>
      <c r="P1070" s="13">
        <f t="shared" si="1459"/>
        <v>0.10637776255160392</v>
      </c>
      <c r="Q1070" s="13">
        <f t="shared" si="1460"/>
        <v>3.2341565159966987E-2</v>
      </c>
      <c r="R1070" s="13">
        <f t="shared" si="1461"/>
        <v>8.7474340755567953E-2</v>
      </c>
      <c r="S1070" s="13">
        <f t="shared" si="1462"/>
        <v>5.5201241755035567E-2</v>
      </c>
      <c r="T1070" s="13">
        <f t="shared" si="1463"/>
        <v>5.9754406651418991E-2</v>
      </c>
      <c r="U1070" s="13">
        <f t="shared" si="1464"/>
        <v>9.8271992260363442E-2</v>
      </c>
      <c r="V1070" s="13">
        <f t="shared" si="1465"/>
        <v>1.2731052966156845E-2</v>
      </c>
      <c r="W1070" s="13">
        <f t="shared" si="1466"/>
        <v>1.2111246999732369E-2</v>
      </c>
      <c r="X1070" s="13">
        <f t="shared" si="1467"/>
        <v>2.237678896176603E-2</v>
      </c>
      <c r="Y1070" s="13">
        <f t="shared" si="1468"/>
        <v>2.06717229138535E-2</v>
      </c>
      <c r="Z1070" s="13">
        <f t="shared" si="1469"/>
        <v>5.3872648640837927E-2</v>
      </c>
      <c r="AA1070" s="13">
        <f t="shared" si="1470"/>
        <v>6.0522576844235509E-2</v>
      </c>
      <c r="AB1070" s="13">
        <f t="shared" si="1471"/>
        <v>3.3996679208098984E-2</v>
      </c>
      <c r="AC1070" s="13">
        <f t="shared" si="1472"/>
        <v>1.6515903223666506E-3</v>
      </c>
      <c r="AD1070" s="13">
        <f t="shared" si="1473"/>
        <v>3.4015585631758244E-3</v>
      </c>
      <c r="AE1070" s="13">
        <f t="shared" si="1474"/>
        <v>6.2847333648595807E-3</v>
      </c>
      <c r="AF1070" s="13">
        <f t="shared" si="1475"/>
        <v>5.8058493972396163E-3</v>
      </c>
      <c r="AG1070" s="13">
        <f t="shared" si="1476"/>
        <v>3.5756369460744008E-3</v>
      </c>
      <c r="AH1070" s="13">
        <f t="shared" si="1477"/>
        <v>2.4883830902673373E-2</v>
      </c>
      <c r="AI1070" s="13">
        <f t="shared" si="1478"/>
        <v>2.795543946663074E-2</v>
      </c>
      <c r="AJ1070" s="13">
        <f t="shared" si="1479"/>
        <v>1.570310051593574E-2</v>
      </c>
      <c r="AK1070" s="13">
        <f t="shared" si="1480"/>
        <v>5.880486243304517E-3</v>
      </c>
      <c r="AL1070" s="13">
        <f t="shared" si="1481"/>
        <v>1.3712615791634008E-4</v>
      </c>
      <c r="AM1070" s="13">
        <f t="shared" si="1482"/>
        <v>7.6428798183840008E-4</v>
      </c>
      <c r="AN1070" s="13">
        <f t="shared" si="1483"/>
        <v>1.4121015677402888E-3</v>
      </c>
      <c r="AO1070" s="13">
        <f t="shared" si="1484"/>
        <v>1.304502285132227E-3</v>
      </c>
      <c r="AP1070" s="13">
        <f t="shared" si="1485"/>
        <v>8.0340123344828222E-4</v>
      </c>
      <c r="AQ1070" s="13">
        <f t="shared" si="1486"/>
        <v>3.7109184241911666E-4</v>
      </c>
      <c r="AR1070" s="13">
        <f t="shared" si="1487"/>
        <v>9.1950933323661551E-3</v>
      </c>
      <c r="AS1070" s="13">
        <f t="shared" si="1488"/>
        <v>1.0330116614615225E-2</v>
      </c>
      <c r="AT1070" s="13">
        <f t="shared" si="1489"/>
        <v>5.8026224103638188E-3</v>
      </c>
      <c r="AU1070" s="13">
        <f t="shared" si="1490"/>
        <v>2.1729620354023196E-3</v>
      </c>
      <c r="AV1070" s="13">
        <f t="shared" si="1491"/>
        <v>6.1029699246841081E-4</v>
      </c>
      <c r="AW1070" s="13">
        <f t="shared" si="1492"/>
        <v>7.9063456000936059E-6</v>
      </c>
      <c r="AX1070" s="13">
        <f t="shared" si="1493"/>
        <v>1.4310501797281107E-4</v>
      </c>
      <c r="AY1070" s="13">
        <f t="shared" si="1494"/>
        <v>2.6440141024438609E-4</v>
      </c>
      <c r="AZ1070" s="13">
        <f t="shared" si="1495"/>
        <v>2.4425455770007379E-4</v>
      </c>
      <c r="BA1070" s="13">
        <f t="shared" si="1496"/>
        <v>1.5042856970673164E-4</v>
      </c>
      <c r="BB1070" s="13">
        <f t="shared" si="1497"/>
        <v>6.9483108515213754E-5</v>
      </c>
      <c r="BC1070" s="13">
        <f t="shared" si="1498"/>
        <v>2.5675454487663955E-5</v>
      </c>
      <c r="BD1070" s="13">
        <f t="shared" si="1499"/>
        <v>2.8314819410784919E-3</v>
      </c>
      <c r="BE1070" s="13">
        <f t="shared" si="1500"/>
        <v>3.1809942092225802E-3</v>
      </c>
      <c r="BF1070" s="13">
        <f t="shared" si="1501"/>
        <v>1.7868247740357192E-3</v>
      </c>
      <c r="BG1070" s="13">
        <f t="shared" si="1502"/>
        <v>6.6912890815732122E-4</v>
      </c>
      <c r="BH1070" s="13">
        <f t="shared" si="1503"/>
        <v>1.8793119878253016E-4</v>
      </c>
      <c r="BI1070" s="13">
        <f t="shared" si="1504"/>
        <v>4.2225807368687317E-5</v>
      </c>
      <c r="BJ1070" s="14">
        <f t="shared" si="1505"/>
        <v>0.22945230259825491</v>
      </c>
      <c r="BK1070" s="14">
        <f t="shared" si="1506"/>
        <v>0.22761305653240149</v>
      </c>
      <c r="BL1070" s="14">
        <f t="shared" si="1507"/>
        <v>0.48618761260770471</v>
      </c>
      <c r="BM1070" s="14">
        <f t="shared" si="1508"/>
        <v>0.56716002668034216</v>
      </c>
      <c r="BN1070" s="14">
        <f t="shared" si="1509"/>
        <v>0.42970909863421225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1.6292</v>
      </c>
      <c r="F1071" s="10">
        <f>VLOOKUP(B1071,home!$B$2:$E$405,3,FALSE)</f>
        <v>0.68600000000000005</v>
      </c>
      <c r="G1071" s="10">
        <f>VLOOKUP(C1071,away!$B$2:$E$405,4,FALSE)</f>
        <v>0.79790000000000005</v>
      </c>
      <c r="H1071" s="10">
        <f>VLOOKUP(A1071,away!$A$2:$E$405,3,FALSE)</f>
        <v>1.1462000000000001</v>
      </c>
      <c r="I1071" s="10">
        <f>VLOOKUP(C1071,away!$B$2:$E$405,3,FALSE)</f>
        <v>1.0033000000000001</v>
      </c>
      <c r="J1071" s="10">
        <f>VLOOKUP(B1071,home!$B$2:$E$405,4,FALSE)</f>
        <v>0.5645</v>
      </c>
      <c r="K1071" s="12">
        <f t="shared" si="1454"/>
        <v>0.89175793448000018</v>
      </c>
      <c r="L1071" s="12">
        <f t="shared" si="1455"/>
        <v>0.64916509867000005</v>
      </c>
      <c r="M1071" s="13">
        <f t="shared" si="1456"/>
        <v>0.21418331186083334</v>
      </c>
      <c r="N1071" s="13">
        <f t="shared" si="1457"/>
        <v>0.19099966778510244</v>
      </c>
      <c r="O1071" s="13">
        <f t="shared" si="1458"/>
        <v>0.13904033077760528</v>
      </c>
      <c r="P1071" s="13">
        <f t="shared" si="1459"/>
        <v>0.12399031818365328</v>
      </c>
      <c r="Q1071" s="13">
        <f t="shared" si="1460"/>
        <v>8.5162734615204599E-2</v>
      </c>
      <c r="R1071" s="13">
        <f t="shared" si="1461"/>
        <v>4.5130065024176783E-2</v>
      </c>
      <c r="S1071" s="13">
        <f t="shared" si="1462"/>
        <v>1.7944440756981862E-2</v>
      </c>
      <c r="T1071" s="13">
        <f t="shared" si="1463"/>
        <v>5.5284675019486328E-2</v>
      </c>
      <c r="U1071" s="13">
        <f t="shared" si="1464"/>
        <v>4.0245093568907986E-2</v>
      </c>
      <c r="V1071" s="13">
        <f t="shared" si="1465"/>
        <v>1.1542225726362645E-3</v>
      </c>
      <c r="W1071" s="13">
        <f t="shared" si="1466"/>
        <v>2.5314848105041088E-2</v>
      </c>
      <c r="X1071" s="13">
        <f t="shared" si="1467"/>
        <v>1.6433515867925064E-2</v>
      </c>
      <c r="Y1071" s="13">
        <f t="shared" si="1468"/>
        <v>5.3340324749482923E-3</v>
      </c>
      <c r="Z1071" s="13">
        <f t="shared" si="1469"/>
        <v>9.7656210381344144E-3</v>
      </c>
      <c r="AA1071" s="13">
        <f t="shared" si="1470"/>
        <v>8.7085700458811796E-3</v>
      </c>
      <c r="AB1071" s="13">
        <f t="shared" si="1471"/>
        <v>3.8829682181947007E-3</v>
      </c>
      <c r="AC1071" s="13">
        <f t="shared" si="1472"/>
        <v>4.1761080377994512E-5</v>
      </c>
      <c r="AD1071" s="13">
        <f t="shared" si="1473"/>
        <v>5.6436791644565963E-3</v>
      </c>
      <c r="AE1071" s="13">
        <f t="shared" si="1474"/>
        <v>3.6636795416562901E-3</v>
      </c>
      <c r="AF1071" s="13">
        <f t="shared" si="1475"/>
        <v>1.1891664455772829E-3</v>
      </c>
      <c r="AG1071" s="13">
        <f t="shared" si="1476"/>
        <v>2.5732178432607677E-4</v>
      </c>
      <c r="AH1071" s="13">
        <f t="shared" si="1477"/>
        <v>1.5848750861985885E-3</v>
      </c>
      <c r="AI1071" s="13">
        <f t="shared" si="1478"/>
        <v>1.4133249332772655E-3</v>
      </c>
      <c r="AJ1071" s="13">
        <f t="shared" si="1479"/>
        <v>6.3017186162420916E-4</v>
      </c>
      <c r="AK1071" s="13">
        <f t="shared" si="1480"/>
        <v>1.8732025256314042E-4</v>
      </c>
      <c r="AL1071" s="13">
        <f t="shared" si="1481"/>
        <v>9.6701644937212918E-7</v>
      </c>
      <c r="AM1071" s="13">
        <f t="shared" si="1482"/>
        <v>1.0065591349127259E-3</v>
      </c>
      <c r="AN1071" s="13">
        <f t="shared" si="1483"/>
        <v>6.5342306013280963E-4</v>
      </c>
      <c r="AO1071" s="13">
        <f t="shared" si="1484"/>
        <v>2.1208972265218434E-4</v>
      </c>
      <c r="AP1071" s="13">
        <f t="shared" si="1485"/>
        <v>4.5893748577466076E-5</v>
      </c>
      <c r="AQ1071" s="13">
        <f t="shared" si="1486"/>
        <v>7.448154955906733E-6</v>
      </c>
      <c r="AR1071" s="13">
        <f t="shared" si="1487"/>
        <v>2.0576911834234638E-4</v>
      </c>
      <c r="AS1071" s="13">
        <f t="shared" si="1488"/>
        <v>1.8349624395274153E-4</v>
      </c>
      <c r="AT1071" s="13">
        <f t="shared" si="1489"/>
        <v>8.1817115746067508E-5</v>
      </c>
      <c r="AU1071" s="13">
        <f t="shared" si="1490"/>
        <v>2.4320354047608089E-5</v>
      </c>
      <c r="AV1071" s="13">
        <f t="shared" si="1491"/>
        <v>5.4219671728293239E-6</v>
      </c>
      <c r="AW1071" s="13">
        <f t="shared" si="1492"/>
        <v>1.555011143968932E-8</v>
      </c>
      <c r="AX1071" s="13">
        <f t="shared" si="1493"/>
        <v>1.4960118251362465E-4</v>
      </c>
      <c r="AY1071" s="13">
        <f t="shared" si="1494"/>
        <v>9.7115866407605851E-5</v>
      </c>
      <c r="AZ1071" s="13">
        <f t="shared" si="1495"/>
        <v>3.1522115499457994E-5</v>
      </c>
      <c r="BA1071" s="13">
        <f t="shared" si="1496"/>
        <v>6.8210190728309293E-6</v>
      </c>
      <c r="BB1071" s="13">
        <f t="shared" si="1497"/>
        <v>1.1069918798610605E-6</v>
      </c>
      <c r="BC1071" s="13">
        <f t="shared" si="1498"/>
        <v>1.4372409858337889E-7</v>
      </c>
      <c r="BD1071" s="13">
        <f t="shared" si="1499"/>
        <v>2.2263021668658028E-5</v>
      </c>
      <c r="BE1071" s="13">
        <f t="shared" si="1500"/>
        <v>1.9853226218525968E-5</v>
      </c>
      <c r="BF1071" s="13">
        <f t="shared" si="1501"/>
        <v>8.8521360026984501E-6</v>
      </c>
      <c r="BG1071" s="13">
        <f t="shared" si="1502"/>
        <v>2.631320839167472E-6</v>
      </c>
      <c r="BH1071" s="13">
        <f t="shared" si="1503"/>
        <v>5.8662530912254135E-7</v>
      </c>
      <c r="BI1071" s="13">
        <f t="shared" si="1504"/>
        <v>1.0462555479536184E-7</v>
      </c>
      <c r="BJ1071" s="14">
        <f t="shared" si="1505"/>
        <v>0.39149504552442704</v>
      </c>
      <c r="BK1071" s="14">
        <f t="shared" si="1506"/>
        <v>0.35741213733733973</v>
      </c>
      <c r="BL1071" s="14">
        <f t="shared" si="1507"/>
        <v>0.24137783552328371</v>
      </c>
      <c r="BM1071" s="14">
        <f t="shared" si="1508"/>
        <v>0.20144711086031306</v>
      </c>
      <c r="BN1071" s="14">
        <f t="shared" si="1509"/>
        <v>0.79850642824657569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1.4215</v>
      </c>
      <c r="F1073" s="10">
        <f>VLOOKUP(B1073,home!$B$2:$E$405,3,FALSE)</f>
        <v>0.86580000000000001</v>
      </c>
      <c r="G1073" s="10">
        <f>VLOOKUP(C1073,away!$B$2:$E$405,4,FALSE)</f>
        <v>0.7621</v>
      </c>
      <c r="H1073" s="10">
        <f>VLOOKUP(A1073,away!$A$2:$E$405,3,FALSE)</f>
        <v>1.0277000000000001</v>
      </c>
      <c r="I1073" s="10">
        <f>VLOOKUP(C1073,away!$B$2:$E$405,3,FALSE)</f>
        <v>0.81089999999999995</v>
      </c>
      <c r="J1073" s="10">
        <f>VLOOKUP(B1073,home!$B$2:$E$405,4,FALSE)</f>
        <v>1.1976</v>
      </c>
      <c r="K1073" s="12">
        <f t="shared" ref="K1073:K1136" si="1510">E1073*F1073*G1073</f>
        <v>0.93794291486999992</v>
      </c>
      <c r="L1073" s="12">
        <f t="shared" ref="L1073:L1136" si="1511">H1073*I1073*J1073</f>
        <v>0.99803424736800006</v>
      </c>
      <c r="M1073" s="13">
        <f t="shared" ref="M1073:M1136" si="1512">_xlfn.POISSON.DIST(0,K1073,FALSE) * _xlfn.POISSON.DIST(0,L1073,FALSE)</f>
        <v>0.14428321181081397</v>
      </c>
      <c r="N1073" s="13">
        <f t="shared" ref="N1073:N1136" si="1513">_xlfn.POISSON.DIST(1,K1073,FALSE) * _xlfn.POISSON.DIST(0,L1073,FALSE)</f>
        <v>0.13532941625264044</v>
      </c>
      <c r="O1073" s="13">
        <f t="shared" ref="O1073:O1136" si="1514">_xlfn.POISSON.DIST(0,K1073,FALSE) * _xlfn.POISSON.DIST(1,L1073,FALSE)</f>
        <v>0.14399958670744342</v>
      </c>
      <c r="P1073" s="13">
        <f t="shared" ref="P1073:P1136" si="1515">_xlfn.POISSON.DIST(1,K1073,FALSE) * _xlfn.POISSON.DIST(1,L1073,FALSE)</f>
        <v>0.13506339209645479</v>
      </c>
      <c r="Q1073" s="13">
        <f t="shared" ref="Q1073:Q1136" si="1516">_xlfn.POISSON.DIST(2,K1073,FALSE) * _xlfn.POISSON.DIST(0,L1073,FALSE)</f>
        <v>6.3465633573828548E-2</v>
      </c>
      <c r="R1073" s="13">
        <f t="shared" ref="R1073:R1136" si="1517">_xlfn.POISSON.DIST(0,K1073,FALSE) * _xlfn.POISSON.DIST(2,L1073,FALSE)</f>
        <v>7.1858259570433194E-2</v>
      </c>
      <c r="S1073" s="13">
        <f t="shared" ref="S1073:S1136" si="1518">_xlfn.POISSON.DIST(2,K1073,FALSE) * _xlfn.POISSON.DIST(2,L1073,FALSE)</f>
        <v>3.160818167209916E-2</v>
      </c>
      <c r="T1073" s="13">
        <f t="shared" ref="T1073:T1136" si="1519">_xlfn.POISSON.DIST(2,K1073,FALSE) * _xlfn.POISSON.DIST(1,L1073,FALSE)</f>
        <v>6.3340875837589239E-2</v>
      </c>
      <c r="U1073" s="13">
        <f t="shared" ref="U1073:U1136" si="1520">_xlfn.POISSON.DIST(1,K1073,FALSE) * _xlfn.POISSON.DIST(2,L1073,FALSE)</f>
        <v>6.7398945438977176E-2</v>
      </c>
      <c r="V1073" s="13">
        <f t="shared" ref="V1073:V1136" si="1521">_xlfn.POISSON.DIST(3,K1073,FALSE) * _xlfn.POISSON.DIST(3,L1073,FALSE)</f>
        <v>3.2875991146206537E-3</v>
      </c>
      <c r="W1073" s="13">
        <f t="shared" ref="W1073:W1136" si="1522">_xlfn.POISSON.DIST(3,K1073,FALSE) * _xlfn.POISSON.DIST(0,L1073,FALSE)</f>
        <v>1.984238044943603E-2</v>
      </c>
      <c r="X1073" s="13">
        <f t="shared" ref="X1073:X1136" si="1523">_xlfn.POISSON.DIST(3,K1073,FALSE) * _xlfn.POISSON.DIST(1,L1073,FALSE)</f>
        <v>1.9803375237842404E-2</v>
      </c>
      <c r="Y1073" s="13">
        <f t="shared" ref="Y1073:Y1136" si="1524">_xlfn.POISSON.DIST(3,K1073,FALSE) * _xlfn.POISSON.DIST(2,L1073,FALSE)</f>
        <v>9.882223350423068E-3</v>
      </c>
      <c r="Z1073" s="13">
        <f t="shared" ref="Z1073:Z1136" si="1525">_xlfn.POISSON.DIST(0,K1073,FALSE) * _xlfn.POISSON.DIST(3,L1073,FALSE)</f>
        <v>2.3905668002517224E-2</v>
      </c>
      <c r="AA1073" s="13">
        <f t="shared" ref="AA1073:AA1136" si="1526">_xlfn.POISSON.DIST(1,K1073,FALSE) * _xlfn.POISSON.DIST(3,L1073,FALSE)</f>
        <v>2.2422151928195494E-2</v>
      </c>
      <c r="AB1073" s="13">
        <f t="shared" ref="AB1073:AB1136" si="1527">_xlfn.POISSON.DIST(2,K1073,FALSE) * _xlfn.POISSON.DIST(3,L1073,FALSE)</f>
        <v>1.0515349268594832E-2</v>
      </c>
      <c r="AC1073" s="13">
        <f t="shared" ref="AC1073:AC1136" si="1528">_xlfn.POISSON.DIST(4,K1073,FALSE) * _xlfn.POISSON.DIST(4,L1073,FALSE)</f>
        <v>1.9234492127546973E-4</v>
      </c>
      <c r="AD1073" s="13">
        <f t="shared" ref="AD1073:AD1136" si="1529">_xlfn.POISSON.DIST(4,K1073,FALSE) * _xlfn.POISSON.DIST(0,L1073,FALSE)</f>
        <v>4.6527550391758819E-3</v>
      </c>
      <c r="AE1073" s="13">
        <f t="shared" ref="AE1073:AE1136" si="1530">_xlfn.POISSON.DIST(4,K1073,FALSE) * _xlfn.POISSON.DIST(1,L1073,FALSE)</f>
        <v>4.6436088737115706E-3</v>
      </c>
      <c r="AF1073" s="13">
        <f t="shared" ref="AF1073:AF1136" si="1531">_xlfn.POISSON.DIST(4,K1073,FALSE) * _xlfn.POISSON.DIST(2,L1073,FALSE)</f>
        <v>2.317240343673047E-3</v>
      </c>
      <c r="AG1073" s="13">
        <f t="shared" ref="AG1073:AG1136" si="1532">_xlfn.POISSON.DIST(4,K1073,FALSE) * _xlfn.POISSON.DIST(3,L1073,FALSE)</f>
        <v>7.7089507412283174E-4</v>
      </c>
      <c r="AH1073" s="13">
        <f t="shared" ref="AH1073:AH1136" si="1533">_xlfn.POISSON.DIST(0,K1073,FALSE) * _xlfn.POISSON.DIST(4,L1073,FALSE)</f>
        <v>5.9646688431803895E-3</v>
      </c>
      <c r="AI1073" s="13">
        <f t="shared" ref="AI1073:AI1136" si="1534">_xlfn.POISSON.DIST(1,K1073,FALSE) * _xlfn.POISSON.DIST(4,L1073,FALSE)</f>
        <v>5.5945188810068852E-3</v>
      </c>
      <c r="AJ1073" s="13">
        <f t="shared" ref="AJ1073:AJ1136" si="1535">_xlfn.POISSON.DIST(2,K1073,FALSE) * _xlfn.POISSON.DIST(4,L1073,FALSE)</f>
        <v>2.6236696732734235E-3</v>
      </c>
      <c r="AK1073" s="13">
        <f t="shared" ref="AK1073:AK1136" si="1536">_xlfn.POISSON.DIST(3,K1073,FALSE) * _xlfn.POISSON.DIST(4,L1073,FALSE)</f>
        <v>8.2028412700203184E-4</v>
      </c>
      <c r="AL1073" s="13">
        <f t="shared" ref="AL1073:AL1136" si="1537">_xlfn.POISSON.DIST(5,K1073,FALSE) * _xlfn.POISSON.DIST(5,L1073,FALSE)</f>
        <v>7.2021567011009432E-6</v>
      </c>
      <c r="AM1073" s="13">
        <f t="shared" ref="AM1073:AM1136" si="1538">_xlfn.POISSON.DIST(5,K1073,FALSE) * _xlfn.POISSON.DIST(0,L1073,FALSE)</f>
        <v>8.728037247241416E-4</v>
      </c>
      <c r="AN1073" s="13">
        <f t="shared" ref="AN1073:AN1136" si="1539">_xlfn.POISSON.DIST(5,K1073,FALSE) * _xlfn.POISSON.DIST(1,L1073,FALSE)</f>
        <v>8.7108800850504574E-4</v>
      </c>
      <c r="AO1073" s="13">
        <f t="shared" ref="AO1073:AO1136" si="1540">_xlfn.POISSON.DIST(5,K1073,FALSE) * _xlfn.POISSON.DIST(2,L1073,FALSE)</f>
        <v>4.3468783247981171E-4</v>
      </c>
      <c r="AP1073" s="13">
        <f t="shared" ref="AP1073:AP1136" si="1541">_xlfn.POISSON.DIST(5,K1073,FALSE) * _xlfn.POISSON.DIST(3,L1073,FALSE)</f>
        <v>1.4461111457633871E-4</v>
      </c>
      <c r="AQ1073" s="13">
        <f t="shared" ref="AQ1073:AQ1136" si="1542">_xlfn.POISSON.DIST(5,K1073,FALSE) * _xlfn.POISSON.DIST(4,L1073,FALSE)</f>
        <v>3.6081711224310954E-5</v>
      </c>
      <c r="AR1073" s="13">
        <f t="shared" ref="AR1073:AR1136" si="1543">_xlfn.POISSON.DIST(0,K1073,FALSE) * _xlfn.POISSON.DIST(5,L1073,FALSE)</f>
        <v>1.1905887559405803E-3</v>
      </c>
      <c r="AS1073" s="13">
        <f t="shared" ref="AS1073:AS1136" si="1544">_xlfn.POISSON.DIST(1,K1073,FALSE) * _xlfn.POISSON.DIST(5,L1073,FALSE)</f>
        <v>1.1167042881583549E-3</v>
      </c>
      <c r="AT1073" s="13">
        <f t="shared" ref="AT1073:AT1136" si="1545">_xlfn.POISSON.DIST(2,K1073,FALSE) * _xlfn.POISSON.DIST(5,L1073,FALSE)</f>
        <v>5.2370243754153775E-4</v>
      </c>
      <c r="AU1073" s="13">
        <f t="shared" ref="AU1073:AU1136" si="1546">_xlfn.POISSON.DIST(3,K1073,FALSE) * _xlfn.POISSON.DIST(5,L1073,FALSE)</f>
        <v>1.6373433026407804E-4</v>
      </c>
      <c r="AV1073" s="13">
        <f t="shared" ref="AV1073:AV1136" si="1547">_xlfn.POISSON.DIST(4,K1073,FALSE) * _xlfn.POISSON.DIST(5,L1073,FALSE)</f>
        <v>3.8393363748044147E-5</v>
      </c>
      <c r="AW1073" s="13">
        <f t="shared" ref="AW1073:AW1136" si="1548">_xlfn.POISSON.DIST(6,K1073,FALSE) * _xlfn.POISSON.DIST(6,L1073,FALSE)</f>
        <v>1.8727591039189123E-7</v>
      </c>
      <c r="AX1073" s="13">
        <f t="shared" ref="AX1073:AX1136" si="1549">_xlfn.POISSON.DIST(6,K1073,FALSE) * _xlfn.POISSON.DIST(0,L1073,FALSE)</f>
        <v>1.3644001161285902E-4</v>
      </c>
      <c r="AY1073" s="13">
        <f t="shared" ref="AY1073:AY1136" si="1550">_xlfn.POISSON.DIST(6,K1073,FALSE) * _xlfn.POISSON.DIST(1,L1073,FALSE)</f>
        <v>1.3617180430092093E-4</v>
      </c>
      <c r="AZ1073" s="13">
        <f t="shared" ref="AZ1073:AZ1136" si="1551">_xlfn.POISSON.DIST(6,K1073,FALSE) * _xlfn.POISSON.DIST(2,L1073,FALSE)</f>
        <v>6.7952062109106123E-5</v>
      </c>
      <c r="BA1073" s="13">
        <f t="shared" ref="BA1073:BA1136" si="1552">_xlfn.POISSON.DIST(6,K1073,FALSE) * _xlfn.POISSON.DIST(3,L1073,FALSE)</f>
        <v>2.2606161721388437E-5</v>
      </c>
      <c r="BB1073" s="13">
        <f t="shared" ref="BB1073:BB1136" si="1553">_xlfn.POISSON.DIST(6,K1073,FALSE) * _xlfn.POISSON.DIST(4,L1073,FALSE)</f>
        <v>5.6404308998713002E-6</v>
      </c>
      <c r="BC1073" s="13">
        <f t="shared" ref="BC1073:BC1136" si="1554">_xlfn.POISSON.DIST(6,K1073,FALSE) * _xlfn.POISSON.DIST(5,L1073,FALSE)</f>
        <v>1.1258686415968532E-6</v>
      </c>
      <c r="BD1073" s="13">
        <f t="shared" ref="BD1073:BD1136" si="1555">_xlfn.POISSON.DIST(0,K1073,FALSE) * _xlfn.POISSON.DIST(6,L1073,FALSE)</f>
        <v>1.9804139215999332E-4</v>
      </c>
      <c r="BE1073" s="13">
        <f t="shared" ref="BE1073:BE1136" si="1556">_xlfn.POISSON.DIST(1,K1073,FALSE) * _xlfn.POISSON.DIST(6,L1073,FALSE)</f>
        <v>1.8575152062745689E-4</v>
      </c>
      <c r="BF1073" s="13">
        <f t="shared" ref="BF1073:BF1136" si="1557">_xlfn.POISSON.DIST(2,K1073,FALSE) * _xlfn.POISSON.DIST(6,L1073,FALSE)</f>
        <v>8.7112161349425901E-5</v>
      </c>
      <c r="BG1073" s="13">
        <f t="shared" ref="BG1073:BG1136" si="1558">_xlfn.POISSON.DIST(3,K1073,FALSE) * _xlfn.POISSON.DIST(6,L1073,FALSE)</f>
        <v>2.723541151223543E-5</v>
      </c>
      <c r="BH1073" s="13">
        <f t="shared" ref="BH1073:BH1136" si="1559">_xlfn.POISSON.DIST(4,K1073,FALSE) * _xlfn.POISSON.DIST(6,L1073,FALSE)</f>
        <v>6.3863153153675123E-6</v>
      </c>
      <c r="BI1073" s="13">
        <f t="shared" ref="BI1073:BI1136" si="1560">_xlfn.POISSON.DIST(5,K1073,FALSE) * _xlfn.POISSON.DIST(6,L1073,FALSE)</f>
        <v>1.1979998404349458E-6</v>
      </c>
      <c r="BJ1073" s="14">
        <f t="shared" ref="BJ1073:BJ1136" si="1561">SUM(N1073,Q1073,T1073,W1073,X1073,Y1073,AD1073,AE1073,AF1073,AG1073,AM1073,AN1073,AO1073,AP1073,AQ1073,AX1073,AY1073,AZ1073,BA1073,BB1073,BC1073)</f>
        <v>0.32677761276323847</v>
      </c>
      <c r="BK1073" s="14">
        <f t="shared" ref="BK1073:BK1136" si="1562">SUM(M1073,P1073,S1073,V1073,AC1073,AL1073,AY1073)</f>
        <v>0.31457810357626603</v>
      </c>
      <c r="BL1073" s="14">
        <f t="shared" ref="BL1073:BL1136" si="1563">SUM(O1073,R1073,U1073,AA1073,AB1073,AH1073,AI1073,AJ1073,AK1073,AR1073,AS1073,AT1073,AU1073,AV1073,BD1073,BE1073,BF1073,BG1073,BH1073,BI1073)</f>
        <v>0.33473628241456432</v>
      </c>
      <c r="BM1073" s="14">
        <f t="shared" ref="BM1073:BM1136" si="1564">SUM(S1073:BI1073)</f>
        <v>0.30586218221658107</v>
      </c>
      <c r="BN1073" s="14">
        <f t="shared" ref="BN1073:BN1136" si="1565">SUM(M1073:R1073)</f>
        <v>0.69399950001161437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1.3548</v>
      </c>
      <c r="F1074" s="10">
        <f>VLOOKUP(B1074,home!$B$2:$E$405,3,FALSE)</f>
        <v>1.5582</v>
      </c>
      <c r="G1074" s="10">
        <f>VLOOKUP(C1074,away!$B$2:$E$405,4,FALSE)</f>
        <v>1.2302</v>
      </c>
      <c r="H1074" s="10">
        <f>VLOOKUP(A1074,away!$A$2:$E$405,3,FALSE)</f>
        <v>1.1719999999999999</v>
      </c>
      <c r="I1074" s="10">
        <f>VLOOKUP(C1074,away!$B$2:$E$405,3,FALSE)</f>
        <v>0.99539999999999995</v>
      </c>
      <c r="J1074" s="10">
        <f>VLOOKUP(B1074,home!$B$2:$E$405,4,FALSE)</f>
        <v>1.0428999999999999</v>
      </c>
      <c r="K1074" s="12">
        <f t="shared" si="1510"/>
        <v>2.597012922672</v>
      </c>
      <c r="L1074" s="12">
        <f t="shared" si="1511"/>
        <v>1.2166563175199998</v>
      </c>
      <c r="M1074" s="13">
        <f t="shared" si="1512"/>
        <v>2.2067060880491821E-2</v>
      </c>
      <c r="N1074" s="13">
        <f t="shared" si="1513"/>
        <v>5.730844227202702E-2</v>
      </c>
      <c r="O1074" s="13">
        <f t="shared" si="1514"/>
        <v>2.6848029029348821E-2</v>
      </c>
      <c r="P1074" s="13">
        <f t="shared" si="1515"/>
        <v>6.972467833749188E-2</v>
      </c>
      <c r="Q1074" s="13">
        <f t="shared" si="1516"/>
        <v>7.4415382579328254E-2</v>
      </c>
      <c r="R1074" s="13">
        <f t="shared" si="1517"/>
        <v>1.6332412065758799E-2</v>
      </c>
      <c r="S1074" s="13">
        <f t="shared" si="1518"/>
        <v>5.5076781584045276E-2</v>
      </c>
      <c r="T1074" s="13">
        <f t="shared" si="1519"/>
        <v>9.0537945335807446E-2</v>
      </c>
      <c r="U1074" s="13">
        <f t="shared" si="1520"/>
        <v>4.241548519317969E-2</v>
      </c>
      <c r="V1074" s="13">
        <f t="shared" si="1521"/>
        <v>1.9336063831413276E-2</v>
      </c>
      <c r="W1074" s="13">
        <f t="shared" si="1522"/>
        <v>6.4419236734698765E-2</v>
      </c>
      <c r="X1074" s="13">
        <f t="shared" si="1523"/>
        <v>7.8376071343087689E-2</v>
      </c>
      <c r="Y1074" s="13">
        <f t="shared" si="1524"/>
        <v>4.7678371170982926E-2</v>
      </c>
      <c r="Z1074" s="13">
        <f t="shared" si="1525"/>
        <v>6.6236441067151061E-3</v>
      </c>
      <c r="AA1074" s="13">
        <f t="shared" si="1526"/>
        <v>1.7201689340319366E-2</v>
      </c>
      <c r="AB1074" s="13">
        <f t="shared" si="1527"/>
        <v>2.2336504754299297E-2</v>
      </c>
      <c r="AC1074" s="13">
        <f t="shared" si="1528"/>
        <v>3.818476433778176E-3</v>
      </c>
      <c r="AD1074" s="13">
        <f t="shared" si="1529"/>
        <v>4.182439756716988E-2</v>
      </c>
      <c r="AE1074" s="13">
        <f t="shared" si="1530"/>
        <v>5.0885917526565343E-2</v>
      </c>
      <c r="AF1074" s="13">
        <f t="shared" si="1531"/>
        <v>3.0955336515748708E-2</v>
      </c>
      <c r="AG1074" s="13">
        <f t="shared" si="1532"/>
        <v>1.2554001910947738E-2</v>
      </c>
      <c r="AH1074" s="13">
        <f t="shared" si="1533"/>
        <v>2.0146746118597609E-3</v>
      </c>
      <c r="AI1074" s="13">
        <f t="shared" si="1534"/>
        <v>5.2321360019789952E-3</v>
      </c>
      <c r="AJ1074" s="13">
        <f t="shared" si="1535"/>
        <v>6.7939624051584326E-3</v>
      </c>
      <c r="AK1074" s="13">
        <f t="shared" si="1536"/>
        <v>5.8813360541147301E-3</v>
      </c>
      <c r="AL1074" s="13">
        <f t="shared" si="1537"/>
        <v>4.8260535016667321E-4</v>
      </c>
      <c r="AM1074" s="13">
        <f t="shared" si="1538"/>
        <v>2.1723700192982306E-2</v>
      </c>
      <c r="AN1074" s="13">
        <f t="shared" si="1539"/>
        <v>2.6430277079702358E-2</v>
      </c>
      <c r="AO1074" s="13">
        <f t="shared" si="1540"/>
        <v>1.6078281791411967E-2</v>
      </c>
      <c r="AP1074" s="13">
        <f t="shared" si="1541"/>
        <v>6.5205810387960516E-3</v>
      </c>
      <c r="AQ1074" s="13">
        <f t="shared" si="1542"/>
        <v>1.9833265286880834E-3</v>
      </c>
      <c r="AR1074" s="13">
        <f t="shared" si="1543"/>
        <v>4.9023331885326602E-4</v>
      </c>
      <c r="AS1074" s="13">
        <f t="shared" si="1544"/>
        <v>1.2731422641863149E-3</v>
      </c>
      <c r="AT1074" s="13">
        <f t="shared" si="1545"/>
        <v>1.6531834562458748E-3</v>
      </c>
      <c r="AU1074" s="13">
        <f t="shared" si="1546"/>
        <v>1.4311129331393657E-3</v>
      </c>
      <c r="AV1074" s="13">
        <f t="shared" si="1547"/>
        <v>9.2915469529149079E-4</v>
      </c>
      <c r="AW1074" s="13">
        <f t="shared" si="1548"/>
        <v>4.2357630510619614E-5</v>
      </c>
      <c r="AX1074" s="13">
        <f t="shared" si="1549"/>
        <v>9.4027883549045402E-3</v>
      </c>
      <c r="AY1074" s="13">
        <f t="shared" si="1550"/>
        <v>1.1439961854298094E-2</v>
      </c>
      <c r="AZ1074" s="13">
        <f t="shared" si="1551"/>
        <v>6.9592509311097953E-3</v>
      </c>
      <c r="BA1074" s="13">
        <f t="shared" si="1552"/>
        <v>2.8223388701805589E-3</v>
      </c>
      <c r="BB1074" s="13">
        <f t="shared" si="1553"/>
        <v>8.5845410414685827E-4</v>
      </c>
      <c r="BC1074" s="13">
        <f t="shared" si="1554"/>
        <v>2.0888872182224925E-4</v>
      </c>
      <c r="BD1074" s="13">
        <f t="shared" si="1555"/>
        <v>9.940757740693721E-5</v>
      </c>
      <c r="BE1074" s="13">
        <f t="shared" si="1556"/>
        <v>2.5816276313733304E-4</v>
      </c>
      <c r="BF1074" s="13">
        <f t="shared" si="1557"/>
        <v>3.3522601601018238E-4</v>
      </c>
      <c r="BG1074" s="13">
        <f t="shared" si="1558"/>
        <v>2.9019543186476474E-4</v>
      </c>
      <c r="BH1074" s="13">
        <f t="shared" si="1559"/>
        <v>1.88410321663294E-4</v>
      </c>
      <c r="BI1074" s="13">
        <f t="shared" si="1560"/>
        <v>9.7860808024872559E-5</v>
      </c>
      <c r="BJ1074" s="14">
        <f t="shared" si="1561"/>
        <v>0.65338295242440647</v>
      </c>
      <c r="BK1074" s="14">
        <f t="shared" si="1562"/>
        <v>0.1819456282716852</v>
      </c>
      <c r="BL1074" s="14">
        <f t="shared" si="1563"/>
        <v>0.15210231904184152</v>
      </c>
      <c r="BM1074" s="14">
        <f t="shared" si="1564"/>
        <v>0.7159609344564144</v>
      </c>
      <c r="BN1074" s="14">
        <f t="shared" si="1565"/>
        <v>0.26669600516444664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1.3548</v>
      </c>
      <c r="F1075" s="10">
        <f>VLOOKUP(B1075,home!$B$2:$E$405,3,FALSE)</f>
        <v>1.0662</v>
      </c>
      <c r="G1075" s="10">
        <f>VLOOKUP(C1075,away!$B$2:$E$405,4,FALSE)</f>
        <v>1.5992999999999999</v>
      </c>
      <c r="H1075" s="10">
        <f>VLOOKUP(A1075,away!$A$2:$E$405,3,FALSE)</f>
        <v>1.1719999999999999</v>
      </c>
      <c r="I1075" s="10">
        <f>VLOOKUP(C1075,away!$B$2:$E$405,3,FALSE)</f>
        <v>0.52139999999999997</v>
      </c>
      <c r="J1075" s="10">
        <f>VLOOKUP(B1075,home!$B$2:$E$405,4,FALSE)</f>
        <v>0.94799999999999995</v>
      </c>
      <c r="K1075" s="12">
        <f t="shared" si="1510"/>
        <v>2.310169274568</v>
      </c>
      <c r="L1075" s="12">
        <f t="shared" si="1511"/>
        <v>0.57930459839999993</v>
      </c>
      <c r="M1075" s="13">
        <f t="shared" si="1512"/>
        <v>5.5605460452639408E-2</v>
      </c>
      <c r="N1075" s="13">
        <f t="shared" si="1513"/>
        <v>0.12845802623589361</v>
      </c>
      <c r="O1075" s="13">
        <f t="shared" si="1514"/>
        <v>3.2212498936363347E-2</v>
      </c>
      <c r="P1075" s="13">
        <f t="shared" si="1515"/>
        <v>7.4416325299840991E-2</v>
      </c>
      <c r="Q1075" s="13">
        <f t="shared" si="1516"/>
        <v>0.14837989264090573</v>
      </c>
      <c r="R1075" s="13">
        <f t="shared" si="1517"/>
        <v>9.3304243798951955E-3</v>
      </c>
      <c r="S1075" s="13">
        <f t="shared" si="1518"/>
        <v>2.4897687322670548E-2</v>
      </c>
      <c r="T1075" s="13">
        <f t="shared" si="1519"/>
        <v>8.5957154116974993E-2</v>
      </c>
      <c r="U1075" s="13">
        <f t="shared" si="1520"/>
        <v>2.1554859721114067E-2</v>
      </c>
      <c r="V1075" s="13">
        <f t="shared" si="1521"/>
        <v>3.7022630989743868E-3</v>
      </c>
      <c r="W1075" s="13">
        <f t="shared" si="1522"/>
        <v>0.11426088964757297</v>
      </c>
      <c r="X1075" s="13">
        <f t="shared" si="1523"/>
        <v>6.6191858790113967E-2</v>
      </c>
      <c r="Y1075" s="13">
        <f t="shared" si="1524"/>
        <v>1.9172624086878236E-2</v>
      </c>
      <c r="Z1075" s="13">
        <f t="shared" si="1525"/>
        <v>1.8017192494322513E-3</v>
      </c>
      <c r="AA1075" s="13">
        <f t="shared" si="1526"/>
        <v>4.1622764514361059E-3</v>
      </c>
      <c r="AB1075" s="13">
        <f t="shared" si="1527"/>
        <v>4.8077815851828099E-3</v>
      </c>
      <c r="AC1075" s="13">
        <f t="shared" si="1528"/>
        <v>3.0966924479648603E-4</v>
      </c>
      <c r="AD1075" s="13">
        <f t="shared" si="1529"/>
        <v>6.5990499137157016E-2</v>
      </c>
      <c r="AE1075" s="13">
        <f t="shared" si="1530"/>
        <v>3.8228599600866282E-2</v>
      </c>
      <c r="AF1075" s="13">
        <f t="shared" si="1531"/>
        <v>1.1073001769587119E-2</v>
      </c>
      <c r="AG1075" s="13">
        <f t="shared" si="1532"/>
        <v>2.1382136144043845E-3</v>
      </c>
      <c r="AH1075" s="13">
        <f t="shared" si="1533"/>
        <v>2.6093606155547488E-4</v>
      </c>
      <c r="AI1075" s="13">
        <f t="shared" si="1534"/>
        <v>6.028064720322425E-4</v>
      </c>
      <c r="AJ1075" s="13">
        <f t="shared" si="1535"/>
        <v>6.9629249509981059E-4</v>
      </c>
      <c r="AK1075" s="13">
        <f t="shared" si="1536"/>
        <v>5.3618450943062408E-4</v>
      </c>
      <c r="AL1075" s="13">
        <f t="shared" si="1537"/>
        <v>1.657711100208149E-5</v>
      </c>
      <c r="AM1075" s="13">
        <f t="shared" si="1538"/>
        <v>3.0489844704013242E-2</v>
      </c>
      <c r="AN1075" s="13">
        <f t="shared" si="1539"/>
        <v>1.7662907241536751E-2</v>
      </c>
      <c r="AO1075" s="13">
        <f t="shared" si="1540"/>
        <v>5.1161016930674494E-3</v>
      </c>
      <c r="AP1075" s="13">
        <f t="shared" si="1541"/>
        <v>9.8792707889199926E-4</v>
      </c>
      <c r="AQ1075" s="13">
        <f t="shared" si="1542"/>
        <v>1.4307767492150367E-4</v>
      </c>
      <c r="AR1075" s="13">
        <f t="shared" si="1543"/>
        <v>3.0232292069494415E-5</v>
      </c>
      <c r="AS1075" s="13">
        <f t="shared" si="1544"/>
        <v>6.9841712238711827E-5</v>
      </c>
      <c r="AT1075" s="13">
        <f t="shared" si="1545"/>
        <v>8.0673088848545957E-5</v>
      </c>
      <c r="AU1075" s="13">
        <f t="shared" si="1546"/>
        <v>6.2122830380801744E-5</v>
      </c>
      <c r="AV1075" s="13">
        <f t="shared" si="1547"/>
        <v>3.5878563498731933E-5</v>
      </c>
      <c r="AW1075" s="13">
        <f t="shared" si="1548"/>
        <v>6.1625027211589323E-7</v>
      </c>
      <c r="AX1075" s="13">
        <f t="shared" si="1549"/>
        <v>1.1739450403593542E-2</v>
      </c>
      <c r="AY1075" s="13">
        <f t="shared" si="1550"/>
        <v>6.8007176014904733E-3</v>
      </c>
      <c r="AZ1075" s="13">
        <f t="shared" si="1551"/>
        <v>1.9698434894816247E-3</v>
      </c>
      <c r="BA1075" s="13">
        <f t="shared" si="1552"/>
        <v>3.8037979719500226E-4</v>
      </c>
      <c r="BB1075" s="13">
        <f t="shared" si="1553"/>
        <v>5.5088941413381046E-5</v>
      </c>
      <c r="BC1075" s="13">
        <f t="shared" si="1554"/>
        <v>6.3826554163519684E-6</v>
      </c>
      <c r="BD1075" s="13">
        <f t="shared" si="1555"/>
        <v>2.9189509693383264E-6</v>
      </c>
      <c r="BE1075" s="13">
        <f t="shared" si="1556"/>
        <v>6.7432708433358821E-6</v>
      </c>
      <c r="BF1075" s="13">
        <f t="shared" si="1557"/>
        <v>7.7890485561824016E-6</v>
      </c>
      <c r="BG1075" s="13">
        <f t="shared" si="1558"/>
        <v>5.9980068842036089E-6</v>
      </c>
      <c r="BH1075" s="13">
        <f t="shared" si="1559"/>
        <v>3.4641028031336314E-6</v>
      </c>
      <c r="BI1075" s="13">
        <f t="shared" si="1560"/>
        <v>1.6005327719488388E-6</v>
      </c>
      <c r="BJ1075" s="14">
        <f t="shared" si="1561"/>
        <v>0.75520248092137565</v>
      </c>
      <c r="BK1075" s="14">
        <f t="shared" si="1562"/>
        <v>0.16574870013141441</v>
      </c>
      <c r="BL1075" s="14">
        <f t="shared" si="1563"/>
        <v>7.4471323011974108E-2</v>
      </c>
      <c r="BM1075" s="14">
        <f t="shared" si="1564"/>
        <v>0.54202149401743949</v>
      </c>
      <c r="BN1075" s="14">
        <f t="shared" si="1565"/>
        <v>0.44840262794553826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1.3548</v>
      </c>
      <c r="F1076" s="10">
        <f>VLOOKUP(B1076,home!$B$2:$E$405,3,FALSE)</f>
        <v>0.98419999999999996</v>
      </c>
      <c r="G1076" s="10">
        <f>VLOOKUP(C1076,away!$B$2:$E$405,4,FALSE)</f>
        <v>0.77910000000000001</v>
      </c>
      <c r="H1076" s="10">
        <f>VLOOKUP(A1076,away!$A$2:$E$405,3,FALSE)</f>
        <v>1.1719999999999999</v>
      </c>
      <c r="I1076" s="10">
        <f>VLOOKUP(C1076,away!$B$2:$E$405,3,FALSE)</f>
        <v>0.90059999999999996</v>
      </c>
      <c r="J1076" s="10">
        <f>VLOOKUP(B1076,home!$B$2:$E$405,4,FALSE)</f>
        <v>1.0428999999999999</v>
      </c>
      <c r="K1076" s="12">
        <f t="shared" si="1510"/>
        <v>1.038847390056</v>
      </c>
      <c r="L1076" s="12">
        <f t="shared" si="1511"/>
        <v>1.10078428728</v>
      </c>
      <c r="M1076" s="13">
        <f t="shared" si="1512"/>
        <v>0.11769818594859462</v>
      </c>
      <c r="N1076" s="13">
        <f t="shared" si="1513"/>
        <v>0.12227045328702331</v>
      </c>
      <c r="O1076" s="13">
        <f t="shared" si="1514"/>
        <v>0.12956031373357263</v>
      </c>
      <c r="P1076" s="13">
        <f t="shared" si="1515"/>
        <v>0.13459339377695848</v>
      </c>
      <c r="Q1076" s="13">
        <f t="shared" si="1516"/>
        <v>6.3510170639094102E-2</v>
      </c>
      <c r="R1076" s="13">
        <f t="shared" si="1517"/>
        <v>7.1308978806491979E-2</v>
      </c>
      <c r="S1076" s="13">
        <f t="shared" si="1518"/>
        <v>3.8478464010293673E-2</v>
      </c>
      <c r="T1076" s="13">
        <f t="shared" si="1519"/>
        <v>6.9910997921986379E-2</v>
      </c>
      <c r="U1076" s="13">
        <f t="shared" si="1520"/>
        <v>7.4079146520682829E-2</v>
      </c>
      <c r="V1076" s="13">
        <f t="shared" si="1521"/>
        <v>4.8891030682796273E-3</v>
      </c>
      <c r="W1076" s="13">
        <f t="shared" si="1522"/>
        <v>2.1992458336811373E-2</v>
      </c>
      <c r="X1076" s="13">
        <f t="shared" si="1523"/>
        <v>2.4208952575822E-2</v>
      </c>
      <c r="Y1076" s="13">
        <f t="shared" si="1524"/>
        <v>1.3324417303485771E-2</v>
      </c>
      <c r="Z1076" s="13">
        <f t="shared" si="1525"/>
        <v>2.6165267804056296E-2</v>
      </c>
      <c r="AA1076" s="13">
        <f t="shared" si="1526"/>
        <v>2.7181720168360173E-2</v>
      </c>
      <c r="AB1076" s="13">
        <f t="shared" si="1527"/>
        <v>1.4118829527066749E-2</v>
      </c>
      <c r="AC1076" s="13">
        <f t="shared" si="1528"/>
        <v>3.4943241116121537E-4</v>
      </c>
      <c r="AD1076" s="13">
        <f t="shared" si="1529"/>
        <v>5.7117019860279524E-3</v>
      </c>
      <c r="AE1076" s="13">
        <f t="shared" si="1530"/>
        <v>6.2873517998455397E-3</v>
      </c>
      <c r="AF1076" s="13">
        <f t="shared" si="1531"/>
        <v>3.4605090349357991E-3</v>
      </c>
      <c r="AG1076" s="13">
        <f t="shared" si="1532"/>
        <v>1.2697579905492679E-3</v>
      </c>
      <c r="AH1076" s="13">
        <f t="shared" si="1533"/>
        <v>7.2005789177946129E-3</v>
      </c>
      <c r="AI1076" s="13">
        <f t="shared" si="1534"/>
        <v>7.4803026156431921E-3</v>
      </c>
      <c r="AJ1076" s="13">
        <f t="shared" si="1535"/>
        <v>3.8854464245449993E-3</v>
      </c>
      <c r="AK1076" s="13">
        <f t="shared" si="1536"/>
        <v>1.3454619591136633E-3</v>
      </c>
      <c r="AL1076" s="13">
        <f t="shared" si="1537"/>
        <v>1.5983693796060617E-5</v>
      </c>
      <c r="AM1076" s="13">
        <f t="shared" si="1538"/>
        <v>1.1867173401925626E-3</v>
      </c>
      <c r="AN1076" s="13">
        <f t="shared" si="1539"/>
        <v>1.3063198015266873E-3</v>
      </c>
      <c r="AO1076" s="13">
        <f t="shared" si="1540"/>
        <v>7.1898815584165278E-4</v>
      </c>
      <c r="AP1076" s="13">
        <f t="shared" si="1541"/>
        <v>2.6381695489697171E-4</v>
      </c>
      <c r="AQ1076" s="13">
        <f t="shared" si="1542"/>
        <v>7.2601389667160767E-5</v>
      </c>
      <c r="AR1076" s="13">
        <f t="shared" si="1543"/>
        <v>1.5852568264055865E-3</v>
      </c>
      <c r="AS1076" s="13">
        <f t="shared" si="1544"/>
        <v>1.6468399166799012E-3</v>
      </c>
      <c r="AT1076" s="13">
        <f t="shared" si="1545"/>
        <v>8.5540767464147786E-4</v>
      </c>
      <c r="AU1076" s="13">
        <f t="shared" si="1546"/>
        <v>2.9621267674505709E-4</v>
      </c>
      <c r="AV1076" s="13">
        <f t="shared" si="1547"/>
        <v>7.6929941534526039E-5</v>
      </c>
      <c r="AW1076" s="13">
        <f t="shared" si="1548"/>
        <v>5.0772508980514725E-7</v>
      </c>
      <c r="AX1076" s="13">
        <f t="shared" si="1549"/>
        <v>2.0546970193220689E-4</v>
      </c>
      <c r="AY1076" s="13">
        <f t="shared" si="1550"/>
        <v>2.2617781939907839E-4</v>
      </c>
      <c r="AZ1076" s="13">
        <f t="shared" si="1551"/>
        <v>1.2448649486287956E-4</v>
      </c>
      <c r="BA1076" s="13">
        <f t="shared" si="1552"/>
        <v>4.5677592507873409E-5</v>
      </c>
      <c r="BB1076" s="13">
        <f t="shared" si="1553"/>
        <v>1.257029402836143E-5</v>
      </c>
      <c r="BC1076" s="13">
        <f t="shared" si="1554"/>
        <v>2.7674364305819737E-6</v>
      </c>
      <c r="BD1076" s="13">
        <f t="shared" si="1555"/>
        <v>2.9083763430177122E-4</v>
      </c>
      <c r="BE1076" s="13">
        <f t="shared" si="1556"/>
        <v>3.0213591732445645E-4</v>
      </c>
      <c r="BF1076" s="13">
        <f t="shared" si="1557"/>
        <v>1.5693655457734346E-4</v>
      </c>
      <c r="BG1076" s="13">
        <f t="shared" si="1558"/>
        <v>5.4344376709018085E-5</v>
      </c>
      <c r="BH1076" s="13">
        <f t="shared" si="1559"/>
        <v>1.4113878477095877E-5</v>
      </c>
      <c r="BI1076" s="13">
        <f t="shared" si="1560"/>
        <v>2.932433163899722E-6</v>
      </c>
      <c r="BJ1076" s="14">
        <f t="shared" si="1561"/>
        <v>0.33611236385686738</v>
      </c>
      <c r="BK1076" s="14">
        <f t="shared" si="1562"/>
        <v>0.29625074072848279</v>
      </c>
      <c r="BL1076" s="14">
        <f t="shared" si="1563"/>
        <v>0.34144272650383106</v>
      </c>
      <c r="BM1076" s="14">
        <f t="shared" si="1564"/>
        <v>0.36080393260719312</v>
      </c>
      <c r="BN1076" s="14">
        <f t="shared" si="1565"/>
        <v>0.63894149619173513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1.3548</v>
      </c>
      <c r="F1077" s="10">
        <f>VLOOKUP(B1077,home!$B$2:$E$405,3,FALSE)</f>
        <v>1.2302</v>
      </c>
      <c r="G1077" s="10">
        <f>VLOOKUP(C1077,away!$B$2:$E$405,4,FALSE)</f>
        <v>0.61509999999999998</v>
      </c>
      <c r="H1077" s="10">
        <f>VLOOKUP(A1077,away!$A$2:$E$405,3,FALSE)</f>
        <v>1.1719999999999999</v>
      </c>
      <c r="I1077" s="10">
        <f>VLOOKUP(C1077,away!$B$2:$E$405,3,FALSE)</f>
        <v>1.2799</v>
      </c>
      <c r="J1077" s="10">
        <f>VLOOKUP(B1077,home!$B$2:$E$405,4,FALSE)</f>
        <v>0.85319999999999996</v>
      </c>
      <c r="K1077" s="12">
        <f t="shared" si="1510"/>
        <v>1.025171767896</v>
      </c>
      <c r="L1077" s="12">
        <f t="shared" si="1511"/>
        <v>1.2798365169599999</v>
      </c>
      <c r="M1077" s="13">
        <f t="shared" si="1512"/>
        <v>9.9757974169744162E-2</v>
      </c>
      <c r="N1077" s="13">
        <f t="shared" si="1513"/>
        <v>0.10226905874132011</v>
      </c>
      <c r="O1077" s="13">
        <f t="shared" si="1514"/>
        <v>0.12767389820039099</v>
      </c>
      <c r="P1077" s="13">
        <f t="shared" si="1515"/>
        <v>0.13088767593226874</v>
      </c>
      <c r="Q1077" s="13">
        <f t="shared" si="1516"/>
        <v>5.2421675875449492E-2</v>
      </c>
      <c r="R1077" s="13">
        <f t="shared" si="1517"/>
        <v>8.1700858589747016E-2</v>
      </c>
      <c r="S1077" s="13">
        <f t="shared" si="1518"/>
        <v>4.2932867907382002E-2</v>
      </c>
      <c r="T1077" s="13">
        <f t="shared" si="1519"/>
        <v>6.7091175065641329E-2</v>
      </c>
      <c r="U1077" s="13">
        <f t="shared" si="1520"/>
        <v>8.3757413639072048E-2</v>
      </c>
      <c r="V1077" s="13">
        <f t="shared" si="1521"/>
        <v>6.258907396484977E-3</v>
      </c>
      <c r="W1077" s="13">
        <f t="shared" si="1522"/>
        <v>1.7913740711101883E-2</v>
      </c>
      <c r="X1077" s="13">
        <f t="shared" si="1523"/>
        <v>2.2926659517421188E-2</v>
      </c>
      <c r="Y1077" s="13">
        <f t="shared" si="1524"/>
        <v>1.4671188031152084E-2</v>
      </c>
      <c r="Z1077" s="13">
        <f t="shared" si="1525"/>
        <v>3.4854580763381118E-2</v>
      </c>
      <c r="AA1077" s="13">
        <f t="shared" si="1526"/>
        <v>3.5731932180469335E-2</v>
      </c>
      <c r="AB1077" s="13">
        <f t="shared" si="1527"/>
        <v>1.8315684041895854E-2</v>
      </c>
      <c r="AC1077" s="13">
        <f t="shared" si="1528"/>
        <v>5.1325085151041647E-4</v>
      </c>
      <c r="AD1077" s="13">
        <f t="shared" si="1529"/>
        <v>4.5911653086077161E-3</v>
      </c>
      <c r="AE1077" s="13">
        <f t="shared" si="1530"/>
        <v>5.8759410173560818E-3</v>
      </c>
      <c r="AF1077" s="13">
        <f t="shared" si="1531"/>
        <v>3.7601219427577039E-3</v>
      </c>
      <c r="AG1077" s="13">
        <f t="shared" si="1532"/>
        <v>1.6041137901879631E-3</v>
      </c>
      <c r="AH1077" s="13">
        <f t="shared" si="1533"/>
        <v>1.1152041311076673E-2</v>
      </c>
      <c r="AI1077" s="13">
        <f t="shared" si="1534"/>
        <v>1.1432757906525697E-2</v>
      </c>
      <c r="AJ1077" s="13">
        <f t="shared" si="1535"/>
        <v>5.8602703174799589E-3</v>
      </c>
      <c r="AK1077" s="13">
        <f t="shared" si="1536"/>
        <v>2.0025945605731277E-3</v>
      </c>
      <c r="AL1077" s="13">
        <f t="shared" si="1537"/>
        <v>2.693647768353783E-5</v>
      </c>
      <c r="AM1077" s="13">
        <f t="shared" si="1538"/>
        <v>9.4134661122563176E-4</v>
      </c>
      <c r="AN1077" s="13">
        <f t="shared" si="1539"/>
        <v>1.2047697681631115E-3</v>
      </c>
      <c r="AO1077" s="13">
        <f t="shared" si="1540"/>
        <v>7.7095417191229182E-4</v>
      </c>
      <c r="AP1077" s="13">
        <f t="shared" si="1541"/>
        <v>3.2889843403866964E-4</v>
      </c>
      <c r="AQ1077" s="13">
        <f t="shared" si="1542"/>
        <v>1.0523405656341227E-4</v>
      </c>
      <c r="AR1077" s="13">
        <f t="shared" si="1543"/>
        <v>2.8545579417124795E-3</v>
      </c>
      <c r="AS1077" s="13">
        <f t="shared" si="1544"/>
        <v>2.9264122116669494E-3</v>
      </c>
      <c r="AT1077" s="13">
        <f t="shared" si="1545"/>
        <v>1.5000375903135245E-3</v>
      </c>
      <c r="AU1077" s="13">
        <f t="shared" si="1546"/>
        <v>5.1259872945739061E-4</v>
      </c>
      <c r="AV1077" s="13">
        <f t="shared" si="1547"/>
        <v>1.3137543642476911E-4</v>
      </c>
      <c r="AW1077" s="13">
        <f t="shared" si="1548"/>
        <v>9.8172407077747939E-7</v>
      </c>
      <c r="AX1077" s="13">
        <f t="shared" si="1549"/>
        <v>1.6084032827218148E-4</v>
      </c>
      <c r="AY1077" s="13">
        <f t="shared" si="1550"/>
        <v>2.0584932552257173E-4</v>
      </c>
      <c r="AZ1077" s="13">
        <f t="shared" si="1551"/>
        <v>1.3172674189768674E-4</v>
      </c>
      <c r="BA1077" s="13">
        <f t="shared" si="1552"/>
        <v>5.6196231513608118E-5</v>
      </c>
      <c r="BB1077" s="13">
        <f t="shared" si="1553"/>
        <v>1.7980497301663493E-5</v>
      </c>
      <c r="BC1077" s="13">
        <f t="shared" si="1554"/>
        <v>4.6024194079539352E-6</v>
      </c>
      <c r="BD1077" s="13">
        <f t="shared" si="1555"/>
        <v>6.08894582263635E-4</v>
      </c>
      <c r="BE1077" s="13">
        <f t="shared" si="1556"/>
        <v>6.2422153536150708E-4</v>
      </c>
      <c r="BF1077" s="13">
        <f t="shared" si="1557"/>
        <v>3.1996714748265575E-4</v>
      </c>
      <c r="BG1077" s="13">
        <f t="shared" si="1558"/>
        <v>1.093404287511448E-4</v>
      </c>
      <c r="BH1077" s="13">
        <f t="shared" si="1559"/>
        <v>2.8023180161329427E-5</v>
      </c>
      <c r="BI1077" s="13">
        <f t="shared" si="1560"/>
        <v>5.7457146296116437E-6</v>
      </c>
      <c r="BJ1077" s="14">
        <f t="shared" si="1561"/>
        <v>0.29705323858681443</v>
      </c>
      <c r="BK1077" s="14">
        <f t="shared" si="1562"/>
        <v>0.28058346206059648</v>
      </c>
      <c r="BL1077" s="14">
        <f t="shared" si="1563"/>
        <v>0.38724862524545572</v>
      </c>
      <c r="BM1077" s="14">
        <f t="shared" si="1564"/>
        <v>0.40482389754587539</v>
      </c>
      <c r="BN1077" s="14">
        <f t="shared" si="1565"/>
        <v>0.59471114150892057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1.3548</v>
      </c>
      <c r="F1078" s="10">
        <f>VLOOKUP(B1078,home!$B$2:$E$405,3,FALSE)</f>
        <v>0.81579999999999997</v>
      </c>
      <c r="G1078" s="10">
        <f>VLOOKUP(C1078,away!$B$2:$E$405,4,FALSE)</f>
        <v>1.0662</v>
      </c>
      <c r="H1078" s="10">
        <f>VLOOKUP(A1078,away!$A$2:$E$405,3,FALSE)</f>
        <v>1.1719999999999999</v>
      </c>
      <c r="I1078" s="10">
        <f>VLOOKUP(C1078,away!$B$2:$E$405,3,FALSE)</f>
        <v>1.0903</v>
      </c>
      <c r="J1078" s="10">
        <f>VLOOKUP(B1078,home!$B$2:$E$405,4,FALSE)</f>
        <v>1.3920999999999999</v>
      </c>
      <c r="K1078" s="12">
        <f t="shared" si="1510"/>
        <v>1.1784131146080001</v>
      </c>
      <c r="L1078" s="12">
        <f t="shared" si="1511"/>
        <v>1.77886937036</v>
      </c>
      <c r="M1078" s="13">
        <f t="shared" si="1512"/>
        <v>5.1959927370972665E-2</v>
      </c>
      <c r="N1078" s="13">
        <f t="shared" si="1513"/>
        <v>6.1230259848033382E-2</v>
      </c>
      <c r="O1078" s="13">
        <f t="shared" si="1514"/>
        <v>9.242992328635348E-2</v>
      </c>
      <c r="P1078" s="13">
        <f t="shared" si="1515"/>
        <v>0.10892063378285033</v>
      </c>
      <c r="Q1078" s="13">
        <f t="shared" si="1516"/>
        <v>3.6077270607889102E-2</v>
      </c>
      <c r="R1078" s="13">
        <f t="shared" si="1517"/>
        <v>8.2210379719409366E-2</v>
      </c>
      <c r="S1078" s="13">
        <f t="shared" si="1518"/>
        <v>5.7081028900193578E-2</v>
      </c>
      <c r="T1078" s="13">
        <f t="shared" si="1519"/>
        <v>6.4176751650563024E-2</v>
      </c>
      <c r="U1078" s="13">
        <f t="shared" si="1520"/>
        <v>9.6877789618255564E-2</v>
      </c>
      <c r="V1078" s="13">
        <f t="shared" si="1521"/>
        <v>1.3295078554580208E-2</v>
      </c>
      <c r="W1078" s="13">
        <f t="shared" si="1522"/>
        <v>1.4171309607866073E-2</v>
      </c>
      <c r="X1078" s="13">
        <f t="shared" si="1523"/>
        <v>2.5208908599321341E-2</v>
      </c>
      <c r="Y1078" s="13">
        <f t="shared" si="1524"/>
        <v>2.2421677683768775E-2</v>
      </c>
      <c r="Z1078" s="13">
        <f t="shared" si="1525"/>
        <v>4.8747175469507423E-2</v>
      </c>
      <c r="AA1078" s="13">
        <f t="shared" si="1526"/>
        <v>5.7444310873364948E-2</v>
      </c>
      <c r="AB1078" s="13">
        <f t="shared" si="1527"/>
        <v>3.3846564646396106E-2</v>
      </c>
      <c r="AC1078" s="13">
        <f t="shared" si="1528"/>
        <v>1.7418572056726008E-3</v>
      </c>
      <c r="AD1078" s="13">
        <f t="shared" si="1529"/>
        <v>4.1749142732699371E-3</v>
      </c>
      <c r="AE1078" s="13">
        <f t="shared" si="1530"/>
        <v>7.4266271245986707E-3</v>
      </c>
      <c r="AF1078" s="13">
        <f t="shared" si="1531"/>
        <v>6.6054997585166678E-3</v>
      </c>
      <c r="AG1078" s="13">
        <f t="shared" si="1532"/>
        <v>3.9167737321152262E-3</v>
      </c>
      <c r="AH1078" s="13">
        <f t="shared" si="1533"/>
        <v>2.1678714333567786E-2</v>
      </c>
      <c r="AI1078" s="13">
        <f t="shared" si="1534"/>
        <v>2.5546481278516713E-2</v>
      </c>
      <c r="AJ1078" s="13">
        <f t="shared" si="1535"/>
        <v>1.5052154285345927E-2</v>
      </c>
      <c r="AK1078" s="13">
        <f t="shared" si="1536"/>
        <v>5.9125520043182113E-3</v>
      </c>
      <c r="AL1078" s="13">
        <f t="shared" si="1537"/>
        <v>1.4605423864165991E-4</v>
      </c>
      <c r="AM1078" s="13">
        <f t="shared" si="1538"/>
        <v>9.839547463970828E-4</v>
      </c>
      <c r="AN1078" s="13">
        <f t="shared" si="1539"/>
        <v>1.7503269601861122E-3</v>
      </c>
      <c r="AO1078" s="13">
        <f t="shared" si="1540"/>
        <v>1.5568015087952013E-3</v>
      </c>
      <c r="AP1078" s="13">
        <f t="shared" si="1541"/>
        <v>9.2311550657533936E-4</v>
      </c>
      <c r="AQ1078" s="13">
        <f t="shared" si="1542"/>
        <v>4.1052547498780675E-4</v>
      </c>
      <c r="AR1078" s="13">
        <f t="shared" si="1543"/>
        <v>7.712720183353605E-3</v>
      </c>
      <c r="AS1078" s="13">
        <f t="shared" si="1544"/>
        <v>9.0887706133657084E-3</v>
      </c>
      <c r="AT1078" s="13">
        <f t="shared" si="1545"/>
        <v>5.3551632432269755E-3</v>
      </c>
      <c r="AU1078" s="13">
        <f t="shared" si="1546"/>
        <v>2.103531532228458E-3</v>
      </c>
      <c r="AV1078" s="13">
        <f t="shared" si="1547"/>
        <v>6.197072861423695E-4</v>
      </c>
      <c r="AW1078" s="13">
        <f t="shared" si="1548"/>
        <v>8.5045881853563185E-6</v>
      </c>
      <c r="AX1078" s="13">
        <f t="shared" si="1549"/>
        <v>1.9325086288918541E-4</v>
      </c>
      <c r="AY1078" s="13">
        <f t="shared" si="1550"/>
        <v>3.4376804078921195E-4</v>
      </c>
      <c r="AZ1078" s="13">
        <f t="shared" si="1551"/>
        <v>3.0575921913429818E-4</v>
      </c>
      <c r="BA1078" s="13">
        <f t="shared" si="1552"/>
        <v>1.8130190320773143E-4</v>
      </c>
      <c r="BB1078" s="13">
        <f t="shared" si="1553"/>
        <v>8.0628100601051755E-5</v>
      </c>
      <c r="BC1078" s="13">
        <f t="shared" si="1554"/>
        <v>2.8685371709903126E-5</v>
      </c>
      <c r="BD1078" s="13">
        <f t="shared" si="1555"/>
        <v>2.2866536160541808E-3</v>
      </c>
      <c r="BE1078" s="13">
        <f t="shared" si="1556"/>
        <v>2.6946226097240536E-3</v>
      </c>
      <c r="BF1078" s="13">
        <f t="shared" si="1557"/>
        <v>1.5876893111090302E-3</v>
      </c>
      <c r="BG1078" s="13">
        <f t="shared" si="1558"/>
        <v>6.2365130204460691E-4</v>
      </c>
      <c r="BH1078" s="13">
        <f t="shared" si="1559"/>
        <v>1.8372971831793011E-4</v>
      </c>
      <c r="BI1078" s="13">
        <f t="shared" si="1560"/>
        <v>4.3301901921816438E-5</v>
      </c>
      <c r="BJ1078" s="14">
        <f t="shared" si="1561"/>
        <v>0.25216811058121519</v>
      </c>
      <c r="BK1078" s="14">
        <f t="shared" si="1562"/>
        <v>0.23348834809370023</v>
      </c>
      <c r="BL1078" s="14">
        <f t="shared" si="1563"/>
        <v>0.46329841136301686</v>
      </c>
      <c r="BM1078" s="14">
        <f t="shared" si="1564"/>
        <v>0.56453838743932705</v>
      </c>
      <c r="BN1078" s="14">
        <f t="shared" si="1565"/>
        <v>0.43282839461550837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1.3052999999999999</v>
      </c>
      <c r="F1079" s="10">
        <f>VLOOKUP(B1079,home!$B$2:$E$405,3,FALSE)</f>
        <v>0.6855</v>
      </c>
      <c r="G1079" s="10">
        <f>VLOOKUP(C1079,away!$B$2:$E$405,4,FALSE)</f>
        <v>0.8871</v>
      </c>
      <c r="H1079" s="10">
        <f>VLOOKUP(A1079,away!$A$2:$E$405,3,FALSE)</f>
        <v>1.1211</v>
      </c>
      <c r="I1079" s="10">
        <f>VLOOKUP(C1079,away!$B$2:$E$405,3,FALSE)</f>
        <v>1.4553</v>
      </c>
      <c r="J1079" s="10">
        <f>VLOOKUP(B1079,home!$B$2:$E$405,4,FALSE)</f>
        <v>1.3145</v>
      </c>
      <c r="K1079" s="12">
        <f t="shared" si="1510"/>
        <v>0.79376213236499993</v>
      </c>
      <c r="L1079" s="12">
        <f t="shared" si="1511"/>
        <v>2.1446551630349999</v>
      </c>
      <c r="M1079" s="13">
        <f t="shared" si="1512"/>
        <v>5.2949465818458052E-2</v>
      </c>
      <c r="N1079" s="13">
        <f t="shared" si="1513"/>
        <v>4.2029280895646941E-2</v>
      </c>
      <c r="O1079" s="13">
        <f t="shared" si="1514"/>
        <v>0.1135583452475013</v>
      </c>
      <c r="P1079" s="13">
        <f t="shared" si="1515"/>
        <v>9.0138314271497488E-2</v>
      </c>
      <c r="Q1079" s="13">
        <f t="shared" si="1516"/>
        <v>1.6680625812748134E-2</v>
      </c>
      <c r="R1079" s="13">
        <f t="shared" si="1517"/>
        <v>0.12177174572038239</v>
      </c>
      <c r="S1079" s="13">
        <f t="shared" si="1518"/>
        <v>3.83616509350833E-2</v>
      </c>
      <c r="T1079" s="13">
        <f t="shared" si="1519"/>
        <v>3.5774190271965177E-2</v>
      </c>
      <c r="U1079" s="13">
        <f t="shared" si="1520"/>
        <v>9.6657800544819289E-2</v>
      </c>
      <c r="V1079" s="13">
        <f t="shared" si="1521"/>
        <v>7.2560894608782612E-3</v>
      </c>
      <c r="W1079" s="13">
        <f t="shared" si="1522"/>
        <v>4.4134830381032074E-3</v>
      </c>
      <c r="X1079" s="13">
        <f t="shared" si="1523"/>
        <v>9.46539918463544E-3</v>
      </c>
      <c r="Y1079" s="13">
        <f t="shared" si="1524"/>
        <v>1.0150008615757841E-2</v>
      </c>
      <c r="Z1079" s="13">
        <f t="shared" si="1525"/>
        <v>8.705280105700107E-2</v>
      </c>
      <c r="AA1079" s="13">
        <f t="shared" si="1526"/>
        <v>6.9099216995351292E-2</v>
      </c>
      <c r="AB1079" s="13">
        <f t="shared" si="1527"/>
        <v>2.742417091349094E-2</v>
      </c>
      <c r="AC1079" s="13">
        <f t="shared" si="1528"/>
        <v>7.7202345445894079E-4</v>
      </c>
      <c r="AD1079" s="13">
        <f t="shared" si="1529"/>
        <v>8.7581392687038982E-4</v>
      </c>
      <c r="AE1079" s="13">
        <f t="shared" si="1530"/>
        <v>1.8783188601205392E-3</v>
      </c>
      <c r="AF1079" s="13">
        <f t="shared" si="1531"/>
        <v>2.0141731205917659E-3</v>
      </c>
      <c r="AG1079" s="13">
        <f t="shared" si="1532"/>
        <v>1.4399022607744824E-3</v>
      </c>
      <c r="AH1079" s="13">
        <f t="shared" si="1533"/>
        <v>4.667455981088902E-2</v>
      </c>
      <c r="AI1079" s="13">
        <f t="shared" si="1534"/>
        <v>3.7048498122688997E-2</v>
      </c>
      <c r="AJ1079" s="13">
        <f t="shared" si="1535"/>
        <v>1.4703847435393156E-2</v>
      </c>
      <c r="AK1079" s="13">
        <f t="shared" si="1536"/>
        <v>3.8904524314291034E-3</v>
      </c>
      <c r="AL1079" s="13">
        <f t="shared" si="1537"/>
        <v>5.2570043294924896E-5</v>
      </c>
      <c r="AM1079" s="13">
        <f t="shared" si="1538"/>
        <v>1.39037586029521E-4</v>
      </c>
      <c r="AN1079" s="13">
        <f t="shared" si="1539"/>
        <v>2.9818767673413514E-4</v>
      </c>
      <c r="AO1079" s="13">
        <f t="shared" si="1540"/>
        <v>3.1975487023063734E-4</v>
      </c>
      <c r="AP1079" s="13">
        <f t="shared" si="1541"/>
        <v>2.2858797778190754E-4</v>
      </c>
      <c r="AQ1079" s="13">
        <f t="shared" si="1542"/>
        <v>1.2256059668942448E-4</v>
      </c>
      <c r="AR1079" s="13">
        <f t="shared" si="1543"/>
        <v>2.0020167136161802E-2</v>
      </c>
      <c r="AS1079" s="13">
        <f t="shared" si="1544"/>
        <v>1.5891250556303489E-2</v>
      </c>
      <c r="AT1079" s="13">
        <f t="shared" si="1545"/>
        <v>6.3069364637589739E-3</v>
      </c>
      <c r="AU1079" s="13">
        <f t="shared" si="1546"/>
        <v>1.6687357787212988E-3</v>
      </c>
      <c r="AV1079" s="13">
        <f t="shared" si="1547"/>
        <v>3.311448175178966E-4</v>
      </c>
      <c r="AW1079" s="13">
        <f t="shared" si="1548"/>
        <v>2.4859001620897679E-6</v>
      </c>
      <c r="AX1079" s="13">
        <f t="shared" si="1549"/>
        <v>1.8393795127612442E-5</v>
      </c>
      <c r="AY1079" s="13">
        <f t="shared" si="1550"/>
        <v>3.9448347688242047E-5</v>
      </c>
      <c r="AZ1079" s="13">
        <f t="shared" si="1551"/>
        <v>4.2301551271394067E-5</v>
      </c>
      <c r="BA1079" s="13">
        <f t="shared" si="1552"/>
        <v>3.0240746779528347E-5</v>
      </c>
      <c r="BB1079" s="13">
        <f t="shared" si="1553"/>
        <v>1.6213993428687381E-5</v>
      </c>
      <c r="BC1079" s="13">
        <f t="shared" si="1554"/>
        <v>6.9546849440499886E-6</v>
      </c>
      <c r="BD1079" s="13">
        <f t="shared" si="1555"/>
        <v>7.1560591355655156E-3</v>
      </c>
      <c r="BE1079" s="13">
        <f t="shared" si="1556"/>
        <v>5.6802087587765216E-3</v>
      </c>
      <c r="BF1079" s="13">
        <f t="shared" si="1557"/>
        <v>2.2543673083224008E-3</v>
      </c>
      <c r="BG1079" s="13">
        <f t="shared" si="1558"/>
        <v>5.9647713392931142E-4</v>
      </c>
      <c r="BH1079" s="13">
        <f t="shared" si="1559"/>
        <v>1.1836524043367345E-4</v>
      </c>
      <c r="BI1079" s="13">
        <f t="shared" si="1560"/>
        <v>1.8790769128905714E-5</v>
      </c>
      <c r="BJ1079" s="14">
        <f t="shared" si="1561"/>
        <v>0.12598287781391906</v>
      </c>
      <c r="BK1079" s="14">
        <f t="shared" si="1562"/>
        <v>0.18956956233135924</v>
      </c>
      <c r="BL1079" s="14">
        <f t="shared" si="1563"/>
        <v>0.59087114032056531</v>
      </c>
      <c r="BM1079" s="14">
        <f t="shared" si="1564"/>
        <v>0.55631164130908384</v>
      </c>
      <c r="BN1079" s="14">
        <f t="shared" si="1565"/>
        <v>0.43712777776623435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1.5941000000000001</v>
      </c>
      <c r="F1080" s="10">
        <f>VLOOKUP(B1080,home!$B$2:$E$405,3,FALSE)</f>
        <v>0.62729999999999997</v>
      </c>
      <c r="G1080" s="10">
        <f>VLOOKUP(C1080,away!$B$2:$E$405,4,FALSE)</f>
        <v>0.94099999999999995</v>
      </c>
      <c r="H1080" s="10">
        <f>VLOOKUP(A1080,away!$A$2:$E$405,3,FALSE)</f>
        <v>1.1647000000000001</v>
      </c>
      <c r="I1080" s="10">
        <f>VLOOKUP(C1080,away!$B$2:$E$405,3,FALSE)</f>
        <v>1.3736999999999999</v>
      </c>
      <c r="J1080" s="10">
        <f>VLOOKUP(B1080,home!$B$2:$E$405,4,FALSE)</f>
        <v>1.6313</v>
      </c>
      <c r="K1080" s="12">
        <f t="shared" si="1510"/>
        <v>0.94098017313000004</v>
      </c>
      <c r="L1080" s="12">
        <f t="shared" si="1511"/>
        <v>2.6099958086070001</v>
      </c>
      <c r="M1080" s="13">
        <f t="shared" si="1512"/>
        <v>2.8696618606774534E-2</v>
      </c>
      <c r="N1080" s="13">
        <f t="shared" si="1513"/>
        <v>2.7002949144848281E-2</v>
      </c>
      <c r="O1080" s="13">
        <f t="shared" si="1514"/>
        <v>7.4898054284875185E-2</v>
      </c>
      <c r="P1080" s="13">
        <f t="shared" si="1515"/>
        <v>7.0477584088081996E-2</v>
      </c>
      <c r="Q1080" s="13">
        <f t="shared" si="1516"/>
        <v>1.2704619880669961E-2</v>
      </c>
      <c r="R1080" s="13">
        <f t="shared" si="1517"/>
        <v>9.7741803878171898E-2</v>
      </c>
      <c r="S1080" s="13">
        <f t="shared" si="1518"/>
        <v>4.3272431562024399E-2</v>
      </c>
      <c r="T1080" s="13">
        <f t="shared" si="1519"/>
        <v>3.3159004638493764E-2</v>
      </c>
      <c r="U1080" s="13">
        <f t="shared" si="1520"/>
        <v>9.1973099535320707E-2</v>
      </c>
      <c r="V1080" s="13">
        <f t="shared" si="1521"/>
        <v>1.180834607844077E-2</v>
      </c>
      <c r="W1080" s="13">
        <f t="shared" si="1522"/>
        <v>3.9849318049545541E-3</v>
      </c>
      <c r="X1080" s="13">
        <f t="shared" si="1523"/>
        <v>1.0400655308516114E-2</v>
      </c>
      <c r="Y1080" s="13">
        <f t="shared" si="1524"/>
        <v>1.35728333809966E-2</v>
      </c>
      <c r="Z1080" s="13">
        <f t="shared" si="1525"/>
        <v>8.5035232815905387E-2</v>
      </c>
      <c r="AA1080" s="13">
        <f t="shared" si="1526"/>
        <v>8.0016468097260499E-2</v>
      </c>
      <c r="AB1080" s="13">
        <f t="shared" si="1527"/>
        <v>3.7646955001705659E-2</v>
      </c>
      <c r="AC1080" s="13">
        <f t="shared" si="1528"/>
        <v>1.8125474012468145E-3</v>
      </c>
      <c r="AD1080" s="13">
        <f t="shared" si="1529"/>
        <v>9.3743545493434478E-4</v>
      </c>
      <c r="AE1080" s="13">
        <f t="shared" si="1530"/>
        <v>2.4467026082182364E-3</v>
      </c>
      <c r="AF1080" s="13">
        <f t="shared" si="1531"/>
        <v>3.1929417761787059E-3</v>
      </c>
      <c r="AG1080" s="13">
        <f t="shared" si="1532"/>
        <v>2.7778548843175382E-3</v>
      </c>
      <c r="AH1080" s="13">
        <f t="shared" si="1533"/>
        <v>5.5485400308358371E-2</v>
      </c>
      <c r="AI1080" s="13">
        <f t="shared" si="1534"/>
        <v>5.2210661588346419E-2</v>
      </c>
      <c r="AJ1080" s="13">
        <f t="shared" si="1535"/>
        <v>2.4564598690317026E-2</v>
      </c>
      <c r="AK1080" s="13">
        <f t="shared" si="1536"/>
        <v>7.7049334428278297E-3</v>
      </c>
      <c r="AL1080" s="13">
        <f t="shared" si="1537"/>
        <v>1.7806134393109275E-4</v>
      </c>
      <c r="AM1080" s="13">
        <f t="shared" si="1538"/>
        <v>1.7642163533646409E-4</v>
      </c>
      <c r="AN1080" s="13">
        <f t="shared" si="1539"/>
        <v>4.6045972877576389E-4</v>
      </c>
      <c r="AO1080" s="13">
        <f t="shared" si="1540"/>
        <v>6.008989810685299E-4</v>
      </c>
      <c r="AP1080" s="13">
        <f t="shared" si="1541"/>
        <v>5.227812739950268E-4</v>
      </c>
      <c r="AQ1080" s="13">
        <f t="shared" si="1542"/>
        <v>3.4111423348631194E-4</v>
      </c>
      <c r="AR1080" s="13">
        <f t="shared" si="1543"/>
        <v>2.896333244873938E-2</v>
      </c>
      <c r="AS1080" s="13">
        <f t="shared" si="1544"/>
        <v>2.725392158203653E-2</v>
      </c>
      <c r="AT1080" s="13">
        <f t="shared" si="1545"/>
        <v>1.2822699924368089E-2</v>
      </c>
      <c r="AU1080" s="13">
        <f t="shared" si="1546"/>
        <v>4.0219687982753077E-3</v>
      </c>
      <c r="AV1080" s="13">
        <f t="shared" si="1547"/>
        <v>9.461482240311393E-4</v>
      </c>
      <c r="AW1080" s="13">
        <f t="shared" si="1548"/>
        <v>1.2147514574705841E-5</v>
      </c>
      <c r="AX1080" s="13">
        <f t="shared" si="1549"/>
        <v>2.7668210160463942E-5</v>
      </c>
      <c r="AY1080" s="13">
        <f t="shared" si="1550"/>
        <v>7.2213912550468494E-5</v>
      </c>
      <c r="AZ1080" s="13">
        <f t="shared" si="1551"/>
        <v>9.4239004539917613E-5</v>
      </c>
      <c r="BA1080" s="13">
        <f t="shared" si="1552"/>
        <v>8.1987802285493695E-5</v>
      </c>
      <c r="BB1080" s="13">
        <f t="shared" si="1553"/>
        <v>5.3496955080509489E-5</v>
      </c>
      <c r="BC1080" s="13">
        <f t="shared" si="1554"/>
        <v>2.7925365706673347E-5</v>
      </c>
      <c r="BD1080" s="13">
        <f t="shared" si="1555"/>
        <v>1.2599029382416809E-2</v>
      </c>
      <c r="BE1080" s="13">
        <f t="shared" si="1556"/>
        <v>1.1855436849536527E-2</v>
      </c>
      <c r="BF1080" s="13">
        <f t="shared" si="1557"/>
        <v>5.5778655096043314E-3</v>
      </c>
      <c r="BG1080" s="13">
        <f t="shared" si="1558"/>
        <v>1.7495536176411134E-3</v>
      </c>
      <c r="BH1080" s="13">
        <f t="shared" si="1559"/>
        <v>4.1157381650703818E-4</v>
      </c>
      <c r="BI1080" s="13">
        <f t="shared" si="1560"/>
        <v>7.745656022251356E-5</v>
      </c>
      <c r="BJ1080" s="14">
        <f t="shared" si="1561"/>
        <v>0.11263913598511371</v>
      </c>
      <c r="BK1080" s="14">
        <f t="shared" si="1562"/>
        <v>0.15631780299305006</v>
      </c>
      <c r="BL1080" s="14">
        <f t="shared" si="1563"/>
        <v>0.62852096154056247</v>
      </c>
      <c r="BM1080" s="14">
        <f t="shared" si="1564"/>
        <v>0.67093143705323388</v>
      </c>
      <c r="BN1080" s="14">
        <f t="shared" si="1565"/>
        <v>0.31152162988342186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1.5941000000000001</v>
      </c>
      <c r="F1081" s="10">
        <f>VLOOKUP(B1081,home!$B$2:$E$405,3,FALSE)</f>
        <v>1.0037</v>
      </c>
      <c r="G1081" s="10">
        <f>VLOOKUP(C1081,away!$B$2:$E$405,4,FALSE)</f>
        <v>0.69699999999999995</v>
      </c>
      <c r="H1081" s="10">
        <f>VLOOKUP(A1081,away!$A$2:$E$405,3,FALSE)</f>
        <v>1.1647000000000001</v>
      </c>
      <c r="I1081" s="10">
        <f>VLOOKUP(C1081,away!$B$2:$E$405,3,FALSE)</f>
        <v>1.3355999999999999</v>
      </c>
      <c r="J1081" s="10">
        <f>VLOOKUP(B1081,home!$B$2:$E$405,4,FALSE)</f>
        <v>1.0303</v>
      </c>
      <c r="K1081" s="12">
        <f t="shared" si="1510"/>
        <v>1.1151987244899999</v>
      </c>
      <c r="L1081" s="12">
        <f t="shared" si="1511"/>
        <v>1.6027071915959998</v>
      </c>
      <c r="M1081" s="13">
        <f t="shared" si="1512"/>
        <v>6.6012846227432406E-2</v>
      </c>
      <c r="N1081" s="13">
        <f t="shared" si="1513"/>
        <v>7.3617441912787115E-2</v>
      </c>
      <c r="O1081" s="13">
        <f t="shared" si="1514"/>
        <v>0.10579926338642677</v>
      </c>
      <c r="P1081" s="13">
        <f t="shared" si="1515"/>
        <v>0.11798720358052468</v>
      </c>
      <c r="Q1081" s="13">
        <f t="shared" si="1516"/>
        <v>4.1049038660678439E-2</v>
      </c>
      <c r="R1081" s="13">
        <f t="shared" si="1517"/>
        <v>8.4782620147492799E-2</v>
      </c>
      <c r="S1081" s="13">
        <f t="shared" si="1518"/>
        <v>5.2720724087515408E-2</v>
      </c>
      <c r="T1081" s="13">
        <f t="shared" si="1519"/>
        <v>6.5789589469571558E-2</v>
      </c>
      <c r="U1081" s="13">
        <f t="shared" si="1520"/>
        <v>9.454946984740413E-2</v>
      </c>
      <c r="V1081" s="13">
        <f t="shared" si="1521"/>
        <v>1.046996685125913E-2</v>
      </c>
      <c r="W1081" s="13">
        <f t="shared" si="1522"/>
        <v>1.5259278518643093E-2</v>
      </c>
      <c r="X1081" s="13">
        <f t="shared" si="1523"/>
        <v>2.4456155420395635E-2</v>
      </c>
      <c r="Y1081" s="13">
        <f t="shared" si="1524"/>
        <v>1.9598028085528796E-2</v>
      </c>
      <c r="Z1081" s="13">
        <f t="shared" si="1525"/>
        <v>4.5293905010912877E-2</v>
      </c>
      <c r="AA1081" s="13">
        <f t="shared" si="1526"/>
        <v>5.0511705095341246E-2</v>
      </c>
      <c r="AB1081" s="13">
        <f t="shared" si="1527"/>
        <v>2.8165294547069803E-2</v>
      </c>
      <c r="AC1081" s="13">
        <f t="shared" si="1528"/>
        <v>1.1695849567151212E-3</v>
      </c>
      <c r="AD1081" s="13">
        <f t="shared" si="1529"/>
        <v>4.2542819851571082E-3</v>
      </c>
      <c r="AE1081" s="13">
        <f t="shared" si="1530"/>
        <v>6.8183683326886032E-3</v>
      </c>
      <c r="AF1081" s="13">
        <f t="shared" si="1531"/>
        <v>5.4639239808752273E-3</v>
      </c>
      <c r="AG1081" s="13">
        <f t="shared" si="1532"/>
        <v>2.9190234194941904E-3</v>
      </c>
      <c r="AH1081" s="13">
        <f t="shared" si="1533"/>
        <v>1.8148216824114032E-2</v>
      </c>
      <c r="AI1081" s="13">
        <f t="shared" si="1534"/>
        <v>2.0238868254019923E-2</v>
      </c>
      <c r="AJ1081" s="13">
        <f t="shared" si="1535"/>
        <v>1.1285180031002089E-2</v>
      </c>
      <c r="AK1081" s="13">
        <f t="shared" si="1536"/>
        <v>4.1950727920711814E-3</v>
      </c>
      <c r="AL1081" s="13">
        <f t="shared" si="1537"/>
        <v>8.3617699450335239E-5</v>
      </c>
      <c r="AM1081" s="13">
        <f t="shared" si="1538"/>
        <v>9.4887396869359781E-4</v>
      </c>
      <c r="AN1081" s="13">
        <f t="shared" si="1539"/>
        <v>1.5207671335434666E-3</v>
      </c>
      <c r="AO1081" s="13">
        <f t="shared" si="1540"/>
        <v>1.2186722108364744E-3</v>
      </c>
      <c r="AP1081" s="13">
        <f t="shared" si="1541"/>
        <v>6.5105823883527148E-4</v>
      </c>
      <c r="AQ1081" s="13">
        <f t="shared" si="1542"/>
        <v>2.6086393038227883E-4</v>
      </c>
      <c r="AR1081" s="13">
        <f t="shared" si="1543"/>
        <v>5.8172555237302106E-3</v>
      </c>
      <c r="AS1081" s="13">
        <f t="shared" si="1544"/>
        <v>6.4873959400963367E-3</v>
      </c>
      <c r="AT1081" s="13">
        <f t="shared" si="1545"/>
        <v>3.6173678388285203E-3</v>
      </c>
      <c r="AU1081" s="13">
        <f t="shared" si="1546"/>
        <v>1.3446946666242376E-3</v>
      </c>
      <c r="AV1081" s="13">
        <f t="shared" si="1547"/>
        <v>3.7490044426196386E-4</v>
      </c>
      <c r="AW1081" s="13">
        <f t="shared" si="1548"/>
        <v>4.1514724834312171E-6</v>
      </c>
      <c r="AX1081" s="13">
        <f t="shared" si="1549"/>
        <v>1.7636383993147733E-4</v>
      </c>
      <c r="AY1081" s="13">
        <f t="shared" si="1550"/>
        <v>2.8265959459566442E-4</v>
      </c>
      <c r="AZ1081" s="13">
        <f t="shared" si="1551"/>
        <v>2.2651028251604064E-4</v>
      </c>
      <c r="BA1081" s="13">
        <f t="shared" si="1552"/>
        <v>1.2100988625296669E-4</v>
      </c>
      <c r="BB1081" s="13">
        <f t="shared" si="1553"/>
        <v>4.8485853737960888E-5</v>
      </c>
      <c r="BC1081" s="13">
        <f t="shared" si="1554"/>
        <v>1.554172529530033E-5</v>
      </c>
      <c r="BD1081" s="13">
        <f t="shared" si="1555"/>
        <v>1.5538928772056606E-3</v>
      </c>
      <c r="BE1081" s="13">
        <f t="shared" si="1556"/>
        <v>1.7328993546538486E-3</v>
      </c>
      <c r="BF1081" s="13">
        <f t="shared" si="1557"/>
        <v>9.6626357498975825E-4</v>
      </c>
      <c r="BG1081" s="13">
        <f t="shared" si="1558"/>
        <v>3.5919196878324186E-4</v>
      </c>
      <c r="BH1081" s="13">
        <f t="shared" si="1559"/>
        <v>1.001426063585308E-4</v>
      </c>
      <c r="BI1081" s="13">
        <f t="shared" si="1560"/>
        <v>2.2335781375627526E-5</v>
      </c>
      <c r="BJ1081" s="14">
        <f t="shared" si="1561"/>
        <v>0.26469593645044026</v>
      </c>
      <c r="BK1081" s="14">
        <f t="shared" si="1562"/>
        <v>0.24872660299749277</v>
      </c>
      <c r="BL1081" s="14">
        <f t="shared" si="1563"/>
        <v>0.44005203150185002</v>
      </c>
      <c r="BM1081" s="14">
        <f t="shared" si="1564"/>
        <v>0.50924155392324122</v>
      </c>
      <c r="BN1081" s="14">
        <f t="shared" si="1565"/>
        <v>0.48924841391534224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1.1607000000000001</v>
      </c>
      <c r="F1082" s="10">
        <f>VLOOKUP(B1082,home!$B$2:$E$405,3,FALSE)</f>
        <v>0.78320000000000001</v>
      </c>
      <c r="G1082" s="10">
        <f>VLOOKUP(C1082,away!$B$2:$E$405,4,FALSE)</f>
        <v>1.0339</v>
      </c>
      <c r="H1082" s="10">
        <f>VLOOKUP(A1082,away!$A$2:$E$405,3,FALSE)</f>
        <v>0.89880000000000004</v>
      </c>
      <c r="I1082" s="10">
        <f>VLOOKUP(C1082,away!$B$2:$E$405,3,FALSE)</f>
        <v>1.1126</v>
      </c>
      <c r="J1082" s="10">
        <f>VLOOKUP(B1082,home!$B$2:$E$405,4,FALSE)</f>
        <v>0.70799999999999996</v>
      </c>
      <c r="K1082" s="12">
        <f t="shared" si="1510"/>
        <v>0.93987738213600014</v>
      </c>
      <c r="L1082" s="12">
        <f t="shared" si="1511"/>
        <v>0.70800345504000006</v>
      </c>
      <c r="M1082" s="13">
        <f t="shared" si="1512"/>
        <v>0.19245732518600467</v>
      </c>
      <c r="N1082" s="13">
        <f t="shared" si="1513"/>
        <v>0.18088628696871897</v>
      </c>
      <c r="O1082" s="13">
        <f t="shared" si="1514"/>
        <v>0.1362604511794481</v>
      </c>
      <c r="P1082" s="13">
        <f t="shared" si="1515"/>
        <v>0.12806811614320995</v>
      </c>
      <c r="Q1082" s="13">
        <f t="shared" si="1516"/>
        <v>8.5005464930230409E-2</v>
      </c>
      <c r="R1082" s="13">
        <f t="shared" si="1517"/>
        <v>4.8236435110179263E-2</v>
      </c>
      <c r="S1082" s="13">
        <f t="shared" si="1518"/>
        <v>2.1305297624576218E-2</v>
      </c>
      <c r="T1082" s="13">
        <f t="shared" si="1519"/>
        <v>6.018416286788468E-2</v>
      </c>
      <c r="U1082" s="13">
        <f t="shared" si="1520"/>
        <v>4.5336334354928329E-2</v>
      </c>
      <c r="V1082" s="13">
        <f t="shared" si="1521"/>
        <v>1.5752579193063164E-3</v>
      </c>
      <c r="W1082" s="13">
        <f t="shared" si="1522"/>
        <v>2.6631571281959514E-2</v>
      </c>
      <c r="X1082" s="13">
        <f t="shared" si="1523"/>
        <v>1.8855244480771378E-2</v>
      </c>
      <c r="Y1082" s="13">
        <f t="shared" si="1524"/>
        <v>6.6747891190050137E-3</v>
      </c>
      <c r="Z1082" s="13">
        <f t="shared" si="1525"/>
        <v>1.1383854238939896E-2</v>
      </c>
      <c r="AA1082" s="13">
        <f t="shared" si="1526"/>
        <v>1.0699427120712639E-2</v>
      </c>
      <c r="AB1082" s="13">
        <f t="shared" si="1527"/>
        <v>5.0280747762851572E-3</v>
      </c>
      <c r="AC1082" s="13">
        <f t="shared" si="1528"/>
        <v>6.551462576517161E-5</v>
      </c>
      <c r="AD1082" s="13">
        <f t="shared" si="1529"/>
        <v>6.2576028746640965E-3</v>
      </c>
      <c r="AE1082" s="13">
        <f t="shared" si="1530"/>
        <v>4.4304044555304161E-3</v>
      </c>
      <c r="AF1082" s="13">
        <f t="shared" si="1531"/>
        <v>1.5683708308700725E-3</v>
      </c>
      <c r="AG1082" s="13">
        <f t="shared" si="1532"/>
        <v>3.7013732234665575E-4</v>
      </c>
      <c r="AH1082" s="13">
        <f t="shared" si="1533"/>
        <v>2.0149520332102986E-3</v>
      </c>
      <c r="AI1082" s="13">
        <f t="shared" si="1534"/>
        <v>1.8938078421033065E-3</v>
      </c>
      <c r="AJ1082" s="13">
        <f t="shared" si="1535"/>
        <v>8.8997357845234143E-4</v>
      </c>
      <c r="AK1082" s="13">
        <f t="shared" si="1536"/>
        <v>2.7882201236199833E-4</v>
      </c>
      <c r="AL1082" s="13">
        <f t="shared" si="1537"/>
        <v>1.7438327574102802E-6</v>
      </c>
      <c r="AM1082" s="13">
        <f t="shared" si="1538"/>
        <v>1.1762758816572004E-3</v>
      </c>
      <c r="AN1082" s="13">
        <f t="shared" si="1539"/>
        <v>8.3280738829352003E-4</v>
      </c>
      <c r="AO1082" s="13">
        <f t="shared" si="1540"/>
        <v>2.9481525414732556E-4</v>
      </c>
      <c r="AP1082" s="13">
        <f t="shared" si="1541"/>
        <v>6.9576739511600745E-5</v>
      </c>
      <c r="AQ1082" s="13">
        <f t="shared" si="1542"/>
        <v>1.2315142991157851E-5</v>
      </c>
      <c r="AR1082" s="13">
        <f t="shared" si="1543"/>
        <v>2.8531860025055294E-4</v>
      </c>
      <c r="AS1082" s="13">
        <f t="shared" si="1544"/>
        <v>2.6816449907819765E-4</v>
      </c>
      <c r="AT1082" s="13">
        <f t="shared" si="1545"/>
        <v>1.260208736877141E-4</v>
      </c>
      <c r="AU1082" s="13">
        <f t="shared" si="1546"/>
        <v>3.9481389618700093E-5</v>
      </c>
      <c r="AV1082" s="13">
        <f t="shared" si="1547"/>
        <v>9.2769162794788238E-6</v>
      </c>
      <c r="AW1082" s="13">
        <f t="shared" si="1548"/>
        <v>3.2233606981950714E-8</v>
      </c>
      <c r="AX1082" s="13">
        <f t="shared" si="1549"/>
        <v>1.8425918272028073E-4</v>
      </c>
      <c r="AY1082" s="13">
        <f t="shared" si="1550"/>
        <v>1.3045613798880543E-4</v>
      </c>
      <c r="AZ1082" s="13">
        <f t="shared" si="1551"/>
        <v>4.6181698213624623E-5</v>
      </c>
      <c r="BA1082" s="13">
        <f t="shared" si="1552"/>
        <v>1.0898933964953613E-5</v>
      </c>
      <c r="BB1082" s="13">
        <f t="shared" si="1553"/>
        <v>1.9291207258599908E-6</v>
      </c>
      <c r="BC1082" s="13">
        <f t="shared" si="1554"/>
        <v>2.7316482781962935E-7</v>
      </c>
      <c r="BD1082" s="13">
        <f t="shared" si="1555"/>
        <v>3.366775912742802E-5</v>
      </c>
      <c r="BE1082" s="13">
        <f t="shared" si="1556"/>
        <v>3.1643565311072471E-5</v>
      </c>
      <c r="BF1082" s="13">
        <f t="shared" si="1557"/>
        <v>1.4870535663010167E-5</v>
      </c>
      <c r="BG1082" s="13">
        <f t="shared" si="1558"/>
        <v>4.658826709970009E-6</v>
      </c>
      <c r="BH1082" s="13">
        <f t="shared" si="1559"/>
        <v>1.0946814629979714E-6</v>
      </c>
      <c r="BI1082" s="13">
        <f t="shared" si="1560"/>
        <v>2.057732695430681E-7</v>
      </c>
      <c r="BJ1082" s="14">
        <f t="shared" si="1561"/>
        <v>0.39362382377702326</v>
      </c>
      <c r="BK1082" s="14">
        <f t="shared" si="1562"/>
        <v>0.3436037114696085</v>
      </c>
      <c r="BL1082" s="14">
        <f t="shared" si="1563"/>
        <v>0.25145268142814009</v>
      </c>
      <c r="BM1082" s="14">
        <f t="shared" si="1564"/>
        <v>0.22901956749153871</v>
      </c>
      <c r="BN1082" s="14">
        <f t="shared" si="1565"/>
        <v>0.77091407951779134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1.4215</v>
      </c>
      <c r="F1083" s="10">
        <f>VLOOKUP(B1083,home!$B$2:$E$405,3,FALSE)</f>
        <v>1.1725000000000001</v>
      </c>
      <c r="G1083" s="10">
        <f>VLOOKUP(C1083,away!$B$2:$E$405,4,FALSE)</f>
        <v>1.1904999999999999</v>
      </c>
      <c r="H1083" s="10">
        <f>VLOOKUP(A1083,away!$A$2:$E$405,3,FALSE)</f>
        <v>1.0277000000000001</v>
      </c>
      <c r="I1083" s="10">
        <f>VLOOKUP(C1083,away!$B$2:$E$405,3,FALSE)</f>
        <v>1.4220999999999999</v>
      </c>
      <c r="J1083" s="10">
        <f>VLOOKUP(B1083,home!$B$2:$E$405,4,FALSE)</f>
        <v>0.89200000000000002</v>
      </c>
      <c r="K1083" s="12">
        <f t="shared" si="1510"/>
        <v>1.9842167668749999</v>
      </c>
      <c r="L1083" s="12">
        <f t="shared" si="1511"/>
        <v>1.3036510156400001</v>
      </c>
      <c r="M1083" s="13">
        <f t="shared" si="1512"/>
        <v>3.7333367450047929E-2</v>
      </c>
      <c r="N1083" s="13">
        <f t="shared" si="1513"/>
        <v>7.4077493658290458E-2</v>
      </c>
      <c r="O1083" s="13">
        <f t="shared" si="1514"/>
        <v>4.8669682393516309E-2</v>
      </c>
      <c r="P1083" s="13">
        <f t="shared" si="1515"/>
        <v>9.6571199843696026E-2</v>
      </c>
      <c r="Q1083" s="13">
        <f t="shared" si="1516"/>
        <v>7.3492902482428235E-2</v>
      </c>
      <c r="R1083" s="13">
        <f t="shared" si="1517"/>
        <v>3.1724140441591886E-2</v>
      </c>
      <c r="S1083" s="13">
        <f t="shared" si="1518"/>
        <v>6.2450813282040996E-2</v>
      </c>
      <c r="T1083" s="13">
        <f t="shared" si="1519"/>
        <v>9.5809096963549056E-2</v>
      </c>
      <c r="U1083" s="13">
        <f t="shared" si="1520"/>
        <v>6.2947571378903888E-2</v>
      </c>
      <c r="V1083" s="13">
        <f t="shared" si="1521"/>
        <v>1.7949239459939308E-2</v>
      </c>
      <c r="W1083" s="13">
        <f t="shared" si="1522"/>
        <v>4.8608616450647797E-2</v>
      </c>
      <c r="X1083" s="13">
        <f t="shared" si="1523"/>
        <v>6.3368672204742224E-2</v>
      </c>
      <c r="Y1083" s="13">
        <f t="shared" si="1524"/>
        <v>4.1305316939735229E-2</v>
      </c>
      <c r="Z1083" s="13">
        <f t="shared" si="1525"/>
        <v>1.3785735968995754E-2</v>
      </c>
      <c r="AA1083" s="13">
        <f t="shared" si="1526"/>
        <v>2.7353888453393149E-2</v>
      </c>
      <c r="AB1083" s="13">
        <f t="shared" si="1527"/>
        <v>2.7138022054225584E-2</v>
      </c>
      <c r="AC1083" s="13">
        <f t="shared" si="1528"/>
        <v>2.9018605026177612E-3</v>
      </c>
      <c r="AD1083" s="13">
        <f t="shared" si="1529"/>
        <v>2.411250794399283E-2</v>
      </c>
      <c r="AE1083" s="13">
        <f t="shared" si="1530"/>
        <v>3.1434295470813819E-2</v>
      </c>
      <c r="AF1083" s="13">
        <f t="shared" si="1531"/>
        <v>2.0489675608227152E-2</v>
      </c>
      <c r="AG1083" s="13">
        <f t="shared" si="1532"/>
        <v>8.9037954722664871E-3</v>
      </c>
      <c r="AH1083" s="13">
        <f t="shared" si="1533"/>
        <v>4.4929471743315507E-3</v>
      </c>
      <c r="AI1083" s="13">
        <f t="shared" si="1534"/>
        <v>8.9149811159923154E-3</v>
      </c>
      <c r="AJ1083" s="13">
        <f t="shared" si="1535"/>
        <v>8.8446275033629788E-3</v>
      </c>
      <c r="AK1083" s="13">
        <f t="shared" si="1536"/>
        <v>5.8498860629788638E-3</v>
      </c>
      <c r="AL1083" s="13">
        <f t="shared" si="1537"/>
        <v>3.0025274402774825E-4</v>
      </c>
      <c r="AM1083" s="13">
        <f t="shared" si="1538"/>
        <v>9.5688885107754352E-3</v>
      </c>
      <c r="AN1083" s="13">
        <f t="shared" si="1539"/>
        <v>1.2474491225618325E-2</v>
      </c>
      <c r="AO1083" s="13">
        <f t="shared" si="1540"/>
        <v>8.1311915779348001E-3</v>
      </c>
      <c r="AP1083" s="13">
        <f t="shared" si="1541"/>
        <v>3.5334120529793723E-3</v>
      </c>
      <c r="AQ1083" s="13">
        <f t="shared" si="1542"/>
        <v>1.1515840528852947E-3</v>
      </c>
      <c r="AR1083" s="13">
        <f t="shared" si="1543"/>
        <v>1.1714470294068384E-3</v>
      </c>
      <c r="AS1083" s="13">
        <f t="shared" si="1544"/>
        <v>2.3244048372549598E-3</v>
      </c>
      <c r="AT1083" s="13">
        <f t="shared" si="1545"/>
        <v>2.3060615255433244E-3</v>
      </c>
      <c r="AU1083" s="13">
        <f t="shared" si="1546"/>
        <v>1.5252419814761348E-3</v>
      </c>
      <c r="AV1083" s="13">
        <f t="shared" si="1547"/>
        <v>7.5660267829664877E-4</v>
      </c>
      <c r="AW1083" s="13">
        <f t="shared" si="1548"/>
        <v>2.1574212239313323E-5</v>
      </c>
      <c r="AX1083" s="13">
        <f t="shared" si="1549"/>
        <v>3.1644581705730277E-3</v>
      </c>
      <c r="AY1083" s="13">
        <f t="shared" si="1550"/>
        <v>4.1253491080178242E-3</v>
      </c>
      <c r="AZ1083" s="13">
        <f t="shared" si="1551"/>
        <v>2.6890077772685028E-3</v>
      </c>
      <c r="BA1083" s="13">
        <f t="shared" si="1552"/>
        <v>1.1685092399666475E-3</v>
      </c>
      <c r="BB1083" s="13">
        <f t="shared" si="1553"/>
        <v>3.8083206436681136E-4</v>
      </c>
      <c r="BC1083" s="13">
        <f t="shared" si="1554"/>
        <v>9.9294421500014255E-5</v>
      </c>
      <c r="BD1083" s="13">
        <f t="shared" si="1555"/>
        <v>2.5452635160911453E-4</v>
      </c>
      <c r="BE1083" s="13">
        <f t="shared" si="1556"/>
        <v>5.0503545447432669E-4</v>
      </c>
      <c r="BF1083" s="13">
        <f t="shared" si="1557"/>
        <v>5.0104990831714756E-4</v>
      </c>
      <c r="BG1083" s="13">
        <f t="shared" si="1558"/>
        <v>3.3139720970802182E-4</v>
      </c>
      <c r="BH1083" s="13">
        <f t="shared" si="1559"/>
        <v>1.6439097499956187E-4</v>
      </c>
      <c r="BI1083" s="13">
        <f t="shared" si="1560"/>
        <v>6.523746578341188E-5</v>
      </c>
      <c r="BJ1083" s="14">
        <f t="shared" si="1561"/>
        <v>0.52808939139657951</v>
      </c>
      <c r="BK1083" s="14">
        <f t="shared" si="1562"/>
        <v>0.22163208239038759</v>
      </c>
      <c r="BL1083" s="14">
        <f t="shared" si="1563"/>
        <v>0.23584114199516601</v>
      </c>
      <c r="BM1083" s="14">
        <f t="shared" si="1564"/>
        <v>0.63337579058577975</v>
      </c>
      <c r="BN1083" s="14">
        <f t="shared" si="1565"/>
        <v>0.36186878626957086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1.4215</v>
      </c>
      <c r="F1084" s="10">
        <f>VLOOKUP(B1084,home!$B$2:$E$405,3,FALSE)</f>
        <v>0.91990000000000005</v>
      </c>
      <c r="G1084" s="10">
        <f>VLOOKUP(C1084,away!$B$2:$E$405,4,FALSE)</f>
        <v>0.87939999999999996</v>
      </c>
      <c r="H1084" s="10">
        <f>VLOOKUP(A1084,away!$A$2:$E$405,3,FALSE)</f>
        <v>1.0277000000000001</v>
      </c>
      <c r="I1084" s="10">
        <f>VLOOKUP(C1084,away!$B$2:$E$405,3,FALSE)</f>
        <v>0.7298</v>
      </c>
      <c r="J1084" s="10">
        <f>VLOOKUP(B1084,home!$B$2:$E$405,4,FALSE)</f>
        <v>1.6467000000000001</v>
      </c>
      <c r="K1084" s="12">
        <f t="shared" si="1510"/>
        <v>1.1499367252900001</v>
      </c>
      <c r="L1084" s="12">
        <f t="shared" si="1511"/>
        <v>1.2350504579820001</v>
      </c>
      <c r="M1084" s="13">
        <f t="shared" si="1512"/>
        <v>9.2090159866247898E-2</v>
      </c>
      <c r="N1084" s="13">
        <f t="shared" si="1513"/>
        <v>0.10589785686802571</v>
      </c>
      <c r="O1084" s="13">
        <f t="shared" si="1514"/>
        <v>0.11373599411844508</v>
      </c>
      <c r="P1084" s="13">
        <f t="shared" si="1515"/>
        <v>0.13078919662416746</v>
      </c>
      <c r="Q1084" s="13">
        <f t="shared" si="1516"/>
        <v>6.0887917371023344E-2</v>
      </c>
      <c r="R1084" s="13">
        <f t="shared" si="1517"/>
        <v>7.023484581251184E-2</v>
      </c>
      <c r="S1084" s="13">
        <f t="shared" si="1518"/>
        <v>4.6437681231196931E-2</v>
      </c>
      <c r="T1084" s="13">
        <f t="shared" si="1519"/>
        <v>7.5199650234652568E-2</v>
      </c>
      <c r="U1084" s="13">
        <f t="shared" si="1520"/>
        <v>8.0765628594887937E-2</v>
      </c>
      <c r="V1084" s="13">
        <f t="shared" si="1521"/>
        <v>7.3280202673585981E-3</v>
      </c>
      <c r="W1084" s="13">
        <f t="shared" si="1522"/>
        <v>2.3339084103787554E-2</v>
      </c>
      <c r="X1084" s="13">
        <f t="shared" si="1523"/>
        <v>2.8824946511263241E-2</v>
      </c>
      <c r="Y1084" s="13">
        <f t="shared" si="1524"/>
        <v>1.7800131695021159E-2</v>
      </c>
      <c r="Z1084" s="13">
        <f t="shared" si="1525"/>
        <v>2.8914526162345962E-2</v>
      </c>
      <c r="AA1084" s="13">
        <f t="shared" si="1526"/>
        <v>3.3249875528440151E-2</v>
      </c>
      <c r="AB1084" s="13">
        <f t="shared" si="1527"/>
        <v>1.9117626490737297E-2</v>
      </c>
      <c r="AC1084" s="13">
        <f t="shared" si="1528"/>
        <v>6.5046708370190571E-4</v>
      </c>
      <c r="AD1084" s="13">
        <f t="shared" si="1529"/>
        <v>6.7096174863943425E-3</v>
      </c>
      <c r="AE1084" s="13">
        <f t="shared" si="1530"/>
        <v>8.2867161494553695E-3</v>
      </c>
      <c r="AF1084" s="13">
        <f t="shared" si="1531"/>
        <v>5.1172562877758454E-3</v>
      </c>
      <c r="AG1084" s="13">
        <f t="shared" si="1532"/>
        <v>2.1066899072762755E-3</v>
      </c>
      <c r="AH1084" s="13">
        <f t="shared" si="1533"/>
        <v>8.9277246947844831E-3</v>
      </c>
      <c r="AI1084" s="13">
        <f t="shared" si="1534"/>
        <v>1.0266318499811133E-2</v>
      </c>
      <c r="AJ1084" s="13">
        <f t="shared" si="1535"/>
        <v>5.9028083382284833E-3</v>
      </c>
      <c r="AK1084" s="13">
        <f t="shared" si="1536"/>
        <v>2.2626186968256554E-3</v>
      </c>
      <c r="AL1084" s="13">
        <f t="shared" si="1537"/>
        <v>3.6952511508894785E-5</v>
      </c>
      <c r="AM1084" s="13">
        <f t="shared" si="1538"/>
        <v>1.5431271120505659E-3</v>
      </c>
      <c r="AN1084" s="13">
        <f t="shared" si="1539"/>
        <v>1.9058398464624929E-3</v>
      </c>
      <c r="AO1084" s="13">
        <f t="shared" si="1540"/>
        <v>1.1769041876069232E-3</v>
      </c>
      <c r="AP1084" s="13">
        <f t="shared" si="1541"/>
        <v>4.8451201863495468E-4</v>
      </c>
      <c r="AQ1084" s="13">
        <f t="shared" si="1542"/>
        <v>1.4959919762822112E-4</v>
      </c>
      <c r="AR1084" s="13">
        <f t="shared" si="1543"/>
        <v>2.2052380946061536E-3</v>
      </c>
      <c r="AS1084" s="13">
        <f t="shared" si="1544"/>
        <v>2.5358842729961595E-3</v>
      </c>
      <c r="AT1084" s="13">
        <f t="shared" si="1545"/>
        <v>1.4580532283018088E-3</v>
      </c>
      <c r="AU1084" s="13">
        <f t="shared" si="1546"/>
        <v>5.5888965155063139E-4</v>
      </c>
      <c r="AV1084" s="13">
        <f t="shared" si="1547"/>
        <v>1.6067193392565066E-4</v>
      </c>
      <c r="AW1084" s="13">
        <f t="shared" si="1548"/>
        <v>1.4578072488095446E-6</v>
      </c>
      <c r="AX1084" s="13">
        <f t="shared" si="1549"/>
        <v>2.9574975632294052E-4</v>
      </c>
      <c r="AY1084" s="13">
        <f t="shared" si="1550"/>
        <v>3.6526587199471264E-4</v>
      </c>
      <c r="AZ1084" s="13">
        <f t="shared" si="1551"/>
        <v>2.2556089124613224E-4</v>
      </c>
      <c r="BA1084" s="13">
        <f t="shared" si="1552"/>
        <v>9.2859694012121223E-5</v>
      </c>
      <c r="BB1084" s="13">
        <f t="shared" si="1553"/>
        <v>2.8671601904434698E-5</v>
      </c>
      <c r="BC1084" s="13">
        <f t="shared" si="1554"/>
        <v>7.0821750126299191E-6</v>
      </c>
      <c r="BD1084" s="13">
        <f t="shared" si="1555"/>
        <v>4.5393005311711434E-4</v>
      </c>
      <c r="BE1084" s="13">
        <f t="shared" si="1556"/>
        <v>5.2199083879221023E-4</v>
      </c>
      <c r="BF1084" s="13">
        <f t="shared" si="1557"/>
        <v>3.0012821789604743E-4</v>
      </c>
      <c r="BG1084" s="13">
        <f t="shared" si="1558"/>
        <v>1.1504282001816809E-4</v>
      </c>
      <c r="BH1084" s="13">
        <f t="shared" si="1559"/>
        <v>3.3072990929954789E-5</v>
      </c>
      <c r="BI1084" s="13">
        <f t="shared" si="1560"/>
        <v>7.6063693771076137E-6</v>
      </c>
      <c r="BJ1084" s="14">
        <f t="shared" si="1561"/>
        <v>0.34044503896755157</v>
      </c>
      <c r="BK1084" s="14">
        <f t="shared" si="1562"/>
        <v>0.27769774345617637</v>
      </c>
      <c r="BL1084" s="14">
        <f t="shared" si="1563"/>
        <v>0.35281394924618315</v>
      </c>
      <c r="BM1084" s="14">
        <f t="shared" si="1564"/>
        <v>0.42587147910708989</v>
      </c>
      <c r="BN1084" s="14">
        <f t="shared" si="1565"/>
        <v>0.57363597066042138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1.4215</v>
      </c>
      <c r="F1085" s="10">
        <f>VLOOKUP(B1085,home!$B$2:$E$405,3,FALSE)</f>
        <v>0.54110000000000003</v>
      </c>
      <c r="G1085" s="10">
        <f>VLOOKUP(C1085,away!$B$2:$E$405,4,FALSE)</f>
        <v>1.2897000000000001</v>
      </c>
      <c r="H1085" s="10">
        <f>VLOOKUP(A1085,away!$A$2:$E$405,3,FALSE)</f>
        <v>1.0277000000000001</v>
      </c>
      <c r="I1085" s="10">
        <f>VLOOKUP(C1085,away!$B$2:$E$405,3,FALSE)</f>
        <v>1.6216999999999999</v>
      </c>
      <c r="J1085" s="10">
        <f>VLOOKUP(B1085,home!$B$2:$E$405,4,FALSE)</f>
        <v>0.74850000000000005</v>
      </c>
      <c r="K1085" s="12">
        <f t="shared" si="1510"/>
        <v>0.99200325640500009</v>
      </c>
      <c r="L1085" s="12">
        <f t="shared" si="1511"/>
        <v>1.2474658858650001</v>
      </c>
      <c r="M1085" s="13">
        <f t="shared" si="1512"/>
        <v>0.10651503370241332</v>
      </c>
      <c r="N1085" s="13">
        <f t="shared" si="1513"/>
        <v>0.10566326028888233</v>
      </c>
      <c r="O1085" s="13">
        <f t="shared" si="1514"/>
        <v>0.13287387087552135</v>
      </c>
      <c r="P1085" s="13">
        <f t="shared" si="1515"/>
        <v>0.13181131259965467</v>
      </c>
      <c r="Q1085" s="13">
        <f t="shared" si="1516"/>
        <v>5.2409149144470195E-2</v>
      </c>
      <c r="R1085" s="13">
        <f t="shared" si="1517"/>
        <v>8.2877810520021966E-2</v>
      </c>
      <c r="S1085" s="13">
        <f t="shared" si="1518"/>
        <v>4.0778802590873707E-2</v>
      </c>
      <c r="T1085" s="13">
        <f t="shared" si="1519"/>
        <v>6.537862566493742E-2</v>
      </c>
      <c r="U1085" s="13">
        <f t="shared" si="1520"/>
        <v>8.2215057919578352E-2</v>
      </c>
      <c r="V1085" s="13">
        <f t="shared" si="1521"/>
        <v>5.607041047956657E-3</v>
      </c>
      <c r="W1085" s="13">
        <f t="shared" si="1522"/>
        <v>1.7330015538909924E-2</v>
      </c>
      <c r="X1085" s="13">
        <f t="shared" si="1523"/>
        <v>2.1618603186300486E-2</v>
      </c>
      <c r="Y1085" s="13">
        <f t="shared" si="1524"/>
        <v>1.3484234987481128E-2</v>
      </c>
      <c r="Z1085" s="13">
        <f t="shared" si="1525"/>
        <v>3.4462413772970268E-2</v>
      </c>
      <c r="AA1085" s="13">
        <f t="shared" si="1526"/>
        <v>3.4186826686363025E-2</v>
      </c>
      <c r="AB1085" s="13">
        <f t="shared" si="1527"/>
        <v>1.695672169951274E-2</v>
      </c>
      <c r="AC1085" s="13">
        <f t="shared" si="1528"/>
        <v>4.3366615411079111E-4</v>
      </c>
      <c r="AD1085" s="13">
        <f t="shared" si="1529"/>
        <v>4.2978579620369731E-3</v>
      </c>
      <c r="AE1085" s="13">
        <f t="shared" si="1530"/>
        <v>5.3614311899343962E-3</v>
      </c>
      <c r="AF1085" s="13">
        <f t="shared" si="1531"/>
        <v>3.3441012544278771E-3</v>
      </c>
      <c r="AG1085" s="13">
        <f t="shared" si="1532"/>
        <v>1.3905507445923764E-3</v>
      </c>
      <c r="AH1085" s="13">
        <f t="shared" si="1533"/>
        <v>1.0747671381586135E-2</v>
      </c>
      <c r="AI1085" s="13">
        <f t="shared" si="1534"/>
        <v>1.0661725009304271E-2</v>
      </c>
      <c r="AJ1085" s="13">
        <f t="shared" si="1535"/>
        <v>5.2882329640622332E-3</v>
      </c>
      <c r="AK1085" s="13">
        <f t="shared" si="1536"/>
        <v>1.7486481069926675E-3</v>
      </c>
      <c r="AL1085" s="13">
        <f t="shared" si="1537"/>
        <v>2.1466304996190366E-5</v>
      </c>
      <c r="AM1085" s="13">
        <f t="shared" si="1538"/>
        <v>8.5269781878136728E-4</v>
      </c>
      <c r="AN1085" s="13">
        <f t="shared" si="1539"/>
        <v>1.0637114398812516E-3</v>
      </c>
      <c r="AO1085" s="13">
        <f t="shared" si="1540"/>
        <v>6.634718668281003E-4</v>
      </c>
      <c r="AP1085" s="13">
        <f t="shared" si="1541"/>
        <v>2.7588617336640709E-4</v>
      </c>
      <c r="AQ1085" s="13">
        <f t="shared" si="1542"/>
        <v>8.603964741410752E-5</v>
      </c>
      <c r="AR1085" s="13">
        <f t="shared" si="1543"/>
        <v>2.6814706802032497E-3</v>
      </c>
      <c r="AS1085" s="13">
        <f t="shared" si="1544"/>
        <v>2.6600276467161539E-3</v>
      </c>
      <c r="AT1085" s="13">
        <f t="shared" si="1545"/>
        <v>1.3193780438348769E-3</v>
      </c>
      <c r="AU1085" s="13">
        <f t="shared" si="1546"/>
        <v>4.3627577197115239E-4</v>
      </c>
      <c r="AV1085" s="13">
        <f t="shared" si="1547"/>
        <v>1.0819674662149707E-4</v>
      </c>
      <c r="AW1085" s="13">
        <f t="shared" si="1548"/>
        <v>7.3789840318002255E-7</v>
      </c>
      <c r="AX1085" s="13">
        <f t="shared" si="1549"/>
        <v>1.409798354934261E-4</v>
      </c>
      <c r="AY1085" s="13">
        <f t="shared" si="1550"/>
        <v>1.7586753537290875E-4</v>
      </c>
      <c r="AZ1085" s="13">
        <f t="shared" si="1551"/>
        <v>1.0969437540442995E-4</v>
      </c>
      <c r="BA1085" s="13">
        <f t="shared" si="1552"/>
        <v>4.5613330396098357E-5</v>
      </c>
      <c r="BB1085" s="13">
        <f t="shared" si="1553"/>
        <v>1.4225268402455445E-5</v>
      </c>
      <c r="BC1085" s="13">
        <f t="shared" si="1554"/>
        <v>3.5491074098672924E-6</v>
      </c>
      <c r="BD1085" s="13">
        <f t="shared" si="1555"/>
        <v>5.5750719958346147E-4</v>
      </c>
      <c r="BE1085" s="13">
        <f t="shared" si="1556"/>
        <v>5.5304895745602602E-4</v>
      </c>
      <c r="BF1085" s="13">
        <f t="shared" si="1557"/>
        <v>2.7431318337388404E-4</v>
      </c>
      <c r="BG1085" s="13">
        <f t="shared" si="1558"/>
        <v>9.070652372723833E-5</v>
      </c>
      <c r="BH1085" s="13">
        <f t="shared" si="1559"/>
        <v>2.2495291728649451E-5</v>
      </c>
      <c r="BI1085" s="13">
        <f t="shared" si="1560"/>
        <v>4.4630805297201454E-6</v>
      </c>
      <c r="BJ1085" s="14">
        <f t="shared" si="1561"/>
        <v>0.29370956636072343</v>
      </c>
      <c r="BK1085" s="14">
        <f t="shared" si="1562"/>
        <v>0.28534318993537822</v>
      </c>
      <c r="BL1085" s="14">
        <f t="shared" si="1563"/>
        <v>0.38626444828868856</v>
      </c>
      <c r="BM1085" s="14">
        <f t="shared" si="1564"/>
        <v>0.38745405158982688</v>
      </c>
      <c r="BN1085" s="14">
        <f t="shared" si="1565"/>
        <v>0.61215043713096384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1.4215</v>
      </c>
      <c r="F1086" s="10">
        <f>VLOOKUP(B1086,home!$B$2:$E$405,3,FALSE)</f>
        <v>1.1137999999999999</v>
      </c>
      <c r="G1086" s="10">
        <f>VLOOKUP(C1086,away!$B$2:$E$405,4,FALSE)</f>
        <v>1.2987</v>
      </c>
      <c r="H1086" s="10">
        <f>VLOOKUP(A1086,away!$A$2:$E$405,3,FALSE)</f>
        <v>1.0277000000000001</v>
      </c>
      <c r="I1086" s="10">
        <f>VLOOKUP(C1086,away!$B$2:$E$405,3,FALSE)</f>
        <v>1.4220999999999999</v>
      </c>
      <c r="J1086" s="10">
        <f>VLOOKUP(B1086,home!$B$2:$E$405,4,FALSE)</f>
        <v>0.56759999999999999</v>
      </c>
      <c r="K1086" s="12">
        <f t="shared" si="1510"/>
        <v>2.0561884632899998</v>
      </c>
      <c r="L1086" s="12">
        <f t="shared" si="1511"/>
        <v>0.82954295569200009</v>
      </c>
      <c r="M1086" s="13">
        <f t="shared" si="1512"/>
        <v>5.5813951219962604E-2</v>
      </c>
      <c r="N1086" s="13">
        <f t="shared" si="1513"/>
        <v>0.11476400258911791</v>
      </c>
      <c r="O1086" s="13">
        <f t="shared" si="1514"/>
        <v>4.6300070063856891E-2</v>
      </c>
      <c r="P1086" s="13">
        <f t="shared" si="1515"/>
        <v>9.5201669914821221E-2</v>
      </c>
      <c r="Q1086" s="13">
        <f t="shared" si="1516"/>
        <v>0.117988209062364</v>
      </c>
      <c r="R1086" s="13">
        <f t="shared" si="1517"/>
        <v>1.9203948484759266E-2</v>
      </c>
      <c r="S1086" s="13">
        <f t="shared" si="1518"/>
        <v>4.0596292488108907E-2</v>
      </c>
      <c r="T1086" s="13">
        <f t="shared" si="1519"/>
        <v>9.787628768239906E-2</v>
      </c>
      <c r="U1086" s="13">
        <f t="shared" si="1520"/>
        <v>3.9486937323977477E-2</v>
      </c>
      <c r="V1086" s="13">
        <f t="shared" si="1521"/>
        <v>7.6938844793823817E-3</v>
      </c>
      <c r="W1086" s="13">
        <f t="shared" si="1522"/>
        <v>8.0868664759427153E-2</v>
      </c>
      <c r="X1086" s="13">
        <f t="shared" si="1523"/>
        <v>6.7084031187400681E-2</v>
      </c>
      <c r="Y1086" s="13">
        <f t="shared" si="1524"/>
        <v>2.7824542755465337E-2</v>
      </c>
      <c r="Z1086" s="13">
        <f t="shared" si="1525"/>
        <v>5.3101667290013704E-3</v>
      </c>
      <c r="AA1086" s="13">
        <f t="shared" si="1526"/>
        <v>1.0918703566319011E-2</v>
      </c>
      <c r="AB1086" s="13">
        <f t="shared" si="1527"/>
        <v>1.1225456153574268E-2</v>
      </c>
      <c r="AC1086" s="13">
        <f t="shared" si="1528"/>
        <v>8.2021456392043367E-4</v>
      </c>
      <c r="AD1086" s="13">
        <f t="shared" si="1529"/>
        <v>4.157030388000018E-2</v>
      </c>
      <c r="AE1086" s="13">
        <f t="shared" si="1530"/>
        <v>3.4484352749629965E-2</v>
      </c>
      <c r="AF1086" s="13">
        <f t="shared" si="1531"/>
        <v>1.4303125952526793E-2</v>
      </c>
      <c r="AG1086" s="13">
        <f t="shared" si="1532"/>
        <v>3.9550191260980111E-3</v>
      </c>
      <c r="AH1086" s="13">
        <f t="shared" si="1533"/>
        <v>1.1012528508982792E-3</v>
      </c>
      <c r="AI1086" s="13">
        <f t="shared" si="1534"/>
        <v>2.2643834071822636E-3</v>
      </c>
      <c r="AJ1086" s="13">
        <f t="shared" si="1535"/>
        <v>2.327999519156737E-3</v>
      </c>
      <c r="AK1086" s="13">
        <f t="shared" si="1536"/>
        <v>1.5956019179449166E-3</v>
      </c>
      <c r="AL1086" s="13">
        <f t="shared" si="1537"/>
        <v>5.5961489532211264E-5</v>
      </c>
      <c r="AM1086" s="13">
        <f t="shared" si="1538"/>
        <v>1.7095275850703178E-2</v>
      </c>
      <c r="AN1086" s="13">
        <f t="shared" si="1539"/>
        <v>1.4181265657562383E-2</v>
      </c>
      <c r="AO1086" s="13">
        <f t="shared" si="1540"/>
        <v>5.8819845145138766E-3</v>
      </c>
      <c r="AP1086" s="13">
        <f t="shared" si="1541"/>
        <v>1.6264529398348055E-3</v>
      </c>
      <c r="AQ1086" s="13">
        <f t="shared" si="1542"/>
        <v>3.3730314475112678E-4</v>
      </c>
      <c r="AR1086" s="13">
        <f t="shared" si="1543"/>
        <v>1.8270730897968003E-4</v>
      </c>
      <c r="AS1086" s="13">
        <f t="shared" si="1544"/>
        <v>3.7568066088277942E-4</v>
      </c>
      <c r="AT1086" s="13">
        <f t="shared" si="1545"/>
        <v>3.8623512039416704E-4</v>
      </c>
      <c r="AU1086" s="13">
        <f t="shared" si="1546"/>
        <v>2.6472406622397014E-4</v>
      </c>
      <c r="AV1086" s="13">
        <f t="shared" si="1547"/>
        <v>1.3608064273123633E-4</v>
      </c>
      <c r="AW1086" s="13">
        <f t="shared" si="1548"/>
        <v>2.6514812644597768E-6</v>
      </c>
      <c r="AX1086" s="13">
        <f t="shared" si="1549"/>
        <v>5.8585181634960033E-3</v>
      </c>
      <c r="AY1086" s="13">
        <f t="shared" si="1550"/>
        <v>4.8598924733217422E-3</v>
      </c>
      <c r="AZ1086" s="13">
        <f t="shared" si="1551"/>
        <v>2.0157447833323112E-3</v>
      </c>
      <c r="BA1086" s="13">
        <f t="shared" si="1552"/>
        <v>5.5738229516207201E-4</v>
      </c>
      <c r="BB1086" s="13">
        <f t="shared" si="1553"/>
        <v>1.15593139144784E-4</v>
      </c>
      <c r="BC1086" s="13">
        <f t="shared" si="1554"/>
        <v>1.9177894860776153E-5</v>
      </c>
      <c r="BD1086" s="13">
        <f t="shared" si="1555"/>
        <v>2.5260593519589201E-5</v>
      </c>
      <c r="BE1086" s="13">
        <f t="shared" si="1556"/>
        <v>5.1940540970837442E-5</v>
      </c>
      <c r="BF1086" s="13">
        <f t="shared" si="1557"/>
        <v>5.3399770560638776E-5</v>
      </c>
      <c r="BG1086" s="13">
        <f t="shared" si="1558"/>
        <v>3.6599997389706137E-5</v>
      </c>
      <c r="BH1086" s="13">
        <f t="shared" si="1559"/>
        <v>1.8814123097289469E-5</v>
      </c>
      <c r="BI1086" s="13">
        <f t="shared" si="1560"/>
        <v>7.7370765719129057E-6</v>
      </c>
      <c r="BJ1086" s="14">
        <f t="shared" si="1561"/>
        <v>0.65326713060111197</v>
      </c>
      <c r="BK1086" s="14">
        <f t="shared" si="1562"/>
        <v>0.20504186662904952</v>
      </c>
      <c r="BL1086" s="14">
        <f t="shared" si="1563"/>
        <v>0.13596353318899093</v>
      </c>
      <c r="BM1086" s="14">
        <f t="shared" si="1564"/>
        <v>0.54545360482121474</v>
      </c>
      <c r="BN1086" s="14">
        <f t="shared" si="1565"/>
        <v>0.4492718513348819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1.4215</v>
      </c>
      <c r="F1087" s="10">
        <f>VLOOKUP(B1087,home!$B$2:$E$405,3,FALSE)</f>
        <v>0.7621</v>
      </c>
      <c r="G1087" s="10">
        <f>VLOOKUP(C1087,away!$B$2:$E$405,4,FALSE)</f>
        <v>1.6234</v>
      </c>
      <c r="H1087" s="10">
        <f>VLOOKUP(A1087,away!$A$2:$E$405,3,FALSE)</f>
        <v>1.0277000000000001</v>
      </c>
      <c r="I1087" s="10">
        <f>VLOOKUP(C1087,away!$B$2:$E$405,3,FALSE)</f>
        <v>0.67359999999999998</v>
      </c>
      <c r="J1087" s="10">
        <f>VLOOKUP(B1087,home!$B$2:$E$405,4,FALSE)</f>
        <v>1.3785000000000001</v>
      </c>
      <c r="K1087" s="12">
        <f t="shared" si="1510"/>
        <v>1.75867004851</v>
      </c>
      <c r="L1087" s="12">
        <f t="shared" si="1511"/>
        <v>0.95427864552000008</v>
      </c>
      <c r="M1087" s="13">
        <f t="shared" si="1512"/>
        <v>6.634089900817193E-2</v>
      </c>
      <c r="N1087" s="13">
        <f t="shared" si="1513"/>
        <v>0.11667175207689873</v>
      </c>
      <c r="O1087" s="13">
        <f t="shared" si="1514"/>
        <v>6.3307703248097424E-2</v>
      </c>
      <c r="P1087" s="13">
        <f t="shared" si="1515"/>
        <v>0.11133736154238817</v>
      </c>
      <c r="Q1087" s="13">
        <f t="shared" si="1516"/>
        <v>0.10259355794241311</v>
      </c>
      <c r="R1087" s="13">
        <f t="shared" si="1517"/>
        <v>3.0206594653288257E-2</v>
      </c>
      <c r="S1087" s="13">
        <f t="shared" si="1518"/>
        <v>4.6713295495488798E-2</v>
      </c>
      <c r="T1087" s="13">
        <f t="shared" si="1519"/>
        <v>9.7902841512363628E-2</v>
      </c>
      <c r="U1087" s="13">
        <f t="shared" si="1520"/>
        <v>5.312343328422036E-2</v>
      </c>
      <c r="V1087" s="13">
        <f t="shared" si="1521"/>
        <v>8.7107905231817075E-3</v>
      </c>
      <c r="W1087" s="13">
        <f t="shared" si="1522"/>
        <v>6.0142739174465713E-2</v>
      </c>
      <c r="X1087" s="13">
        <f t="shared" si="1523"/>
        <v>5.7392931677271788E-2</v>
      </c>
      <c r="Y1087" s="13">
        <f t="shared" si="1524"/>
        <v>2.7384424551704412E-2</v>
      </c>
      <c r="Z1087" s="13">
        <f t="shared" si="1525"/>
        <v>9.6085027438371998E-3</v>
      </c>
      <c r="AA1087" s="13">
        <f t="shared" si="1526"/>
        <v>1.6898185986612635E-2</v>
      </c>
      <c r="AB1087" s="13">
        <f t="shared" si="1527"/>
        <v>1.4859166784403525E-2</v>
      </c>
      <c r="AC1087" s="13">
        <f t="shared" si="1528"/>
        <v>9.1368639886839061E-4</v>
      </c>
      <c r="AD1087" s="13">
        <f t="shared" si="1529"/>
        <v>2.644280850537049E-2</v>
      </c>
      <c r="AE1087" s="13">
        <f t="shared" si="1530"/>
        <v>2.5233807484249689E-2</v>
      </c>
      <c r="AF1087" s="13">
        <f t="shared" si="1531"/>
        <v>1.2040041813691116E-2</v>
      </c>
      <c r="AG1087" s="13">
        <f t="shared" si="1532"/>
        <v>3.8298515979911085E-3</v>
      </c>
      <c r="AH1087" s="13">
        <f t="shared" si="1533"/>
        <v>2.2922972459660418E-3</v>
      </c>
      <c r="AI1087" s="13">
        <f t="shared" si="1534"/>
        <v>4.0313945087624373E-3</v>
      </c>
      <c r="AJ1087" s="13">
        <f t="shared" si="1535"/>
        <v>3.5449463881440926E-3</v>
      </c>
      <c r="AK1087" s="13">
        <f t="shared" si="1536"/>
        <v>2.078130345467573E-3</v>
      </c>
      <c r="AL1087" s="13">
        <f t="shared" si="1537"/>
        <v>6.1336179911967591E-5</v>
      </c>
      <c r="AM1087" s="13">
        <f t="shared" si="1538"/>
        <v>9.3008350633761033E-3</v>
      </c>
      <c r="AN1087" s="13">
        <f t="shared" si="1539"/>
        <v>8.8755882864834726E-3</v>
      </c>
      <c r="AO1087" s="13">
        <f t="shared" si="1540"/>
        <v>4.2348921841093125E-3</v>
      </c>
      <c r="AP1087" s="13">
        <f t="shared" si="1541"/>
        <v>1.3470890591250233E-3</v>
      </c>
      <c r="AQ1087" s="13">
        <f t="shared" si="1542"/>
        <v>3.2137458068415964E-4</v>
      </c>
      <c r="AR1087" s="13">
        <f t="shared" si="1543"/>
        <v>4.3749806220194024E-4</v>
      </c>
      <c r="AS1087" s="13">
        <f t="shared" si="1544"/>
        <v>7.694147382757172E-4</v>
      </c>
      <c r="AT1087" s="13">
        <f t="shared" si="1545"/>
        <v>6.7657332754383242E-4</v>
      </c>
      <c r="AU1087" s="13">
        <f t="shared" si="1546"/>
        <v>3.9662308225736127E-4</v>
      </c>
      <c r="AV1087" s="13">
        <f t="shared" si="1547"/>
        <v>1.7438228382843493E-4</v>
      </c>
      <c r="AW1087" s="13">
        <f t="shared" si="1548"/>
        <v>2.8593926474151912E-6</v>
      </c>
      <c r="AX1087" s="13">
        <f t="shared" si="1549"/>
        <v>2.7261833420151932E-3</v>
      </c>
      <c r="AY1087" s="13">
        <f t="shared" si="1550"/>
        <v>2.6015385470574458E-3</v>
      </c>
      <c r="AZ1087" s="13">
        <f t="shared" si="1551"/>
        <v>1.2412963404770242E-3</v>
      </c>
      <c r="BA1087" s="13">
        <f t="shared" si="1552"/>
        <v>3.9484753015978254E-4</v>
      </c>
      <c r="BB1087" s="13">
        <f t="shared" si="1553"/>
        <v>9.4198641566948651E-5</v>
      </c>
      <c r="BC1087" s="13">
        <f t="shared" si="1554"/>
        <v>1.7978350416866354E-5</v>
      </c>
      <c r="BD1087" s="13">
        <f t="shared" si="1555"/>
        <v>6.9582509702615359E-5</v>
      </c>
      <c r="BE1087" s="13">
        <f t="shared" si="1556"/>
        <v>1.2237267571414608E-4</v>
      </c>
      <c r="BF1087" s="13">
        <f t="shared" si="1557"/>
        <v>1.0760657976724792E-4</v>
      </c>
      <c r="BG1087" s="13">
        <f t="shared" si="1558"/>
        <v>6.3081489619753691E-5</v>
      </c>
      <c r="BH1087" s="13">
        <f t="shared" si="1559"/>
        <v>2.7734881602413839E-5</v>
      </c>
      <c r="BI1087" s="13">
        <f t="shared" si="1560"/>
        <v>9.7553011146272415E-6</v>
      </c>
      <c r="BJ1087" s="14">
        <f t="shared" si="1561"/>
        <v>0.56079057826189116</v>
      </c>
      <c r="BK1087" s="14">
        <f t="shared" si="1562"/>
        <v>0.23667890769506841</v>
      </c>
      <c r="BL1087" s="14">
        <f t="shared" si="1563"/>
        <v>0.19319647737659046</v>
      </c>
      <c r="BM1087" s="14">
        <f t="shared" si="1564"/>
        <v>0.50721791845171937</v>
      </c>
      <c r="BN1087" s="14">
        <f t="shared" si="1565"/>
        <v>0.49045786847125755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1.6204000000000001</v>
      </c>
      <c r="F1088" s="10">
        <f>VLOOKUP(B1088,home!$B$2:$E$405,3,FALSE)</f>
        <v>0.34289999999999998</v>
      </c>
      <c r="G1088" s="10">
        <f>VLOOKUP(C1088,away!$B$2:$E$405,4,FALSE)</f>
        <v>0.89139999999999997</v>
      </c>
      <c r="H1088" s="10">
        <f>VLOOKUP(A1088,away!$A$2:$E$405,3,FALSE)</f>
        <v>1.3241000000000001</v>
      </c>
      <c r="I1088" s="10">
        <f>VLOOKUP(C1088,away!$B$2:$E$405,3,FALSE)</f>
        <v>1.0069999999999999</v>
      </c>
      <c r="J1088" s="10">
        <f>VLOOKUP(B1088,home!$B$2:$E$405,4,FALSE)</f>
        <v>1.3426</v>
      </c>
      <c r="K1088" s="12">
        <f t="shared" si="1510"/>
        <v>0.49529318162399999</v>
      </c>
      <c r="L1088" s="12">
        <f t="shared" si="1511"/>
        <v>1.7901808166199997</v>
      </c>
      <c r="M1088" s="13">
        <f t="shared" si="1512"/>
        <v>0.10172583281076433</v>
      </c>
      <c r="N1088" s="13">
        <f t="shared" si="1513"/>
        <v>5.0384111386194551E-2</v>
      </c>
      <c r="O1088" s="13">
        <f t="shared" si="1514"/>
        <v>0.18210763445252368</v>
      </c>
      <c r="P1088" s="13">
        <f t="shared" si="1515"/>
        <v>9.0196669666010781E-2</v>
      </c>
      <c r="Q1088" s="13">
        <f t="shared" si="1516"/>
        <v>1.247745341588315E-2</v>
      </c>
      <c r="R1088" s="13">
        <f t="shared" si="1517"/>
        <v>0.1630027968784776</v>
      </c>
      <c r="S1088" s="13">
        <f t="shared" si="1518"/>
        <v>1.9993542923294215E-2</v>
      </c>
      <c r="T1088" s="13">
        <f t="shared" si="1519"/>
        <v>2.2336897745383701E-2</v>
      </c>
      <c r="U1088" s="13">
        <f t="shared" si="1520"/>
        <v>8.0734173879551771E-2</v>
      </c>
      <c r="V1088" s="13">
        <f t="shared" si="1521"/>
        <v>1.9697290874648912E-3</v>
      </c>
      <c r="W1088" s="13">
        <f t="shared" si="1522"/>
        <v>2.0599992003060047E-3</v>
      </c>
      <c r="X1088" s="13">
        <f t="shared" si="1523"/>
        <v>3.6877710506403498E-3</v>
      </c>
      <c r="Y1088" s="13">
        <f t="shared" si="1524"/>
        <v>3.3008884954714682E-3</v>
      </c>
      <c r="Z1088" s="13">
        <f t="shared" si="1525"/>
        <v>9.7268160009085641E-2</v>
      </c>
      <c r="AA1088" s="13">
        <f t="shared" si="1526"/>
        <v>4.8176256441612338E-2</v>
      </c>
      <c r="AB1088" s="13">
        <f t="shared" si="1527"/>
        <v>1.1930685665849948E-2</v>
      </c>
      <c r="AC1088" s="13">
        <f t="shared" si="1528"/>
        <v>1.0915553535212982E-4</v>
      </c>
      <c r="AD1088" s="13">
        <f t="shared" si="1529"/>
        <v>2.5507588951561406E-4</v>
      </c>
      <c r="AE1088" s="13">
        <f t="shared" si="1530"/>
        <v>4.5663196419313482E-4</v>
      </c>
      <c r="AF1088" s="13">
        <f t="shared" si="1531"/>
        <v>4.087268912770303E-4</v>
      </c>
      <c r="AG1088" s="13">
        <f t="shared" si="1532"/>
        <v>2.438983466669559E-4</v>
      </c>
      <c r="AH1088" s="13">
        <f t="shared" si="1533"/>
        <v>4.3531898529047465E-2</v>
      </c>
      <c r="AI1088" s="13">
        <f t="shared" si="1534"/>
        <v>2.1561052524585043E-2</v>
      </c>
      <c r="AJ1088" s="13">
        <f t="shared" si="1535"/>
        <v>5.3395211520319502E-3</v>
      </c>
      <c r="AK1088" s="13">
        <f t="shared" si="1536"/>
        <v>8.8154280657951718E-4</v>
      </c>
      <c r="AL1088" s="13">
        <f t="shared" si="1537"/>
        <v>3.8713728823189558E-6</v>
      </c>
      <c r="AM1088" s="13">
        <f t="shared" si="1538"/>
        <v>2.5267469774752082E-5</v>
      </c>
      <c r="AN1088" s="13">
        <f t="shared" si="1539"/>
        <v>4.5233339675286845E-5</v>
      </c>
      <c r="AO1088" s="13">
        <f t="shared" si="1540"/>
        <v>4.048792847917742E-5</v>
      </c>
      <c r="AP1088" s="13">
        <f t="shared" si="1541"/>
        <v>2.4160237622701984E-5</v>
      </c>
      <c r="AQ1088" s="13">
        <f t="shared" si="1542"/>
        <v>1.0812798479285479E-5</v>
      </c>
      <c r="AR1088" s="13">
        <f t="shared" si="1543"/>
        <v>1.558599393154984E-2</v>
      </c>
      <c r="AS1088" s="13">
        <f t="shared" si="1544"/>
        <v>7.7196365231296752E-3</v>
      </c>
      <c r="AT1088" s="13">
        <f t="shared" si="1545"/>
        <v>1.9117416672608646E-3</v>
      </c>
      <c r="AU1088" s="13">
        <f t="shared" si="1546"/>
        <v>3.1562420427360142E-4</v>
      </c>
      <c r="AV1088" s="13">
        <f t="shared" si="1547"/>
        <v>3.9081629083053818E-5</v>
      </c>
      <c r="AW1088" s="13">
        <f t="shared" si="1548"/>
        <v>9.5350231371974659E-8</v>
      </c>
      <c r="AX1088" s="13">
        <f t="shared" si="1549"/>
        <v>2.0858009160542024E-6</v>
      </c>
      <c r="AY1088" s="13">
        <f t="shared" si="1550"/>
        <v>3.7339607872086559E-6</v>
      </c>
      <c r="AZ1088" s="13">
        <f t="shared" si="1551"/>
        <v>3.3422324856361247E-6</v>
      </c>
      <c r="BA1088" s="13">
        <f t="shared" si="1552"/>
        <v>1.9944001601566558E-6</v>
      </c>
      <c r="BB1088" s="13">
        <f t="shared" si="1553"/>
        <v>8.9258422684407584E-7</v>
      </c>
      <c r="BC1088" s="13">
        <f t="shared" si="1554"/>
        <v>3.1957743202277191E-7</v>
      </c>
      <c r="BD1088" s="13">
        <f t="shared" si="1555"/>
        <v>4.6502912240360397E-3</v>
      </c>
      <c r="BE1088" s="13">
        <f t="shared" si="1556"/>
        <v>2.303257535830975E-3</v>
      </c>
      <c r="BF1088" s="13">
        <f t="shared" si="1557"/>
        <v>5.7039387651058881E-4</v>
      </c>
      <c r="BG1088" s="13">
        <f t="shared" si="1558"/>
        <v>9.4170732625258868E-5</v>
      </c>
      <c r="BH1088" s="13">
        <f t="shared" si="1559"/>
        <v>1.1660530444456864E-5</v>
      </c>
      <c r="BI1088" s="13">
        <f t="shared" si="1560"/>
        <v>1.1550762446517111E-6</v>
      </c>
      <c r="BJ1088" s="14">
        <f t="shared" si="1561"/>
        <v>9.5769784715571099E-2</v>
      </c>
      <c r="BK1088" s="14">
        <f t="shared" si="1562"/>
        <v>0.21400253535655589</v>
      </c>
      <c r="BL1088" s="14">
        <f t="shared" si="1563"/>
        <v>0.59046856926124813</v>
      </c>
      <c r="BM1088" s="14">
        <f t="shared" si="1564"/>
        <v>0.39761091212205113</v>
      </c>
      <c r="BN1088" s="14">
        <f t="shared" si="1565"/>
        <v>0.59989449860985411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1.6204000000000001</v>
      </c>
      <c r="F1089" s="10">
        <f>VLOOKUP(B1089,home!$B$2:$E$405,3,FALSE)</f>
        <v>1.0286</v>
      </c>
      <c r="G1089" s="10">
        <f>VLOOKUP(C1089,away!$B$2:$E$405,4,FALSE)</f>
        <v>1.5770999999999999</v>
      </c>
      <c r="H1089" s="10">
        <f>VLOOKUP(A1089,away!$A$2:$E$405,3,FALSE)</f>
        <v>1.3241000000000001</v>
      </c>
      <c r="I1089" s="10">
        <f>VLOOKUP(C1089,away!$B$2:$E$405,3,FALSE)</f>
        <v>0.67130000000000001</v>
      </c>
      <c r="J1089" s="10">
        <f>VLOOKUP(B1089,home!$B$2:$E$405,4,FALSE)</f>
        <v>1.0069999999999999</v>
      </c>
      <c r="K1089" s="12">
        <f t="shared" si="1510"/>
        <v>2.6286210792240001</v>
      </c>
      <c r="L1089" s="12">
        <f t="shared" si="1511"/>
        <v>0.89509040830999997</v>
      </c>
      <c r="M1089" s="13">
        <f t="shared" si="1512"/>
        <v>2.948978084944617E-2</v>
      </c>
      <c r="N1089" s="13">
        <f t="shared" si="1513"/>
        <v>7.7517459562550448E-2</v>
      </c>
      <c r="O1089" s="13">
        <f t="shared" si="1514"/>
        <v>2.6396019981503194E-2</v>
      </c>
      <c r="P1089" s="13">
        <f t="shared" si="1515"/>
        <v>6.9385134530997192E-2</v>
      </c>
      <c r="Q1089" s="13">
        <f t="shared" si="1516"/>
        <v>0.10188201410700709</v>
      </c>
      <c r="R1089" s="13">
        <f t="shared" si="1517"/>
        <v>1.1813412151501305E-2</v>
      </c>
      <c r="S1089" s="13">
        <f t="shared" si="1518"/>
        <v>4.0813264419147031E-2</v>
      </c>
      <c r="T1089" s="13">
        <f t="shared" si="1519"/>
        <v>9.119361360648616E-2</v>
      </c>
      <c r="U1089" s="13">
        <f t="shared" si="1520"/>
        <v>3.1052984198997279E-2</v>
      </c>
      <c r="V1089" s="13">
        <f t="shared" si="1521"/>
        <v>1.066973696123189E-2</v>
      </c>
      <c r="W1089" s="13">
        <f t="shared" si="1522"/>
        <v>8.9269736625158594E-2</v>
      </c>
      <c r="X1089" s="13">
        <f t="shared" si="1523"/>
        <v>7.9904485005539372E-2</v>
      </c>
      <c r="Y1089" s="13">
        <f t="shared" si="1524"/>
        <v>3.5760869054704256E-2</v>
      </c>
      <c r="Z1089" s="13">
        <f t="shared" si="1525"/>
        <v>3.524690635407206E-3</v>
      </c>
      <c r="AA1089" s="13">
        <f t="shared" si="1526"/>
        <v>9.2650761019748163E-3</v>
      </c>
      <c r="AB1089" s="13">
        <f t="shared" si="1527"/>
        <v>1.217718717113277E-2</v>
      </c>
      <c r="AC1089" s="13">
        <f t="shared" si="1528"/>
        <v>1.5690205071482656E-3</v>
      </c>
      <c r="AD1089" s="13">
        <f t="shared" si="1529"/>
        <v>5.8664077857416674E-2</v>
      </c>
      <c r="AE1089" s="13">
        <f t="shared" si="1530"/>
        <v>5.2509653402524725E-2</v>
      </c>
      <c r="AF1089" s="13">
        <f t="shared" si="1531"/>
        <v>2.3500443552141217E-2</v>
      </c>
      <c r="AG1089" s="13">
        <f t="shared" si="1532"/>
        <v>7.011673871517396E-3</v>
      </c>
      <c r="AH1089" s="13">
        <f t="shared" si="1533"/>
        <v>7.8872919500326706E-4</v>
      </c>
      <c r="AI1089" s="13">
        <f t="shared" si="1534"/>
        <v>2.073270187784965E-3</v>
      </c>
      <c r="AJ1089" s="13">
        <f t="shared" si="1535"/>
        <v>2.7249208592691303E-3</v>
      </c>
      <c r="AK1089" s="13">
        <f t="shared" si="1536"/>
        <v>2.3875948032973369E-3</v>
      </c>
      <c r="AL1089" s="13">
        <f t="shared" si="1537"/>
        <v>1.4766701661999006E-4</v>
      </c>
      <c r="AM1089" s="13">
        <f t="shared" si="1538"/>
        <v>3.0841126329848655E-2</v>
      </c>
      <c r="AN1089" s="13">
        <f t="shared" si="1539"/>
        <v>2.7605596359324528E-2</v>
      </c>
      <c r="AO1089" s="13">
        <f t="shared" si="1540"/>
        <v>1.2354752258454419E-2</v>
      </c>
      <c r="AP1089" s="13">
        <f t="shared" si="1541"/>
        <v>3.6862067478629535E-3</v>
      </c>
      <c r="AQ1089" s="13">
        <f t="shared" si="1542"/>
        <v>8.248720757649318E-4</v>
      </c>
      <c r="AR1089" s="13">
        <f t="shared" si="1543"/>
        <v>1.4119678744029844E-4</v>
      </c>
      <c r="AS1089" s="13">
        <f t="shared" si="1544"/>
        <v>3.7115285178427899E-4</v>
      </c>
      <c r="AT1089" s="13">
        <f t="shared" si="1545"/>
        <v>4.8781010490712854E-4</v>
      </c>
      <c r="AU1089" s="13">
        <f t="shared" si="1546"/>
        <v>4.2742264147244965E-4</v>
      </c>
      <c r="AV1089" s="13">
        <f t="shared" si="1547"/>
        <v>2.8088304127802093E-4</v>
      </c>
      <c r="AW1089" s="13">
        <f t="shared" si="1548"/>
        <v>9.651079419942163E-6</v>
      </c>
      <c r="AX1089" s="13">
        <f t="shared" si="1549"/>
        <v>1.351160579627508E-2</v>
      </c>
      <c r="AY1089" s="13">
        <f t="shared" si="1550"/>
        <v>1.2094108749111624E-2</v>
      </c>
      <c r="AZ1089" s="13">
        <f t="shared" si="1551"/>
        <v>5.4126603691939329E-3</v>
      </c>
      <c r="BA1089" s="13">
        <f t="shared" si="1552"/>
        <v>1.614940126635051E-3</v>
      </c>
      <c r="BB1089" s="13">
        <f t="shared" si="1553"/>
        <v>3.613793543364926E-4</v>
      </c>
      <c r="BC1089" s="13">
        <f t="shared" si="1554"/>
        <v>6.4693438765571089E-5</v>
      </c>
      <c r="BD1089" s="13">
        <f t="shared" si="1555"/>
        <v>2.1063981686999494E-5</v>
      </c>
      <c r="BE1089" s="13">
        <f t="shared" si="1556"/>
        <v>5.5369226274835184E-5</v>
      </c>
      <c r="BF1089" s="13">
        <f t="shared" si="1557"/>
        <v>7.2772357663177572E-5</v>
      </c>
      <c r="BG1089" s="13">
        <f t="shared" si="1558"/>
        <v>6.3763651112752262E-5</v>
      </c>
      <c r="BH1089" s="13">
        <f t="shared" si="1559"/>
        <v>4.1902619350816374E-5</v>
      </c>
      <c r="BI1089" s="13">
        <f t="shared" si="1560"/>
        <v>2.2029221700051067E-5</v>
      </c>
      <c r="BJ1089" s="14">
        <f t="shared" si="1561"/>
        <v>0.72558596825061916</v>
      </c>
      <c r="BK1089" s="14">
        <f t="shared" si="1562"/>
        <v>0.16416871303370217</v>
      </c>
      <c r="BL1089" s="14">
        <f t="shared" si="1563"/>
        <v>0.10066456113513489</v>
      </c>
      <c r="BM1089" s="14">
        <f t="shared" si="1564"/>
        <v>0.66537565420216616</v>
      </c>
      <c r="BN1089" s="14">
        <f t="shared" si="1565"/>
        <v>0.31648382118300539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1.6204000000000001</v>
      </c>
      <c r="F1090" s="10">
        <f>VLOOKUP(B1090,home!$B$2:$E$405,3,FALSE)</f>
        <v>0.88160000000000005</v>
      </c>
      <c r="G1090" s="10">
        <f>VLOOKUP(C1090,away!$B$2:$E$405,4,FALSE)</f>
        <v>0.48</v>
      </c>
      <c r="H1090" s="10">
        <f>VLOOKUP(A1090,away!$A$2:$E$405,3,FALSE)</f>
        <v>1.3241000000000001</v>
      </c>
      <c r="I1090" s="10">
        <f>VLOOKUP(C1090,away!$B$2:$E$405,3,FALSE)</f>
        <v>1.2586999999999999</v>
      </c>
      <c r="J1090" s="10">
        <f>VLOOKUP(B1090,home!$B$2:$E$405,4,FALSE)</f>
        <v>1.2947</v>
      </c>
      <c r="K1090" s="12">
        <f t="shared" si="1510"/>
        <v>0.68570142720000005</v>
      </c>
      <c r="L1090" s="12">
        <f t="shared" si="1511"/>
        <v>2.157804854249</v>
      </c>
      <c r="M1090" s="13">
        <f t="shared" si="1512"/>
        <v>5.822116785924885E-2</v>
      </c>
      <c r="N1090" s="13">
        <f t="shared" si="1513"/>
        <v>3.9922337894337703E-2</v>
      </c>
      <c r="O1090" s="13">
        <f t="shared" si="1514"/>
        <v>0.12562991862673303</v>
      </c>
      <c r="P1090" s="13">
        <f t="shared" si="1515"/>
        <v>8.6144614501370703E-2</v>
      </c>
      <c r="Q1090" s="13">
        <f t="shared" si="1516"/>
        <v>1.3687402035654002E-2</v>
      </c>
      <c r="R1090" s="13">
        <f t="shared" si="1517"/>
        <v>0.13554242412583573</v>
      </c>
      <c r="S1090" s="13">
        <f t="shared" si="1518"/>
        <v>3.186510542664641E-2</v>
      </c>
      <c r="T1090" s="13">
        <f t="shared" si="1519"/>
        <v>2.9534742554591854E-2</v>
      </c>
      <c r="U1090" s="13">
        <f t="shared" si="1520"/>
        <v>9.2941633669233276E-2</v>
      </c>
      <c r="V1090" s="13">
        <f t="shared" si="1521"/>
        <v>5.2386582710873871E-3</v>
      </c>
      <c r="W1090" s="13">
        <f t="shared" si="1522"/>
        <v>3.1284903701693785E-3</v>
      </c>
      <c r="X1090" s="13">
        <f t="shared" si="1523"/>
        <v>6.7506717072227359E-3</v>
      </c>
      <c r="Y1090" s="13">
        <f t="shared" si="1524"/>
        <v>7.2833160896433038E-3</v>
      </c>
      <c r="Z1090" s="13">
        <f t="shared" si="1525"/>
        <v>9.7491366911801686E-2</v>
      </c>
      <c r="AA1090" s="13">
        <f t="shared" si="1526"/>
        <v>6.6849969431101275E-2</v>
      </c>
      <c r="AB1090" s="13">
        <f t="shared" si="1527"/>
        <v>2.2919559723591255E-2</v>
      </c>
      <c r="AC1090" s="13">
        <f t="shared" si="1528"/>
        <v>4.8444815461945288E-4</v>
      </c>
      <c r="AD1090" s="13">
        <f t="shared" si="1529"/>
        <v>5.3630257795164965E-4</v>
      </c>
      <c r="AE1090" s="13">
        <f t="shared" si="1530"/>
        <v>1.1572363060503225E-3</v>
      </c>
      <c r="AF1090" s="13">
        <f t="shared" si="1531"/>
        <v>1.2485450593542841E-3</v>
      </c>
      <c r="AG1090" s="13">
        <f t="shared" si="1532"/>
        <v>8.9803886327442643E-4</v>
      </c>
      <c r="AH1090" s="13">
        <f t="shared" si="1533"/>
        <v>5.2591836192414011E-2</v>
      </c>
      <c r="AI1090" s="13">
        <f t="shared" si="1534"/>
        <v>3.60622971362069E-2</v>
      </c>
      <c r="AJ1090" s="13">
        <f t="shared" si="1535"/>
        <v>1.2363984307203773E-2</v>
      </c>
      <c r="AK1090" s="13">
        <f t="shared" si="1536"/>
        <v>2.8260005617760098E-3</v>
      </c>
      <c r="AL1090" s="13">
        <f t="shared" si="1537"/>
        <v>2.8671770807815342E-5</v>
      </c>
      <c r="AM1090" s="13">
        <f t="shared" si="1538"/>
        <v>7.3548688622497113E-5</v>
      </c>
      <c r="AN1090" s="13">
        <f t="shared" si="1539"/>
        <v>1.5870371733327248E-4</v>
      </c>
      <c r="AO1090" s="13">
        <f t="shared" si="1540"/>
        <v>1.7122582582454829E-4</v>
      </c>
      <c r="AP1090" s="13">
        <f t="shared" si="1541"/>
        <v>1.2315730604566802E-4</v>
      </c>
      <c r="AQ1090" s="13">
        <f t="shared" si="1542"/>
        <v>6.6437358205393042E-5</v>
      </c>
      <c r="AR1090" s="13">
        <f t="shared" si="1543"/>
        <v>2.2696583885971833E-2</v>
      </c>
      <c r="AS1090" s="13">
        <f t="shared" si="1544"/>
        <v>1.556307996317541E-2</v>
      </c>
      <c r="AT1090" s="13">
        <f t="shared" si="1545"/>
        <v>5.3358130711885507E-3</v>
      </c>
      <c r="AU1090" s="13">
        <f t="shared" si="1546"/>
        <v>1.2195915460621349E-3</v>
      </c>
      <c r="AV1090" s="13">
        <f t="shared" si="1547"/>
        <v>2.0906891593396506E-4</v>
      </c>
      <c r="AW1090" s="13">
        <f t="shared" si="1548"/>
        <v>1.1784176395936326E-6</v>
      </c>
      <c r="AX1090" s="13">
        <f t="shared" si="1549"/>
        <v>8.4054067928557753E-6</v>
      </c>
      <c r="AY1090" s="13">
        <f t="shared" si="1550"/>
        <v>1.8137227579561715E-5</v>
      </c>
      <c r="AZ1090" s="13">
        <f t="shared" si="1551"/>
        <v>1.9568298856898558E-5</v>
      </c>
      <c r="BA1090" s="13">
        <f t="shared" si="1552"/>
        <v>1.4074856754270286E-5</v>
      </c>
      <c r="BB1090" s="13">
        <f t="shared" si="1553"/>
        <v>7.5926985568059379E-6</v>
      </c>
      <c r="BC1090" s="13">
        <f t="shared" si="1554"/>
        <v>3.2767123605450452E-6</v>
      </c>
      <c r="BD1090" s="13">
        <f t="shared" si="1555"/>
        <v>8.1624664806699398E-3</v>
      </c>
      <c r="BE1090" s="13">
        <f t="shared" si="1556"/>
        <v>5.5970149152675397E-3</v>
      </c>
      <c r="BF1090" s="13">
        <f t="shared" si="1557"/>
        <v>1.9189405577293194E-3</v>
      </c>
      <c r="BG1090" s="13">
        <f t="shared" si="1558"/>
        <v>4.3860675971565277E-4</v>
      </c>
      <c r="BH1090" s="13">
        <f t="shared" si="1559"/>
        <v>7.518832027914763E-5</v>
      </c>
      <c r="BI1090" s="13">
        <f t="shared" si="1560"/>
        <v>1.031134770483645E-5</v>
      </c>
      <c r="BJ1090" s="14">
        <f t="shared" si="1561"/>
        <v>0.10481121155518199</v>
      </c>
      <c r="BK1090" s="14">
        <f t="shared" si="1562"/>
        <v>0.1820008032113602</v>
      </c>
      <c r="BL1090" s="14">
        <f t="shared" si="1563"/>
        <v>0.60895428953779374</v>
      </c>
      <c r="BM1090" s="14">
        <f t="shared" si="1564"/>
        <v>0.53409284736301754</v>
      </c>
      <c r="BN1090" s="14">
        <f t="shared" si="1565"/>
        <v>0.45914786504318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1.2710999999999999</v>
      </c>
      <c r="F1091" s="10">
        <f>VLOOKUP(B1091,home!$B$2:$E$405,3,FALSE)</f>
        <v>0.99380000000000002</v>
      </c>
      <c r="G1091" s="10">
        <f>VLOOKUP(C1091,away!$B$2:$E$405,4,FALSE)</f>
        <v>1.4492</v>
      </c>
      <c r="H1091" s="10">
        <f>VLOOKUP(A1091,away!$A$2:$E$405,3,FALSE)</f>
        <v>0.94469999999999998</v>
      </c>
      <c r="I1091" s="10">
        <f>VLOOKUP(C1091,away!$B$2:$E$405,3,FALSE)</f>
        <v>0.78</v>
      </c>
      <c r="J1091" s="10">
        <f>VLOOKUP(B1091,home!$B$2:$E$405,4,FALSE)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1.2710999999999999</v>
      </c>
      <c r="F1092" s="10">
        <f>VLOOKUP(B1092,home!$B$2:$E$405,3,FALSE)</f>
        <v>1.0766</v>
      </c>
      <c r="G1092" s="10">
        <f>VLOOKUP(C1092,away!$B$2:$E$405,4,FALSE)</f>
        <v>0.70389999999999997</v>
      </c>
      <c r="H1092" s="10">
        <f>VLOOKUP(A1092,away!$A$2:$E$405,3,FALSE)</f>
        <v>0.94469999999999998</v>
      </c>
      <c r="I1092" s="10">
        <f>VLOOKUP(C1092,away!$B$2:$E$405,3,FALSE)</f>
        <v>1.3928</v>
      </c>
      <c r="J1092" s="10">
        <f>VLOOKUP(B1092,home!$B$2:$E$405,4,FALSE)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1.3052999999999999</v>
      </c>
      <c r="F1093" s="10">
        <f>VLOOKUP(B1093,home!$B$2:$E$405,3,FALSE)</f>
        <v>0.4839</v>
      </c>
      <c r="G1093" s="10">
        <f>VLOOKUP(C1093,away!$B$2:$E$405,4,FALSE)</f>
        <v>1.25</v>
      </c>
      <c r="H1093" s="10">
        <f>VLOOKUP(A1093,away!$A$2:$E$405,3,FALSE)</f>
        <v>1.1211</v>
      </c>
      <c r="I1093" s="10">
        <f>VLOOKUP(C1093,away!$B$2:$E$405,3,FALSE)</f>
        <v>0.75109999999999999</v>
      </c>
      <c r="J1093" s="10">
        <f>VLOOKUP(B1093,home!$B$2:$E$405,4,FALSE)</f>
        <v>1.0798000000000001</v>
      </c>
      <c r="K1093" s="12">
        <f t="shared" si="1510"/>
        <v>0.78954333749999994</v>
      </c>
      <c r="L1093" s="12">
        <f t="shared" si="1511"/>
        <v>0.90925445515800007</v>
      </c>
      <c r="M1093" s="13">
        <f t="shared" si="1512"/>
        <v>0.18290327959600927</v>
      </c>
      <c r="N1093" s="13">
        <f t="shared" si="1513"/>
        <v>0.14441006581192881</v>
      </c>
      <c r="O1093" s="13">
        <f t="shared" si="1514"/>
        <v>0.16630562183568076</v>
      </c>
      <c r="P1093" s="13">
        <f t="shared" si="1515"/>
        <v>0.13130549570915626</v>
      </c>
      <c r="Q1093" s="13">
        <f t="shared" si="1516"/>
        <v>5.7009002664872445E-2</v>
      </c>
      <c r="R1093" s="13">
        <f t="shared" si="1517"/>
        <v>7.5607063785957149E-2</v>
      </c>
      <c r="S1093" s="13">
        <f t="shared" si="1518"/>
        <v>2.3565915878475355E-2</v>
      </c>
      <c r="T1093" s="13">
        <f t="shared" si="1519"/>
        <v>5.1835689657149575E-2</v>
      </c>
      <c r="U1093" s="13">
        <f t="shared" si="1520"/>
        <v>5.9695053480139981E-2</v>
      </c>
      <c r="V1093" s="13">
        <f t="shared" si="1521"/>
        <v>1.8797635517150239E-3</v>
      </c>
      <c r="W1093" s="13">
        <f t="shared" si="1522"/>
        <v>1.5003692743856597E-2</v>
      </c>
      <c r="X1093" s="13">
        <f t="shared" si="1523"/>
        <v>1.3642174471173369E-2</v>
      </c>
      <c r="Y1093" s="13">
        <f t="shared" si="1524"/>
        <v>6.2021039579785589E-3</v>
      </c>
      <c r="Z1093" s="13">
        <f t="shared" si="1525"/>
        <v>2.2915353196265545E-2</v>
      </c>
      <c r="AA1093" s="13">
        <f t="shared" si="1526"/>
        <v>1.809266444257079E-2</v>
      </c>
      <c r="AB1093" s="13">
        <f t="shared" si="1527"/>
        <v>7.1424713341274584E-3</v>
      </c>
      <c r="AC1093" s="13">
        <f t="shared" si="1528"/>
        <v>8.4342147089680564E-5</v>
      </c>
      <c r="AD1093" s="13">
        <f t="shared" si="1529"/>
        <v>2.961516410952267E-3</v>
      </c>
      <c r="AE1093" s="13">
        <f t="shared" si="1530"/>
        <v>2.6927719906818795E-3</v>
      </c>
      <c r="AF1093" s="13">
        <f t="shared" si="1531"/>
        <v>1.2242074646260875E-3</v>
      </c>
      <c r="AG1093" s="13">
        <f t="shared" si="1532"/>
        <v>3.7103869708298337E-4</v>
      </c>
      <c r="AH1093" s="13">
        <f t="shared" si="1533"/>
        <v>5.208971746305891E-3</v>
      </c>
      <c r="AI1093" s="13">
        <f t="shared" si="1534"/>
        <v>4.1127089375215557E-3</v>
      </c>
      <c r="AJ1093" s="13">
        <f t="shared" si="1535"/>
        <v>1.6235809703484239E-3</v>
      </c>
      <c r="AK1093" s="13">
        <f t="shared" si="1536"/>
        <v>4.2729584601012779E-4</v>
      </c>
      <c r="AL1093" s="13">
        <f t="shared" si="1537"/>
        <v>2.4219549167726827E-6</v>
      </c>
      <c r="AM1093" s="13">
        <f t="shared" si="1538"/>
        <v>4.6764911023285496E-4</v>
      </c>
      <c r="AN1093" s="13">
        <f t="shared" si="1539"/>
        <v>4.2521203692989806E-4</v>
      </c>
      <c r="AO1093" s="13">
        <f t="shared" si="1540"/>
        <v>1.933129694826589E-4</v>
      </c>
      <c r="AP1093" s="13">
        <f t="shared" si="1541"/>
        <v>5.8590226247310057E-5</v>
      </c>
      <c r="AQ1093" s="13">
        <f t="shared" si="1542"/>
        <v>1.3318356061020464E-5</v>
      </c>
      <c r="AR1093" s="13">
        <f t="shared" si="1543"/>
        <v>9.4725615342415614E-4</v>
      </c>
      <c r="AS1093" s="13">
        <f t="shared" si="1544"/>
        <v>7.4789978484192019E-4</v>
      </c>
      <c r="AT1093" s="13">
        <f t="shared" si="1545"/>
        <v>2.9524964611981074E-4</v>
      </c>
      <c r="AU1093" s="13">
        <f t="shared" si="1546"/>
        <v>7.7704130331043104E-5</v>
      </c>
      <c r="AV1093" s="13">
        <f t="shared" si="1547"/>
        <v>1.5337694599776685E-5</v>
      </c>
      <c r="AW1093" s="13">
        <f t="shared" si="1548"/>
        <v>4.8297534879650344E-8</v>
      </c>
      <c r="AX1093" s="13">
        <f t="shared" si="1549"/>
        <v>6.1538206545358934E-5</v>
      </c>
      <c r="AY1093" s="13">
        <f t="shared" si="1550"/>
        <v>5.5953888463800812E-5</v>
      </c>
      <c r="AZ1093" s="13">
        <f t="shared" si="1551"/>
        <v>2.5438161184562353E-5</v>
      </c>
      <c r="BA1093" s="13">
        <f t="shared" si="1552"/>
        <v>7.7099204626968773E-6</v>
      </c>
      <c r="BB1093" s="13">
        <f t="shared" si="1553"/>
        <v>1.7525698824052411E-6</v>
      </c>
      <c r="BC1093" s="13">
        <f t="shared" si="1554"/>
        <v>3.1870639471053964E-7</v>
      </c>
      <c r="BD1093" s="13">
        <f t="shared" si="1555"/>
        <v>1.4354947961279057E-4</v>
      </c>
      <c r="BE1093" s="13">
        <f t="shared" si="1556"/>
        <v>1.1333853522987086E-4</v>
      </c>
      <c r="BF1093" s="13">
        <f t="shared" si="1557"/>
        <v>4.474284268637678E-5</v>
      </c>
      <c r="BG1093" s="13">
        <f t="shared" si="1558"/>
        <v>1.1775471114613131E-5</v>
      </c>
      <c r="BH1093" s="13">
        <f t="shared" si="1559"/>
        <v>2.3243111911166237E-6</v>
      </c>
      <c r="BI1093" s="13">
        <f t="shared" si="1560"/>
        <v>3.6702888304456393E-7</v>
      </c>
      <c r="BJ1093" s="14">
        <f t="shared" si="1561"/>
        <v>0.29666305802218979</v>
      </c>
      <c r="BK1093" s="14">
        <f t="shared" si="1562"/>
        <v>0.33979717272582621</v>
      </c>
      <c r="BL1093" s="14">
        <f t="shared" si="1563"/>
        <v>0.34061497745669678</v>
      </c>
      <c r="BM1093" s="14">
        <f t="shared" si="1564"/>
        <v>0.24239412640644467</v>
      </c>
      <c r="BN1093" s="14">
        <f t="shared" si="1565"/>
        <v>0.75754052940360472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1.3052999999999999</v>
      </c>
      <c r="F1094" s="10">
        <f>VLOOKUP(B1094,home!$B$2:$E$405,3,FALSE)</f>
        <v>1.2096</v>
      </c>
      <c r="G1094" s="10">
        <f>VLOOKUP(C1094,away!$B$2:$E$405,4,FALSE)</f>
        <v>0.8468</v>
      </c>
      <c r="H1094" s="10">
        <f>VLOOKUP(A1094,away!$A$2:$E$405,3,FALSE)</f>
        <v>1.1211</v>
      </c>
      <c r="I1094" s="10">
        <f>VLOOKUP(C1094,away!$B$2:$E$405,3,FALSE)</f>
        <v>0.79810000000000003</v>
      </c>
      <c r="J1094" s="10">
        <f>VLOOKUP(B1094,home!$B$2:$E$405,4,FALSE)</f>
        <v>1.2205999999999999</v>
      </c>
      <c r="K1094" s="12">
        <f t="shared" si="1510"/>
        <v>1.337004797184</v>
      </c>
      <c r="L1094" s="12">
        <f t="shared" si="1511"/>
        <v>1.092131740146</v>
      </c>
      <c r="M1094" s="13">
        <f t="shared" si="1512"/>
        <v>8.8112881929053435E-2</v>
      </c>
      <c r="N1094" s="13">
        <f t="shared" si="1513"/>
        <v>0.11780734583285184</v>
      </c>
      <c r="O1094" s="13">
        <f t="shared" si="1514"/>
        <v>9.6230875070456176E-2</v>
      </c>
      <c r="P1094" s="13">
        <f t="shared" si="1515"/>
        <v>0.12866114160641412</v>
      </c>
      <c r="Q1094" s="13">
        <f t="shared" si="1516"/>
        <v>7.8754493261018729E-2</v>
      </c>
      <c r="R1094" s="13">
        <f t="shared" si="1517"/>
        <v>5.2548396523234814E-2</v>
      </c>
      <c r="S1094" s="13">
        <f t="shared" si="1518"/>
        <v>4.6967279349671064E-2</v>
      </c>
      <c r="T1094" s="13">
        <f t="shared" si="1519"/>
        <v>8.6010281769472827E-2</v>
      </c>
      <c r="U1094" s="13">
        <f t="shared" si="1520"/>
        <v>7.0257458235891967E-2</v>
      </c>
      <c r="V1094" s="13">
        <f t="shared" si="1521"/>
        <v>7.6201038271460535E-3</v>
      </c>
      <c r="W1094" s="13">
        <f t="shared" si="1522"/>
        <v>3.5098378429925678E-2</v>
      </c>
      <c r="X1094" s="13">
        <f t="shared" si="1523"/>
        <v>3.8332053110977565E-2</v>
      </c>
      <c r="Y1094" s="13">
        <f t="shared" si="1524"/>
        <v>2.0931825933730407E-2</v>
      </c>
      <c r="Z1094" s="13">
        <f t="shared" si="1525"/>
        <v>1.9129923912267484E-2</v>
      </c>
      <c r="AA1094" s="13">
        <f t="shared" si="1526"/>
        <v>2.557680004046654E-2</v>
      </c>
      <c r="AB1094" s="13">
        <f t="shared" si="1527"/>
        <v>1.709815217535985E-2</v>
      </c>
      <c r="AC1094" s="13">
        <f t="shared" si="1528"/>
        <v>6.9542276062243527E-4</v>
      </c>
      <c r="AD1094" s="13">
        <f t="shared" si="1529"/>
        <v>1.1731675083547518E-2</v>
      </c>
      <c r="AE1094" s="13">
        <f t="shared" si="1530"/>
        <v>1.2812534723822223E-2</v>
      </c>
      <c r="AF1094" s="13">
        <f t="shared" si="1531"/>
        <v>6.996487921804506E-3</v>
      </c>
      <c r="AG1094" s="13">
        <f t="shared" si="1532"/>
        <v>2.5470288429836089E-3</v>
      </c>
      <c r="AH1094" s="13">
        <f t="shared" si="1533"/>
        <v>5.2230992727913149E-3</v>
      </c>
      <c r="AI1094" s="13">
        <f t="shared" si="1534"/>
        <v>6.9833087838902502E-3</v>
      </c>
      <c r="AJ1094" s="13">
        <f t="shared" si="1535"/>
        <v>4.6683586721392159E-3</v>
      </c>
      <c r="AK1094" s="13">
        <f t="shared" si="1536"/>
        <v>2.080539313208553E-3</v>
      </c>
      <c r="AL1094" s="13">
        <f t="shared" si="1537"/>
        <v>4.0617845800485287E-5</v>
      </c>
      <c r="AM1094" s="13">
        <f t="shared" si="1538"/>
        <v>3.1370611731414031E-3</v>
      </c>
      <c r="AN1094" s="13">
        <f t="shared" si="1539"/>
        <v>3.4260840779673733E-3</v>
      </c>
      <c r="AO1094" s="13">
        <f t="shared" si="1540"/>
        <v>1.8708675829785053E-3</v>
      </c>
      <c r="AP1094" s="13">
        <f t="shared" si="1541"/>
        <v>6.8107795632701875E-4</v>
      </c>
      <c r="AQ1094" s="13">
        <f t="shared" si="1542"/>
        <v>1.8595671340462705E-4</v>
      </c>
      <c r="AR1094" s="13">
        <f t="shared" si="1543"/>
        <v>1.1408624995497777E-3</v>
      </c>
      <c r="AS1094" s="13">
        <f t="shared" si="1544"/>
        <v>1.5253386348253819E-3</v>
      </c>
      <c r="AT1094" s="13">
        <f t="shared" si="1545"/>
        <v>1.0196925360458149E-3</v>
      </c>
      <c r="AU1094" s="13">
        <f t="shared" si="1546"/>
        <v>4.5444460411532436E-4</v>
      </c>
      <c r="AV1094" s="13">
        <f t="shared" si="1547"/>
        <v>1.5189865393914318E-4</v>
      </c>
      <c r="AW1094" s="13">
        <f t="shared" si="1548"/>
        <v>1.6474884564336264E-6</v>
      </c>
      <c r="AX1094" s="13">
        <f t="shared" si="1549"/>
        <v>6.9904430625828708E-4</v>
      </c>
      <c r="AY1094" s="13">
        <f t="shared" si="1550"/>
        <v>7.634484746330165E-4</v>
      </c>
      <c r="AZ1094" s="13">
        <f t="shared" si="1551"/>
        <v>4.1689315555638271E-4</v>
      </c>
      <c r="BA1094" s="13">
        <f t="shared" si="1552"/>
        <v>1.5176741581091646E-4</v>
      </c>
      <c r="BB1094" s="13">
        <f t="shared" si="1553"/>
        <v>4.1437502981759429E-5</v>
      </c>
      <c r="BC1094" s="13">
        <f t="shared" si="1554"/>
        <v>9.051042447754801E-6</v>
      </c>
      <c r="BD1094" s="13">
        <f t="shared" si="1555"/>
        <v>2.0766202448343555E-4</v>
      </c>
      <c r="BE1094" s="13">
        <f t="shared" si="1556"/>
        <v>2.7764512292729462E-4</v>
      </c>
      <c r="BF1094" s="13">
        <f t="shared" si="1557"/>
        <v>1.8560643063426718E-4</v>
      </c>
      <c r="BG1094" s="13">
        <f t="shared" si="1558"/>
        <v>8.2718896048738182E-5</v>
      </c>
      <c r="BH1094" s="13">
        <f t="shared" si="1559"/>
        <v>2.7648890208731901E-5</v>
      </c>
      <c r="BI1094" s="13">
        <f t="shared" si="1560"/>
        <v>7.3933397691776463E-6</v>
      </c>
      <c r="BJ1094" s="14">
        <f t="shared" si="1561"/>
        <v>0.42240479431164174</v>
      </c>
      <c r="BK1094" s="14">
        <f t="shared" si="1562"/>
        <v>0.27286089579334061</v>
      </c>
      <c r="BL1094" s="14">
        <f t="shared" si="1563"/>
        <v>0.28574789971998571</v>
      </c>
      <c r="BM1094" s="14">
        <f t="shared" si="1564"/>
        <v>0.43726657852802991</v>
      </c>
      <c r="BN1094" s="14">
        <f t="shared" si="1565"/>
        <v>0.56211513422302917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1.3052999999999999</v>
      </c>
      <c r="F1095" s="10">
        <f>VLOOKUP(B1095,home!$B$2:$E$405,3,FALSE)</f>
        <v>0.8468</v>
      </c>
      <c r="G1095" s="10">
        <f>VLOOKUP(C1095,away!$B$2:$E$405,4,FALSE)</f>
        <v>0.9274</v>
      </c>
      <c r="H1095" s="10">
        <f>VLOOKUP(A1095,away!$A$2:$E$405,3,FALSE)</f>
        <v>1.1211</v>
      </c>
      <c r="I1095" s="10">
        <f>VLOOKUP(C1095,away!$B$2:$E$405,3,FALSE)</f>
        <v>1.6900999999999999</v>
      </c>
      <c r="J1095" s="10">
        <f>VLOOKUP(B1095,home!$B$2:$E$405,4,FALSE)</f>
        <v>1.4553</v>
      </c>
      <c r="K1095" s="12">
        <f t="shared" si="1510"/>
        <v>1.0250812242959999</v>
      </c>
      <c r="L1095" s="12">
        <f t="shared" si="1511"/>
        <v>2.7574603963830002</v>
      </c>
      <c r="M1095" s="13">
        <f t="shared" si="1512"/>
        <v>2.2764758453622115E-2</v>
      </c>
      <c r="N1095" s="13">
        <f t="shared" si="1513"/>
        <v>2.3335726466441671E-2</v>
      </c>
      <c r="O1095" s="13">
        <f t="shared" si="1514"/>
        <v>6.277291986908809E-2</v>
      </c>
      <c r="P1095" s="13">
        <f t="shared" si="1515"/>
        <v>6.4347341552039514E-2</v>
      </c>
      <c r="Q1095" s="13">
        <f t="shared" si="1516"/>
        <v>1.1960507528028297E-2</v>
      </c>
      <c r="R1095" s="13">
        <f t="shared" si="1517"/>
        <v>8.6546920252166995E-2</v>
      </c>
      <c r="S1095" s="13">
        <f t="shared" si="1518"/>
        <v>4.5471384785943356E-2</v>
      </c>
      <c r="T1095" s="13">
        <f t="shared" si="1519"/>
        <v>3.2980625829178767E-2</v>
      </c>
      <c r="U1095" s="13">
        <f t="shared" si="1520"/>
        <v>8.8717622971139609E-2</v>
      </c>
      <c r="V1095" s="13">
        <f t="shared" si="1521"/>
        <v>1.4281151737362803E-2</v>
      </c>
      <c r="W1095" s="13">
        <f t="shared" si="1522"/>
        <v>4.0868305666775899E-3</v>
      </c>
      <c r="X1095" s="13">
        <f t="shared" si="1523"/>
        <v>1.1269273434340948E-2</v>
      </c>
      <c r="Y1095" s="13">
        <f t="shared" si="1524"/>
        <v>1.5537287595603105E-2</v>
      </c>
      <c r="Z1095" s="13">
        <f t="shared" si="1525"/>
        <v>7.9549901674756104E-2</v>
      </c>
      <c r="AA1095" s="13">
        <f t="shared" si="1526"/>
        <v>8.154511060138539E-2</v>
      </c>
      <c r="AB1095" s="13">
        <f t="shared" si="1527"/>
        <v>4.1795180905310432E-2</v>
      </c>
      <c r="AC1095" s="13">
        <f t="shared" si="1528"/>
        <v>2.5229626048765838E-3</v>
      </c>
      <c r="AD1095" s="13">
        <f t="shared" si="1529"/>
        <v>1.0473333201950446E-3</v>
      </c>
      <c r="AE1095" s="13">
        <f t="shared" si="1530"/>
        <v>2.8879801522501518E-3</v>
      </c>
      <c r="AF1095" s="13">
        <f t="shared" si="1531"/>
        <v>3.9817454476849708E-3</v>
      </c>
      <c r="AG1095" s="13">
        <f t="shared" si="1532"/>
        <v>3.6598351268232023E-3</v>
      </c>
      <c r="AH1095" s="13">
        <f t="shared" si="1533"/>
        <v>5.4838925851075422E-2</v>
      </c>
      <c r="AI1095" s="13">
        <f t="shared" si="1534"/>
        <v>5.6214353250497943E-2</v>
      </c>
      <c r="AJ1095" s="13">
        <f t="shared" si="1535"/>
        <v>2.8812139026514128E-2</v>
      </c>
      <c r="AK1095" s="13">
        <f t="shared" si="1536"/>
        <v>9.8449275826285529E-3</v>
      </c>
      <c r="AL1095" s="13">
        <f t="shared" si="1537"/>
        <v>2.8525835104248326E-4</v>
      </c>
      <c r="AM1095" s="13">
        <f t="shared" si="1538"/>
        <v>2.1472034442230624E-4</v>
      </c>
      <c r="AN1095" s="13">
        <f t="shared" si="1539"/>
        <v>5.920828460422269E-4</v>
      </c>
      <c r="AO1095" s="13">
        <f t="shared" si="1540"/>
        <v>8.1632249966958714E-4</v>
      </c>
      <c r="AP1095" s="13">
        <f t="shared" si="1541"/>
        <v>7.503256545050871E-4</v>
      </c>
      <c r="AQ1095" s="13">
        <f t="shared" si="1542"/>
        <v>5.1724831917198289E-4</v>
      </c>
      <c r="AR1095" s="13">
        <f t="shared" si="1543"/>
        <v>3.0243233242904868E-2</v>
      </c>
      <c r="AS1095" s="13">
        <f t="shared" si="1544"/>
        <v>3.1001770559306405E-2</v>
      </c>
      <c r="AT1095" s="13">
        <f t="shared" si="1545"/>
        <v>1.5889666460138747E-2</v>
      </c>
      <c r="AU1095" s="13">
        <f t="shared" si="1546"/>
        <v>5.4293995828713706E-3</v>
      </c>
      <c r="AV1095" s="13">
        <f t="shared" si="1547"/>
        <v>1.3913938929004939E-3</v>
      </c>
      <c r="AW1095" s="13">
        <f t="shared" si="1548"/>
        <v>2.2397700305176048E-5</v>
      </c>
      <c r="AX1095" s="13">
        <f t="shared" si="1549"/>
        <v>3.6684298923612727E-5</v>
      </c>
      <c r="AY1095" s="13">
        <f t="shared" si="1550"/>
        <v>1.0115550145093762E-4</v>
      </c>
      <c r="AZ1095" s="13">
        <f t="shared" si="1551"/>
        <v>1.3946614456361182E-4</v>
      </c>
      <c r="BA1095" s="13">
        <f t="shared" si="1552"/>
        <v>1.2819079009012863E-4</v>
      </c>
      <c r="BB1095" s="13">
        <f t="shared" si="1553"/>
        <v>8.8370256713644018E-5</v>
      </c>
      <c r="BC1095" s="13">
        <f t="shared" si="1554"/>
        <v>4.8735496621214448E-5</v>
      </c>
      <c r="BD1095" s="13">
        <f t="shared" si="1555"/>
        <v>1.3899086320980657E-2</v>
      </c>
      <c r="BE1095" s="13">
        <f t="shared" si="1556"/>
        <v>1.4247692422506635E-2</v>
      </c>
      <c r="BF1095" s="13">
        <f t="shared" si="1557"/>
        <v>7.302520995927971E-3</v>
      </c>
      <c r="BG1095" s="13">
        <f t="shared" si="1558"/>
        <v>2.4952257209843627E-3</v>
      </c>
      <c r="BH1095" s="13">
        <f t="shared" si="1559"/>
        <v>6.3945225924037991E-4</v>
      </c>
      <c r="BI1095" s="13">
        <f t="shared" si="1560"/>
        <v>1.310981009561944E-4</v>
      </c>
      <c r="BJ1095" s="14">
        <f t="shared" si="1561"/>
        <v>0.11418044761939811</v>
      </c>
      <c r="BK1095" s="14">
        <f t="shared" si="1562"/>
        <v>0.14977401298633777</v>
      </c>
      <c r="BL1095" s="14">
        <f t="shared" si="1563"/>
        <v>0.63375863986852476</v>
      </c>
      <c r="BM1095" s="14">
        <f t="shared" si="1564"/>
        <v>0.70545607022648404</v>
      </c>
      <c r="BN1095" s="14">
        <f t="shared" si="1565"/>
        <v>0.27172817412138667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1.3052999999999999</v>
      </c>
      <c r="F1096" s="10">
        <f>VLOOKUP(B1096,home!$B$2:$E$405,3,FALSE)</f>
        <v>1.0484</v>
      </c>
      <c r="G1096" s="10">
        <f>VLOOKUP(C1096,away!$B$2:$E$405,4,FALSE)</f>
        <v>0.80640000000000001</v>
      </c>
      <c r="H1096" s="10">
        <f>VLOOKUP(A1096,away!$A$2:$E$405,3,FALSE)</f>
        <v>1.1211</v>
      </c>
      <c r="I1096" s="10">
        <f>VLOOKUP(C1096,away!$B$2:$E$405,3,FALSE)</f>
        <v>0.61029999999999995</v>
      </c>
      <c r="J1096" s="10">
        <f>VLOOKUP(B1096,home!$B$2:$E$405,4,FALSE)</f>
        <v>0.84499999999999997</v>
      </c>
      <c r="K1096" s="12">
        <f t="shared" si="1510"/>
        <v>1.103539465728</v>
      </c>
      <c r="L1096" s="12">
        <f t="shared" si="1511"/>
        <v>0.57815519384999992</v>
      </c>
      <c r="M1096" s="13">
        <f t="shared" si="1512"/>
        <v>0.18605840306572982</v>
      </c>
      <c r="N1096" s="13">
        <f t="shared" si="1513"/>
        <v>0.20532279071336035</v>
      </c>
      <c r="O1096" s="13">
        <f t="shared" si="1514"/>
        <v>0.10757063209188844</v>
      </c>
      <c r="P1096" s="13">
        <f t="shared" si="1515"/>
        <v>0.11870843786670582</v>
      </c>
      <c r="Q1096" s="13">
        <f t="shared" si="1516"/>
        <v>0.11329090138280182</v>
      </c>
      <c r="R1096" s="13">
        <f t="shared" si="1517"/>
        <v>3.1096259824826389E-2</v>
      </c>
      <c r="S1096" s="13">
        <f t="shared" si="1518"/>
        <v>1.8934502538666999E-2</v>
      </c>
      <c r="T1096" s="13">
        <f t="shared" si="1519"/>
        <v>6.5499723050415015E-2</v>
      </c>
      <c r="U1096" s="13">
        <f t="shared" si="1520"/>
        <v>3.4315949953227981E-2</v>
      </c>
      <c r="V1096" s="13">
        <f t="shared" si="1521"/>
        <v>1.342281766915164E-3</v>
      </c>
      <c r="W1096" s="13">
        <f t="shared" si="1522"/>
        <v>4.1673660261273532E-2</v>
      </c>
      <c r="X1096" s="13">
        <f t="shared" si="1523"/>
        <v>2.409384312679564E-2</v>
      </c>
      <c r="Y1096" s="13">
        <f t="shared" si="1524"/>
        <v>6.96499027178201E-3</v>
      </c>
      <c r="Z1096" s="13">
        <f t="shared" si="1525"/>
        <v>5.9928213756774889E-3</v>
      </c>
      <c r="AA1096" s="13">
        <f t="shared" si="1526"/>
        <v>6.6133148991184736E-3</v>
      </c>
      <c r="AB1096" s="13">
        <f t="shared" si="1527"/>
        <v>3.6490269952321117E-3</v>
      </c>
      <c r="AC1096" s="13">
        <f t="shared" si="1528"/>
        <v>5.3524917815445977E-5</v>
      </c>
      <c r="AD1096" s="13">
        <f t="shared" si="1529"/>
        <v>1.1497132194914005E-2</v>
      </c>
      <c r="AE1096" s="13">
        <f t="shared" si="1530"/>
        <v>6.6471266928695826E-3</v>
      </c>
      <c r="AF1096" s="13">
        <f t="shared" si="1531"/>
        <v>1.9215354108307607E-3</v>
      </c>
      <c r="AG1096" s="13">
        <f t="shared" si="1532"/>
        <v>3.7031522597949929E-4</v>
      </c>
      <c r="AH1096" s="13">
        <f t="shared" si="1533"/>
        <v>8.6619520104081035E-4</v>
      </c>
      <c r="AI1096" s="13">
        <f t="shared" si="1534"/>
        <v>9.5588058937273333E-4</v>
      </c>
      <c r="AJ1096" s="13">
        <f t="shared" si="1535"/>
        <v>5.2742597744807602E-4</v>
      </c>
      <c r="AK1096" s="13">
        <f t="shared" si="1536"/>
        <v>1.9401179378803924E-4</v>
      </c>
      <c r="AL1096" s="13">
        <f t="shared" si="1537"/>
        <v>1.3659924574480499E-6</v>
      </c>
      <c r="AM1096" s="13">
        <f t="shared" si="1538"/>
        <v>2.5375078239559161E-3</v>
      </c>
      <c r="AN1096" s="13">
        <f t="shared" si="1539"/>
        <v>1.4670733278551243E-3</v>
      </c>
      <c r="AO1096" s="13">
        <f t="shared" si="1540"/>
        <v>4.2409803212912188E-4</v>
      </c>
      <c r="AP1096" s="13">
        <f t="shared" si="1541"/>
        <v>8.1731493325671987E-5</v>
      </c>
      <c r="AQ1096" s="13">
        <f t="shared" si="1542"/>
        <v>1.1813371841838465E-5</v>
      </c>
      <c r="AR1096" s="13">
        <f t="shared" si="1543"/>
        <v>1.001590508739379E-4</v>
      </c>
      <c r="AS1096" s="13">
        <f t="shared" si="1544"/>
        <v>1.1052946548924899E-4</v>
      </c>
      <c r="AT1096" s="13">
        <f t="shared" si="1545"/>
        <v>6.0986813646603626E-5</v>
      </c>
      <c r="AU1096" s="13">
        <f t="shared" si="1546"/>
        <v>2.2433785249342011E-5</v>
      </c>
      <c r="AV1096" s="13">
        <f t="shared" si="1547"/>
        <v>6.1891418470788982E-6</v>
      </c>
      <c r="AW1096" s="13">
        <f t="shared" si="1548"/>
        <v>2.420906973436176E-8</v>
      </c>
      <c r="AX1096" s="13">
        <f t="shared" si="1549"/>
        <v>4.6670667138815536E-4</v>
      </c>
      <c r="AY1096" s="13">
        <f t="shared" si="1550"/>
        <v>2.6982888606750719E-4</v>
      </c>
      <c r="AZ1096" s="13">
        <f t="shared" si="1551"/>
        <v>7.8001485965344572E-5</v>
      </c>
      <c r="BA1096" s="13">
        <f t="shared" si="1552"/>
        <v>1.5032321412960614E-5</v>
      </c>
      <c r="BB1096" s="13">
        <f t="shared" si="1553"/>
        <v>2.172753675131437E-6</v>
      </c>
      <c r="BC1096" s="13">
        <f t="shared" si="1554"/>
        <v>2.5123776444678321E-7</v>
      </c>
      <c r="BD1096" s="13">
        <f t="shared" si="1555"/>
        <v>9.6512459123089279E-6</v>
      </c>
      <c r="BE1096" s="13">
        <f t="shared" si="1556"/>
        <v>1.0650530757678938E-5</v>
      </c>
      <c r="BF1096" s="13">
        <f t="shared" si="1557"/>
        <v>5.8766405110243233E-6</v>
      </c>
      <c r="BG1096" s="13">
        <f t="shared" si="1558"/>
        <v>2.1617015766037666E-6</v>
      </c>
      <c r="BH1096" s="13">
        <f t="shared" si="1559"/>
        <v>5.9638075072717447E-7</v>
      </c>
      <c r="BI1096" s="13">
        <f t="shared" si="1560"/>
        <v>1.3162593900558585E-7</v>
      </c>
      <c r="BJ1096" s="14">
        <f t="shared" si="1561"/>
        <v>0.48263623573640352</v>
      </c>
      <c r="BK1096" s="14">
        <f t="shared" si="1562"/>
        <v>0.32536834503435824</v>
      </c>
      <c r="BL1096" s="14">
        <f t="shared" si="1563"/>
        <v>0.18611806370849665</v>
      </c>
      <c r="BM1096" s="14">
        <f t="shared" si="1564"/>
        <v>0.2377982362326253</v>
      </c>
      <c r="BN1096" s="14">
        <f t="shared" si="1565"/>
        <v>0.76204742494531263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1.8042</v>
      </c>
      <c r="F1100" s="10">
        <f>VLOOKUP(B1100,home!$B$2:$E$405,3,FALSE)</f>
        <v>0.84989999999999999</v>
      </c>
      <c r="G1100" s="10">
        <f>VLOOKUP(C1100,away!$B$2:$E$405,4,FALSE)</f>
        <v>0.84989999999999999</v>
      </c>
      <c r="H1100" s="10">
        <f>VLOOKUP(A1100,away!$A$2:$E$405,3,FALSE)</f>
        <v>1.2458</v>
      </c>
      <c r="I1100" s="10">
        <f>VLOOKUP(C1100,away!$B$2:$E$405,3,FALSE)</f>
        <v>0.90969999999999995</v>
      </c>
      <c r="J1100" s="10">
        <f>VLOOKUP(B1100,home!$B$2:$E$405,4,FALSE)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1.8042</v>
      </c>
      <c r="F1101" s="10">
        <f>VLOOKUP(B1101,home!$B$2:$E$405,3,FALSE)</f>
        <v>1.2194</v>
      </c>
      <c r="G1101" s="10">
        <f>VLOOKUP(C1101,away!$B$2:$E$405,4,FALSE)</f>
        <v>1.1085</v>
      </c>
      <c r="H1101" s="10">
        <f>VLOOKUP(A1101,away!$A$2:$E$405,3,FALSE)</f>
        <v>1.2458</v>
      </c>
      <c r="I1101" s="10">
        <f>VLOOKUP(C1101,away!$B$2:$E$405,3,FALSE)</f>
        <v>0.96319999999999995</v>
      </c>
      <c r="J1101" s="10">
        <f>VLOOKUP(B1101,home!$B$2:$E$405,4,FALSE)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1.5941000000000001</v>
      </c>
      <c r="F1102" s="10">
        <f>VLOOKUP(B1102,home!$B$2:$E$405,3,FALSE)</f>
        <v>0.94099999999999995</v>
      </c>
      <c r="G1102" s="10">
        <f>VLOOKUP(C1102,away!$B$2:$E$405,4,FALSE)</f>
        <v>0.50190000000000001</v>
      </c>
      <c r="H1102" s="10">
        <f>VLOOKUP(A1102,away!$A$2:$E$405,3,FALSE)</f>
        <v>1.1647000000000001</v>
      </c>
      <c r="I1102" s="10">
        <f>VLOOKUP(C1102,away!$B$2:$E$405,3,FALSE)</f>
        <v>1.1162000000000001</v>
      </c>
      <c r="J1102" s="10">
        <f>VLOOKUP(B1102,home!$B$2:$E$405,4,FALSE)</f>
        <v>1.0303</v>
      </c>
      <c r="K1102" s="12">
        <f t="shared" si="1510"/>
        <v>0.75287414138999997</v>
      </c>
      <c r="L1102" s="12">
        <f t="shared" si="1511"/>
        <v>1.339429295642</v>
      </c>
      <c r="M1102" s="13">
        <f t="shared" si="1512"/>
        <v>0.12340255816760597</v>
      </c>
      <c r="N1102" s="13">
        <f t="shared" si="1513"/>
        <v>9.2906595025765884E-2</v>
      </c>
      <c r="O1102" s="13">
        <f t="shared" si="1514"/>
        <v>0.16528900156685739</v>
      </c>
      <c r="P1102" s="13">
        <f t="shared" si="1515"/>
        <v>0.12444181513585814</v>
      </c>
      <c r="Q1102" s="13">
        <f t="shared" si="1516"/>
        <v>3.4973486479745963E-2</v>
      </c>
      <c r="R1102" s="13">
        <f t="shared" si="1517"/>
        <v>0.11069646547303262</v>
      </c>
      <c r="S1102" s="13">
        <f t="shared" si="1518"/>
        <v>3.1372456098669857E-2</v>
      </c>
      <c r="T1102" s="13">
        <f t="shared" si="1519"/>
        <v>4.6844512361711145E-2</v>
      </c>
      <c r="U1102" s="13">
        <f t="shared" si="1520"/>
        <v>8.3340506397917222E-2</v>
      </c>
      <c r="V1102" s="13">
        <f t="shared" si="1521"/>
        <v>3.5151849903630101E-3</v>
      </c>
      <c r="W1102" s="13">
        <f t="shared" si="1522"/>
        <v>8.7768778682845074E-3</v>
      </c>
      <c r="X1102" s="13">
        <f t="shared" si="1523"/>
        <v>1.1756007341052175E-2</v>
      </c>
      <c r="Y1102" s="13">
        <f t="shared" si="1524"/>
        <v>7.8731703161938477E-3</v>
      </c>
      <c r="Z1102" s="13">
        <f t="shared" si="1525"/>
        <v>4.9423362926201031E-2</v>
      </c>
      <c r="AA1102" s="13">
        <f t="shared" si="1526"/>
        <v>3.7209571927669959E-2</v>
      </c>
      <c r="AB1102" s="13">
        <f t="shared" si="1527"/>
        <v>1.4007062258266981E-2</v>
      </c>
      <c r="AC1102" s="13">
        <f t="shared" si="1528"/>
        <v>2.2154929729301546E-4</v>
      </c>
      <c r="AD1102" s="13">
        <f t="shared" si="1529"/>
        <v>1.6519710972923976E-3</v>
      </c>
      <c r="AE1102" s="13">
        <f t="shared" si="1530"/>
        <v>2.2126984832672976E-3</v>
      </c>
      <c r="AF1102" s="13">
        <f t="shared" si="1531"/>
        <v>1.4818765854554192E-3</v>
      </c>
      <c r="AG1102" s="13">
        <f t="shared" si="1532"/>
        <v>6.6162297036164146E-4</v>
      </c>
      <c r="AH1102" s="13">
        <f t="shared" si="1533"/>
        <v>1.6549775048125104E-2</v>
      </c>
      <c r="AI1102" s="13">
        <f t="shared" si="1534"/>
        <v>1.2459897679554835E-2</v>
      </c>
      <c r="AJ1102" s="13">
        <f t="shared" si="1535"/>
        <v>4.6903673836510484E-3</v>
      </c>
      <c r="AK1102" s="13">
        <f t="shared" si="1536"/>
        <v>1.177085438923315E-3</v>
      </c>
      <c r="AL1102" s="13">
        <f t="shared" si="1537"/>
        <v>8.936604591217953E-6</v>
      </c>
      <c r="AM1102" s="13">
        <f t="shared" si="1538"/>
        <v>2.4874526429502204E-4</v>
      </c>
      <c r="AN1102" s="13">
        <f t="shared" si="1539"/>
        <v>3.3317669414896451E-4</v>
      </c>
      <c r="AO1102" s="13">
        <f t="shared" si="1540"/>
        <v>2.231333123841388E-4</v>
      </c>
      <c r="AP1102" s="13">
        <f t="shared" si="1541"/>
        <v>9.9623765146984486E-5</v>
      </c>
      <c r="AQ1102" s="13">
        <f t="shared" si="1542"/>
        <v>3.3359747395007385E-5</v>
      </c>
      <c r="AR1102" s="13">
        <f t="shared" si="1543"/>
        <v>4.4334507071487495E-3</v>
      </c>
      <c r="AS1102" s="13">
        <f t="shared" si="1544"/>
        <v>3.3378303945395035E-3</v>
      </c>
      <c r="AT1102" s="13">
        <f t="shared" si="1545"/>
        <v>1.2564830961971866E-3</v>
      </c>
      <c r="AU1102" s="13">
        <f t="shared" si="1546"/>
        <v>3.1532454407350193E-4</v>
      </c>
      <c r="AV1102" s="13">
        <f t="shared" si="1547"/>
        <v>5.9349923844632729E-5</v>
      </c>
      <c r="AW1102" s="13">
        <f t="shared" si="1548"/>
        <v>2.5032960620821737E-7</v>
      </c>
      <c r="AX1102" s="13">
        <f t="shared" si="1549"/>
        <v>3.1212312880157213E-5</v>
      </c>
      <c r="AY1102" s="13">
        <f t="shared" si="1550"/>
        <v>4.1806686256426698E-5</v>
      </c>
      <c r="AZ1102" s="13">
        <f t="shared" si="1551"/>
        <v>2.7998550162785848E-5</v>
      </c>
      <c r="BA1102" s="13">
        <f t="shared" si="1552"/>
        <v>1.2500692774512487E-5</v>
      </c>
      <c r="BB1102" s="13">
        <f t="shared" si="1553"/>
        <v>4.1859485295005772E-6</v>
      </c>
      <c r="BC1102" s="13">
        <f t="shared" si="1554"/>
        <v>1.1213564180925242E-6</v>
      </c>
      <c r="BD1102" s="13">
        <f t="shared" si="1555"/>
        <v>9.8971562632329505E-4</v>
      </c>
      <c r="BE1102" s="13">
        <f t="shared" si="1556"/>
        <v>7.4513130238841694E-4</v>
      </c>
      <c r="BF1102" s="13">
        <f t="shared" si="1557"/>
        <v>2.8049504475424585E-4</v>
      </c>
      <c r="BG1102" s="13">
        <f t="shared" si="1558"/>
        <v>7.0392488661167506E-5</v>
      </c>
      <c r="BH1102" s="13">
        <f t="shared" si="1559"/>
        <v>1.3249171115270446E-5</v>
      </c>
      <c r="BI1102" s="13">
        <f t="shared" si="1560"/>
        <v>1.9949916655076858E-6</v>
      </c>
      <c r="BJ1102" s="14">
        <f t="shared" si="1561"/>
        <v>0.21019568285952184</v>
      </c>
      <c r="BK1102" s="14">
        <f t="shared" si="1562"/>
        <v>0.28300430698063761</v>
      </c>
      <c r="BL1102" s="14">
        <f t="shared" si="1563"/>
        <v>0.45692315046470994</v>
      </c>
      <c r="BM1102" s="14">
        <f t="shared" si="1564"/>
        <v>0.34779502502555432</v>
      </c>
      <c r="BN1102" s="14">
        <f t="shared" si="1565"/>
        <v>0.65170992184886589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1.5941000000000001</v>
      </c>
      <c r="F1103" s="10">
        <f>VLOOKUP(B1103,home!$B$2:$E$405,3,FALSE)</f>
        <v>0.37640000000000001</v>
      </c>
      <c r="G1103" s="10">
        <f>VLOOKUP(C1103,away!$B$2:$E$405,4,FALSE)</f>
        <v>1.4428000000000001</v>
      </c>
      <c r="H1103" s="10">
        <f>VLOOKUP(A1103,away!$A$2:$E$405,3,FALSE)</f>
        <v>1.1647000000000001</v>
      </c>
      <c r="I1103" s="10">
        <f>VLOOKUP(C1103,away!$B$2:$E$405,3,FALSE)</f>
        <v>0.60099999999999998</v>
      </c>
      <c r="J1103" s="10">
        <f>VLOOKUP(B1103,home!$B$2:$E$405,4,FALSE)</f>
        <v>1.0303</v>
      </c>
      <c r="K1103" s="12">
        <f t="shared" si="1510"/>
        <v>0.86570775947200018</v>
      </c>
      <c r="L1103" s="12">
        <f t="shared" si="1511"/>
        <v>0.72119423641000002</v>
      </c>
      <c r="M1103" s="13">
        <f t="shared" si="1512"/>
        <v>0.2045583537317201</v>
      </c>
      <c r="N1103" s="13">
        <f t="shared" si="1513"/>
        <v>0.17708775409036825</v>
      </c>
      <c r="O1103" s="13">
        <f t="shared" si="1514"/>
        <v>0.14752630572083453</v>
      </c>
      <c r="P1103" s="13">
        <f t="shared" si="1515"/>
        <v>0.12771466758876496</v>
      </c>
      <c r="Q1103" s="13">
        <f t="shared" si="1516"/>
        <v>7.665312141175061E-2</v>
      </c>
      <c r="R1103" s="13">
        <f t="shared" si="1517"/>
        <v>5.3197560702362735E-2</v>
      </c>
      <c r="S1103" s="13">
        <f t="shared" si="1518"/>
        <v>1.9934453934231388E-2</v>
      </c>
      <c r="T1103" s="13">
        <f t="shared" si="1519"/>
        <v>5.5281789364990494E-2</v>
      </c>
      <c r="U1103" s="13">
        <f t="shared" si="1520"/>
        <v>4.6053541085018163E-2</v>
      </c>
      <c r="V1103" s="13">
        <f t="shared" si="1521"/>
        <v>1.3828828527025422E-3</v>
      </c>
      <c r="W1103" s="13">
        <f t="shared" si="1522"/>
        <v>2.2119733997967281E-2</v>
      </c>
      <c r="X1103" s="13">
        <f t="shared" si="1523"/>
        <v>1.5952624670256325E-2</v>
      </c>
      <c r="Y1103" s="13">
        <f t="shared" si="1524"/>
        <v>5.7524704839004197E-3</v>
      </c>
      <c r="Z1103" s="13">
        <f t="shared" si="1525"/>
        <v>1.2788591389871706E-2</v>
      </c>
      <c r="AA1103" s="13">
        <f t="shared" si="1526"/>
        <v>1.1071182798928747E-2</v>
      </c>
      <c r="AB1103" s="13">
        <f t="shared" si="1527"/>
        <v>4.7922044277827766E-3</v>
      </c>
      <c r="AC1103" s="13">
        <f t="shared" si="1528"/>
        <v>5.396211540165802E-5</v>
      </c>
      <c r="AD1103" s="13">
        <f t="shared" si="1529"/>
        <v>4.7873063398742198E-3</v>
      </c>
      <c r="AE1103" s="13">
        <f t="shared" si="1530"/>
        <v>3.4525777402463396E-3</v>
      </c>
      <c r="AF1103" s="13">
        <f t="shared" si="1531"/>
        <v>1.2449895835115611E-3</v>
      </c>
      <c r="AG1103" s="13">
        <f t="shared" si="1532"/>
        <v>2.9929310400634142E-4</v>
      </c>
      <c r="AH1103" s="13">
        <f t="shared" si="1533"/>
        <v>2.3057646005445061E-3</v>
      </c>
      <c r="AI1103" s="13">
        <f t="shared" si="1534"/>
        <v>1.9961183062072356E-3</v>
      </c>
      <c r="AJ1103" s="13">
        <f t="shared" si="1535"/>
        <v>8.6402755325385501E-4</v>
      </c>
      <c r="AK1103" s="13">
        <f t="shared" si="1536"/>
        <v>2.4933178574982305E-4</v>
      </c>
      <c r="AL1103" s="13">
        <f t="shared" si="1537"/>
        <v>1.347635724512708E-6</v>
      </c>
      <c r="AM1103" s="13">
        <f t="shared" si="1538"/>
        <v>8.2888164907972287E-4</v>
      </c>
      <c r="AN1103" s="13">
        <f t="shared" si="1539"/>
        <v>5.9778466798231223E-4</v>
      </c>
      <c r="AO1103" s="13">
        <f t="shared" si="1540"/>
        <v>2.1555942858155451E-4</v>
      </c>
      <c r="AP1103" s="13">
        <f t="shared" si="1541"/>
        <v>5.1820072498950055E-5</v>
      </c>
      <c r="AQ1103" s="13">
        <f t="shared" si="1542"/>
        <v>9.3430844041477794E-6</v>
      </c>
      <c r="AR1103" s="13">
        <f t="shared" si="1543"/>
        <v>3.3258082808618086E-4</v>
      </c>
      <c r="AS1103" s="13">
        <f t="shared" si="1544"/>
        <v>2.8791780352583008E-4</v>
      </c>
      <c r="AT1103" s="13">
        <f t="shared" si="1545"/>
        <v>1.2462633830122294E-4</v>
      </c>
      <c r="AU1103" s="13">
        <f t="shared" si="1546"/>
        <v>3.5963329367317085E-5</v>
      </c>
      <c r="AV1103" s="13">
        <f t="shared" si="1547"/>
        <v>7.7834333224334143E-6</v>
      </c>
      <c r="AW1103" s="13">
        <f t="shared" si="1548"/>
        <v>2.337187591476712E-8</v>
      </c>
      <c r="AX1103" s="13">
        <f t="shared" si="1549"/>
        <v>1.1959487921537721E-4</v>
      </c>
      <c r="AY1103" s="13">
        <f t="shared" si="1550"/>
        <v>8.6251137594280138E-5</v>
      </c>
      <c r="AZ1103" s="13">
        <f t="shared" si="1551"/>
        <v>3.1101911658400354E-5</v>
      </c>
      <c r="BA1103" s="13">
        <f t="shared" si="1552"/>
        <v>7.476839809790441E-6</v>
      </c>
      <c r="BB1103" s="13">
        <f t="shared" si="1553"/>
        <v>1.3480634443454264E-6</v>
      </c>
      <c r="BC1103" s="13">
        <f t="shared" si="1554"/>
        <v>1.9444311727538695E-7</v>
      </c>
      <c r="BD1103" s="13">
        <f t="shared" si="1555"/>
        <v>3.9975896059369773E-5</v>
      </c>
      <c r="BE1103" s="13">
        <f t="shared" si="1556"/>
        <v>3.4607443410442562E-5</v>
      </c>
      <c r="BF1103" s="13">
        <f t="shared" si="1557"/>
        <v>1.4979966147954134E-5</v>
      </c>
      <c r="BG1103" s="13">
        <f t="shared" si="1558"/>
        <v>4.3227576436372611E-6</v>
      </c>
      <c r="BH1103" s="13">
        <f t="shared" si="1559"/>
        <v>9.3556120860341905E-7</v>
      </c>
      <c r="BI1103" s="13">
        <f t="shared" si="1560"/>
        <v>1.6198451954979655E-7</v>
      </c>
      <c r="BJ1103" s="14">
        <f t="shared" si="1561"/>
        <v>0.36458101696425804</v>
      </c>
      <c r="BK1103" s="14">
        <f t="shared" si="1562"/>
        <v>0.35373191899613948</v>
      </c>
      <c r="BL1103" s="14">
        <f t="shared" si="1563"/>
        <v>0.26893989232227494</v>
      </c>
      <c r="BM1103" s="14">
        <f t="shared" si="1564"/>
        <v>0.2132174286610245</v>
      </c>
      <c r="BN1103" s="14">
        <f t="shared" si="1565"/>
        <v>0.78673776324580114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1.5941000000000001</v>
      </c>
      <c r="F1104" s="10">
        <f>VLOOKUP(B1104,home!$B$2:$E$405,3,FALSE)</f>
        <v>0.83640000000000003</v>
      </c>
      <c r="G1104" s="10">
        <f>VLOOKUP(C1104,away!$B$2:$E$405,4,FALSE)</f>
        <v>0.87819999999999998</v>
      </c>
      <c r="H1104" s="10">
        <f>VLOOKUP(A1104,away!$A$2:$E$405,3,FALSE)</f>
        <v>1.1647000000000001</v>
      </c>
      <c r="I1104" s="10">
        <f>VLOOKUP(C1104,away!$B$2:$E$405,3,FALSE)</f>
        <v>1.2879</v>
      </c>
      <c r="J1104" s="10">
        <f>VLOOKUP(B1104,home!$B$2:$E$405,4,FALSE)</f>
        <v>1.2402</v>
      </c>
      <c r="K1104" s="12">
        <f t="shared" si="1510"/>
        <v>1.170908661768</v>
      </c>
      <c r="L1104" s="12">
        <f t="shared" si="1511"/>
        <v>1.860321244626</v>
      </c>
      <c r="M1104" s="13">
        <f t="shared" si="1512"/>
        <v>4.8256250941631371E-2</v>
      </c>
      <c r="N1104" s="13">
        <f t="shared" si="1513"/>
        <v>5.6503662212006374E-2</v>
      </c>
      <c r="O1104" s="13">
        <f t="shared" si="1514"/>
        <v>8.9772128812720245E-2</v>
      </c>
      <c r="P1104" s="13">
        <f t="shared" si="1515"/>
        <v>0.10511496321216678</v>
      </c>
      <c r="Q1104" s="13">
        <f t="shared" si="1516"/>
        <v>3.3080313752825746E-2</v>
      </c>
      <c r="R1104" s="13">
        <f t="shared" si="1517"/>
        <v>8.3502499202802685E-2</v>
      </c>
      <c r="S1104" s="13">
        <f t="shared" si="1518"/>
        <v>5.7242094420367165E-2</v>
      </c>
      <c r="T1104" s="13">
        <f t="shared" si="1519"/>
        <v>6.1540010453275375E-2</v>
      </c>
      <c r="U1104" s="13">
        <f t="shared" si="1520"/>
        <v>9.7773799595837166E-2</v>
      </c>
      <c r="V1104" s="13">
        <f t="shared" si="1521"/>
        <v>1.3854280318953848E-2</v>
      </c>
      <c r="W1104" s="13">
        <f t="shared" si="1522"/>
        <v>1.2911341969062256E-2</v>
      </c>
      <c r="X1104" s="13">
        <f t="shared" si="1523"/>
        <v>2.4019243761677803E-2</v>
      </c>
      <c r="Y1104" s="13">
        <f t="shared" si="1524"/>
        <v>2.2341754724849873E-2</v>
      </c>
      <c r="Z1104" s="13">
        <f t="shared" si="1525"/>
        <v>5.1780491082113161E-2</v>
      </c>
      <c r="AA1104" s="13">
        <f t="shared" si="1526"/>
        <v>6.0630225518646975E-2</v>
      </c>
      <c r="AB1104" s="13">
        <f t="shared" si="1527"/>
        <v>3.549622811236549E-2</v>
      </c>
      <c r="AC1104" s="13">
        <f t="shared" si="1528"/>
        <v>1.8861444600971808E-3</v>
      </c>
      <c r="AD1104" s="13">
        <f t="shared" si="1529"/>
        <v>3.7795005366559227E-3</v>
      </c>
      <c r="AE1104" s="13">
        <f t="shared" si="1530"/>
        <v>7.0310851424163802E-3</v>
      </c>
      <c r="AF1104" s="13">
        <f t="shared" si="1531"/>
        <v>6.5400385316057106E-3</v>
      </c>
      <c r="AG1104" s="13">
        <f t="shared" si="1532"/>
        <v>4.0555242070062451E-3</v>
      </c>
      <c r="AH1104" s="13">
        <f t="shared" si="1533"/>
        <v>2.4082086904305543E-2</v>
      </c>
      <c r="AI1104" s="13">
        <f t="shared" si="1534"/>
        <v>2.8197924149701081E-2</v>
      </c>
      <c r="AJ1104" s="13">
        <f t="shared" si="1535"/>
        <v>1.6508596815381034E-2</v>
      </c>
      <c r="AK1104" s="13">
        <f t="shared" si="1536"/>
        <v>6.4433530015884245E-3</v>
      </c>
      <c r="AL1104" s="13">
        <f t="shared" si="1537"/>
        <v>1.6434099348145063E-4</v>
      </c>
      <c r="AM1104" s="13">
        <f t="shared" si="1538"/>
        <v>8.8508998310544409E-4</v>
      </c>
      <c r="AN1104" s="13">
        <f t="shared" si="1539"/>
        <v>1.646551698976725E-3</v>
      </c>
      <c r="AO1104" s="13">
        <f t="shared" si="1540"/>
        <v>1.5315575529907183E-3</v>
      </c>
      <c r="AP1104" s="13">
        <f t="shared" si="1541"/>
        <v>9.4972968439868146E-4</v>
      </c>
      <c r="AQ1104" s="13">
        <f t="shared" si="1542"/>
        <v>4.4170057713470304E-4</v>
      </c>
      <c r="AR1104" s="13">
        <f t="shared" si="1543"/>
        <v>8.9600835766018364E-3</v>
      </c>
      <c r="AS1104" s="13">
        <f t="shared" si="1544"/>
        <v>1.0491439470008291E-2</v>
      </c>
      <c r="AT1104" s="13">
        <f t="shared" si="1545"/>
        <v>6.1422586749236919E-3</v>
      </c>
      <c r="AU1104" s="13">
        <f t="shared" si="1546"/>
        <v>2.3973412950959298E-3</v>
      </c>
      <c r="AV1104" s="13">
        <f t="shared" si="1547"/>
        <v>7.0176692191048441E-4</v>
      </c>
      <c r="AW1104" s="13">
        <f t="shared" si="1548"/>
        <v>9.9438455853271284E-6</v>
      </c>
      <c r="AX1104" s="13">
        <f t="shared" si="1549"/>
        <v>1.7272658794370978E-4</v>
      </c>
      <c r="AY1104" s="13">
        <f t="shared" si="1550"/>
        <v>3.2132694106344438E-4</v>
      </c>
      <c r="AZ1104" s="13">
        <f t="shared" si="1551"/>
        <v>2.9888566746550613E-4</v>
      </c>
      <c r="BA1104" s="13">
        <f t="shared" si="1552"/>
        <v>1.8534111896676775E-4</v>
      </c>
      <c r="BB1104" s="13">
        <f t="shared" si="1553"/>
        <v>8.6198505279158172E-5</v>
      </c>
      <c r="BC1104" s="13">
        <f t="shared" si="1554"/>
        <v>3.2071382125164869E-5</v>
      </c>
      <c r="BD1104" s="13">
        <f t="shared" si="1555"/>
        <v>2.7781056385294857E-3</v>
      </c>
      <c r="BE1104" s="13">
        <f t="shared" si="1556"/>
        <v>3.2529079554606951E-3</v>
      </c>
      <c r="BF1104" s="13">
        <f t="shared" si="1557"/>
        <v>1.9044290504914819E-3</v>
      </c>
      <c r="BG1104" s="13">
        <f t="shared" si="1558"/>
        <v>7.4330415698102808E-4</v>
      </c>
      <c r="BH1104" s="13">
        <f t="shared" si="1559"/>
        <v>2.1758531893431162E-4</v>
      </c>
      <c r="BI1104" s="13">
        <f t="shared" si="1560"/>
        <v>5.0954506922747614E-5</v>
      </c>
      <c r="BJ1104" s="14">
        <f t="shared" si="1561"/>
        <v>0.23835365499083166</v>
      </c>
      <c r="BK1104" s="14">
        <f t="shared" si="1562"/>
        <v>0.22683940128776126</v>
      </c>
      <c r="BL1104" s="14">
        <f t="shared" si="1563"/>
        <v>0.48004701867920863</v>
      </c>
      <c r="BM1104" s="14">
        <f t="shared" si="1564"/>
        <v>0.5804793648102835</v>
      </c>
      <c r="BN1104" s="14">
        <f t="shared" si="1565"/>
        <v>0.41622981813415322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1.1607000000000001</v>
      </c>
      <c r="F1105" s="10">
        <f>VLOOKUP(B1105,home!$B$2:$E$405,3,FALSE)</f>
        <v>0.68920000000000003</v>
      </c>
      <c r="G1105" s="10">
        <f>VLOOKUP(C1105,away!$B$2:$E$405,4,FALSE)</f>
        <v>0.3916</v>
      </c>
      <c r="H1105" s="10">
        <f>VLOOKUP(A1105,away!$A$2:$E$405,3,FALSE)</f>
        <v>0.89880000000000004</v>
      </c>
      <c r="I1105" s="10">
        <f>VLOOKUP(C1105,away!$B$2:$E$405,3,FALSE)</f>
        <v>0.50570000000000004</v>
      </c>
      <c r="J1105" s="10">
        <f>VLOOKUP(B1105,home!$B$2:$E$405,4,FALSE)</f>
        <v>1.1126</v>
      </c>
      <c r="K1105" s="12">
        <f t="shared" si="1510"/>
        <v>0.31326215870400004</v>
      </c>
      <c r="L1105" s="12">
        <f t="shared" si="1511"/>
        <v>0.50570246781600003</v>
      </c>
      <c r="M1105" s="13">
        <f t="shared" si="1512"/>
        <v>0.44088790191330218</v>
      </c>
      <c r="N1105" s="13">
        <f t="shared" si="1513"/>
        <v>0.13811349589983846</v>
      </c>
      <c r="O1105" s="13">
        <f t="shared" si="1514"/>
        <v>0.22295810002777544</v>
      </c>
      <c r="P1105" s="13">
        <f t="shared" si="1515"/>
        <v>6.9844335715243303E-2</v>
      </c>
      <c r="Q1105" s="13">
        <f t="shared" si="1516"/>
        <v>2.163286593586973E-2</v>
      </c>
      <c r="R1105" s="13">
        <f t="shared" si="1517"/>
        <v>5.637523070180632E-2</v>
      </c>
      <c r="S1105" s="13">
        <f t="shared" si="1518"/>
        <v>2.7661403331401039E-3</v>
      </c>
      <c r="T1105" s="13">
        <f t="shared" si="1519"/>
        <v>1.0939793689702004E-2</v>
      </c>
      <c r="U1105" s="13">
        <f t="shared" si="1520"/>
        <v>1.7660226467083866E-2</v>
      </c>
      <c r="V1105" s="13">
        <f t="shared" si="1521"/>
        <v>4.8689432096985824E-5</v>
      </c>
      <c r="W1105" s="13">
        <f t="shared" si="1522"/>
        <v>2.2589194273415934E-3</v>
      </c>
      <c r="X1105" s="13">
        <f t="shared" si="1523"/>
        <v>1.1423411290041492E-3</v>
      </c>
      <c r="Y1105" s="13">
        <f t="shared" si="1524"/>
        <v>2.8884236401255695E-4</v>
      </c>
      <c r="Z1105" s="13">
        <f t="shared" si="1525"/>
        <v>9.5030310965332643E-3</v>
      </c>
      <c r="AA1105" s="13">
        <f t="shared" si="1526"/>
        <v>2.9769400355312507E-3</v>
      </c>
      <c r="AB1105" s="13">
        <f t="shared" si="1527"/>
        <v>4.6628133093144108E-4</v>
      </c>
      <c r="AC1105" s="13">
        <f t="shared" si="1528"/>
        <v>4.820784697210775E-7</v>
      </c>
      <c r="AD1105" s="13">
        <f t="shared" si="1529"/>
        <v>1.7690849403685776E-4</v>
      </c>
      <c r="AE1105" s="13">
        <f t="shared" si="1530"/>
        <v>8.9463062012051073E-5</v>
      </c>
      <c r="AF1105" s="13">
        <f t="shared" si="1531"/>
        <v>2.262084561893504E-5</v>
      </c>
      <c r="AG1105" s="13">
        <f t="shared" si="1532"/>
        <v>3.8131391511934011E-6</v>
      </c>
      <c r="AH1105" s="13">
        <f t="shared" si="1533"/>
        <v>1.2014265693122647E-3</v>
      </c>
      <c r="AI1105" s="13">
        <f t="shared" si="1534"/>
        <v>3.7636148062710091E-4</v>
      </c>
      <c r="AJ1105" s="13">
        <f t="shared" si="1535"/>
        <v>5.8949904937139662E-5</v>
      </c>
      <c r="AK1105" s="13">
        <f t="shared" si="1536"/>
        <v>6.1555914920013214E-6</v>
      </c>
      <c r="AL1105" s="13">
        <f t="shared" si="1537"/>
        <v>3.0547856118683703E-9</v>
      </c>
      <c r="AM1105" s="13">
        <f t="shared" si="1538"/>
        <v>1.108374734701196E-5</v>
      </c>
      <c r="AN1105" s="13">
        <f t="shared" si="1539"/>
        <v>5.6050783860329903E-6</v>
      </c>
      <c r="AO1105" s="13">
        <f t="shared" si="1540"/>
        <v>1.4172509860595031E-6</v>
      </c>
      <c r="AP1105" s="13">
        <f t="shared" si="1541"/>
        <v>2.3890244038831676E-7</v>
      </c>
      <c r="AQ1105" s="13">
        <f t="shared" si="1542"/>
        <v>3.0203388417909142E-8</v>
      </c>
      <c r="AR1105" s="13">
        <f t="shared" si="1543"/>
        <v>1.215128762001846E-4</v>
      </c>
      <c r="AS1105" s="13">
        <f t="shared" si="1544"/>
        <v>3.8065385908801736E-5</v>
      </c>
      <c r="AT1105" s="13">
        <f t="shared" si="1545"/>
        <v>5.962222480846028E-6</v>
      </c>
      <c r="AU1105" s="13">
        <f t="shared" si="1546"/>
        <v>6.2257956167444856E-7</v>
      </c>
      <c r="AV1105" s="13">
        <f t="shared" si="1547"/>
        <v>4.8757654363781964E-8</v>
      </c>
      <c r="AW1105" s="13">
        <f t="shared" si="1548"/>
        <v>1.3442537137212985E-11</v>
      </c>
      <c r="AX1105" s="13">
        <f t="shared" si="1549"/>
        <v>5.7868643674244978E-7</v>
      </c>
      <c r="AY1105" s="13">
        <f t="shared" si="1550"/>
        <v>2.9264315915230439E-7</v>
      </c>
      <c r="AZ1105" s="13">
        <f t="shared" si="1551"/>
        <v>7.3995183886395399E-8</v>
      </c>
      <c r="BA1105" s="13">
        <f t="shared" si="1552"/>
        <v>1.2473182365949625E-8</v>
      </c>
      <c r="BB1105" s="13">
        <f t="shared" si="1553"/>
        <v>1.5769297759949345E-9</v>
      </c>
      <c r="BC1105" s="13">
        <f t="shared" si="1554"/>
        <v>1.5949145585863413E-10</v>
      </c>
      <c r="BD1105" s="13">
        <f t="shared" si="1555"/>
        <v>1.024156022764224E-5</v>
      </c>
      <c r="BE1105" s="13">
        <f t="shared" si="1556"/>
        <v>3.2082932654082384E-6</v>
      </c>
      <c r="BF1105" s="13">
        <f t="shared" si="1557"/>
        <v>5.0251843703864506E-7</v>
      </c>
      <c r="BG1105" s="13">
        <f t="shared" si="1558"/>
        <v>5.2473336791762033E-8</v>
      </c>
      <c r="BH1105" s="13">
        <f t="shared" si="1559"/>
        <v>4.1094776894473499E-9</v>
      </c>
      <c r="BI1105" s="13">
        <f t="shared" si="1560"/>
        <v>2.5746877042844072E-10</v>
      </c>
      <c r="BJ1105" s="14">
        <f t="shared" si="1561"/>
        <v>0.17468839870351885</v>
      </c>
      <c r="BK1105" s="14">
        <f t="shared" si="1562"/>
        <v>0.51354784517019714</v>
      </c>
      <c r="BL1105" s="14">
        <f t="shared" si="1563"/>
        <v>0.30225989314351598</v>
      </c>
      <c r="BM1105" s="14">
        <f t="shared" si="1564"/>
        <v>5.0186945290213121E-2</v>
      </c>
      <c r="BN1105" s="14">
        <f t="shared" si="1565"/>
        <v>0.94981193019383547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1.1607000000000001</v>
      </c>
      <c r="F1106" s="10">
        <f>VLOOKUP(B1106,home!$B$2:$E$405,3,FALSE)</f>
        <v>2.4984999999999999</v>
      </c>
      <c r="G1106" s="10">
        <f>VLOOKUP(C1106,away!$B$2:$E$405,4,FALSE)</f>
        <v>2.1539000000000001</v>
      </c>
      <c r="H1106" s="10">
        <f>VLOOKUP(A1106,away!$A$2:$E$405,3,FALSE)</f>
        <v>0.89880000000000004</v>
      </c>
      <c r="I1106" s="10">
        <f>VLOOKUP(C1106,away!$B$2:$E$405,3,FALSE)</f>
        <v>0.8901</v>
      </c>
      <c r="J1106" s="10">
        <f>VLOOKUP(B1106,home!$B$2:$E$405,4,FALSE)</f>
        <v>1.0013000000000001</v>
      </c>
      <c r="K1106" s="12">
        <f t="shared" si="1510"/>
        <v>6.2463292774050005</v>
      </c>
      <c r="L1106" s="12">
        <f t="shared" si="1511"/>
        <v>0.80106190844400016</v>
      </c>
      <c r="M1106" s="13">
        <f t="shared" si="1512"/>
        <v>8.6967482039226386E-4</v>
      </c>
      <c r="N1106" s="13">
        <f t="shared" si="1513"/>
        <v>5.432275292438133E-3</v>
      </c>
      <c r="O1106" s="13">
        <f t="shared" si="1514"/>
        <v>6.9666337134912E-4</v>
      </c>
      <c r="P1106" s="13">
        <f t="shared" si="1515"/>
        <v>4.3515888129536809E-3</v>
      </c>
      <c r="Q1106" s="13">
        <f t="shared" si="1516"/>
        <v>1.6965890101040059E-2</v>
      </c>
      <c r="R1106" s="13">
        <f t="shared" si="1517"/>
        <v>2.7903524489797854E-4</v>
      </c>
      <c r="S1106" s="13">
        <f t="shared" si="1518"/>
        <v>5.4435073756885499E-3</v>
      </c>
      <c r="T1106" s="13">
        <f t="shared" si="1519"/>
        <v>1.3590728302790322E-2</v>
      </c>
      <c r="U1106" s="13">
        <f t="shared" si="1520"/>
        <v>1.7429460196341179E-3</v>
      </c>
      <c r="V1106" s="13">
        <f t="shared" si="1521"/>
        <v>3.0264065045206949E-3</v>
      </c>
      <c r="W1106" s="13">
        <f t="shared" si="1522"/>
        <v>3.5324845351787384E-2</v>
      </c>
      <c r="X1106" s="13">
        <f t="shared" si="1523"/>
        <v>2.8297388032991977E-2</v>
      </c>
      <c r="Y1106" s="13">
        <f t="shared" si="1524"/>
        <v>1.1333979830844479E-2</v>
      </c>
      <c r="Z1106" s="13">
        <f t="shared" si="1525"/>
        <v>7.4508168600371225E-5</v>
      </c>
      <c r="AA1106" s="13">
        <f t="shared" si="1526"/>
        <v>4.6540255493432675E-4</v>
      </c>
      <c r="AB1106" s="13">
        <f t="shared" si="1527"/>
        <v>1.453528802332687E-3</v>
      </c>
      <c r="AC1106" s="13">
        <f t="shared" si="1528"/>
        <v>9.4645121800973652E-4</v>
      </c>
      <c r="AD1106" s="13">
        <f t="shared" si="1529"/>
        <v>5.51626539351684E-2</v>
      </c>
      <c r="AE1106" s="13">
        <f t="shared" si="1530"/>
        <v>4.4188700836141938E-2</v>
      </c>
      <c r="AF1106" s="13">
        <f t="shared" si="1531"/>
        <v>1.7698942511730417E-2</v>
      </c>
      <c r="AG1106" s="13">
        <f t="shared" si="1532"/>
        <v>4.7259828886291383E-3</v>
      </c>
      <c r="AH1106" s="13">
        <f t="shared" si="1533"/>
        <v>1.4921413933420175E-5</v>
      </c>
      <c r="AI1106" s="13">
        <f t="shared" si="1534"/>
        <v>9.320406471260135E-5</v>
      </c>
      <c r="AJ1106" s="13">
        <f t="shared" si="1535"/>
        <v>2.9109163909373604E-4</v>
      </c>
      <c r="AK1106" s="13">
        <f t="shared" si="1536"/>
        <v>6.0608474255967088E-4</v>
      </c>
      <c r="AL1106" s="13">
        <f t="shared" si="1537"/>
        <v>1.8943018405154653E-4</v>
      </c>
      <c r="AM1106" s="13">
        <f t="shared" si="1538"/>
        <v>6.8912820058920507E-2</v>
      </c>
      <c r="AN1106" s="13">
        <f t="shared" si="1539"/>
        <v>5.5203435152656841E-2</v>
      </c>
      <c r="AO1106" s="13">
        <f t="shared" si="1540"/>
        <v>2.2110684558025943E-2</v>
      </c>
      <c r="AP1106" s="13">
        <f t="shared" si="1541"/>
        <v>5.9040090563518485E-3</v>
      </c>
      <c r="AQ1106" s="13">
        <f t="shared" si="1542"/>
        <v>1.182369190537968E-3</v>
      </c>
      <c r="AR1106" s="13">
        <f t="shared" si="1543"/>
        <v>2.3905952644376926E-6</v>
      </c>
      <c r="AS1106" s="13">
        <f t="shared" si="1544"/>
        <v>1.4932445190682909E-5</v>
      </c>
      <c r="AT1106" s="13">
        <f t="shared" si="1545"/>
        <v>4.6636484788904074E-5</v>
      </c>
      <c r="AU1106" s="13">
        <f t="shared" si="1546"/>
        <v>9.7102280110728117E-5</v>
      </c>
      <c r="AV1106" s="13">
        <f t="shared" si="1547"/>
        <v>1.5163320378960564E-4</v>
      </c>
      <c r="AW1106" s="13">
        <f t="shared" si="1548"/>
        <v>2.6329198327467908E-5</v>
      </c>
      <c r="AX1106" s="13">
        <f t="shared" si="1549"/>
        <v>7.1742027587096288E-2</v>
      </c>
      <c r="AY1106" s="13">
        <f t="shared" si="1550"/>
        <v>5.746980553456147E-2</v>
      </c>
      <c r="AZ1106" s="13">
        <f t="shared" si="1551"/>
        <v>2.301843604971068E-2</v>
      </c>
      <c r="BA1106" s="13">
        <f t="shared" si="1552"/>
        <v>6.1463974371258039E-3</v>
      </c>
      <c r="BB1106" s="13">
        <f t="shared" si="1553"/>
        <v>1.2309112152598268E-3</v>
      </c>
      <c r="BC1106" s="13">
        <f t="shared" si="1554"/>
        <v>1.9720721744423213E-4</v>
      </c>
      <c r="BD1106" s="13">
        <f t="shared" si="1555"/>
        <v>3.191691341412744E-7</v>
      </c>
      <c r="BE1106" s="13">
        <f t="shared" si="1556"/>
        <v>1.9936355070306465E-6</v>
      </c>
      <c r="BF1106" s="13">
        <f t="shared" si="1557"/>
        <v>6.2264519180198442E-6</v>
      </c>
      <c r="BG1106" s="13">
        <f t="shared" si="1558"/>
        <v>1.2964156303293952E-5</v>
      </c>
      <c r="BH1106" s="13">
        <f t="shared" si="1559"/>
        <v>2.0244597268529906E-5</v>
      </c>
      <c r="BI1106" s="13">
        <f t="shared" si="1560"/>
        <v>2.5290884125538331E-5</v>
      </c>
      <c r="BJ1106" s="14">
        <f t="shared" si="1561"/>
        <v>0.54583949014125366</v>
      </c>
      <c r="BK1106" s="14">
        <f t="shared" si="1562"/>
        <v>7.2296864450177939E-2</v>
      </c>
      <c r="BL1106" s="14">
        <f t="shared" si="1563"/>
        <v>6.0226117568485706E-3</v>
      </c>
      <c r="BM1106" s="14">
        <f t="shared" si="1564"/>
        <v>0.5381948705375752</v>
      </c>
      <c r="BN1106" s="14">
        <f t="shared" si="1565"/>
        <v>2.8595127643071233E-2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1.5417000000000001</v>
      </c>
      <c r="F1107" s="10">
        <f>VLOOKUP(B1107,home!$B$2:$E$405,3,FALSE)</f>
        <v>0.72070000000000001</v>
      </c>
      <c r="G1107" s="10">
        <f>VLOOKUP(C1107,away!$B$2:$E$405,4,FALSE)</f>
        <v>0.72070000000000001</v>
      </c>
      <c r="H1107" s="10">
        <f>VLOOKUP(A1107,away!$A$2:$E$405,3,FALSE)</f>
        <v>1.125</v>
      </c>
      <c r="I1107" s="10">
        <f>VLOOKUP(C1107,away!$B$2:$E$405,3,FALSE)</f>
        <v>0.98770000000000002</v>
      </c>
      <c r="J1107" s="10">
        <f>VLOOKUP(B1107,home!$B$2:$E$405,4,FALSE)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1.5417000000000001</v>
      </c>
      <c r="F1108" s="10">
        <f>VLOOKUP(B1108,home!$B$2:$E$405,3,FALSE)</f>
        <v>2.0179999999999998</v>
      </c>
      <c r="G1108" s="10">
        <f>VLOOKUP(C1108,away!$B$2:$E$405,4,FALSE)</f>
        <v>0.79279999999999995</v>
      </c>
      <c r="H1108" s="10">
        <f>VLOOKUP(A1108,away!$A$2:$E$405,3,FALSE)</f>
        <v>1.125</v>
      </c>
      <c r="I1108" s="10">
        <f>VLOOKUP(C1108,away!$B$2:$E$405,3,FALSE)</f>
        <v>0.79010000000000002</v>
      </c>
      <c r="J1108" s="10">
        <f>VLOOKUP(B1108,home!$B$2:$E$405,4,FALSE)</f>
        <v>1.0864</v>
      </c>
      <c r="K1108" s="12">
        <f t="shared" si="1510"/>
        <v>2.4665201956799998</v>
      </c>
      <c r="L1108" s="12">
        <f t="shared" si="1511"/>
        <v>0.96566022000000007</v>
      </c>
      <c r="M1108" s="13">
        <f t="shared" si="1512"/>
        <v>3.2316400710694297E-2</v>
      </c>
      <c r="N1108" s="13">
        <f t="shared" si="1513"/>
        <v>7.9709055004614976E-2</v>
      </c>
      <c r="O1108" s="13">
        <f t="shared" si="1514"/>
        <v>3.120666261989721E-2</v>
      </c>
      <c r="P1108" s="13">
        <f t="shared" si="1515"/>
        <v>7.6971863591748596E-2</v>
      </c>
      <c r="Q1108" s="13">
        <f t="shared" si="1516"/>
        <v>9.8301996973725422E-2</v>
      </c>
      <c r="R1108" s="13">
        <f t="shared" si="1517"/>
        <v>1.5067516345497857E-2</v>
      </c>
      <c r="S1108" s="13">
        <f t="shared" si="1518"/>
        <v>4.5833289401766023E-2</v>
      </c>
      <c r="T1108" s="13">
        <f t="shared" si="1519"/>
        <v>9.4926328024087028E-2</v>
      </c>
      <c r="U1108" s="13">
        <f t="shared" si="1520"/>
        <v>3.7164333364908972E-2</v>
      </c>
      <c r="V1108" s="13">
        <f t="shared" si="1521"/>
        <v>1.2129629476776652E-2</v>
      </c>
      <c r="W1108" s="13">
        <f t="shared" si="1522"/>
        <v>8.0821286937122649E-2</v>
      </c>
      <c r="X1108" s="13">
        <f t="shared" si="1523"/>
        <v>7.8045901724384997E-2</v>
      </c>
      <c r="Y1108" s="13">
        <f t="shared" si="1524"/>
        <v>3.7682911314633992E-2</v>
      </c>
      <c r="Z1108" s="13">
        <f t="shared" si="1525"/>
        <v>4.8500337163490202E-3</v>
      </c>
      <c r="AA1108" s="13">
        <f t="shared" si="1526"/>
        <v>1.1962706111103781E-2</v>
      </c>
      <c r="AB1108" s="13">
        <f t="shared" si="1527"/>
        <v>1.4753128109011018E-2</v>
      </c>
      <c r="AC1108" s="13">
        <f t="shared" si="1528"/>
        <v>1.8056624596422426E-3</v>
      </c>
      <c r="AD1108" s="13">
        <f t="shared" si="1529"/>
        <v>4.9836834117815289E-2</v>
      </c>
      <c r="AE1108" s="13">
        <f t="shared" si="1530"/>
        <v>4.812544819831302E-2</v>
      </c>
      <c r="AF1108" s="13">
        <f t="shared" si="1531"/>
        <v>2.3236415447390777E-2</v>
      </c>
      <c r="AG1108" s="13">
        <f t="shared" si="1532"/>
        <v>7.47949401764626E-3</v>
      </c>
      <c r="AH1108" s="13">
        <f t="shared" si="1533"/>
        <v>1.170871156384253E-3</v>
      </c>
      <c r="AI1108" s="13">
        <f t="shared" si="1534"/>
        <v>2.8879773537609549E-3</v>
      </c>
      <c r="AJ1108" s="13">
        <f t="shared" si="1535"/>
        <v>3.5616272338589404E-3</v>
      </c>
      <c r="AK1108" s="13">
        <f t="shared" si="1536"/>
        <v>2.9282751672656568E-3</v>
      </c>
      <c r="AL1108" s="13">
        <f t="shared" si="1537"/>
        <v>1.7203054978870875E-4</v>
      </c>
      <c r="AM1108" s="13">
        <f t="shared" si="1538"/>
        <v>2.4584711568069077E-2</v>
      </c>
      <c r="AN1108" s="13">
        <f t="shared" si="1539"/>
        <v>2.3740477981458133E-2</v>
      </c>
      <c r="AO1108" s="13">
        <f t="shared" si="1540"/>
        <v>1.1462617595240008E-2</v>
      </c>
      <c r="AP1108" s="13">
        <f t="shared" si="1541"/>
        <v>3.689664609598446E-3</v>
      </c>
      <c r="AQ1108" s="13">
        <f t="shared" si="1542"/>
        <v>8.9074058465776231E-4</v>
      </c>
      <c r="AR1108" s="13">
        <f t="shared" si="1543"/>
        <v>2.261327396931345E-4</v>
      </c>
      <c r="AS1108" s="13">
        <f t="shared" si="1544"/>
        <v>5.5776096935756451E-4</v>
      </c>
      <c r="AT1108" s="13">
        <f t="shared" si="1545"/>
        <v>6.8786434764124343E-4</v>
      </c>
      <c r="AU1108" s="13">
        <f t="shared" si="1546"/>
        <v>5.6554376844845835E-4</v>
      </c>
      <c r="AV1108" s="13">
        <f t="shared" si="1547"/>
        <v>3.4873128160477397E-4</v>
      </c>
      <c r="AW1108" s="13">
        <f t="shared" si="1548"/>
        <v>1.1381829969325822E-5</v>
      </c>
      <c r="AX1108" s="13">
        <f t="shared" si="1549"/>
        <v>1.0106447931268359E-2</v>
      </c>
      <c r="AY1108" s="13">
        <f t="shared" si="1550"/>
        <v>9.7593947327271491E-3</v>
      </c>
      <c r="AZ1108" s="13">
        <f t="shared" si="1551"/>
        <v>4.7121296323360696E-3</v>
      </c>
      <c r="BA1108" s="13">
        <f t="shared" si="1552"/>
        <v>1.5167720458100563E-3</v>
      </c>
      <c r="BB1108" s="13">
        <f t="shared" si="1553"/>
        <v>3.6617160686169722E-4</v>
      </c>
      <c r="BC1108" s="13">
        <f t="shared" si="1554"/>
        <v>7.0719470887964036E-5</v>
      </c>
      <c r="BD1108" s="13">
        <f t="shared" si="1555"/>
        <v>3.6394565193545825E-5</v>
      </c>
      <c r="BE1108" s="13">
        <f t="shared" si="1556"/>
        <v>8.9767930062873162E-5</v>
      </c>
      <c r="BF1108" s="13">
        <f t="shared" si="1557"/>
        <v>1.1070720621223325E-4</v>
      </c>
      <c r="BG1108" s="13">
        <f t="shared" si="1558"/>
        <v>9.1020519976594543E-5</v>
      </c>
      <c r="BH1108" s="13">
        <f t="shared" si="1559"/>
        <v>5.6125987685891314E-5</v>
      </c>
      <c r="BI1108" s="13">
        <f t="shared" si="1560"/>
        <v>2.7687176425947566E-5</v>
      </c>
      <c r="BJ1108" s="14">
        <f t="shared" si="1561"/>
        <v>0.68906551951864892</v>
      </c>
      <c r="BK1108" s="14">
        <f t="shared" si="1562"/>
        <v>0.17898827092314371</v>
      </c>
      <c r="BL1108" s="14">
        <f t="shared" si="1563"/>
        <v>0.1235008339539909</v>
      </c>
      <c r="BM1108" s="14">
        <f t="shared" si="1564"/>
        <v>0.6530831499631965</v>
      </c>
      <c r="BN1108" s="14">
        <f t="shared" si="1565"/>
        <v>0.33357349524617835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1.5417000000000001</v>
      </c>
      <c r="F1109" s="10">
        <f>VLOOKUP(B1109,home!$B$2:$E$405,3,FALSE)</f>
        <v>1.0089999999999999</v>
      </c>
      <c r="G1109" s="10">
        <f>VLOOKUP(C1109,away!$B$2:$E$405,4,FALSE)</f>
        <v>1.0089999999999999</v>
      </c>
      <c r="H1109" s="10">
        <f>VLOOKUP(A1109,away!$A$2:$E$405,3,FALSE)</f>
        <v>1.125</v>
      </c>
      <c r="I1109" s="10">
        <f>VLOOKUP(C1109,away!$B$2:$E$405,3,FALSE)</f>
        <v>0.59260000000000002</v>
      </c>
      <c r="J1109" s="10">
        <f>VLOOKUP(B1109,home!$B$2:$E$405,4,FALSE)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1.5124</v>
      </c>
      <c r="F1110" s="10">
        <f>VLOOKUP(B1110,home!$B$2:$E$405,3,FALSE)</f>
        <v>1.3665</v>
      </c>
      <c r="G1110" s="10">
        <f>VLOOKUP(C1110,away!$B$2:$E$405,4,FALSE)</f>
        <v>1.4986999999999999</v>
      </c>
      <c r="H1110" s="10">
        <f>VLOOKUP(A1110,away!$A$2:$E$405,3,FALSE)</f>
        <v>1.1446000000000001</v>
      </c>
      <c r="I1110" s="10">
        <f>VLOOKUP(C1110,away!$B$2:$E$405,3,FALSE)</f>
        <v>0.58240000000000003</v>
      </c>
      <c r="J1110" s="10">
        <f>VLOOKUP(B1110,home!$B$2:$E$405,4,FALSE)</f>
        <v>0.93189999999999995</v>
      </c>
      <c r="K1110" s="12">
        <f t="shared" si="1510"/>
        <v>3.0973551970199997</v>
      </c>
      <c r="L1110" s="12">
        <f t="shared" si="1511"/>
        <v>0.62121855577600005</v>
      </c>
      <c r="M1110" s="13">
        <f t="shared" si="1512"/>
        <v>2.4268556134434686E-2</v>
      </c>
      <c r="N1110" s="13">
        <f t="shared" si="1513"/>
        <v>7.5168338467162865E-2</v>
      </c>
      <c r="O1110" s="13">
        <f t="shared" si="1514"/>
        <v>1.5076077392602298E-2</v>
      </c>
      <c r="P1110" s="13">
        <f t="shared" si="1515"/>
        <v>4.6695966662652459E-2</v>
      </c>
      <c r="Q1110" s="13">
        <f t="shared" si="1516"/>
        <v>0.11641152190131264</v>
      </c>
      <c r="R1110" s="13">
        <f t="shared" si="1517"/>
        <v>4.6827695122998022E-3</v>
      </c>
      <c r="S1110" s="13">
        <f t="shared" si="1518"/>
        <v>2.2462330375988222E-2</v>
      </c>
      <c r="T1110" s="13">
        <f t="shared" si="1519"/>
        <v>7.231699751121963E-2</v>
      </c>
      <c r="U1110" s="13">
        <f t="shared" si="1520"/>
        <v>1.4504200485368601E-2</v>
      </c>
      <c r="V1110" s="13">
        <f t="shared" si="1521"/>
        <v>4.8022828139895717E-3</v>
      </c>
      <c r="W1110" s="13">
        <f t="shared" si="1522"/>
        <v>0.1201892774513461</v>
      </c>
      <c r="X1110" s="13">
        <f t="shared" si="1523"/>
        <v>7.4663809358086169E-2</v>
      </c>
      <c r="Y1110" s="13">
        <f t="shared" si="1524"/>
        <v>2.3191271909082444E-2</v>
      </c>
      <c r="Z1110" s="13">
        <f t="shared" si="1525"/>
        <v>9.6967443782092233E-4</v>
      </c>
      <c r="AA1110" s="13">
        <f t="shared" si="1526"/>
        <v>3.0034261594020805E-3</v>
      </c>
      <c r="AB1110" s="13">
        <f t="shared" si="1527"/>
        <v>4.651338811844926E-3</v>
      </c>
      <c r="AC1110" s="13">
        <f t="shared" si="1528"/>
        <v>5.7751488424073673E-4</v>
      </c>
      <c r="AD1110" s="13">
        <f t="shared" si="1529"/>
        <v>9.3067220785001376E-2</v>
      </c>
      <c r="AE1110" s="13">
        <f t="shared" si="1530"/>
        <v>5.7815084486144676E-2</v>
      </c>
      <c r="AF1110" s="13">
        <f t="shared" si="1531"/>
        <v>1.7957901643275109E-2</v>
      </c>
      <c r="AG1110" s="13">
        <f t="shared" si="1532"/>
        <v>3.7185939078676071E-3</v>
      </c>
      <c r="AH1110" s="13">
        <f t="shared" si="1533"/>
        <v>1.5059493845900453E-4</v>
      </c>
      <c r="AI1110" s="13">
        <f t="shared" si="1534"/>
        <v>4.6644601528090471E-4</v>
      </c>
      <c r="AJ1110" s="13">
        <f t="shared" si="1535"/>
        <v>7.2237449477979029E-4</v>
      </c>
      <c r="AK1110" s="13">
        <f t="shared" si="1536"/>
        <v>7.4581679853362676E-4</v>
      </c>
      <c r="AL1110" s="13">
        <f t="shared" si="1537"/>
        <v>4.4448653034494548E-5</v>
      </c>
      <c r="AM1110" s="13">
        <f t="shared" si="1538"/>
        <v>5.7652447994126325E-2</v>
      </c>
      <c r="AN1110" s="13">
        <f t="shared" si="1539"/>
        <v>3.5814770479862097E-2</v>
      </c>
      <c r="AO1110" s="13">
        <f t="shared" si="1540"/>
        <v>1.1124399996474427E-2</v>
      </c>
      <c r="AP1110" s="13">
        <f t="shared" si="1541"/>
        <v>2.3035612332281278E-3</v>
      </c>
      <c r="AQ1110" s="13">
        <f t="shared" si="1542"/>
        <v>3.5775374561188976E-4</v>
      </c>
      <c r="AR1110" s="13">
        <f t="shared" si="1543"/>
        <v>1.8710474035335686E-5</v>
      </c>
      <c r="AS1110" s="13">
        <f t="shared" si="1544"/>
        <v>5.7952983992054752E-5</v>
      </c>
      <c r="AT1110" s="13">
        <f t="shared" si="1545"/>
        <v>8.9750488075303819E-5</v>
      </c>
      <c r="AU1110" s="13">
        <f t="shared" si="1546"/>
        <v>9.2663046891707955E-5</v>
      </c>
      <c r="AV1110" s="13">
        <f t="shared" si="1547"/>
        <v>7.1752592465434894E-5</v>
      </c>
      <c r="AW1110" s="13">
        <f t="shared" si="1548"/>
        <v>2.3756996602711967E-6</v>
      </c>
      <c r="AX1110" s="13">
        <f t="shared" si="1549"/>
        <v>2.976168490258873E-2</v>
      </c>
      <c r="AY1110" s="13">
        <f t="shared" si="1550"/>
        <v>1.8488510912646552E-2</v>
      </c>
      <c r="AZ1110" s="13">
        <f t="shared" si="1551"/>
        <v>5.7427030238015537E-3</v>
      </c>
      <c r="BA1110" s="13">
        <f t="shared" si="1552"/>
        <v>1.1891578928988232E-3</v>
      </c>
      <c r="BB1110" s="13">
        <f t="shared" si="1553"/>
        <v>1.8468173720405956E-4</v>
      </c>
      <c r="BC1110" s="13">
        <f t="shared" si="1554"/>
        <v>2.2945544412821737E-5</v>
      </c>
      <c r="BD1110" s="13">
        <f t="shared" si="1555"/>
        <v>1.9372156096859294E-6</v>
      </c>
      <c r="BE1110" s="13">
        <f t="shared" si="1556"/>
        <v>6.0002448364089807E-6</v>
      </c>
      <c r="BF1110" s="13">
        <f t="shared" si="1557"/>
        <v>9.2924447637218864E-6</v>
      </c>
      <c r="BG1110" s="13">
        <f t="shared" si="1558"/>
        <v>9.5940006939784254E-6</v>
      </c>
      <c r="BH1110" s="13">
        <f t="shared" si="1559"/>
        <v>7.4290069774268899E-6</v>
      </c>
      <c r="BI1110" s="13">
        <f t="shared" si="1560"/>
        <v>4.6020546740462015E-6</v>
      </c>
      <c r="BJ1110" s="14">
        <f t="shared" si="1561"/>
        <v>0.81714263488335426</v>
      </c>
      <c r="BK1110" s="14">
        <f t="shared" si="1562"/>
        <v>0.11733961043698672</v>
      </c>
      <c r="BL1110" s="14">
        <f t="shared" si="1563"/>
        <v>4.4372729161586126E-2</v>
      </c>
      <c r="BM1110" s="14">
        <f t="shared" si="1564"/>
        <v>0.67903528363629695</v>
      </c>
      <c r="BN1110" s="14">
        <f t="shared" si="1565"/>
        <v>0.28230323007046476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1.7444</v>
      </c>
      <c r="F1111" s="10">
        <f>VLOOKUP(B1111,home!$B$2:$E$405,3,FALSE)</f>
        <v>1.2101999999999999</v>
      </c>
      <c r="G1111" s="10">
        <f>VLOOKUP(C1111,away!$B$2:$E$405,4,FALSE)</f>
        <v>1.4650000000000001</v>
      </c>
      <c r="H1111" s="10">
        <f>VLOOKUP(A1111,away!$A$2:$E$405,3,FALSE)</f>
        <v>1.5556000000000001</v>
      </c>
      <c r="I1111" s="10">
        <f>VLOOKUP(C1111,away!$B$2:$E$405,3,FALSE)</f>
        <v>0.71430000000000005</v>
      </c>
      <c r="J1111" s="10">
        <f>VLOOKUP(B1111,home!$B$2:$E$405,4,FALSE)</f>
        <v>0.78569999999999995</v>
      </c>
      <c r="K1111" s="12">
        <f t="shared" si="1510"/>
        <v>3.0927217692000002</v>
      </c>
      <c r="L1111" s="12">
        <f t="shared" si="1511"/>
        <v>0.87304240335600003</v>
      </c>
      <c r="M1111" s="13">
        <f t="shared" si="1512"/>
        <v>1.8953547296283495E-2</v>
      </c>
      <c r="N1111" s="13">
        <f t="shared" si="1513"/>
        <v>5.8618048326777764E-2</v>
      </c>
      <c r="O1111" s="13">
        <f t="shared" si="1514"/>
        <v>1.6547250483668959E-2</v>
      </c>
      <c r="P1111" s="13">
        <f t="shared" si="1515"/>
        <v>5.1176041791248218E-2</v>
      </c>
      <c r="Q1111" s="13">
        <f t="shared" si="1516"/>
        <v>9.064465706412167E-2</v>
      </c>
      <c r="R1111" s="13">
        <f t="shared" si="1517"/>
        <v>7.22322566559804E-3</v>
      </c>
      <c r="S1111" s="13">
        <f t="shared" si="1518"/>
        <v>3.4544816498982348E-2</v>
      </c>
      <c r="T1111" s="13">
        <f t="shared" si="1519"/>
        <v>7.9136629254641211E-2</v>
      </c>
      <c r="U1111" s="13">
        <f t="shared" si="1520"/>
        <v>2.2339427259839218E-2</v>
      </c>
      <c r="V1111" s="13">
        <f t="shared" si="1521"/>
        <v>1.0363741445144053E-2</v>
      </c>
      <c r="W1111" s="13">
        <f t="shared" si="1522"/>
        <v>9.3446234721292529E-2</v>
      </c>
      <c r="X1111" s="13">
        <f t="shared" si="1523"/>
        <v>8.1582525345646126E-2</v>
      </c>
      <c r="Y1111" s="13">
        <f t="shared" si="1524"/>
        <v>3.5612501999807339E-2</v>
      </c>
      <c r="Z1111" s="13">
        <f t="shared" si="1525"/>
        <v>2.1020607650254854E-3</v>
      </c>
      <c r="AA1111" s="13">
        <f t="shared" si="1526"/>
        <v>6.5010890881755257E-3</v>
      </c>
      <c r="AB1111" s="13">
        <f t="shared" si="1527"/>
        <v>1.0053029873254519E-2</v>
      </c>
      <c r="AC1111" s="13">
        <f t="shared" si="1528"/>
        <v>1.7489314039065851E-3</v>
      </c>
      <c r="AD1111" s="13">
        <f t="shared" si="1529"/>
        <v>7.225080109307859E-2</v>
      </c>
      <c r="AE1111" s="13">
        <f t="shared" si="1530"/>
        <v>6.3078013030697655E-2</v>
      </c>
      <c r="AF1111" s="13">
        <f t="shared" si="1531"/>
        <v>2.7534890047620681E-2</v>
      </c>
      <c r="AG1111" s="13">
        <f t="shared" si="1532"/>
        <v>8.013042194439322E-3</v>
      </c>
      <c r="AH1111" s="13">
        <f t="shared" si="1533"/>
        <v>4.5879704557455036E-4</v>
      </c>
      <c r="AI1111" s="13">
        <f t="shared" si="1534"/>
        <v>1.4189316104930565E-3</v>
      </c>
      <c r="AJ1111" s="13">
        <f t="shared" si="1535"/>
        <v>2.1941803403889466E-3</v>
      </c>
      <c r="AK1111" s="13">
        <f t="shared" si="1536"/>
        <v>2.2619964347571865E-3</v>
      </c>
      <c r="AL1111" s="13">
        <f t="shared" si="1537"/>
        <v>1.8888999556067299E-4</v>
      </c>
      <c r="AM1111" s="13">
        <f t="shared" si="1538"/>
        <v>4.4690325076540673E-2</v>
      </c>
      <c r="AN1111" s="13">
        <f t="shared" si="1539"/>
        <v>3.9016548811583986E-2</v>
      </c>
      <c r="AO1111" s="13">
        <f t="shared" si="1540"/>
        <v>1.7031550772560983E-2</v>
      </c>
      <c r="AP1111" s="13">
        <f t="shared" si="1541"/>
        <v>4.9564220064521273E-3</v>
      </c>
      <c r="AQ1111" s="13">
        <f t="shared" si="1542"/>
        <v>1.0817916451398828E-3</v>
      </c>
      <c r="AR1111" s="13">
        <f t="shared" si="1543"/>
        <v>8.0109855064207578E-5</v>
      </c>
      <c r="AS1111" s="13">
        <f t="shared" si="1544"/>
        <v>2.4775749268453166E-4</v>
      </c>
      <c r="AT1111" s="13">
        <f t="shared" si="1545"/>
        <v>3.8312249555393058E-4</v>
      </c>
      <c r="AU1111" s="13">
        <f t="shared" si="1546"/>
        <v>3.9496376075662373E-4</v>
      </c>
      <c r="AV1111" s="13">
        <f t="shared" si="1547"/>
        <v>3.0537825523427781E-4</v>
      </c>
      <c r="AW1111" s="13">
        <f t="shared" si="1548"/>
        <v>1.4167154974052988E-5</v>
      </c>
      <c r="AX1111" s="13">
        <f t="shared" si="1549"/>
        <v>2.3035790206140327E-2</v>
      </c>
      <c r="AY1111" s="13">
        <f t="shared" si="1550"/>
        <v>2.0111221644773358E-2</v>
      </c>
      <c r="AZ1111" s="13">
        <f t="shared" si="1551"/>
        <v>8.7789746395890694E-3</v>
      </c>
      <c r="BA1111" s="13">
        <f t="shared" si="1552"/>
        <v>2.5548057061160721E-3</v>
      </c>
      <c r="BB1111" s="13">
        <f t="shared" si="1553"/>
        <v>5.5761342844379942E-4</v>
      </c>
      <c r="BC1111" s="13">
        <f t="shared" si="1554"/>
        <v>9.7364033542430767E-5</v>
      </c>
      <c r="BD1111" s="13">
        <f t="shared" si="1555"/>
        <v>1.1656550066292765E-5</v>
      </c>
      <c r="BE1111" s="13">
        <f t="shared" si="1556"/>
        <v>3.605046614379334E-5</v>
      </c>
      <c r="BF1111" s="13">
        <f t="shared" si="1557"/>
        <v>5.5747030716358656E-5</v>
      </c>
      <c r="BG1111" s="13">
        <f t="shared" si="1558"/>
        <v>5.7470018488247815E-5</v>
      </c>
      <c r="BH1111" s="13">
        <f t="shared" si="1559"/>
        <v>4.4434694313732635E-5</v>
      </c>
      <c r="BI1111" s="13">
        <f t="shared" si="1560"/>
        <v>2.7484829282365678E-5</v>
      </c>
      <c r="BJ1111" s="14">
        <f t="shared" si="1561"/>
        <v>0.77182975104900564</v>
      </c>
      <c r="BK1111" s="14">
        <f t="shared" si="1562"/>
        <v>0.13708719007589873</v>
      </c>
      <c r="BL1111" s="14">
        <f t="shared" si="1563"/>
        <v>7.064210325005435E-2</v>
      </c>
      <c r="BM1111" s="14">
        <f t="shared" si="1564"/>
        <v>0.71840128002248671</v>
      </c>
      <c r="BN1111" s="14">
        <f t="shared" si="1565"/>
        <v>0.24316277062769814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1.7444</v>
      </c>
      <c r="F1112" s="10">
        <f>VLOOKUP(B1112,home!$B$2:$E$405,3,FALSE)</f>
        <v>1.0828</v>
      </c>
      <c r="G1112" s="10">
        <f>VLOOKUP(C1112,away!$B$2:$E$405,4,FALSE)</f>
        <v>1.0190999999999999</v>
      </c>
      <c r="H1112" s="10">
        <f>VLOOKUP(A1112,away!$A$2:$E$405,3,FALSE)</f>
        <v>1.5556000000000001</v>
      </c>
      <c r="I1112" s="10">
        <f>VLOOKUP(C1112,away!$B$2:$E$405,3,FALSE)</f>
        <v>0.57140000000000002</v>
      </c>
      <c r="J1112" s="10">
        <f>VLOOKUP(B1112,home!$B$2:$E$405,4,FALSE)</f>
        <v>1.3571</v>
      </c>
      <c r="K1112" s="12">
        <f t="shared" si="1510"/>
        <v>1.9249130937119998</v>
      </c>
      <c r="L1112" s="12">
        <f t="shared" si="1511"/>
        <v>1.2062852598640001</v>
      </c>
      <c r="M1112" s="13">
        <f t="shared" si="1512"/>
        <v>4.3665439252042679E-2</v>
      </c>
      <c r="N1112" s="13">
        <f t="shared" si="1513"/>
        <v>8.405217575894286E-2</v>
      </c>
      <c r="O1112" s="13">
        <f t="shared" si="1514"/>
        <v>5.2672975735226009E-2</v>
      </c>
      <c r="P1112" s="13">
        <f t="shared" si="1515"/>
        <v>0.101390900677511</v>
      </c>
      <c r="Q1112" s="13">
        <f t="shared" si="1516"/>
        <v>8.0896566836685752E-2</v>
      </c>
      <c r="R1112" s="13">
        <f t="shared" si="1517"/>
        <v>3.176931711128865E-2</v>
      </c>
      <c r="S1112" s="13">
        <f t="shared" si="1518"/>
        <v>5.8857273144893418E-2</v>
      </c>
      <c r="T1112" s="13">
        <f t="shared" si="1519"/>
        <v>9.7584336148696924E-2</v>
      </c>
      <c r="U1112" s="13">
        <f t="shared" si="1520"/>
        <v>6.1153174485808204E-2</v>
      </c>
      <c r="V1112" s="13">
        <f t="shared" si="1521"/>
        <v>1.5185139139286635E-2</v>
      </c>
      <c r="W1112" s="13">
        <f t="shared" si="1522"/>
        <v>5.1906286913428128E-2</v>
      </c>
      <c r="X1112" s="13">
        <f t="shared" si="1523"/>
        <v>6.2613788797939982E-2</v>
      </c>
      <c r="Y1112" s="13">
        <f t="shared" si="1524"/>
        <v>3.7765045245596339E-2</v>
      </c>
      <c r="Z1112" s="13">
        <f t="shared" si="1525"/>
        <v>1.2774286315764218E-2</v>
      </c>
      <c r="AA1112" s="13">
        <f t="shared" si="1526"/>
        <v>2.4589390992040563E-2</v>
      </c>
      <c r="AB1112" s="13">
        <f t="shared" si="1527"/>
        <v>2.3666220343491397E-2</v>
      </c>
      <c r="AC1112" s="13">
        <f t="shared" si="1528"/>
        <v>2.2037378997818787E-3</v>
      </c>
      <c r="AD1112" s="13">
        <f t="shared" si="1529"/>
        <v>2.4978772831407401E-2</v>
      </c>
      <c r="AE1112" s="13">
        <f t="shared" si="1530"/>
        <v>3.0131525476018099E-2</v>
      </c>
      <c r="AF1112" s="13">
        <f t="shared" si="1531"/>
        <v>1.8173607519468622E-2</v>
      </c>
      <c r="AG1112" s="13">
        <f t="shared" si="1532"/>
        <v>7.3075182897628507E-3</v>
      </c>
      <c r="AH1112" s="13">
        <f t="shared" si="1533"/>
        <v>3.8523583219971951E-3</v>
      </c>
      <c r="AI1112" s="13">
        <f t="shared" si="1534"/>
        <v>7.415454975682789E-3</v>
      </c>
      <c r="AJ1112" s="13">
        <f t="shared" si="1535"/>
        <v>7.1370531892618015E-3</v>
      </c>
      <c r="AK1112" s="13">
        <f t="shared" si="1536"/>
        <v>4.5794023781763442E-3</v>
      </c>
      <c r="AL1112" s="13">
        <f t="shared" si="1537"/>
        <v>2.046826729270549E-4</v>
      </c>
      <c r="AM1112" s="13">
        <f t="shared" si="1538"/>
        <v>9.616393377606728E-3</v>
      </c>
      <c r="AN1112" s="13">
        <f t="shared" si="1539"/>
        <v>1.1600113584460781E-2</v>
      </c>
      <c r="AO1112" s="13">
        <f t="shared" si="1540"/>
        <v>6.9965230148415969E-3</v>
      </c>
      <c r="AP1112" s="13">
        <f t="shared" si="1541"/>
        <v>2.8132675277008847E-3</v>
      </c>
      <c r="AQ1112" s="13">
        <f t="shared" si="1542"/>
        <v>8.4840078767990364E-4</v>
      </c>
      <c r="AR1112" s="13">
        <f t="shared" si="1543"/>
        <v>9.2940861190792554E-4</v>
      </c>
      <c r="AS1112" s="13">
        <f t="shared" si="1544"/>
        <v>1.7890308064702604E-3</v>
      </c>
      <c r="AT1112" s="13">
        <f t="shared" si="1545"/>
        <v>1.7218644122143718E-3</v>
      </c>
      <c r="AU1112" s="13">
        <f t="shared" si="1546"/>
        <v>1.1048131175560537E-3</v>
      </c>
      <c r="AV1112" s="13">
        <f t="shared" si="1547"/>
        <v>5.3166730902210564E-4</v>
      </c>
      <c r="AW1112" s="13">
        <f t="shared" si="1548"/>
        <v>1.3201999947172624E-5</v>
      </c>
      <c r="AX1112" s="13">
        <f t="shared" si="1549"/>
        <v>3.0851202544734287E-3</v>
      </c>
      <c r="AY1112" s="13">
        <f t="shared" si="1550"/>
        <v>3.7215350878791699E-3</v>
      </c>
      <c r="AZ1112" s="13">
        <f t="shared" si="1551"/>
        <v>2.24461646028766E-3</v>
      </c>
      <c r="BA1112" s="13">
        <f t="shared" si="1552"/>
        <v>9.0254925003103743E-4</v>
      </c>
      <c r="BB1112" s="13">
        <f t="shared" si="1553"/>
        <v>2.7218296415343709E-4</v>
      </c>
      <c r="BC1112" s="13">
        <f t="shared" si="1554"/>
        <v>6.5666059528876502E-5</v>
      </c>
      <c r="BD1112" s="13">
        <f t="shared" si="1555"/>
        <v>1.8685531815586535E-4</v>
      </c>
      <c r="BE1112" s="13">
        <f t="shared" si="1556"/>
        <v>3.5968024854794679E-4</v>
      </c>
      <c r="BF1112" s="13">
        <f t="shared" si="1557"/>
        <v>3.4617660998976471E-4</v>
      </c>
      <c r="BG1112" s="13">
        <f t="shared" si="1558"/>
        <v>2.2211996310204352E-4</v>
      </c>
      <c r="BH1112" s="13">
        <f t="shared" si="1559"/>
        <v>1.0689040633748744E-4</v>
      </c>
      <c r="BI1112" s="13">
        <f t="shared" si="1560"/>
        <v>4.1150948550245116E-5</v>
      </c>
      <c r="BJ1112" s="14">
        <f t="shared" si="1561"/>
        <v>0.53757599218659036</v>
      </c>
      <c r="BK1112" s="14">
        <f t="shared" si="1562"/>
        <v>0.22522870787432184</v>
      </c>
      <c r="BL1112" s="14">
        <f t="shared" si="1563"/>
        <v>0.22417500528482701</v>
      </c>
      <c r="BM1112" s="14">
        <f t="shared" si="1564"/>
        <v>0.60159828320187447</v>
      </c>
      <c r="BN1112" s="14">
        <f t="shared" si="1565"/>
        <v>0.394447375371697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1.6292</v>
      </c>
      <c r="F1113" s="10">
        <f>VLOOKUP(B1113,home!$B$2:$E$405,3,FALSE)</f>
        <v>0.8286</v>
      </c>
      <c r="G1113" s="10">
        <f>VLOOKUP(C1113,away!$B$2:$E$405,4,FALSE)</f>
        <v>0.85250000000000004</v>
      </c>
      <c r="H1113" s="10">
        <f>VLOOKUP(A1113,away!$A$2:$E$405,3,FALSE)</f>
        <v>1.1462000000000001</v>
      </c>
      <c r="I1113" s="10">
        <f>VLOOKUP(C1113,away!$B$2:$E$405,3,FALSE)</f>
        <v>0.96940000000000004</v>
      </c>
      <c r="J1113" s="10">
        <f>VLOOKUP(B1113,home!$B$2:$E$405,4,FALSE)</f>
        <v>0.56710000000000005</v>
      </c>
      <c r="K1113" s="12">
        <f t="shared" si="1510"/>
        <v>1.1508367397999999</v>
      </c>
      <c r="L1113" s="12">
        <f t="shared" si="1511"/>
        <v>0.6301197133880001</v>
      </c>
      <c r="M1113" s="13">
        <f t="shared" si="1512"/>
        <v>0.16847692988575214</v>
      </c>
      <c r="N1113" s="13">
        <f t="shared" si="1513"/>
        <v>0.19388944072123213</v>
      </c>
      <c r="O1113" s="13">
        <f t="shared" si="1514"/>
        <v>0.1061606347721003</v>
      </c>
      <c r="P1113" s="13">
        <f t="shared" si="1515"/>
        <v>0.12217355881622241</v>
      </c>
      <c r="Q1113" s="13">
        <f t="shared" si="1516"/>
        <v>0.1115675459206341</v>
      </c>
      <c r="R1113" s="13">
        <f t="shared" si="1517"/>
        <v>3.3446954377842002E-2</v>
      </c>
      <c r="S1113" s="13">
        <f t="shared" si="1518"/>
        <v>2.2148994648618758E-2</v>
      </c>
      <c r="T1113" s="13">
        <f t="shared" si="1519"/>
        <v>7.0300910058912494E-2</v>
      </c>
      <c r="U1113" s="13">
        <f t="shared" si="1520"/>
        <v>3.8491983932435019E-2</v>
      </c>
      <c r="V1113" s="13">
        <f t="shared" si="1521"/>
        <v>1.7846304286674157E-3</v>
      </c>
      <c r="W1113" s="13">
        <f t="shared" si="1522"/>
        <v>4.27986769382631E-2</v>
      </c>
      <c r="X1113" s="13">
        <f t="shared" si="1523"/>
        <v>2.6968290045723951E-2</v>
      </c>
      <c r="Y1113" s="13">
        <f t="shared" si="1524"/>
        <v>8.4966255970880152E-3</v>
      </c>
      <c r="Z1113" s="13">
        <f t="shared" si="1525"/>
        <v>7.0251951020891077E-3</v>
      </c>
      <c r="AA1113" s="13">
        <f t="shared" si="1526"/>
        <v>8.0848526277471564E-3</v>
      </c>
      <c r="AB1113" s="13">
        <f t="shared" si="1527"/>
        <v>4.6521727199400013E-3</v>
      </c>
      <c r="AC1113" s="13">
        <f t="shared" si="1528"/>
        <v>8.0884461002269297E-5</v>
      </c>
      <c r="AD1113" s="13">
        <f t="shared" si="1529"/>
        <v>1.2313572458846043E-2</v>
      </c>
      <c r="AE1113" s="13">
        <f t="shared" si="1530"/>
        <v>7.7590247485504384E-3</v>
      </c>
      <c r="AF1113" s="13">
        <f t="shared" si="1531"/>
        <v>2.4445572253635008E-3</v>
      </c>
      <c r="AG1113" s="13">
        <f t="shared" si="1532"/>
        <v>5.1345456606887146E-4</v>
      </c>
      <c r="AH1113" s="13">
        <f t="shared" si="1533"/>
        <v>1.1066784810557925E-3</v>
      </c>
      <c r="AI1113" s="13">
        <f t="shared" si="1534"/>
        <v>1.273606255145064E-3</v>
      </c>
      <c r="AJ1113" s="13">
        <f t="shared" si="1535"/>
        <v>7.3285643523001635E-4</v>
      </c>
      <c r="AK1113" s="13">
        <f t="shared" si="1536"/>
        <v>2.8113270355385387E-4</v>
      </c>
      <c r="AL1113" s="13">
        <f t="shared" si="1537"/>
        <v>2.3461829368045449E-6</v>
      </c>
      <c r="AM1113" s="13">
        <f t="shared" si="1538"/>
        <v>2.834182316765885E-3</v>
      </c>
      <c r="AN1113" s="13">
        <f t="shared" si="1539"/>
        <v>1.7858741491298573E-3</v>
      </c>
      <c r="AO1113" s="13">
        <f t="shared" si="1540"/>
        <v>5.6265725349837219E-4</v>
      </c>
      <c r="AP1113" s="13">
        <f t="shared" si="1541"/>
        <v>1.1818047577002457E-4</v>
      </c>
      <c r="AQ1113" s="13">
        <f t="shared" si="1542"/>
        <v>1.8616961880066339E-5</v>
      </c>
      <c r="AR1113" s="13">
        <f t="shared" si="1543"/>
        <v>1.3946798545910866E-4</v>
      </c>
      <c r="AS1113" s="13">
        <f t="shared" si="1544"/>
        <v>1.6050488169223439E-4</v>
      </c>
      <c r="AT1113" s="13">
        <f t="shared" si="1545"/>
        <v>9.2357457384337893E-5</v>
      </c>
      <c r="AU1113" s="13">
        <f t="shared" si="1546"/>
        <v>3.5429451717469605E-5</v>
      </c>
      <c r="AV1113" s="13">
        <f t="shared" si="1547"/>
        <v>1.0193378676858561E-5</v>
      </c>
      <c r="AW1113" s="13">
        <f t="shared" si="1548"/>
        <v>4.7260265383002242E-8</v>
      </c>
      <c r="AX1113" s="13">
        <f t="shared" si="1549"/>
        <v>5.4361352290427758E-4</v>
      </c>
      <c r="AY1113" s="13">
        <f t="shared" si="1550"/>
        <v>3.4254159724628436E-4</v>
      </c>
      <c r="AZ1113" s="13">
        <f t="shared" si="1551"/>
        <v>1.0792110654014823E-4</v>
      </c>
      <c r="BA1113" s="13">
        <f t="shared" si="1552"/>
        <v>2.2667738907198016E-5</v>
      </c>
      <c r="BB1113" s="13">
        <f t="shared" si="1553"/>
        <v>3.5708472858394072E-6</v>
      </c>
      <c r="BC1113" s="13">
        <f t="shared" si="1554"/>
        <v>4.5001225366108911E-7</v>
      </c>
      <c r="BD1113" s="13">
        <f t="shared" si="1555"/>
        <v>1.4646921170715885E-5</v>
      </c>
      <c r="BE1113" s="13">
        <f t="shared" si="1556"/>
        <v>1.6856215008214265E-5</v>
      </c>
      <c r="BF1113" s="13">
        <f t="shared" si="1557"/>
        <v>9.6993757627105706E-6</v>
      </c>
      <c r="BG1113" s="13">
        <f t="shared" si="1558"/>
        <v>3.7207993269509888E-6</v>
      </c>
      <c r="BH1113" s="13">
        <f t="shared" si="1559"/>
        <v>1.0705081417195779E-6</v>
      </c>
      <c r="BI1113" s="13">
        <f t="shared" si="1560"/>
        <v>2.4639601994918268E-7</v>
      </c>
      <c r="BJ1113" s="14">
        <f t="shared" si="1561"/>
        <v>0.48339237426286424</v>
      </c>
      <c r="BK1113" s="14">
        <f t="shared" si="1562"/>
        <v>0.31500988602044605</v>
      </c>
      <c r="BL1113" s="14">
        <f t="shared" si="1563"/>
        <v>0.19471506567540947</v>
      </c>
      <c r="BM1113" s="14">
        <f t="shared" si="1564"/>
        <v>0.26408496223004496</v>
      </c>
      <c r="BN1113" s="14">
        <f t="shared" si="1565"/>
        <v>0.7357150644937831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1.4215</v>
      </c>
      <c r="F1114" s="10">
        <f>VLOOKUP(B1114,home!$B$2:$E$405,3,FALSE)</f>
        <v>1.1364000000000001</v>
      </c>
      <c r="G1114" s="10">
        <f>VLOOKUP(C1114,away!$B$2:$E$405,4,FALSE)</f>
        <v>0.58620000000000005</v>
      </c>
      <c r="H1114" s="10">
        <f>VLOOKUP(A1114,away!$A$2:$E$405,3,FALSE)</f>
        <v>1.0277000000000001</v>
      </c>
      <c r="I1114" s="10">
        <f>VLOOKUP(C1114,away!$B$2:$E$405,3,FALSE)</f>
        <v>1.7839</v>
      </c>
      <c r="J1114" s="10">
        <f>VLOOKUP(B1114,home!$B$2:$E$405,4,FALSE)</f>
        <v>1.2724</v>
      </c>
      <c r="K1114" s="12">
        <f t="shared" si="1510"/>
        <v>0.94694314212000008</v>
      </c>
      <c r="L1114" s="12">
        <f t="shared" si="1511"/>
        <v>2.3327087717720003</v>
      </c>
      <c r="M1114" s="13">
        <f t="shared" si="1512"/>
        <v>3.7641356960497453E-2</v>
      </c>
      <c r="N1114" s="13">
        <f t="shared" si="1513"/>
        <v>3.564422483383399E-2</v>
      </c>
      <c r="O1114" s="13">
        <f t="shared" si="1514"/>
        <v>8.7806323563153446E-2</v>
      </c>
      <c r="P1114" s="13">
        <f t="shared" si="1515"/>
        <v>8.3147595932897916E-2</v>
      </c>
      <c r="Q1114" s="13">
        <f t="shared" si="1516"/>
        <v>1.6876527131291244E-2</v>
      </c>
      <c r="R1114" s="13">
        <f t="shared" si="1517"/>
        <v>0.10241329059640929</v>
      </c>
      <c r="S1114" s="13">
        <f t="shared" si="1518"/>
        <v>4.591706614532938E-2</v>
      </c>
      <c r="T1114" s="13">
        <f t="shared" si="1519"/>
        <v>3.9368022876211238E-2</v>
      </c>
      <c r="U1114" s="13">
        <f t="shared" si="1520"/>
        <v>9.6979563192212459E-2</v>
      </c>
      <c r="V1114" s="13">
        <f t="shared" si="1521"/>
        <v>1.1269795809028368E-2</v>
      </c>
      <c r="W1114" s="13">
        <f t="shared" si="1522"/>
        <v>5.3270372099261222E-3</v>
      </c>
      <c r="X1114" s="13">
        <f t="shared" si="1523"/>
        <v>1.2426426427150509E-2</v>
      </c>
      <c r="Y1114" s="13">
        <f t="shared" si="1524"/>
        <v>1.4493616964196697E-2</v>
      </c>
      <c r="Z1114" s="13">
        <f t="shared" si="1525"/>
        <v>7.9633460440092951E-2</v>
      </c>
      <c r="AA1114" s="13">
        <f t="shared" si="1526"/>
        <v>7.5408359247030335E-2</v>
      </c>
      <c r="AB1114" s="13">
        <f t="shared" si="1527"/>
        <v>3.5703714323748331E-2</v>
      </c>
      <c r="AC1114" s="13">
        <f t="shared" si="1528"/>
        <v>1.5558957351729291E-3</v>
      </c>
      <c r="AD1114" s="13">
        <f t="shared" si="1529"/>
        <v>1.2611003384394E-3</v>
      </c>
      <c r="AE1114" s="13">
        <f t="shared" si="1530"/>
        <v>2.9417798215622265E-3</v>
      </c>
      <c r="AF1114" s="13">
        <f t="shared" si="1531"/>
        <v>3.431157797190039E-3</v>
      </c>
      <c r="AG1114" s="13">
        <f t="shared" si="1532"/>
        <v>2.6679639636130324E-3</v>
      </c>
      <c r="AH1114" s="13">
        <f t="shared" si="1533"/>
        <v>4.6440417923790868E-2</v>
      </c>
      <c r="AI1114" s="13">
        <f t="shared" si="1534"/>
        <v>4.397643527012049E-2</v>
      </c>
      <c r="AJ1114" s="13">
        <f t="shared" si="1535"/>
        <v>2.0821591896962342E-2</v>
      </c>
      <c r="AK1114" s="13">
        <f t="shared" si="1536"/>
        <v>6.5722878849499523E-3</v>
      </c>
      <c r="AL1114" s="13">
        <f t="shared" si="1537"/>
        <v>1.3747537320468397E-4</v>
      </c>
      <c r="AM1114" s="13">
        <f t="shared" si="1538"/>
        <v>2.3883806340208028E-4</v>
      </c>
      <c r="AN1114" s="13">
        <f t="shared" si="1539"/>
        <v>5.5713964553106979E-4</v>
      </c>
      <c r="AO1114" s="13">
        <f t="shared" si="1540"/>
        <v>6.4982226911613485E-4</v>
      </c>
      <c r="AP1114" s="13">
        <f t="shared" si="1541"/>
        <v>5.0528203575333109E-4</v>
      </c>
      <c r="AQ1114" s="13">
        <f t="shared" si="1542"/>
        <v>2.946689592551523E-4</v>
      </c>
      <c r="AR1114" s="13">
        <f t="shared" si="1543"/>
        <v>2.1666394051116911E-2</v>
      </c>
      <c r="AS1114" s="13">
        <f t="shared" si="1544"/>
        <v>2.0516843261174724E-2</v>
      </c>
      <c r="AT1114" s="13">
        <f t="shared" si="1545"/>
        <v>9.7141420120601691E-3</v>
      </c>
      <c r="AU1114" s="13">
        <f t="shared" si="1546"/>
        <v>3.0662467199667198E-3</v>
      </c>
      <c r="AV1114" s="13">
        <f t="shared" si="1547"/>
        <v>7.2589032588010727E-4</v>
      </c>
      <c r="AW1114" s="13">
        <f t="shared" si="1548"/>
        <v>8.4354223540932356E-6</v>
      </c>
      <c r="AX1114" s="13">
        <f t="shared" si="1549"/>
        <v>3.7694344369303597E-5</v>
      </c>
      <c r="AY1114" s="13">
        <f t="shared" si="1550"/>
        <v>8.7929927756469012E-5</v>
      </c>
      <c r="AZ1114" s="13">
        <f t="shared" si="1551"/>
        <v>1.025574568893968E-4</v>
      </c>
      <c r="BA1114" s="13">
        <f t="shared" si="1552"/>
        <v>7.9745559765508227E-5</v>
      </c>
      <c r="BB1114" s="13">
        <f t="shared" si="1553"/>
        <v>4.6505791693717348E-5</v>
      </c>
      <c r="BC1114" s="13">
        <f t="shared" si="1554"/>
        <v>2.1696893644427176E-5</v>
      </c>
      <c r="BD1114" s="13">
        <f t="shared" si="1555"/>
        <v>8.4235645759515154E-3</v>
      </c>
      <c r="BE1114" s="13">
        <f t="shared" si="1556"/>
        <v>7.9766367074022536E-3</v>
      </c>
      <c r="BF1114" s="13">
        <f t="shared" si="1557"/>
        <v>3.7767107136286097E-3</v>
      </c>
      <c r="BG1114" s="13">
        <f t="shared" si="1558"/>
        <v>1.1921101033472482E-3</v>
      </c>
      <c r="BH1114" s="13">
        <f t="shared" si="1559"/>
        <v>2.8221512175416024E-4</v>
      </c>
      <c r="BI1114" s="13">
        <f t="shared" si="1560"/>
        <v>5.3448334829532597E-5</v>
      </c>
      <c r="BJ1114" s="14">
        <f t="shared" si="1561"/>
        <v>0.13705973831059109</v>
      </c>
      <c r="BK1114" s="14">
        <f t="shared" si="1562"/>
        <v>0.17975711588388718</v>
      </c>
      <c r="BL1114" s="14">
        <f t="shared" si="1563"/>
        <v>0.59351618582548948</v>
      </c>
      <c r="BM1114" s="14">
        <f t="shared" si="1564"/>
        <v>0.62635768693657479</v>
      </c>
      <c r="BN1114" s="14">
        <f t="shared" si="1565"/>
        <v>0.36352931901808339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1.4215</v>
      </c>
      <c r="F1115" s="10">
        <f>VLOOKUP(B1115,home!$B$2:$E$405,3,FALSE)</f>
        <v>1.1904999999999999</v>
      </c>
      <c r="G1115" s="10">
        <f>VLOOKUP(C1115,away!$B$2:$E$405,4,FALSE)</f>
        <v>1.1904999999999999</v>
      </c>
      <c r="H1115" s="10">
        <f>VLOOKUP(A1115,away!$A$2:$E$405,3,FALSE)</f>
        <v>1.0277000000000001</v>
      </c>
      <c r="I1115" s="10">
        <f>VLOOKUP(C1115,away!$B$2:$E$405,3,FALSE)</f>
        <v>0.67359999999999998</v>
      </c>
      <c r="J1115" s="10">
        <f>VLOOKUP(B1115,home!$B$2:$E$405,4,FALSE)</f>
        <v>0.97299999999999998</v>
      </c>
      <c r="K1115" s="12">
        <f t="shared" si="1510"/>
        <v>2.0146780903749995</v>
      </c>
      <c r="L1115" s="12">
        <f t="shared" si="1511"/>
        <v>0.67356773455999996</v>
      </c>
      <c r="M1115" s="13">
        <f t="shared" si="1512"/>
        <v>6.8000118923334088E-2</v>
      </c>
      <c r="N1115" s="13">
        <f t="shared" si="1513"/>
        <v>0.13699834973773559</v>
      </c>
      <c r="O1115" s="13">
        <f t="shared" si="1514"/>
        <v>4.5802686053000724E-2</v>
      </c>
      <c r="P1115" s="13">
        <f t="shared" si="1515"/>
        <v>9.2277668071305136E-2</v>
      </c>
      <c r="Q1115" s="13">
        <f t="shared" si="1516"/>
        <v>0.13800378681707376</v>
      </c>
      <c r="R1115" s="13">
        <f t="shared" si="1517"/>
        <v>1.54256057407413E-2</v>
      </c>
      <c r="S1115" s="13">
        <f t="shared" si="1518"/>
        <v>3.1305710046912891E-2</v>
      </c>
      <c r="T1115" s="13">
        <f t="shared" si="1519"/>
        <v>9.2954898047077558E-2</v>
      </c>
      <c r="U1115" s="13">
        <f t="shared" si="1520"/>
        <v>3.1077629916634316E-2</v>
      </c>
      <c r="V1115" s="13">
        <f t="shared" si="1521"/>
        <v>4.7202824645097927E-3</v>
      </c>
      <c r="W1115" s="13">
        <f t="shared" si="1522"/>
        <v>9.2677735229713551E-2</v>
      </c>
      <c r="X1115" s="13">
        <f t="shared" si="1523"/>
        <v>6.2424732162829649E-2</v>
      </c>
      <c r="Y1115" s="13">
        <f t="shared" si="1524"/>
        <v>2.1023642711715966E-2</v>
      </c>
      <c r="Z1115" s="13">
        <f t="shared" si="1525"/>
        <v>3.4633967710022829E-3</v>
      </c>
      <c r="AA1115" s="13">
        <f t="shared" si="1526"/>
        <v>6.9776295928138197E-3</v>
      </c>
      <c r="AB1115" s="13">
        <f t="shared" si="1527"/>
        <v>7.0288387316971169E-3</v>
      </c>
      <c r="AC1115" s="13">
        <f t="shared" si="1528"/>
        <v>4.0034549328685963E-4</v>
      </c>
      <c r="AD1115" s="13">
        <f t="shared" si="1529"/>
        <v>4.6678950658219795E-2</v>
      </c>
      <c r="AE1115" s="13">
        <f t="shared" si="1530"/>
        <v>3.1441435046495124E-2</v>
      </c>
      <c r="AF1115" s="13">
        <f t="shared" si="1531"/>
        <v>1.0588968087791552E-2</v>
      </c>
      <c r="AG1115" s="13">
        <f t="shared" si="1532"/>
        <v>2.3774624154072974E-3</v>
      </c>
      <c r="AH1115" s="13">
        <f t="shared" si="1533"/>
        <v>5.8320807923160662E-4</v>
      </c>
      <c r="AI1115" s="13">
        <f t="shared" si="1534"/>
        <v>1.1749765393576047E-3</v>
      </c>
      <c r="AJ1115" s="13">
        <f t="shared" si="1535"/>
        <v>1.1835997452742024E-3</v>
      </c>
      <c r="AK1115" s="13">
        <f t="shared" si="1536"/>
        <v>7.9485749152578855E-4</v>
      </c>
      <c r="AL1115" s="13">
        <f t="shared" si="1537"/>
        <v>2.1731108197042199E-5</v>
      </c>
      <c r="AM1115" s="13">
        <f t="shared" si="1538"/>
        <v>1.8808611834562207E-2</v>
      </c>
      <c r="AN1115" s="13">
        <f t="shared" si="1539"/>
        <v>1.266887406362447E-2</v>
      </c>
      <c r="AO1115" s="13">
        <f t="shared" si="1540"/>
        <v>4.2666724012307379E-3</v>
      </c>
      <c r="AP1115" s="13">
        <f t="shared" si="1541"/>
        <v>9.5796428780222113E-4</v>
      </c>
      <c r="AQ1115" s="13">
        <f t="shared" si="1542"/>
        <v>1.6131345878108146E-4</v>
      </c>
      <c r="AR1115" s="13">
        <f t="shared" si="1543"/>
        <v>7.8566028941024456E-5</v>
      </c>
      <c r="AS1115" s="13">
        <f t="shared" si="1544"/>
        <v>1.5828525715525012E-4</v>
      </c>
      <c r="AT1115" s="13">
        <f t="shared" si="1545"/>
        <v>1.5944691981002753E-4</v>
      </c>
      <c r="AU1115" s="13">
        <f t="shared" si="1546"/>
        <v>1.0707807197301398E-4</v>
      </c>
      <c r="AV1115" s="13">
        <f t="shared" si="1547"/>
        <v>5.393196139090716E-5</v>
      </c>
      <c r="AW1115" s="13">
        <f t="shared" si="1548"/>
        <v>8.1915542566473866E-7</v>
      </c>
      <c r="AX1115" s="13">
        <f t="shared" si="1549"/>
        <v>6.3155496955767327E-3</v>
      </c>
      <c r="AY1115" s="13">
        <f t="shared" si="1550"/>
        <v>4.2539505009507169E-3</v>
      </c>
      <c r="AZ1115" s="13">
        <f t="shared" si="1551"/>
        <v>1.4326619009278757E-3</v>
      </c>
      <c r="BA1115" s="13">
        <f t="shared" si="1552"/>
        <v>3.2166494366613746E-4</v>
      </c>
      <c r="BB1115" s="13">
        <f t="shared" si="1553"/>
        <v>5.4165781848142551E-5</v>
      </c>
      <c r="BC1115" s="13">
        <f t="shared" si="1554"/>
        <v>7.2968645940249109E-6</v>
      </c>
      <c r="BD1115" s="13">
        <f t="shared" si="1555"/>
        <v>8.8199236878635383E-6</v>
      </c>
      <c r="BE1115" s="13">
        <f t="shared" si="1556"/>
        <v>1.7769307012718137E-5</v>
      </c>
      <c r="BF1115" s="13">
        <f t="shared" si="1557"/>
        <v>1.7899716759835037E-5</v>
      </c>
      <c r="BG1115" s="13">
        <f t="shared" si="1558"/>
        <v>1.2020722393319273E-5</v>
      </c>
      <c r="BH1115" s="13">
        <f t="shared" si="1559"/>
        <v>6.0544715090751184E-6</v>
      </c>
      <c r="BI1115" s="13">
        <f t="shared" si="1560"/>
        <v>2.4395622196266593E-6</v>
      </c>
      <c r="BJ1115" s="14">
        <f t="shared" si="1561"/>
        <v>0.68441868664762395</v>
      </c>
      <c r="BK1115" s="14">
        <f t="shared" si="1562"/>
        <v>0.20097980660849651</v>
      </c>
      <c r="BL1115" s="14">
        <f t="shared" si="1563"/>
        <v>0.11067134383312913</v>
      </c>
      <c r="BM1115" s="14">
        <f t="shared" si="1564"/>
        <v>0.49877188717153659</v>
      </c>
      <c r="BN1115" s="14">
        <f t="shared" si="1565"/>
        <v>0.49650821534319056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1.4215</v>
      </c>
      <c r="F1116" s="10">
        <f>VLOOKUP(B1116,home!$B$2:$E$405,3,FALSE)</f>
        <v>0.87939999999999996</v>
      </c>
      <c r="G1116" s="10">
        <f>VLOOKUP(C1116,away!$B$2:$E$405,4,FALSE)</f>
        <v>0.70350000000000001</v>
      </c>
      <c r="H1116" s="10">
        <f>VLOOKUP(A1116,away!$A$2:$E$405,3,FALSE)</f>
        <v>1.0277000000000001</v>
      </c>
      <c r="I1116" s="10">
        <f>VLOOKUP(C1116,away!$B$2:$E$405,3,FALSE)</f>
        <v>1.4220999999999999</v>
      </c>
      <c r="J1116" s="10">
        <f>VLOOKUP(B1116,home!$B$2:$E$405,4,FALSE)</f>
        <v>0.97299999999999998</v>
      </c>
      <c r="K1116" s="12">
        <f t="shared" si="1510"/>
        <v>0.87942220484999989</v>
      </c>
      <c r="L1116" s="12">
        <f t="shared" si="1511"/>
        <v>1.4220318814100001</v>
      </c>
      <c r="M1116" s="13">
        <f t="shared" si="1512"/>
        <v>0.10011316465633562</v>
      </c>
      <c r="N1116" s="13">
        <f t="shared" si="1513"/>
        <v>8.8041739996585766E-2</v>
      </c>
      <c r="O1116" s="13">
        <f t="shared" si="1514"/>
        <v>0.14236411189015807</v>
      </c>
      <c r="P1116" s="13">
        <f t="shared" si="1515"/>
        <v>0.12519816116995491</v>
      </c>
      <c r="Q1116" s="13">
        <f t="shared" si="1516"/>
        <v>3.8712930553313929E-2</v>
      </c>
      <c r="R1116" s="13">
        <f t="shared" si="1517"/>
        <v>0.10122315293821264</v>
      </c>
      <c r="S1116" s="13">
        <f t="shared" si="1518"/>
        <v>3.9142153816995644E-2</v>
      </c>
      <c r="T1116" s="13">
        <f t="shared" si="1519"/>
        <v>5.5051021469623686E-2</v>
      </c>
      <c r="U1116" s="13">
        <f t="shared" si="1520"/>
        <v>8.901788833879172E-2</v>
      </c>
      <c r="V1116" s="13">
        <f t="shared" si="1521"/>
        <v>5.438873653010246E-3</v>
      </c>
      <c r="W1116" s="13">
        <f t="shared" si="1522"/>
        <v>1.1348336914466755E-2</v>
      </c>
      <c r="X1116" s="13">
        <f t="shared" si="1523"/>
        <v>1.6137696893353717E-2</v>
      </c>
      <c r="Y1116" s="13">
        <f t="shared" si="1524"/>
        <v>1.1474159737440051E-2</v>
      </c>
      <c r="Z1116" s="13">
        <f t="shared" si="1525"/>
        <v>4.7980850204992875E-2</v>
      </c>
      <c r="AA1116" s="13">
        <f t="shared" si="1526"/>
        <v>4.2195425077852407E-2</v>
      </c>
      <c r="AB1116" s="13">
        <f t="shared" si="1527"/>
        <v>1.8553796878273968E-2</v>
      </c>
      <c r="AC1116" s="13">
        <f t="shared" si="1528"/>
        <v>4.2510454452349703E-4</v>
      </c>
      <c r="AD1116" s="13">
        <f t="shared" si="1529"/>
        <v>2.4949948676752493E-3</v>
      </c>
      <c r="AE1116" s="13">
        <f t="shared" si="1530"/>
        <v>3.5479622457885293E-3</v>
      </c>
      <c r="AF1116" s="13">
        <f t="shared" si="1531"/>
        <v>2.5226577137751559E-3</v>
      </c>
      <c r="AG1116" s="13">
        <f t="shared" si="1532"/>
        <v>1.1957665649577108E-3</v>
      </c>
      <c r="AH1116" s="13">
        <f t="shared" si="1533"/>
        <v>1.7057574672164365E-2</v>
      </c>
      <c r="AI1116" s="13">
        <f t="shared" si="1534"/>
        <v>1.5000809927588303E-2</v>
      </c>
      <c r="AJ1116" s="13">
        <f t="shared" si="1535"/>
        <v>6.5960226705277349E-3</v>
      </c>
      <c r="AK1116" s="13">
        <f t="shared" si="1536"/>
        <v>1.9335629333853618E-3</v>
      </c>
      <c r="AL1116" s="13">
        <f t="shared" si="1537"/>
        <v>2.1264858607569674E-5</v>
      </c>
      <c r="AM1116" s="13">
        <f t="shared" si="1538"/>
        <v>4.3883077752408036E-4</v>
      </c>
      <c r="AN1116" s="13">
        <f t="shared" si="1539"/>
        <v>6.2403135618318119E-4</v>
      </c>
      <c r="AO1116" s="13">
        <f t="shared" si="1540"/>
        <v>4.4369624174600162E-4</v>
      </c>
      <c r="AP1116" s="13">
        <f t="shared" si="1541"/>
        <v>2.1031673380820417E-4</v>
      </c>
      <c r="AQ1116" s="13">
        <f t="shared" si="1542"/>
        <v>7.4769275167321751E-5</v>
      </c>
      <c r="AR1116" s="13">
        <f t="shared" si="1543"/>
        <v>4.8512830006698831E-3</v>
      </c>
      <c r="AS1116" s="13">
        <f t="shared" si="1544"/>
        <v>4.2663259928004326E-3</v>
      </c>
      <c r="AT1116" s="13">
        <f t="shared" si="1545"/>
        <v>1.8759509055987103E-3</v>
      </c>
      <c r="AU1116" s="13">
        <f t="shared" si="1546"/>
        <v>5.4991762719732394E-4</v>
      </c>
      <c r="AV1116" s="13">
        <f t="shared" si="1547"/>
        <v>1.2090244304893771E-4</v>
      </c>
      <c r="AW1116" s="13">
        <f t="shared" si="1548"/>
        <v>7.3869772059835202E-7</v>
      </c>
      <c r="AX1116" s="13">
        <f t="shared" si="1549"/>
        <v>6.4319588321044407E-5</v>
      </c>
      <c r="AY1116" s="13">
        <f t="shared" si="1550"/>
        <v>9.1464505191691462E-5</v>
      </c>
      <c r="AZ1116" s="13">
        <f t="shared" si="1551"/>
        <v>6.5032721199987869E-5</v>
      </c>
      <c r="BA1116" s="13">
        <f t="shared" si="1552"/>
        <v>3.0826200960410231E-5</v>
      </c>
      <c r="BB1116" s="13">
        <f t="shared" si="1553"/>
        <v>1.0958960137113738E-5</v>
      </c>
      <c r="BC1116" s="13">
        <f t="shared" si="1554"/>
        <v>3.1167981404154027E-6</v>
      </c>
      <c r="BD1116" s="13">
        <f t="shared" si="1555"/>
        <v>1.1497798487824925E-3</v>
      </c>
      <c r="BE1116" s="13">
        <f t="shared" si="1556"/>
        <v>1.0111419297083991E-3</v>
      </c>
      <c r="BF1116" s="13">
        <f t="shared" si="1557"/>
        <v>4.4461033262022191E-4</v>
      </c>
      <c r="BG1116" s="13">
        <f t="shared" si="1558"/>
        <v>1.3033339967065581E-4</v>
      </c>
      <c r="BH1116" s="13">
        <f t="shared" si="1559"/>
        <v>2.8654521425991093E-5</v>
      </c>
      <c r="BI1116" s="13">
        <f t="shared" si="1560"/>
        <v>5.0398844822733308E-6</v>
      </c>
      <c r="BJ1116" s="14">
        <f t="shared" si="1561"/>
        <v>0.2325846301153599</v>
      </c>
      <c r="BK1116" s="14">
        <f t="shared" si="1562"/>
        <v>0.27043018720461925</v>
      </c>
      <c r="BL1116" s="14">
        <f t="shared" si="1563"/>
        <v>0.44837628521295986</v>
      </c>
      <c r="BM1116" s="14">
        <f t="shared" si="1564"/>
        <v>0.40362796572589987</v>
      </c>
      <c r="BN1116" s="14">
        <f t="shared" si="1565"/>
        <v>0.59565326120456097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1.4215</v>
      </c>
      <c r="F1117" s="10">
        <f>VLOOKUP(B1117,home!$B$2:$E$405,3,FALSE)</f>
        <v>0.81169999999999998</v>
      </c>
      <c r="G1117" s="10">
        <f>VLOOKUP(C1117,away!$B$2:$E$405,4,FALSE)</f>
        <v>0.87939999999999996</v>
      </c>
      <c r="H1117" s="10">
        <f>VLOOKUP(A1117,away!$A$2:$E$405,3,FALSE)</f>
        <v>1.0277000000000001</v>
      </c>
      <c r="I1117" s="10">
        <f>VLOOKUP(C1117,away!$B$2:$E$405,3,FALSE)</f>
        <v>1.2974000000000001</v>
      </c>
      <c r="J1117" s="10">
        <f>VLOOKUP(B1117,home!$B$2:$E$405,4,FALSE)</f>
        <v>0.5988</v>
      </c>
      <c r="K1117" s="12">
        <f t="shared" si="1510"/>
        <v>1.01467946507</v>
      </c>
      <c r="L1117" s="12">
        <f t="shared" si="1511"/>
        <v>0.7984027824240002</v>
      </c>
      <c r="M1117" s="13">
        <f t="shared" si="1512"/>
        <v>0.16315049082916122</v>
      </c>
      <c r="N1117" s="13">
        <f t="shared" si="1513"/>
        <v>0.16554545276044122</v>
      </c>
      <c r="O1117" s="13">
        <f t="shared" si="1514"/>
        <v>0.13025980583184366</v>
      </c>
      <c r="P1117" s="13">
        <f t="shared" si="1515"/>
        <v>0.13217195010157717</v>
      </c>
      <c r="Q1117" s="13">
        <f t="shared" si="1516"/>
        <v>8.3987785725867722E-2</v>
      </c>
      <c r="R1117" s="13">
        <f t="shared" si="1517"/>
        <v>5.1999895707076978E-2</v>
      </c>
      <c r="S1117" s="13">
        <f t="shared" si="1518"/>
        <v>2.6768881149040569E-2</v>
      </c>
      <c r="T1117" s="13">
        <f t="shared" si="1519"/>
        <v>6.7056081813163512E-2</v>
      </c>
      <c r="U1117" s="13">
        <f t="shared" si="1520"/>
        <v>5.2763226359752655E-2</v>
      </c>
      <c r="V1117" s="13">
        <f t="shared" si="1521"/>
        <v>2.4095648716884236E-3</v>
      </c>
      <c r="W1117" s="13">
        <f t="shared" si="1522"/>
        <v>2.8406893830912414E-2</v>
      </c>
      <c r="X1117" s="13">
        <f t="shared" si="1523"/>
        <v>2.268014307462364E-2</v>
      </c>
      <c r="Y1117" s="13">
        <f t="shared" si="1524"/>
        <v>9.0539446682769663E-3</v>
      </c>
      <c r="Z1117" s="13">
        <f t="shared" si="1525"/>
        <v>1.3838953806096028E-2</v>
      </c>
      <c r="AA1117" s="13">
        <f t="shared" si="1526"/>
        <v>1.4042102245097957E-2</v>
      </c>
      <c r="AB1117" s="13">
        <f t="shared" si="1527"/>
        <v>7.1241163972571202E-3</v>
      </c>
      <c r="AC1117" s="13">
        <f t="shared" si="1528"/>
        <v>1.2200273133134493E-4</v>
      </c>
      <c r="AD1117" s="13">
        <f t="shared" si="1529"/>
        <v>7.2059729591626206E-3</v>
      </c>
      <c r="AE1117" s="13">
        <f t="shared" si="1530"/>
        <v>5.7532688606675431E-3</v>
      </c>
      <c r="AF1117" s="13">
        <f t="shared" si="1531"/>
        <v>2.2967129331951616E-3</v>
      </c>
      <c r="AG1117" s="13">
        <f t="shared" si="1532"/>
        <v>6.1123399876406796E-4</v>
      </c>
      <c r="AH1117" s="13">
        <f t="shared" si="1533"/>
        <v>2.7622648061560689E-3</v>
      </c>
      <c r="AI1117" s="13">
        <f t="shared" si="1534"/>
        <v>2.8028133758921268E-3</v>
      </c>
      <c r="AJ1117" s="13">
        <f t="shared" si="1535"/>
        <v>1.421978588470632E-3</v>
      </c>
      <c r="AK1117" s="13">
        <f t="shared" si="1536"/>
        <v>4.8095082449679154E-4</v>
      </c>
      <c r="AL1117" s="13">
        <f t="shared" si="1537"/>
        <v>3.9534883004839716E-6</v>
      </c>
      <c r="AM1117" s="13">
        <f t="shared" si="1538"/>
        <v>1.462350557502403E-3</v>
      </c>
      <c r="AN1117" s="13">
        <f t="shared" si="1539"/>
        <v>1.1675447539892065E-3</v>
      </c>
      <c r="AO1117" s="13">
        <f t="shared" si="1540"/>
        <v>4.6608549009476358E-4</v>
      </c>
      <c r="AP1117" s="13">
        <f t="shared" si="1541"/>
        <v>1.2404131737970436E-4</v>
      </c>
      <c r="AQ1117" s="13">
        <f t="shared" si="1542"/>
        <v>2.4758733232873607E-5</v>
      </c>
      <c r="AR1117" s="13">
        <f t="shared" si="1543"/>
        <v>4.4107998140537953E-4</v>
      </c>
      <c r="AS1117" s="13">
        <f t="shared" si="1544"/>
        <v>4.4755479958549603E-4</v>
      </c>
      <c r="AT1117" s="13">
        <f t="shared" si="1545"/>
        <v>2.2706233231646104E-4</v>
      </c>
      <c r="AU1117" s="13">
        <f t="shared" si="1546"/>
        <v>7.6798495297471106E-5</v>
      </c>
      <c r="AV1117" s="13">
        <f t="shared" si="1547"/>
        <v>1.9481464031654714E-5</v>
      </c>
      <c r="AW1117" s="13">
        <f t="shared" si="1548"/>
        <v>8.8966984429033226E-8</v>
      </c>
      <c r="AX1117" s="13">
        <f t="shared" si="1549"/>
        <v>2.4730284690522566E-4</v>
      </c>
      <c r="AY1117" s="13">
        <f t="shared" si="1550"/>
        <v>1.9744728107050873E-4</v>
      </c>
      <c r="AZ1117" s="13">
        <f t="shared" si="1551"/>
        <v>7.882122929437389E-5</v>
      </c>
      <c r="BA1117" s="13">
        <f t="shared" si="1552"/>
        <v>2.0977029594236075E-5</v>
      </c>
      <c r="BB1117" s="13">
        <f t="shared" si="1553"/>
        <v>4.1870296987571694E-6</v>
      </c>
      <c r="BC1117" s="13">
        <f t="shared" si="1554"/>
        <v>6.6858723231592963E-7</v>
      </c>
      <c r="BD1117" s="13">
        <f t="shared" si="1555"/>
        <v>5.8693247404263521E-5</v>
      </c>
      <c r="BE1117" s="13">
        <f t="shared" si="1556"/>
        <v>5.9554832879379267E-5</v>
      </c>
      <c r="BF1117" s="13">
        <f t="shared" si="1557"/>
        <v>3.02145329841909E-5</v>
      </c>
      <c r="BG1117" s="13">
        <f t="shared" si="1558"/>
        <v>1.0219355388579566E-5</v>
      </c>
      <c r="BH1117" s="13">
        <f t="shared" si="1559"/>
        <v>2.5923425147610328E-6</v>
      </c>
      <c r="BI1117" s="13">
        <f t="shared" si="1560"/>
        <v>5.2607934323118881E-7</v>
      </c>
      <c r="BJ1117" s="14">
        <f t="shared" si="1561"/>
        <v>0.39639167548106924</v>
      </c>
      <c r="BK1117" s="14">
        <f t="shared" si="1562"/>
        <v>0.32482429045216971</v>
      </c>
      <c r="BL1117" s="14">
        <f t="shared" si="1563"/>
        <v>0.26503093159919477</v>
      </c>
      <c r="BM1117" s="14">
        <f t="shared" si="1564"/>
        <v>0.27277311206847565</v>
      </c>
      <c r="BN1117" s="14">
        <f t="shared" si="1565"/>
        <v>0.72711538095596795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1.6204000000000001</v>
      </c>
      <c r="F1118" s="10">
        <f>VLOOKUP(B1118,home!$B$2:$E$405,3,FALSE)</f>
        <v>0.89139999999999997</v>
      </c>
      <c r="G1118" s="10">
        <f>VLOOKUP(C1118,away!$B$2:$E$405,4,FALSE)</f>
        <v>0.75429999999999997</v>
      </c>
      <c r="H1118" s="10">
        <f>VLOOKUP(A1118,away!$A$2:$E$405,3,FALSE)</f>
        <v>1.3241000000000001</v>
      </c>
      <c r="I1118" s="10">
        <f>VLOOKUP(C1118,away!$B$2:$E$405,3,FALSE)</f>
        <v>0.92310000000000003</v>
      </c>
      <c r="J1118" s="10">
        <f>VLOOKUP(B1118,home!$B$2:$E$405,4,FALSE)</f>
        <v>1.3426</v>
      </c>
      <c r="K1118" s="12">
        <f t="shared" si="1510"/>
        <v>1.089529445608</v>
      </c>
      <c r="L1118" s="12">
        <f t="shared" si="1511"/>
        <v>1.641028710846</v>
      </c>
      <c r="M1118" s="13">
        <f t="shared" si="1512"/>
        <v>6.5182897257948069E-2</v>
      </c>
      <c r="N1118" s="13">
        <f t="shared" si="1513"/>
        <v>7.1018685912575402E-2</v>
      </c>
      <c r="O1118" s="13">
        <f t="shared" si="1514"/>
        <v>0.10696700585641779</v>
      </c>
      <c r="P1118" s="13">
        <f t="shared" si="1515"/>
        <v>0.11654370258909057</v>
      </c>
      <c r="Q1118" s="13">
        <f t="shared" si="1516"/>
        <v>3.8688474745068466E-2</v>
      </c>
      <c r="R1118" s="13">
        <f t="shared" si="1517"/>
        <v>8.7767963861806936E-2</v>
      </c>
      <c r="S1118" s="13">
        <f t="shared" si="1518"/>
        <v>5.209355208401014E-2</v>
      </c>
      <c r="T1118" s="13">
        <f t="shared" si="1519"/>
        <v>6.3488897835497729E-2</v>
      </c>
      <c r="U1118" s="13">
        <f t="shared" si="1520"/>
        <v>9.5625781008497501E-2</v>
      </c>
      <c r="V1118" s="13">
        <f t="shared" si="1521"/>
        <v>1.0348957738378546E-2</v>
      </c>
      <c r="W1118" s="13">
        <f t="shared" si="1522"/>
        <v>1.4050744146804524E-2</v>
      </c>
      <c r="X1118" s="13">
        <f t="shared" si="1523"/>
        <v>2.3057674553657606E-2</v>
      </c>
      <c r="Y1118" s="13">
        <f t="shared" si="1524"/>
        <v>1.8919152973947688E-2</v>
      </c>
      <c r="Z1118" s="13">
        <f t="shared" si="1525"/>
        <v>4.8009916196573112E-2</v>
      </c>
      <c r="AA1118" s="13">
        <f t="shared" si="1526"/>
        <v>5.2308217377338852E-2</v>
      </c>
      <c r="AB1118" s="13">
        <f t="shared" si="1527"/>
        <v>2.8495671539937369E-2</v>
      </c>
      <c r="AC1118" s="13">
        <f t="shared" si="1528"/>
        <v>1.1564631056476911E-3</v>
      </c>
      <c r="AD1118" s="13">
        <f t="shared" si="1529"/>
        <v>3.8271748701619443E-3</v>
      </c>
      <c r="AE1118" s="13">
        <f t="shared" si="1530"/>
        <v>6.2805038433640624E-3</v>
      </c>
      <c r="AF1118" s="13">
        <f t="shared" si="1531"/>
        <v>5.1532435627695394E-3</v>
      </c>
      <c r="AG1118" s="13">
        <f t="shared" si="1532"/>
        <v>2.8188735468290481E-3</v>
      </c>
      <c r="AH1118" s="13">
        <f t="shared" si="1533"/>
        <v>1.9696412720971716E-2</v>
      </c>
      <c r="AI1118" s="13">
        <f t="shared" si="1534"/>
        <v>2.1459821632346675E-2</v>
      </c>
      <c r="AJ1118" s="13">
        <f t="shared" si="1535"/>
        <v>1.1690553782968618E-2</v>
      </c>
      <c r="AK1118" s="13">
        <f t="shared" si="1536"/>
        <v>4.2457341940027697E-3</v>
      </c>
      <c r="AL1118" s="13">
        <f t="shared" si="1537"/>
        <v>8.2707886828964979E-5</v>
      </c>
      <c r="AM1118" s="13">
        <f t="shared" si="1538"/>
        <v>8.3396394290648299E-4</v>
      </c>
      <c r="AN1118" s="13">
        <f t="shared" si="1539"/>
        <v>1.3685587741198728E-3</v>
      </c>
      <c r="AO1118" s="13">
        <f t="shared" si="1540"/>
        <v>1.122922120405459E-3</v>
      </c>
      <c r="AP1118" s="13">
        <f t="shared" si="1541"/>
        <v>6.1424914654314229E-4</v>
      </c>
      <c r="AQ1118" s="13">
        <f t="shared" si="1542"/>
        <v>2.5200012127248712E-4</v>
      </c>
      <c r="AR1118" s="13">
        <f t="shared" si="1543"/>
        <v>6.4644757551573897E-3</v>
      </c>
      <c r="AS1118" s="13">
        <f t="shared" si="1544"/>
        <v>7.0432366856629887E-3</v>
      </c>
      <c r="AT1118" s="13">
        <f t="shared" si="1545"/>
        <v>3.8369068807081611E-3</v>
      </c>
      <c r="AU1118" s="13">
        <f t="shared" si="1546"/>
        <v>1.3934743421958283E-3</v>
      </c>
      <c r="AV1118" s="13">
        <f t="shared" si="1547"/>
        <v>3.7955783188039816E-4</v>
      </c>
      <c r="AW1118" s="13">
        <f t="shared" si="1548"/>
        <v>4.1077081096485682E-6</v>
      </c>
      <c r="AX1118" s="13">
        <f t="shared" si="1549"/>
        <v>1.5143804539532698E-4</v>
      </c>
      <c r="AY1118" s="13">
        <f t="shared" si="1550"/>
        <v>2.4851418040813144E-4</v>
      </c>
      <c r="AZ1118" s="13">
        <f t="shared" si="1551"/>
        <v>2.0390945255105317E-4</v>
      </c>
      <c r="BA1118" s="13">
        <f t="shared" si="1552"/>
        <v>1.1154042201638945E-4</v>
      </c>
      <c r="BB1118" s="13">
        <f t="shared" si="1553"/>
        <v>4.5760258737193592E-5</v>
      </c>
      <c r="BC1118" s="13">
        <f t="shared" si="1554"/>
        <v>1.5018779680695231E-5</v>
      </c>
      <c r="BD1118" s="13">
        <f t="shared" si="1555"/>
        <v>1.7680650524635267E-3</v>
      </c>
      <c r="BE1118" s="13">
        <f t="shared" si="1556"/>
        <v>1.926358936409466E-3</v>
      </c>
      <c r="BF1118" s="13">
        <f t="shared" si="1557"/>
        <v>1.0494123920141108E-3</v>
      </c>
      <c r="BG1118" s="13">
        <f t="shared" si="1558"/>
        <v>3.811219005617666E-4</v>
      </c>
      <c r="BH1118" s="13">
        <f t="shared" si="1559"/>
        <v>1.0381088325703217E-4</v>
      </c>
      <c r="BI1118" s="13">
        <f t="shared" si="1560"/>
        <v>2.2621002816622226E-5</v>
      </c>
      <c r="BJ1118" s="14">
        <f t="shared" si="1561"/>
        <v>0.25227130123471214</v>
      </c>
      <c r="BK1118" s="14">
        <f t="shared" si="1562"/>
        <v>0.24565679484231212</v>
      </c>
      <c r="BL1118" s="14">
        <f t="shared" si="1563"/>
        <v>0.45262620363741551</v>
      </c>
      <c r="BM1118" s="14">
        <f t="shared" si="1564"/>
        <v>0.51215107921580705</v>
      </c>
      <c r="BN1118" s="14">
        <f t="shared" si="1565"/>
        <v>0.4861687302229073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1.6204000000000001</v>
      </c>
      <c r="F1119" s="10">
        <f>VLOOKUP(B1119,home!$B$2:$E$405,3,FALSE)</f>
        <v>0.68569999999999998</v>
      </c>
      <c r="G1119" s="10">
        <f>VLOOKUP(C1119,away!$B$2:$E$405,4,FALSE)</f>
        <v>1.0971</v>
      </c>
      <c r="H1119" s="10">
        <f>VLOOKUP(A1119,away!$A$2:$E$405,3,FALSE)</f>
        <v>1.3241000000000001</v>
      </c>
      <c r="I1119" s="10">
        <f>VLOOKUP(C1119,away!$B$2:$E$405,3,FALSE)</f>
        <v>0.92310000000000003</v>
      </c>
      <c r="J1119" s="10">
        <f>VLOOKUP(B1119,home!$B$2:$E$405,4,FALSE)</f>
        <v>0.83909999999999996</v>
      </c>
      <c r="K1119" s="12">
        <f t="shared" si="1510"/>
        <v>1.218996893988</v>
      </c>
      <c r="L1119" s="12">
        <f t="shared" si="1511"/>
        <v>1.0256123873609999</v>
      </c>
      <c r="M1119" s="13">
        <f t="shared" si="1512"/>
        <v>0.10596893632578257</v>
      </c>
      <c r="N1119" s="13">
        <f t="shared" si="1513"/>
        <v>0.12917580424034109</v>
      </c>
      <c r="O1119" s="13">
        <f t="shared" si="1514"/>
        <v>0.10868305377119163</v>
      </c>
      <c r="P1119" s="13">
        <f t="shared" si="1515"/>
        <v>0.13248430497621339</v>
      </c>
      <c r="Q1119" s="13">
        <f t="shared" si="1516"/>
        <v>7.8732452073688855E-2</v>
      </c>
      <c r="R1119" s="13">
        <f t="shared" si="1517"/>
        <v>5.573334312197787E-2</v>
      </c>
      <c r="S1119" s="13">
        <f t="shared" si="1518"/>
        <v>4.1408576120528263E-2</v>
      </c>
      <c r="T1119" s="13">
        <f t="shared" si="1519"/>
        <v>8.0748978134081537E-2</v>
      </c>
      <c r="U1119" s="13">
        <f t="shared" si="1520"/>
        <v>6.7938772157258492E-2</v>
      </c>
      <c r="V1119" s="13">
        <f t="shared" si="1521"/>
        <v>5.7521955831755693E-3</v>
      </c>
      <c r="W1119" s="13">
        <f t="shared" si="1522"/>
        <v>3.1991538177961937E-2</v>
      </c>
      <c r="X1119" s="13">
        <f t="shared" si="1523"/>
        <v>3.2810917846050107E-2</v>
      </c>
      <c r="Y1119" s="13">
        <f t="shared" si="1524"/>
        <v>1.6825641891796542E-2</v>
      </c>
      <c r="Z1119" s="13">
        <f t="shared" si="1525"/>
        <v>1.9053602364980503E-2</v>
      </c>
      <c r="AA1119" s="13">
        <f t="shared" si="1526"/>
        <v>2.3226282102193647E-2</v>
      </c>
      <c r="AB1119" s="13">
        <f t="shared" si="1527"/>
        <v>1.4156382870731567E-2</v>
      </c>
      <c r="AC1119" s="13">
        <f t="shared" si="1528"/>
        <v>4.4946876671326716E-4</v>
      </c>
      <c r="AD1119" s="13">
        <f t="shared" si="1529"/>
        <v>9.749396418208529E-3</v>
      </c>
      <c r="AE1119" s="13">
        <f t="shared" si="1530"/>
        <v>9.9991017358076299E-3</v>
      </c>
      <c r="AF1119" s="13">
        <f t="shared" si="1531"/>
        <v>5.1276013013635893E-3</v>
      </c>
      <c r="AG1119" s="13">
        <f t="shared" si="1532"/>
        <v>1.7529771373756278E-3</v>
      </c>
      <c r="AH1119" s="13">
        <f t="shared" si="1533"/>
        <v>4.8854026523437108E-3</v>
      </c>
      <c r="AI1119" s="13">
        <f t="shared" si="1534"/>
        <v>5.9552906590877213E-3</v>
      </c>
      <c r="AJ1119" s="13">
        <f t="shared" si="1535"/>
        <v>3.629740408111841E-3</v>
      </c>
      <c r="AK1119" s="13">
        <f t="shared" si="1536"/>
        <v>1.4748807611570235E-3</v>
      </c>
      <c r="AL1119" s="13">
        <f t="shared" si="1537"/>
        <v>2.2477363359939636E-5</v>
      </c>
      <c r="AM1119" s="13">
        <f t="shared" si="1538"/>
        <v>2.3768967904107862E-3</v>
      </c>
      <c r="AN1119" s="13">
        <f t="shared" si="1539"/>
        <v>2.4377747917239045E-3</v>
      </c>
      <c r="AO1119" s="13">
        <f t="shared" si="1540"/>
        <v>1.2501060119942088E-3</v>
      </c>
      <c r="AP1119" s="13">
        <f t="shared" si="1541"/>
        <v>4.2737473713857322E-4</v>
      </c>
      <c r="AQ1119" s="13">
        <f t="shared" si="1542"/>
        <v>1.0958020611361794E-4</v>
      </c>
      <c r="AR1119" s="13">
        <f t="shared" si="1543"/>
        <v>1.0021058954979994E-3</v>
      </c>
      <c r="AS1119" s="13">
        <f t="shared" si="1544"/>
        <v>1.2215639740591245E-3</v>
      </c>
      <c r="AT1119" s="13">
        <f t="shared" si="1545"/>
        <v>7.4454134509285537E-4</v>
      </c>
      <c r="AU1119" s="13">
        <f t="shared" si="1546"/>
        <v>3.0253119570461281E-4</v>
      </c>
      <c r="AV1119" s="13">
        <f t="shared" si="1547"/>
        <v>9.2196146974599683E-5</v>
      </c>
      <c r="AW1119" s="13">
        <f t="shared" si="1548"/>
        <v>7.8060031492111272E-7</v>
      </c>
      <c r="AX1119" s="13">
        <f t="shared" si="1549"/>
        <v>4.8290496747346531E-4</v>
      </c>
      <c r="AY1119" s="13">
        <f t="shared" si="1550"/>
        <v>4.9527331655894666E-4</v>
      </c>
      <c r="AZ1119" s="13">
        <f t="shared" si="1551"/>
        <v>2.5397922429611075E-4</v>
      </c>
      <c r="BA1119" s="13">
        <f t="shared" si="1552"/>
        <v>8.6828079523476376E-5</v>
      </c>
      <c r="BB1119" s="13">
        <f t="shared" si="1553"/>
        <v>2.2262988482510832E-5</v>
      </c>
      <c r="BC1119" s="13">
        <f t="shared" si="1554"/>
        <v>4.5666393534676778E-6</v>
      </c>
      <c r="BD1119" s="13">
        <f t="shared" si="1555"/>
        <v>1.7129536997837258E-4</v>
      </c>
      <c r="BE1119" s="13">
        <f t="shared" si="1556"/>
        <v>2.0880852395816147E-4</v>
      </c>
      <c r="BF1119" s="13">
        <f t="shared" si="1557"/>
        <v>1.2726847107160887E-4</v>
      </c>
      <c r="BG1119" s="13">
        <f t="shared" si="1558"/>
        <v>5.1713290312964286E-5</v>
      </c>
      <c r="BH1119" s="13">
        <f t="shared" si="1559"/>
        <v>1.5759585067350798E-5</v>
      </c>
      <c r="BI1119" s="13">
        <f t="shared" si="1560"/>
        <v>3.8421770495280584E-6</v>
      </c>
      <c r="BJ1119" s="14">
        <f t="shared" si="1561"/>
        <v>0.40486195670974451</v>
      </c>
      <c r="BK1119" s="14">
        <f t="shared" si="1562"/>
        <v>0.28658123245233197</v>
      </c>
      <c r="BL1119" s="14">
        <f t="shared" si="1563"/>
        <v>0.28962477447882062</v>
      </c>
      <c r="BM1119" s="14">
        <f t="shared" si="1564"/>
        <v>0.38884917878043812</v>
      </c>
      <c r="BN1119" s="14">
        <f t="shared" si="1565"/>
        <v>0.6107778945091954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1.6204000000000001</v>
      </c>
      <c r="F1120" s="10">
        <f>VLOOKUP(B1120,home!$B$2:$E$405,3,FALSE)</f>
        <v>1.1657</v>
      </c>
      <c r="G1120" s="10">
        <f>VLOOKUP(C1120,away!$B$2:$E$405,4,FALSE)</f>
        <v>0.82279999999999998</v>
      </c>
      <c r="H1120" s="10">
        <f>VLOOKUP(A1120,away!$A$2:$E$405,3,FALSE)</f>
        <v>1.3241000000000001</v>
      </c>
      <c r="I1120" s="10">
        <f>VLOOKUP(C1120,away!$B$2:$E$405,3,FALSE)</f>
        <v>1.5944</v>
      </c>
      <c r="J1120" s="10">
        <f>VLOOKUP(B1120,home!$B$2:$E$405,4,FALSE)</f>
        <v>1.0069999999999999</v>
      </c>
      <c r="K1120" s="12">
        <f t="shared" si="1510"/>
        <v>1.5541871503840001</v>
      </c>
      <c r="L1120" s="12">
        <f t="shared" si="1511"/>
        <v>2.1259230552799999</v>
      </c>
      <c r="M1120" s="13">
        <f t="shared" si="1512"/>
        <v>2.5220195273701968E-2</v>
      </c>
      <c r="N1120" s="13">
        <f t="shared" si="1513"/>
        <v>3.9196903424562883E-2</v>
      </c>
      <c r="O1120" s="13">
        <f t="shared" si="1514"/>
        <v>5.3616194591026685E-2</v>
      </c>
      <c r="P1120" s="13">
        <f t="shared" si="1515"/>
        <v>8.3329600685861802E-2</v>
      </c>
      <c r="Q1120" s="13">
        <f t="shared" si="1516"/>
        <v>3.045966181864913E-2</v>
      </c>
      <c r="R1120" s="13">
        <f t="shared" si="1517"/>
        <v>5.6991952108721246E-2</v>
      </c>
      <c r="S1120" s="13">
        <f t="shared" si="1518"/>
        <v>6.8831964573503587E-2</v>
      </c>
      <c r="T1120" s="13">
        <f t="shared" si="1519"/>
        <v>6.4754897316298105E-2</v>
      </c>
      <c r="U1120" s="13">
        <f t="shared" si="1520"/>
        <v>8.8576159642674873E-2</v>
      </c>
      <c r="V1120" s="13">
        <f t="shared" si="1521"/>
        <v>2.5269608388067879E-2</v>
      </c>
      <c r="W1120" s="13">
        <f t="shared" si="1522"/>
        <v>1.5780005001195543E-2</v>
      </c>
      <c r="X1120" s="13">
        <f t="shared" si="1523"/>
        <v>3.3547076444475299E-2</v>
      </c>
      <c r="Y1120" s="13">
        <f t="shared" si="1524"/>
        <v>3.5659251625275327E-2</v>
      </c>
      <c r="Z1120" s="13">
        <f t="shared" si="1525"/>
        <v>4.038683498444804E-2</v>
      </c>
      <c r="AA1120" s="13">
        <f t="shared" si="1526"/>
        <v>6.2768699977508141E-2</v>
      </c>
      <c r="AB1120" s="13">
        <f t="shared" si="1527"/>
        <v>4.8777153475675822E-2</v>
      </c>
      <c r="AC1120" s="13">
        <f t="shared" si="1528"/>
        <v>5.2183041051368749E-3</v>
      </c>
      <c r="AD1120" s="13">
        <f t="shared" si="1529"/>
        <v>6.1312702514633409E-3</v>
      </c>
      <c r="AE1120" s="13">
        <f t="shared" si="1530"/>
        <v>1.3034608785738316E-2</v>
      </c>
      <c r="AF1120" s="13">
        <f t="shared" si="1531"/>
        <v>1.3855287667078168E-2</v>
      </c>
      <c r="AG1120" s="13">
        <f t="shared" si="1532"/>
        <v>9.8184251629927083E-3</v>
      </c>
      <c r="AH1120" s="13">
        <f t="shared" si="1533"/>
        <v>2.1464825905806749E-2</v>
      </c>
      <c r="AI1120" s="13">
        <f t="shared" si="1534"/>
        <v>3.336035660803445E-2</v>
      </c>
      <c r="AJ1120" s="13">
        <f t="shared" si="1535"/>
        <v>2.5924118786217563E-2</v>
      </c>
      <c r="AK1120" s="13">
        <f t="shared" si="1536"/>
        <v>1.34303107675226E-2</v>
      </c>
      <c r="AL1120" s="13">
        <f t="shared" si="1537"/>
        <v>6.8966824819452813E-4</v>
      </c>
      <c r="AM1120" s="13">
        <f t="shared" si="1538"/>
        <v>1.9058282880711995E-3</v>
      </c>
      <c r="AN1120" s="13">
        <f t="shared" si="1539"/>
        <v>4.051644297015375E-3</v>
      </c>
      <c r="AO1120" s="13">
        <f t="shared" si="1540"/>
        <v>4.3067420114093575E-3</v>
      </c>
      <c r="AP1120" s="13">
        <f t="shared" si="1541"/>
        <v>3.0519340450660386E-3</v>
      </c>
      <c r="AQ1120" s="13">
        <f t="shared" si="1542"/>
        <v>1.622044237399961E-3</v>
      </c>
      <c r="AR1120" s="13">
        <f t="shared" si="1543"/>
        <v>9.1265136541451904E-3</v>
      </c>
      <c r="AS1120" s="13">
        <f t="shared" si="1544"/>
        <v>1.4184310249076581E-2</v>
      </c>
      <c r="AT1120" s="13">
        <f t="shared" si="1545"/>
        <v>1.1022536363087452E-2</v>
      </c>
      <c r="AU1120" s="13">
        <f t="shared" si="1546"/>
        <v>5.7103614600503023E-3</v>
      </c>
      <c r="AV1120" s="13">
        <f t="shared" si="1547"/>
        <v>2.218742601314549E-3</v>
      </c>
      <c r="AW1120" s="13">
        <f t="shared" si="1548"/>
        <v>6.3297795789883711E-5</v>
      </c>
      <c r="AX1120" s="13">
        <f t="shared" si="1549"/>
        <v>4.9366897269309963E-4</v>
      </c>
      <c r="AY1120" s="13">
        <f t="shared" si="1550"/>
        <v>1.049502250724653E-3</v>
      </c>
      <c r="AZ1120" s="13">
        <f t="shared" si="1551"/>
        <v>1.1155805156918956E-3</v>
      </c>
      <c r="BA1120" s="13">
        <f t="shared" si="1552"/>
        <v>7.9054611277685094E-4</v>
      </c>
      <c r="BB1120" s="13">
        <f t="shared" si="1553"/>
        <v>4.2016005185357275E-4</v>
      </c>
      <c r="BC1120" s="13">
        <f t="shared" si="1554"/>
        <v>1.7864558822863004E-4</v>
      </c>
      <c r="BD1120" s="13">
        <f t="shared" si="1555"/>
        <v>3.2337109652791659E-3</v>
      </c>
      <c r="BE1120" s="13">
        <f t="shared" si="1556"/>
        <v>5.0257920302927209E-3</v>
      </c>
      <c r="BF1120" s="13">
        <f t="shared" si="1557"/>
        <v>3.905510696991632E-3</v>
      </c>
      <c r="BG1120" s="13">
        <f t="shared" si="1558"/>
        <v>2.0232981803172184E-3</v>
      </c>
      <c r="BH1120" s="13">
        <f t="shared" si="1559"/>
        <v>7.8614600831108743E-4</v>
      </c>
      <c r="BI1120" s="13">
        <f t="shared" si="1560"/>
        <v>2.4436360488855297E-4</v>
      </c>
      <c r="BJ1120" s="14">
        <f t="shared" si="1561"/>
        <v>0.28122368386865942</v>
      </c>
      <c r="BK1120" s="14">
        <f t="shared" si="1562"/>
        <v>0.2096088435251913</v>
      </c>
      <c r="BL1120" s="14">
        <f t="shared" si="1563"/>
        <v>0.46239105767694255</v>
      </c>
      <c r="BM1120" s="14">
        <f t="shared" si="1564"/>
        <v>0.70380970769778273</v>
      </c>
      <c r="BN1120" s="14">
        <f t="shared" si="1565"/>
        <v>0.28881450790252372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1.2710999999999999</v>
      </c>
      <c r="F1121" s="10">
        <f>VLOOKUP(B1121,home!$B$2:$E$405,3,FALSE)</f>
        <v>0.74529999999999996</v>
      </c>
      <c r="G1121" s="10">
        <f>VLOOKUP(C1121,away!$B$2:$E$405,4,FALSE)</f>
        <v>0.86950000000000005</v>
      </c>
      <c r="H1121" s="10">
        <f>VLOOKUP(A1121,away!$A$2:$E$405,3,FALSE)</f>
        <v>0.94469999999999998</v>
      </c>
      <c r="I1121" s="10">
        <f>VLOOKUP(C1121,away!$B$2:$E$405,3,FALSE)</f>
        <v>1.3928</v>
      </c>
      <c r="J1121" s="10">
        <f>VLOOKUP(B1121,home!$B$2:$E$405,4,FALSE)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1.2710999999999999</v>
      </c>
      <c r="F1122" s="10">
        <f>VLOOKUP(B1122,home!$B$2:$E$405,3,FALSE)</f>
        <v>0.91090000000000004</v>
      </c>
      <c r="G1122" s="10">
        <f>VLOOKUP(C1122,away!$B$2:$E$405,4,FALSE)</f>
        <v>0.86950000000000005</v>
      </c>
      <c r="H1122" s="10">
        <f>VLOOKUP(A1122,away!$A$2:$E$405,3,FALSE)</f>
        <v>0.94469999999999998</v>
      </c>
      <c r="I1122" s="10">
        <f>VLOOKUP(C1122,away!$B$2:$E$405,3,FALSE)</f>
        <v>2.1171000000000002</v>
      </c>
      <c r="J1122" s="10">
        <f>VLOOKUP(B1122,home!$B$2:$E$405,4,FALSE)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1.2710999999999999</v>
      </c>
      <c r="F1123" s="10">
        <f>VLOOKUP(B1123,home!$B$2:$E$405,3,FALSE)</f>
        <v>0.99380000000000002</v>
      </c>
      <c r="G1123" s="10">
        <f>VLOOKUP(C1123,away!$B$2:$E$405,4,FALSE)</f>
        <v>1.0766</v>
      </c>
      <c r="H1123" s="10">
        <f>VLOOKUP(A1123,away!$A$2:$E$405,3,FALSE)</f>
        <v>0.94469999999999998</v>
      </c>
      <c r="I1123" s="10">
        <f>VLOOKUP(C1123,away!$B$2:$E$405,3,FALSE)</f>
        <v>1.5042</v>
      </c>
      <c r="J1123" s="10">
        <f>VLOOKUP(B1123,home!$B$2:$E$405,4,FALSE)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1.2710999999999999</v>
      </c>
      <c r="F1124" s="10">
        <f>VLOOKUP(B1124,home!$B$2:$E$405,3,FALSE)</f>
        <v>1.2008000000000001</v>
      </c>
      <c r="G1124" s="10">
        <f>VLOOKUP(C1124,away!$B$2:$E$405,4,FALSE)</f>
        <v>1.2008000000000001</v>
      </c>
      <c r="H1124" s="10">
        <f>VLOOKUP(A1124,away!$A$2:$E$405,3,FALSE)</f>
        <v>0.94469999999999998</v>
      </c>
      <c r="I1124" s="10">
        <f>VLOOKUP(C1124,away!$B$2:$E$405,3,FALSE)</f>
        <v>0.8357</v>
      </c>
      <c r="J1124" s="10">
        <f>VLOOKUP(B1124,home!$B$2:$E$405,4,FALSE)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1.2710999999999999</v>
      </c>
      <c r="F1125" s="10">
        <f>VLOOKUP(B1125,home!$B$2:$E$405,3,FALSE)</f>
        <v>0.78669999999999995</v>
      </c>
      <c r="G1125" s="10">
        <f>VLOOKUP(C1125,away!$B$2:$E$405,4,FALSE)</f>
        <v>1.0766</v>
      </c>
      <c r="H1125" s="10">
        <f>VLOOKUP(A1125,away!$A$2:$E$405,3,FALSE)</f>
        <v>0.94469999999999998</v>
      </c>
      <c r="I1125" s="10">
        <f>VLOOKUP(C1125,away!$B$2:$E$405,3,FALSE)</f>
        <v>0.78</v>
      </c>
      <c r="J1125" s="10">
        <f>VLOOKUP(B1125,home!$B$2:$E$405,4,FALSE)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1.2710999999999999</v>
      </c>
      <c r="F1126" s="10">
        <f>VLOOKUP(B1126,home!$B$2:$E$405,3,FALSE)</f>
        <v>0.95230000000000004</v>
      </c>
      <c r="G1126" s="10">
        <f>VLOOKUP(C1126,away!$B$2:$E$405,4,FALSE)</f>
        <v>1.2422</v>
      </c>
      <c r="H1126" s="10">
        <f>VLOOKUP(A1126,away!$A$2:$E$405,3,FALSE)</f>
        <v>0.94469999999999998</v>
      </c>
      <c r="I1126" s="10">
        <f>VLOOKUP(C1126,away!$B$2:$E$405,3,FALSE)</f>
        <v>0.8357</v>
      </c>
      <c r="J1126" s="10">
        <f>VLOOKUP(B1126,home!$B$2:$E$405,4,FALSE)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1.2710999999999999</v>
      </c>
      <c r="F1127" s="10">
        <f>VLOOKUP(B1127,home!$B$2:$E$405,3,FALSE)</f>
        <v>0.5383</v>
      </c>
      <c r="G1127" s="10">
        <f>VLOOKUP(C1127,away!$B$2:$E$405,4,FALSE)</f>
        <v>1.0766</v>
      </c>
      <c r="H1127" s="10">
        <f>VLOOKUP(A1127,away!$A$2:$E$405,3,FALSE)</f>
        <v>0.94469999999999998</v>
      </c>
      <c r="I1127" s="10">
        <f>VLOOKUP(C1127,away!$B$2:$E$405,3,FALSE)</f>
        <v>1.0027999999999999</v>
      </c>
      <c r="J1127" s="10">
        <f>VLOOKUP(B1127,home!$B$2:$E$405,4,FALSE)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1.4705999999999999</v>
      </c>
      <c r="F1128" s="10">
        <f>VLOOKUP(B1128,home!$B$2:$E$405,3,FALSE)</f>
        <v>1.615</v>
      </c>
      <c r="G1128" s="10">
        <f>VLOOKUP(C1128,away!$B$2:$E$405,4,FALSE)</f>
        <v>0.68</v>
      </c>
      <c r="H1128" s="10">
        <f>VLOOKUP(A1128,away!$A$2:$E$405,3,FALSE)</f>
        <v>1.2646999999999999</v>
      </c>
      <c r="I1128" s="10">
        <f>VLOOKUP(C1128,away!$B$2:$E$405,3,FALSE)</f>
        <v>0.98839999999999995</v>
      </c>
      <c r="J1128" s="10">
        <f>VLOOKUP(B1128,home!$B$2:$E$405,4,FALSE)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1.4705999999999999</v>
      </c>
      <c r="F1129" s="10">
        <f>VLOOKUP(B1129,home!$B$2:$E$405,3,FALSE)</f>
        <v>0.75549999999999995</v>
      </c>
      <c r="G1129" s="10">
        <f>VLOOKUP(C1129,away!$B$2:$E$405,4,FALSE)</f>
        <v>1.105</v>
      </c>
      <c r="H1129" s="10">
        <f>VLOOKUP(A1129,away!$A$2:$E$405,3,FALSE)</f>
        <v>1.2646999999999999</v>
      </c>
      <c r="I1129" s="10">
        <f>VLOOKUP(C1129,away!$B$2:$E$405,3,FALSE)</f>
        <v>0.88949999999999996</v>
      </c>
      <c r="J1129" s="10">
        <f>VLOOKUP(B1129,home!$B$2:$E$405,4,FALSE)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1.4705999999999999</v>
      </c>
      <c r="F1130" s="10">
        <f>VLOOKUP(B1130,home!$B$2:$E$405,3,FALSE)</f>
        <v>0.93500000000000005</v>
      </c>
      <c r="G1130" s="10">
        <f>VLOOKUP(C1130,away!$B$2:$E$405,4,FALSE)</f>
        <v>0.45329999999999998</v>
      </c>
      <c r="H1130" s="10">
        <f>VLOOKUP(A1130,away!$A$2:$E$405,3,FALSE)</f>
        <v>1.2646999999999999</v>
      </c>
      <c r="I1130" s="10">
        <f>VLOOKUP(C1130,away!$B$2:$E$405,3,FALSE)</f>
        <v>1.845</v>
      </c>
      <c r="J1130" s="10">
        <f>VLOOKUP(B1130,home!$B$2:$E$405,4,FALSE)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1.4705999999999999</v>
      </c>
      <c r="F1131" s="10">
        <f>VLOOKUP(B1131,home!$B$2:$E$405,3,FALSE)</f>
        <v>1.0578000000000001</v>
      </c>
      <c r="G1131" s="10">
        <f>VLOOKUP(C1131,away!$B$2:$E$405,4,FALSE)</f>
        <v>0.68</v>
      </c>
      <c r="H1131" s="10">
        <f>VLOOKUP(A1131,away!$A$2:$E$405,3,FALSE)</f>
        <v>1.2646999999999999</v>
      </c>
      <c r="I1131" s="10">
        <f>VLOOKUP(C1131,away!$B$2:$E$405,3,FALSE)</f>
        <v>1.1420999999999999</v>
      </c>
      <c r="J1131" s="10">
        <f>VLOOKUP(B1131,home!$B$2:$E$405,4,FALSE)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1.4705999999999999</v>
      </c>
      <c r="F1132" s="10">
        <f>VLOOKUP(B1132,home!$B$2:$E$405,3,FALSE)</f>
        <v>0.83109999999999995</v>
      </c>
      <c r="G1132" s="10">
        <f>VLOOKUP(C1132,away!$B$2:$E$405,4,FALSE)</f>
        <v>0.75549999999999995</v>
      </c>
      <c r="H1132" s="10">
        <f>VLOOKUP(A1132,away!$A$2:$E$405,3,FALSE)</f>
        <v>1.2646999999999999</v>
      </c>
      <c r="I1132" s="10">
        <f>VLOOKUP(C1132,away!$B$2:$E$405,3,FALSE)</f>
        <v>1.3178000000000001</v>
      </c>
      <c r="J1132" s="10">
        <f>VLOOKUP(B1132,home!$B$2:$E$405,4,FALSE)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1.3231999999999999</v>
      </c>
      <c r="F1133" s="10">
        <f>VLOOKUP(B1133,home!$B$2:$E$405,3,FALSE)</f>
        <v>0.70179999999999998</v>
      </c>
      <c r="G1133" s="10">
        <f>VLOOKUP(C1133,away!$B$2:$E$405,4,FALSE)</f>
        <v>0.93010000000000004</v>
      </c>
      <c r="H1133" s="10">
        <f>VLOOKUP(A1133,away!$A$2:$E$405,3,FALSE)</f>
        <v>1.1951000000000001</v>
      </c>
      <c r="I1133" s="10">
        <f>VLOOKUP(C1133,away!$B$2:$E$405,3,FALSE)</f>
        <v>1.0298</v>
      </c>
      <c r="J1133" s="10">
        <f>VLOOKUP(B1133,home!$B$2:$E$405,4,FALSE)</f>
        <v>1.0161</v>
      </c>
      <c r="K1133" s="12">
        <f t="shared" si="1510"/>
        <v>0.86371109897599996</v>
      </c>
      <c r="L1133" s="12">
        <f t="shared" si="1511"/>
        <v>1.2505284750780001</v>
      </c>
      <c r="M1133" s="13">
        <f t="shared" si="1512"/>
        <v>0.12072505712328445</v>
      </c>
      <c r="N1133" s="13">
        <f t="shared" si="1513"/>
        <v>0.10427157176189239</v>
      </c>
      <c r="O1133" s="13">
        <f t="shared" si="1514"/>
        <v>0.15097012158808537</v>
      </c>
      <c r="P1133" s="13">
        <f t="shared" si="1515"/>
        <v>0.13039456962938556</v>
      </c>
      <c r="Q1133" s="13">
        <f t="shared" si="1516"/>
        <v>4.5030256919209449E-2</v>
      </c>
      <c r="R1133" s="13">
        <f t="shared" si="1517"/>
        <v>9.4396217965944343E-2</v>
      </c>
      <c r="S1133" s="13">
        <f t="shared" si="1518"/>
        <v>3.520964121696267E-2</v>
      </c>
      <c r="T1133" s="13">
        <f t="shared" si="1519"/>
        <v>5.631161851754956E-2</v>
      </c>
      <c r="U1133" s="13">
        <f t="shared" si="1520"/>
        <v>8.1531061158543833E-2</v>
      </c>
      <c r="V1133" s="13">
        <f t="shared" si="1521"/>
        <v>4.2255298689911607E-3</v>
      </c>
      <c r="W1133" s="13">
        <f t="shared" si="1522"/>
        <v>1.2964377563620675E-2</v>
      </c>
      <c r="X1133" s="13">
        <f t="shared" si="1523"/>
        <v>1.6212323304970005E-2</v>
      </c>
      <c r="Y1133" s="13">
        <f t="shared" si="1524"/>
        <v>1.0136985970017833E-2</v>
      </c>
      <c r="Z1133" s="13">
        <f t="shared" si="1525"/>
        <v>3.9348386168694294E-2</v>
      </c>
      <c r="AA1133" s="13">
        <f t="shared" si="1526"/>
        <v>3.3985637860694994E-2</v>
      </c>
      <c r="AB1133" s="13">
        <f t="shared" si="1527"/>
        <v>1.4676886313030608E-2</v>
      </c>
      <c r="AC1133" s="13">
        <f t="shared" si="1528"/>
        <v>2.8524844067817927E-4</v>
      </c>
      <c r="AD1133" s="13">
        <f t="shared" si="1529"/>
        <v>2.7993691982536521E-3</v>
      </c>
      <c r="AE1133" s="13">
        <f t="shared" si="1530"/>
        <v>3.5006908946724636E-3</v>
      </c>
      <c r="AF1133" s="13">
        <f t="shared" si="1531"/>
        <v>2.1888568231170987E-3</v>
      </c>
      <c r="AG1133" s="13">
        <f t="shared" si="1532"/>
        <v>9.1240926172556688E-4</v>
      </c>
      <c r="AH1133" s="13">
        <f t="shared" si="1533"/>
        <v>1.2301569338079387E-2</v>
      </c>
      <c r="AI1133" s="13">
        <f t="shared" si="1534"/>
        <v>1.0625001972122013E-2</v>
      </c>
      <c r="AJ1133" s="13">
        <f t="shared" si="1535"/>
        <v>4.5884660649818344E-3</v>
      </c>
      <c r="AK1133" s="13">
        <f t="shared" si="1536"/>
        <v>1.3210363558665142E-3</v>
      </c>
      <c r="AL1133" s="13">
        <f t="shared" si="1537"/>
        <v>1.2323820272605415E-5</v>
      </c>
      <c r="AM1133" s="13">
        <f t="shared" si="1538"/>
        <v>4.8356924933264534E-4</v>
      </c>
      <c r="AN1133" s="13">
        <f t="shared" si="1539"/>
        <v>6.0471711596256621E-4</v>
      </c>
      <c r="AO1133" s="13">
        <f t="shared" si="1540"/>
        <v>3.7810798643911716E-4</v>
      </c>
      <c r="AP1133" s="13">
        <f t="shared" si="1541"/>
        <v>1.5761160123217409E-4</v>
      </c>
      <c r="AQ1133" s="13">
        <f t="shared" si="1542"/>
        <v>4.9274448835868126E-5</v>
      </c>
      <c r="AR1133" s="13">
        <f t="shared" si="1543"/>
        <v>3.0766925490829382E-3</v>
      </c>
      <c r="AS1133" s="13">
        <f t="shared" si="1544"/>
        <v>2.6573735027796957E-3</v>
      </c>
      <c r="AT1133" s="13">
        <f t="shared" si="1545"/>
        <v>1.1476014942377764E-3</v>
      </c>
      <c r="AU1133" s="13">
        <f t="shared" si="1546"/>
        <v>3.3039871592486993E-4</v>
      </c>
      <c r="AV1133" s="13">
        <f t="shared" si="1547"/>
        <v>7.1342259507932134E-5</v>
      </c>
      <c r="AW1133" s="13">
        <f t="shared" si="1548"/>
        <v>3.6974724011732696E-7</v>
      </c>
      <c r="AX1133" s="13">
        <f t="shared" si="1549"/>
        <v>6.9610687962016394E-5</v>
      </c>
      <c r="AY1133" s="13">
        <f t="shared" si="1550"/>
        <v>8.7050147466270859E-5</v>
      </c>
      <c r="AZ1133" s="13">
        <f t="shared" si="1551"/>
        <v>5.4429344083155377E-5</v>
      </c>
      <c r="BA1133" s="13">
        <f t="shared" si="1552"/>
        <v>2.2688481551934684E-5</v>
      </c>
      <c r="BB1133" s="13">
        <f t="shared" si="1553"/>
        <v>7.0931480592440546E-6</v>
      </c>
      <c r="BC1133" s="13">
        <f t="shared" si="1554"/>
        <v>1.7740367252057877E-6</v>
      </c>
      <c r="BD1133" s="13">
        <f t="shared" si="1555"/>
        <v>6.4124860694808822E-4</v>
      </c>
      <c r="BE1133" s="13">
        <f t="shared" si="1556"/>
        <v>5.5385353902396238E-4</v>
      </c>
      <c r="BF1133" s="13">
        <f t="shared" si="1557"/>
        <v>2.3918472443106668E-4</v>
      </c>
      <c r="BG1133" s="13">
        <f t="shared" si="1558"/>
        <v>6.8862167065542775E-5</v>
      </c>
      <c r="BH1133" s="13">
        <f t="shared" si="1559"/>
        <v>1.4869254498512214E-5</v>
      </c>
      <c r="BI1133" s="13">
        <f t="shared" si="1560"/>
        <v>2.568548028772764E-6</v>
      </c>
      <c r="BJ1133" s="14">
        <f t="shared" si="1561"/>
        <v>0.25624438646267889</v>
      </c>
      <c r="BK1133" s="14">
        <f t="shared" si="1562"/>
        <v>0.29093942024704095</v>
      </c>
      <c r="BL1133" s="14">
        <f t="shared" si="1563"/>
        <v>0.41319999397887802</v>
      </c>
      <c r="BM1133" s="14">
        <f t="shared" si="1564"/>
        <v>0.35385771146926437</v>
      </c>
      <c r="BN1133" s="14">
        <f t="shared" si="1565"/>
        <v>0.64578779498780159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1.3231999999999999</v>
      </c>
      <c r="F1134" s="10">
        <f>VLOOKUP(B1134,home!$B$2:$E$405,3,FALSE)</f>
        <v>1.1876</v>
      </c>
      <c r="G1134" s="10">
        <f>VLOOKUP(C1134,away!$B$2:$E$405,4,FALSE)</f>
        <v>0.872</v>
      </c>
      <c r="H1134" s="10">
        <f>VLOOKUP(A1134,away!$A$2:$E$405,3,FALSE)</f>
        <v>1.1951000000000001</v>
      </c>
      <c r="I1134" s="10">
        <f>VLOOKUP(C1134,away!$B$2:$E$405,3,FALSE)</f>
        <v>1.2229000000000001</v>
      </c>
      <c r="J1134" s="10">
        <f>VLOOKUP(B1134,home!$B$2:$E$405,4,FALSE)</f>
        <v>0.71719999999999995</v>
      </c>
      <c r="K1134" s="12">
        <f t="shared" si="1510"/>
        <v>1.37028898304</v>
      </c>
      <c r="L1134" s="12">
        <f t="shared" si="1511"/>
        <v>1.048179042988</v>
      </c>
      <c r="M1134" s="13">
        <f t="shared" si="1512"/>
        <v>8.9057947463227746E-2</v>
      </c>
      <c r="N1134" s="13">
        <f t="shared" si="1513"/>
        <v>0.12203512426101609</v>
      </c>
      <c r="O1134" s="13">
        <f t="shared" si="1514"/>
        <v>9.334867414248163E-2</v>
      </c>
      <c r="P1134" s="13">
        <f t="shared" si="1515"/>
        <v>0.12791465975883351</v>
      </c>
      <c r="Q1134" s="13">
        <f t="shared" si="1516"/>
        <v>8.3611693159393916E-2</v>
      </c>
      <c r="R1134" s="13">
        <f t="shared" si="1517"/>
        <v>4.8923061963432532E-2</v>
      </c>
      <c r="S1134" s="13">
        <f t="shared" si="1518"/>
        <v>4.5931218513581076E-2</v>
      </c>
      <c r="T1134" s="13">
        <f t="shared" si="1519"/>
        <v>8.7640024518419818E-2</v>
      </c>
      <c r="U1134" s="13">
        <f t="shared" si="1520"/>
        <v>6.7038732825074873E-2</v>
      </c>
      <c r="V1134" s="13">
        <f t="shared" si="1521"/>
        <v>7.3301539501061923E-3</v>
      </c>
      <c r="W1134" s="13">
        <f t="shared" si="1522"/>
        <v>3.8190727329879465E-2</v>
      </c>
      <c r="X1134" s="13">
        <f t="shared" si="1523"/>
        <v>4.0030720023648714E-2</v>
      </c>
      <c r="Y1134" s="13">
        <f t="shared" si="1524"/>
        <v>2.0979680902254341E-2</v>
      </c>
      <c r="Z1134" s="13">
        <f t="shared" si="1525"/>
        <v>1.7093376089624447E-2</v>
      </c>
      <c r="AA1134" s="13">
        <f t="shared" si="1526"/>
        <v>2.3422864938571736E-2</v>
      </c>
      <c r="AB1134" s="13">
        <f t="shared" si="1527"/>
        <v>1.6048046888279374E-2</v>
      </c>
      <c r="AC1134" s="13">
        <f t="shared" si="1528"/>
        <v>6.580225117576216E-4</v>
      </c>
      <c r="AD1134" s="13">
        <f t="shared" si="1529"/>
        <v>1.3083083228604615E-2</v>
      </c>
      <c r="AE1134" s="13">
        <f t="shared" si="1530"/>
        <v>1.371341365789114E-2</v>
      </c>
      <c r="AF1134" s="13">
        <f t="shared" si="1531"/>
        <v>7.1870564020134519E-3</v>
      </c>
      <c r="AG1134" s="13">
        <f t="shared" si="1532"/>
        <v>2.5111073004544129E-3</v>
      </c>
      <c r="AH1134" s="13">
        <f t="shared" si="1533"/>
        <v>4.4792296477641283E-3</v>
      </c>
      <c r="AI1134" s="13">
        <f t="shared" si="1534"/>
        <v>6.137839038837324E-3</v>
      </c>
      <c r="AJ1134" s="13">
        <f t="shared" si="1535"/>
        <v>4.2053066072958055E-3</v>
      </c>
      <c r="AK1134" s="13">
        <f t="shared" si="1536"/>
        <v>1.9208284380942537E-3</v>
      </c>
      <c r="AL1134" s="13">
        <f t="shared" si="1537"/>
        <v>3.7804925041589809E-5</v>
      </c>
      <c r="AM1134" s="13">
        <f t="shared" si="1538"/>
        <v>3.5855209624704593E-3</v>
      </c>
      <c r="AN1134" s="13">
        <f t="shared" si="1539"/>
        <v>3.7582679310556987E-3</v>
      </c>
      <c r="AO1134" s="13">
        <f t="shared" si="1540"/>
        <v>1.9696688416332266E-3</v>
      </c>
      <c r="AP1134" s="13">
        <f t="shared" si="1541"/>
        <v>6.8818853380879941E-4</v>
      </c>
      <c r="AQ1134" s="13">
        <f t="shared" si="1542"/>
        <v>1.8033619969075551E-4</v>
      </c>
      <c r="AR1134" s="13">
        <f t="shared" si="1543"/>
        <v>9.3900692910337631E-4</v>
      </c>
      <c r="AS1134" s="13">
        <f t="shared" si="1544"/>
        <v>1.2867108499485789E-3</v>
      </c>
      <c r="AT1134" s="13">
        <f t="shared" si="1545"/>
        <v>8.8158285102128643E-4</v>
      </c>
      <c r="AU1134" s="13">
        <f t="shared" si="1546"/>
        <v>4.0267442279715406E-4</v>
      </c>
      <c r="AV1134" s="13">
        <f t="shared" si="1547"/>
        <v>1.3794508132773279E-4</v>
      </c>
      <c r="AW1134" s="13">
        <f t="shared" si="1548"/>
        <v>1.5083201012027339E-6</v>
      </c>
      <c r="AX1134" s="13">
        <f t="shared" si="1549"/>
        <v>8.1886664555537458E-4</v>
      </c>
      <c r="AY1134" s="13">
        <f t="shared" si="1550"/>
        <v>8.5831885687302626E-4</v>
      </c>
      <c r="AZ1134" s="13">
        <f t="shared" si="1551"/>
        <v>4.498359189878615E-4</v>
      </c>
      <c r="BA1134" s="13">
        <f t="shared" si="1552"/>
        <v>1.5716952768877473E-4</v>
      </c>
      <c r="BB1134" s="13">
        <f t="shared" si="1553"/>
        <v>4.1185451279923959E-5</v>
      </c>
      <c r="BC1134" s="13">
        <f t="shared" si="1554"/>
        <v>8.633945381523921E-6</v>
      </c>
      <c r="BD1134" s="13">
        <f t="shared" si="1555"/>
        <v>1.6404123071777957E-4</v>
      </c>
      <c r="BE1134" s="13">
        <f t="shared" si="1556"/>
        <v>2.247838912168962E-4</v>
      </c>
      <c r="BF1134" s="13">
        <f t="shared" si="1557"/>
        <v>1.540094448496874E-4</v>
      </c>
      <c r="BG1134" s="13">
        <f t="shared" si="1558"/>
        <v>7.034581518721102E-5</v>
      </c>
      <c r="BH1134" s="13">
        <f t="shared" si="1559"/>
        <v>2.4098523888500793E-5</v>
      </c>
      <c r="BI1134" s="13">
        <f t="shared" si="1560"/>
        <v>6.6043883583877786E-6</v>
      </c>
      <c r="BJ1134" s="14">
        <f t="shared" si="1561"/>
        <v>0.44149862359800141</v>
      </c>
      <c r="BK1134" s="14">
        <f t="shared" si="1562"/>
        <v>0.2717881259794207</v>
      </c>
      <c r="BL1134" s="14">
        <f t="shared" si="1563"/>
        <v>0.26981638791824825</v>
      </c>
      <c r="BM1134" s="14">
        <f t="shared" si="1564"/>
        <v>0.43444854230013769</v>
      </c>
      <c r="BN1134" s="14">
        <f t="shared" si="1565"/>
        <v>0.56489116074838541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1.3231999999999999</v>
      </c>
      <c r="F1135" s="10">
        <f>VLOOKUP(B1135,home!$B$2:$E$405,3,FALSE)</f>
        <v>0.872</v>
      </c>
      <c r="G1135" s="10">
        <f>VLOOKUP(C1135,away!$B$2:$E$405,4,FALSE)</f>
        <v>1.1627000000000001</v>
      </c>
      <c r="H1135" s="10">
        <f>VLOOKUP(A1135,away!$A$2:$E$405,3,FALSE)</f>
        <v>1.1951000000000001</v>
      </c>
      <c r="I1135" s="10">
        <f>VLOOKUP(C1135,away!$B$2:$E$405,3,FALSE)</f>
        <v>1.2229000000000001</v>
      </c>
      <c r="J1135" s="10">
        <f>VLOOKUP(B1135,home!$B$2:$E$405,4,FALSE)</f>
        <v>0.77239999999999998</v>
      </c>
      <c r="K1135" s="12">
        <f t="shared" si="1510"/>
        <v>1.34155860608</v>
      </c>
      <c r="L1135" s="12">
        <f t="shared" si="1511"/>
        <v>1.1288531689960002</v>
      </c>
      <c r="M1135" s="13">
        <f t="shared" si="1512"/>
        <v>8.4550036234886605E-2</v>
      </c>
      <c r="N1135" s="13">
        <f t="shared" si="1513"/>
        <v>0.11342882875528798</v>
      </c>
      <c r="O1135" s="13">
        <f t="shared" si="1514"/>
        <v>9.5444576342478396E-2</v>
      </c>
      <c r="P1135" s="13">
        <f t="shared" si="1515"/>
        <v>0.12804449279591149</v>
      </c>
      <c r="Q1135" s="13">
        <f t="shared" si="1516"/>
        <v>7.6085710697115588E-2</v>
      </c>
      <c r="R1135" s="13">
        <f t="shared" si="1517"/>
        <v>5.387145623384372E-2</v>
      </c>
      <c r="S1135" s="13">
        <f t="shared" si="1518"/>
        <v>4.8478371108601745E-2</v>
      </c>
      <c r="T1135" s="13">
        <f t="shared" si="1519"/>
        <v>8.5889595635751798E-2</v>
      </c>
      <c r="U1135" s="13">
        <f t="shared" si="1520"/>
        <v>7.2271715732575126E-2</v>
      </c>
      <c r="V1135" s="13">
        <f t="shared" si="1521"/>
        <v>8.157416098200216E-3</v>
      </c>
      <c r="W1135" s="13">
        <f t="shared" si="1522"/>
        <v>3.4024479995142853E-2</v>
      </c>
      <c r="X1135" s="13">
        <f t="shared" si="1523"/>
        <v>3.840864206595803E-2</v>
      </c>
      <c r="Y1135" s="13">
        <f t="shared" si="1524"/>
        <v>2.1678858656494906E-2</v>
      </c>
      <c r="Z1135" s="13">
        <f t="shared" si="1525"/>
        <v>2.0270988029334604E-2</v>
      </c>
      <c r="AA1135" s="13">
        <f t="shared" si="1526"/>
        <v>2.7194718444498504E-2</v>
      </c>
      <c r="AB1135" s="13">
        <f t="shared" si="1527"/>
        <v>1.8241654284569739E-2</v>
      </c>
      <c r="AC1135" s="13">
        <f t="shared" si="1528"/>
        <v>7.7211099880364928E-4</v>
      </c>
      <c r="AD1135" s="13">
        <f t="shared" si="1529"/>
        <v>1.1411458488720164E-2</v>
      </c>
      <c r="AE1135" s="13">
        <f t="shared" si="1530"/>
        <v>1.2881861077858065E-2</v>
      </c>
      <c r="AF1135" s="13">
        <f t="shared" si="1531"/>
        <v>7.2708648501531564E-3</v>
      </c>
      <c r="AG1135" s="13">
        <f t="shared" si="1532"/>
        <v>2.7359129424790064E-3</v>
      </c>
      <c r="AH1135" s="13">
        <f t="shared" si="1533"/>
        <v>5.7207422688985874E-3</v>
      </c>
      <c r="AI1135" s="13">
        <f t="shared" si="1534"/>
        <v>7.6747110240065258E-3</v>
      </c>
      <c r="AJ1135" s="13">
        <f t="shared" si="1535"/>
        <v>5.1480373117165018E-3</v>
      </c>
      <c r="AK1135" s="13">
        <f t="shared" si="1536"/>
        <v>2.3021312533180746E-3</v>
      </c>
      <c r="AL1135" s="13">
        <f t="shared" si="1537"/>
        <v>4.6772096442066253E-5</v>
      </c>
      <c r="AM1135" s="13">
        <f t="shared" si="1538"/>
        <v>3.0618280686934402E-3</v>
      </c>
      <c r="AN1135" s="13">
        <f t="shared" si="1539"/>
        <v>3.4563543182654934E-3</v>
      </c>
      <c r="AO1135" s="13">
        <f t="shared" si="1540"/>
        <v>1.9508582626735066E-3</v>
      </c>
      <c r="AP1135" s="13">
        <f t="shared" si="1541"/>
        <v>7.3407751069367309E-4</v>
      </c>
      <c r="AQ1135" s="13">
        <f t="shared" si="1542"/>
        <v>2.0716643105881196E-4</v>
      </c>
      <c r="AR1135" s="13">
        <f t="shared" si="1543"/>
        <v>1.2915756078511074E-3</v>
      </c>
      <c r="AS1135" s="13">
        <f t="shared" si="1544"/>
        <v>1.7327243721156607E-3</v>
      </c>
      <c r="AT1135" s="13">
        <f t="shared" si="1545"/>
        <v>1.1622756466881645E-3</v>
      </c>
      <c r="AU1135" s="13">
        <f t="shared" si="1546"/>
        <v>5.1975363215056841E-4</v>
      </c>
      <c r="AV1135" s="13">
        <f t="shared" si="1547"/>
        <v>1.7431998956323326E-4</v>
      </c>
      <c r="AW1135" s="13">
        <f t="shared" si="1548"/>
        <v>1.9675756617747926E-6</v>
      </c>
      <c r="AX1135" s="13">
        <f t="shared" si="1549"/>
        <v>6.8460363264883218E-4</v>
      </c>
      <c r="AY1135" s="13">
        <f t="shared" si="1550"/>
        <v>7.7281698022180787E-4</v>
      </c>
      <c r="AZ1135" s="13">
        <f t="shared" si="1551"/>
        <v>4.3619844858865369E-4</v>
      </c>
      <c r="BA1135" s="13">
        <f t="shared" si="1552"/>
        <v>1.6413466700014684E-4</v>
      </c>
      <c r="BB1135" s="13">
        <f t="shared" si="1553"/>
        <v>4.6320984746304733E-5</v>
      </c>
      <c r="BC1135" s="13">
        <f t="shared" si="1554"/>
        <v>1.0457918084376295E-5</v>
      </c>
      <c r="BD1135" s="13">
        <f t="shared" si="1555"/>
        <v>2.4299986965344286E-4</v>
      </c>
      <c r="BE1135" s="13">
        <f t="shared" si="1556"/>
        <v>3.2599856640989455E-4</v>
      </c>
      <c r="BF1135" s="13">
        <f t="shared" si="1557"/>
        <v>2.1867309116846821E-4</v>
      </c>
      <c r="BG1135" s="13">
        <f t="shared" si="1558"/>
        <v>9.7787589125058365E-5</v>
      </c>
      <c r="BH1135" s="13">
        <f t="shared" si="1559"/>
        <v>3.2796945439634237E-5</v>
      </c>
      <c r="BI1135" s="13">
        <f t="shared" si="1560"/>
        <v>8.7998048815355021E-6</v>
      </c>
      <c r="BJ1135" s="14">
        <f t="shared" si="1561"/>
        <v>0.41534103038763653</v>
      </c>
      <c r="BK1135" s="14">
        <f t="shared" si="1562"/>
        <v>0.27082201631306752</v>
      </c>
      <c r="BL1135" s="14">
        <f t="shared" si="1563"/>
        <v>0.2936774480109518</v>
      </c>
      <c r="BM1135" s="14">
        <f t="shared" si="1564"/>
        <v>0.44791553227690672</v>
      </c>
      <c r="BN1135" s="14">
        <f t="shared" si="1565"/>
        <v>0.55142510105952369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1.3231999999999999</v>
      </c>
      <c r="F1136" s="10">
        <f>VLOOKUP(B1136,home!$B$2:$E$405,3,FALSE)</f>
        <v>1.1335999999999999</v>
      </c>
      <c r="G1136" s="10">
        <f>VLOOKUP(C1136,away!$B$2:$E$405,4,FALSE)</f>
        <v>0.43190000000000001</v>
      </c>
      <c r="H1136" s="10">
        <f>VLOOKUP(A1136,away!$A$2:$E$405,3,FALSE)</f>
        <v>1.1951000000000001</v>
      </c>
      <c r="I1136" s="10">
        <f>VLOOKUP(C1136,away!$B$2:$E$405,3,FALSE)</f>
        <v>0.65739999999999998</v>
      </c>
      <c r="J1136" s="10">
        <f>VLOOKUP(B1136,home!$B$2:$E$405,4,FALSE)</f>
        <v>0.41839999999999999</v>
      </c>
      <c r="K1136" s="12">
        <f t="shared" si="1510"/>
        <v>0.64784115468799996</v>
      </c>
      <c r="L1136" s="12">
        <f t="shared" si="1511"/>
        <v>0.32871961681599998</v>
      </c>
      <c r="M1136" s="13">
        <f t="shared" si="1512"/>
        <v>0.37660410166900116</v>
      </c>
      <c r="N1136" s="13">
        <f t="shared" si="1513"/>
        <v>0.24397963608548262</v>
      </c>
      <c r="O1136" s="13">
        <f t="shared" si="1514"/>
        <v>0.12379715599196797</v>
      </c>
      <c r="P1136" s="13">
        <f t="shared" si="1515"/>
        <v>8.0200892484926969E-2</v>
      </c>
      <c r="Q1136" s="13">
        <f t="shared" si="1516"/>
        <v>7.9030024580988539E-2</v>
      </c>
      <c r="R1136" s="13">
        <f t="shared" si="1517"/>
        <v>2.0347276840295143E-2</v>
      </c>
      <c r="S1136" s="13">
        <f t="shared" si="1518"/>
        <v>4.2698573428125372E-3</v>
      </c>
      <c r="T1136" s="13">
        <f t="shared" si="1519"/>
        <v>2.5978719397221614E-2</v>
      </c>
      <c r="U1136" s="13">
        <f t="shared" si="1520"/>
        <v>1.3181803322973203E-2</v>
      </c>
      <c r="V1136" s="13">
        <f t="shared" si="1521"/>
        <v>1.0103341005087316E-4</v>
      </c>
      <c r="W1136" s="13">
        <f t="shared" si="1522"/>
        <v>1.7066300793189545E-2</v>
      </c>
      <c r="X1136" s="13">
        <f t="shared" si="1523"/>
        <v>5.6100278572038644E-3</v>
      </c>
      <c r="Y1136" s="13">
        <f t="shared" si="1524"/>
        <v>9.220631037735698E-4</v>
      </c>
      <c r="Z1136" s="13">
        <f t="shared" si="1525"/>
        <v>2.2295163487302968E-3</v>
      </c>
      <c r="AA1136" s="13">
        <f t="shared" si="1526"/>
        <v>1.4443724457572089E-3</v>
      </c>
      <c r="AB1136" s="13">
        <f t="shared" si="1527"/>
        <v>4.6786195652944037E-4</v>
      </c>
      <c r="AC1136" s="13">
        <f t="shared" si="1528"/>
        <v>1.3447426656012218E-6</v>
      </c>
      <c r="AD1136" s="13">
        <f t="shared" si="1529"/>
        <v>2.7640630030281608E-3</v>
      </c>
      <c r="AE1136" s="13">
        <f t="shared" si="1530"/>
        <v>9.0860173121069929E-4</v>
      </c>
      <c r="AF1136" s="13">
        <f t="shared" si="1531"/>
        <v>1.4933760646096764E-4</v>
      </c>
      <c r="AG1136" s="13">
        <f t="shared" si="1532"/>
        <v>1.6363400257355962E-5</v>
      </c>
      <c r="AH1136" s="13">
        <f t="shared" si="1533"/>
        <v>1.8322143995990763E-4</v>
      </c>
      <c r="AI1136" s="13">
        <f t="shared" si="1534"/>
        <v>1.1869838922722461E-4</v>
      </c>
      <c r="AJ1136" s="13">
        <f t="shared" si="1535"/>
        <v>3.8448850768285419E-5</v>
      </c>
      <c r="AK1136" s="13">
        <f t="shared" si="1536"/>
        <v>8.3029159593842062E-6</v>
      </c>
      <c r="AL1136" s="13">
        <f t="shared" si="1537"/>
        <v>1.1454953513869819E-8</v>
      </c>
      <c r="AM1136" s="13">
        <f t="shared" si="1538"/>
        <v>3.5813475350242893E-4</v>
      </c>
      <c r="AN1136" s="13">
        <f t="shared" si="1539"/>
        <v>1.1772591893981106E-4</v>
      </c>
      <c r="AO1136" s="13">
        <f t="shared" si="1540"/>
        <v>1.9349409481603082E-5</v>
      </c>
      <c r="AP1136" s="13">
        <f t="shared" si="1541"/>
        <v>2.1201768234694807E-6</v>
      </c>
      <c r="AQ1136" s="13">
        <f t="shared" si="1542"/>
        <v>1.7423592824826292E-7</v>
      </c>
      <c r="AR1136" s="13">
        <f t="shared" si="1543"/>
        <v>1.2045696307219326E-5</v>
      </c>
      <c r="AS1136" s="13">
        <f t="shared" si="1544"/>
        <v>7.8036978046899443E-6</v>
      </c>
      <c r="AT1136" s="13">
        <f t="shared" si="1545"/>
        <v>2.5277782983132718E-6</v>
      </c>
      <c r="AU1136" s="13">
        <f t="shared" si="1546"/>
        <v>5.4586627052484583E-7</v>
      </c>
      <c r="AV1136" s="13">
        <f t="shared" si="1547"/>
        <v>8.8408658750512059E-8</v>
      </c>
      <c r="AW1136" s="13">
        <f t="shared" si="1548"/>
        <v>6.7761808098146431E-11</v>
      </c>
      <c r="AX1136" s="13">
        <f t="shared" si="1549"/>
        <v>3.8669072040485955E-5</v>
      </c>
      <c r="AY1136" s="13">
        <f t="shared" si="1550"/>
        <v>1.2711282543778842E-5</v>
      </c>
      <c r="AZ1136" s="13">
        <f t="shared" si="1551"/>
        <v>2.089223963515445E-6</v>
      </c>
      <c r="BA1136" s="13">
        <f t="shared" si="1552"/>
        <v>2.2892296690986728E-7</v>
      </c>
      <c r="BB1136" s="13">
        <f t="shared" si="1553"/>
        <v>1.8812867490748356E-8</v>
      </c>
      <c r="BC1136" s="13">
        <f t="shared" si="1554"/>
        <v>1.2368317185537973E-9</v>
      </c>
      <c r="BD1136" s="13">
        <f t="shared" si="1555"/>
        <v>6.5994277906517314E-7</v>
      </c>
      <c r="BE1136" s="13">
        <f t="shared" si="1556"/>
        <v>4.2753809201758937E-7</v>
      </c>
      <c r="BF1136" s="13">
        <f t="shared" si="1557"/>
        <v>1.3848838560288971E-7</v>
      </c>
      <c r="BG1136" s="13">
        <f t="shared" si="1558"/>
        <v>2.9906158546617685E-8</v>
      </c>
      <c r="BH1136" s="13">
        <f t="shared" si="1559"/>
        <v>4.8436100712807995E-9</v>
      </c>
      <c r="BI1136" s="13">
        <f t="shared" si="1560"/>
        <v>6.2757798828739601E-10</v>
      </c>
      <c r="BJ1136" s="14">
        <f t="shared" si="1561"/>
        <v>0.37697636060470646</v>
      </c>
      <c r="BK1136" s="14">
        <f t="shared" si="1562"/>
        <v>0.46118995238695443</v>
      </c>
      <c r="BL1136" s="14">
        <f t="shared" si="1563"/>
        <v>0.15961141494738057</v>
      </c>
      <c r="BM1136" s="14">
        <f t="shared" si="1564"/>
        <v>7.6035445420327308E-2</v>
      </c>
      <c r="BN1136" s="14">
        <f t="shared" si="1565"/>
        <v>0.92395908765266244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1.3231999999999999</v>
      </c>
      <c r="F1137" s="10">
        <f>VLOOKUP(B1137,home!$B$2:$E$405,3,FALSE)</f>
        <v>0.81389999999999996</v>
      </c>
      <c r="G1137" s="10">
        <f>VLOOKUP(C1137,away!$B$2:$E$405,4,FALSE)</f>
        <v>1.7814000000000001</v>
      </c>
      <c r="H1137" s="10">
        <f>VLOOKUP(A1137,away!$A$2:$E$405,3,FALSE)</f>
        <v>1.1951000000000001</v>
      </c>
      <c r="I1137" s="10">
        <f>VLOOKUP(C1137,away!$B$2:$E$405,3,FALSE)</f>
        <v>0.83679999999999999</v>
      </c>
      <c r="J1137" s="10">
        <f>VLOOKUP(B1137,home!$B$2:$E$405,4,FALSE)</f>
        <v>1.3516999999999999</v>
      </c>
      <c r="K1137" s="12">
        <f t="shared" ref="K1137:K1195" si="1566">E1137*F1137*G1137</f>
        <v>1.9184831478719999</v>
      </c>
      <c r="L1137" s="12">
        <f t="shared" ref="L1137:L1195" si="1567">H1137*I1137*J1137</f>
        <v>1.351780669456</v>
      </c>
      <c r="M1137" s="13">
        <f t="shared" ref="M1137:M1195" si="1568">_xlfn.POISSON.DIST(0,K1137,FALSE) * _xlfn.POISSON.DIST(0,L1137,FALSE)</f>
        <v>3.7996401643635949E-2</v>
      </c>
      <c r="N1137" s="13">
        <f t="shared" ref="N1137:N1195" si="1569">_xlfn.POISSON.DIST(1,K1137,FALSE) * _xlfn.POISSON.DIST(0,L1137,FALSE)</f>
        <v>7.2895456233091516E-2</v>
      </c>
      <c r="O1137" s="13">
        <f t="shared" ref="O1137:O1195" si="1570">_xlfn.POISSON.DIST(0,K1137,FALSE) * _xlfn.POISSON.DIST(1,L1137,FALSE)</f>
        <v>5.1362801250753258E-2</v>
      </c>
      <c r="P1137" s="13">
        <f t="shared" ref="P1137:P1195" si="1571">_xlfn.POISSON.DIST(1,K1137,FALSE) * _xlfn.POISSON.DIST(1,L1137,FALSE)</f>
        <v>9.8538668627069004E-2</v>
      </c>
      <c r="Q1137" s="13">
        <f t="shared" ref="Q1137:Q1195" si="1572">_xlfn.POISSON.DIST(2,K1137,FALSE) * _xlfn.POISSON.DIST(0,L1137,FALSE)</f>
        <v>6.9924352169813533E-2</v>
      </c>
      <c r="R1137" s="13">
        <f t="shared" ref="R1137:R1195" si="1573">_xlfn.POISSON.DIST(0,K1137,FALSE) * _xlfn.POISSON.DIST(2,L1137,FALSE)</f>
        <v>3.4715620929939371E-2</v>
      </c>
      <c r="S1137" s="13">
        <f t="shared" ref="S1137:S1195" si="1574">_xlfn.POISSON.DIST(2,K1137,FALSE) * _xlfn.POISSON.DIST(2,L1137,FALSE)</f>
        <v>6.3886768185729206E-2</v>
      </c>
      <c r="T1137" s="13">
        <f t="shared" ref="T1137:T1195" si="1575">_xlfn.POISSON.DIST(2,K1137,FALSE) * _xlfn.POISSON.DIST(1,L1137,FALSE)</f>
        <v>9.4522387587387638E-2</v>
      </c>
      <c r="U1137" s="13">
        <f t="shared" ref="U1137:U1195" si="1576">_xlfn.POISSON.DIST(1,K1137,FALSE) * _xlfn.POISSON.DIST(2,L1137,FALSE)</f>
        <v>6.6601333722001152E-2</v>
      </c>
      <c r="V1137" s="13">
        <f t="shared" ref="V1137:V1195" si="1577">_xlfn.POISSON.DIST(3,K1137,FALSE) * _xlfn.POISSON.DIST(3,L1137,FALSE)</f>
        <v>1.8409103106806515E-2</v>
      </c>
      <c r="W1137" s="13">
        <f t="shared" ref="W1137:W1195" si="1578">_xlfn.POISSON.DIST(3,K1137,FALSE) * _xlfn.POISSON.DIST(0,L1137,FALSE)</f>
        <v>4.4716230421218049E-2</v>
      </c>
      <c r="X1137" s="13">
        <f t="shared" ref="X1137:X1195" si="1579">_xlfn.POISSON.DIST(3,K1137,FALSE) * _xlfn.POISSON.DIST(1,L1137,FALSE)</f>
        <v>6.0446535894342887E-2</v>
      </c>
      <c r="Y1137" s="13">
        <f t="shared" ref="Y1137:Y1195" si="1580">_xlfn.POISSON.DIST(3,K1137,FALSE) * _xlfn.POISSON.DIST(2,L1137,FALSE)</f>
        <v>4.085522937877549E-2</v>
      </c>
      <c r="Z1137" s="13">
        <f t="shared" ref="Z1137:Z1195" si="1581">_xlfn.POISSON.DIST(0,K1137,FALSE) * _xlfn.POISSON.DIST(3,L1137,FALSE)</f>
        <v>1.5642635100418047E-2</v>
      </c>
      <c r="AA1137" s="13">
        <f t="shared" ref="AA1137:AA1195" si="1582">_xlfn.POISSON.DIST(1,K1137,FALSE) * _xlfn.POISSON.DIST(3,L1137,FALSE)</f>
        <v>3.0010131828463051E-2</v>
      </c>
      <c r="AB1137" s="13">
        <f t="shared" ref="AB1137:AB1195" si="1583">_xlfn.POISSON.DIST(2,K1137,FALSE) * _xlfn.POISSON.DIST(3,L1137,FALSE)</f>
        <v>2.8786966089161755E-2</v>
      </c>
      <c r="AC1137" s="13">
        <f t="shared" ref="AC1137:AC1195" si="1584">_xlfn.POISSON.DIST(4,K1137,FALSE) * _xlfn.POISSON.DIST(4,L1137,FALSE)</f>
        <v>2.9838491809312299E-3</v>
      </c>
      <c r="AD1137" s="13">
        <f t="shared" ref="AD1137:AD1195" si="1585">_xlfn.POISSON.DIST(4,K1137,FALSE) * _xlfn.POISSON.DIST(0,L1137,FALSE)</f>
        <v>2.1446833624867021E-2</v>
      </c>
      <c r="AE1137" s="13">
        <f t="shared" ref="AE1137:AE1195" si="1586">_xlfn.POISSON.DIST(4,K1137,FALSE) * _xlfn.POISSON.DIST(1,L1137,FALSE)</f>
        <v>2.899141511513419E-2</v>
      </c>
      <c r="AF1137" s="13">
        <f t="shared" ref="AF1137:AF1195" si="1587">_xlfn.POISSON.DIST(4,K1137,FALSE) * _xlfn.POISSON.DIST(2,L1137,FALSE)</f>
        <v>1.9595017266406452E-2</v>
      </c>
      <c r="AG1137" s="13">
        <f t="shared" ref="AG1137:AG1195" si="1588">_xlfn.POISSON.DIST(4,K1137,FALSE) * _xlfn.POISSON.DIST(3,L1137,FALSE)</f>
        <v>8.829388519461594E-3</v>
      </c>
      <c r="AH1137" s="13">
        <f t="shared" ref="AH1137:AH1195" si="1589">_xlfn.POISSON.DIST(0,K1137,FALSE) * _xlfn.POISSON.DIST(4,L1137,FALSE)</f>
        <v>5.2863529370247601E-3</v>
      </c>
      <c r="AI1137" s="13">
        <f t="shared" ref="AI1137:AI1195" si="1590">_xlfn.POISSON.DIST(1,K1137,FALSE) * _xlfn.POISSON.DIST(4,L1137,FALSE)</f>
        <v>1.0141779023385653E-2</v>
      </c>
      <c r="AJ1137" s="13">
        <f t="shared" ref="AJ1137:AJ1195" si="1591">_xlfn.POISSON.DIST(2,K1137,FALSE) * _xlfn.POISSON.DIST(4,L1137,FALSE)</f>
        <v>9.7284160729035653E-3</v>
      </c>
      <c r="AK1137" s="13">
        <f t="shared" ref="AK1137:AK1195" si="1592">_xlfn.POISSON.DIST(3,K1137,FALSE) * _xlfn.POISSON.DIST(4,L1137,FALSE)</f>
        <v>6.2212674304508633E-3</v>
      </c>
      <c r="AL1137" s="13">
        <f t="shared" ref="AL1137:AL1195" si="1593">_xlfn.POISSON.DIST(5,K1137,FALSE) * _xlfn.POISSON.DIST(5,L1137,FALSE)</f>
        <v>3.0952881110222726E-4</v>
      </c>
      <c r="AM1137" s="13">
        <f t="shared" ref="AM1137:AM1195" si="1594">_xlfn.POISSON.DIST(5,K1137,FALSE) * _xlfn.POISSON.DIST(0,L1137,FALSE)</f>
        <v>8.2290777769043876E-3</v>
      </c>
      <c r="AN1137" s="13">
        <f t="shared" ref="AN1137:AN1195" si="1595">_xlfn.POISSON.DIST(5,K1137,FALSE) * _xlfn.POISSON.DIST(1,L1137,FALSE)</f>
        <v>1.1123908266269305E-2</v>
      </c>
      <c r="AO1137" s="13">
        <f t="shared" ref="AO1137:AO1195" si="1596">_xlfn.POISSON.DIST(5,K1137,FALSE) * _xlfn.POISSON.DIST(2,L1137,FALSE)</f>
        <v>7.5185420815723283E-3</v>
      </c>
      <c r="AP1137" s="13">
        <f t="shared" ref="AP1137:AP1195" si="1597">_xlfn.POISSON.DIST(5,K1137,FALSE) * _xlfn.POISSON.DIST(3,L1137,FALSE)</f>
        <v>3.3878066161203151E-3</v>
      </c>
      <c r="AQ1137" s="13">
        <f t="shared" ref="AQ1137:AQ1195" si="1598">_xlfn.POISSON.DIST(5,K1137,FALSE) * _xlfn.POISSON.DIST(4,L1137,FALSE)</f>
        <v>1.144892873881647E-3</v>
      </c>
      <c r="AR1137" s="13">
        <f t="shared" ref="AR1137:AR1195" si="1599">_xlfn.POISSON.DIST(0,K1137,FALSE) * _xlfn.POISSON.DIST(5,L1137,FALSE)</f>
        <v>1.4291979424384045E-3</v>
      </c>
      <c r="AS1137" s="13">
        <f t="shared" ref="AS1137:AS1195" si="1600">_xlfn.POISSON.DIST(1,K1137,FALSE) * _xlfn.POISSON.DIST(5,L1137,FALSE)</f>
        <v>2.7418921675414153E-3</v>
      </c>
      <c r="AT1137" s="13">
        <f t="shared" ref="AT1137:AT1195" si="1601">_xlfn.POISSON.DIST(2,K1137,FALSE) * _xlfn.POISSON.DIST(5,L1137,FALSE)</f>
        <v>2.6301369583552185E-3</v>
      </c>
      <c r="AU1137" s="13">
        <f t="shared" ref="AU1137:AU1195" si="1602">_xlfn.POISSON.DIST(3,K1137,FALSE) * _xlfn.POISSON.DIST(5,L1137,FALSE)</f>
        <v>1.6819578103999353E-3</v>
      </c>
      <c r="AV1137" s="13">
        <f t="shared" ref="AV1137:AV1195" si="1603">_xlfn.POISSON.DIST(4,K1137,FALSE) * _xlfn.POISSON.DIST(5,L1137,FALSE)</f>
        <v>8.0670192867099096E-4</v>
      </c>
      <c r="AW1137" s="13">
        <f t="shared" ref="AW1137:AW1195" si="1604">_xlfn.POISSON.DIST(6,K1137,FALSE) * _xlfn.POISSON.DIST(6,L1137,FALSE)</f>
        <v>2.2297840225470085E-5</v>
      </c>
      <c r="AX1137" s="13">
        <f t="shared" ref="AX1137:AX1195" si="1605">_xlfn.POISSON.DIST(6,K1137,FALSE) * _xlfn.POISSON.DIST(0,L1137,FALSE)</f>
        <v>2.6312245062531749E-3</v>
      </c>
      <c r="AY1137" s="13">
        <f t="shared" ref="AY1137:AY1195" si="1606">_xlfn.POISSON.DIST(6,K1137,FALSE) * _xlfn.POISSON.DIST(1,L1137,FALSE)</f>
        <v>3.5568384245519497E-3</v>
      </c>
      <c r="AZ1137" s="13">
        <f t="shared" ref="AZ1137:AZ1195" si="1607">_xlfn.POISSON.DIST(6,K1137,FALSE) * _xlfn.POISSON.DIST(2,L1137,FALSE)</f>
        <v>2.4040327133438301E-3</v>
      </c>
      <c r="BA1137" s="13">
        <f t="shared" ref="BA1137:BA1195" si="1608">_xlfn.POISSON.DIST(6,K1137,FALSE) * _xlfn.POISSON.DIST(3,L1137,FALSE)</f>
        <v>1.0832416502126819E-3</v>
      </c>
      <c r="BB1137" s="13">
        <f t="shared" ref="BB1137:BB1195" si="1609">_xlfn.POISSON.DIST(6,K1137,FALSE) * _xlfn.POISSON.DIST(4,L1137,FALSE)</f>
        <v>3.6607628077678047E-4</v>
      </c>
      <c r="BC1137" s="13">
        <f t="shared" ref="BC1137:BC1195" si="1610">_xlfn.POISSON.DIST(6,K1137,FALSE) * _xlfn.POISSON.DIST(5,L1137,FALSE)</f>
        <v>9.8970967980079781E-5</v>
      </c>
      <c r="BD1137" s="13">
        <f t="shared" ref="BD1137:BD1195" si="1611">_xlfn.POISSON.DIST(0,K1137,FALSE) * _xlfn.POISSON.DIST(6,L1137,FALSE)</f>
        <v>3.2199369190242052E-4</v>
      </c>
      <c r="BE1137" s="13">
        <f t="shared" ref="BE1137:BE1195" si="1612">_xlfn.POISSON.DIST(1,K1137,FALSE) * _xlfn.POISSON.DIST(6,L1137,FALSE)</f>
        <v>6.1773947163588255E-4</v>
      </c>
      <c r="BF1137" s="13">
        <f t="shared" ref="BF1137:BF1195" si="1613">_xlfn.POISSON.DIST(2,K1137,FALSE) * _xlfn.POISSON.DIST(6,L1137,FALSE)</f>
        <v>5.9256138305439714E-4</v>
      </c>
      <c r="BG1137" s="13">
        <f t="shared" ref="BG1137:BG1195" si="1614">_xlfn.POISSON.DIST(3,K1137,FALSE) * _xlfn.POISSON.DIST(6,L1137,FALSE)</f>
        <v>3.7893967582319522E-4</v>
      </c>
      <c r="BH1137" s="13">
        <f t="shared" ref="BH1137:BH1195" si="1615">_xlfn.POISSON.DIST(4,K1137,FALSE) * _xlfn.POISSON.DIST(6,L1137,FALSE)</f>
        <v>1.8174734553171967E-4</v>
      </c>
      <c r="BI1137" s="13">
        <f t="shared" ref="BI1137:BI1195" si="1616">_xlfn.POISSON.DIST(5,K1137,FALSE) * _xlfn.POISSON.DIST(6,L1137,FALSE)</f>
        <v>6.9735843914614726E-5</v>
      </c>
      <c r="BJ1137" s="14">
        <f t="shared" ref="BJ1137:BJ1195" si="1617">SUM(N1137,Q1137,T1137,W1137,X1137,Y1137,AD1137,AE1137,AF1137,AG1137,AM1137,AN1137,AO1137,AP1137,AQ1137,AX1137,AY1137,AZ1137,BA1137,BB1137,BC1137)</f>
        <v>0.5037674583683649</v>
      </c>
      <c r="BK1137" s="14">
        <f t="shared" ref="BK1137:BK1195" si="1618">SUM(M1137,P1137,S1137,V1137,AC1137,AL1137,AY1137)</f>
        <v>0.22568115797982605</v>
      </c>
      <c r="BL1137" s="14">
        <f t="shared" ref="BL1137:BL1195" si="1619">SUM(O1137,R1137,U1137,AA1137,AB1137,AH1137,AI1137,AJ1137,AK1137,AR1137,AS1137,AT1137,AU1137,AV1137,BD1137,BE1137,BF1137,BG1137,BH1137,BI1137)</f>
        <v>0.25430727350335169</v>
      </c>
      <c r="BM1137" s="14">
        <f t="shared" ref="BM1137:BM1195" si="1620">SUM(S1137:BI1137)</f>
        <v>0.63043068351333131</v>
      </c>
      <c r="BN1137" s="14">
        <f t="shared" ref="BN1137:BN1195" si="1621">SUM(M1137:R1137)</f>
        <v>0.36543330085430259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1.3231999999999999</v>
      </c>
      <c r="F1138" s="10">
        <f>VLOOKUP(B1138,home!$B$2:$E$405,3,FALSE)</f>
        <v>1.6277999999999999</v>
      </c>
      <c r="G1138" s="10">
        <f>VLOOKUP(C1138,away!$B$2:$E$405,4,FALSE)</f>
        <v>0.872</v>
      </c>
      <c r="H1138" s="10">
        <f>VLOOKUP(A1138,away!$A$2:$E$405,3,FALSE)</f>
        <v>1.1951000000000001</v>
      </c>
      <c r="I1138" s="10">
        <f>VLOOKUP(C1138,away!$B$2:$E$405,3,FALSE)</f>
        <v>1.0942000000000001</v>
      </c>
      <c r="J1138" s="10">
        <f>VLOOKUP(B1138,home!$B$2:$E$405,4,FALSE)</f>
        <v>1.0298</v>
      </c>
      <c r="K1138" s="12">
        <f t="shared" si="1566"/>
        <v>1.8782051251199998</v>
      </c>
      <c r="L1138" s="12">
        <f t="shared" si="1567"/>
        <v>1.3466472369160003</v>
      </c>
      <c r="M1138" s="13">
        <f t="shared" si="1568"/>
        <v>3.9761651472169521E-2</v>
      </c>
      <c r="N1138" s="13">
        <f t="shared" si="1569"/>
        <v>7.468053757826397E-2</v>
      </c>
      <c r="O1138" s="13">
        <f t="shared" si="1570"/>
        <v>5.3544918090214104E-2</v>
      </c>
      <c r="P1138" s="13">
        <f t="shared" si="1571"/>
        <v>0.1005683395811707</v>
      </c>
      <c r="Q1138" s="13">
        <f t="shared" si="1572"/>
        <v>7.0132684213106075E-2</v>
      </c>
      <c r="R1138" s="13">
        <f t="shared" si="1573"/>
        <v>3.6053057998540194E-2</v>
      </c>
      <c r="S1138" s="13">
        <f t="shared" si="1574"/>
        <v>6.359136599993076E-2</v>
      </c>
      <c r="T1138" s="13">
        <f t="shared" si="1575"/>
        <v>9.4443985413081702E-2</v>
      </c>
      <c r="U1138" s="13">
        <f t="shared" si="1576"/>
        <v>6.7715038309106787E-2</v>
      </c>
      <c r="V1138" s="13">
        <f t="shared" si="1577"/>
        <v>1.7871150421818464E-2</v>
      </c>
      <c r="W1138" s="13">
        <f t="shared" si="1578"/>
        <v>4.3907855642492777E-2</v>
      </c>
      <c r="X1138" s="13">
        <f t="shared" si="1579"/>
        <v>5.9128392479869514E-2</v>
      </c>
      <c r="Y1138" s="13">
        <f t="shared" si="1580"/>
        <v>3.9812543178150556E-2</v>
      </c>
      <c r="Z1138" s="13">
        <f t="shared" si="1581"/>
        <v>1.6183583645368819E-2</v>
      </c>
      <c r="AA1138" s="13">
        <f t="shared" si="1582"/>
        <v>3.0396089745539919E-2</v>
      </c>
      <c r="AB1138" s="13">
        <f t="shared" si="1583"/>
        <v>2.8545045771840281E-2</v>
      </c>
      <c r="AC1138" s="13">
        <f t="shared" si="1584"/>
        <v>2.8250711706252806E-3</v>
      </c>
      <c r="AD1138" s="13">
        <f t="shared" si="1585"/>
        <v>2.061698987518976E-2</v>
      </c>
      <c r="AE1138" s="13">
        <f t="shared" si="1586"/>
        <v>2.7763812448949442E-2</v>
      </c>
      <c r="AF1138" s="13">
        <f t="shared" si="1587"/>
        <v>1.8694030660315913E-2</v>
      </c>
      <c r="AG1138" s="13">
        <f t="shared" si="1588"/>
        <v>8.3914215785124719E-3</v>
      </c>
      <c r="AH1138" s="13">
        <f t="shared" si="1589"/>
        <v>5.4483945498587233E-3</v>
      </c>
      <c r="AI1138" s="13">
        <f t="shared" si="1590"/>
        <v>1.0233202567220528E-2</v>
      </c>
      <c r="AJ1138" s="13">
        <f t="shared" si="1591"/>
        <v>9.6100267540723695E-3</v>
      </c>
      <c r="AK1138" s="13">
        <f t="shared" si="1592"/>
        <v>6.0165338340130133E-3</v>
      </c>
      <c r="AL1138" s="13">
        <f t="shared" si="1593"/>
        <v>2.8581581127461815E-4</v>
      </c>
      <c r="AM1138" s="13">
        <f t="shared" si="1594"/>
        <v>7.744587209625709E-3</v>
      </c>
      <c r="AN1138" s="13">
        <f t="shared" si="1595"/>
        <v>1.0429226966897458E-2</v>
      </c>
      <c r="AO1138" s="13">
        <f t="shared" si="1596"/>
        <v>7.0222448390711506E-3</v>
      </c>
      <c r="AP1138" s="13">
        <f t="shared" si="1597"/>
        <v>3.152162203160936E-3</v>
      </c>
      <c r="AQ1138" s="13">
        <f t="shared" si="1598"/>
        <v>1.0612126302994318E-3</v>
      </c>
      <c r="AR1138" s="13">
        <f t="shared" si="1599"/>
        <v>1.4674130932390893E-3</v>
      </c>
      <c r="AS1138" s="13">
        <f t="shared" si="1600"/>
        <v>2.7561027923898493E-3</v>
      </c>
      <c r="AT1138" s="13">
        <f t="shared" si="1601"/>
        <v>2.5882631950120793E-3</v>
      </c>
      <c r="AU1138" s="13">
        <f t="shared" si="1602"/>
        <v>1.6204297326770508E-3</v>
      </c>
      <c r="AV1138" s="13">
        <f t="shared" si="1603"/>
        <v>7.6087485720271705E-4</v>
      </c>
      <c r="AW1138" s="13">
        <f t="shared" si="1604"/>
        <v>2.0080781706388944E-5</v>
      </c>
      <c r="AX1138" s="13">
        <f t="shared" si="1605"/>
        <v>2.4243205648429664E-3</v>
      </c>
      <c r="AY1138" s="13">
        <f t="shared" si="1606"/>
        <v>3.2647045900444181E-3</v>
      </c>
      <c r="AZ1138" s="13">
        <f t="shared" si="1607"/>
        <v>2.1982027077651501E-3</v>
      </c>
      <c r="BA1138" s="13">
        <f t="shared" si="1608"/>
        <v>9.8673453419773636E-4</v>
      </c>
      <c r="BB1138" s="13">
        <f t="shared" si="1609"/>
        <v>3.3219583351174462E-4</v>
      </c>
      <c r="BC1138" s="13">
        <f t="shared" si="1610"/>
        <v>8.9470120262719714E-5</v>
      </c>
      <c r="BD1138" s="13">
        <f t="shared" si="1611"/>
        <v>3.2934796457079652E-4</v>
      </c>
      <c r="BE1138" s="13">
        <f t="shared" si="1612"/>
        <v>6.1858303500470998E-4</v>
      </c>
      <c r="BF1138" s="13">
        <f t="shared" si="1613"/>
        <v>5.8091291332906542E-4</v>
      </c>
      <c r="BG1138" s="13">
        <f t="shared" si="1614"/>
        <v>3.636912036876803E-4</v>
      </c>
      <c r="BH1138" s="13">
        <f t="shared" si="1615"/>
        <v>1.7077167068181573E-4</v>
      </c>
      <c r="BI1138" s="13">
        <f t="shared" si="1616"/>
        <v>6.4148845419978201E-5</v>
      </c>
      <c r="BJ1138" s="14">
        <f t="shared" si="1617"/>
        <v>0.49627731526761176</v>
      </c>
      <c r="BK1138" s="14">
        <f t="shared" si="1618"/>
        <v>0.22816809904703375</v>
      </c>
      <c r="BL1138" s="14">
        <f t="shared" si="1619"/>
        <v>0.25888284692362079</v>
      </c>
      <c r="BM1138" s="14">
        <f t="shared" si="1620"/>
        <v>0.62152603214183222</v>
      </c>
      <c r="BN1138" s="14">
        <f t="shared" si="1621"/>
        <v>0.37474118893346459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1.3052999999999999</v>
      </c>
      <c r="F1139" s="10">
        <f>VLOOKUP(B1139,home!$B$2:$E$405,3,FALSE)</f>
        <v>1.0887</v>
      </c>
      <c r="G1139" s="10">
        <f>VLOOKUP(C1139,away!$B$2:$E$405,4,FALSE)</f>
        <v>0.7661</v>
      </c>
      <c r="H1139" s="10">
        <f>VLOOKUP(A1139,away!$A$2:$E$405,3,FALSE)</f>
        <v>1.1211</v>
      </c>
      <c r="I1139" s="10">
        <f>VLOOKUP(C1139,away!$B$2:$E$405,3,FALSE)</f>
        <v>1.1737</v>
      </c>
      <c r="J1139" s="10">
        <f>VLOOKUP(B1139,home!$B$2:$E$405,4,FALSE)</f>
        <v>1.2676000000000001</v>
      </c>
      <c r="K1139" s="12">
        <f t="shared" si="1566"/>
        <v>1.0886894722709999</v>
      </c>
      <c r="L1139" s="12">
        <f t="shared" si="1567"/>
        <v>1.6679525347319999</v>
      </c>
      <c r="M1139" s="13">
        <f t="shared" si="1568"/>
        <v>6.3504658917012347E-2</v>
      </c>
      <c r="N1139" s="13">
        <f t="shared" si="1569"/>
        <v>6.9136853603112017E-2</v>
      </c>
      <c r="O1139" s="13">
        <f t="shared" si="1570"/>
        <v>0.10592275680792185</v>
      </c>
      <c r="P1139" s="13">
        <f t="shared" si="1571"/>
        <v>0.11531699021070589</v>
      </c>
      <c r="Q1139" s="13">
        <f t="shared" si="1572"/>
        <v>3.7634282331824698E-2</v>
      </c>
      <c r="R1139" s="13">
        <f t="shared" si="1573"/>
        <v>8.8337065351787245E-2</v>
      </c>
      <c r="S1139" s="13">
        <f t="shared" si="1574"/>
        <v>5.2350522221660263E-2</v>
      </c>
      <c r="T1139" s="13">
        <f t="shared" si="1575"/>
        <v>6.2772196608186726E-2</v>
      </c>
      <c r="U1139" s="13">
        <f t="shared" si="1576"/>
        <v>9.6171633059806083E-2</v>
      </c>
      <c r="V1139" s="13">
        <f t="shared" si="1577"/>
        <v>1.0562487787881202E-2</v>
      </c>
      <c r="W1139" s="13">
        <f t="shared" si="1578"/>
        <v>1.3657348990377348E-2</v>
      </c>
      <c r="X1139" s="13">
        <f t="shared" si="1579"/>
        <v>2.2779809866219417E-2</v>
      </c>
      <c r="Y1139" s="13">
        <f t="shared" si="1580"/>
        <v>1.8997820803536854E-2</v>
      </c>
      <c r="Z1139" s="13">
        <f t="shared" si="1581"/>
        <v>4.9114010688099945E-2</v>
      </c>
      <c r="AA1139" s="13">
        <f t="shared" si="1582"/>
        <v>5.3469906377139768E-2</v>
      </c>
      <c r="AB1139" s="13">
        <f t="shared" si="1583"/>
        <v>2.9106062078054034E-2</v>
      </c>
      <c r="AC1139" s="13">
        <f t="shared" si="1584"/>
        <v>1.1987647064087069E-3</v>
      </c>
      <c r="AD1139" s="13">
        <f t="shared" si="1585"/>
        <v>3.717153016238697E-3</v>
      </c>
      <c r="AE1139" s="13">
        <f t="shared" si="1586"/>
        <v>6.200034795422033E-3</v>
      </c>
      <c r="AF1139" s="13">
        <f t="shared" si="1587"/>
        <v>5.1706818762253899E-3</v>
      </c>
      <c r="AG1139" s="13">
        <f t="shared" si="1588"/>
        <v>2.8748173139143168E-3</v>
      </c>
      <c r="AH1139" s="13">
        <f t="shared" si="1589"/>
        <v>2.0479959654517724E-2</v>
      </c>
      <c r="AI1139" s="13">
        <f t="shared" si="1590"/>
        <v>2.2296316468408267E-2</v>
      </c>
      <c r="AJ1139" s="13">
        <f t="shared" si="1591"/>
        <v>1.2136882504789301E-2</v>
      </c>
      <c r="AK1139" s="13">
        <f t="shared" si="1592"/>
        <v>4.4044320697180653E-3</v>
      </c>
      <c r="AL1139" s="13">
        <f t="shared" si="1593"/>
        <v>8.7072627596990215E-5</v>
      </c>
      <c r="AM1139" s="13">
        <f t="shared" si="1594"/>
        <v>8.0936507111989268E-4</v>
      </c>
      <c r="AN1139" s="13">
        <f t="shared" si="1595"/>
        <v>1.3499825218979704E-3</v>
      </c>
      <c r="AO1139" s="13">
        <f t="shared" si="1596"/>
        <v>1.1258533846218088E-3</v>
      </c>
      <c r="AP1139" s="13">
        <f t="shared" si="1597"/>
        <v>6.2595666887218225E-4</v>
      </c>
      <c r="AQ1139" s="13">
        <f t="shared" si="1598"/>
        <v>2.610165031194391E-4</v>
      </c>
      <c r="AR1139" s="13">
        <f t="shared" si="1599"/>
        <v>6.8319201233923805E-3</v>
      </c>
      <c r="AS1139" s="13">
        <f t="shared" si="1600"/>
        <v>7.4378395137336753E-3</v>
      </c>
      <c r="AT1139" s="13">
        <f t="shared" si="1601"/>
        <v>4.0487487875215528E-3</v>
      </c>
      <c r="AU1139" s="13">
        <f t="shared" si="1602"/>
        <v>1.4692767269482297E-3</v>
      </c>
      <c r="AV1139" s="13">
        <f t="shared" si="1603"/>
        <v>3.9989652612033258E-4</v>
      </c>
      <c r="AW1139" s="13">
        <f t="shared" si="1604"/>
        <v>4.3920458030856408E-6</v>
      </c>
      <c r="AX1139" s="13">
        <f t="shared" si="1605"/>
        <v>1.4685787202534933E-4</v>
      </c>
      <c r="AY1139" s="13">
        <f t="shared" si="1606"/>
        <v>2.449519598900291E-4</v>
      </c>
      <c r="AZ1139" s="13">
        <f t="shared" si="1607"/>
        <v>2.0428412119307264E-4</v>
      </c>
      <c r="BA1139" s="13">
        <f t="shared" si="1608"/>
        <v>1.1357873924982817E-4</v>
      </c>
      <c r="BB1139" s="13">
        <f t="shared" si="1609"/>
        <v>4.7360986505853983E-5</v>
      </c>
      <c r="BC1139" s="13">
        <f t="shared" si="1610"/>
        <v>1.5799175497969427E-5</v>
      </c>
      <c r="BD1139" s="13">
        <f t="shared" si="1611"/>
        <v>1.8992197478164821E-3</v>
      </c>
      <c r="BE1139" s="13">
        <f t="shared" si="1612"/>
        <v>2.0676605449769874E-3</v>
      </c>
      <c r="BF1139" s="13">
        <f t="shared" si="1613"/>
        <v>1.1255201337732822E-3</v>
      </c>
      <c r="BG1139" s="13">
        <f t="shared" si="1614"/>
        <v>4.0844730682267321E-4</v>
      </c>
      <c r="BH1139" s="13">
        <f t="shared" si="1615"/>
        <v>1.1116807072882182E-4</v>
      </c>
      <c r="BI1139" s="13">
        <f t="shared" si="1616"/>
        <v>2.4205501651029249E-5</v>
      </c>
      <c r="BJ1139" s="14">
        <f t="shared" si="1617"/>
        <v>0.24788600620905085</v>
      </c>
      <c r="BK1139" s="14">
        <f t="shared" si="1618"/>
        <v>0.24326544843115544</v>
      </c>
      <c r="BL1139" s="14">
        <f t="shared" si="1619"/>
        <v>0.45814891735562774</v>
      </c>
      <c r="BM1139" s="14">
        <f t="shared" si="1620"/>
        <v>0.51832121554748323</v>
      </c>
      <c r="BN1139" s="14">
        <f t="shared" si="1621"/>
        <v>0.47985260722236406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1.3052999999999999</v>
      </c>
      <c r="F1140" s="10">
        <f>VLOOKUP(B1140,home!$B$2:$E$405,3,FALSE)</f>
        <v>1.0484</v>
      </c>
      <c r="G1140" s="10">
        <f>VLOOKUP(C1140,away!$B$2:$E$405,4,FALSE)</f>
        <v>0.64510000000000001</v>
      </c>
      <c r="H1140" s="10">
        <f>VLOOKUP(A1140,away!$A$2:$E$405,3,FALSE)</f>
        <v>1.1211</v>
      </c>
      <c r="I1140" s="10">
        <f>VLOOKUP(C1140,away!$B$2:$E$405,3,FALSE)</f>
        <v>1.4084000000000001</v>
      </c>
      <c r="J1140" s="10">
        <f>VLOOKUP(B1140,home!$B$2:$E$405,4,FALSE)</f>
        <v>1.3145</v>
      </c>
      <c r="K1140" s="12">
        <f t="shared" si="1566"/>
        <v>0.88280420305200002</v>
      </c>
      <c r="L1140" s="12">
        <f t="shared" si="1567"/>
        <v>2.0755392919800002</v>
      </c>
      <c r="M1140" s="13">
        <f t="shared" si="1568"/>
        <v>5.1904826601511925E-2</v>
      </c>
      <c r="N1140" s="13">
        <f t="shared" si="1569"/>
        <v>4.5821799082499982E-2</v>
      </c>
      <c r="O1140" s="13">
        <f t="shared" si="1570"/>
        <v>0.10773050705484677</v>
      </c>
      <c r="P1140" s="13">
        <f t="shared" si="1571"/>
        <v>9.5104944424941856E-2</v>
      </c>
      <c r="Q1140" s="13">
        <f t="shared" si="1572"/>
        <v>2.0225838410717633E-2</v>
      </c>
      <c r="R1140" s="13">
        <f t="shared" si="1573"/>
        <v>0.11179945016863156</v>
      </c>
      <c r="S1140" s="13">
        <f t="shared" si="1574"/>
        <v>4.3565074032093053E-2</v>
      </c>
      <c r="T1140" s="13">
        <f t="shared" si="1575"/>
        <v>4.1979522334682773E-2</v>
      </c>
      <c r="U1140" s="13">
        <f t="shared" si="1576"/>
        <v>9.869702450777057E-2</v>
      </c>
      <c r="V1140" s="13">
        <f t="shared" si="1577"/>
        <v>8.8693398967383628E-3</v>
      </c>
      <c r="W1140" s="13">
        <f t="shared" si="1578"/>
        <v>5.951818386410704E-3</v>
      </c>
      <c r="X1140" s="13">
        <f t="shared" si="1579"/>
        <v>1.2353232919724422E-2</v>
      </c>
      <c r="Y1140" s="13">
        <f t="shared" si="1580"/>
        <v>1.2819810153934432E-2</v>
      </c>
      <c r="Z1140" s="13">
        <f t="shared" si="1581"/>
        <v>7.7348050548918287E-2</v>
      </c>
      <c r="AA1140" s="13">
        <f t="shared" si="1582"/>
        <v>6.8283184122463619E-2</v>
      </c>
      <c r="AB1140" s="13">
        <f t="shared" si="1583"/>
        <v>3.0140340970542235E-2</v>
      </c>
      <c r="AC1140" s="13">
        <f t="shared" si="1584"/>
        <v>1.0157028416176357E-3</v>
      </c>
      <c r="AD1140" s="13">
        <f t="shared" si="1585"/>
        <v>1.3135725718313852E-3</v>
      </c>
      <c r="AE1140" s="13">
        <f t="shared" si="1586"/>
        <v>2.7263714857032615E-3</v>
      </c>
      <c r="AF1140" s="13">
        <f t="shared" si="1587"/>
        <v>2.8293455715555048E-3</v>
      </c>
      <c r="AG1140" s="13">
        <f t="shared" si="1588"/>
        <v>1.957472634784354E-3</v>
      </c>
      <c r="AH1140" s="13">
        <f t="shared" si="1589"/>
        <v>4.0134729518083771E-2</v>
      </c>
      <c r="AI1140" s="13">
        <f t="shared" si="1590"/>
        <v>3.5431107906919522E-2</v>
      </c>
      <c r="AJ1140" s="13">
        <f t="shared" si="1591"/>
        <v>1.5639365489508752E-2</v>
      </c>
      <c r="AK1140" s="13">
        <f t="shared" si="1592"/>
        <v>4.6021658624015764E-3</v>
      </c>
      <c r="AL1140" s="13">
        <f t="shared" si="1593"/>
        <v>7.4442681830662002E-5</v>
      </c>
      <c r="AM1140" s="13">
        <f t="shared" si="1594"/>
        <v>2.3192547748531448E-4</v>
      </c>
      <c r="AN1140" s="13">
        <f t="shared" si="1595"/>
        <v>4.813704413319932E-4</v>
      </c>
      <c r="AO1140" s="13">
        <f t="shared" si="1596"/>
        <v>4.9955163249115276E-4</v>
      </c>
      <c r="AP1140" s="13">
        <f t="shared" si="1597"/>
        <v>3.4561301386938019E-4</v>
      </c>
      <c r="AQ1140" s="13">
        <f t="shared" si="1598"/>
        <v>1.793333475263818E-4</v>
      </c>
      <c r="AR1140" s="13">
        <f t="shared" si="1599"/>
        <v>1.6660241617554493E-2</v>
      </c>
      <c r="AS1140" s="13">
        <f t="shared" si="1600"/>
        <v>1.4707731323838956E-2</v>
      </c>
      <c r="AT1140" s="13">
        <f t="shared" si="1601"/>
        <v>6.4920235150222926E-3</v>
      </c>
      <c r="AU1140" s="13">
        <f t="shared" si="1602"/>
        <v>1.9103952151247E-3</v>
      </c>
      <c r="AV1140" s="13">
        <f t="shared" si="1603"/>
        <v>4.2162623135062863E-4</v>
      </c>
      <c r="AW1140" s="13">
        <f t="shared" si="1604"/>
        <v>3.7889149889570871E-6</v>
      </c>
      <c r="AX1140" s="13">
        <f t="shared" si="1605"/>
        <v>3.4124131053146254E-5</v>
      </c>
      <c r="AY1140" s="13">
        <f t="shared" si="1606"/>
        <v>7.0825974805479935E-5</v>
      </c>
      <c r="AZ1140" s="13">
        <f t="shared" si="1607"/>
        <v>7.3501046800779587E-5</v>
      </c>
      <c r="BA1140" s="13">
        <f t="shared" si="1608"/>
        <v>5.0851436878892978E-5</v>
      </c>
      <c r="BB1140" s="13">
        <f t="shared" si="1609"/>
        <v>2.6386038823945795E-5</v>
      </c>
      <c r="BC1140" s="13">
        <f t="shared" si="1610"/>
        <v>1.0953052067761857E-5</v>
      </c>
      <c r="BD1140" s="13">
        <f t="shared" si="1611"/>
        <v>5.7631643485191305E-3</v>
      </c>
      <c r="BE1140" s="13">
        <f t="shared" si="1612"/>
        <v>5.0877457097521298E-3</v>
      </c>
      <c r="BF1140" s="13">
        <f t="shared" si="1613"/>
        <v>2.2457416483144801E-3</v>
      </c>
      <c r="BG1140" s="13">
        <f t="shared" si="1614"/>
        <v>6.6085005536698329E-4</v>
      </c>
      <c r="BH1140" s="13">
        <f t="shared" si="1615"/>
        <v>1.4585030161627991E-4</v>
      </c>
      <c r="BI1140" s="13">
        <f t="shared" si="1616"/>
        <v>2.5751451856650771E-5</v>
      </c>
      <c r="BJ1140" s="14">
        <f t="shared" si="1617"/>
        <v>0.14998321914497864</v>
      </c>
      <c r="BK1140" s="14">
        <f t="shared" si="1618"/>
        <v>0.20060515645353899</v>
      </c>
      <c r="BL1140" s="14">
        <f t="shared" si="1619"/>
        <v>0.56657899701948522</v>
      </c>
      <c r="BM1140" s="14">
        <f t="shared" si="1620"/>
        <v>0.56186102036395502</v>
      </c>
      <c r="BN1140" s="14">
        <f t="shared" si="1621"/>
        <v>0.43258736574314977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1.3052999999999999</v>
      </c>
      <c r="F1141" s="10">
        <f>VLOOKUP(B1141,home!$B$2:$E$405,3,FALSE)</f>
        <v>0.8871</v>
      </c>
      <c r="G1141" s="10">
        <f>VLOOKUP(C1141,away!$B$2:$E$405,4,FALSE)</f>
        <v>1.3709</v>
      </c>
      <c r="H1141" s="10">
        <f>VLOOKUP(A1141,away!$A$2:$E$405,3,FALSE)</f>
        <v>1.1211</v>
      </c>
      <c r="I1141" s="10">
        <f>VLOOKUP(C1141,away!$B$2:$E$405,3,FALSE)</f>
        <v>0.56340000000000001</v>
      </c>
      <c r="J1141" s="10">
        <f>VLOOKUP(B1141,home!$B$2:$E$405,4,FALSE)</f>
        <v>0.61029999999999995</v>
      </c>
      <c r="K1141" s="12">
        <f t="shared" si="1566"/>
        <v>1.587408471567</v>
      </c>
      <c r="L1141" s="12">
        <f t="shared" si="1567"/>
        <v>0.38548240972199999</v>
      </c>
      <c r="M1141" s="13">
        <f t="shared" si="1568"/>
        <v>0.13905428517170809</v>
      </c>
      <c r="N1141" s="13">
        <f t="shared" si="1569"/>
        <v>0.22073595028926293</v>
      </c>
      <c r="O1141" s="13">
        <f t="shared" si="1570"/>
        <v>5.36029809301602E-2</v>
      </c>
      <c r="P1141" s="13">
        <f t="shared" si="1571"/>
        <v>8.5089826029780671E-2</v>
      </c>
      <c r="Q1141" s="13">
        <f t="shared" si="1572"/>
        <v>0.17519905873428407</v>
      </c>
      <c r="R1141" s="13">
        <f t="shared" si="1573"/>
        <v>1.0331503128620285E-2</v>
      </c>
      <c r="S1141" s="13">
        <f t="shared" si="1574"/>
        <v>1.3016999952280945E-2</v>
      </c>
      <c r="T1141" s="13">
        <f t="shared" si="1575"/>
        <v>6.7536155341918036E-2</v>
      </c>
      <c r="U1141" s="13">
        <f t="shared" si="1576"/>
        <v>1.6400315590392806E-2</v>
      </c>
      <c r="V1141" s="13">
        <f t="shared" si="1577"/>
        <v>8.8503745937266022E-4</v>
      </c>
      <c r="W1141" s="13">
        <f t="shared" si="1578"/>
        <v>9.2704156681789024E-2</v>
      </c>
      <c r="X1141" s="13">
        <f t="shared" si="1579"/>
        <v>3.5735821708941878E-2</v>
      </c>
      <c r="Y1141" s="13">
        <f t="shared" si="1580"/>
        <v>6.8877653328793384E-3</v>
      </c>
      <c r="Z1141" s="13">
        <f t="shared" si="1581"/>
        <v>1.327537574023643E-3</v>
      </c>
      <c r="AA1141" s="13">
        <f t="shared" si="1582"/>
        <v>2.107344391328635E-3</v>
      </c>
      <c r="AB1141" s="13">
        <f t="shared" si="1583"/>
        <v>1.6726081696521392E-3</v>
      </c>
      <c r="AC1141" s="13">
        <f t="shared" si="1584"/>
        <v>3.3848149373312512E-5</v>
      </c>
      <c r="AD1141" s="13">
        <f t="shared" si="1585"/>
        <v>3.6789840916536608E-2</v>
      </c>
      <c r="AE1141" s="13">
        <f t="shared" si="1586"/>
        <v>1.4181836529795563E-2</v>
      </c>
      <c r="AF1141" s="13">
        <f t="shared" si="1587"/>
        <v>2.7334242598945403E-3</v>
      </c>
      <c r="AG1141" s="13">
        <f t="shared" si="1588"/>
        <v>3.5122899016557391E-4</v>
      </c>
      <c r="AH1141" s="13">
        <f t="shared" si="1589"/>
        <v>1.2793559575778295E-4</v>
      </c>
      <c r="AI1141" s="13">
        <f t="shared" si="1590"/>
        <v>2.0308604852087585E-4</v>
      </c>
      <c r="AJ1141" s="13">
        <f t="shared" si="1591"/>
        <v>1.6119025693955258E-4</v>
      </c>
      <c r="AK1141" s="13">
        <f t="shared" si="1592"/>
        <v>8.5291593133302423E-5</v>
      </c>
      <c r="AL1141" s="13">
        <f t="shared" si="1593"/>
        <v>8.2849173272113745E-7</v>
      </c>
      <c r="AM1141" s="13">
        <f t="shared" si="1594"/>
        <v>1.1680101027702486E-2</v>
      </c>
      <c r="AN1141" s="13">
        <f t="shared" si="1595"/>
        <v>4.5024734899551623E-3</v>
      </c>
      <c r="AO1141" s="13">
        <f t="shared" si="1596"/>
        <v>8.6781216530866967E-4</v>
      </c>
      <c r="AP1141" s="13">
        <f t="shared" si="1597"/>
        <v>1.1150877488975087E-4</v>
      </c>
      <c r="AQ1141" s="13">
        <f t="shared" si="1598"/>
        <v>1.07461678124123E-5</v>
      </c>
      <c r="AR1141" s="13">
        <f t="shared" si="1599"/>
        <v>9.8633843483859716E-6</v>
      </c>
      <c r="AS1141" s="13">
        <f t="shared" si="1600"/>
        <v>1.565721987294925E-5</v>
      </c>
      <c r="AT1141" s="13">
        <f t="shared" si="1601"/>
        <v>1.2427201733753413E-5</v>
      </c>
      <c r="AU1141" s="13">
        <f t="shared" si="1602"/>
        <v>6.5756817700107617E-6</v>
      </c>
      <c r="AV1141" s="13">
        <f t="shared" si="1603"/>
        <v>2.6095732370109426E-6</v>
      </c>
      <c r="AW1141" s="13">
        <f t="shared" si="1604"/>
        <v>1.4082473321940101E-8</v>
      </c>
      <c r="AX1141" s="13">
        <f t="shared" si="1605"/>
        <v>3.0901818866888899E-3</v>
      </c>
      <c r="AY1141" s="13">
        <f t="shared" si="1606"/>
        <v>1.1912107601601096E-3</v>
      </c>
      <c r="AZ1141" s="13">
        <f t="shared" si="1607"/>
        <v>2.2959539715664722E-4</v>
      </c>
      <c r="BA1141" s="13">
        <f t="shared" si="1608"/>
        <v>2.9501662319008002E-5</v>
      </c>
      <c r="BB1141" s="13">
        <f t="shared" si="1609"/>
        <v>2.8430929703839825E-6</v>
      </c>
      <c r="BC1141" s="13">
        <f t="shared" si="1610"/>
        <v>2.1919246585745928E-7</v>
      </c>
      <c r="BD1141" s="13">
        <f t="shared" si="1611"/>
        <v>6.3369352777168046E-7</v>
      </c>
      <c r="BE1141" s="13">
        <f t="shared" si="1612"/>
        <v>1.0059304743619437E-6</v>
      </c>
      <c r="BF1141" s="13">
        <f t="shared" si="1613"/>
        <v>7.9841127840478031E-7</v>
      </c>
      <c r="BG1141" s="13">
        <f t="shared" si="1614"/>
        <v>4.2246827571146245E-7</v>
      </c>
      <c r="BH1141" s="13">
        <f t="shared" si="1615"/>
        <v>1.6765742995816965E-7</v>
      </c>
      <c r="BI1141" s="13">
        <f t="shared" si="1616"/>
        <v>5.3228164927349867E-8</v>
      </c>
      <c r="BJ1141" s="14">
        <f t="shared" si="1617"/>
        <v>0.67457143240289674</v>
      </c>
      <c r="BK1141" s="14">
        <f t="shared" si="1618"/>
        <v>0.2392720360144085</v>
      </c>
      <c r="BL1141" s="14">
        <f t="shared" si="1619"/>
        <v>8.4742470154618846E-2</v>
      </c>
      <c r="BM1141" s="14">
        <f t="shared" si="1620"/>
        <v>0.31470867518444495</v>
      </c>
      <c r="BN1141" s="14">
        <f t="shared" si="1621"/>
        <v>0.68401360428381619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1.3052999999999999</v>
      </c>
      <c r="F1142" s="10">
        <f>VLOOKUP(B1142,home!$B$2:$E$405,3,FALSE)</f>
        <v>1.5725</v>
      </c>
      <c r="G1142" s="10">
        <f>VLOOKUP(C1142,away!$B$2:$E$405,4,FALSE)</f>
        <v>1.129</v>
      </c>
      <c r="H1142" s="10">
        <f>VLOOKUP(A1142,away!$A$2:$E$405,3,FALSE)</f>
        <v>1.1211</v>
      </c>
      <c r="I1142" s="10">
        <f>VLOOKUP(C1142,away!$B$2:$E$405,3,FALSE)</f>
        <v>1.0798000000000001</v>
      </c>
      <c r="J1142" s="10">
        <f>VLOOKUP(B1142,home!$B$2:$E$405,4,FALSE)</f>
        <v>0.65720000000000001</v>
      </c>
      <c r="K1142" s="12">
        <f t="shared" si="1566"/>
        <v>2.3173676182499996</v>
      </c>
      <c r="L1142" s="12">
        <f t="shared" si="1567"/>
        <v>0.79558251621599996</v>
      </c>
      <c r="M1142" s="13">
        <f t="shared" si="1568"/>
        <v>4.4469570421587251E-2</v>
      </c>
      <c r="N1142" s="13">
        <f t="shared" si="1569"/>
        <v>0.10305234249247427</v>
      </c>
      <c r="O1142" s="13">
        <f t="shared" si="1570"/>
        <v>3.5379212731050998E-2</v>
      </c>
      <c r="P1142" s="13">
        <f t="shared" si="1571"/>
        <v>8.1986641942115704E-2</v>
      </c>
      <c r="Q1142" s="13">
        <f t="shared" si="1572"/>
        <v>0.1194050807384342</v>
      </c>
      <c r="R1142" s="13">
        <f t="shared" si="1573"/>
        <v>1.4073541543155342E-2</v>
      </c>
      <c r="S1142" s="13">
        <f t="shared" si="1574"/>
        <v>3.778881487509074E-2</v>
      </c>
      <c r="T1142" s="13">
        <f t="shared" si="1575"/>
        <v>9.4996594582858127E-2</v>
      </c>
      <c r="U1142" s="13">
        <f t="shared" si="1576"/>
        <v>3.2613569446204319E-2</v>
      </c>
      <c r="V1142" s="13">
        <f t="shared" si="1577"/>
        <v>7.7410687933072682E-3</v>
      </c>
      <c r="W1142" s="13">
        <f t="shared" si="1578"/>
        <v>9.2235155852591399E-2</v>
      </c>
      <c r="X1142" s="13">
        <f t="shared" si="1579"/>
        <v>7.3380677376779585E-2</v>
      </c>
      <c r="Y1142" s="13">
        <f t="shared" si="1580"/>
        <v>2.9190191974526394E-2</v>
      </c>
      <c r="Z1142" s="13">
        <f t="shared" si="1581"/>
        <v>3.7322211976579789E-3</v>
      </c>
      <c r="AA1142" s="13">
        <f t="shared" si="1582"/>
        <v>8.648928547598831E-3</v>
      </c>
      <c r="AB1142" s="13">
        <f t="shared" si="1583"/>
        <v>1.0021373474381768E-2</v>
      </c>
      <c r="AC1142" s="13">
        <f t="shared" si="1584"/>
        <v>8.9199230702777081E-4</v>
      </c>
      <c r="AD1142" s="13">
        <f t="shared" si="1585"/>
        <v>5.3435690859259311E-2</v>
      </c>
      <c r="AE1142" s="13">
        <f t="shared" si="1586"/>
        <v>4.2512501389549838E-2</v>
      </c>
      <c r="AF1142" s="13">
        <f t="shared" si="1587"/>
        <v>1.6911101413067123E-2</v>
      </c>
      <c r="AG1142" s="13">
        <f t="shared" si="1588"/>
        <v>4.4847255380639659E-3</v>
      </c>
      <c r="AH1142" s="13">
        <f t="shared" si="1589"/>
        <v>7.4232248287685678E-4</v>
      </c>
      <c r="AI1142" s="13">
        <f t="shared" si="1590"/>
        <v>1.7202340841177676E-3</v>
      </c>
      <c r="AJ1142" s="13">
        <f t="shared" si="1591"/>
        <v>1.9932073811722308E-3</v>
      </c>
      <c r="AK1142" s="13">
        <f t="shared" si="1592"/>
        <v>1.5396647471951374E-3</v>
      </c>
      <c r="AL1142" s="13">
        <f t="shared" si="1593"/>
        <v>6.5781120166527837E-5</v>
      </c>
      <c r="AM1142" s="13">
        <f t="shared" si="1594"/>
        <v>2.4766027931212992E-2</v>
      </c>
      <c r="AN1142" s="13">
        <f t="shared" si="1595"/>
        <v>1.9703418818190169E-2</v>
      </c>
      <c r="AO1142" s="13">
        <f t="shared" si="1596"/>
        <v>7.8378477607167069E-3</v>
      </c>
      <c r="AP1142" s="13">
        <f t="shared" si="1597"/>
        <v>2.0785515477296469E-3</v>
      </c>
      <c r="AQ1142" s="13">
        <f t="shared" si="1598"/>
        <v>4.1341481760685328E-4</v>
      </c>
      <c r="AR1142" s="13">
        <f t="shared" si="1599"/>
        <v>1.1811575775417571E-4</v>
      </c>
      <c r="AS1142" s="13">
        <f t="shared" si="1600"/>
        <v>2.7371763222458804E-4</v>
      </c>
      <c r="AT1142" s="13">
        <f t="shared" si="1601"/>
        <v>3.1715218873066159E-4</v>
      </c>
      <c r="AU1142" s="13">
        <f t="shared" si="1602"/>
        <v>2.4498607074051586E-4</v>
      </c>
      <c r="AV1142" s="13">
        <f t="shared" si="1603"/>
        <v>1.419306968140938E-4</v>
      </c>
      <c r="AW1142" s="13">
        <f t="shared" si="1604"/>
        <v>3.3688287009866237E-6</v>
      </c>
      <c r="AX1142" s="13">
        <f t="shared" si="1605"/>
        <v>9.5653318600780052E-3</v>
      </c>
      <c r="AY1142" s="13">
        <f t="shared" si="1606"/>
        <v>7.6100107896819313E-3</v>
      </c>
      <c r="AZ1142" s="13">
        <f t="shared" si="1607"/>
        <v>3.027195766243029E-3</v>
      </c>
      <c r="BA1142" s="13">
        <f t="shared" si="1608"/>
        <v>8.0279467492868392E-4</v>
      </c>
      <c r="BB1142" s="13">
        <f t="shared" si="1609"/>
        <v>1.5967235187114198E-4</v>
      </c>
      <c r="BC1142" s="13">
        <f t="shared" si="1610"/>
        <v>2.5406506294353945E-5</v>
      </c>
      <c r="BD1142" s="13">
        <f t="shared" si="1611"/>
        <v>1.5661805293137761E-5</v>
      </c>
      <c r="BE1142" s="13">
        <f t="shared" si="1612"/>
        <v>3.6294160429653891E-5</v>
      </c>
      <c r="BF1142" s="13">
        <f t="shared" si="1613"/>
        <v>4.2053456055625222E-5</v>
      </c>
      <c r="BG1142" s="13">
        <f t="shared" si="1614"/>
        <v>3.2484439099601747E-5</v>
      </c>
      <c r="BH1142" s="13">
        <f t="shared" si="1615"/>
        <v>1.8819596816607816E-5</v>
      </c>
      <c r="BI1142" s="13">
        <f t="shared" si="1616"/>
        <v>8.722384850265541E-6</v>
      </c>
      <c r="BJ1142" s="14">
        <f t="shared" si="1617"/>
        <v>0.70559373504215772</v>
      </c>
      <c r="BK1142" s="14">
        <f t="shared" si="1618"/>
        <v>0.1805538802489772</v>
      </c>
      <c r="BL1142" s="14">
        <f t="shared" si="1619"/>
        <v>0.10798199262656216</v>
      </c>
      <c r="BM1142" s="14">
        <f t="shared" si="1620"/>
        <v>0.59188879728555643</v>
      </c>
      <c r="BN1142" s="14">
        <f t="shared" si="1621"/>
        <v>0.39836638986881773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1.3052999999999999</v>
      </c>
      <c r="F1143" s="10">
        <f>VLOOKUP(B1143,home!$B$2:$E$405,3,FALSE)</f>
        <v>0.6855</v>
      </c>
      <c r="G1143" s="10">
        <f>VLOOKUP(C1143,away!$B$2:$E$405,4,FALSE)</f>
        <v>1.0887</v>
      </c>
      <c r="H1143" s="10">
        <f>VLOOKUP(A1143,away!$A$2:$E$405,3,FALSE)</f>
        <v>1.1211</v>
      </c>
      <c r="I1143" s="10">
        <f>VLOOKUP(C1143,away!$B$2:$E$405,3,FALSE)</f>
        <v>0.75109999999999999</v>
      </c>
      <c r="J1143" s="10">
        <f>VLOOKUP(B1143,home!$B$2:$E$405,4,FALSE)</f>
        <v>1.3145</v>
      </c>
      <c r="K1143" s="12">
        <f t="shared" si="1566"/>
        <v>0.97415041540500003</v>
      </c>
      <c r="L1143" s="12">
        <f t="shared" si="1567"/>
        <v>1.106885517045</v>
      </c>
      <c r="M1143" s="13">
        <f t="shared" si="1568"/>
        <v>0.12480085994944463</v>
      </c>
      <c r="N1143" s="13">
        <f t="shared" si="1569"/>
        <v>0.12157480956265271</v>
      </c>
      <c r="O1143" s="13">
        <f t="shared" si="1570"/>
        <v>0.13814026439280166</v>
      </c>
      <c r="P1143" s="13">
        <f t="shared" si="1571"/>
        <v>0.13456939594240425</v>
      </c>
      <c r="Q1143" s="13">
        <f t="shared" si="1572"/>
        <v>5.9216075619120942E-2</v>
      </c>
      <c r="R1143" s="13">
        <f t="shared" si="1573"/>
        <v>7.6452728988579646E-2</v>
      </c>
      <c r="S1143" s="13">
        <f t="shared" si="1574"/>
        <v>3.6275636104669634E-2</v>
      </c>
      <c r="T1143" s="13">
        <f t="shared" si="1575"/>
        <v>6.5545416479046506E-2</v>
      </c>
      <c r="U1143" s="13">
        <f t="shared" si="1576"/>
        <v>7.447645770307075E-2</v>
      </c>
      <c r="V1143" s="13">
        <f t="shared" si="1577"/>
        <v>4.3461153855735898E-3</v>
      </c>
      <c r="W1143" s="13">
        <f t="shared" si="1578"/>
        <v>1.9228454887673524E-2</v>
      </c>
      <c r="X1143" s="13">
        <f t="shared" si="1579"/>
        <v>2.1283698230318965E-2</v>
      </c>
      <c r="Y1143" s="13">
        <f t="shared" si="1580"/>
        <v>1.1779308660148183E-2</v>
      </c>
      <c r="Z1143" s="13">
        <f t="shared" si="1581"/>
        <v>2.8208139485341753E-2</v>
      </c>
      <c r="AA1143" s="13">
        <f t="shared" si="1582"/>
        <v>2.7478970797447849E-2</v>
      </c>
      <c r="AB1143" s="13">
        <f t="shared" si="1583"/>
        <v>1.3384325408617842E-2</v>
      </c>
      <c r="AC1143" s="13">
        <f t="shared" si="1584"/>
        <v>2.9289367595781437E-4</v>
      </c>
      <c r="AD1143" s="13">
        <f t="shared" si="1585"/>
        <v>4.6828518291058656E-3</v>
      </c>
      <c r="AE1143" s="13">
        <f t="shared" si="1586"/>
        <v>5.1833808681049703E-3</v>
      </c>
      <c r="AF1143" s="13">
        <f t="shared" si="1587"/>
        <v>2.8687046061167663E-3</v>
      </c>
      <c r="AG1143" s="13">
        <f t="shared" si="1588"/>
        <v>1.0584425270636433E-3</v>
      </c>
      <c r="AH1143" s="13">
        <f t="shared" si="1589"/>
        <v>7.8057952647774967E-3</v>
      </c>
      <c r="AI1143" s="13">
        <f t="shared" si="1590"/>
        <v>7.6040186997493805E-3</v>
      </c>
      <c r="AJ1143" s="13">
        <f t="shared" si="1591"/>
        <v>3.703728987554123E-3</v>
      </c>
      <c r="AK1143" s="13">
        <f t="shared" si="1592"/>
        <v>1.2026630439244633E-3</v>
      </c>
      <c r="AL1143" s="13">
        <f t="shared" si="1593"/>
        <v>1.2632773544977092E-5</v>
      </c>
      <c r="AM1143" s="13">
        <f t="shared" si="1594"/>
        <v>9.1236041092070911E-4</v>
      </c>
      <c r="AN1143" s="13">
        <f t="shared" si="1595"/>
        <v>1.0098785251733578E-3</v>
      </c>
      <c r="AO1143" s="13">
        <f t="shared" si="1596"/>
        <v>5.5890995674457724E-4</v>
      </c>
      <c r="AP1143" s="13">
        <f t="shared" si="1597"/>
        <v>2.0621644548427334E-4</v>
      </c>
      <c r="AQ1143" s="13">
        <f t="shared" si="1598"/>
        <v>5.7064499220760496E-5</v>
      </c>
      <c r="AR1143" s="13">
        <f t="shared" si="1599"/>
        <v>1.72802434552013E-3</v>
      </c>
      <c r="AS1143" s="13">
        <f t="shared" si="1600"/>
        <v>1.6833556340183876E-3</v>
      </c>
      <c r="AT1143" s="13">
        <f t="shared" si="1601"/>
        <v>8.1992079507667965E-4</v>
      </c>
      <c r="AU1143" s="13">
        <f t="shared" si="1602"/>
        <v>2.6624206104104849E-4</v>
      </c>
      <c r="AV1143" s="13">
        <f t="shared" si="1603"/>
        <v>6.4839953590355178E-5</v>
      </c>
      <c r="AW1143" s="13">
        <f t="shared" si="1604"/>
        <v>3.7837717929930668E-7</v>
      </c>
      <c r="AX1143" s="13">
        <f t="shared" si="1605"/>
        <v>1.4812937888291413E-4</v>
      </c>
      <c r="AY1143" s="13">
        <f t="shared" si="1606"/>
        <v>1.6396226413436911E-4</v>
      </c>
      <c r="AZ1143" s="13">
        <f t="shared" si="1607"/>
        <v>9.0743727756120024E-5</v>
      </c>
      <c r="BA1143" s="13">
        <f t="shared" si="1608"/>
        <v>3.3480972671974551E-5</v>
      </c>
      <c r="BB1143" s="13">
        <f t="shared" si="1609"/>
        <v>9.2649009367970165E-6</v>
      </c>
      <c r="BC1143" s="13">
        <f t="shared" si="1610"/>
        <v>2.0510369327594536E-6</v>
      </c>
      <c r="BD1143" s="13">
        <f t="shared" si="1611"/>
        <v>3.1878752019289967E-4</v>
      </c>
      <c r="BE1143" s="13">
        <f t="shared" si="1612"/>
        <v>3.1054699522184301E-4</v>
      </c>
      <c r="BF1143" s="13">
        <f t="shared" si="1613"/>
        <v>1.5125974219906644E-4</v>
      </c>
      <c r="BG1143" s="13">
        <f t="shared" si="1614"/>
        <v>4.9116580232424603E-5</v>
      </c>
      <c r="BH1143" s="13">
        <f t="shared" si="1615"/>
        <v>1.1961734259172359E-5</v>
      </c>
      <c r="BI1143" s="13">
        <f t="shared" si="1616"/>
        <v>2.3305056795073955E-6</v>
      </c>
      <c r="BJ1143" s="14">
        <f t="shared" si="1617"/>
        <v>0.31561320538821069</v>
      </c>
      <c r="BK1143" s="14">
        <f t="shared" si="1618"/>
        <v>0.3004614960957292</v>
      </c>
      <c r="BL1143" s="14">
        <f t="shared" si="1619"/>
        <v>0.35565533915355457</v>
      </c>
      <c r="BM1143" s="14">
        <f t="shared" si="1620"/>
        <v>0.34502046178087742</v>
      </c>
      <c r="BN1143" s="14">
        <f t="shared" si="1621"/>
        <v>0.65475413445500386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1.8042</v>
      </c>
      <c r="F1147" s="10">
        <f>VLOOKUP(B1147,home!$B$2:$E$405,3,FALSE)</f>
        <v>0.73899999999999999</v>
      </c>
      <c r="G1147" s="10">
        <f>VLOOKUP(C1147,away!$B$2:$E$405,4,FALSE)</f>
        <v>1.1085</v>
      </c>
      <c r="H1147" s="10">
        <f>VLOOKUP(A1147,away!$A$2:$E$405,3,FALSE)</f>
        <v>1.2458</v>
      </c>
      <c r="I1147" s="10">
        <f>VLOOKUP(C1147,away!$B$2:$E$405,3,FALSE)</f>
        <v>0.74919999999999998</v>
      </c>
      <c r="J1147" s="10">
        <f>VLOOKUP(B1147,home!$B$2:$E$405,4,FALSE)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1.8042</v>
      </c>
      <c r="F1148" s="10">
        <f>VLOOKUP(B1148,home!$B$2:$E$405,3,FALSE)</f>
        <v>1.1085</v>
      </c>
      <c r="G1148" s="10">
        <f>VLOOKUP(C1148,away!$B$2:$E$405,4,FALSE)</f>
        <v>1.0716000000000001</v>
      </c>
      <c r="H1148" s="10">
        <f>VLOOKUP(A1148,away!$A$2:$E$405,3,FALSE)</f>
        <v>1.2458</v>
      </c>
      <c r="I1148" s="10">
        <f>VLOOKUP(C1148,away!$B$2:$E$405,3,FALSE)</f>
        <v>0.74919999999999998</v>
      </c>
      <c r="J1148" s="10">
        <f>VLOOKUP(B1148,home!$B$2:$E$405,4,FALSE)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1.8042</v>
      </c>
      <c r="F1149" s="10">
        <f>VLOOKUP(B1149,home!$B$2:$E$405,3,FALSE)</f>
        <v>1.6997</v>
      </c>
      <c r="G1149" s="10">
        <f>VLOOKUP(C1149,away!$B$2:$E$405,4,FALSE)</f>
        <v>0.92379999999999995</v>
      </c>
      <c r="H1149" s="10">
        <f>VLOOKUP(A1149,away!$A$2:$E$405,3,FALSE)</f>
        <v>1.2458</v>
      </c>
      <c r="I1149" s="10">
        <f>VLOOKUP(C1149,away!$B$2:$E$405,3,FALSE)</f>
        <v>1.3913</v>
      </c>
      <c r="J1149" s="10">
        <f>VLOOKUP(B1149,home!$B$2:$E$405,4,FALSE)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1.8042</v>
      </c>
      <c r="F1150" s="10">
        <f>VLOOKUP(B1150,home!$B$2:$E$405,3,FALSE)</f>
        <v>1.2932999999999999</v>
      </c>
      <c r="G1150" s="10">
        <f>VLOOKUP(C1150,away!$B$2:$E$405,4,FALSE)</f>
        <v>1.1085</v>
      </c>
      <c r="H1150" s="10">
        <f>VLOOKUP(A1150,away!$A$2:$E$405,3,FALSE)</f>
        <v>1.2458</v>
      </c>
      <c r="I1150" s="10">
        <f>VLOOKUP(C1150,away!$B$2:$E$405,3,FALSE)</f>
        <v>0.74919999999999998</v>
      </c>
      <c r="J1150" s="10">
        <f>VLOOKUP(B1150,home!$B$2:$E$405,4,FALSE)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1.8042</v>
      </c>
      <c r="F1151" s="10">
        <f>VLOOKUP(B1151,home!$B$2:$E$405,3,FALSE)</f>
        <v>0.77600000000000002</v>
      </c>
      <c r="G1151" s="10">
        <f>VLOOKUP(C1151,away!$B$2:$E$405,4,FALSE)</f>
        <v>1.2932999999999999</v>
      </c>
      <c r="H1151" s="10">
        <f>VLOOKUP(A1151,away!$A$2:$E$405,3,FALSE)</f>
        <v>1.2458</v>
      </c>
      <c r="I1151" s="10">
        <f>VLOOKUP(C1151,away!$B$2:$E$405,3,FALSE)</f>
        <v>0.96319999999999995</v>
      </c>
      <c r="J1151" s="10">
        <f>VLOOKUP(B1151,home!$B$2:$E$405,4,FALSE)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1.8042</v>
      </c>
      <c r="F1152" s="10">
        <f>VLOOKUP(B1152,home!$B$2:$E$405,3,FALSE)</f>
        <v>1.2563</v>
      </c>
      <c r="G1152" s="10">
        <f>VLOOKUP(C1152,away!$B$2:$E$405,4,FALSE)</f>
        <v>0.84989999999999999</v>
      </c>
      <c r="H1152" s="10">
        <f>VLOOKUP(A1152,away!$A$2:$E$405,3,FALSE)</f>
        <v>1.2458</v>
      </c>
      <c r="I1152" s="10">
        <f>VLOOKUP(C1152,away!$B$2:$E$405,3,FALSE)</f>
        <v>1.0166999999999999</v>
      </c>
      <c r="J1152" s="10">
        <f>VLOOKUP(B1152,home!$B$2:$E$405,4,FALSE)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1.5941000000000001</v>
      </c>
      <c r="F1153" s="10">
        <f>VLOOKUP(B1153,home!$B$2:$E$405,3,FALSE)</f>
        <v>0.9758</v>
      </c>
      <c r="G1153" s="10">
        <f>VLOOKUP(C1153,away!$B$2:$E$405,4,FALSE)</f>
        <v>0.9758</v>
      </c>
      <c r="H1153" s="10">
        <f>VLOOKUP(A1153,away!$A$2:$E$405,3,FALSE)</f>
        <v>1.1647000000000001</v>
      </c>
      <c r="I1153" s="10">
        <f>VLOOKUP(C1153,away!$B$2:$E$405,3,FALSE)</f>
        <v>1.1448</v>
      </c>
      <c r="J1153" s="10">
        <f>VLOOKUP(B1153,home!$B$2:$E$405,4,FALSE)</f>
        <v>1.7172000000000001</v>
      </c>
      <c r="K1153" s="12">
        <f t="shared" si="1566"/>
        <v>1.5178791287240001</v>
      </c>
      <c r="L1153" s="12">
        <f t="shared" si="1567"/>
        <v>2.2896261472320001</v>
      </c>
      <c r="M1153" s="13">
        <f t="shared" si="1568"/>
        <v>2.2203501530196616E-2</v>
      </c>
      <c r="N1153" s="13">
        <f t="shared" si="1569"/>
        <v>3.3702231557276842E-2</v>
      </c>
      <c r="O1153" s="13">
        <f t="shared" si="1570"/>
        <v>5.0837717663643894E-2</v>
      </c>
      <c r="P1153" s="13">
        <f t="shared" si="1571"/>
        <v>7.7165510593608502E-2</v>
      </c>
      <c r="Q1153" s="13">
        <f t="shared" si="1572"/>
        <v>2.5577956936106944E-2</v>
      </c>
      <c r="R1153" s="13">
        <f t="shared" si="1573"/>
        <v>5.8199683814138585E-2</v>
      </c>
      <c r="S1153" s="13">
        <f t="shared" si="1574"/>
        <v>6.7044785898681403E-2</v>
      </c>
      <c r="T1153" s="13">
        <f t="shared" si="1575"/>
        <v>5.8563958993684551E-2</v>
      </c>
      <c r="U1153" s="13">
        <f t="shared" si="1576"/>
        <v>8.8340085359816967E-2</v>
      </c>
      <c r="V1153" s="13">
        <f t="shared" si="1577"/>
        <v>2.5889535833770922E-2</v>
      </c>
      <c r="W1153" s="13">
        <f t="shared" si="1578"/>
        <v>1.2941415662906E-2</v>
      </c>
      <c r="X1153" s="13">
        <f t="shared" si="1579"/>
        <v>2.9631003683987325E-2</v>
      </c>
      <c r="Y1153" s="13">
        <f t="shared" si="1580"/>
        <v>3.3921960401792552E-2</v>
      </c>
      <c r="Z1153" s="13">
        <f t="shared" si="1581"/>
        <v>4.4418505940495588E-2</v>
      </c>
      <c r="AA1153" s="13">
        <f t="shared" si="1582"/>
        <v>6.7421923096181266E-2</v>
      </c>
      <c r="AB1153" s="13">
        <f t="shared" si="1583"/>
        <v>5.1169164943064088E-2</v>
      </c>
      <c r="AC1153" s="13">
        <f t="shared" si="1584"/>
        <v>5.6234915496534673E-3</v>
      </c>
      <c r="AD1153" s="13">
        <f t="shared" si="1585"/>
        <v>4.91087618271672E-3</v>
      </c>
      <c r="AE1153" s="13">
        <f t="shared" si="1586"/>
        <v>1.1244070513767076E-2</v>
      </c>
      <c r="AF1153" s="13">
        <f t="shared" si="1587"/>
        <v>1.2872358924820724E-2</v>
      </c>
      <c r="AG1153" s="13">
        <f t="shared" si="1588"/>
        <v>9.8242965236082433E-3</v>
      </c>
      <c r="AH1153" s="13">
        <f t="shared" si="1589"/>
        <v>2.5425443155584648E-2</v>
      </c>
      <c r="AI1153" s="13">
        <f t="shared" si="1590"/>
        <v>3.8592749504420418E-2</v>
      </c>
      <c r="AJ1153" s="13">
        <f t="shared" si="1591"/>
        <v>2.9289564496416634E-2</v>
      </c>
      <c r="AK1153" s="13">
        <f t="shared" si="1592"/>
        <v>1.4819339546175427E-2</v>
      </c>
      <c r="AL1153" s="13">
        <f t="shared" si="1593"/>
        <v>7.8174984455978342E-4</v>
      </c>
      <c r="AM1153" s="13">
        <f t="shared" si="1594"/>
        <v>1.4908232922987007E-3</v>
      </c>
      <c r="AN1153" s="13">
        <f t="shared" si="1595"/>
        <v>3.4134279909495998E-3</v>
      </c>
      <c r="AO1153" s="13">
        <f t="shared" si="1596"/>
        <v>3.9077369898859E-3</v>
      </c>
      <c r="AP1153" s="13">
        <f t="shared" si="1597"/>
        <v>2.9824189295161426E-3</v>
      </c>
      <c r="AQ1153" s="13">
        <f t="shared" si="1598"/>
        <v>1.7071560907549574E-3</v>
      </c>
      <c r="AR1153" s="13">
        <f t="shared" si="1599"/>
        <v>1.1642951890797504E-2</v>
      </c>
      <c r="AS1153" s="13">
        <f t="shared" si="1600"/>
        <v>1.7672593671779167E-2</v>
      </c>
      <c r="AT1153" s="13">
        <f t="shared" si="1601"/>
        <v>1.3412430542406723E-2</v>
      </c>
      <c r="AU1153" s="13">
        <f t="shared" si="1602"/>
        <v>6.7861494619264945E-3</v>
      </c>
      <c r="AV1153" s="13">
        <f t="shared" si="1603"/>
        <v>2.5751386581649564E-3</v>
      </c>
      <c r="AW1153" s="13">
        <f t="shared" si="1604"/>
        <v>7.5468734602124441E-5</v>
      </c>
      <c r="AX1153" s="13">
        <f t="shared" si="1605"/>
        <v>3.7714825999929949E-4</v>
      </c>
      <c r="AY1153" s="13">
        <f t="shared" si="1606"/>
        <v>8.6352851747744871E-4</v>
      </c>
      <c r="AZ1153" s="13">
        <f t="shared" si="1607"/>
        <v>9.8857873624842588E-4</v>
      </c>
      <c r="BA1153" s="13">
        <f t="shared" si="1608"/>
        <v>7.5449190770398786E-4</v>
      </c>
      <c r="BB1153" s="13">
        <f t="shared" si="1609"/>
        <v>4.3187609993850076E-4</v>
      </c>
      <c r="BC1153" s="13">
        <f t="shared" si="1610"/>
        <v>1.9776696215675441E-4</v>
      </c>
      <c r="BD1153" s="13">
        <f t="shared" si="1611"/>
        <v>4.4430011800223731E-3</v>
      </c>
      <c r="BE1153" s="13">
        <f t="shared" si="1612"/>
        <v>6.7439387600520635E-3</v>
      </c>
      <c r="BF1153" s="13">
        <f t="shared" si="1613"/>
        <v>5.1182419446379216E-3</v>
      </c>
      <c r="BG1153" s="13">
        <f t="shared" si="1614"/>
        <v>2.5896242078418796E-3</v>
      </c>
      <c r="BH1153" s="13">
        <f t="shared" si="1615"/>
        <v>9.8268413408040254E-4</v>
      </c>
      <c r="BI1153" s="13">
        <f t="shared" si="1616"/>
        <v>2.9831914744977213E-4</v>
      </c>
      <c r="BJ1153" s="14">
        <f t="shared" si="1617"/>
        <v>0.25030508315759664</v>
      </c>
      <c r="BK1153" s="14">
        <f t="shared" si="1618"/>
        <v>0.19957210376794815</v>
      </c>
      <c r="BL1153" s="14">
        <f t="shared" si="1619"/>
        <v>0.49636074517860124</v>
      </c>
      <c r="BM1153" s="14">
        <f t="shared" si="1620"/>
        <v>0.72218177616679524</v>
      </c>
      <c r="BN1153" s="14">
        <f t="shared" si="1621"/>
        <v>0.26768660209497136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1.5941000000000001</v>
      </c>
      <c r="F1154" s="10">
        <f>VLOOKUP(B1154,home!$B$2:$E$405,3,FALSE)</f>
        <v>0.83640000000000003</v>
      </c>
      <c r="G1154" s="10">
        <f>VLOOKUP(C1154,away!$B$2:$E$405,4,FALSE)</f>
        <v>1.6031</v>
      </c>
      <c r="H1154" s="10">
        <f>VLOOKUP(A1154,away!$A$2:$E$405,3,FALSE)</f>
        <v>1.1647000000000001</v>
      </c>
      <c r="I1154" s="10">
        <f>VLOOKUP(C1154,away!$B$2:$E$405,3,FALSE)</f>
        <v>1.1448</v>
      </c>
      <c r="J1154" s="10">
        <f>VLOOKUP(B1154,home!$B$2:$E$405,4,FALSE)</f>
        <v>1.0494000000000001</v>
      </c>
      <c r="K1154" s="12">
        <f t="shared" si="1566"/>
        <v>2.1374216302439999</v>
      </c>
      <c r="L1154" s="12">
        <f t="shared" si="1567"/>
        <v>1.3992159788640002</v>
      </c>
      <c r="M1154" s="13">
        <f t="shared" si="1568"/>
        <v>2.9111045420485895E-2</v>
      </c>
      <c r="N1154" s="13">
        <f t="shared" si="1569"/>
        <v>6.2222578160762085E-2</v>
      </c>
      <c r="O1154" s="13">
        <f t="shared" si="1570"/>
        <v>4.0732639913779539E-2</v>
      </c>
      <c r="P1154" s="13">
        <f t="shared" si="1571"/>
        <v>8.7062825608652486E-2</v>
      </c>
      <c r="Q1154" s="13">
        <f t="shared" si="1572"/>
        <v>6.649794222518042E-2</v>
      </c>
      <c r="R1154" s="13">
        <f t="shared" si="1573"/>
        <v>2.8496880314336948E-2</v>
      </c>
      <c r="S1154" s="13">
        <f t="shared" si="1574"/>
        <v>6.5095013709371291E-2</v>
      </c>
      <c r="T1154" s="13">
        <f t="shared" si="1575"/>
        <v>9.3044983323047559E-2</v>
      </c>
      <c r="U1154" s="13">
        <f t="shared" si="1576"/>
        <v>6.0909848378338224E-2</v>
      </c>
      <c r="V1154" s="13">
        <f t="shared" si="1577"/>
        <v>2.1631177920848284E-2</v>
      </c>
      <c r="W1154" s="13">
        <f t="shared" si="1578"/>
        <v>4.7378046692938817E-2</v>
      </c>
      <c r="X1154" s="13">
        <f t="shared" si="1579"/>
        <v>6.62921199801247E-2</v>
      </c>
      <c r="Y1154" s="13">
        <f t="shared" si="1580"/>
        <v>4.6378496774479964E-2</v>
      </c>
      <c r="Z1154" s="13">
        <f t="shared" si="1581"/>
        <v>1.3291096761198409E-2</v>
      </c>
      <c r="AA1154" s="13">
        <f t="shared" si="1582"/>
        <v>2.8408677707051449E-2</v>
      </c>
      <c r="AB1154" s="13">
        <f t="shared" si="1583"/>
        <v>3.0360661108841148E-2</v>
      </c>
      <c r="AC1154" s="13">
        <f t="shared" si="1584"/>
        <v>4.043292339364209E-3</v>
      </c>
      <c r="AD1154" s="13">
        <f t="shared" si="1585"/>
        <v>2.5316715450049401E-2</v>
      </c>
      <c r="AE1154" s="13">
        <f t="shared" si="1586"/>
        <v>3.5423552790062235E-2</v>
      </c>
      <c r="AF1154" s="13">
        <f t="shared" si="1587"/>
        <v>2.4782600545993759E-2</v>
      </c>
      <c r="AG1154" s="13">
        <f t="shared" si="1588"/>
        <v>1.1558736893919386E-2</v>
      </c>
      <c r="AH1154" s="13">
        <f t="shared" si="1589"/>
        <v>4.6492787412240905E-3</v>
      </c>
      <c r="AI1154" s="13">
        <f t="shared" si="1590"/>
        <v>9.9374689465259666E-3</v>
      </c>
      <c r="AJ1154" s="13">
        <f t="shared" si="1591"/>
        <v>1.0620280538091331E-2</v>
      </c>
      <c r="AK1154" s="13">
        <f t="shared" si="1592"/>
        <v>7.5666724471252656E-3</v>
      </c>
      <c r="AL1154" s="13">
        <f t="shared" si="1593"/>
        <v>4.8369332085771804E-4</v>
      </c>
      <c r="AM1154" s="13">
        <f t="shared" si="1594"/>
        <v>1.0822499041933614E-2</v>
      </c>
      <c r="AN1154" s="13">
        <f t="shared" si="1595"/>
        <v>1.5143013590713848E-2</v>
      </c>
      <c r="AO1154" s="13">
        <f t="shared" si="1596"/>
        <v>1.0594173292140768E-2</v>
      </c>
      <c r="AP1154" s="13">
        <f t="shared" si="1597"/>
        <v>4.9411788510725302E-3</v>
      </c>
      <c r="AQ1154" s="13">
        <f t="shared" si="1598"/>
        <v>1.7284441007113856E-3</v>
      </c>
      <c r="AR1154" s="13">
        <f t="shared" si="1599"/>
        <v>1.3010690209826917E-3</v>
      </c>
      <c r="AS1154" s="13">
        <f t="shared" si="1600"/>
        <v>2.7809330678887898E-3</v>
      </c>
      <c r="AT1154" s="13">
        <f t="shared" si="1601"/>
        <v>2.9720132457831533E-3</v>
      </c>
      <c r="AU1154" s="13">
        <f t="shared" si="1602"/>
        <v>2.1174817989695299E-3</v>
      </c>
      <c r="AV1154" s="13">
        <f t="shared" si="1603"/>
        <v>1.1314878496913622E-3</v>
      </c>
      <c r="AW1154" s="13">
        <f t="shared" si="1604"/>
        <v>4.0183017432458774E-5</v>
      </c>
      <c r="AX1154" s="13">
        <f t="shared" si="1605"/>
        <v>3.8553739242539742E-3</v>
      </c>
      <c r="AY1154" s="13">
        <f t="shared" si="1606"/>
        <v>5.3945007993117669E-3</v>
      </c>
      <c r="AZ1154" s="13">
        <f t="shared" si="1607"/>
        <v>3.7740358581958228E-3</v>
      </c>
      <c r="BA1154" s="13">
        <f t="shared" si="1608"/>
        <v>1.7602304258644349E-3</v>
      </c>
      <c r="BB1154" s="13">
        <f t="shared" si="1609"/>
        <v>6.1573563458802499E-4</v>
      </c>
      <c r="BC1154" s="13">
        <f t="shared" si="1610"/>
        <v>1.7230942773430608E-4</v>
      </c>
      <c r="BD1154" s="13">
        <f t="shared" si="1611"/>
        <v>3.0341276062732033E-4</v>
      </c>
      <c r="BE1154" s="13">
        <f t="shared" si="1612"/>
        <v>6.4852099745687955E-4</v>
      </c>
      <c r="BF1154" s="13">
        <f t="shared" si="1613"/>
        <v>6.9308140381587442E-4</v>
      </c>
      <c r="BG1154" s="13">
        <f t="shared" si="1614"/>
        <v>4.9380239467864209E-4</v>
      </c>
      <c r="BH1154" s="13">
        <f t="shared" si="1615"/>
        <v>2.6386597986310348E-4</v>
      </c>
      <c r="BI1154" s="13">
        <f t="shared" si="1616"/>
        <v>1.1279857056898506E-4</v>
      </c>
      <c r="BJ1154" s="14">
        <f t="shared" si="1617"/>
        <v>0.53769726778307869</v>
      </c>
      <c r="BK1154" s="14">
        <f t="shared" si="1618"/>
        <v>0.21282154911889165</v>
      </c>
      <c r="BL1154" s="14">
        <f t="shared" si="1619"/>
        <v>0.23450087518564028</v>
      </c>
      <c r="BM1154" s="14">
        <f t="shared" si="1620"/>
        <v>0.67883255942373244</v>
      </c>
      <c r="BN1154" s="14">
        <f t="shared" si="1621"/>
        <v>0.31412391164319736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1.5941000000000001</v>
      </c>
      <c r="F1155" s="10">
        <f>VLOOKUP(B1155,home!$B$2:$E$405,3,FALSE)</f>
        <v>0.76670000000000005</v>
      </c>
      <c r="G1155" s="10">
        <f>VLOOKUP(C1155,away!$B$2:$E$405,4,FALSE)</f>
        <v>0.56459999999999999</v>
      </c>
      <c r="H1155" s="10">
        <f>VLOOKUP(A1155,away!$A$2:$E$405,3,FALSE)</f>
        <v>1.1647000000000001</v>
      </c>
      <c r="I1155" s="10">
        <f>VLOOKUP(C1155,away!$B$2:$E$405,3,FALSE)</f>
        <v>0.94440000000000002</v>
      </c>
      <c r="J1155" s="10">
        <f>VLOOKUP(B1155,home!$B$2:$E$405,4,FALSE)</f>
        <v>1.0494000000000001</v>
      </c>
      <c r="K1155" s="12">
        <f t="shared" si="1566"/>
        <v>0.69005212696200002</v>
      </c>
      <c r="L1155" s="12">
        <f t="shared" si="1567"/>
        <v>1.1542798483920003</v>
      </c>
      <c r="M1155" s="13">
        <f t="shared" si="1568"/>
        <v>0.158130920966494</v>
      </c>
      <c r="N1155" s="13">
        <f t="shared" si="1569"/>
        <v>0.10911857835138912</v>
      </c>
      <c r="O1155" s="13">
        <f t="shared" si="1570"/>
        <v>0.18252733547929206</v>
      </c>
      <c r="P1155" s="13">
        <f t="shared" si="1571"/>
        <v>0.12595337607619203</v>
      </c>
      <c r="Q1155" s="13">
        <f t="shared" si="1572"/>
        <v>3.7648753541222851E-2</v>
      </c>
      <c r="R1155" s="13">
        <f t="shared" si="1573"/>
        <v>0.10534381256221652</v>
      </c>
      <c r="S1155" s="13">
        <f t="shared" si="1574"/>
        <v>2.5080883688067719E-2</v>
      </c>
      <c r="T1155" s="13">
        <f t="shared" si="1575"/>
        <v>4.3457197529710494E-2</v>
      </c>
      <c r="U1155" s="13">
        <f t="shared" si="1576"/>
        <v>7.2692721920843764E-2</v>
      </c>
      <c r="V1155" s="13">
        <f t="shared" si="1577"/>
        <v>2.2196951714148743E-3</v>
      </c>
      <c r="W1155" s="13">
        <f t="shared" si="1578"/>
        <v>8.659867486196321E-3</v>
      </c>
      <c r="X1155" s="13">
        <f t="shared" si="1579"/>
        <v>9.9959105290615014E-3</v>
      </c>
      <c r="Y1155" s="13">
        <f t="shared" si="1580"/>
        <v>5.7690390450125546E-3</v>
      </c>
      <c r="Z1155" s="13">
        <f t="shared" si="1581"/>
        <v>4.0532079997783528E-2</v>
      </c>
      <c r="AA1155" s="13">
        <f t="shared" si="1582"/>
        <v>2.7969248012664462E-2</v>
      </c>
      <c r="AB1155" s="13">
        <f t="shared" si="1583"/>
        <v>9.6501195403334E-3</v>
      </c>
      <c r="AC1155" s="13">
        <f t="shared" si="1584"/>
        <v>1.1050104044758752E-4</v>
      </c>
      <c r="AD1155" s="13">
        <f t="shared" si="1585"/>
        <v>1.4939399945147096E-3</v>
      </c>
      <c r="AE1155" s="13">
        <f t="shared" si="1586"/>
        <v>1.7244248303751846E-3</v>
      </c>
      <c r="AF1155" s="13">
        <f t="shared" si="1587"/>
        <v>9.9523441588443454E-4</v>
      </c>
      <c r="AG1155" s="13">
        <f t="shared" si="1588"/>
        <v>3.8292634356052873E-4</v>
      </c>
      <c r="AH1155" s="13">
        <f t="shared" si="1589"/>
        <v>1.1696340788713499E-2</v>
      </c>
      <c r="AI1155" s="13">
        <f t="shared" si="1590"/>
        <v>8.0710848389241481E-3</v>
      </c>
      <c r="AJ1155" s="13">
        <f t="shared" si="1591"/>
        <v>2.7847346299951794E-3</v>
      </c>
      <c r="AK1155" s="13">
        <f t="shared" si="1592"/>
        <v>6.4053735148430395E-4</v>
      </c>
      <c r="AL1155" s="13">
        <f t="shared" si="1593"/>
        <v>3.5206217782680315E-6</v>
      </c>
      <c r="AM1155" s="13">
        <f t="shared" si="1594"/>
        <v>2.061792941536948E-4</v>
      </c>
      <c r="AN1155" s="13">
        <f t="shared" si="1595"/>
        <v>2.3798860439729646E-4</v>
      </c>
      <c r="AO1155" s="13">
        <f t="shared" si="1596"/>
        <v>1.3735272510136755E-4</v>
      </c>
      <c r="AP1155" s="13">
        <f t="shared" si="1597"/>
        <v>5.284782756874488E-5</v>
      </c>
      <c r="AQ1155" s="13">
        <f t="shared" si="1598"/>
        <v>1.5250295598474353E-5</v>
      </c>
      <c r="AR1155" s="13">
        <f t="shared" si="1599"/>
        <v>2.7001700944674759E-3</v>
      </c>
      <c r="AS1155" s="13">
        <f t="shared" si="1600"/>
        <v>1.8632581168464665E-3</v>
      </c>
      <c r="AT1155" s="13">
        <f t="shared" si="1601"/>
        <v>6.4287261330455737E-4</v>
      </c>
      <c r="AU1155" s="13">
        <f t="shared" si="1602"/>
        <v>1.4787187139214309E-4</v>
      </c>
      <c r="AV1155" s="13">
        <f t="shared" si="1603"/>
        <v>2.5509824842999912E-5</v>
      </c>
      <c r="AW1155" s="13">
        <f t="shared" si="1604"/>
        <v>7.7895054045857458E-8</v>
      </c>
      <c r="AX1155" s="13">
        <f t="shared" si="1605"/>
        <v>2.3712410077713492E-5</v>
      </c>
      <c r="AY1155" s="13">
        <f t="shared" si="1606"/>
        <v>2.7370757109512068E-5</v>
      </c>
      <c r="AZ1155" s="13">
        <f t="shared" si="1607"/>
        <v>1.5796756683370926E-5</v>
      </c>
      <c r="BA1155" s="13">
        <f t="shared" si="1608"/>
        <v>6.077959303188904E-6</v>
      </c>
      <c r="BB1155" s="13">
        <f t="shared" si="1609"/>
        <v>1.7539164857544089E-6</v>
      </c>
      <c r="BC1155" s="13">
        <f t="shared" si="1610"/>
        <v>4.0490209105376562E-7</v>
      </c>
      <c r="BD1155" s="13">
        <f t="shared" si="1611"/>
        <v>5.1945865454575547E-4</v>
      </c>
      <c r="BE1155" s="13">
        <f t="shared" si="1612"/>
        <v>3.584535494381174E-4</v>
      </c>
      <c r="BF1155" s="13">
        <f t="shared" si="1613"/>
        <v>1.2367581710342565E-4</v>
      </c>
      <c r="BG1155" s="13">
        <f t="shared" si="1614"/>
        <v>2.8447586881994063E-5</v>
      </c>
      <c r="BH1155" s="13">
        <f t="shared" si="1615"/>
        <v>4.9075794587140725E-6</v>
      </c>
      <c r="BI1155" s="13">
        <f t="shared" si="1616"/>
        <v>6.7729712874413329E-7</v>
      </c>
      <c r="BJ1155" s="14">
        <f t="shared" si="1617"/>
        <v>0.21997060751549791</v>
      </c>
      <c r="BK1155" s="14">
        <f t="shared" si="1618"/>
        <v>0.31152626832150393</v>
      </c>
      <c r="BL1155" s="14">
        <f t="shared" si="1619"/>
        <v>0.42779123812987779</v>
      </c>
      <c r="BM1155" s="14">
        <f t="shared" si="1620"/>
        <v>0.28107012412580107</v>
      </c>
      <c r="BN1155" s="14">
        <f t="shared" si="1621"/>
        <v>0.71872277697680653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1.1607000000000001</v>
      </c>
      <c r="F1156" s="10">
        <f>VLOOKUP(B1156,home!$B$2:$E$405,3,FALSE)</f>
        <v>1.3785000000000001</v>
      </c>
      <c r="G1156" s="10">
        <f>VLOOKUP(C1156,away!$B$2:$E$405,4,FALSE)</f>
        <v>1.4881</v>
      </c>
      <c r="H1156" s="10">
        <f>VLOOKUP(A1156,away!$A$2:$E$405,3,FALSE)</f>
        <v>0.89880000000000004</v>
      </c>
      <c r="I1156" s="10">
        <f>VLOOKUP(C1156,away!$B$2:$E$405,3,FALSE)</f>
        <v>0.80920000000000003</v>
      </c>
      <c r="J1156" s="10">
        <f>VLOOKUP(B1156,home!$B$2:$E$405,4,FALSE)</f>
        <v>0.44500000000000001</v>
      </c>
      <c r="K1156" s="12">
        <f t="shared" si="1566"/>
        <v>2.3809971280950002</v>
      </c>
      <c r="L1156" s="12">
        <f t="shared" si="1567"/>
        <v>0.32365248720000006</v>
      </c>
      <c r="M1156" s="13">
        <f t="shared" si="1568"/>
        <v>6.6893758290583652E-2</v>
      </c>
      <c r="N1156" s="13">
        <f t="shared" si="1569"/>
        <v>0.15927384637736081</v>
      </c>
      <c r="O1156" s="13">
        <f t="shared" si="1570"/>
        <v>2.1650331248903025E-2</v>
      </c>
      <c r="P1156" s="13">
        <f t="shared" si="1571"/>
        <v>5.154937652594354E-2</v>
      </c>
      <c r="Q1156" s="13">
        <f t="shared" si="1572"/>
        <v>0.18961528540257019</v>
      </c>
      <c r="R1156" s="13">
        <f t="shared" si="1573"/>
        <v>3.5035917787056736E-3</v>
      </c>
      <c r="S1156" s="13">
        <f t="shared" si="1574"/>
        <v>9.9311889783129503E-3</v>
      </c>
      <c r="T1156" s="13">
        <f t="shared" si="1575"/>
        <v>6.1369458731679712E-2</v>
      </c>
      <c r="U1156" s="13">
        <f t="shared" si="1576"/>
        <v>8.3420419631154638E-3</v>
      </c>
      <c r="V1156" s="13">
        <f t="shared" si="1577"/>
        <v>8.5034773061666037E-4</v>
      </c>
      <c r="W1156" s="13">
        <f t="shared" si="1578"/>
        <v>0.15049114999547783</v>
      </c>
      <c r="X1156" s="13">
        <f t="shared" si="1579"/>
        <v>4.8706834997624675E-2</v>
      </c>
      <c r="Y1156" s="13">
        <f t="shared" si="1580"/>
        <v>7.8820441453106172E-3</v>
      </c>
      <c r="Z1156" s="13">
        <f t="shared" si="1581"/>
        <v>3.7798206443718802E-4</v>
      </c>
      <c r="AA1156" s="13">
        <f t="shared" si="1582"/>
        <v>8.9997420989636396E-4</v>
      </c>
      <c r="AB1156" s="13">
        <f t="shared" si="1583"/>
        <v>1.0714180045614051E-3</v>
      </c>
      <c r="AC1156" s="13">
        <f t="shared" si="1584"/>
        <v>4.095570392487415E-5</v>
      </c>
      <c r="AD1156" s="13">
        <f t="shared" si="1585"/>
        <v>8.957974898573666E-2</v>
      </c>
      <c r="AE1156" s="13">
        <f t="shared" si="1586"/>
        <v>2.8992708561985353E-2</v>
      </c>
      <c r="AF1156" s="13">
        <f t="shared" si="1587"/>
        <v>4.6917811183756486E-3</v>
      </c>
      <c r="AG1156" s="13">
        <f t="shared" si="1588"/>
        <v>5.0616887612009236E-4</v>
      </c>
      <c r="AH1156" s="13">
        <f t="shared" si="1589"/>
        <v>3.0583708818021647E-5</v>
      </c>
      <c r="AI1156" s="13">
        <f t="shared" si="1590"/>
        <v>7.2819722862203277E-5</v>
      </c>
      <c r="AJ1156" s="13">
        <f t="shared" si="1591"/>
        <v>8.6691775501789928E-5</v>
      </c>
      <c r="AK1156" s="13">
        <f t="shared" si="1592"/>
        <v>6.8804289499739435E-5</v>
      </c>
      <c r="AL1156" s="13">
        <f t="shared" si="1593"/>
        <v>1.2624442438035902E-6</v>
      </c>
      <c r="AM1156" s="13">
        <f t="shared" si="1594"/>
        <v>4.2657825014101973E-2</v>
      </c>
      <c r="AN1156" s="13">
        <f t="shared" si="1595"/>
        <v>1.3806311164356481E-2</v>
      </c>
      <c r="AO1156" s="13">
        <f t="shared" si="1596"/>
        <v>2.2342234737005523E-3</v>
      </c>
      <c r="AP1156" s="13">
        <f t="shared" si="1597"/>
        <v>2.4103732807460266E-4</v>
      </c>
      <c r="AQ1156" s="13">
        <f t="shared" si="1598"/>
        <v>1.9503082684846887E-5</v>
      </c>
      <c r="AR1156" s="13">
        <f t="shared" si="1599"/>
        <v>1.9796986853506565E-6</v>
      </c>
      <c r="AS1156" s="13">
        <f t="shared" si="1600"/>
        <v>4.71365688431336E-6</v>
      </c>
      <c r="AT1156" s="13">
        <f t="shared" si="1601"/>
        <v>5.6116017521876705E-6</v>
      </c>
      <c r="AU1156" s="13">
        <f t="shared" si="1602"/>
        <v>4.4537358853239044E-6</v>
      </c>
      <c r="AV1156" s="13">
        <f t="shared" si="1603"/>
        <v>2.6510830880624653E-6</v>
      </c>
      <c r="AW1156" s="13">
        <f t="shared" si="1604"/>
        <v>2.7023868946928716E-8</v>
      </c>
      <c r="AX1156" s="13">
        <f t="shared" si="1605"/>
        <v>1.6928026474892638E-2</v>
      </c>
      <c r="AY1156" s="13">
        <f t="shared" si="1606"/>
        <v>5.4787978719864515E-3</v>
      </c>
      <c r="AZ1156" s="13">
        <f t="shared" si="1607"/>
        <v>8.8661327906724128E-4</v>
      </c>
      <c r="BA1156" s="13">
        <f t="shared" si="1608"/>
        <v>9.5651530984886834E-5</v>
      </c>
      <c r="BB1156" s="13">
        <f t="shared" si="1609"/>
        <v>7.7394639769366236E-6</v>
      </c>
      <c r="BC1156" s="13">
        <f t="shared" si="1610"/>
        <v>5.0097935314606851E-7</v>
      </c>
      <c r="BD1156" s="13">
        <f t="shared" si="1611"/>
        <v>1.067890672367184E-7</v>
      </c>
      <c r="BE1156" s="13">
        <f t="shared" si="1612"/>
        <v>2.542644624025704E-7</v>
      </c>
      <c r="BF1156" s="13">
        <f t="shared" si="1613"/>
        <v>3.0270147737856972E-7</v>
      </c>
      <c r="BG1156" s="13">
        <f t="shared" si="1614"/>
        <v>2.4024378276949602E-7</v>
      </c>
      <c r="BH1156" s="13">
        <f t="shared" si="1615"/>
        <v>1.430049392042123E-7</v>
      </c>
      <c r="BI1156" s="13">
        <f t="shared" si="1616"/>
        <v>6.8098869909725887E-8</v>
      </c>
      <c r="BJ1156" s="14">
        <f t="shared" si="1617"/>
        <v>0.82346525685542105</v>
      </c>
      <c r="BK1156" s="14">
        <f t="shared" si="1618"/>
        <v>0.13474568754561192</v>
      </c>
      <c r="BL1156" s="14">
        <f t="shared" si="1619"/>
        <v>3.5746781580757815E-2</v>
      </c>
      <c r="BM1156" s="14">
        <f t="shared" si="1620"/>
        <v>0.49637074757404409</v>
      </c>
      <c r="BN1156" s="14">
        <f t="shared" si="1621"/>
        <v>0.49248618962406693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1.1607000000000001</v>
      </c>
      <c r="F1157" s="10">
        <f>VLOOKUP(B1157,home!$B$2:$E$405,3,FALSE)</f>
        <v>0.77539999999999998</v>
      </c>
      <c r="G1157" s="10">
        <f>VLOOKUP(C1157,away!$B$2:$E$405,4,FALSE)</f>
        <v>0.86150000000000004</v>
      </c>
      <c r="H1157" s="10">
        <f>VLOOKUP(A1157,away!$A$2:$E$405,3,FALSE)</f>
        <v>0.89880000000000004</v>
      </c>
      <c r="I1157" s="10">
        <f>VLOOKUP(C1157,away!$B$2:$E$405,3,FALSE)</f>
        <v>1.0013000000000001</v>
      </c>
      <c r="J1157" s="10">
        <f>VLOOKUP(B1157,home!$B$2:$E$405,4,FALSE)</f>
        <v>1.1126</v>
      </c>
      <c r="K1157" s="12">
        <f t="shared" si="1566"/>
        <v>0.7753558409700001</v>
      </c>
      <c r="L1157" s="12">
        <f t="shared" si="1567"/>
        <v>1.0013048863440002</v>
      </c>
      <c r="M1157" s="13">
        <f t="shared" si="1568"/>
        <v>0.16920221729525378</v>
      </c>
      <c r="N1157" s="13">
        <f t="shared" si="1569"/>
        <v>0.13119192748495018</v>
      </c>
      <c r="O1157" s="13">
        <f t="shared" si="1570"/>
        <v>0.16942300695797691</v>
      </c>
      <c r="P1157" s="13">
        <f t="shared" si="1571"/>
        <v>0.13136311803956835</v>
      </c>
      <c r="Q1157" s="13">
        <f t="shared" si="1572"/>
        <v>5.0860213631784397E-2</v>
      </c>
      <c r="R1157" s="13">
        <f t="shared" si="1573"/>
        <v>8.4822042363057903E-2</v>
      </c>
      <c r="S1157" s="13">
        <f t="shared" si="1574"/>
        <v>2.5496516914677591E-2</v>
      </c>
      <c r="T1157" s="13">
        <f t="shared" si="1575"/>
        <v>5.092658043000544E-2</v>
      </c>
      <c r="U1157" s="13">
        <f t="shared" si="1576"/>
        <v>6.5767265989201726E-2</v>
      </c>
      <c r="V1157" s="13">
        <f t="shared" si="1577"/>
        <v>2.1994077163344037E-3</v>
      </c>
      <c r="W1157" s="13">
        <f t="shared" si="1578"/>
        <v>1.3144921237462024E-2</v>
      </c>
      <c r="X1157" s="13">
        <f t="shared" si="1579"/>
        <v>1.3162073865677745E-2</v>
      </c>
      <c r="Y1157" s="13">
        <f t="shared" si="1580"/>
        <v>6.5896244380618946E-3</v>
      </c>
      <c r="Z1157" s="13">
        <f t="shared" si="1581"/>
        <v>2.8310908495935889E-2</v>
      </c>
      <c r="AA1157" s="13">
        <f t="shared" si="1582"/>
        <v>2.1951028265491088E-2</v>
      </c>
      <c r="AB1157" s="13">
        <f t="shared" si="1583"/>
        <v>8.5099289904730403E-3</v>
      </c>
      <c r="AC1157" s="13">
        <f t="shared" si="1584"/>
        <v>1.0672180456484998E-4</v>
      </c>
      <c r="AD1157" s="13">
        <f t="shared" si="1585"/>
        <v>2.5479978651391944E-3</v>
      </c>
      <c r="AE1157" s="13">
        <f t="shared" si="1586"/>
        <v>2.5513227127579564E-3</v>
      </c>
      <c r="AF1157" s="13">
        <f t="shared" si="1587"/>
        <v>1.2773259494624858E-3</v>
      </c>
      <c r="AG1157" s="13">
        <f t="shared" si="1588"/>
        <v>4.2633090488359215E-4</v>
      </c>
      <c r="AH1157" s="13">
        <f t="shared" si="1589"/>
        <v>7.0869627534546169E-3</v>
      </c>
      <c r="AI1157" s="13">
        <f t="shared" si="1590"/>
        <v>5.4949179656278713E-3</v>
      </c>
      <c r="AJ1157" s="13">
        <f t="shared" si="1591"/>
        <v>2.1302583701502797E-3</v>
      </c>
      <c r="AK1157" s="13">
        <f t="shared" si="1592"/>
        <v>5.5056942335708419E-4</v>
      </c>
      <c r="AL1157" s="13">
        <f t="shared" si="1593"/>
        <v>3.3142140178895615E-6</v>
      </c>
      <c r="AM1157" s="13">
        <f t="shared" si="1594"/>
        <v>3.9512100550295314E-4</v>
      </c>
      <c r="AN1157" s="13">
        <f t="shared" si="1595"/>
        <v>3.9563659350726156E-4</v>
      </c>
      <c r="AO1157" s="13">
        <f t="shared" si="1596"/>
        <v>1.9807642714765798E-4</v>
      </c>
      <c r="AP1157" s="13">
        <f t="shared" si="1597"/>
        <v>6.6111631457503763E-5</v>
      </c>
      <c r="AQ1157" s="13">
        <f t="shared" si="1598"/>
        <v>1.6549474905643057E-5</v>
      </c>
      <c r="AR1157" s="13">
        <f t="shared" si="1599"/>
        <v>1.4192420868744081E-3</v>
      </c>
      <c r="AS1157" s="13">
        <f t="shared" si="1600"/>
        <v>1.1004176418085245E-3</v>
      </c>
      <c r="AT1157" s="13">
        <f t="shared" si="1601"/>
        <v>4.2660762304133631E-4</v>
      </c>
      <c r="AU1157" s="13">
        <f t="shared" si="1602"/>
        <v>1.1025757077580941E-4</v>
      </c>
      <c r="AV1157" s="13">
        <f t="shared" si="1603"/>
        <v>2.1372212878046748E-5</v>
      </c>
      <c r="AW1157" s="13">
        <f t="shared" si="1604"/>
        <v>7.147356547683678E-8</v>
      </c>
      <c r="AX1157" s="13">
        <f t="shared" si="1605"/>
        <v>5.1059896584442357E-5</v>
      </c>
      <c r="AY1157" s="13">
        <f t="shared" si="1606"/>
        <v>5.1126523946221456E-5</v>
      </c>
      <c r="AZ1157" s="13">
        <f t="shared" si="1607"/>
        <v>2.5596619124567539E-5</v>
      </c>
      <c r="BA1157" s="13">
        <f t="shared" si="1608"/>
        <v>8.5433399344385871E-6</v>
      </c>
      <c r="BB1157" s="13">
        <f t="shared" si="1609"/>
        <v>2.1386220055127965E-6</v>
      </c>
      <c r="BC1157" s="13">
        <f t="shared" si="1610"/>
        <v>4.2828253283255381E-7</v>
      </c>
      <c r="BD1157" s="13">
        <f t="shared" si="1611"/>
        <v>2.3684900608206673E-4</v>
      </c>
      <c r="BE1157" s="13">
        <f t="shared" si="1612"/>
        <v>1.8364226029366949E-4</v>
      </c>
      <c r="BF1157" s="13">
        <f t="shared" si="1613"/>
        <v>7.1194049583814861E-5</v>
      </c>
      <c r="BG1157" s="13">
        <f t="shared" si="1614"/>
        <v>1.840024072903956E-5</v>
      </c>
      <c r="BH1157" s="13">
        <f t="shared" si="1615"/>
        <v>3.566683531128728E-6</v>
      </c>
      <c r="BI1157" s="13">
        <f t="shared" si="1616"/>
        <v>5.5308978175043311E-7</v>
      </c>
      <c r="BJ1157" s="14">
        <f t="shared" si="1617"/>
        <v>0.27388870693683381</v>
      </c>
      <c r="BK1157" s="14">
        <f t="shared" si="1618"/>
        <v>0.32842242250836307</v>
      </c>
      <c r="BL1157" s="14">
        <f t="shared" si="1619"/>
        <v>0.36932808354417013</v>
      </c>
      <c r="BM1157" s="14">
        <f t="shared" si="1620"/>
        <v>0.26303654066233073</v>
      </c>
      <c r="BN1157" s="14">
        <f t="shared" si="1621"/>
        <v>0.73686252577259159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1.1607000000000001</v>
      </c>
      <c r="F1158" s="10">
        <f>VLOOKUP(B1158,home!$B$2:$E$405,3,FALSE)</f>
        <v>0.60309999999999997</v>
      </c>
      <c r="G1158" s="10">
        <f>VLOOKUP(C1158,away!$B$2:$E$405,4,FALSE)</f>
        <v>0.34460000000000002</v>
      </c>
      <c r="H1158" s="10">
        <f>VLOOKUP(A1158,away!$A$2:$E$405,3,FALSE)</f>
        <v>0.89880000000000004</v>
      </c>
      <c r="I1158" s="10">
        <f>VLOOKUP(C1158,away!$B$2:$E$405,3,FALSE)</f>
        <v>1.4463999999999999</v>
      </c>
      <c r="J1158" s="10">
        <f>VLOOKUP(B1158,home!$B$2:$E$405,4,FALSE)</f>
        <v>0.77880000000000005</v>
      </c>
      <c r="K1158" s="12">
        <f t="shared" si="1566"/>
        <v>0.24122626138200001</v>
      </c>
      <c r="L1158" s="12">
        <f t="shared" si="1567"/>
        <v>1.012458940416</v>
      </c>
      <c r="M1158" s="13">
        <f t="shared" si="1568"/>
        <v>0.2854509119496576</v>
      </c>
      <c r="N1158" s="13">
        <f t="shared" si="1569"/>
        <v>6.8858256297698386E-2</v>
      </c>
      <c r="O1158" s="13">
        <f t="shared" si="1570"/>
        <v>0.28900732785333128</v>
      </c>
      <c r="P1158" s="13">
        <f t="shared" si="1571"/>
        <v>6.9716157210061067E-2</v>
      </c>
      <c r="Q1158" s="13">
        <f t="shared" si="1572"/>
        <v>8.3052098659886688E-3</v>
      </c>
      <c r="R1158" s="13">
        <f t="shared" si="1573"/>
        <v>0.14630402646542162</v>
      </c>
      <c r="S1158" s="13">
        <f t="shared" si="1574"/>
        <v>4.2567236367728979E-3</v>
      </c>
      <c r="T1158" s="13">
        <f t="shared" si="1575"/>
        <v>8.4086839808513968E-3</v>
      </c>
      <c r="U1158" s="13">
        <f t="shared" si="1576"/>
        <v>3.5292373329386846E-2</v>
      </c>
      <c r="V1158" s="13">
        <f t="shared" si="1577"/>
        <v>1.1551408737617032E-4</v>
      </c>
      <c r="W1158" s="13">
        <f t="shared" si="1578"/>
        <v>6.6781157532178254E-4</v>
      </c>
      <c r="X1158" s="13">
        <f t="shared" si="1579"/>
        <v>6.7613179994783178E-4</v>
      </c>
      <c r="Y1158" s="13">
        <f t="shared" si="1580"/>
        <v>3.4227784287837228E-4</v>
      </c>
      <c r="Z1158" s="13">
        <f t="shared" si="1581"/>
        <v>4.9375606537925075E-2</v>
      </c>
      <c r="AA1158" s="13">
        <f t="shared" si="1582"/>
        <v>1.1910692968612304E-2</v>
      </c>
      <c r="AB1158" s="13">
        <f t="shared" si="1583"/>
        <v>1.4365859676436104E-3</v>
      </c>
      <c r="AC1158" s="13">
        <f t="shared" si="1584"/>
        <v>1.76326251256514E-6</v>
      </c>
      <c r="AD1158" s="13">
        <f t="shared" si="1585"/>
        <v>4.0273422405624386E-5</v>
      </c>
      <c r="AE1158" s="13">
        <f t="shared" si="1586"/>
        <v>4.0775186575724463E-5</v>
      </c>
      <c r="AF1158" s="13">
        <f t="shared" si="1587"/>
        <v>2.0641601097861343E-5</v>
      </c>
      <c r="AG1158" s="13">
        <f t="shared" si="1588"/>
        <v>6.966257858676814E-6</v>
      </c>
      <c r="AH1158" s="13">
        <f t="shared" si="1589"/>
        <v>1.2497693569446236E-2</v>
      </c>
      <c r="AI1158" s="13">
        <f t="shared" si="1590"/>
        <v>3.0147718956553783E-3</v>
      </c>
      <c r="AJ1158" s="13">
        <f t="shared" si="1591"/>
        <v>3.6362107665423597E-4</v>
      </c>
      <c r="AK1158" s="13">
        <f t="shared" si="1592"/>
        <v>2.923831762699966E-5</v>
      </c>
      <c r="AL1158" s="13">
        <f t="shared" si="1593"/>
        <v>1.7225782981597672E-8</v>
      </c>
      <c r="AM1158" s="13">
        <f t="shared" si="1594"/>
        <v>1.9430014239933698E-6</v>
      </c>
      <c r="AN1158" s="13">
        <f t="shared" si="1595"/>
        <v>1.9672091629631065E-6</v>
      </c>
      <c r="AO1158" s="13">
        <f t="shared" si="1596"/>
        <v>9.9585925235513642E-7</v>
      </c>
      <c r="AP1158" s="13">
        <f t="shared" si="1597"/>
        <v>3.3608886781431721E-7</v>
      </c>
      <c r="AQ1158" s="13">
        <f t="shared" si="1598"/>
        <v>8.5069044748224165E-8</v>
      </c>
      <c r="AR1158" s="13">
        <f t="shared" si="1599"/>
        <v>2.5306803177930792E-3</v>
      </c>
      <c r="AS1158" s="13">
        <f t="shared" si="1600"/>
        <v>6.1046655181423617E-4</v>
      </c>
      <c r="AT1158" s="13">
        <f t="shared" si="1601"/>
        <v>7.3630281996454587E-5</v>
      </c>
      <c r="AU1158" s="13">
        <f t="shared" si="1602"/>
        <v>5.9205192168357078E-6</v>
      </c>
      <c r="AV1158" s="13">
        <f t="shared" si="1603"/>
        <v>3.5704617902939119E-7</v>
      </c>
      <c r="AW1158" s="13">
        <f t="shared" si="1604"/>
        <v>1.1686338897301177E-10</v>
      </c>
      <c r="AX1158" s="13">
        <f t="shared" si="1605"/>
        <v>7.8117161561637066E-8</v>
      </c>
      <c r="AY1158" s="13">
        <f t="shared" si="1606"/>
        <v>7.9090418623000551E-8</v>
      </c>
      <c r="AZ1158" s="13">
        <f t="shared" si="1607"/>
        <v>4.0037900718050494E-8</v>
      </c>
      <c r="BA1158" s="13">
        <f t="shared" si="1608"/>
        <v>1.3512243512492807E-8</v>
      </c>
      <c r="BB1158" s="13">
        <f t="shared" si="1609"/>
        <v>3.420147937325359E-9</v>
      </c>
      <c r="BC1158" s="13">
        <f t="shared" si="1610"/>
        <v>6.9255187133808035E-10</v>
      </c>
      <c r="BD1158" s="13">
        <f t="shared" si="1611"/>
        <v>4.2703498551406767E-4</v>
      </c>
      <c r="BE1158" s="13">
        <f t="shared" si="1612"/>
        <v>1.0301205303487508E-4</v>
      </c>
      <c r="BF1158" s="13">
        <f t="shared" si="1613"/>
        <v>1.242460621544361E-5</v>
      </c>
      <c r="BG1158" s="13">
        <f t="shared" si="1614"/>
        <v>9.9904710216500738E-7</v>
      </c>
      <c r="BH1158" s="13">
        <f t="shared" si="1615"/>
        <v>6.0249099349946448E-8</v>
      </c>
      <c r="BI1158" s="13">
        <f t="shared" si="1616"/>
        <v>2.9067329975640557E-9</v>
      </c>
      <c r="BJ1158" s="14">
        <f t="shared" si="1617"/>
        <v>8.7372569928800409E-2</v>
      </c>
      <c r="BK1158" s="14">
        <f t="shared" si="1618"/>
        <v>0.35954116646258183</v>
      </c>
      <c r="BL1158" s="14">
        <f t="shared" si="1619"/>
        <v>0.50362092000847714</v>
      </c>
      <c r="BM1158" s="14">
        <f t="shared" si="1620"/>
        <v>0.13226829432207066</v>
      </c>
      <c r="BN1158" s="14">
        <f t="shared" si="1621"/>
        <v>0.8676418896421586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1.5417000000000001</v>
      </c>
      <c r="F1159" s="10">
        <f>VLOOKUP(B1159,home!$B$2:$E$405,3,FALSE)</f>
        <v>1.2323999999999999</v>
      </c>
      <c r="G1159" s="10">
        <f>VLOOKUP(C1159,away!$B$2:$E$405,4,FALSE)</f>
        <v>1.1531</v>
      </c>
      <c r="H1159" s="10">
        <f>VLOOKUP(A1159,away!$A$2:$E$405,3,FALSE)</f>
        <v>1.125</v>
      </c>
      <c r="I1159" s="10">
        <f>VLOOKUP(C1159,away!$B$2:$E$405,3,FALSE)</f>
        <v>0.88890000000000002</v>
      </c>
      <c r="J1159" s="10">
        <f>VLOOKUP(B1159,home!$B$2:$E$405,4,FALSE)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1.5417000000000001</v>
      </c>
      <c r="F1160" s="10">
        <f>VLOOKUP(B1160,home!$B$2:$E$405,3,FALSE)</f>
        <v>1.2252000000000001</v>
      </c>
      <c r="G1160" s="10">
        <f>VLOOKUP(C1160,away!$B$2:$E$405,4,FALSE)</f>
        <v>1.0810999999999999</v>
      </c>
      <c r="H1160" s="10">
        <f>VLOOKUP(A1160,away!$A$2:$E$405,3,FALSE)</f>
        <v>1.125</v>
      </c>
      <c r="I1160" s="10">
        <f>VLOOKUP(C1160,away!$B$2:$E$405,3,FALSE)</f>
        <v>0.88890000000000002</v>
      </c>
      <c r="J1160" s="10">
        <f>VLOOKUP(B1160,home!$B$2:$E$405,4,FALSE)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1.5417000000000001</v>
      </c>
      <c r="F1161" s="10">
        <f>VLOOKUP(B1161,home!$B$2:$E$405,3,FALSE)</f>
        <v>0.89190000000000003</v>
      </c>
      <c r="G1161" s="10">
        <f>VLOOKUP(C1161,away!$B$2:$E$405,4,FALSE)</f>
        <v>0.86480000000000001</v>
      </c>
      <c r="H1161" s="10">
        <f>VLOOKUP(A1161,away!$A$2:$E$405,3,FALSE)</f>
        <v>1.125</v>
      </c>
      <c r="I1161" s="10">
        <f>VLOOKUP(C1161,away!$B$2:$E$405,3,FALSE)</f>
        <v>0.98770000000000002</v>
      </c>
      <c r="J1161" s="10">
        <f>VLOOKUP(B1161,home!$B$2:$E$405,4,FALSE)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1.5124</v>
      </c>
      <c r="F1162" s="10">
        <f>VLOOKUP(B1162,home!$B$2:$E$405,3,FALSE)</f>
        <v>0.70530000000000004</v>
      </c>
      <c r="G1162" s="10">
        <f>VLOOKUP(C1162,away!$B$2:$E$405,4,FALSE)</f>
        <v>0.79339999999999999</v>
      </c>
      <c r="H1162" s="10">
        <f>VLOOKUP(A1162,away!$A$2:$E$405,3,FALSE)</f>
        <v>1.1446000000000001</v>
      </c>
      <c r="I1162" s="10">
        <f>VLOOKUP(C1162,away!$B$2:$E$405,3,FALSE)</f>
        <v>1.4560999999999999</v>
      </c>
      <c r="J1162" s="10">
        <f>VLOOKUP(B1162,home!$B$2:$E$405,4,FALSE)</f>
        <v>0.64070000000000005</v>
      </c>
      <c r="K1162" s="12">
        <f t="shared" si="1566"/>
        <v>0.84631638424800004</v>
      </c>
      <c r="L1162" s="12">
        <f t="shared" si="1567"/>
        <v>1.0678239748420002</v>
      </c>
      <c r="M1162" s="13">
        <f t="shared" si="1568"/>
        <v>0.1474685481103282</v>
      </c>
      <c r="N1162" s="13">
        <f t="shared" si="1569"/>
        <v>0.12480504842703519</v>
      </c>
      <c r="O1162" s="13">
        <f t="shared" si="1570"/>
        <v>0.1574704512073494</v>
      </c>
      <c r="P1162" s="13">
        <f t="shared" si="1571"/>
        <v>0.13326982289170505</v>
      </c>
      <c r="Q1162" s="13">
        <f t="shared" si="1572"/>
        <v>5.281227866033248E-2</v>
      </c>
      <c r="R1162" s="13">
        <f t="shared" si="1573"/>
        <v>8.4075361564197537E-2</v>
      </c>
      <c r="S1162" s="13">
        <f t="shared" si="1574"/>
        <v>3.0109548648127156E-2</v>
      </c>
      <c r="T1162" s="13">
        <f t="shared" si="1575"/>
        <v>5.6394217319539572E-2</v>
      </c>
      <c r="U1162" s="13">
        <f t="shared" si="1576"/>
        <v>7.1154356003354929E-2</v>
      </c>
      <c r="V1162" s="13">
        <f t="shared" si="1577"/>
        <v>3.023389858835073E-3</v>
      </c>
      <c r="W1162" s="13">
        <f t="shared" si="1578"/>
        <v>1.4898632239903469E-2</v>
      </c>
      <c r="X1162" s="13">
        <f t="shared" si="1579"/>
        <v>1.5909116698122894E-2</v>
      </c>
      <c r="Y1162" s="13">
        <f t="shared" si="1580"/>
        <v>8.4940681144074128E-3</v>
      </c>
      <c r="Z1162" s="13">
        <f t="shared" si="1581"/>
        <v>2.9925895590586588E-2</v>
      </c>
      <c r="AA1162" s="13">
        <f t="shared" si="1582"/>
        <v>2.5326775751608407E-2</v>
      </c>
      <c r="AB1162" s="13">
        <f t="shared" si="1583"/>
        <v>1.0717232639380573E-2</v>
      </c>
      <c r="AC1162" s="13">
        <f t="shared" si="1584"/>
        <v>1.7076803671980226E-4</v>
      </c>
      <c r="AD1162" s="13">
        <f t="shared" si="1585"/>
        <v>3.1522391418789463E-3</v>
      </c>
      <c r="AE1162" s="13">
        <f t="shared" si="1586"/>
        <v>3.3660365301337123E-3</v>
      </c>
      <c r="AF1162" s="13">
        <f t="shared" si="1587"/>
        <v>1.7971672535353773E-3</v>
      </c>
      <c r="AG1162" s="13">
        <f t="shared" si="1588"/>
        <v>6.396860933753426E-4</v>
      </c>
      <c r="AH1162" s="13">
        <f t="shared" si="1589"/>
        <v>7.9888971950617133E-3</v>
      </c>
      <c r="AI1162" s="13">
        <f t="shared" si="1590"/>
        <v>6.7611345882536179E-3</v>
      </c>
      <c r="AJ1162" s="13">
        <f t="shared" si="1591"/>
        <v>2.8610294890724459E-3</v>
      </c>
      <c r="AK1162" s="13">
        <f t="shared" si="1592"/>
        <v>8.0711204413956529E-4</v>
      </c>
      <c r="AL1162" s="13">
        <f t="shared" si="1593"/>
        <v>6.1730386040515545E-6</v>
      </c>
      <c r="AM1162" s="13">
        <f t="shared" si="1594"/>
        <v>5.3355832656800176E-4</v>
      </c>
      <c r="AN1162" s="13">
        <f t="shared" si="1595"/>
        <v>5.6974637308588965E-4</v>
      </c>
      <c r="AO1162" s="13">
        <f t="shared" si="1596"/>
        <v>3.0419441838019391E-4</v>
      </c>
      <c r="AP1162" s="13">
        <f t="shared" si="1597"/>
        <v>1.0827536431982972E-4</v>
      </c>
      <c r="AQ1162" s="13">
        <f t="shared" si="1598"/>
        <v>2.890475747636656E-5</v>
      </c>
      <c r="AR1162" s="13">
        <f t="shared" si="1599"/>
        <v>1.7061471914869815E-3</v>
      </c>
      <c r="AS1162" s="13">
        <f t="shared" si="1600"/>
        <v>1.4439403220941423E-3</v>
      </c>
      <c r="AT1162" s="13">
        <f t="shared" si="1601"/>
        <v>6.110151762323034E-4</v>
      </c>
      <c r="AU1162" s="13">
        <f t="shared" si="1602"/>
        <v>1.7237071822319257E-4</v>
      </c>
      <c r="AV1162" s="13">
        <f t="shared" si="1603"/>
        <v>3.6470040749220792E-5</v>
      </c>
      <c r="AW1162" s="13">
        <f t="shared" si="1604"/>
        <v>1.5496331854552514E-7</v>
      </c>
      <c r="AX1162" s="13">
        <f t="shared" si="1605"/>
        <v>7.5259858954407444E-5</v>
      </c>
      <c r="AY1162" s="13">
        <f t="shared" si="1606"/>
        <v>8.0364281734743653E-5</v>
      </c>
      <c r="AZ1162" s="13">
        <f t="shared" si="1607"/>
        <v>4.2907453378658158E-5</v>
      </c>
      <c r="BA1162" s="13">
        <f t="shared" si="1608"/>
        <v>1.5272535805715526E-5</v>
      </c>
      <c r="BB1162" s="13">
        <f t="shared" si="1609"/>
        <v>4.0770949724939797E-6</v>
      </c>
      <c r="BC1162" s="13">
        <f t="shared" si="1610"/>
        <v>8.7072395186737173E-7</v>
      </c>
      <c r="BD1162" s="13">
        <f t="shared" si="1611"/>
        <v>3.036441459465238E-4</v>
      </c>
      <c r="BE1162" s="13">
        <f t="shared" si="1612"/>
        <v>2.5697901569553402E-4</v>
      </c>
      <c r="BF1162" s="13">
        <f t="shared" si="1613"/>
        <v>1.0874277569552719E-4</v>
      </c>
      <c r="BG1162" s="13">
        <f t="shared" si="1614"/>
        <v>3.0676930913243297E-5</v>
      </c>
      <c r="BH1162" s="13">
        <f t="shared" si="1615"/>
        <v>6.4905973125804409E-6</v>
      </c>
      <c r="BI1162" s="13">
        <f t="shared" si="1616"/>
        <v>1.0986197698385732E-6</v>
      </c>
      <c r="BJ1162" s="14">
        <f t="shared" si="1617"/>
        <v>0.28403192166689256</v>
      </c>
      <c r="BK1162" s="14">
        <f t="shared" si="1618"/>
        <v>0.31412861486605403</v>
      </c>
      <c r="BL1162" s="14">
        <f t="shared" si="1619"/>
        <v>0.37183992601653731</v>
      </c>
      <c r="BM1162" s="14">
        <f t="shared" si="1620"/>
        <v>0.29994463796070653</v>
      </c>
      <c r="BN1162" s="14">
        <f t="shared" si="1621"/>
        <v>0.69990151086094787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1.5124</v>
      </c>
      <c r="F1163" s="10">
        <f>VLOOKUP(B1163,home!$B$2:$E$405,3,FALSE)</f>
        <v>0.79339999999999999</v>
      </c>
      <c r="G1163" s="10">
        <f>VLOOKUP(C1163,away!$B$2:$E$405,4,FALSE)</f>
        <v>0.52900000000000003</v>
      </c>
      <c r="H1163" s="10">
        <f>VLOOKUP(A1163,away!$A$2:$E$405,3,FALSE)</f>
        <v>1.1446000000000001</v>
      </c>
      <c r="I1163" s="10">
        <f>VLOOKUP(C1163,away!$B$2:$E$405,3,FALSE)</f>
        <v>0.93189999999999995</v>
      </c>
      <c r="J1163" s="10">
        <f>VLOOKUP(B1163,home!$B$2:$E$405,4,FALSE)</f>
        <v>1.3395999999999999</v>
      </c>
      <c r="K1163" s="12">
        <f t="shared" si="1566"/>
        <v>0.63476728663999993</v>
      </c>
      <c r="L1163" s="12">
        <f t="shared" si="1567"/>
        <v>1.4288880105040001</v>
      </c>
      <c r="M1163" s="13">
        <f t="shared" si="1568"/>
        <v>0.12698893819497648</v>
      </c>
      <c r="N1163" s="13">
        <f t="shared" si="1569"/>
        <v>8.060842373131985E-2</v>
      </c>
      <c r="O1163" s="13">
        <f t="shared" si="1570"/>
        <v>0.18145297125343535</v>
      </c>
      <c r="P1163" s="13">
        <f t="shared" si="1571"/>
        <v>0.11518041021530905</v>
      </c>
      <c r="Q1163" s="13">
        <f t="shared" si="1572"/>
        <v>2.5583795206128641E-2</v>
      </c>
      <c r="R1163" s="13">
        <f t="shared" si="1573"/>
        <v>0.12963798754718042</v>
      </c>
      <c r="S1163" s="13">
        <f t="shared" si="1574"/>
        <v>2.6117485282453688E-2</v>
      </c>
      <c r="T1163" s="13">
        <f t="shared" si="1575"/>
        <v>3.6556378233226924E-2</v>
      </c>
      <c r="U1163" s="13">
        <f t="shared" si="1576"/>
        <v>8.2289953600793803E-2</v>
      </c>
      <c r="V1163" s="13">
        <f t="shared" si="1577"/>
        <v>2.6320951094763365E-3</v>
      </c>
      <c r="W1163" s="13">
        <f t="shared" si="1578"/>
        <v>5.4132520883159053E-3</v>
      </c>
      <c r="X1163" s="13">
        <f t="shared" si="1579"/>
        <v>7.7349310068303371E-3</v>
      </c>
      <c r="Y1163" s="13">
        <f t="shared" si="1580"/>
        <v>5.5261750888677529E-3</v>
      </c>
      <c r="Z1163" s="13">
        <f t="shared" si="1581"/>
        <v>6.1746055370677656E-2</v>
      </c>
      <c r="AA1163" s="13">
        <f t="shared" si="1582"/>
        <v>3.9194376028368241E-2</v>
      </c>
      <c r="AB1163" s="13">
        <f t="shared" si="1583"/>
        <v>1.2439653861537583E-2</v>
      </c>
      <c r="AC1163" s="13">
        <f t="shared" si="1584"/>
        <v>1.4920876118443776E-4</v>
      </c>
      <c r="AD1163" s="13">
        <f t="shared" si="1585"/>
        <v>8.5903883499965005E-4</v>
      </c>
      <c r="AE1163" s="13">
        <f t="shared" si="1586"/>
        <v>1.2274702918883239E-3</v>
      </c>
      <c r="AF1163" s="13">
        <f t="shared" si="1587"/>
        <v>8.7695879166453596E-4</v>
      </c>
      <c r="AG1163" s="13">
        <f t="shared" si="1588"/>
        <v>4.1769196770517688E-4</v>
      </c>
      <c r="AH1163" s="13">
        <f t="shared" si="1589"/>
        <v>2.2057049553769345E-2</v>
      </c>
      <c r="AI1163" s="13">
        <f t="shared" si="1590"/>
        <v>1.4001093496530186E-2</v>
      </c>
      <c r="AJ1163" s="13">
        <f t="shared" si="1591"/>
        <v>4.4437180643927083E-3</v>
      </c>
      <c r="AK1163" s="13">
        <f t="shared" si="1592"/>
        <v>9.402422861092372E-4</v>
      </c>
      <c r="AL1163" s="13">
        <f t="shared" si="1593"/>
        <v>5.4133616881037849E-6</v>
      </c>
      <c r="AM1163" s="13">
        <f t="shared" si="1594"/>
        <v>1.0905795008222291E-4</v>
      </c>
      <c r="AN1163" s="13">
        <f t="shared" si="1595"/>
        <v>1.5583159732263202E-4</v>
      </c>
      <c r="AO1163" s="13">
        <f t="shared" si="1596"/>
        <v>1.1133295053599811E-4</v>
      </c>
      <c r="AP1163" s="13">
        <f t="shared" si="1597"/>
        <v>5.3027439398307526E-5</v>
      </c>
      <c r="AQ1163" s="13">
        <f t="shared" si="1598"/>
        <v>1.8942568095992262E-5</v>
      </c>
      <c r="AR1163" s="13">
        <f t="shared" si="1599"/>
        <v>6.3034107308947247E-3</v>
      </c>
      <c r="AS1163" s="13">
        <f t="shared" si="1600"/>
        <v>4.0011989262275028E-3</v>
      </c>
      <c r="AT1163" s="13">
        <f t="shared" si="1601"/>
        <v>1.2699150928541566E-3</v>
      </c>
      <c r="AU1163" s="13">
        <f t="shared" si="1602"/>
        <v>2.6870018591807214E-4</v>
      </c>
      <c r="AV1163" s="13">
        <f t="shared" si="1603"/>
        <v>4.2640521983719545E-5</v>
      </c>
      <c r="AW1163" s="13">
        <f t="shared" si="1604"/>
        <v>1.3638834932795939E-7</v>
      </c>
      <c r="AX1163" s="13">
        <f t="shared" si="1605"/>
        <v>1.1537736510035531E-5</v>
      </c>
      <c r="AY1163" s="13">
        <f t="shared" si="1606"/>
        <v>1.6486133367544033E-5</v>
      </c>
      <c r="AZ1163" s="13">
        <f t="shared" si="1607"/>
        <v>1.1778419154226806E-5</v>
      </c>
      <c r="BA1163" s="13">
        <f t="shared" si="1608"/>
        <v>5.6100139707217823E-6</v>
      </c>
      <c r="BB1163" s="13">
        <f t="shared" si="1609"/>
        <v>2.0040204253810726E-6</v>
      </c>
      <c r="BC1163" s="13">
        <f t="shared" si="1610"/>
        <v>5.7270415172642812E-7</v>
      </c>
      <c r="BD1163" s="13">
        <f t="shared" si="1611"/>
        <v>1.501144669776287E-3</v>
      </c>
      <c r="BE1163" s="13">
        <f t="shared" si="1612"/>
        <v>9.5287752888799219E-4</v>
      </c>
      <c r="BF1163" s="13">
        <f t="shared" si="1613"/>
        <v>3.0242774175622949E-4</v>
      </c>
      <c r="BG1163" s="13">
        <f t="shared" si="1614"/>
        <v>6.3990412346421469E-5</v>
      </c>
      <c r="BH1163" s="13">
        <f t="shared" si="1615"/>
        <v>1.0154755104028175E-5</v>
      </c>
      <c r="BI1163" s="13">
        <f t="shared" si="1616"/>
        <v>1.2891812687755312E-6</v>
      </c>
      <c r="BJ1163" s="14">
        <f t="shared" si="1617"/>
        <v>0.16530029677396185</v>
      </c>
      <c r="BK1163" s="14">
        <f t="shared" si="1618"/>
        <v>0.27109003705845558</v>
      </c>
      <c r="BL1163" s="14">
        <f t="shared" si="1619"/>
        <v>0.50117479543913479</v>
      </c>
      <c r="BM1163" s="14">
        <f t="shared" si="1620"/>
        <v>0.33984230874886195</v>
      </c>
      <c r="BN1163" s="14">
        <f t="shared" si="1621"/>
        <v>0.6594525261483497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1.5124</v>
      </c>
      <c r="F1164" s="10">
        <f>VLOOKUP(B1164,home!$B$2:$E$405,3,FALSE)</f>
        <v>1.2783</v>
      </c>
      <c r="G1164" s="10">
        <f>VLOOKUP(C1164,away!$B$2:$E$405,4,FALSE)</f>
        <v>0.9698</v>
      </c>
      <c r="H1164" s="10">
        <f>VLOOKUP(A1164,away!$A$2:$E$405,3,FALSE)</f>
        <v>1.1446000000000001</v>
      </c>
      <c r="I1164" s="10">
        <f>VLOOKUP(C1164,away!$B$2:$E$405,3,FALSE)</f>
        <v>1.1066</v>
      </c>
      <c r="J1164" s="10">
        <f>VLOOKUP(B1164,home!$B$2:$E$405,4,FALSE)</f>
        <v>1.2231000000000001</v>
      </c>
      <c r="K1164" s="12">
        <f t="shared" si="1566"/>
        <v>1.8749152322159999</v>
      </c>
      <c r="L1164" s="12">
        <f t="shared" si="1567"/>
        <v>1.5491960237160003</v>
      </c>
      <c r="M1164" s="13">
        <f t="shared" si="1568"/>
        <v>3.2578221828094688E-2</v>
      </c>
      <c r="N1164" s="13">
        <f t="shared" si="1569"/>
        <v>6.1081404344006503E-2</v>
      </c>
      <c r="O1164" s="13">
        <f t="shared" si="1570"/>
        <v>5.0470051715822098E-2</v>
      </c>
      <c r="P1164" s="13">
        <f t="shared" si="1571"/>
        <v>9.4627068732724098E-2</v>
      </c>
      <c r="Q1164" s="13">
        <f t="shared" si="1572"/>
        <v>5.7261227704861181E-2</v>
      </c>
      <c r="R1164" s="13">
        <f t="shared" si="1573"/>
        <v>3.9094001717446251E-2</v>
      </c>
      <c r="S1164" s="13">
        <f t="shared" si="1574"/>
        <v>6.8713711449605072E-2</v>
      </c>
      <c r="T1164" s="13">
        <f t="shared" si="1575"/>
        <v>8.8708866273467413E-2</v>
      </c>
      <c r="U1164" s="13">
        <f t="shared" si="1576"/>
        <v>7.3297939308318433E-2</v>
      </c>
      <c r="V1164" s="13">
        <f t="shared" si="1577"/>
        <v>2.2176290824425762E-2</v>
      </c>
      <c r="W1164" s="13">
        <f t="shared" si="1578"/>
        <v>3.5786649346411022E-2</v>
      </c>
      <c r="X1164" s="13">
        <f t="shared" si="1579"/>
        <v>5.5440534869578749E-2</v>
      </c>
      <c r="Y1164" s="13">
        <f t="shared" si="1580"/>
        <v>4.2944128086319838E-2</v>
      </c>
      <c r="Z1164" s="13">
        <f t="shared" si="1581"/>
        <v>2.0188090670604734E-2</v>
      </c>
      <c r="AA1164" s="13">
        <f t="shared" si="1582"/>
        <v>3.7850958707674534E-2</v>
      </c>
      <c r="AB1164" s="13">
        <f t="shared" si="1583"/>
        <v>3.5483669517498914E-2</v>
      </c>
      <c r="AC1164" s="13">
        <f t="shared" si="1584"/>
        <v>4.0258439502024552E-3</v>
      </c>
      <c r="AD1164" s="13">
        <f t="shared" si="1585"/>
        <v>1.6774233492389701E-2</v>
      </c>
      <c r="AE1164" s="13">
        <f t="shared" si="1586"/>
        <v>2.5986575827293881E-2</v>
      </c>
      <c r="AF1164" s="13">
        <f t="shared" si="1587"/>
        <v>2.0129149970819011E-2</v>
      </c>
      <c r="AG1164" s="13">
        <f t="shared" si="1588"/>
        <v>1.0394666365191948E-2</v>
      </c>
      <c r="AH1164" s="13">
        <f t="shared" si="1589"/>
        <v>7.8188274483297366E-3</v>
      </c>
      <c r="AI1164" s="13">
        <f t="shared" si="1590"/>
        <v>1.4659638680941981E-2</v>
      </c>
      <c r="AJ1164" s="13">
        <f t="shared" si="1591"/>
        <v>1.3742789930840497E-2</v>
      </c>
      <c r="AK1164" s="13">
        <f t="shared" si="1592"/>
        <v>8.5888553914925062E-3</v>
      </c>
      <c r="AL1164" s="13">
        <f t="shared" si="1593"/>
        <v>4.6774046072030036E-4</v>
      </c>
      <c r="AM1164" s="13">
        <f t="shared" si="1594"/>
        <v>6.2900531767258435E-3</v>
      </c>
      <c r="AN1164" s="13">
        <f t="shared" si="1595"/>
        <v>9.7445253703458724E-3</v>
      </c>
      <c r="AO1164" s="13">
        <f t="shared" si="1596"/>
        <v>7.5480899783697568E-3</v>
      </c>
      <c r="AP1164" s="13">
        <f t="shared" si="1597"/>
        <v>3.897823660380338E-3</v>
      </c>
      <c r="AQ1164" s="13">
        <f t="shared" si="1598"/>
        <v>1.5096232289518419E-3</v>
      </c>
      <c r="AR1164" s="13">
        <f t="shared" si="1599"/>
        <v>2.422579278614789E-3</v>
      </c>
      <c r="AS1164" s="13">
        <f t="shared" si="1600"/>
        <v>4.5421307907257159E-3</v>
      </c>
      <c r="AT1164" s="13">
        <f t="shared" si="1601"/>
        <v>4.2580551031244753E-3</v>
      </c>
      <c r="AU1164" s="13">
        <f t="shared" si="1602"/>
        <v>2.6611641241543831E-3</v>
      </c>
      <c r="AV1164" s="13">
        <f t="shared" si="1603"/>
        <v>1.2473642879509514E-3</v>
      </c>
      <c r="AW1164" s="13">
        <f t="shared" si="1604"/>
        <v>3.7739005318071347E-5</v>
      </c>
      <c r="AX1164" s="13">
        <f t="shared" si="1605"/>
        <v>1.9655527520819863E-3</v>
      </c>
      <c r="AY1164" s="13">
        <f t="shared" si="1606"/>
        <v>3.0450265079294547E-3</v>
      </c>
      <c r="AZ1164" s="13">
        <f t="shared" si="1607"/>
        <v>2.3586714790970651E-3</v>
      </c>
      <c r="BA1164" s="13">
        <f t="shared" si="1608"/>
        <v>1.2180148255565028E-3</v>
      </c>
      <c r="BB1164" s="13">
        <f t="shared" si="1609"/>
        <v>4.7173593114481819E-4</v>
      </c>
      <c r="BC1164" s="13">
        <f t="shared" si="1610"/>
        <v>1.461622857547034E-4</v>
      </c>
      <c r="BD1164" s="13">
        <f t="shared" si="1611"/>
        <v>6.2550836426113394E-4</v>
      </c>
      <c r="BE1164" s="13">
        <f t="shared" si="1612"/>
        <v>1.1727751600317143E-3</v>
      </c>
      <c r="BF1164" s="13">
        <f t="shared" si="1613"/>
        <v>1.0994270057540091E-3</v>
      </c>
      <c r="BG1164" s="13">
        <f t="shared" si="1614"/>
        <v>6.8711081326593983E-4</v>
      </c>
      <c r="BH1164" s="13">
        <f t="shared" si="1615"/>
        <v>3.2206863250315869E-4</v>
      </c>
      <c r="BI1164" s="13">
        <f t="shared" si="1616"/>
        <v>1.2077027697982978E-4</v>
      </c>
      <c r="BJ1164" s="14">
        <f t="shared" si="1617"/>
        <v>0.45270271547667729</v>
      </c>
      <c r="BK1164" s="14">
        <f t="shared" si="1618"/>
        <v>0.22563390375370179</v>
      </c>
      <c r="BL1164" s="14">
        <f t="shared" si="1619"/>
        <v>0.30016568625573115</v>
      </c>
      <c r="BM1164" s="14">
        <f t="shared" si="1620"/>
        <v>0.66057113261114897</v>
      </c>
      <c r="BN1164" s="14">
        <f t="shared" si="1621"/>
        <v>0.33511197604295484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1.5124</v>
      </c>
      <c r="F1165" s="10">
        <f>VLOOKUP(B1165,home!$B$2:$E$405,3,FALSE)</f>
        <v>1.2342</v>
      </c>
      <c r="G1165" s="10">
        <f>VLOOKUP(C1165,away!$B$2:$E$405,4,FALSE)</f>
        <v>0.92569999999999997</v>
      </c>
      <c r="H1165" s="10">
        <f>VLOOKUP(A1165,away!$A$2:$E$405,3,FALSE)</f>
        <v>1.1446000000000001</v>
      </c>
      <c r="I1165" s="10">
        <f>VLOOKUP(C1165,away!$B$2:$E$405,3,FALSE)</f>
        <v>1.1649</v>
      </c>
      <c r="J1165" s="10">
        <f>VLOOKUP(B1165,home!$B$2:$E$405,4,FALSE)</f>
        <v>0.99019999999999997</v>
      </c>
      <c r="K1165" s="12">
        <f t="shared" si="1566"/>
        <v>1.7279153968559999</v>
      </c>
      <c r="L1165" s="12">
        <f t="shared" si="1567"/>
        <v>1.3202777635080001</v>
      </c>
      <c r="M1165" s="13">
        <f t="shared" si="1568"/>
        <v>4.7444571725047124E-2</v>
      </c>
      <c r="N1165" s="13">
        <f t="shared" si="1569"/>
        <v>8.198020598094774E-2</v>
      </c>
      <c r="O1165" s="13">
        <f t="shared" si="1570"/>
        <v>6.2640013047740112E-2</v>
      </c>
      <c r="P1165" s="13">
        <f t="shared" si="1571"/>
        <v>0.10823664300445085</v>
      </c>
      <c r="Q1165" s="13">
        <f t="shared" si="1572"/>
        <v>7.0827430075952991E-2</v>
      </c>
      <c r="R1165" s="13">
        <f t="shared" si="1573"/>
        <v>4.1351108166391141E-2</v>
      </c>
      <c r="S1165" s="13">
        <f t="shared" si="1574"/>
        <v>6.1730828538010749E-2</v>
      </c>
      <c r="T1165" s="13">
        <f t="shared" si="1575"/>
        <v>9.3511880975698458E-2</v>
      </c>
      <c r="U1165" s="13">
        <f t="shared" si="1576"/>
        <v>7.1451216477765117E-2</v>
      </c>
      <c r="V1165" s="13">
        <f t="shared" si="1577"/>
        <v>1.5647587180629256E-2</v>
      </c>
      <c r="W1165" s="13">
        <f t="shared" si="1578"/>
        <v>4.0794602315993619E-2</v>
      </c>
      <c r="X1165" s="13">
        <f t="shared" si="1579"/>
        <v>5.3860206308958332E-2</v>
      </c>
      <c r="Y1165" s="13">
        <f t="shared" si="1580"/>
        <v>3.5555216363835497E-2</v>
      </c>
      <c r="Z1165" s="13">
        <f t="shared" si="1581"/>
        <v>1.8198316202833423E-2</v>
      </c>
      <c r="AA1165" s="13">
        <f t="shared" si="1582"/>
        <v>3.144515076372989E-2</v>
      </c>
      <c r="AB1165" s="13">
        <f t="shared" si="1583"/>
        <v>2.7167280080553542E-2</v>
      </c>
      <c r="AC1165" s="13">
        <f t="shared" si="1584"/>
        <v>2.2310801925954017E-3</v>
      </c>
      <c r="AD1165" s="13">
        <f t="shared" si="1585"/>
        <v>1.7622405362605707E-2</v>
      </c>
      <c r="AE1165" s="13">
        <f t="shared" si="1586"/>
        <v>2.3266469939772449E-2</v>
      </c>
      <c r="AF1165" s="13">
        <f t="shared" si="1587"/>
        <v>1.5359101448404444E-2</v>
      </c>
      <c r="AG1165" s="13">
        <f t="shared" si="1588"/>
        <v>6.759426703263966E-3</v>
      </c>
      <c r="AH1165" s="13">
        <f t="shared" si="1589"/>
        <v>6.0067080539720815E-3</v>
      </c>
      <c r="AI1165" s="13">
        <f t="shared" si="1590"/>
        <v>1.03790833308773E-2</v>
      </c>
      <c r="AJ1165" s="13">
        <f t="shared" si="1591"/>
        <v>8.9670889463371733E-3</v>
      </c>
      <c r="AK1165" s="13">
        <f t="shared" si="1592"/>
        <v>5.1647903517844139E-3</v>
      </c>
      <c r="AL1165" s="13">
        <f t="shared" si="1593"/>
        <v>2.0359305314817657E-4</v>
      </c>
      <c r="AM1165" s="13">
        <f t="shared" si="1594"/>
        <v>6.0900051111368253E-3</v>
      </c>
      <c r="AN1165" s="13">
        <f t="shared" si="1595"/>
        <v>8.0404983278840169E-3</v>
      </c>
      <c r="AO1165" s="13">
        <f t="shared" si="1596"/>
        <v>5.3078455749142632E-3</v>
      </c>
      <c r="AP1165" s="13">
        <f t="shared" si="1597"/>
        <v>2.3359434948978788E-3</v>
      </c>
      <c r="AQ1165" s="13">
        <f t="shared" si="1598"/>
        <v>7.7102356328120859E-4</v>
      </c>
      <c r="AR1165" s="13">
        <f t="shared" si="1599"/>
        <v>1.5861046151087498E-3</v>
      </c>
      <c r="AS1165" s="13">
        <f t="shared" si="1600"/>
        <v>2.7406545854707681E-3</v>
      </c>
      <c r="AT1165" s="13">
        <f t="shared" si="1601"/>
        <v>2.3678096278494697E-3</v>
      </c>
      <c r="AU1165" s="13">
        <f t="shared" si="1602"/>
        <v>1.3637915709283244E-3</v>
      </c>
      <c r="AV1165" s="13">
        <f t="shared" si="1603"/>
        <v>5.8912911337737094E-4</v>
      </c>
      <c r="AW1165" s="13">
        <f t="shared" si="1604"/>
        <v>1.2901738580039324E-5</v>
      </c>
      <c r="AX1165" s="13">
        <f t="shared" si="1605"/>
        <v>1.7538355997441762E-3</v>
      </c>
      <c r="AY1165" s="13">
        <f t="shared" si="1606"/>
        <v>2.315550143190953E-3</v>
      </c>
      <c r="AZ1165" s="13">
        <f t="shared" si="1607"/>
        <v>1.5285846821713907E-3</v>
      </c>
      <c r="BA1165" s="13">
        <f t="shared" si="1608"/>
        <v>6.7271878850327677E-4</v>
      </c>
      <c r="BB1165" s="13">
        <f t="shared" si="1609"/>
        <v>2.220439143887295E-4</v>
      </c>
      <c r="BC1165" s="13">
        <f t="shared" si="1610"/>
        <v>5.863192853794271E-5</v>
      </c>
      <c r="BD1165" s="13">
        <f t="shared" si="1611"/>
        <v>3.490164423209165E-4</v>
      </c>
      <c r="BE1165" s="13">
        <f t="shared" si="1612"/>
        <v>6.0307088444221558E-4</v>
      </c>
      <c r="BF1165" s="13">
        <f t="shared" si="1613"/>
        <v>5.2102773331163502E-4</v>
      </c>
      <c r="BG1165" s="13">
        <f t="shared" si="1614"/>
        <v>3.0009728085938521E-4</v>
      </c>
      <c r="BH1165" s="13">
        <f t="shared" si="1615"/>
        <v>1.2963567803788779E-4</v>
      </c>
      <c r="BI1165" s="13">
        <f t="shared" si="1616"/>
        <v>4.4799896812706687E-5</v>
      </c>
      <c r="BJ1165" s="14">
        <f t="shared" si="1617"/>
        <v>0.46863362660408386</v>
      </c>
      <c r="BK1165" s="14">
        <f t="shared" si="1618"/>
        <v>0.23780985383707254</v>
      </c>
      <c r="BL1165" s="14">
        <f t="shared" si="1619"/>
        <v>0.27516757664767033</v>
      </c>
      <c r="BM1165" s="14">
        <f t="shared" si="1620"/>
        <v>0.58502675288651917</v>
      </c>
      <c r="BN1165" s="14">
        <f t="shared" si="1621"/>
        <v>0.41247997200052999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1.7444</v>
      </c>
      <c r="F1166" s="10">
        <f>VLOOKUP(B1166,home!$B$2:$E$405,3,FALSE)</f>
        <v>0.70069999999999999</v>
      </c>
      <c r="G1166" s="10">
        <f>VLOOKUP(C1166,away!$B$2:$E$405,4,FALSE)</f>
        <v>0.76439999999999997</v>
      </c>
      <c r="H1166" s="10">
        <f>VLOOKUP(A1166,away!$A$2:$E$405,3,FALSE)</f>
        <v>1.5556000000000001</v>
      </c>
      <c r="I1166" s="10">
        <f>VLOOKUP(C1166,away!$B$2:$E$405,3,FALSE)</f>
        <v>0.85709999999999997</v>
      </c>
      <c r="J1166" s="10">
        <f>VLOOKUP(B1166,home!$B$2:$E$405,4,FALSE)</f>
        <v>1.2857000000000001</v>
      </c>
      <c r="K1166" s="12">
        <f t="shared" si="1566"/>
        <v>0.93432694555200002</v>
      </c>
      <c r="L1166" s="12">
        <f t="shared" si="1567"/>
        <v>1.7142299299320003</v>
      </c>
      <c r="M1166" s="13">
        <f t="shared" si="1568"/>
        <v>7.0753245162888709E-2</v>
      </c>
      <c r="N1166" s="13">
        <f t="shared" si="1569"/>
        <v>6.6106663440933633E-2</v>
      </c>
      <c r="O1166" s="13">
        <f t="shared" si="1570"/>
        <v>0.12128733049804033</v>
      </c>
      <c r="P1166" s="13">
        <f t="shared" si="1571"/>
        <v>0.11332202103838997</v>
      </c>
      <c r="Q1166" s="13">
        <f t="shared" si="1572"/>
        <v>3.0882618466700783E-2</v>
      </c>
      <c r="R1166" s="13">
        <f t="shared" si="1573"/>
        <v>0.10395718603064755</v>
      </c>
      <c r="S1166" s="13">
        <f t="shared" si="1574"/>
        <v>4.5375588153803464E-2</v>
      </c>
      <c r="T1166" s="13">
        <f t="shared" si="1575"/>
        <v>5.2939908890289177E-2</v>
      </c>
      <c r="U1166" s="13">
        <f t="shared" si="1576"/>
        <v>9.7130000092195981E-2</v>
      </c>
      <c r="V1166" s="13">
        <f t="shared" si="1577"/>
        <v>8.0750962078866249E-3</v>
      </c>
      <c r="W1166" s="13">
        <f t="shared" si="1578"/>
        <v>9.618154194213446E-3</v>
      </c>
      <c r="X1166" s="13">
        <f t="shared" si="1579"/>
        <v>1.6487727790421687E-2</v>
      </c>
      <c r="Y1166" s="13">
        <f t="shared" si="1580"/>
        <v>1.4131878227456237E-2</v>
      </c>
      <c r="Z1166" s="13">
        <f t="shared" si="1581"/>
        <v>5.9402173241748311E-2</v>
      </c>
      <c r="AA1166" s="13">
        <f t="shared" si="1582"/>
        <v>5.5501051084113455E-2</v>
      </c>
      <c r="AB1166" s="13">
        <f t="shared" si="1583"/>
        <v>2.5928063767172615E-2</v>
      </c>
      <c r="AC1166" s="13">
        <f t="shared" si="1584"/>
        <v>8.083429779885289E-4</v>
      </c>
      <c r="AD1166" s="13">
        <f t="shared" si="1585"/>
        <v>2.2466251575319015E-3</v>
      </c>
      <c r="AE1166" s="13">
        <f t="shared" si="1586"/>
        <v>3.8512320863793802E-3</v>
      </c>
      <c r="AF1166" s="13">
        <f t="shared" si="1587"/>
        <v>3.3009486547929995E-3</v>
      </c>
      <c r="AG1166" s="13">
        <f t="shared" si="1588"/>
        <v>1.886194993738312E-3</v>
      </c>
      <c r="AH1166" s="13">
        <f t="shared" si="1589"/>
        <v>2.5457245818502682E-2</v>
      </c>
      <c r="AI1166" s="13">
        <f t="shared" si="1590"/>
        <v>2.3785390727768037E-2</v>
      </c>
      <c r="AJ1166" s="13">
        <f t="shared" si="1591"/>
        <v>1.1111665733718183E-2</v>
      </c>
      <c r="AK1166" s="13">
        <f t="shared" si="1592"/>
        <v>3.4606429016599115E-3</v>
      </c>
      <c r="AL1166" s="13">
        <f t="shared" si="1593"/>
        <v>5.1787340494113865E-5</v>
      </c>
      <c r="AM1166" s="13">
        <f t="shared" si="1594"/>
        <v>4.1981648424741256E-4</v>
      </c>
      <c r="AN1166" s="13">
        <f t="shared" si="1595"/>
        <v>7.1966198237574067E-4</v>
      </c>
      <c r="AO1166" s="13">
        <f t="shared" si="1596"/>
        <v>6.1683305481134536E-4</v>
      </c>
      <c r="AP1166" s="13">
        <f t="shared" si="1597"/>
        <v>3.5246456144299824E-4</v>
      </c>
      <c r="AQ1166" s="13">
        <f t="shared" si="1598"/>
        <v>1.5105132511648598E-4</v>
      </c>
      <c r="AR1166" s="13">
        <f t="shared" si="1599"/>
        <v>8.7279145431427042E-3</v>
      </c>
      <c r="AS1166" s="13">
        <f t="shared" si="1600"/>
        <v>8.1547257361334023E-3</v>
      </c>
      <c r="AT1166" s="13">
        <f t="shared" si="1601"/>
        <v>3.8095899944279028E-3</v>
      </c>
      <c r="AU1166" s="13">
        <f t="shared" si="1602"/>
        <v>1.1864675277664279E-3</v>
      </c>
      <c r="AV1166" s="13">
        <f t="shared" si="1603"/>
        <v>2.7713714530365984E-4</v>
      </c>
      <c r="AW1166" s="13">
        <f t="shared" si="1604"/>
        <v>2.3040349109254425E-6</v>
      </c>
      <c r="AX1166" s="13">
        <f t="shared" si="1605"/>
        <v>6.537430890321071E-5</v>
      </c>
      <c r="AY1166" s="13">
        <f t="shared" si="1606"/>
        <v>1.1206659697050381E-4</v>
      </c>
      <c r="AZ1166" s="13">
        <f t="shared" si="1607"/>
        <v>9.6053957336232271E-5</v>
      </c>
      <c r="BA1166" s="13">
        <f t="shared" si="1608"/>
        <v>5.4886189518060285E-5</v>
      </c>
      <c r="BB1166" s="13">
        <f t="shared" si="1609"/>
        <v>2.3521887202944734E-5</v>
      </c>
      <c r="BC1166" s="13">
        <f t="shared" si="1610"/>
        <v>8.0643846103544673E-6</v>
      </c>
      <c r="BD1166" s="13">
        <f t="shared" si="1611"/>
        <v>2.4936087226240032E-3</v>
      </c>
      <c r="BE1166" s="13">
        <f t="shared" si="1612"/>
        <v>2.3298458212111096E-3</v>
      </c>
      <c r="BF1166" s="13">
        <f t="shared" si="1613"/>
        <v>1.0884188648696334E-3</v>
      </c>
      <c r="BG1166" s="13">
        <f t="shared" si="1614"/>
        <v>3.3897969116493989E-4</v>
      </c>
      <c r="BH1166" s="13">
        <f t="shared" si="1615"/>
        <v>7.9179464862574644E-5</v>
      </c>
      <c r="BI1166" s="13">
        <f t="shared" si="1616"/>
        <v>1.4795901511098257E-5</v>
      </c>
      <c r="BJ1166" s="14">
        <f t="shared" si="1617"/>
        <v>0.20407174663499283</v>
      </c>
      <c r="BK1166" s="14">
        <f t="shared" si="1618"/>
        <v>0.23849814747842191</v>
      </c>
      <c r="BL1166" s="14">
        <f t="shared" si="1619"/>
        <v>0.49611924006683611</v>
      </c>
      <c r="BM1166" s="14">
        <f t="shared" si="1620"/>
        <v>0.49167248022233867</v>
      </c>
      <c r="BN1166" s="14">
        <f t="shared" si="1621"/>
        <v>0.50630906463760095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1.7444</v>
      </c>
      <c r="F1167" s="10">
        <f>VLOOKUP(B1167,home!$B$2:$E$405,3,FALSE)</f>
        <v>1.3375999999999999</v>
      </c>
      <c r="G1167" s="10">
        <f>VLOOKUP(C1167,away!$B$2:$E$405,4,FALSE)</f>
        <v>1.0190999999999999</v>
      </c>
      <c r="H1167" s="10">
        <f>VLOOKUP(A1167,away!$A$2:$E$405,3,FALSE)</f>
        <v>1.5556000000000001</v>
      </c>
      <c r="I1167" s="10">
        <f>VLOOKUP(C1167,away!$B$2:$E$405,3,FALSE)</f>
        <v>1.2857000000000001</v>
      </c>
      <c r="J1167" s="10">
        <f>VLOOKUP(B1167,home!$B$2:$E$405,4,FALSE)</f>
        <v>0.64280000000000004</v>
      </c>
      <c r="K1167" s="12">
        <f t="shared" si="1566"/>
        <v>2.3778756503039995</v>
      </c>
      <c r="L1167" s="12">
        <f t="shared" si="1567"/>
        <v>1.285622446576</v>
      </c>
      <c r="M1167" s="13">
        <f t="shared" si="1568"/>
        <v>2.5642655160742132E-2</v>
      </c>
      <c r="N1167" s="13">
        <f t="shared" si="1569"/>
        <v>6.0975045315870911E-2</v>
      </c>
      <c r="O1167" s="13">
        <f t="shared" si="1570"/>
        <v>3.2966773064457999E-2</v>
      </c>
      <c r="P1167" s="13">
        <f t="shared" si="1571"/>
        <v>7.8390886939072438E-2</v>
      </c>
      <c r="Q1167" s="13">
        <f t="shared" si="1572"/>
        <v>7.2495537766396195E-2</v>
      </c>
      <c r="R1167" s="13">
        <f t="shared" si="1573"/>
        <v>2.1191411721422141E-2</v>
      </c>
      <c r="S1167" s="13">
        <f t="shared" si="1574"/>
        <v>5.991122132803145E-2</v>
      </c>
      <c r="T1167" s="13">
        <f t="shared" si="1575"/>
        <v>9.3201890629077105E-2</v>
      </c>
      <c r="U1167" s="13">
        <f t="shared" si="1576"/>
        <v>5.0390541927936468E-2</v>
      </c>
      <c r="V1167" s="13">
        <f t="shared" si="1577"/>
        <v>2.0350179756118924E-2</v>
      </c>
      <c r="W1167" s="13">
        <f t="shared" si="1578"/>
        <v>5.7461791336802501E-2</v>
      </c>
      <c r="X1167" s="13">
        <f t="shared" si="1579"/>
        <v>7.3874168763059647E-2</v>
      </c>
      <c r="Y1167" s="13">
        <f t="shared" si="1580"/>
        <v>4.7487144791966543E-2</v>
      </c>
      <c r="Z1167" s="13">
        <f t="shared" si="1581"/>
        <v>9.0813848612313498E-3</v>
      </c>
      <c r="AA1167" s="13">
        <f t="shared" si="1582"/>
        <v>2.1594403932561391E-2</v>
      </c>
      <c r="AB1167" s="13">
        <f t="shared" si="1583"/>
        <v>2.5674403647033335E-2</v>
      </c>
      <c r="AC1167" s="13">
        <f t="shared" si="1584"/>
        <v>3.8882202097728046E-3</v>
      </c>
      <c r="AD1167" s="13">
        <f t="shared" si="1585"/>
        <v>3.4159248610658E-2</v>
      </c>
      <c r="AE1167" s="13">
        <f t="shared" si="1586"/>
        <v>4.3915896772031969E-2</v>
      </c>
      <c r="AF1167" s="13">
        <f t="shared" si="1587"/>
        <v>2.8229631325819408E-2</v>
      </c>
      <c r="AG1167" s="13">
        <f t="shared" si="1588"/>
        <v>1.2097549230346142E-2</v>
      </c>
      <c r="AH1167" s="13">
        <f t="shared" si="1589"/>
        <v>2.9188080558986249E-3</v>
      </c>
      <c r="AI1167" s="13">
        <f t="shared" si="1590"/>
        <v>6.940562604032495E-3</v>
      </c>
      <c r="AJ1167" s="13">
        <f t="shared" si="1591"/>
        <v>8.2518974077696958E-3</v>
      </c>
      <c r="AK1167" s="13">
        <f t="shared" si="1592"/>
        <v>6.5406619715807513E-3</v>
      </c>
      <c r="AL1167" s="13">
        <f t="shared" si="1593"/>
        <v>4.7545939209158637E-4</v>
      </c>
      <c r="AM1167" s="13">
        <f t="shared" si="1594"/>
        <v>1.6245289100792867E-2</v>
      </c>
      <c r="AN1167" s="13">
        <f t="shared" si="1595"/>
        <v>2.0885308319095755E-2</v>
      </c>
      <c r="AO1167" s="13">
        <f t="shared" si="1596"/>
        <v>1.3425310589344989E-2</v>
      </c>
      <c r="AP1167" s="13">
        <f t="shared" si="1597"/>
        <v>5.7532935486387937E-3</v>
      </c>
      <c r="AQ1167" s="13">
        <f t="shared" si="1598"/>
        <v>1.8491408319677312E-3</v>
      </c>
      <c r="AR1167" s="13">
        <f t="shared" si="1599"/>
        <v>7.5049703078202475E-4</v>
      </c>
      <c r="AS1167" s="13">
        <f t="shared" si="1600"/>
        <v>1.7845886151220277E-3</v>
      </c>
      <c r="AT1167" s="13">
        <f t="shared" si="1601"/>
        <v>2.1217649068542032E-3</v>
      </c>
      <c r="AU1167" s="13">
        <f t="shared" si="1602"/>
        <v>1.6817643692260476E-3</v>
      </c>
      <c r="AV1167" s="13">
        <f t="shared" si="1603"/>
        <v>9.9975663578287088E-4</v>
      </c>
      <c r="AW1167" s="13">
        <f t="shared" si="1604"/>
        <v>4.0375091182090936E-5</v>
      </c>
      <c r="AX1167" s="13">
        <f t="shared" si="1605"/>
        <v>6.4382128974873887E-3</v>
      </c>
      <c r="AY1167" s="13">
        <f t="shared" si="1606"/>
        <v>8.2771110168448955E-3</v>
      </c>
      <c r="AZ1167" s="13">
        <f t="shared" si="1607"/>
        <v>5.3206198580286503E-3</v>
      </c>
      <c r="BA1167" s="13">
        <f t="shared" si="1608"/>
        <v>2.2801027730598804E-3</v>
      </c>
      <c r="BB1167" s="13">
        <f t="shared" si="1609"/>
        <v>7.3283782638649164E-4</v>
      </c>
      <c r="BC1167" s="13">
        <f t="shared" si="1610"/>
        <v>1.8843055186048763E-4</v>
      </c>
      <c r="BD1167" s="13">
        <f t="shared" si="1611"/>
        <v>1.6080930481033481E-4</v>
      </c>
      <c r="BE1167" s="13">
        <f t="shared" si="1612"/>
        <v>3.8238453025080896E-4</v>
      </c>
      <c r="BF1167" s="13">
        <f t="shared" si="1613"/>
        <v>4.5463143176816597E-4</v>
      </c>
      <c r="BG1167" s="13">
        <f t="shared" si="1614"/>
        <v>3.6035233715478866E-4</v>
      </c>
      <c r="BH1167" s="13">
        <f t="shared" si="1615"/>
        <v>2.1421826201262729E-4</v>
      </c>
      <c r="BI1167" s="13">
        <f t="shared" si="1616"/>
        <v>1.0187687781805369E-4</v>
      </c>
      <c r="BJ1167" s="14">
        <f t="shared" si="1617"/>
        <v>0.60529356185553629</v>
      </c>
      <c r="BK1167" s="14">
        <f t="shared" si="1618"/>
        <v>0.19693573380267423</v>
      </c>
      <c r="BL1167" s="14">
        <f t="shared" si="1619"/>
        <v>0.18548210863427481</v>
      </c>
      <c r="BM1167" s="14">
        <f t="shared" si="1620"/>
        <v>0.69689374326009201</v>
      </c>
      <c r="BN1167" s="14">
        <f t="shared" si="1621"/>
        <v>0.29166230996796183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1.7444</v>
      </c>
      <c r="F1168" s="10">
        <f>VLOOKUP(B1168,home!$B$2:$E$405,3,FALSE)</f>
        <v>1.0828</v>
      </c>
      <c r="G1168" s="10">
        <f>VLOOKUP(C1168,away!$B$2:$E$405,4,FALSE)</f>
        <v>1.5286999999999999</v>
      </c>
      <c r="H1168" s="10">
        <f>VLOOKUP(A1168,away!$A$2:$E$405,3,FALSE)</f>
        <v>1.5556000000000001</v>
      </c>
      <c r="I1168" s="10">
        <f>VLOOKUP(C1168,away!$B$2:$E$405,3,FALSE)</f>
        <v>0.85709999999999997</v>
      </c>
      <c r="J1168" s="10">
        <f>VLOOKUP(B1168,home!$B$2:$E$405,4,FALSE)</f>
        <v>0.92849999999999999</v>
      </c>
      <c r="K1168" s="12">
        <f t="shared" si="1566"/>
        <v>2.8874640823840001</v>
      </c>
      <c r="L1168" s="12">
        <f t="shared" si="1567"/>
        <v>1.23797346966</v>
      </c>
      <c r="M1168" s="13">
        <f t="shared" si="1568"/>
        <v>1.6156423765109989E-2</v>
      </c>
      <c r="N1168" s="13">
        <f t="shared" si="1569"/>
        <v>4.6651093321530369E-2</v>
      </c>
      <c r="O1168" s="13">
        <f t="shared" si="1570"/>
        <v>2.0001223985790493E-2</v>
      </c>
      <c r="P1168" s="13">
        <f t="shared" si="1571"/>
        <v>5.7752815862687407E-2</v>
      </c>
      <c r="Q1168" s="13">
        <f t="shared" si="1572"/>
        <v>6.7351678184931527E-2</v>
      </c>
      <c r="R1168" s="13">
        <f t="shared" si="1573"/>
        <v>1.238049232756794E-2</v>
      </c>
      <c r="S1168" s="13">
        <f t="shared" si="1574"/>
        <v>5.1610860617438935E-2</v>
      </c>
      <c r="T1168" s="13">
        <f t="shared" si="1575"/>
        <v>8.3379590730023406E-2</v>
      </c>
      <c r="U1168" s="13">
        <f t="shared" si="1576"/>
        <v>3.5748226918083117E-2</v>
      </c>
      <c r="V1168" s="13">
        <f t="shared" si="1577"/>
        <v>2.0498709457875734E-2</v>
      </c>
      <c r="W1168" s="13">
        <f t="shared" si="1578"/>
        <v>6.4825183882425252E-2</v>
      </c>
      <c r="X1168" s="13">
        <f t="shared" si="1579"/>
        <v>8.0251857812273508E-2</v>
      </c>
      <c r="Y1168" s="13">
        <f t="shared" si="1580"/>
        <v>4.9674835431260618E-2</v>
      </c>
      <c r="Z1168" s="13">
        <f t="shared" si="1581"/>
        <v>5.1089070142860968E-3</v>
      </c>
      <c r="AA1168" s="13">
        <f t="shared" si="1582"/>
        <v>1.4751785503990788E-2</v>
      </c>
      <c r="AB1168" s="13">
        <f t="shared" si="1583"/>
        <v>2.1297625396903178E-2</v>
      </c>
      <c r="AC1168" s="13">
        <f t="shared" si="1584"/>
        <v>4.5796729599435846E-3</v>
      </c>
      <c r="AD1168" s="13">
        <f t="shared" si="1585"/>
        <v>4.6795097523610281E-2</v>
      </c>
      <c r="AE1168" s="13">
        <f t="shared" si="1586"/>
        <v>5.7931089244381895E-2</v>
      </c>
      <c r="AF1168" s="13">
        <f t="shared" si="1587"/>
        <v>3.5858575776525292E-2</v>
      </c>
      <c r="AG1168" s="13">
        <f t="shared" si="1588"/>
        <v>1.4797321823710347E-2</v>
      </c>
      <c r="AH1168" s="13">
        <f t="shared" si="1589"/>
        <v>1.5811728356615177E-3</v>
      </c>
      <c r="AI1168" s="13">
        <f t="shared" si="1590"/>
        <v>4.5655797710138927E-3</v>
      </c>
      <c r="AJ1168" s="13">
        <f t="shared" si="1591"/>
        <v>6.5914738020307903E-3</v>
      </c>
      <c r="AK1168" s="13">
        <f t="shared" si="1592"/>
        <v>6.3442146177796711E-3</v>
      </c>
      <c r="AL1168" s="13">
        <f t="shared" si="1593"/>
        <v>6.5482067817041985E-4</v>
      </c>
      <c r="AM1168" s="13">
        <f t="shared" si="1594"/>
        <v>2.7023832666216236E-2</v>
      </c>
      <c r="AN1168" s="13">
        <f t="shared" si="1595"/>
        <v>3.3454787889306961E-2</v>
      </c>
      <c r="AO1168" s="13">
        <f t="shared" si="1596"/>
        <v>2.0708069920032348E-2</v>
      </c>
      <c r="AP1168" s="13">
        <f t="shared" si="1597"/>
        <v>8.5453470562881079E-3</v>
      </c>
      <c r="AQ1168" s="13">
        <f t="shared" si="1598"/>
        <v>2.6447282361804643E-3</v>
      </c>
      <c r="AR1168" s="13">
        <f t="shared" si="1599"/>
        <v>3.9149000429920577E-4</v>
      </c>
      <c r="AS1168" s="13">
        <f t="shared" si="1600"/>
        <v>1.1304133260263145E-3</v>
      </c>
      <c r="AT1168" s="13">
        <f t="shared" si="1601"/>
        <v>1.632013938574609E-3</v>
      </c>
      <c r="AU1168" s="13">
        <f t="shared" si="1602"/>
        <v>1.5707938765280769E-3</v>
      </c>
      <c r="AV1168" s="13">
        <f t="shared" si="1603"/>
        <v>1.1339027248258877E-3</v>
      </c>
      <c r="AW1168" s="13">
        <f t="shared" si="1604"/>
        <v>6.502012690856517E-5</v>
      </c>
      <c r="AX1168" s="13">
        <f t="shared" si="1605"/>
        <v>1.3005057698675814E-2</v>
      </c>
      <c r="AY1168" s="13">
        <f t="shared" si="1606"/>
        <v>1.6099916402358191E-2</v>
      </c>
      <c r="AZ1168" s="13">
        <f t="shared" si="1607"/>
        <v>9.9656346849316593E-3</v>
      </c>
      <c r="BA1168" s="13">
        <f t="shared" si="1608"/>
        <v>4.1123971160896295E-3</v>
      </c>
      <c r="BB1168" s="13">
        <f t="shared" si="1609"/>
        <v>1.2727596316063142E-3</v>
      </c>
      <c r="BC1168" s="13">
        <f t="shared" si="1610"/>
        <v>3.1512853143657023E-4</v>
      </c>
      <c r="BD1168" s="13">
        <f t="shared" si="1611"/>
        <v>8.0775706493249318E-5</v>
      </c>
      <c r="BE1168" s="13">
        <f t="shared" si="1612"/>
        <v>2.3323695122844947E-4</v>
      </c>
      <c r="BF1168" s="13">
        <f t="shared" si="1613"/>
        <v>3.3673165967844831E-4</v>
      </c>
      <c r="BG1168" s="13">
        <f t="shared" si="1614"/>
        <v>3.2410019090769071E-4</v>
      </c>
      <c r="BH1168" s="13">
        <f t="shared" si="1615"/>
        <v>2.3395691508493863E-4</v>
      </c>
      <c r="BI1168" s="13">
        <f t="shared" si="1616"/>
        <v>1.3510843782662475E-4</v>
      </c>
      <c r="BJ1168" s="14">
        <f t="shared" si="1617"/>
        <v>0.68466398356379465</v>
      </c>
      <c r="BK1168" s="14">
        <f t="shared" si="1618"/>
        <v>0.16735321974358425</v>
      </c>
      <c r="BL1168" s="14">
        <f t="shared" si="1619"/>
        <v>0.13046431889029494</v>
      </c>
      <c r="BM1168" s="14">
        <f t="shared" si="1620"/>
        <v>0.75126180548889276</v>
      </c>
      <c r="BN1168" s="14">
        <f t="shared" si="1621"/>
        <v>0.22029372744761772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1.6292</v>
      </c>
      <c r="F1169" s="10">
        <f>VLOOKUP(B1169,home!$B$2:$E$405,3,FALSE)</f>
        <v>1.0911999999999999</v>
      </c>
      <c r="G1169" s="10">
        <f>VLOOKUP(C1169,away!$B$2:$E$405,4,FALSE)</f>
        <v>1.1253</v>
      </c>
      <c r="H1169" s="10">
        <f>VLOOKUP(A1169,away!$A$2:$E$405,3,FALSE)</f>
        <v>1.1462000000000001</v>
      </c>
      <c r="I1169" s="10">
        <f>VLOOKUP(C1169,away!$B$2:$E$405,3,FALSE)</f>
        <v>1.0663</v>
      </c>
      <c r="J1169" s="10">
        <f>VLOOKUP(B1169,home!$B$2:$E$405,4,FALSE)</f>
        <v>0.92090000000000005</v>
      </c>
      <c r="K1169" s="12">
        <f t="shared" si="1566"/>
        <v>2.0005392549119998</v>
      </c>
      <c r="L1169" s="12">
        <f t="shared" si="1567"/>
        <v>1.1255175889540001</v>
      </c>
      <c r="M1169" s="13">
        <f t="shared" si="1568"/>
        <v>4.3890523672972068E-2</v>
      </c>
      <c r="N1169" s="13">
        <f t="shared" si="1569"/>
        <v>8.7804715526425034E-2</v>
      </c>
      <c r="O1169" s="13">
        <f t="shared" si="1570"/>
        <v>4.9399556382331983E-2</v>
      </c>
      <c r="P1169" s="13">
        <f t="shared" si="1571"/>
        <v>9.8825751718093741E-2</v>
      </c>
      <c r="Q1169" s="13">
        <f t="shared" si="1572"/>
        <v>8.782839008849723E-2</v>
      </c>
      <c r="R1169" s="13">
        <f t="shared" si="1573"/>
        <v>2.7800034797419746E-2</v>
      </c>
      <c r="S1169" s="13">
        <f t="shared" si="1574"/>
        <v>5.5630056247543566E-2</v>
      </c>
      <c r="T1169" s="13">
        <f t="shared" si="1575"/>
        <v>9.8852397854116786E-2</v>
      </c>
      <c r="U1169" s="13">
        <f t="shared" si="1576"/>
        <v>5.5615060900157762E-2</v>
      </c>
      <c r="V1169" s="13">
        <f t="shared" si="1577"/>
        <v>1.3917664190886789E-2</v>
      </c>
      <c r="W1169" s="13">
        <f t="shared" si="1578"/>
        <v>5.8568047355920902E-2</v>
      </c>
      <c r="X1169" s="13">
        <f t="shared" si="1579"/>
        <v>6.5919367449779789E-2</v>
      </c>
      <c r="Y1169" s="13">
        <f t="shared" si="1580"/>
        <v>3.7096703758724481E-2</v>
      </c>
      <c r="Z1169" s="13">
        <f t="shared" si="1581"/>
        <v>1.0429809379343059E-2</v>
      </c>
      <c r="AA1169" s="13">
        <f t="shared" si="1582"/>
        <v>2.0865243084625146E-2</v>
      </c>
      <c r="AB1169" s="13">
        <f t="shared" si="1583"/>
        <v>2.0870868927036879E-2</v>
      </c>
      <c r="AC1169" s="13">
        <f t="shared" si="1584"/>
        <v>1.9585999304665581E-3</v>
      </c>
      <c r="AD1169" s="13">
        <f t="shared" si="1585"/>
        <v>2.9291919454766186E-2</v>
      </c>
      <c r="AE1169" s="13">
        <f t="shared" si="1586"/>
        <v>3.2968570560563203E-2</v>
      </c>
      <c r="AF1169" s="13">
        <f t="shared" si="1587"/>
        <v>1.8553353024292465E-2</v>
      </c>
      <c r="AG1169" s="13">
        <f t="shared" si="1588"/>
        <v>6.9607083876380201E-3</v>
      </c>
      <c r="AH1169" s="13">
        <f t="shared" si="1589"/>
        <v>2.9347334764720043E-3</v>
      </c>
      <c r="AI1169" s="13">
        <f t="shared" si="1590"/>
        <v>5.8710495223866068E-3</v>
      </c>
      <c r="AJ1169" s="13">
        <f t="shared" si="1591"/>
        <v>5.8726325185333786E-3</v>
      </c>
      <c r="AK1169" s="13">
        <f t="shared" si="1592"/>
        <v>3.9161439609995815E-3</v>
      </c>
      <c r="AL1169" s="13">
        <f t="shared" si="1593"/>
        <v>1.7640264389240701E-4</v>
      </c>
      <c r="AM1169" s="13">
        <f t="shared" si="1594"/>
        <v>1.1719926944196052E-2</v>
      </c>
      <c r="AN1169" s="13">
        <f t="shared" si="1595"/>
        <v>1.319098391694856E-2</v>
      </c>
      <c r="AO1169" s="13">
        <f t="shared" si="1596"/>
        <v>7.4233422070674694E-3</v>
      </c>
      <c r="AP1169" s="13">
        <f t="shared" si="1597"/>
        <v>2.7850340742930145E-3</v>
      </c>
      <c r="AQ1169" s="13">
        <f t="shared" si="1598"/>
        <v>7.8365120911325255E-4</v>
      </c>
      <c r="AR1169" s="13">
        <f t="shared" si="1599"/>
        <v>6.6061882933227231E-4</v>
      </c>
      <c r="AS1169" s="13">
        <f t="shared" si="1600"/>
        <v>1.3215939006132216E-3</v>
      </c>
      <c r="AT1169" s="13">
        <f t="shared" si="1601"/>
        <v>1.3219502386145093E-3</v>
      </c>
      <c r="AU1169" s="13">
        <f t="shared" si="1602"/>
        <v>8.8153778179620357E-4</v>
      </c>
      <c r="AV1169" s="13">
        <f t="shared" si="1603"/>
        <v>4.4088773429283861E-4</v>
      </c>
      <c r="AW1169" s="13">
        <f t="shared" si="1604"/>
        <v>1.1033211745977288E-5</v>
      </c>
      <c r="AX1169" s="13">
        <f t="shared" si="1605"/>
        <v>3.9076956527608351E-3</v>
      </c>
      <c r="AY1169" s="13">
        <f t="shared" si="1606"/>
        <v>4.3981801894614012E-3</v>
      </c>
      <c r="AZ1169" s="13">
        <f t="shared" si="1607"/>
        <v>2.4751145813139228E-3</v>
      </c>
      <c r="BA1169" s="13">
        <f t="shared" si="1608"/>
        <v>9.2859499864844511E-4</v>
      </c>
      <c r="BB1169" s="13">
        <f t="shared" si="1609"/>
        <v>2.6128750099838527E-4</v>
      </c>
      <c r="BC1169" s="13">
        <f t="shared" si="1610"/>
        <v>5.881673562950371E-5</v>
      </c>
      <c r="BD1169" s="13">
        <f t="shared" si="1611"/>
        <v>1.2392301866794532E-4</v>
      </c>
      <c r="BE1169" s="13">
        <f t="shared" si="1612"/>
        <v>2.4791286343241712E-4</v>
      </c>
      <c r="BF1169" s="13">
        <f t="shared" si="1613"/>
        <v>2.4797970754709416E-4</v>
      </c>
      <c r="BG1169" s="13">
        <f t="shared" si="1614"/>
        <v>1.6536437978985309E-4</v>
      </c>
      <c r="BH1169" s="13">
        <f t="shared" si="1615"/>
        <v>8.2704483283444432E-5</v>
      </c>
      <c r="BI1169" s="13">
        <f t="shared" si="1616"/>
        <v>3.3090713073148776E-5</v>
      </c>
      <c r="BJ1169" s="14">
        <f t="shared" si="1617"/>
        <v>0.57177680147115473</v>
      </c>
      <c r="BK1169" s="14">
        <f t="shared" si="1618"/>
        <v>0.21879717859331654</v>
      </c>
      <c r="BL1169" s="14">
        <f t="shared" si="1619"/>
        <v>0.19867288722040602</v>
      </c>
      <c r="BM1169" s="14">
        <f t="shared" si="1620"/>
        <v>0.59974055750076527</v>
      </c>
      <c r="BN1169" s="14">
        <f t="shared" si="1621"/>
        <v>0.39554897218573987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1.6292</v>
      </c>
      <c r="F1170" s="10">
        <f>VLOOKUP(B1170,home!$B$2:$E$405,3,FALSE)</f>
        <v>1.1915</v>
      </c>
      <c r="G1170" s="10">
        <f>VLOOKUP(C1170,away!$B$2:$E$405,4,FALSE)</f>
        <v>0.75819999999999999</v>
      </c>
      <c r="H1170" s="10">
        <f>VLOOKUP(A1170,away!$A$2:$E$405,3,FALSE)</f>
        <v>1.1462000000000001</v>
      </c>
      <c r="I1170" s="10">
        <f>VLOOKUP(C1170,away!$B$2:$E$405,3,FALSE)</f>
        <v>0.87239999999999995</v>
      </c>
      <c r="J1170" s="10">
        <f>VLOOKUP(B1170,home!$B$2:$E$405,4,FALSE)</f>
        <v>1.1291</v>
      </c>
      <c r="K1170" s="12">
        <f t="shared" si="1566"/>
        <v>1.47181162276</v>
      </c>
      <c r="L1170" s="12">
        <f t="shared" si="1567"/>
        <v>1.129037764008</v>
      </c>
      <c r="M1170" s="13">
        <f t="shared" si="1568"/>
        <v>7.4210518004831638E-2</v>
      </c>
      <c r="N1170" s="13">
        <f t="shared" si="1569"/>
        <v>0.10922390293055145</v>
      </c>
      <c r="O1170" s="13">
        <f t="shared" si="1570"/>
        <v>8.3786477314050548E-2</v>
      </c>
      <c r="P1170" s="13">
        <f t="shared" si="1571"/>
        <v>0.12331791114093667</v>
      </c>
      <c r="Q1170" s="13">
        <f t="shared" si="1572"/>
        <v>8.0378504908197854E-2</v>
      </c>
      <c r="R1170" s="13">
        <f t="shared" si="1573"/>
        <v>4.729904850038133E-2</v>
      </c>
      <c r="S1170" s="13">
        <f t="shared" si="1574"/>
        <v>5.1230295977633011E-2</v>
      </c>
      <c r="T1170" s="13">
        <f t="shared" si="1575"/>
        <v>9.0750367455857753E-2</v>
      </c>
      <c r="U1170" s="13">
        <f t="shared" si="1576"/>
        <v>6.9615289328350191E-2</v>
      </c>
      <c r="V1170" s="13">
        <f t="shared" si="1577"/>
        <v>9.458996225189642E-3</v>
      </c>
      <c r="W1170" s="13">
        <f t="shared" si="1578"/>
        <v>3.9434005914652445E-2</v>
      </c>
      <c r="X1170" s="13">
        <f t="shared" si="1579"/>
        <v>4.452248186375745E-2</v>
      </c>
      <c r="Y1170" s="13">
        <f t="shared" si="1580"/>
        <v>2.5133781685771722E-2</v>
      </c>
      <c r="Z1170" s="13">
        <f t="shared" si="1581"/>
        <v>1.780080398619216E-2</v>
      </c>
      <c r="AA1170" s="13">
        <f t="shared" si="1582"/>
        <v>2.6199430201350158E-2</v>
      </c>
      <c r="AB1170" s="13">
        <f t="shared" si="1583"/>
        <v>1.9280312940018269E-2</v>
      </c>
      <c r="AC1170" s="13">
        <f t="shared" si="1584"/>
        <v>9.8239414652823024E-4</v>
      </c>
      <c r="AD1170" s="13">
        <f t="shared" si="1585"/>
        <v>1.4509857059293009E-2</v>
      </c>
      <c r="AE1170" s="13">
        <f t="shared" si="1586"/>
        <v>1.6382176570299875E-2</v>
      </c>
      <c r="AF1170" s="13">
        <f t="shared" si="1587"/>
        <v>9.2480480022578086E-3</v>
      </c>
      <c r="AG1170" s="13">
        <f t="shared" si="1588"/>
        <v>3.4804651459692691E-3</v>
      </c>
      <c r="AH1170" s="13">
        <f t="shared" si="1589"/>
        <v>5.0244449825287722E-3</v>
      </c>
      <c r="AI1170" s="13">
        <f t="shared" si="1590"/>
        <v>7.3950365232040112E-3</v>
      </c>
      <c r="AJ1170" s="13">
        <f t="shared" si="1591"/>
        <v>5.4420503527931839E-3</v>
      </c>
      <c r="AK1170" s="13">
        <f t="shared" si="1592"/>
        <v>2.6698909869620562E-3</v>
      </c>
      <c r="AL1170" s="13">
        <f t="shared" si="1593"/>
        <v>6.5298988512144343E-5</v>
      </c>
      <c r="AM1170" s="13">
        <f t="shared" si="1594"/>
        <v>4.2711552528907366E-3</v>
      </c>
      <c r="AN1170" s="13">
        <f t="shared" si="1595"/>
        <v>4.8222955764547814E-3</v>
      </c>
      <c r="AO1170" s="13">
        <f t="shared" si="1596"/>
        <v>2.7222769075130882E-3</v>
      </c>
      <c r="AP1170" s="13">
        <f t="shared" si="1597"/>
        <v>1.0245178108897299E-3</v>
      </c>
      <c r="AQ1170" s="13">
        <f t="shared" si="1598"/>
        <v>2.8917982459832791E-4</v>
      </c>
      <c r="AR1170" s="13">
        <f t="shared" si="1599"/>
        <v>1.1345576256910996E-3</v>
      </c>
      <c r="AS1170" s="13">
        <f t="shared" si="1600"/>
        <v>1.66985510018315E-3</v>
      </c>
      <c r="AT1170" s="13">
        <f t="shared" si="1601"/>
        <v>1.2288560723873125E-3</v>
      </c>
      <c r="AU1170" s="13">
        <f t="shared" si="1602"/>
        <v>6.0288155001295032E-4</v>
      </c>
      <c r="AV1170" s="13">
        <f t="shared" si="1603"/>
        <v>2.2183201811415605E-4</v>
      </c>
      <c r="AW1170" s="13">
        <f t="shared" si="1604"/>
        <v>3.0141485329049475E-6</v>
      </c>
      <c r="AX1170" s="13">
        <f t="shared" si="1605"/>
        <v>1.0477226573028359E-3</v>
      </c>
      <c r="AY1170" s="13">
        <f t="shared" si="1606"/>
        <v>1.1829184463017139E-3</v>
      </c>
      <c r="AZ1170" s="13">
        <f t="shared" si="1607"/>
        <v>6.677797988081524E-4</v>
      </c>
      <c r="BA1170" s="13">
        <f t="shared" si="1608"/>
        <v>2.5131620363202277E-4</v>
      </c>
      <c r="BB1170" s="13">
        <f t="shared" si="1609"/>
        <v>7.0936371151919555E-5</v>
      </c>
      <c r="BC1170" s="13">
        <f t="shared" si="1610"/>
        <v>1.6017968374440964E-5</v>
      </c>
      <c r="BD1170" s="13">
        <f t="shared" si="1611"/>
        <v>2.1349306747475073E-4</v>
      </c>
      <c r="BE1170" s="13">
        <f t="shared" si="1612"/>
        <v>3.1422157808802303E-4</v>
      </c>
      <c r="BF1170" s="13">
        <f t="shared" si="1613"/>
        <v>2.3123748537597069E-4</v>
      </c>
      <c r="BG1170" s="13">
        <f t="shared" si="1614"/>
        <v>1.1344600619804976E-4</v>
      </c>
      <c r="BH1170" s="13">
        <f t="shared" si="1615"/>
        <v>4.1742787619498146E-5</v>
      </c>
      <c r="BI1170" s="13">
        <f t="shared" si="1616"/>
        <v>1.2287503996955921E-5</v>
      </c>
      <c r="BJ1170" s="14">
        <f t="shared" si="1617"/>
        <v>0.44942970835452645</v>
      </c>
      <c r="BK1170" s="14">
        <f t="shared" si="1618"/>
        <v>0.26044833292993302</v>
      </c>
      <c r="BL1170" s="14">
        <f t="shared" si="1619"/>
        <v>0.27249639192478042</v>
      </c>
      <c r="BM1170" s="14">
        <f t="shared" si="1620"/>
        <v>0.48077897009871379</v>
      </c>
      <c r="BN1170" s="14">
        <f t="shared" si="1621"/>
        <v>0.51821636279894945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1.6292</v>
      </c>
      <c r="F1171" s="10">
        <f>VLOOKUP(B1171,home!$B$2:$E$405,3,FALSE)</f>
        <v>1.1554</v>
      </c>
      <c r="G1171" s="10">
        <f>VLOOKUP(C1171,away!$B$2:$E$405,4,FALSE)</f>
        <v>1.6248</v>
      </c>
      <c r="H1171" s="10">
        <f>VLOOKUP(A1171,away!$A$2:$E$405,3,FALSE)</f>
        <v>1.1462000000000001</v>
      </c>
      <c r="I1171" s="10">
        <f>VLOOKUP(C1171,away!$B$2:$E$405,3,FALSE)</f>
        <v>1.0264</v>
      </c>
      <c r="J1171" s="10">
        <f>VLOOKUP(B1171,home!$B$2:$E$405,4,FALSE)</f>
        <v>0.87239999999999995</v>
      </c>
      <c r="K1171" s="12">
        <f t="shared" si="1566"/>
        <v>3.058487254464</v>
      </c>
      <c r="L1171" s="12">
        <f t="shared" si="1567"/>
        <v>1.026343424832</v>
      </c>
      <c r="M1171" s="13">
        <f t="shared" si="1568"/>
        <v>1.6825988062924985E-2</v>
      </c>
      <c r="N1171" s="13">
        <f t="shared" si="1569"/>
        <v>5.146207003421948E-2</v>
      </c>
      <c r="O1171" s="13">
        <f t="shared" si="1570"/>
        <v>1.7269242214684778E-2</v>
      </c>
      <c r="P1171" s="13">
        <f t="shared" si="1571"/>
        <v>5.2817757207865051E-2</v>
      </c>
      <c r="Q1171" s="13">
        <f t="shared" si="1572"/>
        <v>7.8698042643997018E-2</v>
      </c>
      <c r="R1171" s="13">
        <f t="shared" si="1573"/>
        <v>8.8620865994364639E-3</v>
      </c>
      <c r="S1171" s="13">
        <f t="shared" si="1574"/>
        <v>4.1449504570491541E-2</v>
      </c>
      <c r="T1171" s="13">
        <f t="shared" si="1575"/>
        <v>8.0771218614814663E-2</v>
      </c>
      <c r="U1171" s="13">
        <f t="shared" si="1576"/>
        <v>2.7104578912332637E-2</v>
      </c>
      <c r="V1171" s="13">
        <f t="shared" si="1577"/>
        <v>1.445693451901239E-2</v>
      </c>
      <c r="W1171" s="13">
        <f t="shared" si="1578"/>
        <v>8.0232320125976406E-2</v>
      </c>
      <c r="X1171" s="13">
        <f t="shared" si="1579"/>
        <v>8.2345914220312025E-2</v>
      </c>
      <c r="Y1171" s="13">
        <f t="shared" si="1580"/>
        <v>4.2257593810898567E-2</v>
      </c>
      <c r="Z1171" s="13">
        <f t="shared" si="1581"/>
        <v>3.0318481038744648E-3</v>
      </c>
      <c r="AA1171" s="13">
        <f t="shared" si="1582"/>
        <v>9.2728687831708963E-3</v>
      </c>
      <c r="AB1171" s="13">
        <f t="shared" si="1583"/>
        <v>1.4180475492822645E-2</v>
      </c>
      <c r="AC1171" s="13">
        <f t="shared" si="1584"/>
        <v>2.8363225035418081E-3</v>
      </c>
      <c r="AD1171" s="13">
        <f t="shared" si="1585"/>
        <v>6.1347382125343575E-2</v>
      </c>
      <c r="AE1171" s="13">
        <f t="shared" si="1586"/>
        <v>6.2963482275002536E-2</v>
      </c>
      <c r="AF1171" s="13">
        <f t="shared" si="1587"/>
        <v>3.2311078018737519E-2</v>
      </c>
      <c r="AG1171" s="13">
        <f t="shared" si="1588"/>
        <v>1.1054087491255008E-2</v>
      </c>
      <c r="AH1171" s="13">
        <f t="shared" si="1589"/>
        <v>7.7792934162523061E-4</v>
      </c>
      <c r="AI1171" s="13">
        <f t="shared" si="1590"/>
        <v>2.379286976234339E-3</v>
      </c>
      <c r="AJ1171" s="13">
        <f t="shared" si="1591"/>
        <v>3.638509445762458E-3</v>
      </c>
      <c r="AK1171" s="13">
        <f t="shared" si="1592"/>
        <v>3.7094449217037837E-3</v>
      </c>
      <c r="AL1171" s="13">
        <f t="shared" si="1593"/>
        <v>3.5613526598266942E-4</v>
      </c>
      <c r="AM1171" s="13">
        <f t="shared" si="1594"/>
        <v>3.7526037265019185E-2</v>
      </c>
      <c r="AN1171" s="13">
        <f t="shared" si="1595"/>
        <v>3.8514601606953046E-2</v>
      </c>
      <c r="AO1171" s="13">
        <f t="shared" si="1596"/>
        <v>1.9764604059660122E-2</v>
      </c>
      <c r="AP1171" s="13">
        <f t="shared" si="1597"/>
        <v>6.7617571403466746E-3</v>
      </c>
      <c r="AQ1171" s="13">
        <f t="shared" si="1598"/>
        <v>1.7349712453264086E-3</v>
      </c>
      <c r="AR1171" s="13">
        <f t="shared" si="1599"/>
        <v>1.5968453295218851E-4</v>
      </c>
      <c r="AS1171" s="13">
        <f t="shared" si="1600"/>
        <v>4.8839310876930514E-4</v>
      </c>
      <c r="AT1171" s="13">
        <f t="shared" si="1601"/>
        <v>7.4687204916948499E-4</v>
      </c>
      <c r="AU1171" s="13">
        <f t="shared" si="1602"/>
        <v>7.6143288103342659E-4</v>
      </c>
      <c r="AV1171" s="13">
        <f t="shared" si="1603"/>
        <v>5.8220819044263461E-4</v>
      </c>
      <c r="AW1171" s="13">
        <f t="shared" si="1604"/>
        <v>3.105359324299311E-5</v>
      </c>
      <c r="AX1171" s="13">
        <f t="shared" si="1605"/>
        <v>1.9128817780933727E-2</v>
      </c>
      <c r="AY1171" s="13">
        <f t="shared" si="1606"/>
        <v>1.9632736354270777E-2</v>
      </c>
      <c r="AZ1171" s="13">
        <f t="shared" si="1607"/>
        <v>1.0074964934332992E-2</v>
      </c>
      <c r="BA1171" s="13">
        <f t="shared" si="1608"/>
        <v>3.4467913385885438E-3</v>
      </c>
      <c r="BB1171" s="13">
        <f t="shared" si="1609"/>
        <v>8.8439790678205969E-4</v>
      </c>
      <c r="BC1171" s="13">
        <f t="shared" si="1610"/>
        <v>1.8153919531219026E-4</v>
      </c>
      <c r="BD1171" s="13">
        <f t="shared" si="1611"/>
        <v>2.7315195073807909E-5</v>
      </c>
      <c r="BE1171" s="13">
        <f t="shared" si="1612"/>
        <v>8.3543175986439325E-5</v>
      </c>
      <c r="BF1171" s="13">
        <f t="shared" si="1613"/>
        <v>1.277578694759838E-4</v>
      </c>
      <c r="BG1171" s="13">
        <f t="shared" si="1614"/>
        <v>1.3024860514992392E-4</v>
      </c>
      <c r="BH1171" s="13">
        <f t="shared" si="1615"/>
        <v>9.9590924690689105E-5</v>
      </c>
      <c r="BI1171" s="13">
        <f t="shared" si="1616"/>
        <v>6.0919514765351341E-5</v>
      </c>
      <c r="BJ1171" s="14">
        <f t="shared" si="1617"/>
        <v>0.74109440818808237</v>
      </c>
      <c r="BK1171" s="14">
        <f t="shared" si="1618"/>
        <v>0.14837537848408922</v>
      </c>
      <c r="BL1171" s="14">
        <f t="shared" si="1619"/>
        <v>9.0462388735282465E-2</v>
      </c>
      <c r="BM1171" s="14">
        <f t="shared" si="1620"/>
        <v>0.73742715398717318</v>
      </c>
      <c r="BN1171" s="14">
        <f t="shared" si="1621"/>
        <v>0.22593518676312779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1.6292</v>
      </c>
      <c r="F1172" s="10">
        <f>VLOOKUP(B1172,home!$B$2:$E$405,3,FALSE)</f>
        <v>1.0570999999999999</v>
      </c>
      <c r="G1172" s="10">
        <f>VLOOKUP(C1172,away!$B$2:$E$405,4,FALSE)</f>
        <v>1.4080999999999999</v>
      </c>
      <c r="H1172" s="10">
        <f>VLOOKUP(A1172,away!$A$2:$E$405,3,FALSE)</f>
        <v>1.1462000000000001</v>
      </c>
      <c r="I1172" s="10">
        <f>VLOOKUP(C1172,away!$B$2:$E$405,3,FALSE)</f>
        <v>0.76980000000000004</v>
      </c>
      <c r="J1172" s="10">
        <f>VLOOKUP(B1172,home!$B$2:$E$405,4,FALSE)</f>
        <v>0.72699999999999998</v>
      </c>
      <c r="K1172" s="12">
        <f t="shared" si="1566"/>
        <v>2.4250682892919997</v>
      </c>
      <c r="L1172" s="12">
        <f t="shared" si="1567"/>
        <v>0.64146464052000007</v>
      </c>
      <c r="M1172" s="13">
        <f t="shared" si="1568"/>
        <v>4.6582379586755165E-2</v>
      </c>
      <c r="N1172" s="13">
        <f t="shared" si="1569"/>
        <v>0.11296545157560291</v>
      </c>
      <c r="O1172" s="13">
        <f t="shared" si="1570"/>
        <v>2.9880949376184091E-2</v>
      </c>
      <c r="P1172" s="13">
        <f t="shared" si="1571"/>
        <v>7.2463342786123597E-2</v>
      </c>
      <c r="Q1172" s="13">
        <f t="shared" si="1572"/>
        <v>0.1369744672007728</v>
      </c>
      <c r="R1172" s="13">
        <f t="shared" si="1573"/>
        <v>9.5837862249951219E-3</v>
      </c>
      <c r="S1172" s="13">
        <f t="shared" si="1574"/>
        <v>2.8180913546719377E-2</v>
      </c>
      <c r="T1172" s="13">
        <f t="shared" si="1575"/>
        <v>8.7864277363362275E-2</v>
      </c>
      <c r="U1172" s="13">
        <f t="shared" si="1576"/>
        <v>2.324133606558915E-2</v>
      </c>
      <c r="V1172" s="13">
        <f t="shared" si="1577"/>
        <v>4.8709004384106672E-3</v>
      </c>
      <c r="W1172" s="13">
        <f t="shared" si="1578"/>
        <v>0.11072414561708709</v>
      </c>
      <c r="X1172" s="13">
        <f t="shared" si="1579"/>
        <v>7.1025624265148912E-2</v>
      </c>
      <c r="Y1172" s="13">
        <f t="shared" si="1580"/>
        <v>2.2780213268476165E-2</v>
      </c>
      <c r="Z1172" s="13">
        <f t="shared" si="1581"/>
        <v>2.0492199952123419E-3</v>
      </c>
      <c r="AA1172" s="13">
        <f t="shared" si="1582"/>
        <v>4.969498428172554E-3</v>
      </c>
      <c r="AB1172" s="13">
        <f t="shared" si="1583"/>
        <v>6.0256865259238502E-3</v>
      </c>
      <c r="AC1172" s="13">
        <f t="shared" si="1584"/>
        <v>4.7357194297077888E-4</v>
      </c>
      <c r="AD1172" s="13">
        <f t="shared" si="1585"/>
        <v>6.7128403598736924E-2</v>
      </c>
      <c r="AE1172" s="13">
        <f t="shared" si="1586"/>
        <v>4.306049728314526E-2</v>
      </c>
      <c r="AF1172" s="13">
        <f t="shared" si="1587"/>
        <v>1.3810893205172602E-2</v>
      </c>
      <c r="AG1172" s="13">
        <f t="shared" si="1588"/>
        <v>2.9530665483720525E-3</v>
      </c>
      <c r="AH1172" s="13">
        <f t="shared" si="1589"/>
        <v>3.2862554189382021E-4</v>
      </c>
      <c r="AI1172" s="13">
        <f t="shared" si="1590"/>
        <v>7.9693938069810291E-4</v>
      </c>
      <c r="AJ1172" s="13">
        <f t="shared" si="1591"/>
        <v>9.6631621030948732E-4</v>
      </c>
      <c r="AK1172" s="13">
        <f t="shared" si="1592"/>
        <v>7.8112759968345215E-4</v>
      </c>
      <c r="AL1172" s="13">
        <f t="shared" si="1593"/>
        <v>2.9467456443242267E-5</v>
      </c>
      <c r="AM1172" s="13">
        <f t="shared" si="1594"/>
        <v>3.2558192575618379E-2</v>
      </c>
      <c r="AN1172" s="13">
        <f t="shared" si="1595"/>
        <v>2.0884929296499981E-2</v>
      </c>
      <c r="AO1172" s="13">
        <f t="shared" si="1596"/>
        <v>6.6984718317324868E-3</v>
      </c>
      <c r="AP1172" s="13">
        <f t="shared" si="1597"/>
        <v>1.4322776085252092E-3</v>
      </c>
      <c r="AQ1172" s="13">
        <f t="shared" si="1598"/>
        <v>2.296888603193671E-4</v>
      </c>
      <c r="AR1172" s="13">
        <f t="shared" si="1599"/>
        <v>4.2160333019321927E-5</v>
      </c>
      <c r="AS1172" s="13">
        <f t="shared" si="1600"/>
        <v>1.0224168667114802E-4</v>
      </c>
      <c r="AT1172" s="13">
        <f t="shared" si="1601"/>
        <v>1.2397153609496482E-4</v>
      </c>
      <c r="AU1172" s="13">
        <f t="shared" si="1602"/>
        <v>1.0021314698623923E-4</v>
      </c>
      <c r="AV1172" s="13">
        <f t="shared" si="1603"/>
        <v>6.0755931231621732E-5</v>
      </c>
      <c r="AW1172" s="13">
        <f t="shared" si="1604"/>
        <v>1.2733178989236931E-6</v>
      </c>
      <c r="AX1172" s="13">
        <f t="shared" si="1605"/>
        <v>1.3159306728632379E-2</v>
      </c>
      <c r="AY1172" s="13">
        <f t="shared" si="1606"/>
        <v>8.4412299601745872E-3</v>
      </c>
      <c r="AZ1172" s="13">
        <f t="shared" si="1607"/>
        <v>2.7073752709750225E-3</v>
      </c>
      <c r="BA1172" s="13">
        <f t="shared" si="1608"/>
        <v>5.7889516831624371E-4</v>
      </c>
      <c r="BB1172" s="13">
        <f t="shared" si="1609"/>
        <v>9.2835195260686026E-5</v>
      </c>
      <c r="BC1172" s="13">
        <f t="shared" si="1610"/>
        <v>1.1910099031099996E-5</v>
      </c>
      <c r="BD1172" s="13">
        <f t="shared" si="1611"/>
        <v>4.5073938107404707E-6</v>
      </c>
      <c r="BE1172" s="13">
        <f t="shared" si="1612"/>
        <v>1.0930737797777739E-5</v>
      </c>
      <c r="BF1172" s="13">
        <f t="shared" si="1613"/>
        <v>1.3253892805978134E-5</v>
      </c>
      <c r="BG1172" s="13">
        <f t="shared" si="1614"/>
        <v>1.0713865051150978E-5</v>
      </c>
      <c r="BH1172" s="13">
        <f t="shared" si="1615"/>
        <v>6.4954635978250125E-6</v>
      </c>
      <c r="BI1172" s="13">
        <f t="shared" si="1616"/>
        <v>3.1503885590671926E-6</v>
      </c>
      <c r="BJ1172" s="14">
        <f t="shared" si="1617"/>
        <v>0.75608215252096234</v>
      </c>
      <c r="BK1172" s="14">
        <f t="shared" si="1618"/>
        <v>0.16104180571759746</v>
      </c>
      <c r="BL1172" s="14">
        <f t="shared" si="1619"/>
        <v>7.7052659729075448E-2</v>
      </c>
      <c r="BM1172" s="14">
        <f t="shared" si="1620"/>
        <v>0.57933550457013838</v>
      </c>
      <c r="BN1172" s="14">
        <f t="shared" si="1621"/>
        <v>0.40845037675043372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1.6292</v>
      </c>
      <c r="F1173" s="10">
        <f>VLOOKUP(B1173,home!$B$2:$E$405,3,FALSE)</f>
        <v>0.86650000000000005</v>
      </c>
      <c r="G1173" s="10">
        <f>VLOOKUP(C1173,away!$B$2:$E$405,4,FALSE)</f>
        <v>1.1554</v>
      </c>
      <c r="H1173" s="10">
        <f>VLOOKUP(A1173,away!$A$2:$E$405,3,FALSE)</f>
        <v>1.1462000000000001</v>
      </c>
      <c r="I1173" s="10">
        <f>VLOOKUP(C1173,away!$B$2:$E$405,3,FALSE)</f>
        <v>0.76980000000000004</v>
      </c>
      <c r="J1173" s="10">
        <f>VLOOKUP(B1173,home!$B$2:$E$405,4,FALSE)</f>
        <v>0.71850000000000003</v>
      </c>
      <c r="K1173" s="12">
        <f t="shared" si="1566"/>
        <v>1.63108025972</v>
      </c>
      <c r="L1173" s="12">
        <f t="shared" si="1567"/>
        <v>0.6339647100600001</v>
      </c>
      <c r="M1173" s="13">
        <f t="shared" si="1568"/>
        <v>0.10382536543197142</v>
      </c>
      <c r="N1173" s="13">
        <f t="shared" si="1569"/>
        <v>0.16934750401430385</v>
      </c>
      <c r="O1173" s="13">
        <f t="shared" si="1570"/>
        <v>6.5821617692953319E-2</v>
      </c>
      <c r="P1173" s="13">
        <f t="shared" si="1571"/>
        <v>0.10736034128181283</v>
      </c>
      <c r="Q1173" s="13">
        <f t="shared" si="1572"/>
        <v>0.13810968541529225</v>
      </c>
      <c r="R1173" s="13">
        <f t="shared" si="1573"/>
        <v>2.0864291388196659E-2</v>
      </c>
      <c r="S1173" s="13">
        <f t="shared" si="1574"/>
        <v>2.7753918399881693E-2</v>
      </c>
      <c r="T1173" s="13">
        <f t="shared" si="1575"/>
        <v>8.7556666670783573E-2</v>
      </c>
      <c r="U1173" s="13">
        <f t="shared" si="1576"/>
        <v>3.4031333816333567E-2</v>
      </c>
      <c r="V1173" s="13">
        <f t="shared" si="1577"/>
        <v>3.1887627833545235E-3</v>
      </c>
      <c r="W1173" s="13">
        <f t="shared" si="1578"/>
        <v>7.5089327185674126E-2</v>
      </c>
      <c r="X1173" s="13">
        <f t="shared" si="1579"/>
        <v>4.7603983537866379E-2</v>
      </c>
      <c r="Y1173" s="13">
        <f t="shared" si="1580"/>
        <v>1.5089622810642238E-2</v>
      </c>
      <c r="Z1173" s="13">
        <f t="shared" si="1581"/>
        <v>4.4090748135084843E-3</v>
      </c>
      <c r="AA1173" s="13">
        <f t="shared" si="1582"/>
        <v>7.1915548919423292E-3</v>
      </c>
      <c r="AB1173" s="13">
        <f t="shared" si="1583"/>
        <v>5.8650016104699661E-3</v>
      </c>
      <c r="AC1173" s="13">
        <f t="shared" si="1584"/>
        <v>2.0608322642504803E-4</v>
      </c>
      <c r="AD1173" s="13">
        <f t="shared" si="1585"/>
        <v>3.0619179822052367E-2</v>
      </c>
      <c r="AE1173" s="13">
        <f t="shared" si="1586"/>
        <v>1.9411479458162434E-2</v>
      </c>
      <c r="AF1173" s="13">
        <f t="shared" si="1587"/>
        <v>6.1530964732647974E-3</v>
      </c>
      <c r="AG1173" s="13">
        <f t="shared" si="1588"/>
        <v>1.300282007214842E-3</v>
      </c>
      <c r="AH1173" s="13">
        <f t="shared" si="1589"/>
        <v>6.9879945894468873E-4</v>
      </c>
      <c r="AI1173" s="13">
        <f t="shared" si="1590"/>
        <v>1.1397980029876982E-3</v>
      </c>
      <c r="AJ1173" s="13">
        <f t="shared" si="1591"/>
        <v>9.2955101137075626E-4</v>
      </c>
      <c r="AK1173" s="13">
        <f t="shared" si="1592"/>
        <v>5.0539076834986722E-4</v>
      </c>
      <c r="AL1173" s="13">
        <f t="shared" si="1593"/>
        <v>8.5239923517330265E-6</v>
      </c>
      <c r="AM1173" s="13">
        <f t="shared" si="1594"/>
        <v>9.988467955313312E-3</v>
      </c>
      <c r="AN1173" s="13">
        <f t="shared" si="1595"/>
        <v>6.3323361912338057E-3</v>
      </c>
      <c r="AO1173" s="13">
        <f t="shared" si="1596"/>
        <v>2.0072388387389925E-3</v>
      </c>
      <c r="AP1173" s="13">
        <f t="shared" si="1597"/>
        <v>4.2417286280744556E-4</v>
      </c>
      <c r="AQ1173" s="13">
        <f t="shared" si="1598"/>
        <v>6.7227656496260591E-5</v>
      </c>
      <c r="AR1173" s="13">
        <f t="shared" si="1599"/>
        <v>8.8602839275990912E-5</v>
      </c>
      <c r="AS1173" s="13">
        <f t="shared" si="1600"/>
        <v>1.4451834209821266E-4</v>
      </c>
      <c r="AT1173" s="13">
        <f t="shared" si="1601"/>
        <v>1.1786050748192828E-4</v>
      </c>
      <c r="AU1173" s="13">
        <f t="shared" si="1602"/>
        <v>6.4079982384784856E-5</v>
      </c>
      <c r="AV1173" s="13">
        <f t="shared" si="1603"/>
        <v>2.6129898577756989E-5</v>
      </c>
      <c r="AW1173" s="13">
        <f t="shared" si="1604"/>
        <v>2.4483920779381492E-7</v>
      </c>
      <c r="AX1173" s="13">
        <f t="shared" si="1605"/>
        <v>2.7153321511262218E-3</v>
      </c>
      <c r="AY1173" s="13">
        <f t="shared" si="1606"/>
        <v>1.7214247599053314E-3</v>
      </c>
      <c r="AZ1173" s="13">
        <f t="shared" si="1607"/>
        <v>5.456612744017444E-4</v>
      </c>
      <c r="BA1173" s="13">
        <f t="shared" si="1608"/>
        <v>1.1530999720569068E-4</v>
      </c>
      <c r="BB1173" s="13">
        <f t="shared" si="1609"/>
        <v>1.8275617236381276E-5</v>
      </c>
      <c r="BC1173" s="13">
        <f t="shared" si="1610"/>
        <v>2.3172192764859992E-6</v>
      </c>
      <c r="BD1173" s="13">
        <f t="shared" si="1611"/>
        <v>9.3618455520160597E-6</v>
      </c>
      <c r="BE1173" s="13">
        <f t="shared" si="1612"/>
        <v>1.5269921474440882E-5</v>
      </c>
      <c r="BF1173" s="13">
        <f t="shared" si="1613"/>
        <v>1.2453233742217523E-5</v>
      </c>
      <c r="BG1173" s="13">
        <f t="shared" si="1614"/>
        <v>6.770741242203341E-6</v>
      </c>
      <c r="BH1173" s="13">
        <f t="shared" si="1615"/>
        <v>2.7609055959574862E-6</v>
      </c>
      <c r="BI1173" s="13">
        <f t="shared" si="1616"/>
        <v>9.0065172330334771E-7</v>
      </c>
      <c r="BJ1173" s="14">
        <f t="shared" si="1617"/>
        <v>0.61421859191899841</v>
      </c>
      <c r="BK1173" s="14">
        <f t="shared" si="1618"/>
        <v>0.2440644198757026</v>
      </c>
      <c r="BL1173" s="14">
        <f t="shared" si="1619"/>
        <v>0.13753604751069765</v>
      </c>
      <c r="BM1173" s="14">
        <f t="shared" si="1620"/>
        <v>0.39317814897367942</v>
      </c>
      <c r="BN1173" s="14">
        <f t="shared" si="1621"/>
        <v>0.60532880522453036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1.6292</v>
      </c>
      <c r="F1174" s="10">
        <f>VLOOKUP(B1174,home!$B$2:$E$405,3,FALSE)</f>
        <v>1.3299000000000001</v>
      </c>
      <c r="G1174" s="10">
        <f>VLOOKUP(C1174,away!$B$2:$E$405,4,FALSE)</f>
        <v>0.75019999999999998</v>
      </c>
      <c r="H1174" s="10">
        <f>VLOOKUP(A1174,away!$A$2:$E$405,3,FALSE)</f>
        <v>1.1462000000000001</v>
      </c>
      <c r="I1174" s="10">
        <f>VLOOKUP(C1174,away!$B$2:$E$405,3,FALSE)</f>
        <v>0.96940000000000004</v>
      </c>
      <c r="J1174" s="10">
        <f>VLOOKUP(B1174,home!$B$2:$E$405,4,FALSE)</f>
        <v>0.63009999999999999</v>
      </c>
      <c r="K1174" s="12">
        <f t="shared" si="1566"/>
        <v>1.6254381446160002</v>
      </c>
      <c r="L1174" s="12">
        <f t="shared" si="1567"/>
        <v>0.70012066902800008</v>
      </c>
      <c r="M1174" s="13">
        <f t="shared" si="1568"/>
        <v>9.7728816593362813E-2</v>
      </c>
      <c r="N1174" s="13">
        <f t="shared" si="1569"/>
        <v>0.15885214631903302</v>
      </c>
      <c r="O1174" s="13">
        <f t="shared" si="1570"/>
        <v>6.8421964456659878E-2</v>
      </c>
      <c r="P1174" s="13">
        <f t="shared" si="1571"/>
        <v>0.11121567095741514</v>
      </c>
      <c r="Q1174" s="13">
        <f t="shared" si="1572"/>
        <v>0.12910216899053922</v>
      </c>
      <c r="R1174" s="13">
        <f t="shared" si="1573"/>
        <v>2.3951815765803377E-2</v>
      </c>
      <c r="S1174" s="13">
        <f t="shared" si="1574"/>
        <v>3.1640937385882729E-2</v>
      </c>
      <c r="T1174" s="13">
        <f t="shared" si="1575"/>
        <v>9.0387096926622251E-2</v>
      </c>
      <c r="U1174" s="13">
        <f t="shared" si="1576"/>
        <v>3.8932194978551701E-2</v>
      </c>
      <c r="V1174" s="13">
        <f t="shared" si="1577"/>
        <v>4.0008307384055411E-3</v>
      </c>
      <c r="W1174" s="13">
        <f t="shared" si="1578"/>
        <v>6.9949196676627814E-2</v>
      </c>
      <c r="X1174" s="13">
        <f t="shared" si="1579"/>
        <v>4.8972878375211824E-2</v>
      </c>
      <c r="Y1174" s="13">
        <f t="shared" si="1580"/>
        <v>1.7143462186140088E-2</v>
      </c>
      <c r="Z1174" s="13">
        <f t="shared" si="1581"/>
        <v>5.5897204261298886E-3</v>
      </c>
      <c r="AA1174" s="13">
        <f t="shared" si="1582"/>
        <v>9.0857447983707217E-3</v>
      </c>
      <c r="AB1174" s="13">
        <f t="shared" si="1583"/>
        <v>7.3841580837590926E-3</v>
      </c>
      <c r="AC1174" s="13">
        <f t="shared" si="1584"/>
        <v>2.8455979673466244E-4</v>
      </c>
      <c r="AD1174" s="13">
        <f t="shared" si="1585"/>
        <v>2.8424523115859402E-2</v>
      </c>
      <c r="AE1174" s="13">
        <f t="shared" si="1586"/>
        <v>1.9900596140677337E-2</v>
      </c>
      <c r="AF1174" s="13">
        <f t="shared" si="1587"/>
        <v>6.9664093420335263E-3</v>
      </c>
      <c r="AG1174" s="13">
        <f t="shared" si="1588"/>
        <v>1.625775723089141E-3</v>
      </c>
      <c r="AH1174" s="13">
        <f t="shared" si="1589"/>
        <v>9.7836970110538359E-4</v>
      </c>
      <c r="AI1174" s="13">
        <f t="shared" si="1590"/>
        <v>1.590279431713245E-3</v>
      </c>
      <c r="AJ1174" s="13">
        <f t="shared" si="1591"/>
        <v>1.2924504244524824E-3</v>
      </c>
      <c r="AK1174" s="13">
        <f t="shared" si="1592"/>
        <v>7.0026607331006847E-4</v>
      </c>
      <c r="AL1174" s="13">
        <f t="shared" si="1593"/>
        <v>1.295319428783526E-5</v>
      </c>
      <c r="AM1174" s="13">
        <f t="shared" si="1594"/>
        <v>9.2404608230074233E-3</v>
      </c>
      <c r="AN1174" s="13">
        <f t="shared" si="1595"/>
        <v>6.469437613530981E-3</v>
      </c>
      <c r="AO1174" s="13">
        <f t="shared" si="1596"/>
        <v>2.2646934951101091E-3</v>
      </c>
      <c r="AP1174" s="13">
        <f t="shared" si="1597"/>
        <v>5.2851957497994991E-4</v>
      </c>
      <c r="AQ1174" s="13">
        <f t="shared" si="1598"/>
        <v>9.250686960733918E-5</v>
      </c>
      <c r="AR1174" s="13">
        <f t="shared" si="1599"/>
        <v>1.3699536993892517E-4</v>
      </c>
      <c r="AS1174" s="13">
        <f t="shared" si="1600"/>
        <v>2.2267749993450908E-4</v>
      </c>
      <c r="AT1174" s="13">
        <f t="shared" si="1601"/>
        <v>1.8097425117063901E-4</v>
      </c>
      <c r="AU1174" s="13">
        <f t="shared" si="1602"/>
        <v>9.8054150348691186E-5</v>
      </c>
      <c r="AV1174" s="13">
        <f t="shared" si="1603"/>
        <v>3.9845239053668735E-5</v>
      </c>
      <c r="AW1174" s="13">
        <f t="shared" si="1604"/>
        <v>4.0946588619742091E-7</v>
      </c>
      <c r="AX1174" s="13">
        <f t="shared" si="1605"/>
        <v>2.5032995825910033E-3</v>
      </c>
      <c r="AY1174" s="13">
        <f t="shared" si="1606"/>
        <v>1.7526117785411264E-3</v>
      </c>
      <c r="AZ1174" s="13">
        <f t="shared" si="1607"/>
        <v>6.1351986546928324E-4</v>
      </c>
      <c r="BA1174" s="13">
        <f t="shared" si="1608"/>
        <v>1.4317931289144109E-4</v>
      </c>
      <c r="BB1174" s="13">
        <f t="shared" si="1609"/>
        <v>2.5060699083131265E-5</v>
      </c>
      <c r="BC1174" s="13">
        <f t="shared" si="1610"/>
        <v>3.5091026816782513E-6</v>
      </c>
      <c r="BD1174" s="13">
        <f t="shared" si="1611"/>
        <v>1.5985548342563101E-5</v>
      </c>
      <c r="BE1174" s="13">
        <f t="shared" si="1612"/>
        <v>2.5983520038605144E-5</v>
      </c>
      <c r="BF1174" s="13">
        <f t="shared" si="1613"/>
        <v>2.1117302301071509E-5</v>
      </c>
      <c r="BG1174" s="13">
        <f t="shared" si="1614"/>
        <v>1.1441622890516291E-5</v>
      </c>
      <c r="BH1174" s="13">
        <f t="shared" si="1615"/>
        <v>4.6494125706391892E-6</v>
      </c>
      <c r="BI1174" s="13">
        <f t="shared" si="1616"/>
        <v>1.5114665084748144E-6</v>
      </c>
      <c r="BJ1174" s="14">
        <f t="shared" si="1617"/>
        <v>0.5949610525133272</v>
      </c>
      <c r="BK1174" s="14">
        <f t="shared" si="1618"/>
        <v>0.24663638044462985</v>
      </c>
      <c r="BL1174" s="14">
        <f t="shared" si="1619"/>
        <v>0.1530964790968242</v>
      </c>
      <c r="BM1174" s="14">
        <f t="shared" si="1620"/>
        <v>0.40925884708544263</v>
      </c>
      <c r="BN1174" s="14">
        <f t="shared" si="1621"/>
        <v>0.58927258308281349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1.6292</v>
      </c>
      <c r="F1175" s="10">
        <f>VLOOKUP(B1175,home!$B$2:$E$405,3,FALSE)</f>
        <v>0.90259999999999996</v>
      </c>
      <c r="G1175" s="10">
        <f>VLOOKUP(C1175,away!$B$2:$E$405,4,FALSE)</f>
        <v>1.0109999999999999</v>
      </c>
      <c r="H1175" s="10">
        <f>VLOOKUP(A1175,away!$A$2:$E$405,3,FALSE)</f>
        <v>1.1462000000000001</v>
      </c>
      <c r="I1175" s="10">
        <f>VLOOKUP(C1175,away!$B$2:$E$405,3,FALSE)</f>
        <v>0.97509999999999997</v>
      </c>
      <c r="J1175" s="10">
        <f>VLOOKUP(B1175,home!$B$2:$E$405,4,FALSE)</f>
        <v>1.2317</v>
      </c>
      <c r="K1175" s="12">
        <f t="shared" si="1566"/>
        <v>1.4866915951199999</v>
      </c>
      <c r="L1175" s="12">
        <f t="shared" si="1567"/>
        <v>1.376621353954</v>
      </c>
      <c r="M1175" s="13">
        <f t="shared" si="1568"/>
        <v>5.7079345712805499E-2</v>
      </c>
      <c r="N1175" s="13">
        <f t="shared" si="1569"/>
        <v>8.4859383526176752E-2</v>
      </c>
      <c r="O1175" s="13">
        <f t="shared" si="1570"/>
        <v>7.8576646177970763E-2</v>
      </c>
      <c r="P1175" s="13">
        <f t="shared" si="1571"/>
        <v>0.11681923944550721</v>
      </c>
      <c r="Q1175" s="13">
        <f t="shared" si="1572"/>
        <v>6.3079866127715795E-2</v>
      </c>
      <c r="R1175" s="13">
        <f t="shared" si="1573"/>
        <v>5.4085144525341251E-2</v>
      </c>
      <c r="S1175" s="13">
        <f t="shared" si="1574"/>
        <v>5.9770896697424657E-2</v>
      </c>
      <c r="T1175" s="13">
        <f t="shared" si="1575"/>
        <v>8.6837090715973175E-2</v>
      </c>
      <c r="U1175" s="13">
        <f t="shared" si="1576"/>
        <v>8.0407929786675325E-2</v>
      </c>
      <c r="V1175" s="13">
        <f t="shared" si="1577"/>
        <v>1.3591977596124592E-2</v>
      </c>
      <c r="W1175" s="13">
        <f t="shared" si="1578"/>
        <v>3.1260102264456607E-2</v>
      </c>
      <c r="X1175" s="13">
        <f t="shared" si="1579"/>
        <v>4.3033324304036759E-2</v>
      </c>
      <c r="Y1175" s="13">
        <f t="shared" si="1580"/>
        <v>2.9620296584282328E-2</v>
      </c>
      <c r="Z1175" s="13">
        <f t="shared" si="1581"/>
        <v>2.4818254961757678E-2</v>
      </c>
      <c r="AA1175" s="13">
        <f t="shared" si="1582"/>
        <v>3.6897091057190384E-2</v>
      </c>
      <c r="AB1175" s="13">
        <f t="shared" si="1583"/>
        <v>2.7427297579551133E-2</v>
      </c>
      <c r="AC1175" s="13">
        <f t="shared" si="1584"/>
        <v>1.7385935156482442E-3</v>
      </c>
      <c r="AD1175" s="13">
        <f t="shared" si="1585"/>
        <v>1.1618532824789831E-2</v>
      </c>
      <c r="AE1175" s="13">
        <f t="shared" si="1586"/>
        <v>1.599432038822117E-2</v>
      </c>
      <c r="AF1175" s="13">
        <f t="shared" si="1587"/>
        <v>1.1009061494203547E-2</v>
      </c>
      <c r="AG1175" s="13">
        <f t="shared" si="1588"/>
        <v>5.0517697133044444E-3</v>
      </c>
      <c r="AH1175" s="13">
        <f t="shared" si="1589"/>
        <v>8.5413349370576114E-3</v>
      </c>
      <c r="AI1175" s="13">
        <f t="shared" si="1590"/>
        <v>1.2698330862028368E-2</v>
      </c>
      <c r="AJ1175" s="13">
        <f t="shared" si="1591"/>
        <v>9.4392508823152397E-3</v>
      </c>
      <c r="AK1175" s="13">
        <f t="shared" si="1592"/>
        <v>4.6777516503223697E-3</v>
      </c>
      <c r="AL1175" s="13">
        <f t="shared" si="1593"/>
        <v>1.4232901212625731E-4</v>
      </c>
      <c r="AM1175" s="13">
        <f t="shared" si="1594"/>
        <v>3.4546350196481708E-3</v>
      </c>
      <c r="AN1175" s="13">
        <f t="shared" si="1595"/>
        <v>4.7557243381649685E-3</v>
      </c>
      <c r="AO1175" s="13">
        <f t="shared" si="1596"/>
        <v>3.2734158387183248E-3</v>
      </c>
      <c r="AP1175" s="13">
        <f t="shared" si="1597"/>
        <v>1.5020847146502963E-3</v>
      </c>
      <c r="AQ1175" s="13">
        <f t="shared" si="1598"/>
        <v>5.1695047340887478E-4</v>
      </c>
      <c r="AR1175" s="13">
        <f t="shared" si="1599"/>
        <v>2.3516368131253711E-3</v>
      </c>
      <c r="AS1175" s="13">
        <f t="shared" si="1600"/>
        <v>3.4961586848482711E-3</v>
      </c>
      <c r="AT1175" s="13">
        <f t="shared" si="1601"/>
        <v>2.5988548659848592E-3</v>
      </c>
      <c r="AU1175" s="13">
        <f t="shared" si="1602"/>
        <v>1.2878985620654677E-3</v>
      </c>
      <c r="AV1175" s="13">
        <f t="shared" si="1603"/>
        <v>4.7867699189746622E-4</v>
      </c>
      <c r="AW1175" s="13">
        <f t="shared" si="1604"/>
        <v>8.0914493967345175E-6</v>
      </c>
      <c r="AX1175" s="13">
        <f t="shared" si="1605"/>
        <v>8.5599614131969123E-4</v>
      </c>
      <c r="AY1175" s="13">
        <f t="shared" si="1606"/>
        <v>1.1783825670429128E-3</v>
      </c>
      <c r="AZ1175" s="13">
        <f t="shared" si="1607"/>
        <v>8.1109330245920247E-4</v>
      </c>
      <c r="BA1175" s="13">
        <f t="shared" si="1608"/>
        <v>3.7218945340480284E-4</v>
      </c>
      <c r="BB1175" s="13">
        <f t="shared" si="1609"/>
        <v>1.2809098731837975E-4</v>
      </c>
      <c r="BC1175" s="13">
        <f t="shared" si="1610"/>
        <v>3.526655767830652E-5</v>
      </c>
      <c r="BD1175" s="13">
        <f t="shared" si="1611"/>
        <v>5.3955224228211906E-4</v>
      </c>
      <c r="BE1175" s="13">
        <f t="shared" si="1612"/>
        <v>8.0214778372897626E-4</v>
      </c>
      <c r="BF1175" s="13">
        <f t="shared" si="1613"/>
        <v>5.9627318405700231E-4</v>
      </c>
      <c r="BG1175" s="13">
        <f t="shared" si="1614"/>
        <v>2.9549144371099535E-4</v>
      </c>
      <c r="BH1175" s="13">
        <f t="shared" si="1615"/>
        <v>1.0982616144875285E-4</v>
      </c>
      <c r="BI1175" s="13">
        <f t="shared" si="1616"/>
        <v>3.2655526230030571E-5</v>
      </c>
      <c r="BJ1175" s="14">
        <f t="shared" si="1617"/>
        <v>0.39924757733697436</v>
      </c>
      <c r="BK1175" s="14">
        <f t="shared" si="1618"/>
        <v>0.2503207645466794</v>
      </c>
      <c r="BL1175" s="14">
        <f t="shared" si="1619"/>
        <v>0.32533994971783187</v>
      </c>
      <c r="BM1175" s="14">
        <f t="shared" si="1620"/>
        <v>0.54405662993007964</v>
      </c>
      <c r="BN1175" s="14">
        <f t="shared" si="1621"/>
        <v>0.45449962551551731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1.6292</v>
      </c>
      <c r="F1176" s="10">
        <f>VLOOKUP(B1176,home!$B$2:$E$405,3,FALSE)</f>
        <v>0.90259999999999996</v>
      </c>
      <c r="G1176" s="10">
        <f>VLOOKUP(C1176,away!$B$2:$E$405,4,FALSE)</f>
        <v>1.2637</v>
      </c>
      <c r="H1176" s="10">
        <f>VLOOKUP(A1176,away!$A$2:$E$405,3,FALSE)</f>
        <v>1.1462000000000001</v>
      </c>
      <c r="I1176" s="10">
        <f>VLOOKUP(C1176,away!$B$2:$E$405,3,FALSE)</f>
        <v>1.1291</v>
      </c>
      <c r="J1176" s="10">
        <f>VLOOKUP(B1176,home!$B$2:$E$405,4,FALSE)</f>
        <v>0.87239999999999995</v>
      </c>
      <c r="K1176" s="12">
        <f t="shared" si="1566"/>
        <v>1.8582909681040001</v>
      </c>
      <c r="L1176" s="12">
        <f t="shared" si="1567"/>
        <v>1.129037764008</v>
      </c>
      <c r="M1176" s="13">
        <f t="shared" si="1568"/>
        <v>5.0421947515675768E-2</v>
      </c>
      <c r="N1176" s="13">
        <f t="shared" si="1569"/>
        <v>9.3698649662594211E-2</v>
      </c>
      <c r="O1176" s="13">
        <f t="shared" si="1570"/>
        <v>5.6928282880027305E-2</v>
      </c>
      <c r="P1176" s="13">
        <f t="shared" si="1571"/>
        <v>0.10578931390562432</v>
      </c>
      <c r="Q1176" s="13">
        <f t="shared" si="1572"/>
        <v>8.7059677195769888E-2</v>
      </c>
      <c r="R1176" s="13">
        <f t="shared" si="1573"/>
        <v>3.2137090605840468E-2</v>
      </c>
      <c r="S1176" s="13">
        <f t="shared" si="1574"/>
        <v>5.5488628900854202E-2</v>
      </c>
      <c r="T1176" s="13">
        <f t="shared" si="1575"/>
        <v>9.8293663276370305E-2</v>
      </c>
      <c r="U1176" s="13">
        <f t="shared" si="1576"/>
        <v>5.9720065213973259E-2</v>
      </c>
      <c r="V1176" s="13">
        <f t="shared" si="1577"/>
        <v>1.2935513358785747E-2</v>
      </c>
      <c r="W1176" s="13">
        <f t="shared" si="1578"/>
        <v>5.3927403939649628E-2</v>
      </c>
      <c r="X1176" s="13">
        <f t="shared" si="1579"/>
        <v>6.0886075562778232E-2</v>
      </c>
      <c r="Y1176" s="13">
        <f t="shared" si="1580"/>
        <v>3.4371339306310637E-2</v>
      </c>
      <c r="Z1176" s="13">
        <f t="shared" si="1581"/>
        <v>1.2094662973113542E-2</v>
      </c>
      <c r="AA1176" s="13">
        <f t="shared" si="1582"/>
        <v>2.2475402965198767E-2</v>
      </c>
      <c r="AB1176" s="13">
        <f t="shared" si="1583"/>
        <v>2.0882919167363369E-2</v>
      </c>
      <c r="AC1176" s="13">
        <f t="shared" si="1584"/>
        <v>1.6962344160962178E-3</v>
      </c>
      <c r="AD1176" s="13">
        <f t="shared" si="1585"/>
        <v>2.5053201918586763E-2</v>
      </c>
      <c r="AE1176" s="13">
        <f t="shared" si="1586"/>
        <v>2.8286011075402136E-2</v>
      </c>
      <c r="AF1176" s="13">
        <f t="shared" si="1587"/>
        <v>1.5967987348638777E-2</v>
      </c>
      <c r="AG1176" s="13">
        <f t="shared" si="1588"/>
        <v>6.0094869106050519E-3</v>
      </c>
      <c r="AH1176" s="13">
        <f t="shared" si="1589"/>
        <v>3.4138328098986155E-3</v>
      </c>
      <c r="AI1176" s="13">
        <f t="shared" si="1590"/>
        <v>6.3438946772516975E-3</v>
      </c>
      <c r="AJ1176" s="13">
        <f t="shared" si="1591"/>
        <v>5.8944010906699356E-3</v>
      </c>
      <c r="AK1176" s="13">
        <f t="shared" si="1592"/>
        <v>3.6511707697247683E-3</v>
      </c>
      <c r="AL1176" s="13">
        <f t="shared" si="1593"/>
        <v>1.4235346625287627E-4</v>
      </c>
      <c r="AM1176" s="13">
        <f t="shared" si="1594"/>
        <v>9.3112277694791246E-3</v>
      </c>
      <c r="AN1176" s="13">
        <f t="shared" si="1595"/>
        <v>1.0512727781021908E-2</v>
      </c>
      <c r="AO1176" s="13">
        <f t="shared" si="1596"/>
        <v>5.9346333337548804E-3</v>
      </c>
      <c r="AP1176" s="13">
        <f t="shared" si="1597"/>
        <v>2.2334750497833172E-3</v>
      </c>
      <c r="AQ1176" s="13">
        <f t="shared" si="1598"/>
        <v>6.3041941904375327E-4</v>
      </c>
      <c r="AR1176" s="13">
        <f t="shared" si="1599"/>
        <v>7.7086923247701592E-4</v>
      </c>
      <c r="AS1176" s="13">
        <f t="shared" si="1600"/>
        <v>1.4324993323013015E-3</v>
      </c>
      <c r="AT1176" s="13">
        <f t="shared" si="1601"/>
        <v>1.3310002855152598E-3</v>
      </c>
      <c r="AU1176" s="13">
        <f t="shared" si="1602"/>
        <v>8.2446193637228393E-4</v>
      </c>
      <c r="AV1176" s="13">
        <f t="shared" si="1603"/>
        <v>3.8302254247653776E-4</v>
      </c>
      <c r="AW1176" s="13">
        <f t="shared" si="1604"/>
        <v>8.296362700156694E-6</v>
      </c>
      <c r="AX1176" s="13">
        <f t="shared" si="1605"/>
        <v>2.8838284109970291E-3</v>
      </c>
      <c r="AY1176" s="13">
        <f t="shared" si="1606"/>
        <v>3.2559511809348296E-3</v>
      </c>
      <c r="AZ1176" s="13">
        <f t="shared" si="1607"/>
        <v>1.8380459205209337E-3</v>
      </c>
      <c r="BA1176" s="13">
        <f t="shared" si="1608"/>
        <v>6.9174108541632696E-4</v>
      </c>
      <c r="BB1176" s="13">
        <f t="shared" si="1609"/>
        <v>1.9525045208772918E-4</v>
      </c>
      <c r="BC1176" s="13">
        <f t="shared" si="1610"/>
        <v>4.4089026769336169E-5</v>
      </c>
      <c r="BD1176" s="13">
        <f t="shared" si="1611"/>
        <v>1.4505674576306885E-4</v>
      </c>
      <c r="BE1176" s="13">
        <f t="shared" si="1612"/>
        <v>2.6955764051406905E-4</v>
      </c>
      <c r="BF1176" s="13">
        <f t="shared" si="1613"/>
        <v>2.5045826437535977E-4</v>
      </c>
      <c r="BG1176" s="13">
        <f t="shared" si="1614"/>
        <v>1.5514144352524488E-4</v>
      </c>
      <c r="BH1176" s="13">
        <f t="shared" si="1615"/>
        <v>7.2074485820394901E-5</v>
      </c>
      <c r="BI1176" s="13">
        <f t="shared" si="1616"/>
        <v>2.678707320615595E-5</v>
      </c>
      <c r="BJ1176" s="14">
        <f t="shared" si="1617"/>
        <v>0.5410848856265148</v>
      </c>
      <c r="BK1176" s="14">
        <f t="shared" si="1618"/>
        <v>0.22972994274422398</v>
      </c>
      <c r="BL1176" s="14">
        <f t="shared" si="1619"/>
        <v>0.21710798916229485</v>
      </c>
      <c r="BM1176" s="14">
        <f t="shared" si="1620"/>
        <v>0.57073486392238049</v>
      </c>
      <c r="BN1176" s="14">
        <f t="shared" si="1621"/>
        <v>0.42603496176553196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1.6292</v>
      </c>
      <c r="F1177" s="10">
        <f>VLOOKUP(B1177,home!$B$2:$E$405,3,FALSE)</f>
        <v>1.2583</v>
      </c>
      <c r="G1177" s="10">
        <f>VLOOKUP(C1177,away!$B$2:$E$405,4,FALSE)</f>
        <v>1.1048</v>
      </c>
      <c r="H1177" s="10">
        <f>VLOOKUP(A1177,away!$A$2:$E$405,3,FALSE)</f>
        <v>1.1462000000000001</v>
      </c>
      <c r="I1177" s="10">
        <f>VLOOKUP(C1177,away!$B$2:$E$405,3,FALSE)</f>
        <v>1.1778</v>
      </c>
      <c r="J1177" s="10">
        <f>VLOOKUP(B1177,home!$B$2:$E$405,4,FALSE)</f>
        <v>1.0468999999999999</v>
      </c>
      <c r="K1177" s="12">
        <f t="shared" si="1566"/>
        <v>2.2648647033279996</v>
      </c>
      <c r="L1177" s="12">
        <f t="shared" si="1567"/>
        <v>1.4133090954840002</v>
      </c>
      <c r="M1177" s="13">
        <f t="shared" si="1568"/>
        <v>2.526907914689738E-2</v>
      </c>
      <c r="N1177" s="13">
        <f t="shared" si="1569"/>
        <v>5.7231045445409481E-2</v>
      </c>
      <c r="O1177" s="13">
        <f t="shared" si="1570"/>
        <v>3.5713019392815147E-2</v>
      </c>
      <c r="P1177" s="13">
        <f t="shared" si="1571"/>
        <v>8.0885157072055389E-2</v>
      </c>
      <c r="Q1177" s="13">
        <f t="shared" si="1572"/>
        <v>6.4810287381934312E-2</v>
      </c>
      <c r="R1177" s="13">
        <f t="shared" si="1573"/>
        <v>2.5236767567531074E-2</v>
      </c>
      <c r="S1177" s="13">
        <f t="shared" si="1574"/>
        <v>6.4727414447296655E-2</v>
      </c>
      <c r="T1177" s="13">
        <f t="shared" si="1575"/>
        <v>9.1596968637819701E-2</v>
      </c>
      <c r="U1177" s="13">
        <f t="shared" si="1576"/>
        <v>5.7157864089793953E-2</v>
      </c>
      <c r="V1177" s="13">
        <f t="shared" si="1577"/>
        <v>2.3021052084169873E-2</v>
      </c>
      <c r="W1177" s="13">
        <f t="shared" si="1578"/>
        <v>4.8928844101295686E-2</v>
      </c>
      <c r="X1177" s="13">
        <f t="shared" si="1579"/>
        <v>6.9151580399879856E-2</v>
      </c>
      <c r="Y1177" s="13">
        <f t="shared" si="1580"/>
        <v>4.886627877312167E-2</v>
      </c>
      <c r="Z1177" s="13">
        <f t="shared" si="1581"/>
        <v>1.1889117714602437E-2</v>
      </c>
      <c r="AA1177" s="13">
        <f t="shared" si="1582"/>
        <v>2.6927243065514715E-2</v>
      </c>
      <c r="AB1177" s="13">
        <f t="shared" si="1583"/>
        <v>3.0493281188508962E-2</v>
      </c>
      <c r="AC1177" s="13">
        <f t="shared" si="1584"/>
        <v>4.6055828819663329E-3</v>
      </c>
      <c r="AD1177" s="13">
        <f t="shared" si="1585"/>
        <v>2.7704302994915758E-2</v>
      </c>
      <c r="AE1177" s="13">
        <f t="shared" si="1586"/>
        <v>3.9154743406759063E-2</v>
      </c>
      <c r="AF1177" s="13">
        <f t="shared" si="1587"/>
        <v>2.7668877494057394E-2</v>
      </c>
      <c r="AG1177" s="13">
        <f t="shared" si="1588"/>
        <v>1.3034892074727961E-2</v>
      </c>
      <c r="AH1177" s="13">
        <f t="shared" si="1589"/>
        <v>4.2007495508318915E-3</v>
      </c>
      <c r="AI1177" s="13">
        <f t="shared" si="1590"/>
        <v>9.5141293852001006E-3</v>
      </c>
      <c r="AJ1177" s="13">
        <f t="shared" si="1591"/>
        <v>1.0774107913717716E-2</v>
      </c>
      <c r="AK1177" s="13">
        <f t="shared" si="1592"/>
        <v>8.1339655745420424E-3</v>
      </c>
      <c r="AL1177" s="13">
        <f t="shared" si="1593"/>
        <v>5.8969033679560142E-4</v>
      </c>
      <c r="AM1177" s="13">
        <f t="shared" si="1594"/>
        <v>1.2549299596697767E-2</v>
      </c>
      <c r="AN1177" s="13">
        <f t="shared" si="1595"/>
        <v>1.7736039261966652E-2</v>
      </c>
      <c r="AO1177" s="13">
        <f t="shared" si="1596"/>
        <v>1.2533252803399404E-2</v>
      </c>
      <c r="AP1177" s="13">
        <f t="shared" si="1597"/>
        <v>5.9044533943482429E-3</v>
      </c>
      <c r="AQ1177" s="13">
        <f t="shared" si="1598"/>
        <v>2.0862044215234367E-3</v>
      </c>
      <c r="AR1177" s="13">
        <f t="shared" si="1599"/>
        <v>1.1873915096082069E-3</v>
      </c>
      <c r="AS1177" s="13">
        <f t="shared" si="1600"/>
        <v>2.6892811191429776E-3</v>
      </c>
      <c r="AT1177" s="13">
        <f t="shared" si="1601"/>
        <v>3.0454289420366754E-3</v>
      </c>
      <c r="AU1177" s="13">
        <f t="shared" si="1602"/>
        <v>2.2991615057707995E-3</v>
      </c>
      <c r="AV1177" s="13">
        <f t="shared" si="1603"/>
        <v>1.3018224354176852E-3</v>
      </c>
      <c r="AW1177" s="13">
        <f t="shared" si="1604"/>
        <v>5.2432543740630587E-5</v>
      </c>
      <c r="AX1177" s="13">
        <f t="shared" si="1605"/>
        <v>4.7370776180081795E-3</v>
      </c>
      <c r="AY1177" s="13">
        <f t="shared" si="1606"/>
        <v>6.6949548835446423E-3</v>
      </c>
      <c r="AZ1177" s="13">
        <f t="shared" si="1607"/>
        <v>4.7310203153843348E-3</v>
      </c>
      <c r="BA1177" s="13">
        <f t="shared" si="1608"/>
        <v>2.2287980142174225E-3</v>
      </c>
      <c r="BB1177" s="13">
        <f t="shared" si="1609"/>
        <v>7.8749512637253996E-4</v>
      </c>
      <c r="BC1177" s="13">
        <f t="shared" si="1610"/>
        <v>2.2259480495032634E-4</v>
      </c>
      <c r="BD1177" s="13">
        <f t="shared" si="1611"/>
        <v>2.7969187007162639E-4</v>
      </c>
      <c r="BE1177" s="13">
        <f t="shared" si="1612"/>
        <v>6.3346424433302758E-4</v>
      </c>
      <c r="BF1177" s="13">
        <f t="shared" si="1613"/>
        <v>7.1735540390510904E-4</v>
      </c>
      <c r="BG1177" s="13">
        <f t="shared" si="1614"/>
        <v>5.4157097801542733E-4</v>
      </c>
      <c r="BH1177" s="13">
        <f t="shared" si="1615"/>
        <v>3.0664624811349149E-4</v>
      </c>
      <c r="BI1177" s="13">
        <f t="shared" si="1616"/>
        <v>1.3890245275204131E-4</v>
      </c>
      <c r="BJ1177" s="14">
        <f t="shared" si="1617"/>
        <v>0.5583590109503338</v>
      </c>
      <c r="BK1177" s="14">
        <f t="shared" si="1618"/>
        <v>0.20579293085272587</v>
      </c>
      <c r="BL1177" s="14">
        <f t="shared" si="1619"/>
        <v>0.22129184443762273</v>
      </c>
      <c r="BM1177" s="14">
        <f t="shared" si="1620"/>
        <v>0.70154502560883825</v>
      </c>
      <c r="BN1177" s="14">
        <f t="shared" si="1621"/>
        <v>0.28914535600664276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1.6292</v>
      </c>
      <c r="F1178" s="10">
        <f>VLOOKUP(B1178,home!$B$2:$E$405,3,FALSE)</f>
        <v>0.83040000000000003</v>
      </c>
      <c r="G1178" s="10">
        <f>VLOOKUP(C1178,away!$B$2:$E$405,4,FALSE)</f>
        <v>0.54559999999999997</v>
      </c>
      <c r="H1178" s="10">
        <f>VLOOKUP(A1178,away!$A$2:$E$405,3,FALSE)</f>
        <v>1.1462000000000001</v>
      </c>
      <c r="I1178" s="10">
        <f>VLOOKUP(C1178,away!$B$2:$E$405,3,FALSE)</f>
        <v>1.0179</v>
      </c>
      <c r="J1178" s="10">
        <f>VLOOKUP(B1178,home!$B$2:$E$405,4,FALSE)</f>
        <v>0.92379999999999995</v>
      </c>
      <c r="K1178" s="12">
        <f t="shared" si="1566"/>
        <v>0.73813551820799994</v>
      </c>
      <c r="L1178" s="12">
        <f t="shared" si="1567"/>
        <v>1.0778131461240001</v>
      </c>
      <c r="M1178" s="13">
        <f t="shared" si="1568"/>
        <v>0.16268350312557323</v>
      </c>
      <c r="N1178" s="13">
        <f t="shared" si="1569"/>
        <v>0.12008247188348779</v>
      </c>
      <c r="O1178" s="13">
        <f t="shared" si="1570"/>
        <v>0.1753424183262477</v>
      </c>
      <c r="P1178" s="13">
        <f t="shared" si="1571"/>
        <v>0.12942646681508876</v>
      </c>
      <c r="Q1178" s="13">
        <f t="shared" si="1572"/>
        <v>4.4318568805707913E-2</v>
      </c>
      <c r="R1178" s="13">
        <f t="shared" si="1573"/>
        <v>9.4493181772601784E-2</v>
      </c>
      <c r="S1178" s="13">
        <f t="shared" si="1574"/>
        <v>2.5742023607807408E-2</v>
      </c>
      <c r="T1178" s="13">
        <f t="shared" si="1575"/>
        <v>4.7767136076193012E-2</v>
      </c>
      <c r="U1178" s="13">
        <f t="shared" si="1576"/>
        <v>6.9748773694842156E-2</v>
      </c>
      <c r="V1178" s="13">
        <f t="shared" si="1577"/>
        <v>2.2755152729881504E-3</v>
      </c>
      <c r="W1178" s="13">
        <f t="shared" si="1578"/>
        <v>1.0904369917212704E-2</v>
      </c>
      <c r="X1178" s="13">
        <f t="shared" si="1579"/>
        <v>1.1752873246970927E-2</v>
      </c>
      <c r="Y1178" s="13">
        <f t="shared" si="1580"/>
        <v>6.3337006451571632E-3</v>
      </c>
      <c r="Z1178" s="13">
        <f t="shared" si="1581"/>
        <v>3.3948664511198316E-2</v>
      </c>
      <c r="AA1178" s="13">
        <f t="shared" si="1582"/>
        <v>2.5058715071442906E-2</v>
      </c>
      <c r="AB1178" s="13">
        <f t="shared" si="1583"/>
        <v>9.2483638174430619E-3</v>
      </c>
      <c r="AC1178" s="13">
        <f t="shared" si="1584"/>
        <v>1.1314603828457122E-4</v>
      </c>
      <c r="AD1178" s="13">
        <f t="shared" si="1585"/>
        <v>2.0122256848933806E-3</v>
      </c>
      <c r="AE1178" s="13">
        <f t="shared" si="1586"/>
        <v>2.1688032961464554E-3</v>
      </c>
      <c r="AF1178" s="13">
        <f t="shared" si="1587"/>
        <v>1.1687823519718563E-3</v>
      </c>
      <c r="AG1178" s="13">
        <f t="shared" si="1588"/>
        <v>4.1990966130433166E-4</v>
      </c>
      <c r="AH1178" s="13">
        <f t="shared" si="1589"/>
        <v>9.1475792258807094E-3</v>
      </c>
      <c r="AI1178" s="13">
        <f t="shared" si="1590"/>
        <v>6.7521531322441933E-3</v>
      </c>
      <c r="AJ1178" s="13">
        <f t="shared" si="1591"/>
        <v>2.4920020256444181E-3</v>
      </c>
      <c r="AK1178" s="13">
        <f t="shared" si="1592"/>
        <v>6.1314506885814266E-4</v>
      </c>
      <c r="AL1178" s="13">
        <f t="shared" si="1593"/>
        <v>3.6006335462282849E-6</v>
      </c>
      <c r="AM1178" s="13">
        <f t="shared" si="1594"/>
        <v>2.970590497340447E-4</v>
      </c>
      <c r="AN1178" s="13">
        <f t="shared" si="1595"/>
        <v>3.2017414897845653E-4</v>
      </c>
      <c r="AO1178" s="13">
        <f t="shared" si="1596"/>
        <v>1.7254395340902227E-4</v>
      </c>
      <c r="AP1178" s="13">
        <f t="shared" si="1597"/>
        <v>6.1990047089483728E-5</v>
      </c>
      <c r="AQ1178" s="13">
        <f t="shared" si="1598"/>
        <v>1.6703421920472839E-5</v>
      </c>
      <c r="AR1178" s="13">
        <f t="shared" si="1599"/>
        <v>1.9718762289730072E-3</v>
      </c>
      <c r="AS1178" s="13">
        <f t="shared" si="1600"/>
        <v>1.4555118821150278E-3</v>
      </c>
      <c r="AT1178" s="13">
        <f t="shared" si="1601"/>
        <v>5.3718250868143853E-4</v>
      </c>
      <c r="AU1178" s="13">
        <f t="shared" si="1602"/>
        <v>1.3217116313928235E-4</v>
      </c>
      <c r="AV1178" s="13">
        <f t="shared" si="1603"/>
        <v>2.4390057498992064E-5</v>
      </c>
      <c r="AW1178" s="13">
        <f t="shared" si="1604"/>
        <v>7.9571217396356559E-8</v>
      </c>
      <c r="AX1178" s="13">
        <f t="shared" si="1605"/>
        <v>3.654497260230251E-5</v>
      </c>
      <c r="AY1178" s="13">
        <f t="shared" si="1606"/>
        <v>3.9388651895503056E-5</v>
      </c>
      <c r="AZ1178" s="13">
        <f t="shared" si="1607"/>
        <v>2.1226803410537604E-5</v>
      </c>
      <c r="BA1178" s="13">
        <f t="shared" si="1608"/>
        <v>7.6261759220223969E-6</v>
      </c>
      <c r="BB1178" s="13">
        <f t="shared" si="1609"/>
        <v>2.0548981658525137E-6</v>
      </c>
      <c r="BC1178" s="13">
        <f t="shared" si="1610"/>
        <v>4.4295925142038719E-7</v>
      </c>
      <c r="BD1178" s="13">
        <f t="shared" si="1611"/>
        <v>3.5421902035275428E-4</v>
      </c>
      <c r="BE1178" s="13">
        <f t="shared" si="1612"/>
        <v>2.6146164014721036E-4</v>
      </c>
      <c r="BF1178" s="13">
        <f t="shared" si="1613"/>
        <v>9.6497061620787338E-5</v>
      </c>
      <c r="BG1178" s="13">
        <f t="shared" si="1614"/>
        <v>2.3742636195003055E-5</v>
      </c>
      <c r="BH1178" s="13">
        <f t="shared" si="1615"/>
        <v>4.3813207678556485E-6</v>
      </c>
      <c r="BI1178" s="13">
        <f t="shared" si="1616"/>
        <v>6.4680169508332041E-7</v>
      </c>
      <c r="BJ1178" s="14">
        <f t="shared" si="1617"/>
        <v>0.24790459665142464</v>
      </c>
      <c r="BK1178" s="14">
        <f t="shared" si="1618"/>
        <v>0.32028364414518379</v>
      </c>
      <c r="BL1178" s="14">
        <f t="shared" si="1619"/>
        <v>0.39775841245639154</v>
      </c>
      <c r="BM1178" s="14">
        <f t="shared" si="1620"/>
        <v>0.2735093979548131</v>
      </c>
      <c r="BN1178" s="14">
        <f t="shared" si="1621"/>
        <v>0.72634661072870721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1.4215</v>
      </c>
      <c r="F1179" s="10">
        <f>VLOOKUP(B1179,home!$B$2:$E$405,3,FALSE)</f>
        <v>1.1137999999999999</v>
      </c>
      <c r="G1179" s="10">
        <f>VLOOKUP(C1179,away!$B$2:$E$405,4,FALSE)</f>
        <v>1.0823</v>
      </c>
      <c r="H1179" s="10">
        <f>VLOOKUP(A1179,away!$A$2:$E$405,3,FALSE)</f>
        <v>1.0277000000000001</v>
      </c>
      <c r="I1179" s="10">
        <f>VLOOKUP(C1179,away!$B$2:$E$405,3,FALSE)</f>
        <v>0.74850000000000005</v>
      </c>
      <c r="J1179" s="10">
        <f>VLOOKUP(B1179,home!$B$2:$E$405,4,FALSE)</f>
        <v>0.64870000000000005</v>
      </c>
      <c r="K1179" s="12">
        <f t="shared" si="1566"/>
        <v>1.7135695494099998</v>
      </c>
      <c r="L1179" s="12">
        <f t="shared" si="1567"/>
        <v>0.49900173901500011</v>
      </c>
      <c r="M1179" s="13">
        <f t="shared" si="1568"/>
        <v>0.10941893884139145</v>
      </c>
      <c r="N1179" s="13">
        <f t="shared" si="1569"/>
        <v>0.18749696172736349</v>
      </c>
      <c r="O1179" s="13">
        <f t="shared" si="1570"/>
        <v>5.4600240763030279E-2</v>
      </c>
      <c r="P1179" s="13">
        <f t="shared" si="1571"/>
        <v>9.3561309961983308E-2</v>
      </c>
      <c r="Q1179" s="13">
        <f t="shared" si="1572"/>
        <v>0.16064454211145118</v>
      </c>
      <c r="R1179" s="13">
        <f t="shared" si="1573"/>
        <v>1.3622807545694901E-2</v>
      </c>
      <c r="S1179" s="13">
        <f t="shared" si="1574"/>
        <v>2.0000465217660576E-2</v>
      </c>
      <c r="T1179" s="13">
        <f t="shared" si="1575"/>
        <v>8.0161905876882558E-2</v>
      </c>
      <c r="U1179" s="13">
        <f t="shared" si="1576"/>
        <v>2.3343628187775561E-2</v>
      </c>
      <c r="V1179" s="13">
        <f t="shared" si="1577"/>
        <v>1.9002090552429774E-3</v>
      </c>
      <c r="W1179" s="13">
        <f t="shared" si="1578"/>
        <v>9.1758531880365021E-2</v>
      </c>
      <c r="X1179" s="13">
        <f t="shared" si="1579"/>
        <v>4.5787666977765477E-2</v>
      </c>
      <c r="Y1179" s="13">
        <f t="shared" si="1580"/>
        <v>1.1424062723672333E-2</v>
      </c>
      <c r="Z1179" s="13">
        <f t="shared" si="1581"/>
        <v>2.2659348851894736E-3</v>
      </c>
      <c r="AA1179" s="13">
        <f t="shared" si="1582"/>
        <v>3.8828370202065267E-3</v>
      </c>
      <c r="AB1179" s="13">
        <f t="shared" si="1583"/>
        <v>3.3267556415738832E-3</v>
      </c>
      <c r="AC1179" s="13">
        <f t="shared" si="1584"/>
        <v>1.0155123183694572E-4</v>
      </c>
      <c r="AD1179" s="13">
        <f t="shared" si="1585"/>
        <v>3.930865653219006E-2</v>
      </c>
      <c r="AE1179" s="13">
        <f t="shared" si="1586"/>
        <v>1.9615087967906186E-2</v>
      </c>
      <c r="AF1179" s="13">
        <f t="shared" si="1587"/>
        <v>4.8939815034586944E-3</v>
      </c>
      <c r="AG1179" s="13">
        <f t="shared" si="1588"/>
        <v>8.140350936443778E-4</v>
      </c>
      <c r="AH1179" s="13">
        <f t="shared" si="1589"/>
        <v>2.8267636205107541E-4</v>
      </c>
      <c r="AI1179" s="13">
        <f t="shared" si="1590"/>
        <v>4.8438560634871933E-4</v>
      </c>
      <c r="AJ1179" s="13">
        <f t="shared" si="1591"/>
        <v>4.1501421260583242E-4</v>
      </c>
      <c r="AK1179" s="13">
        <f t="shared" si="1592"/>
        <v>2.3705190576457397E-4</v>
      </c>
      <c r="AL1179" s="13">
        <f t="shared" si="1593"/>
        <v>3.4733534722687384E-6</v>
      </c>
      <c r="AM1179" s="13">
        <f t="shared" si="1594"/>
        <v>1.3471623372355452E-2</v>
      </c>
      <c r="AN1179" s="13">
        <f t="shared" si="1595"/>
        <v>6.7223634901604915E-3</v>
      </c>
      <c r="AO1179" s="13">
        <f t="shared" si="1596"/>
        <v>1.6772355359405151E-3</v>
      </c>
      <c r="AP1179" s="13">
        <f t="shared" si="1597"/>
        <v>2.7898114972402428E-4</v>
      </c>
      <c r="AQ1179" s="13">
        <f t="shared" si="1598"/>
        <v>3.4803019716173049E-5</v>
      </c>
      <c r="AR1179" s="13">
        <f t="shared" si="1599"/>
        <v>2.8211199248384093E-5</v>
      </c>
      <c r="AS1179" s="13">
        <f t="shared" si="1600"/>
        <v>4.8341851984369261E-5</v>
      </c>
      <c r="AT1179" s="13">
        <f t="shared" si="1601"/>
        <v>4.1418562761250288E-5</v>
      </c>
      <c r="AU1179" s="13">
        <f t="shared" si="1602"/>
        <v>2.3657862642668477E-5</v>
      </c>
      <c r="AV1179" s="13">
        <f t="shared" si="1603"/>
        <v>1.0134848257150276E-5</v>
      </c>
      <c r="AW1179" s="13">
        <f t="shared" si="1604"/>
        <v>8.2499302494183519E-8</v>
      </c>
      <c r="AX1179" s="13">
        <f t="shared" si="1605"/>
        <v>3.847427265331398E-3</v>
      </c>
      <c r="AY1179" s="13">
        <f t="shared" si="1606"/>
        <v>1.919872896134094E-3</v>
      </c>
      <c r="AZ1179" s="13">
        <f t="shared" si="1607"/>
        <v>4.7900995692933874E-4</v>
      </c>
      <c r="BA1179" s="13">
        <f t="shared" si="1608"/>
        <v>7.9675600504413446E-5</v>
      </c>
      <c r="BB1179" s="13">
        <f t="shared" si="1609"/>
        <v>9.9395658021916801E-6</v>
      </c>
      <c r="BC1179" s="13">
        <f t="shared" si="1610"/>
        <v>9.9197212406953493E-7</v>
      </c>
      <c r="BD1179" s="13">
        <f t="shared" si="1611"/>
        <v>2.3462395807737202E-6</v>
      </c>
      <c r="BE1179" s="13">
        <f t="shared" si="1612"/>
        <v>4.0204447012343307E-6</v>
      </c>
      <c r="BF1179" s="13">
        <f t="shared" si="1613"/>
        <v>3.444655807560968E-6</v>
      </c>
      <c r="BG1179" s="13">
        <f t="shared" si="1614"/>
        <v>1.9675524333449285E-6</v>
      </c>
      <c r="BH1179" s="13">
        <f t="shared" si="1615"/>
        <v>8.4288448416185471E-7</v>
      </c>
      <c r="BI1179" s="13">
        <f t="shared" si="1616"/>
        <v>2.8886823714598145E-7</v>
      </c>
      <c r="BJ1179" s="14">
        <f t="shared" si="1617"/>
        <v>0.67042735621942151</v>
      </c>
      <c r="BK1179" s="14">
        <f t="shared" si="1618"/>
        <v>0.22690582055772163</v>
      </c>
      <c r="BL1179" s="14">
        <f t="shared" si="1619"/>
        <v>0.1003600722151894</v>
      </c>
      <c r="BM1179" s="14">
        <f t="shared" si="1620"/>
        <v>0.37869459252977589</v>
      </c>
      <c r="BN1179" s="14">
        <f t="shared" si="1621"/>
        <v>0.6193448009509146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1.4215</v>
      </c>
      <c r="F1180" s="10">
        <f>VLOOKUP(B1180,home!$B$2:$E$405,3,FALSE)</f>
        <v>0.93799999999999994</v>
      </c>
      <c r="G1180" s="10">
        <f>VLOOKUP(C1180,away!$B$2:$E$405,4,FALSE)</f>
        <v>0.70350000000000001</v>
      </c>
      <c r="H1180" s="10">
        <f>VLOOKUP(A1180,away!$A$2:$E$405,3,FALSE)</f>
        <v>1.0277000000000001</v>
      </c>
      <c r="I1180" s="10">
        <f>VLOOKUP(C1180,away!$B$2:$E$405,3,FALSE)</f>
        <v>0.8982</v>
      </c>
      <c r="J1180" s="10">
        <f>VLOOKUP(B1180,home!$B$2:$E$405,4,FALSE)</f>
        <v>0.64870000000000005</v>
      </c>
      <c r="K1180" s="12">
        <f t="shared" si="1566"/>
        <v>0.93802368449999995</v>
      </c>
      <c r="L1180" s="12">
        <f t="shared" si="1567"/>
        <v>0.59880208681800007</v>
      </c>
      <c r="M1180" s="13">
        <f t="shared" si="1568"/>
        <v>0.21506267723446382</v>
      </c>
      <c r="N1180" s="13">
        <f t="shared" si="1569"/>
        <v>0.201733884897906</v>
      </c>
      <c r="O1180" s="13">
        <f t="shared" si="1570"/>
        <v>0.12877997992466295</v>
      </c>
      <c r="P1180" s="13">
        <f t="shared" si="1571"/>
        <v>0.12079867125876835</v>
      </c>
      <c r="Q1180" s="13">
        <f t="shared" si="1572"/>
        <v>9.4615581000216345E-2</v>
      </c>
      <c r="R1180" s="13">
        <f t="shared" si="1573"/>
        <v>3.8556860359634154E-2</v>
      </c>
      <c r="S1180" s="13">
        <f t="shared" si="1574"/>
        <v>1.6962867715507035E-2</v>
      </c>
      <c r="T1180" s="13">
        <f t="shared" si="1575"/>
        <v>5.6656007348427066E-2</v>
      </c>
      <c r="U1180" s="13">
        <f t="shared" si="1576"/>
        <v>3.6167248217296021E-2</v>
      </c>
      <c r="V1180" s="13">
        <f t="shared" si="1577"/>
        <v>1.0586535914507511E-3</v>
      </c>
      <c r="W1180" s="13">
        <f t="shared" si="1578"/>
        <v>2.9583885300310375E-2</v>
      </c>
      <c r="X1180" s="13">
        <f t="shared" si="1579"/>
        <v>1.7714892254010212E-2</v>
      </c>
      <c r="Y1180" s="13">
        <f t="shared" si="1580"/>
        <v>5.3038572247286683E-3</v>
      </c>
      <c r="Z1180" s="13">
        <f t="shared" si="1581"/>
        <v>7.6959761481663865E-3</v>
      </c>
      <c r="AA1180" s="13">
        <f t="shared" si="1582"/>
        <v>7.2190079023271517E-3</v>
      </c>
      <c r="AB1180" s="13">
        <f t="shared" si="1583"/>
        <v>3.3858001954877649E-3</v>
      </c>
      <c r="AC1180" s="13">
        <f t="shared" si="1584"/>
        <v>3.7164731700271138E-5</v>
      </c>
      <c r="AD1180" s="13">
        <f t="shared" si="1585"/>
        <v>6.9375962728056313E-3</v>
      </c>
      <c r="AE1180" s="13">
        <f t="shared" si="1586"/>
        <v>4.1542471256567921E-3</v>
      </c>
      <c r="AF1180" s="13">
        <f t="shared" si="1587"/>
        <v>1.2437859240004825E-3</v>
      </c>
      <c r="AG1180" s="13">
        <f t="shared" si="1588"/>
        <v>2.4826053561544781E-4</v>
      </c>
      <c r="AH1180" s="13">
        <f t="shared" si="1589"/>
        <v>1.1520916444058965E-3</v>
      </c>
      <c r="AI1180" s="13">
        <f t="shared" si="1590"/>
        <v>1.0806892491672826E-3</v>
      </c>
      <c r="AJ1180" s="13">
        <f t="shared" si="1591"/>
        <v>5.068560556517165E-4</v>
      </c>
      <c r="AK1180" s="13">
        <f t="shared" si="1592"/>
        <v>1.5848099494452004E-4</v>
      </c>
      <c r="AL1180" s="13">
        <f t="shared" si="1593"/>
        <v>8.3500312835535496E-7</v>
      </c>
      <c r="AM1180" s="13">
        <f t="shared" si="1594"/>
        <v>1.3015259234781212E-3</v>
      </c>
      <c r="AN1180" s="13">
        <f t="shared" si="1595"/>
        <v>7.7935643902642376E-4</v>
      </c>
      <c r="AO1180" s="13">
        <f t="shared" si="1596"/>
        <v>2.3334013103203395E-4</v>
      </c>
      <c r="AP1180" s="13">
        <f t="shared" si="1597"/>
        <v>4.6574852466789173E-5</v>
      </c>
      <c r="AQ1180" s="13">
        <f t="shared" si="1598"/>
        <v>6.9722797125884577E-6</v>
      </c>
      <c r="AR1180" s="13">
        <f t="shared" si="1599"/>
        <v>1.3797497617516643E-4</v>
      </c>
      <c r="AS1180" s="13">
        <f t="shared" si="1600"/>
        <v>1.2942379552062934E-4</v>
      </c>
      <c r="AT1180" s="13">
        <f t="shared" si="1601"/>
        <v>6.0701292768117651E-5</v>
      </c>
      <c r="AU1180" s="13">
        <f t="shared" si="1602"/>
        <v>1.8979750098754308E-5</v>
      </c>
      <c r="AV1180" s="13">
        <f t="shared" si="1603"/>
        <v>4.4508637796306881E-6</v>
      </c>
      <c r="AW1180" s="13">
        <f t="shared" si="1604"/>
        <v>1.3028148829721414E-8</v>
      </c>
      <c r="AX1180" s="13">
        <f t="shared" si="1605"/>
        <v>2.0347702370220196E-4</v>
      </c>
      <c r="AY1180" s="13">
        <f t="shared" si="1606"/>
        <v>1.2184246641239421E-4</v>
      </c>
      <c r="AZ1180" s="13">
        <f t="shared" si="1607"/>
        <v>3.6479761575396856E-5</v>
      </c>
      <c r="BA1180" s="13">
        <f t="shared" si="1608"/>
        <v>7.2813857859902457E-6</v>
      </c>
      <c r="BB1180" s="13">
        <f t="shared" si="1609"/>
        <v>1.0900272508944705E-6</v>
      </c>
      <c r="BC1180" s="13">
        <f t="shared" si="1610"/>
        <v>1.3054211850481936E-7</v>
      </c>
      <c r="BD1180" s="13">
        <f t="shared" si="1611"/>
        <v>1.3769950610392249E-5</v>
      </c>
      <c r="BE1180" s="13">
        <f t="shared" si="1612"/>
        <v>1.291653980694316E-5</v>
      </c>
      <c r="BF1180" s="13">
        <f t="shared" si="1613"/>
        <v>6.0580101303498699E-6</v>
      </c>
      <c r="BG1180" s="13">
        <f t="shared" si="1614"/>
        <v>1.8941856610697036E-6</v>
      </c>
      <c r="BH1180" s="13">
        <f t="shared" si="1615"/>
        <v>4.4419775323091783E-7</v>
      </c>
      <c r="BI1180" s="13">
        <f t="shared" si="1616"/>
        <v>8.3333602626457477E-8</v>
      </c>
      <c r="BJ1180" s="14">
        <f t="shared" si="1617"/>
        <v>0.42093006871623834</v>
      </c>
      <c r="BK1180" s="14">
        <f t="shared" si="1618"/>
        <v>0.354042712001431</v>
      </c>
      <c r="BL1180" s="14">
        <f t="shared" si="1619"/>
        <v>0.21739371143948436</v>
      </c>
      <c r="BM1180" s="14">
        <f t="shared" si="1620"/>
        <v>0.20039298419140494</v>
      </c>
      <c r="BN1180" s="14">
        <f t="shared" si="1621"/>
        <v>0.79954765467565159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1.2710999999999999</v>
      </c>
      <c r="F1181" s="10">
        <f>VLOOKUP(B1181,home!$B$2:$E$405,3,FALSE)</f>
        <v>0.70389999999999997</v>
      </c>
      <c r="G1181" s="10">
        <f>VLOOKUP(C1181,away!$B$2:$E$405,4,FALSE)</f>
        <v>0.70389999999999997</v>
      </c>
      <c r="H1181" s="10">
        <f>VLOOKUP(A1181,away!$A$2:$E$405,3,FALSE)</f>
        <v>0.94469999999999998</v>
      </c>
      <c r="I1181" s="10">
        <f>VLOOKUP(C1181,away!$B$2:$E$405,3,FALSE)</f>
        <v>0.89139999999999997</v>
      </c>
      <c r="J1181" s="10">
        <f>VLOOKUP(B1181,home!$B$2:$E$405,4,FALSE)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1.4705999999999999</v>
      </c>
      <c r="F1182" s="10">
        <f>VLOOKUP(B1182,home!$B$2:$E$405,3,FALSE)</f>
        <v>0.90669999999999995</v>
      </c>
      <c r="G1182" s="10">
        <f>VLOOKUP(C1182,away!$B$2:$E$405,4,FALSE)</f>
        <v>1.2844</v>
      </c>
      <c r="H1182" s="10">
        <f>VLOOKUP(A1182,away!$A$2:$E$405,3,FALSE)</f>
        <v>1.2646999999999999</v>
      </c>
      <c r="I1182" s="10">
        <f>VLOOKUP(C1182,away!$B$2:$E$405,3,FALSE)</f>
        <v>0.43930000000000002</v>
      </c>
      <c r="J1182" s="10">
        <f>VLOOKUP(B1182,home!$B$2:$E$405,4,FALSE)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1.3548</v>
      </c>
      <c r="F1183" s="10">
        <f>VLOOKUP(B1183,home!$B$2:$E$405,3,FALSE)</f>
        <v>0.98419999999999996</v>
      </c>
      <c r="G1183" s="10">
        <f>VLOOKUP(C1183,away!$B$2:$E$405,4,FALSE)</f>
        <v>0.98419999999999996</v>
      </c>
      <c r="H1183" s="10">
        <f>VLOOKUP(A1183,away!$A$2:$E$405,3,FALSE)</f>
        <v>1.1719999999999999</v>
      </c>
      <c r="I1183" s="10">
        <f>VLOOKUP(C1183,away!$B$2:$E$405,3,FALSE)</f>
        <v>1.0428999999999999</v>
      </c>
      <c r="J1183" s="10">
        <f>VLOOKUP(B1183,home!$B$2:$E$405,4,FALSE)</f>
        <v>1.0428999999999999</v>
      </c>
      <c r="K1183" s="12">
        <f t="shared" si="1566"/>
        <v>1.3123265322719999</v>
      </c>
      <c r="L1183" s="12">
        <f t="shared" si="1567"/>
        <v>1.2747145605199997</v>
      </c>
      <c r="M1183" s="13">
        <f t="shared" si="1568"/>
        <v>7.5242346151998221E-2</v>
      </c>
      <c r="N1183" s="13">
        <f t="shared" si="1569"/>
        <v>9.8742527205661276E-2</v>
      </c>
      <c r="O1183" s="13">
        <f t="shared" si="1570"/>
        <v>9.5912514207638105E-2</v>
      </c>
      <c r="P1183" s="13">
        <f t="shared" si="1571"/>
        <v>0.12586853717159863</v>
      </c>
      <c r="Q1183" s="13">
        <f t="shared" si="1572"/>
        <v>6.4791219157789556E-2</v>
      </c>
      <c r="R1183" s="13">
        <f t="shared" si="1573"/>
        <v>6.1130539198278835E-2</v>
      </c>
      <c r="S1183" s="13">
        <f t="shared" si="1574"/>
        <v>5.2639535646966842E-2</v>
      </c>
      <c r="T1183" s="13">
        <f t="shared" si="1575"/>
        <v>8.25903104542767E-2</v>
      </c>
      <c r="U1183" s="13">
        <f t="shared" si="1576"/>
        <v>8.0223228521994816E-2</v>
      </c>
      <c r="V1183" s="13">
        <f t="shared" si="1577"/>
        <v>9.7841791492893522E-3</v>
      </c>
      <c r="W1183" s="13">
        <f t="shared" si="1578"/>
        <v>2.8342411986339047E-2</v>
      </c>
      <c r="X1183" s="13">
        <f t="shared" si="1579"/>
        <v>3.6128485239242954E-2</v>
      </c>
      <c r="Y1183" s="13">
        <f t="shared" si="1580"/>
        <v>2.3026753091997441E-2</v>
      </c>
      <c r="Z1183" s="13">
        <f t="shared" si="1581"/>
        <v>2.5974662802828199E-2</v>
      </c>
      <c r="AA1183" s="13">
        <f t="shared" si="1582"/>
        <v>3.4087239162970032E-2</v>
      </c>
      <c r="AB1183" s="13">
        <f t="shared" si="1583"/>
        <v>2.2366794182733393E-2</v>
      </c>
      <c r="AC1183" s="13">
        <f t="shared" si="1584"/>
        <v>1.0229614538285517E-3</v>
      </c>
      <c r="AD1183" s="13">
        <f t="shared" si="1585"/>
        <v>9.298624809564171E-3</v>
      </c>
      <c r="AE1183" s="13">
        <f t="shared" si="1586"/>
        <v>1.185309243756396E-2</v>
      </c>
      <c r="AF1183" s="13">
        <f t="shared" si="1587"/>
        <v>7.5546547586761385E-3</v>
      </c>
      <c r="AG1183" s="13">
        <f t="shared" si="1588"/>
        <v>3.2100094735287256E-3</v>
      </c>
      <c r="AH1183" s="13">
        <f t="shared" si="1589"/>
        <v>8.2775702198405882E-3</v>
      </c>
      <c r="AI1183" s="13">
        <f t="shared" si="1590"/>
        <v>1.0862875022241373E-2</v>
      </c>
      <c r="AJ1183" s="13">
        <f t="shared" si="1591"/>
        <v>7.1278195542210749E-3</v>
      </c>
      <c r="AK1183" s="13">
        <f t="shared" si="1592"/>
        <v>3.1180089060838323E-3</v>
      </c>
      <c r="AL1183" s="13">
        <f t="shared" si="1593"/>
        <v>6.8450104687710903E-5</v>
      </c>
      <c r="AM1183" s="13">
        <f t="shared" si="1594"/>
        <v>2.4405664102467471E-3</v>
      </c>
      <c r="AN1183" s="13">
        <f t="shared" si="1595"/>
        <v>3.1110255390575554E-3</v>
      </c>
      <c r="AO1183" s="13">
        <f t="shared" si="1596"/>
        <v>1.982834776393124E-3</v>
      </c>
      <c r="AP1183" s="13">
        <f t="shared" si="1597"/>
        <v>8.4251612019124408E-4</v>
      </c>
      <c r="AQ1183" s="13">
        <f t="shared" si="1598"/>
        <v>2.6849189147014937E-4</v>
      </c>
      <c r="AR1183" s="13">
        <f t="shared" si="1599"/>
        <v>2.1103078569915039E-3</v>
      </c>
      <c r="AS1183" s="13">
        <f t="shared" si="1600"/>
        <v>2.7694129919920156E-3</v>
      </c>
      <c r="AT1183" s="13">
        <f t="shared" si="1601"/>
        <v>1.8171870741049536E-3</v>
      </c>
      <c r="AU1183" s="13">
        <f t="shared" si="1602"/>
        <v>7.9491427048321848E-4</v>
      </c>
      <c r="AV1183" s="13">
        <f t="shared" si="1603"/>
        <v>2.6079677200919218E-4</v>
      </c>
      <c r="AW1183" s="13">
        <f t="shared" si="1604"/>
        <v>3.180727559717589E-6</v>
      </c>
      <c r="AX1183" s="13">
        <f t="shared" si="1605"/>
        <v>5.3380334232310629E-4</v>
      </c>
      <c r="AY1183" s="13">
        <f t="shared" si="1606"/>
        <v>6.8044689291350542E-4</v>
      </c>
      <c r="AZ1183" s="13">
        <f t="shared" si="1607"/>
        <v>4.3368778102871928E-4</v>
      </c>
      <c r="BA1183" s="13">
        <f t="shared" si="1608"/>
        <v>1.8427604306563923E-4</v>
      </c>
      <c r="BB1183" s="13">
        <f t="shared" si="1609"/>
        <v>5.8724838812695242E-5</v>
      </c>
      <c r="BC1183" s="13">
        <f t="shared" si="1610"/>
        <v>1.497148141974651E-5</v>
      </c>
      <c r="BD1183" s="13">
        <f t="shared" si="1611"/>
        <v>4.4834002541447167E-4</v>
      </c>
      <c r="BE1183" s="13">
        <f t="shared" si="1612"/>
        <v>5.8836851083091384E-4</v>
      </c>
      <c r="BF1183" s="13">
        <f t="shared" si="1613"/>
        <v>3.8606580375838705E-4</v>
      </c>
      <c r="BG1183" s="13">
        <f t="shared" si="1614"/>
        <v>1.6888146582501551E-4</v>
      </c>
      <c r="BH1183" s="13">
        <f t="shared" si="1615"/>
        <v>5.5406907102788714E-5</v>
      </c>
      <c r="BI1183" s="13">
        <f t="shared" si="1616"/>
        <v>1.4542390852423911E-5</v>
      </c>
      <c r="BJ1183" s="14">
        <f t="shared" si="1617"/>
        <v>0.37608943373156217</v>
      </c>
      <c r="BK1183" s="14">
        <f t="shared" si="1618"/>
        <v>0.26530645657128282</v>
      </c>
      <c r="BL1183" s="14">
        <f t="shared" si="1619"/>
        <v>0.33252081304536696</v>
      </c>
      <c r="BM1183" s="14">
        <f t="shared" si="1620"/>
        <v>0.47752641689272174</v>
      </c>
      <c r="BN1183" s="14">
        <f t="shared" si="1621"/>
        <v>0.52168768309296465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1.5941000000000001</v>
      </c>
      <c r="F1185" s="10">
        <f>VLOOKUP(B1185,home!$B$2:$E$405,3,FALSE)</f>
        <v>1.0664</v>
      </c>
      <c r="G1185" s="10">
        <f>VLOOKUP(C1185,away!$B$2:$E$405,4,FALSE)</f>
        <v>0.87819999999999998</v>
      </c>
      <c r="H1185" s="10">
        <f>VLOOKUP(A1185,away!$A$2:$E$405,3,FALSE)</f>
        <v>1.1647000000000001</v>
      </c>
      <c r="I1185" s="10">
        <f>VLOOKUP(C1185,away!$B$2:$E$405,3,FALSE)</f>
        <v>1.0303</v>
      </c>
      <c r="J1185" s="10">
        <f>VLOOKUP(B1185,home!$B$2:$E$405,4,FALSE)</f>
        <v>1.3736999999999999</v>
      </c>
      <c r="K1185" s="12">
        <f t="shared" si="1566"/>
        <v>1.492894544368</v>
      </c>
      <c r="L1185" s="12">
        <f t="shared" si="1567"/>
        <v>1.6484268262170001</v>
      </c>
      <c r="M1185" s="13">
        <f t="shared" si="1568"/>
        <v>4.322564305566421E-2</v>
      </c>
      <c r="N1185" s="13">
        <f t="shared" si="1569"/>
        <v>6.4531326694599628E-2</v>
      </c>
      <c r="O1185" s="13">
        <f t="shared" si="1570"/>
        <v>7.1254309593437468E-2</v>
      </c>
      <c r="P1185" s="13">
        <f t="shared" si="1571"/>
        <v>0.10637517005475122</v>
      </c>
      <c r="Q1185" s="13">
        <f t="shared" si="1572"/>
        <v>4.8169232781598431E-2</v>
      </c>
      <c r="R1185" s="13">
        <f t="shared" si="1573"/>
        <v>5.8728757708696851E-2</v>
      </c>
      <c r="S1185" s="13">
        <f t="shared" si="1574"/>
        <v>6.5445393083021247E-2</v>
      </c>
      <c r="T1185" s="13">
        <f t="shared" si="1575"/>
        <v>7.9403455515478186E-2</v>
      </c>
      <c r="U1185" s="13">
        <f t="shared" si="1576"/>
        <v>8.7675841980823649E-2</v>
      </c>
      <c r="V1185" s="13">
        <f t="shared" si="1577"/>
        <v>1.7895151340660734E-2</v>
      </c>
      <c r="W1185" s="13">
        <f t="shared" si="1578"/>
        <v>2.3970528275346844E-2</v>
      </c>
      <c r="X1185" s="13">
        <f t="shared" si="1579"/>
        <v>3.9513661847674859E-2</v>
      </c>
      <c r="Y1185" s="13">
        <f t="shared" si="1580"/>
        <v>3.2567690095887225E-2</v>
      </c>
      <c r="Z1185" s="13">
        <f t="shared" si="1581"/>
        <v>3.2270019892471441E-2</v>
      </c>
      <c r="AA1185" s="13">
        <f t="shared" si="1582"/>
        <v>4.8175736644117444E-2</v>
      </c>
      <c r="AB1185" s="13">
        <f t="shared" si="1583"/>
        <v>3.5960647203456236E-2</v>
      </c>
      <c r="AC1185" s="13">
        <f t="shared" si="1584"/>
        <v>2.7524167838389882E-3</v>
      </c>
      <c r="AD1185" s="13">
        <f t="shared" si="1585"/>
        <v>8.9463677219710457E-3</v>
      </c>
      <c r="AE1185" s="13">
        <f t="shared" si="1586"/>
        <v>1.4747432550098942E-2</v>
      </c>
      <c r="AF1185" s="13">
        <f t="shared" si="1587"/>
        <v>1.2155031716704442E-2</v>
      </c>
      <c r="AG1185" s="13">
        <f t="shared" si="1588"/>
        <v>6.6788934517780256E-3</v>
      </c>
      <c r="AH1185" s="13">
        <f t="shared" si="1589"/>
        <v>1.3298691618326534E-2</v>
      </c>
      <c r="AI1185" s="13">
        <f t="shared" si="1590"/>
        <v>1.9853544164232129E-2</v>
      </c>
      <c r="AJ1185" s="13">
        <f t="shared" si="1591"/>
        <v>1.4819623884575646E-2</v>
      </c>
      <c r="AK1185" s="13">
        <f t="shared" si="1592"/>
        <v>7.3747118822895643E-3</v>
      </c>
      <c r="AL1185" s="13">
        <f t="shared" si="1593"/>
        <v>2.7093991690569638E-4</v>
      </c>
      <c r="AM1185" s="13">
        <f t="shared" si="1594"/>
        <v>2.6711967128081084E-3</v>
      </c>
      <c r="AN1185" s="13">
        <f t="shared" si="1595"/>
        <v>4.403272319495553E-3</v>
      </c>
      <c r="AO1185" s="13">
        <f t="shared" si="1596"/>
        <v>3.6292361072976127E-3</v>
      </c>
      <c r="AP1185" s="13">
        <f t="shared" si="1597"/>
        <v>1.9941767193149143E-3</v>
      </c>
      <c r="AQ1185" s="13">
        <f t="shared" si="1598"/>
        <v>8.2181360008402816E-4</v>
      </c>
      <c r="AR1185" s="13">
        <f t="shared" si="1599"/>
        <v>4.3843840034473273E-3</v>
      </c>
      <c r="AS1185" s="13">
        <f t="shared" si="1600"/>
        <v>6.5454229591608449E-3</v>
      </c>
      <c r="AT1185" s="13">
        <f t="shared" si="1601"/>
        <v>4.8858131131561382E-3</v>
      </c>
      <c r="AU1185" s="13">
        <f t="shared" si="1602"/>
        <v>2.431334580477478E-3</v>
      </c>
      <c r="AV1185" s="13">
        <f t="shared" si="1603"/>
        <v>9.0743153268202142E-4</v>
      </c>
      <c r="AW1185" s="13">
        <f t="shared" si="1604"/>
        <v>1.852120748630413E-5</v>
      </c>
      <c r="AX1185" s="13">
        <f t="shared" si="1605"/>
        <v>6.6463583324749369E-4</v>
      </c>
      <c r="AY1185" s="13">
        <f t="shared" si="1606"/>
        <v>1.0956035371902572E-3</v>
      </c>
      <c r="AZ1185" s="13">
        <f t="shared" si="1607"/>
        <v>9.0301113080132767E-4</v>
      </c>
      <c r="BA1185" s="13">
        <f t="shared" si="1608"/>
        <v>4.9618259079515234E-4</v>
      </c>
      <c r="BB1185" s="13">
        <f t="shared" si="1609"/>
        <v>2.0448017334214526E-4</v>
      </c>
      <c r="BC1185" s="13">
        <f t="shared" si="1610"/>
        <v>6.7414120633338932E-5</v>
      </c>
      <c r="BD1185" s="13">
        <f t="shared" si="1611"/>
        <v>1.2045560346198758E-3</v>
      </c>
      <c r="BE1185" s="13">
        <f t="shared" si="1612"/>
        <v>1.7982751324695644E-3</v>
      </c>
      <c r="BF1185" s="13">
        <f t="shared" si="1613"/>
        <v>1.3423175672682276E-3</v>
      </c>
      <c r="BG1185" s="13">
        <f t="shared" si="1614"/>
        <v>6.6797952432802107E-4</v>
      </c>
      <c r="BH1185" s="13">
        <f t="shared" si="1615"/>
        <v>2.493057469047085E-4</v>
      </c>
      <c r="BI1185" s="13">
        <f t="shared" si="1616"/>
        <v>7.4437437886725732E-5</v>
      </c>
      <c r="BJ1185" s="14">
        <f t="shared" si="1617"/>
        <v>0.34763464349614748</v>
      </c>
      <c r="BK1185" s="14">
        <f t="shared" si="1618"/>
        <v>0.23706031777203235</v>
      </c>
      <c r="BL1185" s="14">
        <f t="shared" si="1619"/>
        <v>0.3816331223123563</v>
      </c>
      <c r="BM1185" s="14">
        <f t="shared" si="1620"/>
        <v>0.60523658125455659</v>
      </c>
      <c r="BN1185" s="14">
        <f t="shared" si="1621"/>
        <v>0.39228443988874778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1.1607000000000001</v>
      </c>
      <c r="F1186" s="10">
        <f>VLOOKUP(B1186,home!$B$2:$E$405,3,FALSE)</f>
        <v>0.70489999999999997</v>
      </c>
      <c r="G1186" s="10">
        <f>VLOOKUP(C1186,away!$B$2:$E$405,4,FALSE)</f>
        <v>0.68920000000000003</v>
      </c>
      <c r="H1186" s="10">
        <f>VLOOKUP(A1186,away!$A$2:$E$405,3,FALSE)</f>
        <v>0.89880000000000004</v>
      </c>
      <c r="I1186" s="10">
        <f>VLOOKUP(C1186,away!$B$2:$E$405,3,FALSE)</f>
        <v>1.0013000000000001</v>
      </c>
      <c r="J1186" s="10">
        <f>VLOOKUP(B1186,home!$B$2:$E$405,4,FALSE)</f>
        <v>1.1126</v>
      </c>
      <c r="K1186" s="12">
        <f t="shared" si="1566"/>
        <v>0.56388788475600005</v>
      </c>
      <c r="L1186" s="12">
        <f t="shared" si="1567"/>
        <v>1.0013048863440002</v>
      </c>
      <c r="M1186" s="13">
        <f t="shared" si="1568"/>
        <v>0.20904771093166519</v>
      </c>
      <c r="N1186" s="13">
        <f t="shared" si="1569"/>
        <v>0.11787947153034041</v>
      </c>
      <c r="O1186" s="13">
        <f t="shared" si="1570"/>
        <v>0.20932049443490439</v>
      </c>
      <c r="P1186" s="13">
        <f t="shared" si="1571"/>
        <v>0.1180332908429783</v>
      </c>
      <c r="Q1186" s="13">
        <f t="shared" si="1572"/>
        <v>3.3235402928699392E-2</v>
      </c>
      <c r="R1186" s="13">
        <f t="shared" si="1573"/>
        <v>0.10479681694480593</v>
      </c>
      <c r="S1186" s="13">
        <f t="shared" si="1574"/>
        <v>1.6661098183200437E-2</v>
      </c>
      <c r="T1186" s="13">
        <f t="shared" si="1575"/>
        <v>3.3278771352118389E-2</v>
      </c>
      <c r="U1186" s="13">
        <f t="shared" si="1576"/>
        <v>5.9093655436168346E-2</v>
      </c>
      <c r="V1186" s="13">
        <f t="shared" si="1577"/>
        <v>1.0452500898036397E-3</v>
      </c>
      <c r="W1186" s="13">
        <f t="shared" si="1578"/>
        <v>6.247013685492556E-3</v>
      </c>
      <c r="X1186" s="13">
        <f t="shared" si="1579"/>
        <v>6.2551653283415371E-3</v>
      </c>
      <c r="Y1186" s="13">
        <f t="shared" si="1580"/>
        <v>3.1316638040789768E-3</v>
      </c>
      <c r="Z1186" s="13">
        <f t="shared" si="1581"/>
        <v>3.4977854960043964E-2</v>
      </c>
      <c r="AA1186" s="13">
        <f t="shared" si="1582"/>
        <v>1.9723588646721354E-2</v>
      </c>
      <c r="AB1186" s="13">
        <f t="shared" si="1583"/>
        <v>5.5609463408985808E-3</v>
      </c>
      <c r="AC1186" s="13">
        <f t="shared" si="1584"/>
        <v>3.6885810451953334E-5</v>
      </c>
      <c r="AD1186" s="13">
        <f t="shared" si="1585"/>
        <v>8.8065383328854527E-4</v>
      </c>
      <c r="AE1186" s="13">
        <f t="shared" si="1586"/>
        <v>8.8180298644939482E-4</v>
      </c>
      <c r="AF1186" s="13">
        <f t="shared" si="1587"/>
        <v>4.4147681956225557E-4</v>
      </c>
      <c r="AG1186" s="13">
        <f t="shared" si="1588"/>
        <v>1.4735096554509833E-4</v>
      </c>
      <c r="AH1186" s="13">
        <f t="shared" si="1589"/>
        <v>8.7558742713309354E-3</v>
      </c>
      <c r="AI1186" s="13">
        <f t="shared" si="1590"/>
        <v>4.9373314220502833E-3</v>
      </c>
      <c r="AJ1186" s="13">
        <f t="shared" si="1591"/>
        <v>1.3920506859596339E-3</v>
      </c>
      <c r="AK1186" s="13">
        <f t="shared" si="1592"/>
        <v>2.6165350559297231E-4</v>
      </c>
      <c r="AL1186" s="13">
        <f t="shared" si="1593"/>
        <v>8.3306410266842168E-7</v>
      </c>
      <c r="AM1186" s="13">
        <f t="shared" si="1594"/>
        <v>9.9318005451068213E-5</v>
      </c>
      <c r="AN1186" s="13">
        <f t="shared" si="1595"/>
        <v>9.9447604160094645E-5</v>
      </c>
      <c r="AO1186" s="13">
        <f t="shared" si="1596"/>
        <v>4.978868599035334E-5</v>
      </c>
      <c r="AP1186" s="13">
        <f t="shared" si="1597"/>
        <v>1.6617884855595954E-5</v>
      </c>
      <c r="AQ1186" s="13">
        <f t="shared" si="1598"/>
        <v>4.1598923266525466E-6</v>
      </c>
      <c r="AR1186" s="13">
        <f t="shared" si="1599"/>
        <v>1.753459938419476E-3</v>
      </c>
      <c r="AS1186" s="13">
        <f t="shared" si="1600"/>
        <v>9.8875481567974413E-4</v>
      </c>
      <c r="AT1186" s="13">
        <f t="shared" si="1601"/>
        <v>2.7877343077797987E-4</v>
      </c>
      <c r="AU1186" s="13">
        <f t="shared" si="1602"/>
        <v>5.2398986735856084E-5</v>
      </c>
      <c r="AV1186" s="13">
        <f t="shared" si="1603"/>
        <v>7.3867884484598963E-6</v>
      </c>
      <c r="AW1186" s="13">
        <f t="shared" si="1604"/>
        <v>1.306577031345317E-8</v>
      </c>
      <c r="AX1186" s="13">
        <f t="shared" si="1605"/>
        <v>9.3340366686646163E-6</v>
      </c>
      <c r="AY1186" s="13">
        <f t="shared" si="1606"/>
        <v>9.3462165256479532E-6</v>
      </c>
      <c r="AZ1186" s="13">
        <f t="shared" si="1607"/>
        <v>4.6792061379801693E-6</v>
      </c>
      <c r="BA1186" s="13">
        <f t="shared" si="1608"/>
        <v>1.5617706567234607E-6</v>
      </c>
      <c r="BB1186" s="13">
        <f t="shared" si="1609"/>
        <v>3.9095214748146972E-7</v>
      </c>
      <c r="BC1186" s="13">
        <f t="shared" si="1610"/>
        <v>7.8292459119975197E-8</v>
      </c>
      <c r="BD1186" s="13">
        <f t="shared" si="1611"/>
        <v>2.9262466739131171E-4</v>
      </c>
      <c r="BE1186" s="13">
        <f t="shared" si="1612"/>
        <v>1.650075047227148E-4</v>
      </c>
      <c r="BF1186" s="13">
        <f t="shared" si="1613"/>
        <v>4.6522866403478671E-5</v>
      </c>
      <c r="BG1186" s="13">
        <f t="shared" si="1614"/>
        <v>8.7445602430145232E-6</v>
      </c>
      <c r="BH1186" s="13">
        <f t="shared" si="1615"/>
        <v>1.232737894638718E-6</v>
      </c>
      <c r="BI1186" s="13">
        <f t="shared" si="1616"/>
        <v>1.3902519277327834E-7</v>
      </c>
      <c r="BJ1186" s="14">
        <f t="shared" si="1617"/>
        <v>0.20267349578129593</v>
      </c>
      <c r="BK1186" s="14">
        <f t="shared" si="1618"/>
        <v>0.34483441513872787</v>
      </c>
      <c r="BL1186" s="14">
        <f t="shared" si="1619"/>
        <v>0.41743745701034196</v>
      </c>
      <c r="BM1186" s="14">
        <f t="shared" si="1620"/>
        <v>0.20760070212626069</v>
      </c>
      <c r="BN1186" s="14">
        <f t="shared" si="1621"/>
        <v>0.79231318761339364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1.1607000000000001</v>
      </c>
      <c r="F1187" s="10">
        <f>VLOOKUP(B1187,home!$B$2:$E$405,3,FALSE)</f>
        <v>2.0676999999999999</v>
      </c>
      <c r="G1187" s="10">
        <f>VLOOKUP(C1187,away!$B$2:$E$405,4,FALSE)</f>
        <v>2.3262</v>
      </c>
      <c r="H1187" s="10">
        <f>VLOOKUP(A1187,away!$A$2:$E$405,3,FALSE)</f>
        <v>0.89880000000000004</v>
      </c>
      <c r="I1187" s="10">
        <f>VLOOKUP(C1187,away!$B$2:$E$405,3,FALSE)</f>
        <v>0.44500000000000001</v>
      </c>
      <c r="J1187" s="10">
        <f>VLOOKUP(B1187,home!$B$2:$E$405,4,FALSE)</f>
        <v>0.8901</v>
      </c>
      <c r="K1187" s="12">
        <f t="shared" si="1566"/>
        <v>5.5828320570179999</v>
      </c>
      <c r="L1187" s="12">
        <f t="shared" si="1567"/>
        <v>0.35600973660000002</v>
      </c>
      <c r="M1187" s="13">
        <f t="shared" si="1568"/>
        <v>2.6350798505919534E-3</v>
      </c>
      <c r="N1187" s="13">
        <f t="shared" si="1569"/>
        <v>1.4711208262686957E-2</v>
      </c>
      <c r="O1187" s="13">
        <f t="shared" si="1570"/>
        <v>9.3811408352920882E-4</v>
      </c>
      <c r="P1187" s="13">
        <f t="shared" si="1571"/>
        <v>5.2373333786669279E-3</v>
      </c>
      <c r="Q1187" s="13">
        <f t="shared" si="1572"/>
        <v>4.1065102543198423E-2</v>
      </c>
      <c r="R1187" s="13">
        <f t="shared" si="1573"/>
        <v>1.6698887388899201E-4</v>
      </c>
      <c r="S1187" s="13">
        <f t="shared" si="1574"/>
        <v>2.6023557609778747E-3</v>
      </c>
      <c r="T1187" s="13">
        <f t="shared" si="1575"/>
        <v>1.4619576339856062E-2</v>
      </c>
      <c r="U1187" s="13">
        <f t="shared" si="1576"/>
        <v>9.322708383128006E-4</v>
      </c>
      <c r="V1187" s="13">
        <f t="shared" si="1577"/>
        <v>5.7469920638790516E-4</v>
      </c>
      <c r="W1187" s="13">
        <f t="shared" si="1578"/>
        <v>7.6419856967633162E-2</v>
      </c>
      <c r="X1187" s="13">
        <f t="shared" si="1579"/>
        <v>2.7206213150056762E-2</v>
      </c>
      <c r="Y1187" s="13">
        <f t="shared" si="1580"/>
        <v>4.8428383887175819E-3</v>
      </c>
      <c r="Z1187" s="13">
        <f t="shared" si="1581"/>
        <v>1.981655500278356E-5</v>
      </c>
      <c r="AA1187" s="13">
        <f t="shared" si="1582"/>
        <v>1.1063249852920047E-4</v>
      </c>
      <c r="AB1187" s="13">
        <f t="shared" si="1583"/>
        <v>3.0882132966840865E-4</v>
      </c>
      <c r="AC1187" s="13">
        <f t="shared" si="1584"/>
        <v>7.138994610620189E-5</v>
      </c>
      <c r="AD1187" s="13">
        <f t="shared" si="1585"/>
        <v>0.10665980681790821</v>
      </c>
      <c r="AE1187" s="13">
        <f t="shared" si="1586"/>
        <v>3.7971929731050388E-2</v>
      </c>
      <c r="AF1187" s="13">
        <f t="shared" si="1587"/>
        <v>6.7591883508724788E-3</v>
      </c>
      <c r="AG1187" s="13">
        <f t="shared" si="1588"/>
        <v>8.0211228814130011E-4</v>
      </c>
      <c r="AH1187" s="13">
        <f t="shared" si="1589"/>
        <v>1.7637216317150969E-6</v>
      </c>
      <c r="AI1187" s="13">
        <f t="shared" si="1590"/>
        <v>9.8465616651951378E-6</v>
      </c>
      <c r="AJ1187" s="13">
        <f t="shared" si="1591"/>
        <v>2.7485850057927984E-5</v>
      </c>
      <c r="AK1187" s="13">
        <f t="shared" si="1592"/>
        <v>5.1149628272596784E-5</v>
      </c>
      <c r="AL1187" s="13">
        <f t="shared" si="1593"/>
        <v>5.6756222785317352E-6</v>
      </c>
      <c r="AM1187" s="13">
        <f t="shared" si="1594"/>
        <v>0.11909275773967298</v>
      </c>
      <c r="AN1187" s="13">
        <f t="shared" si="1595"/>
        <v>4.2398181313868598E-2</v>
      </c>
      <c r="AO1187" s="13">
        <f t="shared" si="1596"/>
        <v>7.5470826809347002E-3</v>
      </c>
      <c r="AP1187" s="13">
        <f t="shared" si="1597"/>
        <v>8.9561163911266181E-4</v>
      </c>
      <c r="AQ1187" s="13">
        <f t="shared" si="1598"/>
        <v>7.971161593409825E-5</v>
      </c>
      <c r="AR1187" s="13">
        <f t="shared" si="1599"/>
        <v>1.2558041470852277E-7</v>
      </c>
      <c r="AS1187" s="13">
        <f t="shared" si="1600"/>
        <v>7.0109436496835553E-7</v>
      </c>
      <c r="AT1187" s="13">
        <f t="shared" si="1601"/>
        <v>1.9570460478700069E-6</v>
      </c>
      <c r="AU1187" s="13">
        <f t="shared" si="1602"/>
        <v>3.6419531377030185E-6</v>
      </c>
      <c r="AV1187" s="13">
        <f t="shared" si="1603"/>
        <v>5.0831031818314256E-6</v>
      </c>
      <c r="AW1187" s="13">
        <f t="shared" si="1604"/>
        <v>3.1334835806654281E-7</v>
      </c>
      <c r="AX1187" s="13">
        <f t="shared" si="1605"/>
        <v>0.11081247761128747</v>
      </c>
      <c r="AY1187" s="13">
        <f t="shared" si="1606"/>
        <v>3.9450320966387856E-2</v>
      </c>
      <c r="AZ1187" s="13">
        <f t="shared" si="1607"/>
        <v>7.0223491880145985E-3</v>
      </c>
      <c r="BA1187" s="13">
        <f t="shared" si="1608"/>
        <v>8.3334156157943392E-4</v>
      </c>
      <c r="BB1187" s="13">
        <f t="shared" si="1609"/>
        <v>7.416942745893175E-5</v>
      </c>
      <c r="BC1187" s="13">
        <f t="shared" si="1610"/>
        <v>5.2810076666854186E-6</v>
      </c>
      <c r="BD1187" s="13">
        <f t="shared" si="1611"/>
        <v>7.4513083937499928E-9</v>
      </c>
      <c r="BE1187" s="13">
        <f t="shared" si="1612"/>
        <v>4.1599403367354762E-8</v>
      </c>
      <c r="BF1187" s="13">
        <f t="shared" si="1613"/>
        <v>1.1612124133604538E-7</v>
      </c>
      <c r="BG1187" s="13">
        <f t="shared" si="1614"/>
        <v>2.1609512954386587E-7</v>
      </c>
      <c r="BH1187" s="13">
        <f t="shared" si="1615"/>
        <v>3.0160570414573799E-7</v>
      </c>
      <c r="BI1187" s="13">
        <f t="shared" si="1616"/>
        <v>3.3676279873686254E-7</v>
      </c>
      <c r="BJ1187" s="14">
        <f t="shared" si="1617"/>
        <v>0.65926911759203943</v>
      </c>
      <c r="BK1187" s="14">
        <f t="shared" si="1618"/>
        <v>5.0576854731397253E-2</v>
      </c>
      <c r="BL1187" s="14">
        <f t="shared" si="1619"/>
        <v>2.5596017982886499E-3</v>
      </c>
      <c r="BM1187" s="14">
        <f t="shared" si="1620"/>
        <v>0.60822155606613582</v>
      </c>
      <c r="BN1187" s="14">
        <f t="shared" si="1621"/>
        <v>6.4753826992562463E-2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1.5417000000000001</v>
      </c>
      <c r="F1188" s="10">
        <f>VLOOKUP(B1188,home!$B$2:$E$405,3,FALSE)</f>
        <v>0.3604</v>
      </c>
      <c r="G1188" s="10">
        <f>VLOOKUP(C1188,away!$B$2:$E$405,4,FALSE)</f>
        <v>1.7297</v>
      </c>
      <c r="H1188" s="10">
        <f>VLOOKUP(A1188,away!$A$2:$E$405,3,FALSE)</f>
        <v>1.125</v>
      </c>
      <c r="I1188" s="10">
        <f>VLOOKUP(C1188,away!$B$2:$E$405,3,FALSE)</f>
        <v>0.98770000000000002</v>
      </c>
      <c r="J1188" s="10">
        <f>VLOOKUP(B1188,home!$B$2:$E$405,4,FALSE)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1.5417000000000001</v>
      </c>
      <c r="F1189" s="10">
        <f>VLOOKUP(B1189,home!$B$2:$E$405,3,FALSE)</f>
        <v>0.64859999999999995</v>
      </c>
      <c r="G1189" s="10">
        <f>VLOOKUP(C1189,away!$B$2:$E$405,4,FALSE)</f>
        <v>0.79279999999999995</v>
      </c>
      <c r="H1189" s="10">
        <f>VLOOKUP(A1189,away!$A$2:$E$405,3,FALSE)</f>
        <v>1.125</v>
      </c>
      <c r="I1189" s="10">
        <f>VLOOKUP(C1189,away!$B$2:$E$405,3,FALSE)</f>
        <v>1.0864</v>
      </c>
      <c r="J1189" s="10">
        <f>VLOOKUP(B1189,home!$B$2:$E$405,4,FALSE)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1.5124</v>
      </c>
      <c r="F1190" s="10">
        <f>VLOOKUP(B1190,home!$B$2:$E$405,3,FALSE)</f>
        <v>1.0138</v>
      </c>
      <c r="G1190" s="10">
        <f>VLOOKUP(C1190,away!$B$2:$E$405,4,FALSE)</f>
        <v>0.74939999999999996</v>
      </c>
      <c r="H1190" s="10">
        <f>VLOOKUP(A1190,away!$A$2:$E$405,3,FALSE)</f>
        <v>1.1446000000000001</v>
      </c>
      <c r="I1190" s="10">
        <f>VLOOKUP(C1190,away!$B$2:$E$405,3,FALSE)</f>
        <v>0.93189999999999995</v>
      </c>
      <c r="J1190" s="10">
        <f>VLOOKUP(B1190,home!$B$2:$E$405,4,FALSE)</f>
        <v>1.2814000000000001</v>
      </c>
      <c r="K1190" s="12">
        <f t="shared" si="1566"/>
        <v>1.1490333773279999</v>
      </c>
      <c r="L1190" s="12">
        <f t="shared" si="1567"/>
        <v>1.3668088210360003</v>
      </c>
      <c r="M1190" s="13">
        <f t="shared" si="1568"/>
        <v>8.079483826424011E-2</v>
      </c>
      <c r="N1190" s="13">
        <f t="shared" si="1569"/>
        <v>9.2835965881429339E-2</v>
      </c>
      <c r="O1190" s="13">
        <f t="shared" si="1570"/>
        <v>0.11043109763374034</v>
      </c>
      <c r="P1190" s="13">
        <f t="shared" si="1571"/>
        <v>0.12688901707613476</v>
      </c>
      <c r="Q1190" s="13">
        <f t="shared" si="1572"/>
        <v>5.3335811707122871E-2</v>
      </c>
      <c r="R1190" s="13">
        <f t="shared" si="1573"/>
        <v>7.5469099181242047E-2</v>
      </c>
      <c r="S1190" s="13">
        <f t="shared" si="1574"/>
        <v>4.9820084427577439E-2</v>
      </c>
      <c r="T1190" s="13">
        <f t="shared" si="1575"/>
        <v>7.2899857918410707E-2</v>
      </c>
      <c r="U1190" s="13">
        <f t="shared" si="1576"/>
        <v>8.6716513916124352E-2</v>
      </c>
      <c r="V1190" s="13">
        <f t="shared" si="1577"/>
        <v>8.6936543080064314E-3</v>
      </c>
      <c r="W1190" s="13">
        <f t="shared" si="1578"/>
        <v>2.0428209286121886E-2</v>
      </c>
      <c r="X1190" s="13">
        <f t="shared" si="1579"/>
        <v>2.7921456650240924E-2</v>
      </c>
      <c r="Y1190" s="13">
        <f t="shared" si="1580"/>
        <v>1.9081646622861798E-2</v>
      </c>
      <c r="Z1190" s="13">
        <f t="shared" si="1581"/>
        <v>3.4383943492187458E-2</v>
      </c>
      <c r="AA1190" s="13">
        <f t="shared" si="1582"/>
        <v>3.9508298716683259E-2</v>
      </c>
      <c r="AB1190" s="13">
        <f t="shared" si="1583"/>
        <v>2.2698176953457029E-2</v>
      </c>
      <c r="AC1190" s="13">
        <f t="shared" si="1584"/>
        <v>8.5334137183279077E-4</v>
      </c>
      <c r="AD1190" s="13">
        <f t="shared" si="1585"/>
        <v>5.8681735771989613E-3</v>
      </c>
      <c r="AE1190" s="13">
        <f t="shared" si="1586"/>
        <v>8.0206714086859202E-3</v>
      </c>
      <c r="AF1190" s="13">
        <f t="shared" si="1587"/>
        <v>5.4813622160115802E-3</v>
      </c>
      <c r="AG1190" s="13">
        <f t="shared" si="1588"/>
        <v>2.4973247427126873E-3</v>
      </c>
      <c r="AH1190" s="13">
        <f t="shared" si="1589"/>
        <v>1.1749069316781305E-2</v>
      </c>
      <c r="AI1190" s="13">
        <f t="shared" si="1590"/>
        <v>1.3500072797522E-2</v>
      </c>
      <c r="AJ1190" s="13">
        <f t="shared" si="1591"/>
        <v>7.7560171203552835E-3</v>
      </c>
      <c r="AK1190" s="13">
        <f t="shared" si="1592"/>
        <v>2.9706408488052059E-3</v>
      </c>
      <c r="AL1190" s="13">
        <f t="shared" si="1593"/>
        <v>5.3607210672609441E-5</v>
      </c>
      <c r="AM1190" s="13">
        <f t="shared" si="1594"/>
        <v>1.3485454608311691E-3</v>
      </c>
      <c r="AN1190" s="13">
        <f t="shared" si="1595"/>
        <v>1.8432038314320997E-3</v>
      </c>
      <c r="AO1190" s="13">
        <f t="shared" si="1596"/>
        <v>1.2596536278843735E-3</v>
      </c>
      <c r="AP1190" s="13">
        <f t="shared" si="1597"/>
        <v>5.7390189668078684E-4</v>
      </c>
      <c r="AQ1190" s="13">
        <f t="shared" si="1598"/>
        <v>1.961035436981478E-4</v>
      </c>
      <c r="AR1190" s="13">
        <f t="shared" si="1599"/>
        <v>3.2117463162280213E-3</v>
      </c>
      <c r="AS1190" s="13">
        <f t="shared" si="1600"/>
        <v>3.6904037168562455E-3</v>
      </c>
      <c r="AT1190" s="13">
        <f t="shared" si="1601"/>
        <v>2.1201985232415684E-3</v>
      </c>
      <c r="AU1190" s="13">
        <f t="shared" si="1602"/>
        <v>8.1205962325536557E-4</v>
      </c>
      <c r="AV1190" s="13">
        <f t="shared" si="1603"/>
        <v>2.3327090287520404E-4</v>
      </c>
      <c r="AW1190" s="13">
        <f t="shared" si="1604"/>
        <v>2.3386279015725962E-6</v>
      </c>
      <c r="AX1190" s="13">
        <f t="shared" si="1605"/>
        <v>2.5825395755653077E-4</v>
      </c>
      <c r="AY1190" s="13">
        <f t="shared" si="1606"/>
        <v>3.5298378725572303E-4</v>
      </c>
      <c r="AZ1190" s="13">
        <f t="shared" si="1607"/>
        <v>2.4123067705190862E-4</v>
      </c>
      <c r="BA1190" s="13">
        <f t="shared" si="1608"/>
        <v>1.0990540576634507E-4</v>
      </c>
      <c r="BB1190" s="13">
        <f t="shared" si="1609"/>
        <v>3.7554919520245353E-5</v>
      </c>
      <c r="BC1190" s="13">
        <f t="shared" si="1610"/>
        <v>1.0266079054713687E-5</v>
      </c>
      <c r="BD1190" s="13">
        <f t="shared" si="1611"/>
        <v>7.3164053265838895E-4</v>
      </c>
      <c r="BE1190" s="13">
        <f t="shared" si="1612"/>
        <v>8.406793922305255E-4</v>
      </c>
      <c r="BF1190" s="13">
        <f t="shared" si="1613"/>
        <v>4.8298434065234557E-4</v>
      </c>
      <c r="BG1190" s="13">
        <f t="shared" si="1614"/>
        <v>1.8498837604543391E-4</v>
      </c>
      <c r="BH1190" s="13">
        <f t="shared" si="1615"/>
        <v>5.3139454623476764E-5</v>
      </c>
      <c r="BI1190" s="13">
        <f t="shared" si="1616"/>
        <v>1.2211801403076288E-5</v>
      </c>
      <c r="BJ1190" s="14">
        <f t="shared" si="1617"/>
        <v>0.31460208319752864</v>
      </c>
      <c r="BK1190" s="14">
        <f t="shared" si="1618"/>
        <v>0.26745752644571991</v>
      </c>
      <c r="BL1190" s="14">
        <f t="shared" si="1619"/>
        <v>0.38317230946478059</v>
      </c>
      <c r="BM1190" s="14">
        <f t="shared" si="1620"/>
        <v>0.45950938769695293</v>
      </c>
      <c r="BN1190" s="14">
        <f t="shared" si="1621"/>
        <v>0.53975582974390945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1.5124</v>
      </c>
      <c r="F1191" s="10">
        <f>VLOOKUP(B1191,home!$B$2:$E$405,3,FALSE)</f>
        <v>1.0138</v>
      </c>
      <c r="G1191" s="10">
        <f>VLOOKUP(C1191,away!$B$2:$E$405,4,FALSE)</f>
        <v>1.0579000000000001</v>
      </c>
      <c r="H1191" s="10">
        <f>VLOOKUP(A1191,away!$A$2:$E$405,3,FALSE)</f>
        <v>1.1446000000000001</v>
      </c>
      <c r="I1191" s="10">
        <f>VLOOKUP(C1191,away!$B$2:$E$405,3,FALSE)</f>
        <v>1.3395999999999999</v>
      </c>
      <c r="J1191" s="10">
        <f>VLOOKUP(B1191,home!$B$2:$E$405,4,FALSE)</f>
        <v>0.99019999999999997</v>
      </c>
      <c r="K1191" s="12">
        <f t="shared" si="1566"/>
        <v>1.6220475178480001</v>
      </c>
      <c r="L1191" s="12">
        <f t="shared" si="1567"/>
        <v>1.5182797596319999</v>
      </c>
      <c r="M1191" s="13">
        <f t="shared" si="1568"/>
        <v>4.3268634734710459E-2</v>
      </c>
      <c r="N1191" s="13">
        <f t="shared" si="1569"/>
        <v>7.0183781572108861E-2</v>
      </c>
      <c r="O1191" s="13">
        <f t="shared" si="1570"/>
        <v>6.5693892344621002E-2</v>
      </c>
      <c r="P1191" s="13">
        <f t="shared" si="1571"/>
        <v>0.10655861501536622</v>
      </c>
      <c r="Q1191" s="13">
        <f t="shared" si="1572"/>
        <v>5.6920714346112698E-2</v>
      </c>
      <c r="R1191" s="13">
        <f t="shared" si="1573"/>
        <v>4.9870853539140836E-2</v>
      </c>
      <c r="S1191" s="13">
        <f t="shared" si="1574"/>
        <v>6.560605912118235E-2</v>
      </c>
      <c r="T1191" s="13">
        <f t="shared" si="1575"/>
        <v>8.6421568495497703E-2</v>
      </c>
      <c r="U1191" s="13">
        <f t="shared" si="1576"/>
        <v>8.0892894196124526E-2</v>
      </c>
      <c r="V1191" s="13">
        <f t="shared" si="1577"/>
        <v>1.7952164398664098E-2</v>
      </c>
      <c r="W1191" s="13">
        <f t="shared" si="1578"/>
        <v>3.0776034473082386E-2</v>
      </c>
      <c r="X1191" s="13">
        <f t="shared" si="1579"/>
        <v>4.6726630222217666E-2</v>
      </c>
      <c r="Y1191" s="13">
        <f t="shared" si="1580"/>
        <v>3.5472048451100996E-2</v>
      </c>
      <c r="Z1191" s="13">
        <f t="shared" si="1581"/>
        <v>2.5239302508016478E-2</v>
      </c>
      <c r="AA1191" s="13">
        <f t="shared" si="1582"/>
        <v>4.0939347985342926E-2</v>
      </c>
      <c r="AB1191" s="13">
        <f t="shared" si="1583"/>
        <v>3.3202783890970512E-2</v>
      </c>
      <c r="AC1191" s="13">
        <f t="shared" si="1584"/>
        <v>2.7631992934642148E-3</v>
      </c>
      <c r="AD1191" s="13">
        <f t="shared" si="1585"/>
        <v>1.2480047581566938E-2</v>
      </c>
      <c r="AE1191" s="13">
        <f t="shared" si="1586"/>
        <v>1.8948203642337371E-2</v>
      </c>
      <c r="AF1191" s="13">
        <f t="shared" si="1587"/>
        <v>1.4384337035773086E-2</v>
      </c>
      <c r="AG1191" s="13">
        <f t="shared" si="1588"/>
        <v>7.2798159257130802E-3</v>
      </c>
      <c r="AH1191" s="13">
        <f t="shared" si="1589"/>
        <v>9.5800805362876457E-3</v>
      </c>
      <c r="AI1191" s="13">
        <f t="shared" si="1590"/>
        <v>1.5539345854669312E-2</v>
      </c>
      <c r="AJ1191" s="13">
        <f t="shared" si="1591"/>
        <v>1.2602778686273986E-2</v>
      </c>
      <c r="AK1191" s="13">
        <f t="shared" si="1592"/>
        <v>6.8141019620194662E-3</v>
      </c>
      <c r="AL1191" s="13">
        <f t="shared" si="1593"/>
        <v>2.7219965827743656E-4</v>
      </c>
      <c r="AM1191" s="13">
        <f t="shared" si="1594"/>
        <v>4.0486460404611183E-3</v>
      </c>
      <c r="AN1191" s="13">
        <f t="shared" si="1595"/>
        <v>6.1469773371463539E-3</v>
      </c>
      <c r="AO1191" s="13">
        <f t="shared" si="1596"/>
        <v>4.6664156369529593E-3</v>
      </c>
      <c r="AP1191" s="13">
        <f t="shared" si="1597"/>
        <v>2.3616414705386491E-3</v>
      </c>
      <c r="AQ1191" s="13">
        <f t="shared" si="1598"/>
        <v>8.9640811105659557E-4</v>
      </c>
      <c r="AR1191" s="13">
        <f t="shared" si="1599"/>
        <v>2.9090484747780012E-3</v>
      </c>
      <c r="AS1191" s="13">
        <f t="shared" si="1600"/>
        <v>4.7186148578131672E-3</v>
      </c>
      <c r="AT1191" s="13">
        <f t="shared" si="1601"/>
        <v>3.826908758898271E-3</v>
      </c>
      <c r="AU1191" s="13">
        <f t="shared" si="1602"/>
        <v>2.0691426178005706E-3</v>
      </c>
      <c r="AV1191" s="13">
        <f t="shared" si="1603"/>
        <v>8.3906191181923188E-4</v>
      </c>
      <c r="AW1191" s="13">
        <f t="shared" si="1604"/>
        <v>1.8620890662060002E-5</v>
      </c>
      <c r="AX1191" s="13">
        <f t="shared" si="1605"/>
        <v>1.0945160434291806E-3</v>
      </c>
      <c r="AY1191" s="13">
        <f t="shared" si="1606"/>
        <v>1.6617815553310238E-3</v>
      </c>
      <c r="AZ1191" s="13">
        <f t="shared" si="1607"/>
        <v>1.2615246501944391E-3</v>
      </c>
      <c r="BA1191" s="13">
        <f t="shared" si="1608"/>
        <v>6.3844911422235209E-4</v>
      </c>
      <c r="BB1191" s="13">
        <f t="shared" si="1609"/>
        <v>2.4233609191969395E-4</v>
      </c>
      <c r="BC1191" s="13">
        <f t="shared" si="1610"/>
        <v>7.3586796677998226E-5</v>
      </c>
      <c r="BD1191" s="13">
        <f t="shared" si="1611"/>
        <v>7.3612490317396335E-4</v>
      </c>
      <c r="BE1191" s="13">
        <f t="shared" si="1612"/>
        <v>1.1940295720194267E-3</v>
      </c>
      <c r="BF1191" s="13">
        <f t="shared" si="1613"/>
        <v>9.6838635176561046E-4</v>
      </c>
      <c r="BG1191" s="13">
        <f t="shared" si="1614"/>
        <v>5.2358955939976303E-4</v>
      </c>
      <c r="BH1191" s="13">
        <f t="shared" si="1615"/>
        <v>2.1232178629887832E-4</v>
      </c>
      <c r="BI1191" s="13">
        <f t="shared" si="1616"/>
        <v>6.8879205290229832E-5</v>
      </c>
      <c r="BJ1191" s="14">
        <f t="shared" si="1617"/>
        <v>0.40268546459344112</v>
      </c>
      <c r="BK1191" s="14">
        <f t="shared" si="1618"/>
        <v>0.23808265377699578</v>
      </c>
      <c r="BL1191" s="14">
        <f t="shared" si="1619"/>
        <v>0.33320218699450738</v>
      </c>
      <c r="BM1191" s="14">
        <f t="shared" si="1620"/>
        <v>0.60506995565623178</v>
      </c>
      <c r="BN1191" s="14">
        <f t="shared" si="1621"/>
        <v>0.39249649155206007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1.5124</v>
      </c>
      <c r="F1192" s="10">
        <f>VLOOKUP(B1192,home!$B$2:$E$405,3,FALSE)</f>
        <v>0.4546</v>
      </c>
      <c r="G1192" s="10">
        <f>VLOOKUP(C1192,away!$B$2:$E$405,4,FALSE)</f>
        <v>1.4986999999999999</v>
      </c>
      <c r="H1192" s="10">
        <f>VLOOKUP(A1192,away!$A$2:$E$405,3,FALSE)</f>
        <v>1.1446000000000001</v>
      </c>
      <c r="I1192" s="10">
        <f>VLOOKUP(C1192,away!$B$2:$E$405,3,FALSE)</f>
        <v>1.0484</v>
      </c>
      <c r="J1192" s="10">
        <f>VLOOKUP(B1192,home!$B$2:$E$405,4,FALSE)</f>
        <v>0.65529999999999999</v>
      </c>
      <c r="K1192" s="12">
        <f t="shared" si="1566"/>
        <v>1.030411761848</v>
      </c>
      <c r="L1192" s="12">
        <f t="shared" si="1567"/>
        <v>0.78635910879199999</v>
      </c>
      <c r="M1192" s="13">
        <f t="shared" si="1568"/>
        <v>0.16254979869694045</v>
      </c>
      <c r="N1192" s="13">
        <f t="shared" si="1569"/>
        <v>0.16749322446335216</v>
      </c>
      <c r="O1192" s="13">
        <f t="shared" si="1570"/>
        <v>0.12782251483764509</v>
      </c>
      <c r="P1192" s="13">
        <f t="shared" si="1571"/>
        <v>0.13170982271770001</v>
      </c>
      <c r="Q1192" s="13">
        <f t="shared" si="1572"/>
        <v>8.6293494258442585E-2</v>
      </c>
      <c r="R1192" s="13">
        <f t="shared" si="1573"/>
        <v>5.0257199425641393E-2</v>
      </c>
      <c r="S1192" s="13">
        <f t="shared" si="1574"/>
        <v>2.6680250513060885E-2</v>
      </c>
      <c r="T1192" s="13">
        <f t="shared" si="1575"/>
        <v>6.7857675239616472E-2</v>
      </c>
      <c r="U1192" s="13">
        <f t="shared" si="1576"/>
        <v>5.1785609405721439E-2</v>
      </c>
      <c r="V1192" s="13">
        <f t="shared" si="1577"/>
        <v>2.4020338473426561E-3</v>
      </c>
      <c r="W1192" s="13">
        <f t="shared" si="1578"/>
        <v>2.9639277151620708E-2</v>
      </c>
      <c r="X1192" s="13">
        <f t="shared" si="1579"/>
        <v>2.3307115566187548E-2</v>
      </c>
      <c r="Y1192" s="13">
        <f t="shared" si="1580"/>
        <v>9.1638813125696945E-3</v>
      </c>
      <c r="Z1192" s="13">
        <f t="shared" si="1581"/>
        <v>1.3173402183576394E-2</v>
      </c>
      <c r="AA1192" s="13">
        <f t="shared" si="1582"/>
        <v>1.3574028553511244E-2</v>
      </c>
      <c r="AB1192" s="13">
        <f t="shared" si="1583"/>
        <v>6.9934193385992873E-3</v>
      </c>
      <c r="AC1192" s="13">
        <f t="shared" si="1584"/>
        <v>1.216440495203497E-4</v>
      </c>
      <c r="AD1192" s="13">
        <f t="shared" si="1585"/>
        <v>7.6351649474256647E-3</v>
      </c>
      <c r="AE1192" s="13">
        <f t="shared" si="1586"/>
        <v>6.0039815035375626E-3</v>
      </c>
      <c r="AF1192" s="13">
        <f t="shared" si="1587"/>
        <v>2.3606427721627249E-3</v>
      </c>
      <c r="AG1192" s="13">
        <f t="shared" si="1588"/>
        <v>6.1877098216471895E-4</v>
      </c>
      <c r="AH1192" s="13">
        <f t="shared" si="1589"/>
        <v>2.5897562002089296E-3</v>
      </c>
      <c r="AI1192" s="13">
        <f t="shared" si="1590"/>
        <v>2.6685152490140648E-3</v>
      </c>
      <c r="AJ1192" s="13">
        <f t="shared" si="1591"/>
        <v>1.374834749627418E-3</v>
      </c>
      <c r="AK1192" s="13">
        <f t="shared" si="1592"/>
        <v>4.722152988711474E-4</v>
      </c>
      <c r="AL1192" s="13">
        <f t="shared" si="1593"/>
        <v>3.9425988405828647E-6</v>
      </c>
      <c r="AM1192" s="13">
        <f t="shared" si="1594"/>
        <v>1.5734727530953944E-3</v>
      </c>
      <c r="AN1192" s="13">
        <f t="shared" si="1595"/>
        <v>1.2373146318325891E-3</v>
      </c>
      <c r="AO1192" s="13">
        <f t="shared" si="1596"/>
        <v>4.8648681559158814E-4</v>
      </c>
      <c r="AP1192" s="13">
        <f t="shared" si="1597"/>
        <v>1.2751777958255311E-4</v>
      </c>
      <c r="AQ1192" s="13">
        <f t="shared" si="1598"/>
        <v>2.5068691876917782E-5</v>
      </c>
      <c r="AR1192" s="13">
        <f t="shared" si="1599"/>
        <v>4.0729567551697012E-4</v>
      </c>
      <c r="AS1192" s="13">
        <f t="shared" si="1600"/>
        <v>4.1968225460251252E-4</v>
      </c>
      <c r="AT1192" s="13">
        <f t="shared" si="1601"/>
        <v>2.1622276569065784E-4</v>
      </c>
      <c r="AU1192" s="13">
        <f t="shared" si="1602"/>
        <v>7.4266160315652704E-5</v>
      </c>
      <c r="AV1192" s="13">
        <f t="shared" si="1603"/>
        <v>1.9131181274134426E-5</v>
      </c>
      <c r="AW1192" s="13">
        <f t="shared" si="1604"/>
        <v>8.8738445849092888E-8</v>
      </c>
      <c r="AX1192" s="13">
        <f t="shared" si="1605"/>
        <v>2.702208052894747E-4</v>
      </c>
      <c r="AY1192" s="13">
        <f t="shared" si="1606"/>
        <v>2.1249059162448786E-4</v>
      </c>
      <c r="AZ1192" s="13">
        <f t="shared" si="1607"/>
        <v>8.3546956128258547E-5</v>
      </c>
      <c r="BA1192" s="13">
        <f t="shared" si="1608"/>
        <v>2.1899303321100572E-5</v>
      </c>
      <c r="BB1192" s="13">
        <f t="shared" si="1609"/>
        <v>4.3051791606865817E-6</v>
      </c>
      <c r="BC1192" s="13">
        <f t="shared" si="1610"/>
        <v>6.7708336959747837E-7</v>
      </c>
      <c r="BD1192" s="13">
        <f t="shared" si="1611"/>
        <v>5.33801107357267E-5</v>
      </c>
      <c r="BE1192" s="13">
        <f t="shared" si="1612"/>
        <v>5.5003493950841487E-5</v>
      </c>
      <c r="BF1192" s="13">
        <f t="shared" si="1613"/>
        <v>2.8338123554841182E-5</v>
      </c>
      <c r="BG1192" s="13">
        <f t="shared" si="1614"/>
        <v>9.7333119398700729E-6</v>
      </c>
      <c r="BH1192" s="13">
        <f t="shared" si="1615"/>
        <v>2.5073297761444239E-6</v>
      </c>
      <c r="BI1192" s="13">
        <f t="shared" si="1616"/>
        <v>5.167164184341855E-7</v>
      </c>
      <c r="BJ1192" s="14">
        <f t="shared" si="1617"/>
        <v>0.40441622878795241</v>
      </c>
      <c r="BK1192" s="14">
        <f t="shared" si="1618"/>
        <v>0.32367998301502943</v>
      </c>
      <c r="BL1192" s="14">
        <f t="shared" si="1619"/>
        <v>0.25882417018261572</v>
      </c>
      <c r="BM1192" s="14">
        <f t="shared" si="1620"/>
        <v>0.27375532791627372</v>
      </c>
      <c r="BN1192" s="14">
        <f t="shared" si="1621"/>
        <v>0.72612605439972178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1.6292</v>
      </c>
      <c r="F1193" s="10">
        <f>VLOOKUP(B1193,home!$B$2:$E$405,3,FALSE)</f>
        <v>1.163</v>
      </c>
      <c r="G1193" s="10">
        <f>VLOOKUP(C1193,away!$B$2:$E$405,4,FALSE)</f>
        <v>0.64990000000000003</v>
      </c>
      <c r="H1193" s="10">
        <f>VLOOKUP(A1193,away!$A$2:$E$405,3,FALSE)</f>
        <v>1.1462000000000001</v>
      </c>
      <c r="I1193" s="10">
        <f>VLOOKUP(C1193,away!$B$2:$E$405,3,FALSE)</f>
        <v>1.2829999999999999</v>
      </c>
      <c r="J1193" s="10">
        <f>VLOOKUP(B1193,home!$B$2:$E$405,4,FALSE)</f>
        <v>0.91839999999999999</v>
      </c>
      <c r="K1193" s="12">
        <f t="shared" si="1566"/>
        <v>1.23140426404</v>
      </c>
      <c r="L1193" s="12">
        <f t="shared" si="1567"/>
        <v>1.35057571264</v>
      </c>
      <c r="M1193" s="13">
        <f t="shared" si="1568"/>
        <v>7.5624121692654686E-2</v>
      </c>
      <c r="N1193" s="13">
        <f t="shared" si="1569"/>
        <v>9.312386591661484E-2</v>
      </c>
      <c r="O1193" s="13">
        <f t="shared" si="1570"/>
        <v>0.10213610204783116</v>
      </c>
      <c r="P1193" s="13">
        <f t="shared" si="1571"/>
        <v>0.12577083157412386</v>
      </c>
      <c r="Q1193" s="13">
        <f t="shared" si="1572"/>
        <v>5.7336562786804379E-2</v>
      </c>
      <c r="R1193" s="13">
        <f t="shared" si="1573"/>
        <v>6.8971269404760699E-2</v>
      </c>
      <c r="S1193" s="13">
        <f t="shared" si="1574"/>
        <v>5.229251500974149E-2</v>
      </c>
      <c r="T1193" s="13">
        <f t="shared" si="1575"/>
        <v>7.7437369146116417E-2</v>
      </c>
      <c r="U1193" s="13">
        <f t="shared" si="1576"/>
        <v>8.4931515241273917E-2</v>
      </c>
      <c r="V1193" s="13">
        <f t="shared" si="1577"/>
        <v>9.6631030045130125E-3</v>
      </c>
      <c r="W1193" s="13">
        <f t="shared" si="1578"/>
        <v>2.3534829300356035E-2</v>
      </c>
      <c r="X1193" s="13">
        <f t="shared" si="1579"/>
        <v>3.1785568854189102E-2</v>
      </c>
      <c r="Y1193" s="13">
        <f t="shared" si="1580"/>
        <v>2.1464408653457123E-2</v>
      </c>
      <c r="Z1193" s="13">
        <f t="shared" si="1581"/>
        <v>3.1050307109340033E-2</v>
      </c>
      <c r="AA1193" s="13">
        <f t="shared" si="1582"/>
        <v>3.8235480574192841E-2</v>
      </c>
      <c r="AB1193" s="13">
        <f t="shared" si="1583"/>
        <v>2.3541666908339833E-2</v>
      </c>
      <c r="AC1193" s="13">
        <f t="shared" si="1584"/>
        <v>1.0044219963004069E-3</v>
      </c>
      <c r="AD1193" s="13">
        <f t="shared" si="1585"/>
        <v>7.2452222884779897E-3</v>
      </c>
      <c r="AE1193" s="13">
        <f t="shared" si="1586"/>
        <v>9.7852212554963708E-3</v>
      </c>
      <c r="AF1193" s="13">
        <f t="shared" si="1587"/>
        <v>6.6078410852410457E-3</v>
      </c>
      <c r="AG1193" s="13">
        <f t="shared" si="1588"/>
        <v>2.9747965609037653E-3</v>
      </c>
      <c r="AH1193" s="13">
        <f t="shared" si="1589"/>
        <v>1.0483947662971952E-2</v>
      </c>
      <c r="AI1193" s="13">
        <f t="shared" si="1590"/>
        <v>1.2909977856155854E-2</v>
      </c>
      <c r="AJ1193" s="13">
        <f t="shared" si="1591"/>
        <v>7.9487008903661501E-3</v>
      </c>
      <c r="AK1193" s="13">
        <f t="shared" si="1592"/>
        <v>3.2626880566584745E-3</v>
      </c>
      <c r="AL1193" s="13">
        <f t="shared" si="1593"/>
        <v>6.6818357369862147E-5</v>
      </c>
      <c r="AM1193" s="13">
        <f t="shared" si="1594"/>
        <v>1.7843595239898881E-3</v>
      </c>
      <c r="AN1193" s="13">
        <f t="shared" si="1595"/>
        <v>2.4099126357186138E-3</v>
      </c>
      <c r="AO1193" s="13">
        <f t="shared" si="1596"/>
        <v>1.6273847376929045E-3</v>
      </c>
      <c r="AP1193" s="13">
        <f t="shared" si="1597"/>
        <v>7.326354339496846E-4</v>
      </c>
      <c r="AQ1193" s="13">
        <f t="shared" si="1598"/>
        <v>2.4736990582797794E-4</v>
      </c>
      <c r="AR1193" s="13">
        <f t="shared" si="1599"/>
        <v>2.831873017239759E-3</v>
      </c>
      <c r="AS1193" s="13">
        <f t="shared" si="1600"/>
        <v>3.4871805086488595E-3</v>
      </c>
      <c r="AT1193" s="13">
        <f t="shared" si="1601"/>
        <v>2.1470644739136915E-3</v>
      </c>
      <c r="AU1193" s="13">
        <f t="shared" si="1602"/>
        <v>8.8130144944870636E-4</v>
      </c>
      <c r="AV1193" s="13">
        <f t="shared" si="1603"/>
        <v>2.7130959068894243E-4</v>
      </c>
      <c r="AW1193" s="13">
        <f t="shared" si="1604"/>
        <v>3.0868312115847586E-6</v>
      </c>
      <c r="AX1193" s="13">
        <f t="shared" si="1605"/>
        <v>3.6621132107025504E-4</v>
      </c>
      <c r="AY1193" s="13">
        <f t="shared" si="1606"/>
        <v>4.9459611593129552E-4</v>
      </c>
      <c r="AZ1193" s="13">
        <f t="shared" si="1607"/>
        <v>3.3399475087144288E-4</v>
      </c>
      <c r="BA1193" s="13">
        <f t="shared" si="1608"/>
        <v>1.5036173289207272E-4</v>
      </c>
      <c r="BB1193" s="13">
        <f t="shared" si="1609"/>
        <v>5.0768726138624157E-5</v>
      </c>
      <c r="BC1193" s="13">
        <f t="shared" si="1610"/>
        <v>1.371340169689945E-5</v>
      </c>
      <c r="BD1193" s="13">
        <f t="shared" si="1611"/>
        <v>6.3744315306076211E-4</v>
      </c>
      <c r="BE1193" s="13">
        <f t="shared" si="1612"/>
        <v>7.8495021676212482E-4</v>
      </c>
      <c r="BF1193" s="13">
        <f t="shared" si="1613"/>
        <v>4.8329552199000153E-4</v>
      </c>
      <c r="BG1193" s="13">
        <f t="shared" si="1614"/>
        <v>1.9837738885664183E-4</v>
      </c>
      <c r="BH1193" s="13">
        <f t="shared" si="1615"/>
        <v>6.1070690631797502E-5</v>
      </c>
      <c r="BI1193" s="13">
        <f t="shared" si="1616"/>
        <v>1.504054177037262E-5</v>
      </c>
      <c r="BJ1193" s="14">
        <f t="shared" si="1617"/>
        <v>0.33950699413343666</v>
      </c>
      <c r="BK1193" s="14">
        <f t="shared" si="1618"/>
        <v>0.26491640775063457</v>
      </c>
      <c r="BL1193" s="14">
        <f t="shared" si="1619"/>
        <v>0.36422025519556245</v>
      </c>
      <c r="BM1193" s="14">
        <f t="shared" si="1620"/>
        <v>0.47623970148146444</v>
      </c>
      <c r="BN1193" s="14">
        <f t="shared" si="1621"/>
        <v>0.52296275342278953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1.6292</v>
      </c>
      <c r="F1194" s="10">
        <f>VLOOKUP(B1194,home!$B$2:$E$405,3,FALSE)</f>
        <v>0.97489999999999999</v>
      </c>
      <c r="G1194" s="10">
        <f>VLOOKUP(C1194,away!$B$2:$E$405,4,FALSE)</f>
        <v>1.1554</v>
      </c>
      <c r="H1194" s="10">
        <f>VLOOKUP(A1194,away!$A$2:$E$405,3,FALSE)</f>
        <v>1.1462000000000001</v>
      </c>
      <c r="I1194" s="10">
        <f>VLOOKUP(C1194,away!$B$2:$E$405,3,FALSE)</f>
        <v>1.0777000000000001</v>
      </c>
      <c r="J1194" s="10">
        <f>VLOOKUP(B1194,home!$B$2:$E$405,4,FALSE)</f>
        <v>1.2829999999999999</v>
      </c>
      <c r="K1194" s="12">
        <f t="shared" si="1566"/>
        <v>1.8351300002319999</v>
      </c>
      <c r="L1194" s="12">
        <f t="shared" si="1567"/>
        <v>1.5848382464200002</v>
      </c>
      <c r="M1194" s="13">
        <f t="shared" si="1568"/>
        <v>3.27134736848421E-2</v>
      </c>
      <c r="N1194" s="13">
        <f t="shared" si="1569"/>
        <v>6.0033476970853802E-2</v>
      </c>
      <c r="O1194" s="13">
        <f t="shared" si="1570"/>
        <v>5.1845564268991964E-2</v>
      </c>
      <c r="P1194" s="13">
        <f t="shared" si="1571"/>
        <v>9.5143350368983387E-2</v>
      </c>
      <c r="Q1194" s="13">
        <f t="shared" si="1572"/>
        <v>5.5084617303725367E-2</v>
      </c>
      <c r="R1194" s="13">
        <f t="shared" si="1573"/>
        <v>4.1083416580362332E-2</v>
      </c>
      <c r="S1194" s="13">
        <f t="shared" si="1574"/>
        <v>6.9178354511076678E-2</v>
      </c>
      <c r="T1194" s="13">
        <f t="shared" si="1575"/>
        <v>8.7300208292352896E-2</v>
      </c>
      <c r="U1194" s="13">
        <f t="shared" si="1576"/>
        <v>7.5393410278651679E-2</v>
      </c>
      <c r="V1194" s="13">
        <f t="shared" si="1577"/>
        <v>2.2355248226553073E-2</v>
      </c>
      <c r="W1194" s="13">
        <f t="shared" si="1578"/>
        <v>3.3695811255121715E-2</v>
      </c>
      <c r="X1194" s="13">
        <f t="shared" si="1579"/>
        <v>5.3402410421266394E-2</v>
      </c>
      <c r="Y1194" s="13">
        <f t="shared" si="1580"/>
        <v>4.2317091243320497E-2</v>
      </c>
      <c r="Z1194" s="13">
        <f t="shared" si="1581"/>
        <v>2.1703523296721271E-2</v>
      </c>
      <c r="AA1194" s="13">
        <f t="shared" si="1582"/>
        <v>3.9828786712547325E-2</v>
      </c>
      <c r="AB1194" s="13">
        <f t="shared" si="1583"/>
        <v>3.6545500684518631E-2</v>
      </c>
      <c r="AC1194" s="13">
        <f t="shared" si="1584"/>
        <v>4.0636031866704229E-3</v>
      </c>
      <c r="AD1194" s="13">
        <f t="shared" si="1585"/>
        <v>1.5459048529107238E-2</v>
      </c>
      <c r="AE1194" s="13">
        <f t="shared" si="1586"/>
        <v>2.4500091362191997E-2</v>
      </c>
      <c r="AF1194" s="13">
        <f t="shared" si="1587"/>
        <v>1.9414340915793082E-2</v>
      </c>
      <c r="AG1194" s="13">
        <f t="shared" si="1588"/>
        <v>1.0256196670795192E-2</v>
      </c>
      <c r="AH1194" s="13">
        <f t="shared" si="1589"/>
        <v>8.5991434506778389E-3</v>
      </c>
      <c r="AI1194" s="13">
        <f t="shared" si="1590"/>
        <v>1.5780546122637424E-2</v>
      </c>
      <c r="AJ1194" s="13">
        <f t="shared" si="1591"/>
        <v>1.4479676804848353E-2</v>
      </c>
      <c r="AK1194" s="13">
        <f t="shared" si="1592"/>
        <v>8.8573630994135451E-3</v>
      </c>
      <c r="AL1194" s="13">
        <f t="shared" si="1593"/>
        <v>4.7274077399985214E-4</v>
      </c>
      <c r="AM1194" s="13">
        <f t="shared" si="1594"/>
        <v>5.6738727461614112E-3</v>
      </c>
      <c r="AN1194" s="13">
        <f t="shared" si="1595"/>
        <v>8.992170533436681E-3</v>
      </c>
      <c r="AO1194" s="13">
        <f t="shared" si="1596"/>
        <v>7.1255678898606949E-3</v>
      </c>
      <c r="AP1194" s="13">
        <f t="shared" si="1597"/>
        <v>3.7642908397711628E-3</v>
      </c>
      <c r="AQ1194" s="13">
        <f t="shared" si="1598"/>
        <v>1.4914480233794495E-3</v>
      </c>
      <c r="AR1194" s="13">
        <f t="shared" si="1599"/>
        <v>2.7256502854172576E-3</v>
      </c>
      <c r="AS1194" s="13">
        <f t="shared" si="1600"/>
        <v>5.0019226089101218E-3</v>
      </c>
      <c r="AT1194" s="13">
        <f t="shared" si="1601"/>
        <v>4.5895891192248399E-3</v>
      </c>
      <c r="AU1194" s="13">
        <f t="shared" si="1602"/>
        <v>2.8074975604759547E-3</v>
      </c>
      <c r="AV1194" s="13">
        <f t="shared" si="1603"/>
        <v>1.2880307497018949E-3</v>
      </c>
      <c r="AW1194" s="13">
        <f t="shared" si="1604"/>
        <v>3.8191994534530868E-5</v>
      </c>
      <c r="AX1194" s="13">
        <f t="shared" si="1605"/>
        <v>1.7353823489965868E-3</v>
      </c>
      <c r="AY1194" s="13">
        <f t="shared" si="1606"/>
        <v>2.7503003188519711E-3</v>
      </c>
      <c r="AZ1194" s="13">
        <f t="shared" si="1607"/>
        <v>2.1793905672288631E-3</v>
      </c>
      <c r="BA1194" s="13">
        <f t="shared" si="1608"/>
        <v>1.1513271749437606E-3</v>
      </c>
      <c r="BB1194" s="13">
        <f t="shared" si="1609"/>
        <v>4.5616683524839051E-4</v>
      </c>
      <c r="BC1194" s="13">
        <f t="shared" si="1610"/>
        <v>1.4459012945000396E-4</v>
      </c>
      <c r="BD1194" s="13">
        <f t="shared" si="1611"/>
        <v>7.1995246978247675E-4</v>
      </c>
      <c r="BE1194" s="13">
        <f t="shared" si="1612"/>
        <v>1.3212063760389455E-3</v>
      </c>
      <c r="BF1194" s="13">
        <f t="shared" si="1613"/>
        <v>1.2122927285834351E-3</v>
      </c>
      <c r="BG1194" s="13">
        <f t="shared" si="1614"/>
        <v>7.4157158509552358E-4</v>
      </c>
      <c r="BH1194" s="13">
        <f t="shared" si="1615"/>
        <v>3.4022006578209832E-4</v>
      </c>
      <c r="BI1194" s="13">
        <f t="shared" si="1616"/>
        <v>1.2486960987952657E-4</v>
      </c>
      <c r="BJ1194" s="14">
        <f t="shared" si="1617"/>
        <v>0.43692780037185724</v>
      </c>
      <c r="BK1194" s="14">
        <f t="shared" si="1618"/>
        <v>0.22667707107097751</v>
      </c>
      <c r="BL1194" s="14">
        <f t="shared" si="1619"/>
        <v>0.31328621116154115</v>
      </c>
      <c r="BM1194" s="14">
        <f t="shared" si="1620"/>
        <v>0.65997859839902051</v>
      </c>
      <c r="BN1194" s="14">
        <f t="shared" si="1621"/>
        <v>0.33590389917775898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1.4215</v>
      </c>
      <c r="F1195" s="15">
        <f>VLOOKUP(B1195,home!$B$2:$E$405,3,FALSE)</f>
        <v>0.81169999999999998</v>
      </c>
      <c r="G1195" s="15">
        <f>VLOOKUP(C1195,away!$B$2:$E$405,4,FALSE)</f>
        <v>0.87939999999999996</v>
      </c>
      <c r="H1195" s="15">
        <f>VLOOKUP(A1195,away!$A$2:$E$405,3,FALSE)</f>
        <v>1.0277000000000001</v>
      </c>
      <c r="I1195" s="15">
        <f>VLOOKUP(C1195,away!$B$2:$E$405,3,FALSE)</f>
        <v>1.2974000000000001</v>
      </c>
      <c r="J1195" s="15">
        <f>VLOOKUP(B1195,home!$B$2:$E$405,4,FALSE)</f>
        <v>1.0479000000000001</v>
      </c>
      <c r="K1195" s="16">
        <f t="shared" si="1566"/>
        <v>1.01467946507</v>
      </c>
      <c r="L1195" s="16">
        <f t="shared" si="1567"/>
        <v>1.3972048692420003</v>
      </c>
      <c r="M1195" s="17">
        <f t="shared" si="1568"/>
        <v>8.9646211885127586E-2</v>
      </c>
      <c r="N1195" s="17">
        <f t="shared" si="1569"/>
        <v>9.0962170321153113E-2</v>
      </c>
      <c r="O1195" s="17">
        <f t="shared" si="1570"/>
        <v>0.12525412375500031</v>
      </c>
      <c r="P1195" s="17">
        <f t="shared" si="1571"/>
        <v>0.1270927872895353</v>
      </c>
      <c r="Q1195" s="17">
        <f t="shared" si="1572"/>
        <v>4.6148723161536932E-2</v>
      </c>
      <c r="R1195" s="17">
        <f t="shared" si="1573"/>
        <v>8.7502835801563303E-2</v>
      </c>
      <c r="S1195" s="17">
        <f t="shared" si="1574"/>
        <v>4.5045340570890317E-2</v>
      </c>
      <c r="T1195" s="17">
        <f t="shared" si="1575"/>
        <v>6.4479220710600471E-2</v>
      </c>
      <c r="U1195" s="17">
        <f t="shared" si="1576"/>
        <v>8.8787330623238278E-2</v>
      </c>
      <c r="V1195" s="17">
        <f t="shared" si="1577"/>
        <v>7.0957176700794057E-3</v>
      </c>
      <c r="W1195" s="17">
        <f t="shared" si="1578"/>
        <v>1.5608720577070606E-2</v>
      </c>
      <c r="X1195" s="17">
        <f t="shared" si="1579"/>
        <v>2.1808580392920853E-2</v>
      </c>
      <c r="Y1195" s="17">
        <f t="shared" si="1580"/>
        <v>1.523552735812232E-2</v>
      </c>
      <c r="Z1195" s="17">
        <f t="shared" si="1581"/>
        <v>4.0753129418142492E-2</v>
      </c>
      <c r="AA1195" s="17">
        <f t="shared" si="1582"/>
        <v>4.1351363557929295E-2</v>
      </c>
      <c r="AB1195" s="17">
        <f t="shared" si="1583"/>
        <v>2.0979189727437394E-2</v>
      </c>
      <c r="AC1195" s="17">
        <f t="shared" si="1584"/>
        <v>6.2873162564971302E-4</v>
      </c>
      <c r="AD1195" s="17">
        <f t="shared" si="1585"/>
        <v>3.9594620613922745E-3</v>
      </c>
      <c r="AE1195" s="17">
        <f t="shared" si="1586"/>
        <v>5.5321796717562538E-3</v>
      </c>
      <c r="AF1195" s="17">
        <f t="shared" si="1587"/>
        <v>3.8647941874497254E-3</v>
      </c>
      <c r="AG1195" s="17">
        <f t="shared" si="1588"/>
        <v>1.7999697524409789E-3</v>
      </c>
      <c r="AH1195" s="17">
        <f t="shared" si="1589"/>
        <v>1.4235117714969516E-2</v>
      </c>
      <c r="AI1195" s="17">
        <f t="shared" si="1590"/>
        <v>1.4444081628233747E-2</v>
      </c>
      <c r="AJ1195" s="17">
        <f t="shared" si="1591"/>
        <v>7.3280565099818158E-3</v>
      </c>
      <c r="AK1195" s="17">
        <f t="shared" si="1592"/>
        <v>2.4785428198503602E-3</v>
      </c>
      <c r="AL1195" s="17">
        <f t="shared" si="1593"/>
        <v>3.5654492512542822E-5</v>
      </c>
      <c r="AM1195" s="17">
        <f t="shared" si="1594"/>
        <v>8.0351696928369486E-4</v>
      </c>
      <c r="AN1195" s="17">
        <f t="shared" si="1595"/>
        <v>1.122677822001753E-3</v>
      </c>
      <c r="AO1195" s="17">
        <f t="shared" si="1596"/>
        <v>7.8430545974542674E-4</v>
      </c>
      <c r="AP1195" s="17">
        <f t="shared" si="1597"/>
        <v>3.6527846910979866E-4</v>
      </c>
      <c r="AQ1195" s="17">
        <f t="shared" si="1598"/>
        <v>1.2759221391736849E-4</v>
      </c>
      <c r="AR1195" s="17">
        <f t="shared" si="1599"/>
        <v>3.9778751571176918E-3</v>
      </c>
      <c r="AS1195" s="17">
        <f t="shared" si="1600"/>
        <v>4.0362682365394208E-3</v>
      </c>
      <c r="AT1195" s="17">
        <f t="shared" si="1601"/>
        <v>2.0477592475654257E-3</v>
      </c>
      <c r="AU1195" s="17">
        <f t="shared" si="1602"/>
        <v>6.9260641930394401E-4</v>
      </c>
      <c r="AV1195" s="17">
        <f t="shared" si="1603"/>
        <v>1.7569337776084345E-4</v>
      </c>
      <c r="AW1195" s="17">
        <f t="shared" si="1604"/>
        <v>1.4041086676923497E-6</v>
      </c>
      <c r="AX1195" s="17">
        <f t="shared" si="1605"/>
        <v>1.3588536142790779E-4</v>
      </c>
      <c r="AY1195" s="17">
        <f t="shared" si="1606"/>
        <v>1.8985968864578182E-4</v>
      </c>
      <c r="AZ1195" s="17">
        <f t="shared" si="1607"/>
        <v>1.3263644072432828E-4</v>
      </c>
      <c r="BA1195" s="17">
        <f t="shared" si="1608"/>
        <v>6.1773426939653139E-5</v>
      </c>
      <c r="BB1195" s="17">
        <f t="shared" si="1609"/>
        <v>2.157753322746207E-5</v>
      </c>
      <c r="BC1195" s="17">
        <f t="shared" si="1610"/>
        <v>6.0296468983282095E-6</v>
      </c>
      <c r="BD1195" s="17">
        <f t="shared" si="1611"/>
        <v>9.2631775646027079E-4</v>
      </c>
      <c r="BE1195" s="17">
        <f t="shared" si="1612"/>
        <v>9.3991560560995004E-4</v>
      </c>
      <c r="BF1195" s="17">
        <f t="shared" si="1613"/>
        <v>4.7685653195562452E-4</v>
      </c>
      <c r="BG1195" s="17">
        <f t="shared" si="1614"/>
        <v>1.6128551025328952E-4</v>
      </c>
      <c r="BH1195" s="17">
        <f t="shared" si="1615"/>
        <v>4.0913273816837435E-5</v>
      </c>
      <c r="BI1195" s="17">
        <f t="shared" si="1616"/>
        <v>8.3027717581462112E-6</v>
      </c>
      <c r="BJ1195" s="18">
        <f t="shared" si="1617"/>
        <v>0.27315048122636493</v>
      </c>
      <c r="BK1195" s="18">
        <f t="shared" si="1618"/>
        <v>0.26973430322244057</v>
      </c>
      <c r="BL1195" s="18">
        <f t="shared" si="1619"/>
        <v>0.41584443602634552</v>
      </c>
      <c r="BM1195" s="18">
        <f t="shared" si="1620"/>
        <v>0.43268704209939896</v>
      </c>
      <c r="BN1195" s="18">
        <f t="shared" si="1621"/>
        <v>0.56660685221391649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1.4215</v>
      </c>
      <c r="F1196" s="10">
        <f>VLOOKUP(B1196,home!$B$2:$E$405,3,FALSE)</f>
        <v>0.91990000000000005</v>
      </c>
      <c r="G1196" s="10">
        <f>VLOOKUP(C1196,away!$B$2:$E$405,4,FALSE)</f>
        <v>1.1137999999999999</v>
      </c>
      <c r="H1196" s="10">
        <f>VLOOKUP(A1196,away!$A$2:$E$405,3,FALSE)</f>
        <v>1.0277000000000001</v>
      </c>
      <c r="I1196" s="10">
        <f>VLOOKUP(C1196,away!$B$2:$E$405,3,FALSE)</f>
        <v>0.81089999999999995</v>
      </c>
      <c r="J1196" s="10">
        <f>VLOOKUP(B1196,home!$B$2:$E$405,4,FALSE)</f>
        <v>1.6467000000000001</v>
      </c>
      <c r="K1196" s="12">
        <f t="shared" ref="K1196:K1259" si="1622">E1196*F1196*G1196</f>
        <v>1.45644703733</v>
      </c>
      <c r="L1196" s="12">
        <f t="shared" ref="L1196:L1259" si="1623">H1196*I1196*J1196</f>
        <v>1.3722970901310001</v>
      </c>
      <c r="M1196" s="13">
        <f t="shared" ref="M1196:M1259" si="1624">_xlfn.POISSON.DIST(0,K1196,FALSE) * _xlfn.POISSON.DIST(0,L1196,FALSE)</f>
        <v>5.9087012849310984E-2</v>
      </c>
      <c r="N1196" s="13">
        <f t="shared" ref="N1196:N1259" si="1625">_xlfn.POISSON.DIST(1,K1196,FALSE) * _xlfn.POISSON.DIST(0,L1196,FALSE)</f>
        <v>8.6057104809058621E-2</v>
      </c>
      <c r="O1196" s="13">
        <f t="shared" ref="O1196:O1259" si="1626">_xlfn.POISSON.DIST(0,K1196,FALSE) * _xlfn.POISSON.DIST(1,L1196,FALSE)</f>
        <v>8.1084935797642477E-2</v>
      </c>
      <c r="P1196" s="13">
        <f t="shared" ref="P1196:P1259" si="1627">_xlfn.POISSON.DIST(1,K1196,FALSE) * _xlfn.POISSON.DIST(1,L1196,FALSE)</f>
        <v>0.11809591451456965</v>
      </c>
      <c r="Q1196" s="13">
        <f t="shared" ref="Q1196:Q1259" si="1628">_xlfn.POISSON.DIST(2,K1196,FALSE) * _xlfn.POISSON.DIST(0,L1196,FALSE)</f>
        <v>6.266880767017538E-2</v>
      </c>
      <c r="R1196" s="13">
        <f t="shared" ref="R1196:R1259" si="1629">_xlfn.POISSON.DIST(0,K1196,FALSE) * _xlfn.POISSON.DIST(2,L1196,FALSE)</f>
        <v>5.5636310724281879E-2</v>
      </c>
      <c r="S1196" s="13">
        <f t="shared" ref="S1196:S1259" si="1630">_xlfn.POISSON.DIST(2,K1196,FALSE) * _xlfn.POISSON.DIST(2,L1196,FALSE)</f>
        <v>5.9008927480394616E-2</v>
      </c>
      <c r="T1196" s="13">
        <f t="shared" ref="T1196:T1259" si="1631">_xlfn.POISSON.DIST(2,K1196,FALSE) * _xlfn.POISSON.DIST(1,L1196,FALSE)</f>
        <v>8.6000222407760979E-2</v>
      </c>
      <c r="U1196" s="13">
        <f t="shared" ref="U1196:U1259" si="1632">_xlfn.POISSON.DIST(1,K1196,FALSE) * _xlfn.POISSON.DIST(2,L1196,FALSE)</f>
        <v>8.1031339922351647E-2</v>
      </c>
      <c r="V1196" s="13">
        <f t="shared" ref="V1196:V1259" si="1633">_xlfn.POISSON.DIST(3,K1196,FALSE) * _xlfn.POISSON.DIST(3,L1196,FALSE)</f>
        <v>1.3104427444794868E-2</v>
      </c>
      <c r="W1196" s="13">
        <f t="shared" ref="W1196:W1259" si="1634">_xlfn.POISSON.DIST(3,K1196,FALSE) * _xlfn.POISSON.DIST(0,L1196,FALSE)</f>
        <v>3.04245997547435E-2</v>
      </c>
      <c r="X1196" s="13">
        <f t="shared" ref="X1196:X1259" si="1635">_xlfn.POISSON.DIST(3,K1196,FALSE) * _xlfn.POISSON.DIST(1,L1196,FALSE)</f>
        <v>4.1751589711834847E-2</v>
      </c>
      <c r="Y1196" s="13">
        <f t="shared" ref="Y1196:Y1259" si="1636">_xlfn.POISSON.DIST(3,K1196,FALSE) * _xlfn.POISSON.DIST(2,L1196,FALSE)</f>
        <v>2.8647792534947182E-2</v>
      </c>
      <c r="Z1196" s="13">
        <f t="shared" ref="Z1196:Z1259" si="1637">_xlfn.POISSON.DIST(0,K1196,FALSE) * _xlfn.POISSON.DIST(3,L1196,FALSE)</f>
        <v>2.5449849104185386E-2</v>
      </c>
      <c r="AA1196" s="13">
        <f t="shared" ref="AA1196:AA1259" si="1638">_xlfn.POISSON.DIST(1,K1196,FALSE) * _xlfn.POISSON.DIST(3,L1196,FALSE)</f>
        <v>3.7066357328286358E-2</v>
      </c>
      <c r="AB1196" s="13">
        <f t="shared" ref="AB1196:AB1259" si="1639">_xlfn.POISSON.DIST(2,K1196,FALSE) * _xlfn.POISSON.DIST(3,L1196,FALSE)</f>
        <v>2.6992593157698908E-2</v>
      </c>
      <c r="AC1196" s="13">
        <f t="shared" ref="AC1196:AC1259" si="1640">_xlfn.POISSON.DIST(4,K1196,FALSE) * _xlfn.POISSON.DIST(4,L1196,FALSE)</f>
        <v>1.6369707028827669E-3</v>
      </c>
      <c r="AD1196" s="13">
        <f t="shared" ref="AD1196:AD1259" si="1641">_xlfn.POISSON.DIST(4,K1196,FALSE) * _xlfn.POISSON.DIST(0,L1196,FALSE)</f>
        <v>1.1077954543686801E-2</v>
      </c>
      <c r="AE1196" s="13">
        <f t="shared" ref="AE1196:AE1259" si="1642">_xlfn.POISSON.DIST(4,K1196,FALSE) * _xlfn.POISSON.DIST(1,L1196,FALSE)</f>
        <v>1.520224478490489E-2</v>
      </c>
      <c r="AF1196" s="13">
        <f t="shared" ref="AF1196:AF1259" si="1643">_xlfn.POISSON.DIST(4,K1196,FALSE) * _xlfn.POISSON.DIST(2,L1196,FALSE)</f>
        <v>1.0430998140892078E-2</v>
      </c>
      <c r="AG1196" s="13">
        <f t="shared" ref="AG1196:AG1259" si="1644">_xlfn.POISSON.DIST(4,K1196,FALSE) * _xlfn.POISSON.DIST(3,L1196,FALSE)</f>
        <v>4.7714761319693558E-3</v>
      </c>
      <c r="AH1196" s="13">
        <f t="shared" ref="AH1196:AH1259" si="1645">_xlfn.POISSON.DIST(0,K1196,FALSE) * _xlfn.POISSON.DIST(4,L1196,FALSE)</f>
        <v>8.7311884674866631E-3</v>
      </c>
      <c r="AI1196" s="13">
        <f t="shared" ref="AI1196:AI1259" si="1646">_xlfn.POISSON.DIST(1,K1196,FALSE) * _xlfn.POISSON.DIST(4,L1196,FALSE)</f>
        <v>1.2716513575840813E-2</v>
      </c>
      <c r="AJ1196" s="13">
        <f t="shared" ref="AJ1196:AJ1259" si="1647">_xlfn.POISSON.DIST(2,K1196,FALSE) * _xlfn.POISSON.DIST(4,L1196,FALSE)</f>
        <v>9.2604642613500401E-3</v>
      </c>
      <c r="AK1196" s="13">
        <f t="shared" ref="AK1196:AK1259" si="1648">_xlfn.POISSON.DIST(3,K1196,FALSE) * _xlfn.POISSON.DIST(4,L1196,FALSE)</f>
        <v>4.495791912581204E-3</v>
      </c>
      <c r="AL1196" s="13">
        <f t="shared" ref="AL1196:AL1259" si="1649">_xlfn.POISSON.DIST(5,K1196,FALSE) * _xlfn.POISSON.DIST(5,L1196,FALSE)</f>
        <v>1.3087109526658196E-4</v>
      </c>
      <c r="AM1196" s="13">
        <f t="shared" ref="AM1196:AM1259" si="1650">_xlfn.POISSON.DIST(5,K1196,FALSE) * _xlfn.POISSON.DIST(0,L1196,FALSE)</f>
        <v>3.2268908149658123E-3</v>
      </c>
      <c r="AN1196" s="13">
        <f t="shared" ref="AN1196:AN1259" si="1651">_xlfn.POISSON.DIST(5,K1196,FALSE) * _xlfn.POISSON.DIST(1,L1196,FALSE)</f>
        <v>4.4282528755480357E-3</v>
      </c>
      <c r="AO1196" s="13">
        <f t="shared" ref="AO1196:AO1259" si="1652">_xlfn.POISSON.DIST(5,K1196,FALSE) * _xlfn.POISSON.DIST(2,L1196,FALSE)</f>
        <v>3.0384392677394022E-3</v>
      </c>
      <c r="AP1196" s="13">
        <f t="shared" ref="AP1196:AP1259" si="1653">_xlfn.POISSON.DIST(5,K1196,FALSE) * _xlfn.POISSON.DIST(3,L1196,FALSE)</f>
        <v>1.389880455219516E-3</v>
      </c>
      <c r="AQ1196" s="13">
        <f t="shared" ref="AQ1196:AQ1259" si="1654">_xlfn.POISSON.DIST(5,K1196,FALSE) * _xlfn.POISSON.DIST(4,L1196,FALSE)</f>
        <v>4.7683222608192294E-4</v>
      </c>
      <c r="AR1196" s="13">
        <f t="shared" ref="AR1196:AR1259" si="1655">_xlfn.POISSON.DIST(0,K1196,FALSE) * _xlfn.POISSON.DIST(5,L1196,FALSE)</f>
        <v>2.3963569054634578E-3</v>
      </c>
      <c r="AS1196" s="13">
        <f t="shared" ref="AS1196:AS1259" si="1656">_xlfn.POISSON.DIST(1,K1196,FALSE) * _xlfn.POISSON.DIST(5,L1196,FALSE)</f>
        <v>3.4901669153475398E-3</v>
      </c>
      <c r="AT1196" s="13">
        <f t="shared" ref="AT1196:AT1259" si="1657">_xlfn.POISSON.DIST(2,K1196,FALSE) * _xlfn.POISSON.DIST(5,L1196,FALSE)</f>
        <v>2.5416216318225552E-3</v>
      </c>
      <c r="AU1196" s="13">
        <f t="shared" ref="AU1196:AU1259" si="1658">_xlfn.POISSON.DIST(3,K1196,FALSE) * _xlfn.POISSON.DIST(5,L1196,FALSE)</f>
        <v>1.2339124318939334E-3</v>
      </c>
      <c r="AV1196" s="13">
        <f t="shared" ref="AV1196:AV1259" si="1659">_xlfn.POISSON.DIST(4,K1196,FALSE) * _xlfn.POISSON.DIST(5,L1196,FALSE)</f>
        <v>4.4928202643914364E-4</v>
      </c>
      <c r="AW1196" s="13">
        <f t="shared" ref="AW1196:AW1259" si="1660">_xlfn.POISSON.DIST(6,K1196,FALSE) * _xlfn.POISSON.DIST(6,L1196,FALSE)</f>
        <v>7.2658106398881464E-6</v>
      </c>
      <c r="AX1196" s="13">
        <f t="shared" ref="AX1196:AX1259" si="1661">_xlfn.POISSON.DIST(6,K1196,FALSE) * _xlfn.POISSON.DIST(0,L1196,FALSE)</f>
        <v>7.8329926120739035E-4</v>
      </c>
      <c r="AY1196" s="13">
        <f t="shared" ref="AY1196:AY1259" si="1662">_xlfn.POISSON.DIST(6,K1196,FALSE) * _xlfn.POISSON.DIST(1,L1196,FALSE)</f>
        <v>1.074919296856664E-3</v>
      </c>
      <c r="AZ1196" s="13">
        <f t="shared" ref="AZ1196:AZ1259" si="1663">_xlfn.POISSON.DIST(6,K1196,FALSE) * _xlfn.POISSON.DIST(2,L1196,FALSE)</f>
        <v>7.3755431160103043E-4</v>
      </c>
      <c r="BA1196" s="13">
        <f t="shared" ref="BA1196:BA1259" si="1664">_xlfn.POISSON.DIST(6,K1196,FALSE) * _xlfn.POISSON.DIST(3,L1196,FALSE)</f>
        <v>3.3738121187455565E-4</v>
      </c>
      <c r="BB1196" s="13">
        <f t="shared" ref="BB1196:BB1259" si="1665">_xlfn.POISSON.DIST(6,K1196,FALSE) * _xlfn.POISSON.DIST(4,L1196,FALSE)</f>
        <v>1.157468138300808E-4</v>
      </c>
      <c r="BC1196" s="13">
        <f t="shared" ref="BC1196:BC1259" si="1666">_xlfn.POISSON.DIST(6,K1196,FALSE) * _xlfn.POISSON.DIST(5,L1196,FALSE)</f>
        <v>3.1767803162190884E-5</v>
      </c>
      <c r="BD1196" s="13">
        <f t="shared" ref="BD1196:BD1259" si="1667">_xlfn.POISSON.DIST(0,K1196,FALSE) * _xlfn.POISSON.DIST(6,L1196,FALSE)</f>
        <v>5.4808560138047116E-4</v>
      </c>
      <c r="BE1196" s="13">
        <f t="shared" ref="BE1196:BE1259" si="1668">_xlfn.POISSON.DIST(1,K1196,FALSE) * _xlfn.POISSON.DIST(6,L1196,FALSE)</f>
        <v>7.9825765033381861E-4</v>
      </c>
      <c r="BF1196" s="13">
        <f t="shared" ref="BF1196:BF1259" si="1669">_xlfn.POISSON.DIST(2,K1196,FALSE) * _xlfn.POISSON.DIST(6,L1196,FALSE)</f>
        <v>5.8130999492734875E-4</v>
      </c>
      <c r="BG1196" s="13">
        <f t="shared" ref="BG1196:BG1259" si="1670">_xlfn.POISSON.DIST(3,K1196,FALSE) * _xlfn.POISSON.DIST(6,L1196,FALSE)</f>
        <v>2.8221573996075147E-4</v>
      </c>
      <c r="BH1196" s="13">
        <f t="shared" ref="BH1196:BH1259" si="1671">_xlfn.POISSON.DIST(4,K1196,FALSE) * _xlfn.POISSON.DIST(6,L1196,FALSE)</f>
        <v>1.0275806958843252E-4</v>
      </c>
      <c r="BI1196" s="13">
        <f t="shared" ref="BI1196:BI1259" si="1672">_xlfn.POISSON.DIST(5,K1196,FALSE) * _xlfn.POISSON.DIST(6,L1196,FALSE)</f>
        <v>2.9932337202764515E-5</v>
      </c>
      <c r="BJ1196" s="14">
        <f t="shared" ref="BJ1196:BJ1259" si="1673">SUM(N1196,Q1196,T1196,W1196,X1196,Y1196,AD1196,AE1196,AF1196,AG1196,AM1196,AN1196,AO1196,AP1196,AQ1196,AX1196,AY1196,AZ1196,BA1196,BB1196,BC1196)</f>
        <v>0.39267375482806033</v>
      </c>
      <c r="BK1196" s="14">
        <f t="shared" ref="BK1196:BK1259" si="1674">SUM(M1196,P1196,S1196,V1196,AC1196,AL1196,AY1196)</f>
        <v>0.25213904338407611</v>
      </c>
      <c r="BL1196" s="14">
        <f t="shared" ref="BL1196:BL1259" si="1675">SUM(O1196,R1196,U1196,AA1196,AB1196,AH1196,AI1196,AJ1196,AK1196,AR1196,AS1196,AT1196,AU1196,AV1196,BD1196,BE1196,BF1196,BG1196,BH1196,BI1196)</f>
        <v>0.32946939445188012</v>
      </c>
      <c r="BM1196" s="14">
        <f t="shared" ref="BM1196:BM1259" si="1676">SUM(S1196:BI1196)</f>
        <v>0.53603430191694634</v>
      </c>
      <c r="BN1196" s="14">
        <f t="shared" ref="BN1196:BN1259" si="1677">SUM(M1196:R1196)</f>
        <v>0.46263008636503899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1.4705999999999999</v>
      </c>
      <c r="F1197" s="10">
        <f>VLOOKUP(B1197,home!$B$2:$E$405,3,FALSE)</f>
        <v>1.2089000000000001</v>
      </c>
      <c r="G1197" s="10">
        <f>VLOOKUP(C1197,away!$B$2:$E$405,4,FALSE)</f>
        <v>2.125</v>
      </c>
      <c r="H1197" s="10">
        <f>VLOOKUP(A1197,away!$A$2:$E$405,3,FALSE)</f>
        <v>1.2646999999999999</v>
      </c>
      <c r="I1197" s="10">
        <f>VLOOKUP(C1197,away!$B$2:$E$405,3,FALSE)</f>
        <v>0.49419999999999997</v>
      </c>
      <c r="J1197" s="10">
        <f>VLOOKUP(B1197,home!$B$2:$E$405,4,FALSE)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1.3548</v>
      </c>
      <c r="F1198" s="10">
        <f>VLOOKUP(B1198,home!$B$2:$E$405,3,FALSE)</f>
        <v>0.90210000000000001</v>
      </c>
      <c r="G1198" s="10">
        <f>VLOOKUP(C1198,away!$B$2:$E$405,4,FALSE)</f>
        <v>0.98419999999999996</v>
      </c>
      <c r="H1198" s="10">
        <f>VLOOKUP(A1198,away!$A$2:$E$405,3,FALSE)</f>
        <v>1.1719999999999999</v>
      </c>
      <c r="I1198" s="10">
        <f>VLOOKUP(C1198,away!$B$2:$E$405,3,FALSE)</f>
        <v>1.2324999999999999</v>
      </c>
      <c r="J1198" s="10">
        <f>VLOOKUP(B1198,home!$B$2:$E$405,4,FALSE)</f>
        <v>0.80579999999999996</v>
      </c>
      <c r="K1198" s="12">
        <f t="shared" si="1622"/>
        <v>1.2028548717360001</v>
      </c>
      <c r="L1198" s="12">
        <f t="shared" si="1623"/>
        <v>1.1639700419999999</v>
      </c>
      <c r="M1198" s="13">
        <f t="shared" si="1624"/>
        <v>9.377800734478331E-2</v>
      </c>
      <c r="N1198" s="13">
        <f t="shared" si="1625"/>
        <v>0.11280133299636702</v>
      </c>
      <c r="O1198" s="13">
        <f t="shared" si="1626"/>
        <v>0.10915479114778373</v>
      </c>
      <c r="P1198" s="13">
        <f t="shared" si="1627"/>
        <v>0.13129737230543731</v>
      </c>
      <c r="Q1198" s="13">
        <f t="shared" si="1628"/>
        <v>6.7841816466497465E-2</v>
      </c>
      <c r="R1198" s="13">
        <f t="shared" si="1629"/>
        <v>6.3526453418393539E-2</v>
      </c>
      <c r="S1198" s="13">
        <f t="shared" si="1630"/>
        <v>4.5956937192458885E-2</v>
      </c>
      <c r="T1198" s="13">
        <f t="shared" si="1631"/>
        <v>7.8965841961865346E-2</v>
      </c>
      <c r="U1198" s="13">
        <f t="shared" si="1632"/>
        <v>7.6413103978424754E-2</v>
      </c>
      <c r="V1198" s="13">
        <f t="shared" si="1633"/>
        <v>7.1493013286523573E-3</v>
      </c>
      <c r="W1198" s="13">
        <f t="shared" si="1634"/>
        <v>2.7201286481382019E-2</v>
      </c>
      <c r="X1198" s="13">
        <f t="shared" si="1635"/>
        <v>3.1661482568188258E-2</v>
      </c>
      <c r="Y1198" s="13">
        <f t="shared" si="1636"/>
        <v>1.842650859733818E-2</v>
      </c>
      <c r="Z1198" s="13">
        <f t="shared" si="1637"/>
        <v>2.4647629551172844E-2</v>
      </c>
      <c r="AA1198" s="13">
        <f t="shared" si="1638"/>
        <v>2.9647521282372462E-2</v>
      </c>
      <c r="AB1198" s="13">
        <f t="shared" si="1639"/>
        <v>1.7830832704699238E-2</v>
      </c>
      <c r="AC1198" s="13">
        <f t="shared" si="1640"/>
        <v>6.2560275647883786E-4</v>
      </c>
      <c r="AD1198" s="13">
        <f t="shared" si="1641"/>
        <v>8.1797999904042427E-3</v>
      </c>
      <c r="AE1198" s="13">
        <f t="shared" si="1642"/>
        <v>9.5210421383824257E-3</v>
      </c>
      <c r="AF1198" s="13">
        <f t="shared" si="1643"/>
        <v>5.5411039088483823E-3</v>
      </c>
      <c r="AG1198" s="13">
        <f t="shared" si="1644"/>
        <v>2.1498929831695376E-3</v>
      </c>
      <c r="AH1198" s="13">
        <f t="shared" si="1645"/>
        <v>7.1722756009697736E-3</v>
      </c>
      <c r="AI1198" s="13">
        <f t="shared" si="1646"/>
        <v>8.6272066480597414E-3</v>
      </c>
      <c r="AJ1198" s="13">
        <f t="shared" si="1647"/>
        <v>5.1886387730459352E-3</v>
      </c>
      <c r="AK1198" s="13">
        <f t="shared" si="1648"/>
        <v>2.080393141945535E-3</v>
      </c>
      <c r="AL1198" s="13">
        <f t="shared" si="1649"/>
        <v>3.5035932350626587E-5</v>
      </c>
      <c r="AM1198" s="13">
        <f t="shared" si="1650"/>
        <v>1.9678224536567638E-3</v>
      </c>
      <c r="AN1198" s="13">
        <f t="shared" si="1651"/>
        <v>2.2904863840314065E-3</v>
      </c>
      <c r="AO1198" s="13">
        <f t="shared" si="1652"/>
        <v>1.3330287663107323E-3</v>
      </c>
      <c r="AP1198" s="13">
        <f t="shared" si="1653"/>
        <v>5.172018497033035E-4</v>
      </c>
      <c r="AQ1198" s="13">
        <f t="shared" si="1654"/>
        <v>1.5050186468040794E-4</v>
      </c>
      <c r="AR1198" s="13">
        <f t="shared" si="1655"/>
        <v>1.6696627864992745E-3</v>
      </c>
      <c r="AS1198" s="13">
        <f t="shared" si="1656"/>
        <v>2.0083620168969574E-3</v>
      </c>
      <c r="AT1198" s="13">
        <f t="shared" si="1657"/>
        <v>1.2078840181170224E-3</v>
      </c>
      <c r="AU1198" s="13">
        <f t="shared" si="1658"/>
        <v>4.8430305856137179E-4</v>
      </c>
      <c r="AV1198" s="13">
        <f t="shared" si="1659"/>
        <v>1.4563657334679789E-4</v>
      </c>
      <c r="AW1198" s="13">
        <f t="shared" si="1660"/>
        <v>1.3625931850937738E-6</v>
      </c>
      <c r="AX1198" s="13">
        <f t="shared" si="1661"/>
        <v>3.9450080418208789E-4</v>
      </c>
      <c r="AY1198" s="13">
        <f t="shared" si="1662"/>
        <v>4.5918711761285859E-4</v>
      </c>
      <c r="AZ1198" s="13">
        <f t="shared" si="1663"/>
        <v>2.6724002428684903E-4</v>
      </c>
      <c r="BA1198" s="13">
        <f t="shared" si="1664"/>
        <v>1.0368646076441485E-4</v>
      </c>
      <c r="BB1198" s="13">
        <f t="shared" si="1665"/>
        <v>3.017198352269682E-5</v>
      </c>
      <c r="BC1198" s="13">
        <f t="shared" si="1666"/>
        <v>7.0238569856273532E-6</v>
      </c>
      <c r="BD1198" s="13">
        <f t="shared" si="1667"/>
        <v>3.2390624395456542E-4</v>
      </c>
      <c r="BE1198" s="13">
        <f t="shared" si="1668"/>
        <v>3.8961220352645839E-4</v>
      </c>
      <c r="BF1198" s="13">
        <f t="shared" si="1669"/>
        <v>2.3432346854979931E-4</v>
      </c>
      <c r="BG1198" s="13">
        <f t="shared" si="1670"/>
        <v>9.395237523573449E-5</v>
      </c>
      <c r="BH1198" s="13">
        <f t="shared" si="1671"/>
        <v>2.8252768065868E-5</v>
      </c>
      <c r="BI1198" s="13">
        <f t="shared" si="1672"/>
        <v>6.7967959416113141E-6</v>
      </c>
      <c r="BJ1198" s="14">
        <f t="shared" si="1673"/>
        <v>0.36981095965818006</v>
      </c>
      <c r="BK1198" s="14">
        <f t="shared" si="1674"/>
        <v>0.27930144397777412</v>
      </c>
      <c r="BL1198" s="14">
        <f t="shared" si="1675"/>
        <v>0.32623390900439025</v>
      </c>
      <c r="BM1198" s="14">
        <f t="shared" si="1676"/>
        <v>0.42113634398782712</v>
      </c>
      <c r="BN1198" s="14">
        <f t="shared" si="1677"/>
        <v>0.57839977367926243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1.3548</v>
      </c>
      <c r="F1199" s="10">
        <f>VLOOKUP(B1199,home!$B$2:$E$405,3,FALSE)</f>
        <v>0.94310000000000005</v>
      </c>
      <c r="G1199" s="10">
        <f>VLOOKUP(C1199,away!$B$2:$E$405,4,FALSE)</f>
        <v>0.98419999999999996</v>
      </c>
      <c r="H1199" s="10">
        <f>VLOOKUP(A1199,away!$A$2:$E$405,3,FALSE)</f>
        <v>1.1719999999999999</v>
      </c>
      <c r="I1199" s="10">
        <f>VLOOKUP(C1199,away!$B$2:$E$405,3,FALSE)</f>
        <v>0.94799999999999995</v>
      </c>
      <c r="J1199" s="10">
        <f>VLOOKUP(B1199,home!$B$2:$E$405,4,FALSE)</f>
        <v>1.0428999999999999</v>
      </c>
      <c r="K1199" s="12">
        <f t="shared" si="1622"/>
        <v>1.257524032296</v>
      </c>
      <c r="L1199" s="12">
        <f t="shared" si="1623"/>
        <v>1.1587203023999997</v>
      </c>
      <c r="M1199" s="13">
        <f t="shared" si="1624"/>
        <v>8.9256205199356689E-2</v>
      </c>
      <c r="N1199" s="13">
        <f t="shared" si="1625"/>
        <v>0.11224182306973422</v>
      </c>
      <c r="O1199" s="13">
        <f t="shared" si="1626"/>
        <v>0.10342297707967502</v>
      </c>
      <c r="P1199" s="13">
        <f t="shared" si="1627"/>
        <v>0.13005687916928971</v>
      </c>
      <c r="Q1199" s="13">
        <f t="shared" si="1628"/>
        <v>7.0573394969453196E-2</v>
      </c>
      <c r="R1199" s="13">
        <f t="shared" si="1629"/>
        <v>5.9919151638434642E-2</v>
      </c>
      <c r="S1199" s="13">
        <f t="shared" si="1630"/>
        <v>4.7377075301026632E-2</v>
      </c>
      <c r="T1199" s="13">
        <f t="shared" si="1631"/>
        <v>8.1774825560399431E-2</v>
      </c>
      <c r="U1199" s="13">
        <f t="shared" si="1632"/>
        <v>7.5349773180119803E-2</v>
      </c>
      <c r="V1199" s="13">
        <f t="shared" si="1633"/>
        <v>7.6704465458701659E-3</v>
      </c>
      <c r="W1199" s="13">
        <f t="shared" si="1634"/>
        <v>2.958258007160168E-2</v>
      </c>
      <c r="X1199" s="13">
        <f t="shared" si="1635"/>
        <v>3.4277936126338504E-2</v>
      </c>
      <c r="Y1199" s="13">
        <f t="shared" si="1636"/>
        <v>1.9859270256979415E-2</v>
      </c>
      <c r="Z1199" s="13">
        <f t="shared" si="1637"/>
        <v>2.3143179168679466E-2</v>
      </c>
      <c r="AA1199" s="13">
        <f t="shared" si="1638"/>
        <v>2.910310398834659E-2</v>
      </c>
      <c r="AB1199" s="13">
        <f t="shared" si="1639"/>
        <v>1.8298926339877706E-2</v>
      </c>
      <c r="AC1199" s="13">
        <f t="shared" si="1640"/>
        <v>6.985469087013135E-4</v>
      </c>
      <c r="AD1199" s="13">
        <f t="shared" si="1641"/>
        <v>9.3002013443399568E-3</v>
      </c>
      <c r="AE1199" s="13">
        <f t="shared" si="1642"/>
        <v>1.077633211409448E-2</v>
      </c>
      <c r="AF1199" s="13">
        <f t="shared" si="1643"/>
        <v>6.2433774030031929E-3</v>
      </c>
      <c r="AG1199" s="13">
        <f t="shared" si="1644"/>
        <v>2.4114427174683935E-3</v>
      </c>
      <c r="AH1199" s="13">
        <f t="shared" si="1645"/>
        <v>6.7041178912074098E-3</v>
      </c>
      <c r="AI1199" s="13">
        <f t="shared" si="1646"/>
        <v>8.4305893635388991E-3</v>
      </c>
      <c r="AJ1199" s="13">
        <f t="shared" si="1647"/>
        <v>5.3008343655346025E-3</v>
      </c>
      <c r="AK1199" s="13">
        <f t="shared" si="1648"/>
        <v>2.2219755352934278E-3</v>
      </c>
      <c r="AL1199" s="13">
        <f t="shared" si="1649"/>
        <v>4.0714628499443445E-5</v>
      </c>
      <c r="AM1199" s="13">
        <f t="shared" si="1650"/>
        <v>2.3390453391398127E-3</v>
      </c>
      <c r="AN1199" s="13">
        <f t="shared" si="1651"/>
        <v>2.7102993226953941E-3</v>
      </c>
      <c r="AO1199" s="13">
        <f t="shared" si="1652"/>
        <v>1.5702394253940609E-3</v>
      </c>
      <c r="AP1199" s="13">
        <f t="shared" si="1653"/>
        <v>6.0648943394433575E-4</v>
      </c>
      <c r="AQ1199" s="13">
        <f t="shared" si="1654"/>
        <v>1.7568790507559631E-4</v>
      </c>
      <c r="AR1199" s="13">
        <f t="shared" si="1655"/>
        <v>1.5536395020450183E-3</v>
      </c>
      <c r="AS1199" s="13">
        <f t="shared" si="1656"/>
        <v>1.9537390113460009E-3</v>
      </c>
      <c r="AT1199" s="13">
        <f t="shared" si="1657"/>
        <v>1.2284368798009121E-3</v>
      </c>
      <c r="AU1199" s="13">
        <f t="shared" si="1658"/>
        <v>5.1492963283611989E-4</v>
      </c>
      <c r="AV1199" s="13">
        <f t="shared" si="1659"/>
        <v>1.6188409705819405E-4</v>
      </c>
      <c r="AW1199" s="13">
        <f t="shared" si="1660"/>
        <v>1.6479456549166503E-6</v>
      </c>
      <c r="AX1199" s="13">
        <f t="shared" si="1661"/>
        <v>4.9023428776637668E-4</v>
      </c>
      <c r="AY1199" s="13">
        <f t="shared" si="1662"/>
        <v>5.6804442216750448E-4</v>
      </c>
      <c r="AZ1199" s="13">
        <f t="shared" si="1663"/>
        <v>3.2910230231528197E-4</v>
      </c>
      <c r="BA1199" s="13">
        <f t="shared" si="1664"/>
        <v>1.271125064197665E-4</v>
      </c>
      <c r="BB1199" s="13">
        <f t="shared" si="1665"/>
        <v>3.6821960469383428E-5</v>
      </c>
      <c r="BC1199" s="13">
        <f t="shared" si="1666"/>
        <v>8.5332706340089532E-6</v>
      </c>
      <c r="BD1199" s="13">
        <f t="shared" si="1667"/>
        <v>3.0003893893836513E-4</v>
      </c>
      <c r="BE1199" s="13">
        <f t="shared" si="1668"/>
        <v>3.7730617633958621E-4</v>
      </c>
      <c r="BF1199" s="13">
        <f t="shared" si="1669"/>
        <v>2.3723579214037109E-4</v>
      </c>
      <c r="BG1199" s="13">
        <f t="shared" si="1670"/>
        <v>9.9443236645765053E-5</v>
      </c>
      <c r="BH1199" s="13">
        <f t="shared" si="1671"/>
        <v>3.1263064982836951E-5</v>
      </c>
      <c r="BI1199" s="13">
        <f t="shared" si="1672"/>
        <v>7.8628111078298018E-6</v>
      </c>
      <c r="BJ1199" s="14">
        <f t="shared" si="1673"/>
        <v>0.38600279380943409</v>
      </c>
      <c r="BK1199" s="14">
        <f t="shared" si="1674"/>
        <v>0.27566791217491143</v>
      </c>
      <c r="BL1199" s="14">
        <f t="shared" si="1675"/>
        <v>0.31521722852526907</v>
      </c>
      <c r="BM1199" s="14">
        <f t="shared" si="1676"/>
        <v>0.43399428607583795</v>
      </c>
      <c r="BN1199" s="14">
        <f t="shared" si="1677"/>
        <v>0.56547043112594342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1.3548</v>
      </c>
      <c r="F1200" s="10">
        <f>VLOOKUP(B1200,home!$B$2:$E$405,3,FALSE)</f>
        <v>1.3122</v>
      </c>
      <c r="G1200" s="10">
        <f>VLOOKUP(C1200,away!$B$2:$E$405,4,FALSE)</f>
        <v>0.90210000000000001</v>
      </c>
      <c r="H1200" s="10">
        <f>VLOOKUP(A1200,away!$A$2:$E$405,3,FALSE)</f>
        <v>1.1719999999999999</v>
      </c>
      <c r="I1200" s="10">
        <f>VLOOKUP(C1200,away!$B$2:$E$405,3,FALSE)</f>
        <v>1.0903</v>
      </c>
      <c r="J1200" s="10">
        <f>VLOOKUP(B1200,home!$B$2:$E$405,4,FALSE)</f>
        <v>0.61619999999999997</v>
      </c>
      <c r="K1200" s="12">
        <f t="shared" si="1622"/>
        <v>1.6037250179759999</v>
      </c>
      <c r="L1200" s="12">
        <f t="shared" si="1623"/>
        <v>0.78739983191999996</v>
      </c>
      <c r="M1200" s="13">
        <f t="shared" si="1624"/>
        <v>9.1526672184332539E-2</v>
      </c>
      <c r="N1200" s="13">
        <f t="shared" si="1625"/>
        <v>0.14678361399410214</v>
      </c>
      <c r="O1200" s="13">
        <f t="shared" si="1626"/>
        <v>7.2068086294140368E-2</v>
      </c>
      <c r="P1200" s="13">
        <f t="shared" si="1627"/>
        <v>0.11557739298756617</v>
      </c>
      <c r="Q1200" s="13">
        <f t="shared" si="1628"/>
        <v>0.11770027699563684</v>
      </c>
      <c r="R1200" s="13">
        <f t="shared" si="1629"/>
        <v>2.8373199517401092E-2</v>
      </c>
      <c r="S1200" s="13">
        <f t="shared" si="1630"/>
        <v>3.6486997317293886E-2</v>
      </c>
      <c r="T1200" s="13">
        <f t="shared" si="1631"/>
        <v>9.2677178323301884E-2</v>
      </c>
      <c r="U1200" s="13">
        <f t="shared" si="1632"/>
        <v>4.5502809906080695E-2</v>
      </c>
      <c r="V1200" s="13">
        <f t="shared" si="1633"/>
        <v>5.1194209018038013E-3</v>
      </c>
      <c r="W1200" s="13">
        <f t="shared" si="1634"/>
        <v>6.2919626280202631E-2</v>
      </c>
      <c r="X1200" s="13">
        <f t="shared" si="1635"/>
        <v>4.9542903157500755E-2</v>
      </c>
      <c r="Y1200" s="13">
        <f t="shared" si="1636"/>
        <v>1.9505036809522466E-2</v>
      </c>
      <c r="Z1200" s="13">
        <f t="shared" si="1637"/>
        <v>7.4470175103447493E-3</v>
      </c>
      <c r="AA1200" s="13">
        <f t="shared" si="1638"/>
        <v>1.1942968290645218E-2</v>
      </c>
      <c r="AB1200" s="13">
        <f t="shared" si="1639"/>
        <v>9.576618518300899E-3</v>
      </c>
      <c r="AC1200" s="13">
        <f t="shared" si="1640"/>
        <v>4.0404159473104892E-4</v>
      </c>
      <c r="AD1200" s="13">
        <f t="shared" si="1641"/>
        <v>2.5226444696815297E-2</v>
      </c>
      <c r="AE1200" s="13">
        <f t="shared" si="1642"/>
        <v>1.9863298314211537E-2</v>
      </c>
      <c r="AF1200" s="13">
        <f t="shared" si="1643"/>
        <v>7.8201788769934923E-3</v>
      </c>
      <c r="AG1200" s="13">
        <f t="shared" si="1644"/>
        <v>2.0525358444430037E-3</v>
      </c>
      <c r="AH1200" s="13">
        <f t="shared" si="1645"/>
        <v>1.4659450839876876E-3</v>
      </c>
      <c r="AI1200" s="13">
        <f t="shared" si="1646"/>
        <v>2.350972806169983E-3</v>
      </c>
      <c r="AJ1200" s="13">
        <f t="shared" si="1647"/>
        <v>1.8851569529180214E-3</v>
      </c>
      <c r="AK1200" s="13">
        <f t="shared" si="1648"/>
        <v>1.0077577894020118E-3</v>
      </c>
      <c r="AL1200" s="13">
        <f t="shared" si="1649"/>
        <v>2.0408509590954885E-5</v>
      </c>
      <c r="AM1200" s="13">
        <f t="shared" si="1650"/>
        <v>8.0912560949741273E-3</v>
      </c>
      <c r="AN1200" s="13">
        <f t="shared" si="1651"/>
        <v>6.3710536892043028E-3</v>
      </c>
      <c r="AO1200" s="13">
        <f t="shared" si="1652"/>
        <v>2.508283302016382E-3</v>
      </c>
      <c r="AP1200" s="13">
        <f t="shared" si="1653"/>
        <v>6.5834061680514731E-4</v>
      </c>
      <c r="AQ1200" s="13">
        <f t="shared" si="1654"/>
        <v>1.2959432275462049E-4</v>
      </c>
      <c r="AR1200" s="13">
        <f t="shared" si="1655"/>
        <v>2.3085698254717116E-4</v>
      </c>
      <c r="AS1200" s="13">
        <f t="shared" si="1656"/>
        <v>3.7023111848534713E-4</v>
      </c>
      <c r="AT1200" s="13">
        <f t="shared" si="1657"/>
        <v>2.9687445357409395E-4</v>
      </c>
      <c r="AU1200" s="13">
        <f t="shared" si="1658"/>
        <v>1.5870166279824299E-4</v>
      </c>
      <c r="AV1200" s="13">
        <f t="shared" si="1659"/>
        <v>6.3628456755983358E-5</v>
      </c>
      <c r="AW1200" s="13">
        <f t="shared" si="1660"/>
        <v>7.1586974988674276E-7</v>
      </c>
      <c r="AX1200" s="13">
        <f t="shared" si="1661"/>
        <v>2.1626916377267998E-3</v>
      </c>
      <c r="AY1200" s="13">
        <f t="shared" si="1662"/>
        <v>1.7029030320408717E-3</v>
      </c>
      <c r="AZ1200" s="13">
        <f t="shared" si="1663"/>
        <v>6.7043278060252033E-4</v>
      </c>
      <c r="BA1200" s="13">
        <f t="shared" si="1664"/>
        <v>1.7596621958669426E-4</v>
      </c>
      <c r="BB1200" s="13">
        <f t="shared" si="1665"/>
        <v>3.4638942931540211E-5</v>
      </c>
      <c r="BC1200" s="13">
        <f t="shared" si="1666"/>
        <v>5.4549395684362478E-6</v>
      </c>
      <c r="BD1200" s="13">
        <f t="shared" si="1667"/>
        <v>3.0296124875866808E-5</v>
      </c>
      <c r="BE1200" s="13">
        <f t="shared" si="1668"/>
        <v>4.858665341115263E-5</v>
      </c>
      <c r="BF1200" s="13">
        <f t="shared" si="1669"/>
        <v>3.8959815807597214E-5</v>
      </c>
      <c r="BG1200" s="13">
        <f t="shared" si="1670"/>
        <v>2.0826943768793496E-5</v>
      </c>
      <c r="BH1200" s="13">
        <f t="shared" si="1671"/>
        <v>8.3501726924983761E-6</v>
      </c>
      <c r="BI1200" s="13">
        <f t="shared" si="1672"/>
        <v>2.6782761702759295E-6</v>
      </c>
      <c r="BJ1200" s="14">
        <f t="shared" si="1673"/>
        <v>0.56660170887094141</v>
      </c>
      <c r="BK1200" s="14">
        <f t="shared" si="1674"/>
        <v>0.25083783652735925</v>
      </c>
      <c r="BL1200" s="14">
        <f t="shared" si="1675"/>
        <v>0.17544350581993301</v>
      </c>
      <c r="BM1200" s="14">
        <f t="shared" si="1676"/>
        <v>0.42659863959310834</v>
      </c>
      <c r="BN1200" s="14">
        <f t="shared" si="1677"/>
        <v>0.57202924197317928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1.3052999999999999</v>
      </c>
      <c r="F1201" s="10">
        <f>VLOOKUP(B1201,home!$B$2:$E$405,3,FALSE)</f>
        <v>0.5242</v>
      </c>
      <c r="G1201" s="10">
        <f>VLOOKUP(C1201,away!$B$2:$E$405,4,FALSE)</f>
        <v>0.9274</v>
      </c>
      <c r="H1201" s="10">
        <f>VLOOKUP(A1201,away!$A$2:$E$405,3,FALSE)</f>
        <v>1.1211</v>
      </c>
      <c r="I1201" s="10">
        <f>VLOOKUP(C1201,away!$B$2:$E$405,3,FALSE)</f>
        <v>1.6900999999999999</v>
      </c>
      <c r="J1201" s="10">
        <f>VLOOKUP(B1201,home!$B$2:$E$405,4,FALSE)</f>
        <v>0.70420000000000005</v>
      </c>
      <c r="K1201" s="12">
        <f t="shared" si="1622"/>
        <v>0.63456256232399999</v>
      </c>
      <c r="L1201" s="12">
        <f t="shared" si="1623"/>
        <v>1.334297815662</v>
      </c>
      <c r="M1201" s="13">
        <f t="shared" si="1624"/>
        <v>0.13961587491179026</v>
      </c>
      <c r="N1201" s="13">
        <f t="shared" si="1625"/>
        <v>8.8595007325132688E-2</v>
      </c>
      <c r="O1201" s="13">
        <f t="shared" si="1626"/>
        <v>0.18628915692654077</v>
      </c>
      <c r="P1201" s="13">
        <f t="shared" si="1627"/>
        <v>0.11821212475248344</v>
      </c>
      <c r="Q1201" s="13">
        <f t="shared" si="1628"/>
        <v>2.8109537428674867E-2</v>
      </c>
      <c r="R1201" s="13">
        <f t="shared" si="1629"/>
        <v>0.12428260758429947</v>
      </c>
      <c r="S1201" s="13">
        <f t="shared" si="1630"/>
        <v>2.5022416769091609E-2</v>
      </c>
      <c r="T1201" s="13">
        <f t="shared" si="1631"/>
        <v>3.7506494390350108E-2</v>
      </c>
      <c r="U1201" s="13">
        <f t="shared" si="1632"/>
        <v>7.8865089921001261E-2</v>
      </c>
      <c r="V1201" s="13">
        <f t="shared" si="1633"/>
        <v>2.3540406884924908E-3</v>
      </c>
      <c r="W1201" s="13">
        <f t="shared" si="1634"/>
        <v>5.9457533654941027E-3</v>
      </c>
      <c r="X1201" s="13">
        <f t="shared" si="1635"/>
        <v>7.9334057280437669E-3</v>
      </c>
      <c r="Y1201" s="13">
        <f t="shared" si="1636"/>
        <v>5.2927629668445995E-3</v>
      </c>
      <c r="Z1201" s="13">
        <f t="shared" si="1637"/>
        <v>5.5276670608169404E-2</v>
      </c>
      <c r="AA1201" s="13">
        <f t="shared" si="1638"/>
        <v>3.5076505737859712E-2</v>
      </c>
      <c r="AB1201" s="13">
        <f t="shared" si="1639"/>
        <v>1.1129118679194371E-2</v>
      </c>
      <c r="AC1201" s="13">
        <f t="shared" si="1640"/>
        <v>1.2457221990170889E-4</v>
      </c>
      <c r="AD1201" s="13">
        <f t="shared" si="1641"/>
        <v>9.4323812263862094E-4</v>
      </c>
      <c r="AE1201" s="13">
        <f t="shared" si="1642"/>
        <v>1.2585605666858377E-3</v>
      </c>
      <c r="AF1201" s="13">
        <f t="shared" si="1643"/>
        <v>8.3964730750362121E-4</v>
      </c>
      <c r="AG1201" s="13">
        <f t="shared" si="1644"/>
        <v>3.7344652277618691E-4</v>
      </c>
      <c r="AH1201" s="13">
        <f t="shared" si="1645"/>
        <v>1.8438885212387079E-2</v>
      </c>
      <c r="AI1201" s="13">
        <f t="shared" si="1646"/>
        <v>1.1700626246770457E-2</v>
      </c>
      <c r="AJ1201" s="13">
        <f t="shared" si="1647"/>
        <v>3.7123896859730531E-3</v>
      </c>
      <c r="AK1201" s="13">
        <f t="shared" si="1648"/>
        <v>7.8524783715875029E-4</v>
      </c>
      <c r="AL1201" s="13">
        <f t="shared" si="1649"/>
        <v>4.2189892256932888E-6</v>
      </c>
      <c r="AM1201" s="13">
        <f t="shared" si="1650"/>
        <v>1.1970871999664854E-4</v>
      </c>
      <c r="AN1201" s="13">
        <f t="shared" si="1651"/>
        <v>1.5972708360722214E-4</v>
      </c>
      <c r="AO1201" s="13">
        <f t="shared" si="1652"/>
        <v>1.0656174937958909E-4</v>
      </c>
      <c r="AP1201" s="13">
        <f t="shared" si="1653"/>
        <v>4.7395036476769043E-5</v>
      </c>
      <c r="AQ1201" s="13">
        <f t="shared" si="1654"/>
        <v>1.5809773411043438E-5</v>
      </c>
      <c r="AR1201" s="13">
        <f t="shared" si="1655"/>
        <v>4.9205928524260912E-3</v>
      </c>
      <c r="AS1201" s="13">
        <f t="shared" si="1656"/>
        <v>3.1224240085886601E-3</v>
      </c>
      <c r="AT1201" s="13">
        <f t="shared" si="1657"/>
        <v>9.9068668977599756E-4</v>
      </c>
      <c r="AU1201" s="13">
        <f t="shared" si="1658"/>
        <v>2.0955089477484626E-4</v>
      </c>
      <c r="AV1201" s="13">
        <f t="shared" si="1659"/>
        <v>3.3243288181403328E-5</v>
      </c>
      <c r="AW1201" s="13">
        <f t="shared" si="1660"/>
        <v>9.922774839500408E-8</v>
      </c>
      <c r="AX1201" s="13">
        <f t="shared" si="1661"/>
        <v>1.2660445348933256E-5</v>
      </c>
      <c r="AY1201" s="13">
        <f t="shared" si="1662"/>
        <v>1.6892804574389772E-5</v>
      </c>
      <c r="AZ1201" s="13">
        <f t="shared" si="1663"/>
        <v>1.1270016122006659E-5</v>
      </c>
      <c r="BA1201" s="13">
        <f t="shared" si="1664"/>
        <v>5.0125192980230005E-6</v>
      </c>
      <c r="BB1201" s="13">
        <f t="shared" si="1665"/>
        <v>1.6720483875789279E-6</v>
      </c>
      <c r="BC1201" s="13">
        <f t="shared" si="1666"/>
        <v>4.4620210224554692E-7</v>
      </c>
      <c r="BD1201" s="13">
        <f t="shared" si="1667"/>
        <v>1.0942560491256951E-3</v>
      </c>
      <c r="BE1201" s="13">
        <f t="shared" si="1668"/>
        <v>6.9437392237173777E-4</v>
      </c>
      <c r="BF1201" s="13">
        <f t="shared" si="1669"/>
        <v>2.2031184769558807E-4</v>
      </c>
      <c r="BG1201" s="13">
        <f t="shared" si="1670"/>
        <v>4.6600550194682404E-5</v>
      </c>
      <c r="BH1201" s="13">
        <f t="shared" si="1671"/>
        <v>7.3927411343114598E-6</v>
      </c>
      <c r="BI1201" s="13">
        <f t="shared" si="1672"/>
        <v>9.3823135135734285E-7</v>
      </c>
      <c r="BJ1201" s="14">
        <f t="shared" si="1673"/>
        <v>0.17729501012284885</v>
      </c>
      <c r="BK1201" s="14">
        <f t="shared" si="1674"/>
        <v>0.28535014113555962</v>
      </c>
      <c r="BL1201" s="14">
        <f t="shared" si="1675"/>
        <v>0.48161999890680529</v>
      </c>
      <c r="BM1201" s="14">
        <f t="shared" si="1676"/>
        <v>0.31442071826763568</v>
      </c>
      <c r="BN1201" s="14">
        <f t="shared" si="1677"/>
        <v>0.68510430892892138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1.5941000000000001</v>
      </c>
      <c r="F1202" s="10">
        <f>VLOOKUP(B1202,home!$B$2:$E$405,3,FALSE)</f>
        <v>0.90610000000000002</v>
      </c>
      <c r="G1202" s="10">
        <f>VLOOKUP(C1202,away!$B$2:$E$405,4,FALSE)</f>
        <v>1.3243</v>
      </c>
      <c r="H1202" s="10">
        <f>VLOOKUP(A1202,away!$A$2:$E$405,3,FALSE)</f>
        <v>1.1647000000000001</v>
      </c>
      <c r="I1202" s="10">
        <f>VLOOKUP(C1202,away!$B$2:$E$405,3,FALSE)</f>
        <v>0.76319999999999999</v>
      </c>
      <c r="J1202" s="10">
        <f>VLOOKUP(B1202,home!$B$2:$E$405,4,FALSE)</f>
        <v>1.2402</v>
      </c>
      <c r="K1202" s="12">
        <f t="shared" si="1622"/>
        <v>1.912837473443</v>
      </c>
      <c r="L1202" s="12">
        <f t="shared" si="1623"/>
        <v>1.1024125894080001</v>
      </c>
      <c r="M1202" s="13">
        <f t="shared" si="1624"/>
        <v>4.9033572478890453E-2</v>
      </c>
      <c r="N1202" s="13">
        <f t="shared" si="1625"/>
        <v>9.3793254894405043E-2</v>
      </c>
      <c r="O1202" s="13">
        <f t="shared" si="1626"/>
        <v>5.4055227604378468E-2</v>
      </c>
      <c r="P1202" s="13">
        <f t="shared" si="1627"/>
        <v>0.10339886499714564</v>
      </c>
      <c r="Q1202" s="13">
        <f t="shared" si="1628"/>
        <v>8.9705626359104534E-2</v>
      </c>
      <c r="R1202" s="13">
        <f t="shared" si="1629"/>
        <v>2.9795581717190853E-2</v>
      </c>
      <c r="S1202" s="13">
        <f t="shared" si="1630"/>
        <v>5.4510230145379993E-2</v>
      </c>
      <c r="T1202" s="13">
        <f t="shared" si="1631"/>
        <v>9.8892611839006966E-2</v>
      </c>
      <c r="U1202" s="13">
        <f t="shared" si="1632"/>
        <v>5.6994105251675801E-2</v>
      </c>
      <c r="V1202" s="13">
        <f t="shared" si="1633"/>
        <v>1.2771965643634552E-2</v>
      </c>
      <c r="W1202" s="13">
        <f t="shared" si="1634"/>
        <v>5.7197427892790434E-2</v>
      </c>
      <c r="X1202" s="13">
        <f t="shared" si="1635"/>
        <v>6.3055164590768473E-2</v>
      </c>
      <c r="Y1202" s="13">
        <f t="shared" si="1636"/>
        <v>3.4756403636028374E-2</v>
      </c>
      <c r="Z1202" s="13">
        <f t="shared" si="1637"/>
        <v>1.0949008131255341E-2</v>
      </c>
      <c r="AA1202" s="13">
        <f t="shared" si="1638"/>
        <v>2.0943673050497331E-2</v>
      </c>
      <c r="AB1202" s="13">
        <f t="shared" si="1639"/>
        <v>2.0030921321264786E-2</v>
      </c>
      <c r="AC1202" s="13">
        <f t="shared" si="1640"/>
        <v>1.6832940735438057E-3</v>
      </c>
      <c r="AD1202" s="13">
        <f t="shared" si="1641"/>
        <v>2.7352345864470853E-2</v>
      </c>
      <c r="AE1202" s="13">
        <f t="shared" si="1642"/>
        <v>3.0153570430834511E-2</v>
      </c>
      <c r="AF1202" s="13">
        <f t="shared" si="1643"/>
        <v>1.66208378292764E-2</v>
      </c>
      <c r="AG1202" s="13">
        <f t="shared" si="1644"/>
        <v>6.1076736231676773E-3</v>
      </c>
      <c r="AH1202" s="13">
        <f t="shared" si="1645"/>
        <v>3.0175811013566129E-3</v>
      </c>
      <c r="AI1202" s="13">
        <f t="shared" si="1646"/>
        <v>5.7721422098283293E-3</v>
      </c>
      <c r="AJ1202" s="13">
        <f t="shared" si="1647"/>
        <v>5.5205849605008597E-3</v>
      </c>
      <c r="AK1202" s="13">
        <f t="shared" si="1648"/>
        <v>3.5199939292572965E-3</v>
      </c>
      <c r="AL1202" s="13">
        <f t="shared" si="1649"/>
        <v>1.4198492001436943E-4</v>
      </c>
      <c r="AM1202" s="13">
        <f t="shared" si="1650"/>
        <v>1.04641184312267E-2</v>
      </c>
      <c r="AN1202" s="13">
        <f t="shared" si="1651"/>
        <v>1.1535775895640605E-2</v>
      </c>
      <c r="AO1202" s="13">
        <f t="shared" si="1652"/>
        <v>6.358592287971779E-3</v>
      </c>
      <c r="AP1202" s="13">
        <f t="shared" si="1653"/>
        <v>2.336597396390902E-3</v>
      </c>
      <c r="AQ1202" s="13">
        <f t="shared" si="1654"/>
        <v>6.439735965398216E-4</v>
      </c>
      <c r="AR1202" s="13">
        <f t="shared" si="1655"/>
        <v>6.6532387913903739E-4</v>
      </c>
      <c r="AS1202" s="13">
        <f t="shared" si="1656"/>
        <v>1.2726564479936123E-3</v>
      </c>
      <c r="AT1202" s="13">
        <f t="shared" si="1657"/>
        <v>1.2171924722705224E-3</v>
      </c>
      <c r="AU1202" s="13">
        <f t="shared" si="1658"/>
        <v>7.7609712445059491E-4</v>
      </c>
      <c r="AV1202" s="13">
        <f t="shared" si="1659"/>
        <v>3.7113691567011329E-4</v>
      </c>
      <c r="AW1202" s="13">
        <f t="shared" si="1660"/>
        <v>8.3169091173403716E-6</v>
      </c>
      <c r="AX1202" s="13">
        <f t="shared" si="1661"/>
        <v>3.3360263102993394E-3</v>
      </c>
      <c r="AY1202" s="13">
        <f t="shared" si="1662"/>
        <v>3.6776774030703109E-3</v>
      </c>
      <c r="AZ1202" s="13">
        <f t="shared" si="1663"/>
        <v>2.0271589344630163E-3</v>
      </c>
      <c r="BA1202" s="13">
        <f t="shared" si="1664"/>
        <v>7.4492184336097855E-4</v>
      </c>
      <c r="BB1202" s="13">
        <f t="shared" si="1665"/>
        <v>2.0530280456153931E-4</v>
      </c>
      <c r="BC1202" s="13">
        <f t="shared" si="1666"/>
        <v>4.5265679277882201E-5</v>
      </c>
      <c r="BD1202" s="13">
        <f t="shared" si="1667"/>
        <v>1.2224357006610705E-4</v>
      </c>
      <c r="BE1202" s="13">
        <f t="shared" si="1668"/>
        <v>2.3383208170990458E-4</v>
      </c>
      <c r="BF1202" s="13">
        <f t="shared" si="1669"/>
        <v>2.2364138419394557E-4</v>
      </c>
      <c r="BG1202" s="13">
        <f t="shared" si="1670"/>
        <v>1.4259654009961405E-4</v>
      </c>
      <c r="BH1202" s="13">
        <f t="shared" si="1671"/>
        <v>6.8191001371464775E-5</v>
      </c>
      <c r="BI1202" s="13">
        <f t="shared" si="1672"/>
        <v>2.6087660554988159E-5</v>
      </c>
      <c r="BJ1202" s="14">
        <f t="shared" si="1673"/>
        <v>0.55901032754265612</v>
      </c>
      <c r="BK1202" s="14">
        <f t="shared" si="1674"/>
        <v>0.22521758966167912</v>
      </c>
      <c r="BL1202" s="14">
        <f t="shared" si="1675"/>
        <v>0.20476881022347029</v>
      </c>
      <c r="BM1202" s="14">
        <f t="shared" si="1676"/>
        <v>0.57649424701399288</v>
      </c>
      <c r="BN1202" s="14">
        <f t="shared" si="1677"/>
        <v>0.41978212805111503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1.5941000000000001</v>
      </c>
      <c r="F1203" s="10">
        <f>VLOOKUP(B1203,home!$B$2:$E$405,3,FALSE)</f>
        <v>1.0664</v>
      </c>
      <c r="G1203" s="10">
        <f>VLOOKUP(C1203,away!$B$2:$E$405,4,FALSE)</f>
        <v>1.1919</v>
      </c>
      <c r="H1203" s="10">
        <f>VLOOKUP(A1203,away!$A$2:$E$405,3,FALSE)</f>
        <v>1.1647000000000001</v>
      </c>
      <c r="I1203" s="10">
        <f>VLOOKUP(C1203,away!$B$2:$E$405,3,FALSE)</f>
        <v>0.85860000000000003</v>
      </c>
      <c r="J1203" s="10">
        <f>VLOOKUP(B1203,home!$B$2:$E$405,4,FALSE)</f>
        <v>1.3736999999999999</v>
      </c>
      <c r="K1203" s="12">
        <f t="shared" si="1622"/>
        <v>2.0261683072559999</v>
      </c>
      <c r="L1203" s="12">
        <f t="shared" si="1623"/>
        <v>1.373715687654</v>
      </c>
      <c r="M1203" s="13">
        <f t="shared" si="1624"/>
        <v>3.3377141654075175E-2</v>
      </c>
      <c r="N1203" s="13">
        <f t="shared" si="1625"/>
        <v>6.7627706606281215E-2</v>
      </c>
      <c r="O1203" s="13">
        <f t="shared" si="1626"/>
        <v>4.5850703099252842E-2</v>
      </c>
      <c r="P1203" s="13">
        <f t="shared" si="1627"/>
        <v>9.2901241485110558E-2</v>
      </c>
      <c r="Q1203" s="13">
        <f t="shared" si="1628"/>
        <v>6.8512557909027119E-2</v>
      </c>
      <c r="R1203" s="13">
        <f t="shared" si="1629"/>
        <v>3.149291506870476E-2</v>
      </c>
      <c r="S1203" s="13">
        <f t="shared" si="1630"/>
        <v>6.4644845557206926E-2</v>
      </c>
      <c r="T1203" s="13">
        <f t="shared" si="1631"/>
        <v>9.4116775600933678E-2</v>
      </c>
      <c r="U1203" s="13">
        <f t="shared" si="1632"/>
        <v>6.3809946415314497E-2</v>
      </c>
      <c r="V1203" s="13">
        <f t="shared" si="1633"/>
        <v>1.9992346425854353E-2</v>
      </c>
      <c r="W1203" s="13">
        <f t="shared" si="1634"/>
        <v>4.6272657828104038E-2</v>
      </c>
      <c r="X1203" s="13">
        <f t="shared" si="1635"/>
        <v>6.3565475967912177E-2</v>
      </c>
      <c r="Y1203" s="13">
        <f t="shared" si="1636"/>
        <v>4.3660445765157159E-2</v>
      </c>
      <c r="Z1203" s="13">
        <f t="shared" si="1637"/>
        <v>1.4420770493278263E-2</v>
      </c>
      <c r="AA1203" s="13">
        <f t="shared" si="1638"/>
        <v>2.9218908139692887E-2</v>
      </c>
      <c r="AB1203" s="13">
        <f t="shared" si="1639"/>
        <v>2.9601212822635052E-2</v>
      </c>
      <c r="AC1203" s="13">
        <f t="shared" si="1640"/>
        <v>3.4778925619434998E-3</v>
      </c>
      <c r="AD1203" s="13">
        <f t="shared" si="1641"/>
        <v>2.3439048195951422E-2</v>
      </c>
      <c r="AE1203" s="13">
        <f t="shared" si="1642"/>
        <v>3.2198588210456652E-2</v>
      </c>
      <c r="AF1203" s="13">
        <f t="shared" si="1643"/>
        <v>2.2115852872507728E-2</v>
      </c>
      <c r="AG1203" s="13">
        <f t="shared" si="1644"/>
        <v>1.0126964678937216E-2</v>
      </c>
      <c r="AH1203" s="13">
        <f t="shared" si="1645"/>
        <v>4.9525096636685627E-3</v>
      </c>
      <c r="AI1203" s="13">
        <f t="shared" si="1646"/>
        <v>1.0034618121904313E-2</v>
      </c>
      <c r="AJ1203" s="13">
        <f t="shared" si="1647"/>
        <v>1.0165912607009622E-2</v>
      </c>
      <c r="AK1203" s="13">
        <f t="shared" si="1648"/>
        <v>6.8659499795523703E-3</v>
      </c>
      <c r="AL1203" s="13">
        <f t="shared" si="1649"/>
        <v>3.8721175120989885E-4</v>
      </c>
      <c r="AM1203" s="13">
        <f t="shared" si="1650"/>
        <v>9.4982913213765337E-3</v>
      </c>
      <c r="AN1203" s="13">
        <f t="shared" si="1651"/>
        <v>1.3047951794082786E-2</v>
      </c>
      <c r="AO1203" s="13">
        <f t="shared" si="1652"/>
        <v>8.9620880356423398E-3</v>
      </c>
      <c r="AP1203" s="13">
        <f t="shared" si="1653"/>
        <v>4.1037869762327022E-3</v>
      </c>
      <c r="AQ1203" s="13">
        <f t="shared" si="1654"/>
        <v>1.4093591370102582E-3</v>
      </c>
      <c r="AR1203" s="13">
        <f t="shared" si="1655"/>
        <v>1.3606680436479078E-3</v>
      </c>
      <c r="AS1203" s="13">
        <f t="shared" si="1656"/>
        <v>2.7569424667354138E-3</v>
      </c>
      <c r="AT1203" s="13">
        <f t="shared" si="1657"/>
        <v>2.7930147255137375E-3</v>
      </c>
      <c r="AU1203" s="13">
        <f t="shared" si="1658"/>
        <v>1.8863726395117501E-3</v>
      </c>
      <c r="AV1203" s="13">
        <f t="shared" si="1659"/>
        <v>9.5552711446338914E-4</v>
      </c>
      <c r="AW1203" s="13">
        <f t="shared" si="1660"/>
        <v>2.9937698062483057E-5</v>
      </c>
      <c r="AX1203" s="13">
        <f t="shared" si="1661"/>
        <v>3.207522808076309E-3</v>
      </c>
      <c r="AY1203" s="13">
        <f t="shared" si="1662"/>
        <v>4.4062243999624358E-3</v>
      </c>
      <c r="AZ1203" s="13">
        <f t="shared" si="1663"/>
        <v>3.0264497907761161E-3</v>
      </c>
      <c r="BA1203" s="13">
        <f t="shared" si="1664"/>
        <v>1.385827185162106E-3</v>
      </c>
      <c r="BB1203" s="13">
        <f t="shared" si="1665"/>
        <v>4.7593313615864209E-4</v>
      </c>
      <c r="BC1203" s="13">
        <f t="shared" si="1666"/>
        <v>1.3075936308309873E-4</v>
      </c>
      <c r="BD1203" s="13">
        <f t="shared" si="1667"/>
        <v>3.115285062081019E-4</v>
      </c>
      <c r="BE1203" s="13">
        <f t="shared" si="1668"/>
        <v>6.312091860856601E-4</v>
      </c>
      <c r="BF1203" s="13">
        <f t="shared" si="1669"/>
        <v>6.3946802404780967E-4</v>
      </c>
      <c r="BG1203" s="13">
        <f t="shared" si="1670"/>
        <v>4.3188994794309649E-4</v>
      </c>
      <c r="BH1203" s="13">
        <f t="shared" si="1671"/>
        <v>2.1877043118618652E-4</v>
      </c>
      <c r="BI1203" s="13">
        <f t="shared" si="1672"/>
        <v>8.8653142846836105E-5</v>
      </c>
      <c r="BJ1203" s="14">
        <f t="shared" si="1673"/>
        <v>0.52129026758283181</v>
      </c>
      <c r="BK1203" s="14">
        <f t="shared" si="1674"/>
        <v>0.21918690383536285</v>
      </c>
      <c r="BL1203" s="14">
        <f t="shared" si="1675"/>
        <v>0.24406672014592484</v>
      </c>
      <c r="BM1203" s="14">
        <f t="shared" si="1676"/>
        <v>0.65482610953304599</v>
      </c>
      <c r="BN1203" s="14">
        <f t="shared" si="1677"/>
        <v>0.33976226582245167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1.1607000000000001</v>
      </c>
      <c r="F1204" s="10">
        <f>VLOOKUP(B1204,home!$B$2:$E$405,3,FALSE)</f>
        <v>0.43080000000000002</v>
      </c>
      <c r="G1204" s="10">
        <f>VLOOKUP(C1204,away!$B$2:$E$405,4,FALSE)</f>
        <v>0.62660000000000005</v>
      </c>
      <c r="H1204" s="10">
        <f>VLOOKUP(A1204,away!$A$2:$E$405,3,FALSE)</f>
        <v>0.89880000000000004</v>
      </c>
      <c r="I1204" s="10">
        <f>VLOOKUP(C1204,away!$B$2:$E$405,3,FALSE)</f>
        <v>1.1126</v>
      </c>
      <c r="J1204" s="10">
        <f>VLOOKUP(B1204,home!$B$2:$E$405,4,FALSE)</f>
        <v>0.8901</v>
      </c>
      <c r="K1204" s="12">
        <f t="shared" si="1622"/>
        <v>0.3133185222960001</v>
      </c>
      <c r="L1204" s="12">
        <f t="shared" si="1623"/>
        <v>0.89010434368800007</v>
      </c>
      <c r="M1204" s="13">
        <f t="shared" si="1624"/>
        <v>0.30016502687572483</v>
      </c>
      <c r="N1204" s="13">
        <f t="shared" si="1625"/>
        <v>9.4047262665641271E-2</v>
      </c>
      <c r="O1204" s="13">
        <f t="shared" si="1626"/>
        <v>0.26717819424530792</v>
      </c>
      <c r="P1204" s="13">
        <f t="shared" si="1627"/>
        <v>8.3711877010653565E-2</v>
      </c>
      <c r="Q1204" s="13">
        <f t="shared" si="1628"/>
        <v>1.4733374682191248E-2</v>
      </c>
      <c r="R1204" s="13">
        <f t="shared" si="1629"/>
        <v>0.1189082356182324</v>
      </c>
      <c r="S1204" s="13">
        <f t="shared" si="1630"/>
        <v>5.8365213509268404E-3</v>
      </c>
      <c r="T1204" s="13">
        <f t="shared" si="1631"/>
        <v>1.3114240801801237E-2</v>
      </c>
      <c r="U1204" s="13">
        <f t="shared" si="1632"/>
        <v>3.7256152672729186E-2</v>
      </c>
      <c r="V1204" s="13">
        <f t="shared" si="1633"/>
        <v>1.8085834781705204E-4</v>
      </c>
      <c r="W1204" s="13">
        <f t="shared" si="1634"/>
        <v>1.5387463946191548E-3</v>
      </c>
      <c r="X1204" s="13">
        <f t="shared" si="1635"/>
        <v>1.3696448496847589E-3</v>
      </c>
      <c r="Y1204" s="13">
        <f t="shared" si="1636"/>
        <v>6.0956341500715086E-4</v>
      </c>
      <c r="Z1204" s="13">
        <f t="shared" si="1637"/>
        <v>3.5280245674688279E-2</v>
      </c>
      <c r="AA1204" s="13">
        <f t="shared" si="1638"/>
        <v>1.1053954441033182E-2</v>
      </c>
      <c r="AB1204" s="13">
        <f t="shared" si="1639"/>
        <v>1.731704335495912E-3</v>
      </c>
      <c r="AC1204" s="13">
        <f t="shared" si="1640"/>
        <v>3.1524308324649022E-6</v>
      </c>
      <c r="AD1204" s="13">
        <f t="shared" si="1641"/>
        <v>1.2052943663759282E-4</v>
      </c>
      <c r="AE1204" s="13">
        <f t="shared" si="1642"/>
        <v>1.0728377509338894E-4</v>
      </c>
      <c r="AF1204" s="13">
        <f t="shared" si="1643"/>
        <v>4.7746877108935978E-5</v>
      </c>
      <c r="AG1204" s="13">
        <f t="shared" si="1644"/>
        <v>1.4166567570733687E-5</v>
      </c>
      <c r="AH1204" s="13">
        <f t="shared" si="1645"/>
        <v>7.8507749803549513E-3</v>
      </c>
      <c r="AI1204" s="13">
        <f t="shared" si="1646"/>
        <v>2.4597932157232228E-3</v>
      </c>
      <c r="AJ1204" s="13">
        <f t="shared" si="1647"/>
        <v>3.853493877520631E-4</v>
      </c>
      <c r="AK1204" s="13">
        <f t="shared" si="1648"/>
        <v>4.0245700246048272E-5</v>
      </c>
      <c r="AL1204" s="13">
        <f t="shared" si="1649"/>
        <v>3.5166775407336613E-8</v>
      </c>
      <c r="AM1204" s="13">
        <f t="shared" si="1650"/>
        <v>7.5528209960919948E-6</v>
      </c>
      <c r="AN1204" s="13">
        <f t="shared" si="1651"/>
        <v>6.7227987757194111E-6</v>
      </c>
      <c r="AO1204" s="13">
        <f t="shared" si="1652"/>
        <v>2.9919961960041082E-6</v>
      </c>
      <c r="AP1204" s="13">
        <f t="shared" si="1653"/>
        <v>8.8772960345374328E-7</v>
      </c>
      <c r="AQ1204" s="13">
        <f t="shared" si="1654"/>
        <v>1.9754299401365061E-7</v>
      </c>
      <c r="AR1204" s="13">
        <f t="shared" si="1655"/>
        <v>1.3976017822662035E-3</v>
      </c>
      <c r="AS1204" s="13">
        <f t="shared" si="1656"/>
        <v>4.3789452517790299E-4</v>
      </c>
      <c r="AT1204" s="13">
        <f t="shared" si="1657"/>
        <v>6.8600232775124588E-5</v>
      </c>
      <c r="AU1204" s="13">
        <f t="shared" si="1658"/>
        <v>7.1645745207545588E-6</v>
      </c>
      <c r="AV1204" s="13">
        <f t="shared" si="1659"/>
        <v>5.6119847543059767E-7</v>
      </c>
      <c r="AW1204" s="13">
        <f t="shared" si="1660"/>
        <v>2.7243132149316259E-10</v>
      </c>
      <c r="AX1204" s="13">
        <f t="shared" si="1661"/>
        <v>3.9440645227695774E-7</v>
      </c>
      <c r="AY1204" s="13">
        <f t="shared" si="1662"/>
        <v>3.5106289635029396E-7</v>
      </c>
      <c r="AZ1204" s="13">
        <f t="shared" si="1663"/>
        <v>1.562413044745434E-7</v>
      </c>
      <c r="BA1204" s="13">
        <f t="shared" si="1664"/>
        <v>4.6357021258756819E-8</v>
      </c>
      <c r="BB1204" s="13">
        <f t="shared" si="1665"/>
        <v>1.0315646495714099E-8</v>
      </c>
      <c r="BC1204" s="13">
        <f t="shared" si="1666"/>
        <v>1.8364003507570035E-9</v>
      </c>
      <c r="BD1204" s="13">
        <f t="shared" si="1667"/>
        <v>2.0733523619020634E-4</v>
      </c>
      <c r="BE1204" s="13">
        <f t="shared" si="1668"/>
        <v>6.4961969823007618E-5</v>
      </c>
      <c r="BF1204" s="13">
        <f t="shared" si="1669"/>
        <v>1.0176894195191048E-5</v>
      </c>
      <c r="BG1204" s="13">
        <f t="shared" si="1670"/>
        <v>1.0628698169333338E-6</v>
      </c>
      <c r="BH1204" s="13">
        <f t="shared" si="1671"/>
        <v>8.325420010864305E-8</v>
      </c>
      <c r="BI1204" s="13">
        <f t="shared" si="1672"/>
        <v>5.2170165905951086E-9</v>
      </c>
      <c r="BJ1204" s="14">
        <f t="shared" si="1673"/>
        <v>0.12572187257364195</v>
      </c>
      <c r="BK1204" s="14">
        <f t="shared" si="1674"/>
        <v>0.38989782224562652</v>
      </c>
      <c r="BL1204" s="14">
        <f t="shared" si="1675"/>
        <v>0.44905985235133233</v>
      </c>
      <c r="BM1204" s="14">
        <f t="shared" si="1676"/>
        <v>0.12121547095707286</v>
      </c>
      <c r="BN1204" s="14">
        <f t="shared" si="1677"/>
        <v>0.87874397109775115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1.1607000000000001</v>
      </c>
      <c r="F1205" s="10">
        <f>VLOOKUP(B1205,home!$B$2:$E$405,3,FALSE)</f>
        <v>0.68920000000000003</v>
      </c>
      <c r="G1205" s="10">
        <f>VLOOKUP(C1205,away!$B$2:$E$405,4,FALSE)</f>
        <v>0.62660000000000005</v>
      </c>
      <c r="H1205" s="10">
        <f>VLOOKUP(A1205,away!$A$2:$E$405,3,FALSE)</f>
        <v>0.89880000000000004</v>
      </c>
      <c r="I1205" s="10">
        <f>VLOOKUP(C1205,away!$B$2:$E$405,3,FALSE)</f>
        <v>0.9103</v>
      </c>
      <c r="J1205" s="10">
        <f>VLOOKUP(B1205,home!$B$2:$E$405,4,FALSE)</f>
        <v>1.3351</v>
      </c>
      <c r="K1205" s="12">
        <f t="shared" si="1622"/>
        <v>0.50125145210400002</v>
      </c>
      <c r="L1205" s="12">
        <f t="shared" si="1623"/>
        <v>1.0923489671640001</v>
      </c>
      <c r="M1205" s="13">
        <f t="shared" si="1624"/>
        <v>0.20319271419341411</v>
      </c>
      <c r="N1205" s="13">
        <f t="shared" si="1625"/>
        <v>0.10185064304640189</v>
      </c>
      <c r="O1205" s="13">
        <f t="shared" si="1626"/>
        <v>0.22195735148442575</v>
      </c>
      <c r="P1205" s="13">
        <f t="shared" si="1627"/>
        <v>0.11125644473672634</v>
      </c>
      <c r="Q1205" s="13">
        <f t="shared" si="1628"/>
        <v>2.5526391362367552E-2</v>
      </c>
      <c r="R1205" s="13">
        <f t="shared" si="1629"/>
        <v>0.1212274418242347</v>
      </c>
      <c r="S1205" s="13">
        <f t="shared" si="1630"/>
        <v>1.5229380325706376E-2</v>
      </c>
      <c r="T1205" s="13">
        <f t="shared" si="1631"/>
        <v>2.7883727240106244E-2</v>
      </c>
      <c r="U1205" s="13">
        <f t="shared" si="1632"/>
        <v>6.076543124925083E-2</v>
      </c>
      <c r="V1205" s="13">
        <f t="shared" si="1633"/>
        <v>9.2652420432353896E-4</v>
      </c>
      <c r="W1205" s="13">
        <f t="shared" si="1634"/>
        <v>4.2650469124539143E-3</v>
      </c>
      <c r="X1205" s="13">
        <f t="shared" si="1635"/>
        <v>4.6589195897250406E-3</v>
      </c>
      <c r="Y1205" s="13">
        <f t="shared" si="1636"/>
        <v>2.5445830009681375E-3</v>
      </c>
      <c r="Z1205" s="13">
        <f t="shared" si="1637"/>
        <v>4.4140890289545563E-2</v>
      </c>
      <c r="AA1205" s="13">
        <f t="shared" si="1638"/>
        <v>2.2125685354798068E-2</v>
      </c>
      <c r="AB1205" s="13">
        <f t="shared" si="1639"/>
        <v>5.5452659564443679E-3</v>
      </c>
      <c r="AC1205" s="13">
        <f t="shared" si="1640"/>
        <v>3.170690363602313E-5</v>
      </c>
      <c r="AD1205" s="13">
        <f t="shared" si="1641"/>
        <v>5.3446523953980143E-4</v>
      </c>
      <c r="AE1205" s="13">
        <f t="shared" si="1642"/>
        <v>5.8382255239636195E-4</v>
      </c>
      <c r="AF1205" s="13">
        <f t="shared" si="1643"/>
        <v>3.1886898105860814E-4</v>
      </c>
      <c r="AG1205" s="13">
        <f t="shared" si="1644"/>
        <v>1.1610540070666925E-4</v>
      </c>
      <c r="AH1205" s="13">
        <f t="shared" si="1645"/>
        <v>1.2054313979371135E-2</v>
      </c>
      <c r="AI1205" s="13">
        <f t="shared" si="1646"/>
        <v>6.0422423862773285E-3</v>
      </c>
      <c r="AJ1205" s="13">
        <f t="shared" si="1647"/>
        <v>1.5143413850429242E-3</v>
      </c>
      <c r="AK1205" s="13">
        <f t="shared" si="1648"/>
        <v>2.5302193941131624E-4</v>
      </c>
      <c r="AL1205" s="13">
        <f t="shared" si="1649"/>
        <v>6.9443383069258748E-7</v>
      </c>
      <c r="AM1205" s="13">
        <f t="shared" si="1650"/>
        <v>5.3580295483687545E-5</v>
      </c>
      <c r="AN1205" s="13">
        <f t="shared" si="1651"/>
        <v>5.8528380431948028E-5</v>
      </c>
      <c r="AO1205" s="13">
        <f t="shared" si="1652"/>
        <v>3.196670795731005E-5</v>
      </c>
      <c r="AP1205" s="13">
        <f t="shared" si="1653"/>
        <v>1.1639600140266951E-5</v>
      </c>
      <c r="AQ1205" s="13">
        <f t="shared" si="1654"/>
        <v>3.1786262978556392E-6</v>
      </c>
      <c r="AR1205" s="13">
        <f t="shared" si="1655"/>
        <v>2.6335034850473262E-3</v>
      </c>
      <c r="AS1205" s="13">
        <f t="shared" si="1656"/>
        <v>1.3200474460009169E-3</v>
      </c>
      <c r="AT1205" s="13">
        <f t="shared" si="1657"/>
        <v>3.3083784957706799E-4</v>
      </c>
      <c r="AU1205" s="13">
        <f t="shared" si="1658"/>
        <v>5.527765083715671E-5</v>
      </c>
      <c r="AV1205" s="13">
        <f t="shared" si="1659"/>
        <v>6.9270006877556707E-6</v>
      </c>
      <c r="AW1205" s="13">
        <f t="shared" si="1660"/>
        <v>1.0561981818652123E-8</v>
      </c>
      <c r="AX1205" s="13">
        <f t="shared" si="1661"/>
        <v>4.4762001525599635E-6</v>
      </c>
      <c r="AY1205" s="13">
        <f t="shared" si="1662"/>
        <v>4.8895726134682155E-6</v>
      </c>
      <c r="AZ1205" s="13">
        <f t="shared" si="1663"/>
        <v>2.6705597970976926E-6</v>
      </c>
      <c r="BA1205" s="13">
        <f t="shared" si="1664"/>
        <v>9.7239441203645551E-7</v>
      </c>
      <c r="BB1205" s="13">
        <f t="shared" si="1665"/>
        <v>2.6554850791601682E-7</v>
      </c>
      <c r="BC1205" s="13">
        <f t="shared" si="1666"/>
        <v>5.8014327670800471E-8</v>
      </c>
      <c r="BD1205" s="13">
        <f t="shared" si="1667"/>
        <v>4.7945080198570671E-4</v>
      </c>
      <c r="BE1205" s="13">
        <f t="shared" si="1668"/>
        <v>2.4032541070776286E-4</v>
      </c>
      <c r="BF1205" s="13">
        <f t="shared" si="1669"/>
        <v>6.0231730547378152E-5</v>
      </c>
      <c r="BG1205" s="13">
        <f t="shared" si="1670"/>
        <v>1.0063747466536721E-5</v>
      </c>
      <c r="BH1205" s="13">
        <f t="shared" si="1671"/>
        <v>1.2611170078023704E-6</v>
      </c>
      <c r="BI1205" s="13">
        <f t="shared" si="1672"/>
        <v>1.2642734628679795E-7</v>
      </c>
      <c r="BJ1205" s="14">
        <f t="shared" si="1673"/>
        <v>0.168454799225846</v>
      </c>
      <c r="BK1205" s="14">
        <f t="shared" si="1674"/>
        <v>0.33064235437025058</v>
      </c>
      <c r="BL1205" s="14">
        <f t="shared" si="1675"/>
        <v>0.45662314822646816</v>
      </c>
      <c r="BM1205" s="14">
        <f t="shared" si="1676"/>
        <v>0.21484532645390819</v>
      </c>
      <c r="BN1205" s="14">
        <f t="shared" si="1677"/>
        <v>0.78501098664757041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1.5124</v>
      </c>
      <c r="F1206" s="10">
        <f>VLOOKUP(B1206,home!$B$2:$E$405,3,FALSE)</f>
        <v>1.1460999999999999</v>
      </c>
      <c r="G1206" s="10">
        <f>VLOOKUP(C1206,away!$B$2:$E$405,4,FALSE)</f>
        <v>0.9698</v>
      </c>
      <c r="H1206" s="10">
        <f>VLOOKUP(A1206,away!$A$2:$E$405,3,FALSE)</f>
        <v>1.1446000000000001</v>
      </c>
      <c r="I1206" s="10">
        <f>VLOOKUP(C1206,away!$B$2:$E$405,3,FALSE)</f>
        <v>1.1066</v>
      </c>
      <c r="J1206" s="10">
        <f>VLOOKUP(B1206,home!$B$2:$E$405,4,FALSE)</f>
        <v>0.99019999999999997</v>
      </c>
      <c r="K1206" s="12">
        <f t="shared" si="1622"/>
        <v>1.6810141184719998</v>
      </c>
      <c r="L1206" s="12">
        <f t="shared" si="1623"/>
        <v>1.2542015392720001</v>
      </c>
      <c r="M1206" s="13">
        <f t="shared" si="1624"/>
        <v>5.3119262490755985E-2</v>
      </c>
      <c r="N1206" s="13">
        <f t="shared" si="1625"/>
        <v>8.9294230209780931E-2</v>
      </c>
      <c r="O1206" s="13">
        <f t="shared" si="1626"/>
        <v>6.6622260780899584E-2</v>
      </c>
      <c r="P1206" s="13">
        <f t="shared" si="1627"/>
        <v>0.11199296097721559</v>
      </c>
      <c r="Q1206" s="13">
        <f t="shared" si="1628"/>
        <v>7.5052430840365364E-2</v>
      </c>
      <c r="R1206" s="13">
        <f t="shared" si="1629"/>
        <v>4.1778871010592439E-2</v>
      </c>
      <c r="S1206" s="13">
        <f t="shared" si="1630"/>
        <v>5.9029543711317613E-2</v>
      </c>
      <c r="T1206" s="13">
        <f t="shared" si="1631"/>
        <v>9.413087428609157E-2</v>
      </c>
      <c r="U1206" s="13">
        <f t="shared" si="1632"/>
        <v>7.0230872022626428E-2</v>
      </c>
      <c r="V1206" s="13">
        <f t="shared" si="1633"/>
        <v>1.382819856756794E-2</v>
      </c>
      <c r="W1206" s="13">
        <f t="shared" si="1634"/>
        <v>4.2054731956099184E-2</v>
      </c>
      <c r="X1206" s="13">
        <f t="shared" si="1635"/>
        <v>5.2745109553010976E-2</v>
      </c>
      <c r="Y1206" s="13">
        <f t="shared" si="1636"/>
        <v>3.307649879522833E-2</v>
      </c>
      <c r="Z1206" s="13">
        <f t="shared" si="1637"/>
        <v>1.746637477684379E-2</v>
      </c>
      <c r="AA1206" s="13">
        <f t="shared" si="1638"/>
        <v>2.9361222598397636E-2</v>
      </c>
      <c r="AB1206" s="13">
        <f t="shared" si="1639"/>
        <v>2.4678314861752784E-2</v>
      </c>
      <c r="AC1206" s="13">
        <f t="shared" si="1640"/>
        <v>1.8221507956180775E-3</v>
      </c>
      <c r="AD1206" s="13">
        <f t="shared" si="1641"/>
        <v>1.7673649541689568E-2</v>
      </c>
      <c r="AE1206" s="13">
        <f t="shared" si="1642"/>
        <v>2.2166318459740937E-2</v>
      </c>
      <c r="AF1206" s="13">
        <f t="shared" si="1643"/>
        <v>1.3900515366100222E-2</v>
      </c>
      <c r="AG1206" s="13">
        <f t="shared" si="1644"/>
        <v>5.8113492562789949E-3</v>
      </c>
      <c r="AH1206" s="13">
        <f t="shared" si="1645"/>
        <v>5.4765885326547815E-3</v>
      </c>
      <c r="AI1206" s="13">
        <f t="shared" si="1646"/>
        <v>9.2062226444545401E-3</v>
      </c>
      <c r="AJ1206" s="13">
        <f t="shared" si="1647"/>
        <v>7.7378951215623564E-3</v>
      </c>
      <c r="AK1206" s="13">
        <f t="shared" si="1648"/>
        <v>4.3358369822006455E-3</v>
      </c>
      <c r="AL1206" s="13">
        <f t="shared" si="1649"/>
        <v>1.5366784355017751E-4</v>
      </c>
      <c r="AM1206" s="13">
        <f t="shared" si="1650"/>
        <v>5.9419308809012701E-3</v>
      </c>
      <c r="AN1206" s="13">
        <f t="shared" si="1651"/>
        <v>7.4523788570742041E-3</v>
      </c>
      <c r="AO1206" s="13">
        <f t="shared" si="1652"/>
        <v>4.6733925168902894E-3</v>
      </c>
      <c r="AP1206" s="13">
        <f t="shared" si="1653"/>
        <v>1.9537920294353489E-3</v>
      </c>
      <c r="AQ1206" s="13">
        <f t="shared" si="1654"/>
        <v>6.1261224268379505E-4</v>
      </c>
      <c r="AR1206" s="13">
        <f t="shared" si="1655"/>
        <v>1.3737491535230017E-3</v>
      </c>
      <c r="AS1206" s="13">
        <f t="shared" si="1656"/>
        <v>2.3092917223111243E-3</v>
      </c>
      <c r="AT1206" s="13">
        <f t="shared" si="1657"/>
        <v>1.9409759944377606E-3</v>
      </c>
      <c r="AU1206" s="13">
        <f t="shared" si="1658"/>
        <v>1.0876026834217023E-3</v>
      </c>
      <c r="AV1206" s="13">
        <f t="shared" si="1659"/>
        <v>4.5706886652997834E-4</v>
      </c>
      <c r="AW1206" s="13">
        <f t="shared" si="1660"/>
        <v>8.9995166846191039E-6</v>
      </c>
      <c r="AX1206" s="13">
        <f t="shared" si="1661"/>
        <v>1.6647449502966345E-3</v>
      </c>
      <c r="AY1206" s="13">
        <f t="shared" si="1662"/>
        <v>2.0879256791573285E-3</v>
      </c>
      <c r="AZ1206" s="13">
        <f t="shared" si="1663"/>
        <v>1.3093398003423292E-3</v>
      </c>
      <c r="BA1206" s="13">
        <f t="shared" si="1664"/>
        <v>5.4739199767314737E-4</v>
      </c>
      <c r="BB1206" s="13">
        <f t="shared" si="1665"/>
        <v>1.7163497151670919E-4</v>
      </c>
      <c r="BC1206" s="13">
        <f t="shared" si="1666"/>
        <v>4.3052969093832492E-5</v>
      </c>
      <c r="BD1206" s="13">
        <f t="shared" si="1667"/>
        <v>2.8715971715369298E-4</v>
      </c>
      <c r="BE1206" s="13">
        <f t="shared" si="1668"/>
        <v>4.8271953879178397E-4</v>
      </c>
      <c r="BF1206" s="13">
        <f t="shared" si="1669"/>
        <v>4.0572917998564056E-4</v>
      </c>
      <c r="BG1206" s="13">
        <f t="shared" si="1670"/>
        <v>2.2734549327730973E-4</v>
      </c>
      <c r="BH1206" s="13">
        <f t="shared" si="1671"/>
        <v>9.5542745992534646E-5</v>
      </c>
      <c r="BI1206" s="13">
        <f t="shared" si="1672"/>
        <v>3.2121740986206956E-5</v>
      </c>
      <c r="BJ1206" s="14">
        <f t="shared" si="1673"/>
        <v>0.47236390515945104</v>
      </c>
      <c r="BK1206" s="14">
        <f t="shared" si="1674"/>
        <v>0.24203371006518271</v>
      </c>
      <c r="BL1206" s="14">
        <f t="shared" si="1675"/>
        <v>0.26812739139155201</v>
      </c>
      <c r="BM1206" s="14">
        <f t="shared" si="1676"/>
        <v>0.56005243892094658</v>
      </c>
      <c r="BN1206" s="14">
        <f t="shared" si="1677"/>
        <v>0.43786001630960991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1.4215</v>
      </c>
      <c r="F1207" s="10">
        <f>VLOOKUP(B1207,home!$B$2:$E$405,3,FALSE)</f>
        <v>1.2987</v>
      </c>
      <c r="G1207" s="10">
        <f>VLOOKUP(C1207,away!$B$2:$E$405,4,FALSE)</f>
        <v>1.1137999999999999</v>
      </c>
      <c r="H1207" s="10">
        <f>VLOOKUP(A1207,away!$A$2:$E$405,3,FALSE)</f>
        <v>1.0277000000000001</v>
      </c>
      <c r="I1207" s="10">
        <f>VLOOKUP(C1207,away!$B$2:$E$405,3,FALSE)</f>
        <v>0.7298</v>
      </c>
      <c r="J1207" s="10">
        <f>VLOOKUP(B1207,home!$B$2:$E$405,4,FALSE)</f>
        <v>1.5718000000000001</v>
      </c>
      <c r="K1207" s="12">
        <f t="shared" si="1622"/>
        <v>2.0561884632899998</v>
      </c>
      <c r="L1207" s="12">
        <f t="shared" si="1623"/>
        <v>1.1788743000280002</v>
      </c>
      <c r="M1207" s="13">
        <f t="shared" si="1624"/>
        <v>3.9357734640569852E-2</v>
      </c>
      <c r="N1207" s="13">
        <f t="shared" si="1625"/>
        <v>8.0926919909168907E-2</v>
      </c>
      <c r="O1207" s="13">
        <f t="shared" si="1626"/>
        <v>4.6397821875089555E-2</v>
      </c>
      <c r="P1207" s="13">
        <f t="shared" si="1627"/>
        <v>9.5402666061343511E-2</v>
      </c>
      <c r="Q1207" s="13">
        <f t="shared" si="1628"/>
        <v>8.3200499543413478E-2</v>
      </c>
      <c r="R1207" s="13">
        <f t="shared" si="1629"/>
        <v>2.7348599892910025E-2</v>
      </c>
      <c r="S1207" s="13">
        <f t="shared" si="1630"/>
        <v>5.7813723113971212E-2</v>
      </c>
      <c r="T1207" s="13">
        <f t="shared" si="1631"/>
        <v>9.8082930661221507E-2</v>
      </c>
      <c r="U1207" s="13">
        <f t="shared" si="1632"/>
        <v>5.6233875586935718E-2</v>
      </c>
      <c r="V1207" s="13">
        <f t="shared" si="1633"/>
        <v>1.5571083973922857E-2</v>
      </c>
      <c r="W1207" s="13">
        <f t="shared" si="1634"/>
        <v>5.7025302433710567E-2</v>
      </c>
      <c r="X1207" s="13">
        <f t="shared" si="1635"/>
        <v>6.7225663490425552E-2</v>
      </c>
      <c r="Y1207" s="13">
        <f t="shared" si="1636"/>
        <v>3.9625303495596668E-2</v>
      </c>
      <c r="Z1207" s="13">
        <f t="shared" si="1637"/>
        <v>1.0746853851833377E-2</v>
      </c>
      <c r="AA1207" s="13">
        <f t="shared" si="1638"/>
        <v>2.2097556906803487E-2</v>
      </c>
      <c r="AB1207" s="13">
        <f t="shared" si="1639"/>
        <v>2.2718370789331799E-2</v>
      </c>
      <c r="AC1207" s="13">
        <f t="shared" si="1640"/>
        <v>2.3590072862165381E-3</v>
      </c>
      <c r="AD1207" s="13">
        <f t="shared" si="1641"/>
        <v>2.9313692244954708E-2</v>
      </c>
      <c r="AE1207" s="13">
        <f t="shared" si="1642"/>
        <v>3.4557158426507195E-2</v>
      </c>
      <c r="AF1207" s="13">
        <f t="shared" si="1643"/>
        <v>2.0369272975502697E-2</v>
      </c>
      <c r="AG1207" s="13">
        <f t="shared" si="1644"/>
        <v>8.0042708070249963E-3</v>
      </c>
      <c r="AH1207" s="13">
        <f t="shared" si="1645"/>
        <v>3.1672974530208235E-3</v>
      </c>
      <c r="AI1207" s="13">
        <f t="shared" si="1646"/>
        <v>6.5125604827092169E-3</v>
      </c>
      <c r="AJ1207" s="13">
        <f t="shared" si="1647"/>
        <v>6.6955258655125244E-3</v>
      </c>
      <c r="AK1207" s="13">
        <f t="shared" si="1648"/>
        <v>4.589087680108881E-3</v>
      </c>
      <c r="AL1207" s="13">
        <f t="shared" si="1649"/>
        <v>2.28728189179065E-4</v>
      </c>
      <c r="AM1207" s="13">
        <f t="shared" si="1650"/>
        <v>1.2054895162101882E-2</v>
      </c>
      <c r="AN1207" s="13">
        <f t="shared" si="1651"/>
        <v>1.421120609613378E-2</v>
      </c>
      <c r="AO1207" s="13">
        <f t="shared" si="1652"/>
        <v>8.3766128195666822E-3</v>
      </c>
      <c r="AP1207" s="13">
        <f t="shared" si="1653"/>
        <v>3.2916578580907472E-3</v>
      </c>
      <c r="AQ1207" s="13">
        <f t="shared" si="1654"/>
        <v>9.7011271334709924E-4</v>
      </c>
      <c r="AR1207" s="13">
        <f t="shared" si="1655"/>
        <v>7.4676911358207776E-4</v>
      </c>
      <c r="AS1207" s="13">
        <f t="shared" si="1656"/>
        <v>1.5354980360887678E-3</v>
      </c>
      <c r="AT1207" s="13">
        <f t="shared" si="1657"/>
        <v>1.5786366736050886E-3</v>
      </c>
      <c r="AU1207" s="13">
        <f t="shared" si="1658"/>
        <v>1.0819915053310947E-3</v>
      </c>
      <c r="AV1207" s="13">
        <f t="shared" si="1659"/>
        <v>5.5619461265989437E-4</v>
      </c>
      <c r="AW1207" s="13">
        <f t="shared" si="1660"/>
        <v>1.5400953480756956E-5</v>
      </c>
      <c r="AX1207" s="13">
        <f t="shared" si="1661"/>
        <v>4.1311893930807211E-3</v>
      </c>
      <c r="AY1207" s="13">
        <f t="shared" si="1662"/>
        <v>4.870153004051133E-3</v>
      </c>
      <c r="AZ1207" s="13">
        <f t="shared" si="1663"/>
        <v>2.8706491068400224E-3</v>
      </c>
      <c r="BA1207" s="13">
        <f t="shared" si="1664"/>
        <v>1.1280448188173446E-3</v>
      </c>
      <c r="BB1207" s="13">
        <f t="shared" si="1665"/>
        <v>3.3245576154587741E-4</v>
      </c>
      <c r="BC1207" s="13">
        <f t="shared" si="1666"/>
        <v>7.8384710636534346E-5</v>
      </c>
      <c r="BD1207" s="13">
        <f t="shared" si="1667"/>
        <v>1.4672448600943361E-4</v>
      </c>
      <c r="BE1207" s="13">
        <f t="shared" si="1668"/>
        <v>3.0169319541475237E-4</v>
      </c>
      <c r="BF1207" s="13">
        <f t="shared" si="1669"/>
        <v>3.1016903393245472E-4</v>
      </c>
      <c r="BG1207" s="13">
        <f t="shared" si="1670"/>
        <v>2.1258866308057265E-4</v>
      </c>
      <c r="BH1207" s="13">
        <f t="shared" si="1671"/>
        <v>1.0928058911312956E-4</v>
      </c>
      <c r="BI1207" s="13">
        <f t="shared" si="1672"/>
        <v>4.4940297319190352E-5</v>
      </c>
      <c r="BJ1207" s="14">
        <f t="shared" si="1673"/>
        <v>0.57064637543173813</v>
      </c>
      <c r="BK1207" s="14">
        <f t="shared" si="1674"/>
        <v>0.21560309626925417</v>
      </c>
      <c r="BL1207" s="14">
        <f t="shared" si="1675"/>
        <v>0.20238518273855852</v>
      </c>
      <c r="BM1207" s="14">
        <f t="shared" si="1676"/>
        <v>0.62189251431831827</v>
      </c>
      <c r="BN1207" s="14">
        <f t="shared" si="1677"/>
        <v>0.37263424192249528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1.4215</v>
      </c>
      <c r="F1208" s="10">
        <f>VLOOKUP(B1208,home!$B$2:$E$405,3,FALSE)</f>
        <v>1.0282</v>
      </c>
      <c r="G1208" s="10">
        <f>VLOOKUP(C1208,away!$B$2:$E$405,4,FALSE)</f>
        <v>1.0551999999999999</v>
      </c>
      <c r="H1208" s="10">
        <f>VLOOKUP(A1208,away!$A$2:$E$405,3,FALSE)</f>
        <v>1.0277000000000001</v>
      </c>
      <c r="I1208" s="10">
        <f>VLOOKUP(C1208,away!$B$2:$E$405,3,FALSE)</f>
        <v>0.7298</v>
      </c>
      <c r="J1208" s="10">
        <f>VLOOKUP(B1208,home!$B$2:$E$405,4,FALSE)</f>
        <v>1.3472999999999999</v>
      </c>
      <c r="K1208" s="12">
        <f t="shared" si="1622"/>
        <v>1.54226586376</v>
      </c>
      <c r="L1208" s="12">
        <f t="shared" si="1623"/>
        <v>1.010495829258</v>
      </c>
      <c r="M1208" s="13">
        <f t="shared" si="1624"/>
        <v>7.7866325897819541E-2</v>
      </c>
      <c r="N1208" s="13">
        <f t="shared" si="1625"/>
        <v>0.12009057636861829</v>
      </c>
      <c r="O1208" s="13">
        <f t="shared" si="1626"/>
        <v>7.8683597559390833E-2</v>
      </c>
      <c r="P1208" s="13">
        <f t="shared" si="1627"/>
        <v>0.12135102655367812</v>
      </c>
      <c r="Q1208" s="13">
        <f t="shared" si="1628"/>
        <v>9.2605798246291698E-2</v>
      </c>
      <c r="R1208" s="13">
        <f t="shared" si="1629"/>
        <v>3.9754723582389691E-2</v>
      </c>
      <c r="S1208" s="13">
        <f t="shared" si="1630"/>
        <v>4.7279974609807117E-2</v>
      </c>
      <c r="T1208" s="13">
        <f t="shared" si="1631"/>
        <v>9.3577772892985564E-2</v>
      </c>
      <c r="U1208" s="13">
        <f t="shared" si="1632"/>
        <v>6.131235310433427E-2</v>
      </c>
      <c r="V1208" s="13">
        <f t="shared" si="1633"/>
        <v>8.1870698678898016E-3</v>
      </c>
      <c r="W1208" s="13">
        <f t="shared" si="1634"/>
        <v>4.7607587140500444E-2</v>
      </c>
      <c r="X1208" s="13">
        <f t="shared" si="1635"/>
        <v>4.81072682465125E-2</v>
      </c>
      <c r="Y1208" s="13">
        <f t="shared" si="1636"/>
        <v>2.4306096960048346E-2</v>
      </c>
      <c r="Z1208" s="13">
        <f t="shared" si="1637"/>
        <v>1.3390660791103147E-2</v>
      </c>
      <c r="AA1208" s="13">
        <f t="shared" si="1638"/>
        <v>2.0651959031307857E-2</v>
      </c>
      <c r="AB1208" s="13">
        <f t="shared" si="1639"/>
        <v>1.5925405716878074E-2</v>
      </c>
      <c r="AC1208" s="13">
        <f t="shared" si="1640"/>
        <v>7.9744783887618115E-4</v>
      </c>
      <c r="AD1208" s="13">
        <f t="shared" si="1641"/>
        <v>1.8355889125693352E-2</v>
      </c>
      <c r="AE1208" s="13">
        <f t="shared" si="1642"/>
        <v>1.8548549403835407E-2</v>
      </c>
      <c r="AF1208" s="13">
        <f t="shared" si="1643"/>
        <v>9.3716159056808201E-3</v>
      </c>
      <c r="AG1208" s="13">
        <f t="shared" si="1644"/>
        <v>3.1566595953661345E-3</v>
      </c>
      <c r="AH1208" s="13">
        <f t="shared" si="1645"/>
        <v>3.3828017201045896E-3</v>
      </c>
      <c r="AI1208" s="13">
        <f t="shared" si="1646"/>
        <v>5.2171796167859181E-3</v>
      </c>
      <c r="AJ1208" s="13">
        <f t="shared" si="1647"/>
        <v>4.0231390140367009E-3</v>
      </c>
      <c r="AK1208" s="13">
        <f t="shared" si="1648"/>
        <v>2.0682499888366223E-3</v>
      </c>
      <c r="AL1208" s="13">
        <f t="shared" si="1649"/>
        <v>4.9711406184812197E-5</v>
      </c>
      <c r="AM1208" s="13">
        <f t="shared" si="1650"/>
        <v>5.6619322395040491E-3</v>
      </c>
      <c r="AN1208" s="13">
        <f t="shared" si="1651"/>
        <v>5.7213589135602493E-3</v>
      </c>
      <c r="AO1208" s="13">
        <f t="shared" si="1652"/>
        <v>2.8907046599203567E-3</v>
      </c>
      <c r="AP1208" s="13">
        <f t="shared" si="1653"/>
        <v>9.7368166748872857E-4</v>
      </c>
      <c r="AQ1208" s="13">
        <f t="shared" si="1654"/>
        <v>2.4597531600558374E-4</v>
      </c>
      <c r="AR1208" s="13">
        <f t="shared" si="1655"/>
        <v>6.8366140587449538E-4</v>
      </c>
      <c r="AS1208" s="13">
        <f t="shared" si="1656"/>
        <v>1.0543876486504044E-3</v>
      </c>
      <c r="AT1208" s="13">
        <f t="shared" si="1657"/>
        <v>8.1307303884184585E-4</v>
      </c>
      <c r="AU1208" s="13">
        <f t="shared" si="1658"/>
        <v>4.1799159751646246E-4</v>
      </c>
      <c r="AV1208" s="13">
        <f t="shared" si="1659"/>
        <v>1.6116354304703735E-4</v>
      </c>
      <c r="AW1208" s="13">
        <f t="shared" si="1660"/>
        <v>2.1520250329284515E-6</v>
      </c>
      <c r="AX1208" s="13">
        <f t="shared" si="1661"/>
        <v>1.4553674693182157E-3</v>
      </c>
      <c r="AY1208" s="13">
        <f t="shared" si="1662"/>
        <v>1.4706427577838273E-3</v>
      </c>
      <c r="AZ1208" s="13">
        <f t="shared" si="1663"/>
        <v>7.4303918653452017E-4</v>
      </c>
      <c r="BA1208" s="13">
        <f t="shared" si="1664"/>
        <v>2.5027933298946327E-4</v>
      </c>
      <c r="BB1208" s="13">
        <f t="shared" si="1665"/>
        <v>6.3226555533831685E-5</v>
      </c>
      <c r="BC1208" s="13">
        <f t="shared" si="1666"/>
        <v>1.2778034133057251E-5</v>
      </c>
      <c r="BD1208" s="13">
        <f t="shared" si="1667"/>
        <v>1.1513949987680633E-4</v>
      </c>
      <c r="BE1208" s="13">
        <f t="shared" si="1668"/>
        <v>1.7757572023039713E-4</v>
      </c>
      <c r="BF1208" s="13">
        <f t="shared" si="1669"/>
        <v>1.3693448577196878E-4</v>
      </c>
      <c r="BG1208" s="13">
        <f t="shared" si="1670"/>
        <v>7.0396460992545618E-5</v>
      </c>
      <c r="BH1208" s="13">
        <f t="shared" si="1671"/>
        <v>2.7142514679578885E-5</v>
      </c>
      <c r="BI1208" s="13">
        <f t="shared" si="1672"/>
        <v>8.3721947693838407E-6</v>
      </c>
      <c r="BJ1208" s="14">
        <f t="shared" si="1673"/>
        <v>0.49521680001830443</v>
      </c>
      <c r="BK1208" s="14">
        <f t="shared" si="1674"/>
        <v>0.25700219893203941</v>
      </c>
      <c r="BL1208" s="14">
        <f t="shared" si="1675"/>
        <v>0.2346852474443154</v>
      </c>
      <c r="BM1208" s="14">
        <f t="shared" si="1676"/>
        <v>0.46847436824482347</v>
      </c>
      <c r="BN1208" s="14">
        <f t="shared" si="1677"/>
        <v>0.53035204820818826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1.4215</v>
      </c>
      <c r="F1209" s="10">
        <f>VLOOKUP(B1209,home!$B$2:$E$405,3,FALSE)</f>
        <v>0.99660000000000004</v>
      </c>
      <c r="G1209" s="10">
        <f>VLOOKUP(C1209,away!$B$2:$E$405,4,FALSE)</f>
        <v>1.1904999999999999</v>
      </c>
      <c r="H1209" s="10">
        <f>VLOOKUP(A1209,away!$A$2:$E$405,3,FALSE)</f>
        <v>1.0277000000000001</v>
      </c>
      <c r="I1209" s="10">
        <f>VLOOKUP(C1209,away!$B$2:$E$405,3,FALSE)</f>
        <v>0.67359999999999998</v>
      </c>
      <c r="J1209" s="10">
        <f>VLOOKUP(B1209,home!$B$2:$E$405,4,FALSE)</f>
        <v>1.1352</v>
      </c>
      <c r="K1209" s="12">
        <f t="shared" si="1622"/>
        <v>1.6865419444499998</v>
      </c>
      <c r="L1209" s="12">
        <f t="shared" si="1623"/>
        <v>0.78585209894399999</v>
      </c>
      <c r="M1209" s="13">
        <f t="shared" si="1624"/>
        <v>8.4382601382000946E-2</v>
      </c>
      <c r="N1209" s="13">
        <f t="shared" si="1625"/>
        <v>0.14231479661254912</v>
      </c>
      <c r="O1209" s="13">
        <f t="shared" si="1626"/>
        <v>6.6312244410400317E-2</v>
      </c>
      <c r="P1209" s="13">
        <f t="shared" si="1627"/>
        <v>0.11183838162876017</v>
      </c>
      <c r="Q1209" s="13">
        <f t="shared" si="1628"/>
        <v>0.12000993690146743</v>
      </c>
      <c r="R1209" s="13">
        <f t="shared" si="1629"/>
        <v>2.605580822780031E-2</v>
      </c>
      <c r="S1209" s="13">
        <f t="shared" si="1630"/>
        <v>3.7056879618812509E-2</v>
      </c>
      <c r="T1209" s="13">
        <f t="shared" si="1631"/>
        <v>9.4310060808155169E-2</v>
      </c>
      <c r="U1209" s="13">
        <f t="shared" si="1632"/>
        <v>4.3944213472730628E-2</v>
      </c>
      <c r="V1209" s="13">
        <f t="shared" si="1633"/>
        <v>5.4571300203595822E-3</v>
      </c>
      <c r="W1209" s="13">
        <f t="shared" si="1634"/>
        <v>6.7467264111707587E-2</v>
      </c>
      <c r="X1209" s="13">
        <f t="shared" si="1635"/>
        <v>5.3019291112194604E-2</v>
      </c>
      <c r="Y1209" s="13">
        <f t="shared" si="1636"/>
        <v>2.0832660602520547E-2</v>
      </c>
      <c r="Z1209" s="13">
        <f t="shared" si="1637"/>
        <v>6.8253371951664055E-3</v>
      </c>
      <c r="AA1209" s="13">
        <f t="shared" si="1638"/>
        <v>1.1511217464662856E-2</v>
      </c>
      <c r="AB1209" s="13">
        <f t="shared" si="1639"/>
        <v>9.7070755429196475E-3</v>
      </c>
      <c r="AC1209" s="13">
        <f t="shared" si="1640"/>
        <v>4.5204563782928758E-4</v>
      </c>
      <c r="AD1209" s="13">
        <f t="shared" si="1641"/>
        <v>2.8446592700420225E-2</v>
      </c>
      <c r="AE1209" s="13">
        <f t="shared" si="1642"/>
        <v>2.23548145814303E-2</v>
      </c>
      <c r="AF1209" s="13">
        <f t="shared" si="1643"/>
        <v>8.7837889801604691E-3</v>
      </c>
      <c r="AG1209" s="13">
        <f t="shared" si="1644"/>
        <v>2.300919668913427E-3</v>
      </c>
      <c r="AH1209" s="13">
        <f t="shared" si="1645"/>
        <v>1.3409263902055184E-3</v>
      </c>
      <c r="AI1209" s="13">
        <f t="shared" si="1646"/>
        <v>2.261528601501534E-3</v>
      </c>
      <c r="AJ1209" s="13">
        <f t="shared" si="1647"/>
        <v>1.9070814225028434E-3</v>
      </c>
      <c r="AK1209" s="13">
        <f t="shared" si="1648"/>
        <v>1.0721242701774729E-3</v>
      </c>
      <c r="AL1209" s="13">
        <f t="shared" si="1649"/>
        <v>2.3965154773221751E-5</v>
      </c>
      <c r="AM1209" s="13">
        <f t="shared" si="1650"/>
        <v>9.5952743531887829E-3</v>
      </c>
      <c r="AN1209" s="13">
        <f t="shared" si="1651"/>
        <v>7.5404664903969366E-3</v>
      </c>
      <c r="AO1209" s="13">
        <f t="shared" si="1652"/>
        <v>2.9628457092476649E-3</v>
      </c>
      <c r="AP1209" s="13">
        <f t="shared" si="1653"/>
        <v>7.7611950648650055E-4</v>
      </c>
      <c r="AQ1209" s="13">
        <f t="shared" si="1654"/>
        <v>1.5247878580094948E-4</v>
      </c>
      <c r="AR1209" s="13">
        <f t="shared" si="1655"/>
        <v>2.1075396365448159E-4</v>
      </c>
      <c r="AS1209" s="13">
        <f t="shared" si="1656"/>
        <v>3.5544539966237397E-4</v>
      </c>
      <c r="AT1209" s="13">
        <f t="shared" si="1657"/>
        <v>2.9973678774619379E-4</v>
      </c>
      <c r="AU1209" s="13">
        <f t="shared" si="1658"/>
        <v>1.6850622160955426E-4</v>
      </c>
      <c r="AV1209" s="13">
        <f t="shared" si="1659"/>
        <v>7.1048202661324993E-5</v>
      </c>
      <c r="AW1209" s="13">
        <f t="shared" si="1660"/>
        <v>8.8229882616127686E-7</v>
      </c>
      <c r="AX1209" s="13">
        <f t="shared" si="1661"/>
        <v>2.6971387775263718E-3</v>
      </c>
      <c r="AY1209" s="13">
        <f t="shared" si="1662"/>
        <v>2.1195521694623532E-3</v>
      </c>
      <c r="AZ1209" s="13">
        <f t="shared" si="1663"/>
        <v>8.3282726059664958E-4</v>
      </c>
      <c r="BA1209" s="13">
        <f t="shared" si="1664"/>
        <v>2.1815968359921957E-4</v>
      </c>
      <c r="BB1209" s="13">
        <f t="shared" si="1665"/>
        <v>4.2860311315351414E-5</v>
      </c>
      <c r="BC1209" s="13">
        <f t="shared" si="1666"/>
        <v>6.7363731217124367E-6</v>
      </c>
      <c r="BD1209" s="13">
        <f t="shared" si="1667"/>
        <v>2.7603574116440294E-5</v>
      </c>
      <c r="BE1209" s="13">
        <f t="shared" si="1668"/>
        <v>4.6554585564110894E-5</v>
      </c>
      <c r="BF1209" s="13">
        <f t="shared" si="1669"/>
        <v>3.9258130630179751E-5</v>
      </c>
      <c r="BG1209" s="13">
        <f t="shared" si="1670"/>
        <v>2.2070161322831826E-5</v>
      </c>
      <c r="BH1209" s="13">
        <f t="shared" si="1671"/>
        <v>9.3055631979334834E-6</v>
      </c>
      <c r="BI1209" s="13">
        <f t="shared" si="1672"/>
        <v>3.1388445300090204E-6</v>
      </c>
      <c r="BJ1209" s="14">
        <f t="shared" si="1673"/>
        <v>0.58678458550026147</v>
      </c>
      <c r="BK1209" s="14">
        <f t="shared" si="1674"/>
        <v>0.24133055561199809</v>
      </c>
      <c r="BL1209" s="14">
        <f t="shared" si="1675"/>
        <v>0.16536564123759651</v>
      </c>
      <c r="BM1209" s="14">
        <f t="shared" si="1676"/>
        <v>0.44727368051140798</v>
      </c>
      <c r="BN1209" s="14">
        <f t="shared" si="1677"/>
        <v>0.5509137691629783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1.4215</v>
      </c>
      <c r="F1210" s="10">
        <f>VLOOKUP(B1210,home!$B$2:$E$405,3,FALSE)</f>
        <v>0.64939999999999998</v>
      </c>
      <c r="G1210" s="10">
        <f>VLOOKUP(C1210,away!$B$2:$E$405,4,FALSE)</f>
        <v>1.407</v>
      </c>
      <c r="H1210" s="10">
        <f>VLOOKUP(A1210,away!$A$2:$E$405,3,FALSE)</f>
        <v>1.0277000000000001</v>
      </c>
      <c r="I1210" s="10">
        <f>VLOOKUP(C1210,away!$B$2:$E$405,3,FALSE)</f>
        <v>0.16220000000000001</v>
      </c>
      <c r="J1210" s="10">
        <f>VLOOKUP(B1210,home!$B$2:$E$405,4,FALSE)</f>
        <v>0.74850000000000005</v>
      </c>
      <c r="K1210" s="12">
        <f t="shared" si="1622"/>
        <v>1.2988327947</v>
      </c>
      <c r="L1210" s="12">
        <f t="shared" si="1623"/>
        <v>0.12476966559000002</v>
      </c>
      <c r="M1210" s="13">
        <f t="shared" si="1624"/>
        <v>0.24084481831633178</v>
      </c>
      <c r="N1210" s="13">
        <f t="shared" si="1625"/>
        <v>0.312817148462815</v>
      </c>
      <c r="O1210" s="13">
        <f t="shared" si="1626"/>
        <v>3.0050127440413035E-2</v>
      </c>
      <c r="P1210" s="13">
        <f t="shared" si="1627"/>
        <v>3.9030091004522822E-2</v>
      </c>
      <c r="Q1210" s="13">
        <f t="shared" si="1628"/>
        <v>0.20314858558402141</v>
      </c>
      <c r="R1210" s="13">
        <f t="shared" si="1629"/>
        <v>1.8746721758386088E-3</v>
      </c>
      <c r="S1210" s="13">
        <f t="shared" si="1630"/>
        <v>1.5812547000912934E-3</v>
      </c>
      <c r="T1210" s="13">
        <f t="shared" si="1631"/>
        <v>2.5346781088399852E-2</v>
      </c>
      <c r="U1210" s="13">
        <f t="shared" si="1632"/>
        <v>2.4348857012907905E-3</v>
      </c>
      <c r="V1210" s="13">
        <f t="shared" si="1633"/>
        <v>2.8472236132669619E-5</v>
      </c>
      <c r="W1210" s="13">
        <f t="shared" si="1634"/>
        <v>8.7952015051148885E-2</v>
      </c>
      <c r="X1210" s="13">
        <f t="shared" si="1635"/>
        <v>1.0973743505898496E-2</v>
      </c>
      <c r="Y1210" s="13">
        <f t="shared" si="1636"/>
        <v>6.8459515375069498E-4</v>
      </c>
      <c r="Z1210" s="13">
        <f t="shared" si="1637"/>
        <v>7.7967406823420323E-5</v>
      </c>
      <c r="AA1210" s="13">
        <f t="shared" si="1638"/>
        <v>1.0126662489997487E-4</v>
      </c>
      <c r="AB1210" s="13">
        <f t="shared" si="1639"/>
        <v>6.5764206714335484E-5</v>
      </c>
      <c r="AC1210" s="13">
        <f t="shared" si="1640"/>
        <v>2.8837914573191647E-7</v>
      </c>
      <c r="AD1210" s="13">
        <f t="shared" si="1641"/>
        <v>2.8558740377095035E-2</v>
      </c>
      <c r="AE1210" s="13">
        <f t="shared" si="1642"/>
        <v>3.563264486521779E-3</v>
      </c>
      <c r="AF1210" s="13">
        <f t="shared" si="1643"/>
        <v>2.2229365919602278E-4</v>
      </c>
      <c r="AG1210" s="13">
        <f t="shared" si="1644"/>
        <v>9.2451685068883986E-6</v>
      </c>
      <c r="AH1210" s="13">
        <f t="shared" si="1645"/>
        <v>2.4319918190694108E-6</v>
      </c>
      <c r="AI1210" s="13">
        <f t="shared" si="1646"/>
        <v>3.1587507310494598E-6</v>
      </c>
      <c r="AJ1210" s="13">
        <f t="shared" si="1647"/>
        <v>2.0513445198848191E-6</v>
      </c>
      <c r="AK1210" s="13">
        <f t="shared" si="1648"/>
        <v>8.8811784521817637E-7</v>
      </c>
      <c r="AL1210" s="13">
        <f t="shared" si="1649"/>
        <v>1.869330530821724E-9</v>
      </c>
      <c r="AM1210" s="13">
        <f t="shared" si="1650"/>
        <v>7.4186057154188145E-3</v>
      </c>
      <c r="AN1210" s="13">
        <f t="shared" si="1651"/>
        <v>9.2561695425686849E-4</v>
      </c>
      <c r="AO1210" s="13">
        <f t="shared" si="1652"/>
        <v>5.7744458923531916E-5</v>
      </c>
      <c r="AP1210" s="13">
        <f t="shared" si="1653"/>
        <v>2.4015856098548568E-6</v>
      </c>
      <c r="AQ1210" s="13">
        <f t="shared" si="1654"/>
        <v>7.4911258356836714E-8</v>
      </c>
      <c r="AR1210" s="13">
        <f t="shared" si="1655"/>
        <v>6.0687761196581299E-8</v>
      </c>
      <c r="AS1210" s="13">
        <f t="shared" si="1656"/>
        <v>7.8823254479041917E-8</v>
      </c>
      <c r="AT1210" s="13">
        <f t="shared" si="1657"/>
        <v>5.1189113951181652E-8</v>
      </c>
      <c r="AU1210" s="13">
        <f t="shared" si="1658"/>
        <v>2.2162033310476675E-8</v>
      </c>
      <c r="AV1210" s="13">
        <f t="shared" si="1659"/>
        <v>7.196193915220226E-9</v>
      </c>
      <c r="AW1210" s="13">
        <f t="shared" si="1660"/>
        <v>8.4148398547830027E-12</v>
      </c>
      <c r="AX1210" s="13">
        <f t="shared" si="1661"/>
        <v>1.6059213990224674E-3</v>
      </c>
      <c r="AY1210" s="13">
        <f t="shared" si="1662"/>
        <v>2.0037027591985826E-4</v>
      </c>
      <c r="AZ1210" s="13">
        <f t="shared" si="1663"/>
        <v>1.2500066160348376E-5</v>
      </c>
      <c r="BA1210" s="13">
        <f t="shared" si="1664"/>
        <v>5.1987635822651418E-7</v>
      </c>
      <c r="BB1210" s="13">
        <f t="shared" si="1665"/>
        <v>1.6216199841017314E-8</v>
      </c>
      <c r="BC1210" s="13">
        <f t="shared" si="1666"/>
        <v>4.0465796626086873E-10</v>
      </c>
      <c r="BD1210" s="13">
        <f t="shared" si="1667"/>
        <v>1.2619986116505361E-9</v>
      </c>
      <c r="BE1210" s="13">
        <f t="shared" si="1668"/>
        <v>1.6391251836775858E-9</v>
      </c>
      <c r="BF1210" s="13">
        <f t="shared" si="1669"/>
        <v>1.0644747715895548E-9</v>
      </c>
      <c r="BG1210" s="13">
        <f t="shared" si="1670"/>
        <v>4.6085824749043521E-10</v>
      </c>
      <c r="BH1210" s="13">
        <f t="shared" si="1671"/>
        <v>1.4964445138713651E-10</v>
      </c>
      <c r="BI1210" s="13">
        <f t="shared" si="1672"/>
        <v>3.8872624201300561E-11</v>
      </c>
      <c r="BJ1210" s="14">
        <f t="shared" si="1673"/>
        <v>0.68350018440114024</v>
      </c>
      <c r="BK1210" s="14">
        <f t="shared" si="1674"/>
        <v>0.28168529678147469</v>
      </c>
      <c r="BL1210" s="14">
        <f t="shared" si="1675"/>
        <v>3.4535471027402724E-2</v>
      </c>
      <c r="BM1210" s="14">
        <f t="shared" si="1676"/>
        <v>0.17183310636539331</v>
      </c>
      <c r="BN1210" s="14">
        <f t="shared" si="1677"/>
        <v>0.82776544298394261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1.4215</v>
      </c>
      <c r="F1211" s="10">
        <f>VLOOKUP(B1211,home!$B$2:$E$405,3,FALSE)</f>
        <v>0.7621</v>
      </c>
      <c r="G1211" s="10">
        <f>VLOOKUP(C1211,away!$B$2:$E$405,4,FALSE)</f>
        <v>1.1364000000000001</v>
      </c>
      <c r="H1211" s="10">
        <f>VLOOKUP(A1211,away!$A$2:$E$405,3,FALSE)</f>
        <v>1.0277000000000001</v>
      </c>
      <c r="I1211" s="10">
        <f>VLOOKUP(C1211,away!$B$2:$E$405,3,FALSE)</f>
        <v>0.5988</v>
      </c>
      <c r="J1211" s="10">
        <f>VLOOKUP(B1211,home!$B$2:$E$405,4,FALSE)</f>
        <v>1.2974000000000001</v>
      </c>
      <c r="K1211" s="12">
        <f t="shared" si="1622"/>
        <v>1.2310907004600002</v>
      </c>
      <c r="L1211" s="12">
        <f t="shared" si="1623"/>
        <v>0.79840278242400009</v>
      </c>
      <c r="M1211" s="13">
        <f t="shared" si="1624"/>
        <v>0.1314020616884321</v>
      </c>
      <c r="N1211" s="13">
        <f t="shared" si="1625"/>
        <v>0.1617678561659</v>
      </c>
      <c r="O1211" s="13">
        <f t="shared" si="1626"/>
        <v>0.1049117716682943</v>
      </c>
      <c r="P1211" s="13">
        <f t="shared" si="1627"/>
        <v>0.12915590646962002</v>
      </c>
      <c r="Q1211" s="13">
        <f t="shared" si="1628"/>
        <v>9.9575451679595237E-2</v>
      </c>
      <c r="R1211" s="13">
        <f t="shared" si="1629"/>
        <v>4.1880925204498765E-2</v>
      </c>
      <c r="S1211" s="13">
        <f t="shared" si="1630"/>
        <v>3.1737036621887649E-2</v>
      </c>
      <c r="T1211" s="13">
        <f t="shared" si="1631"/>
        <v>7.9501317682115408E-2</v>
      </c>
      <c r="U1211" s="13">
        <f t="shared" si="1632"/>
        <v>5.1559217545919259E-2</v>
      </c>
      <c r="V1211" s="13">
        <f t="shared" si="1633"/>
        <v>3.4660590395357558E-3</v>
      </c>
      <c r="W1211" s="13">
        <f t="shared" si="1634"/>
        <v>4.0862137518951257E-2</v>
      </c>
      <c r="X1211" s="13">
        <f t="shared" si="1635"/>
        <v>3.2624444290922816E-2</v>
      </c>
      <c r="Y1211" s="13">
        <f t="shared" si="1636"/>
        <v>1.3023723548454777E-2</v>
      </c>
      <c r="Z1211" s="13">
        <f t="shared" si="1637"/>
        <v>1.1145949071254418E-2</v>
      </c>
      <c r="AA1211" s="13">
        <f t="shared" si="1638"/>
        <v>1.372167424942209E-2</v>
      </c>
      <c r="AB1211" s="13">
        <f t="shared" si="1639"/>
        <v>8.4463127816024972E-3</v>
      </c>
      <c r="AC1211" s="13">
        <f t="shared" si="1640"/>
        <v>2.1292569127925594E-4</v>
      </c>
      <c r="AD1211" s="13">
        <f t="shared" si="1641"/>
        <v>1.2576249375124651E-2</v>
      </c>
      <c r="AE1211" s="13">
        <f t="shared" si="1642"/>
        <v>1.0040912493557614E-2</v>
      </c>
      <c r="AF1211" s="13">
        <f t="shared" si="1643"/>
        <v>4.0083462364661517E-3</v>
      </c>
      <c r="AG1211" s="13">
        <f t="shared" si="1644"/>
        <v>1.0667582627044482E-3</v>
      </c>
      <c r="AH1211" s="13">
        <f t="shared" si="1645"/>
        <v>2.2247391878114312E-3</v>
      </c>
      <c r="AI1211" s="13">
        <f t="shared" si="1646"/>
        <v>2.7388557250635865E-3</v>
      </c>
      <c r="AJ1211" s="13">
        <f t="shared" si="1647"/>
        <v>1.6858899065137069E-3</v>
      </c>
      <c r="AK1211" s="13">
        <f t="shared" si="1648"/>
        <v>6.9182779530280105E-4</v>
      </c>
      <c r="AL1211" s="13">
        <f t="shared" si="1649"/>
        <v>8.3714396302394494E-6</v>
      </c>
      <c r="AM1211" s="13">
        <f t="shared" si="1650"/>
        <v>3.0965007304763642E-3</v>
      </c>
      <c r="AN1211" s="13">
        <f t="shared" si="1651"/>
        <v>2.4722547989902781E-3</v>
      </c>
      <c r="AO1211" s="13">
        <f t="shared" si="1652"/>
        <v>9.8692755518746248E-4</v>
      </c>
      <c r="AP1211" s="13">
        <f t="shared" si="1653"/>
        <v>2.62655235370862E-4</v>
      </c>
      <c r="AQ1211" s="13">
        <f t="shared" si="1654"/>
        <v>5.2426167684581704E-5</v>
      </c>
      <c r="AR1211" s="13">
        <f t="shared" si="1655"/>
        <v>3.552475915432715E-4</v>
      </c>
      <c r="AS1211" s="13">
        <f t="shared" si="1656"/>
        <v>4.3734200630973411E-4</v>
      </c>
      <c r="AT1211" s="13">
        <f t="shared" si="1657"/>
        <v>2.6920383844421627E-4</v>
      </c>
      <c r="AU1211" s="13">
        <f t="shared" si="1658"/>
        <v>1.1047144734560363E-4</v>
      </c>
      <c r="AV1211" s="13">
        <f t="shared" si="1659"/>
        <v>3.4000092873382331E-5</v>
      </c>
      <c r="AW1211" s="13">
        <f t="shared" si="1660"/>
        <v>2.2856500710835379E-7</v>
      </c>
      <c r="AX1211" s="13">
        <f t="shared" si="1661"/>
        <v>6.35345542209509E-4</v>
      </c>
      <c r="AY1211" s="13">
        <f t="shared" si="1662"/>
        <v>5.0726164870075702E-4</v>
      </c>
      <c r="AZ1211" s="13">
        <f t="shared" si="1663"/>
        <v>2.0249955586983503E-4</v>
      </c>
      <c r="BA1211" s="13">
        <f t="shared" si="1664"/>
        <v>5.3892069615366855E-5</v>
      </c>
      <c r="BB1211" s="13">
        <f t="shared" si="1665"/>
        <v>1.07568945828742E-5</v>
      </c>
      <c r="BC1211" s="13">
        <f t="shared" si="1666"/>
        <v>1.7176669130416836E-6</v>
      </c>
      <c r="BD1211" s="13">
        <f t="shared" si="1667"/>
        <v>4.7271777589595424E-5</v>
      </c>
      <c r="BE1211" s="13">
        <f t="shared" si="1668"/>
        <v>5.819584578476437E-5</v>
      </c>
      <c r="BF1211" s="13">
        <f t="shared" si="1669"/>
        <v>3.5822182275513873E-5</v>
      </c>
      <c r="BG1211" s="13">
        <f t="shared" si="1670"/>
        <v>1.4700118489856054E-5</v>
      </c>
      <c r="BH1211" s="13">
        <f t="shared" si="1671"/>
        <v>4.5242947921304767E-6</v>
      </c>
      <c r="BI1211" s="13">
        <f t="shared" si="1672"/>
        <v>1.1139634489462862E-6</v>
      </c>
      <c r="BJ1211" s="14">
        <f t="shared" si="1673"/>
        <v>0.46332943511939317</v>
      </c>
      <c r="BK1211" s="14">
        <f t="shared" si="1674"/>
        <v>0.29648962259908568</v>
      </c>
      <c r="BL1211" s="14">
        <f t="shared" si="1675"/>
        <v>0.22922910722332543</v>
      </c>
      <c r="BM1211" s="14">
        <f t="shared" si="1676"/>
        <v>0.33099310805302479</v>
      </c>
      <c r="BN1211" s="14">
        <f t="shared" si="1677"/>
        <v>0.66869397287634036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1.6204000000000001</v>
      </c>
      <c r="F1212" s="10">
        <f>VLOOKUP(B1212,home!$B$2:$E$405,3,FALSE)</f>
        <v>0.68569999999999998</v>
      </c>
      <c r="G1212" s="10">
        <f>VLOOKUP(C1212,away!$B$2:$E$405,4,FALSE)</f>
        <v>0.82279999999999998</v>
      </c>
      <c r="H1212" s="10">
        <f>VLOOKUP(A1212,away!$A$2:$E$405,3,FALSE)</f>
        <v>1.3241000000000001</v>
      </c>
      <c r="I1212" s="10">
        <f>VLOOKUP(C1212,away!$B$2:$E$405,3,FALSE)</f>
        <v>0.41959999999999997</v>
      </c>
      <c r="J1212" s="10">
        <f>VLOOKUP(B1212,home!$B$2:$E$405,4,FALSE)</f>
        <v>0.75519999999999998</v>
      </c>
      <c r="K1212" s="12">
        <f t="shared" si="1622"/>
        <v>0.91421989278400007</v>
      </c>
      <c r="L1212" s="12">
        <f t="shared" si="1623"/>
        <v>0.419583350272</v>
      </c>
      <c r="M1212" s="13">
        <f t="shared" si="1624"/>
        <v>0.26347330035622146</v>
      </c>
      <c r="N1212" s="13">
        <f t="shared" si="1625"/>
        <v>0.24087253240311141</v>
      </c>
      <c r="O1212" s="13">
        <f t="shared" si="1626"/>
        <v>0.11054901007068434</v>
      </c>
      <c r="P1212" s="13">
        <f t="shared" si="1627"/>
        <v>0.10106610413419836</v>
      </c>
      <c r="Q1212" s="13">
        <f t="shared" si="1628"/>
        <v>0.11010523037409155</v>
      </c>
      <c r="R1212" s="13">
        <f t="shared" si="1629"/>
        <v>2.3192262007355399E-2</v>
      </c>
      <c r="S1212" s="13">
        <f t="shared" si="1630"/>
        <v>9.6920232439630521E-3</v>
      </c>
      <c r="T1212" s="13">
        <f t="shared" si="1631"/>
        <v>4.6198321442831709E-2</v>
      </c>
      <c r="U1212" s="13">
        <f t="shared" si="1632"/>
        <v>2.1202827285782887E-2</v>
      </c>
      <c r="V1212" s="13">
        <f t="shared" si="1633"/>
        <v>4.1308635621863305E-4</v>
      </c>
      <c r="W1212" s="13">
        <f t="shared" si="1634"/>
        <v>3.3553463969186535E-2</v>
      </c>
      <c r="X1212" s="13">
        <f t="shared" si="1635"/>
        <v>1.4078474825422127E-2</v>
      </c>
      <c r="Y1212" s="13">
        <f t="shared" si="1636"/>
        <v>2.9535468169853128E-3</v>
      </c>
      <c r="Z1212" s="13">
        <f t="shared" si="1637"/>
        <v>3.2436956644773993E-3</v>
      </c>
      <c r="AA1212" s="13">
        <f t="shared" si="1638"/>
        <v>2.9654511026024535E-3</v>
      </c>
      <c r="AB1212" s="13">
        <f t="shared" si="1639"/>
        <v>1.355537194538705E-3</v>
      </c>
      <c r="AC1212" s="13">
        <f t="shared" si="1640"/>
        <v>9.9035245311297564E-6</v>
      </c>
      <c r="AD1212" s="13">
        <f t="shared" si="1641"/>
        <v>7.6688110581103796E-3</v>
      </c>
      <c r="AE1212" s="13">
        <f t="shared" si="1642"/>
        <v>3.2177054363649146E-3</v>
      </c>
      <c r="AF1212" s="13">
        <f t="shared" si="1643"/>
        <v>6.7504781358920926E-4</v>
      </c>
      <c r="AG1212" s="13">
        <f t="shared" si="1644"/>
        <v>9.441294107318298E-5</v>
      </c>
      <c r="AH1212" s="13">
        <f t="shared" si="1645"/>
        <v>3.402501735410471E-4</v>
      </c>
      <c r="AI1212" s="13">
        <f t="shared" si="1646"/>
        <v>3.1106347717443342E-4</v>
      </c>
      <c r="AJ1212" s="13">
        <f t="shared" si="1647"/>
        <v>1.421902093757144E-4</v>
      </c>
      <c r="AK1212" s="13">
        <f t="shared" si="1648"/>
        <v>4.333103932346672E-5</v>
      </c>
      <c r="AL1212" s="13">
        <f t="shared" si="1649"/>
        <v>1.5195629161748017E-7</v>
      </c>
      <c r="AM1212" s="13">
        <f t="shared" si="1650"/>
        <v>1.4021959246652853E-3</v>
      </c>
      <c r="AN1212" s="13">
        <f t="shared" si="1651"/>
        <v>5.8833806380880545E-4</v>
      </c>
      <c r="AO1212" s="13">
        <f t="shared" si="1652"/>
        <v>1.2342842795272013E-4</v>
      </c>
      <c r="AP1212" s="13">
        <f t="shared" si="1653"/>
        <v>1.7262837773069493E-5</v>
      </c>
      <c r="AQ1212" s="13">
        <f t="shared" si="1654"/>
        <v>1.8107998270066325E-6</v>
      </c>
      <c r="AR1212" s="13">
        <f t="shared" si="1655"/>
        <v>2.8552661548996387E-5</v>
      </c>
      <c r="AS1212" s="13">
        <f t="shared" si="1656"/>
        <v>2.6103411180021317E-5</v>
      </c>
      <c r="AT1212" s="13">
        <f t="shared" si="1657"/>
        <v>1.1932128885147879E-5</v>
      </c>
      <c r="AU1212" s="13">
        <f t="shared" si="1658"/>
        <v>3.6361965300215883E-6</v>
      </c>
      <c r="AV1212" s="13">
        <f t="shared" si="1659"/>
        <v>8.3107080045447217E-7</v>
      </c>
      <c r="AW1212" s="13">
        <f t="shared" si="1660"/>
        <v>1.6191425987308577E-9</v>
      </c>
      <c r="AX1212" s="13">
        <f t="shared" si="1661"/>
        <v>2.1365256798494309E-4</v>
      </c>
      <c r="AY1212" s="13">
        <f t="shared" si="1662"/>
        <v>8.9645060269338673E-5</v>
      </c>
      <c r="AZ1212" s="13">
        <f t="shared" si="1663"/>
        <v>1.8806787361572238E-5</v>
      </c>
      <c r="BA1212" s="13">
        <f t="shared" si="1664"/>
        <v>2.6303382830071956E-6</v>
      </c>
      <c r="BB1212" s="13">
        <f t="shared" si="1665"/>
        <v>2.7591153728321479E-7</v>
      </c>
      <c r="BC1212" s="13">
        <f t="shared" si="1666"/>
        <v>2.3153577438397818E-8</v>
      </c>
      <c r="BD1212" s="13">
        <f t="shared" si="1667"/>
        <v>1.9967035653184026E-6</v>
      </c>
      <c r="BE1212" s="13">
        <f t="shared" si="1668"/>
        <v>1.8254261194068203E-6</v>
      </c>
      <c r="BF1212" s="13">
        <f t="shared" si="1669"/>
        <v>8.3442043558460829E-7</v>
      </c>
      <c r="BG1212" s="13">
        <f t="shared" si="1670"/>
        <v>2.5428125371897979E-7</v>
      </c>
      <c r="BH1212" s="13">
        <f t="shared" si="1671"/>
        <v>5.811724512798669E-8</v>
      </c>
      <c r="BI1212" s="13">
        <f t="shared" si="1672"/>
        <v>1.062638832196189E-8</v>
      </c>
      <c r="BJ1212" s="14">
        <f t="shared" si="1673"/>
        <v>0.4618756169538068</v>
      </c>
      <c r="BK1212" s="14">
        <f t="shared" si="1674"/>
        <v>0.37474421463169355</v>
      </c>
      <c r="BL1212" s="14">
        <f t="shared" si="1675"/>
        <v>0.1601779576043306</v>
      </c>
      <c r="BM1212" s="14">
        <f t="shared" si="1676"/>
        <v>0.15069340206751911</v>
      </c>
      <c r="BN1212" s="14">
        <f t="shared" si="1677"/>
        <v>0.84925843934566247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1.6204000000000001</v>
      </c>
      <c r="F1213" s="10">
        <f>VLOOKUP(B1213,home!$B$2:$E$405,3,FALSE)</f>
        <v>1.0971</v>
      </c>
      <c r="G1213" s="10">
        <f>VLOOKUP(C1213,away!$B$2:$E$405,4,FALSE)</f>
        <v>0.89139999999999997</v>
      </c>
      <c r="H1213" s="10">
        <f>VLOOKUP(A1213,away!$A$2:$E$405,3,FALSE)</f>
        <v>1.3241000000000001</v>
      </c>
      <c r="I1213" s="10">
        <f>VLOOKUP(C1213,away!$B$2:$E$405,3,FALSE)</f>
        <v>1.0069999999999999</v>
      </c>
      <c r="J1213" s="10">
        <f>VLOOKUP(B1213,home!$B$2:$E$405,4,FALSE)</f>
        <v>0.92310000000000003</v>
      </c>
      <c r="K1213" s="12">
        <f t="shared" si="1622"/>
        <v>1.5846781847760001</v>
      </c>
      <c r="L1213" s="12">
        <f t="shared" si="1623"/>
        <v>1.2308326469699999</v>
      </c>
      <c r="M1213" s="13">
        <f t="shared" si="1624"/>
        <v>5.9874125322754199E-2</v>
      </c>
      <c r="N1213" s="13">
        <f t="shared" si="1625"/>
        <v>9.4881220231512867E-2</v>
      </c>
      <c r="O1213" s="13">
        <f t="shared" si="1626"/>
        <v>7.3695028156019055E-2</v>
      </c>
      <c r="P1213" s="13">
        <f t="shared" si="1627"/>
        <v>0.1167829034452965</v>
      </c>
      <c r="Q1213" s="13">
        <f t="shared" si="1628"/>
        <v>7.5178099922902877E-2</v>
      </c>
      <c r="R1213" s="13">
        <f t="shared" si="1629"/>
        <v>4.5353123286900818E-2</v>
      </c>
      <c r="S1213" s="13">
        <f t="shared" si="1630"/>
        <v>5.6945493832251663E-2</v>
      </c>
      <c r="T1213" s="13">
        <f t="shared" si="1631"/>
        <v>9.2531659722281695E-2</v>
      </c>
      <c r="U1213" s="13">
        <f t="shared" si="1632"/>
        <v>7.187010508420813E-2</v>
      </c>
      <c r="V1213" s="13">
        <f t="shared" si="1633"/>
        <v>1.2341187211982994E-2</v>
      </c>
      <c r="W1213" s="13">
        <f t="shared" si="1634"/>
        <v>3.9711031640244823E-2</v>
      </c>
      <c r="X1213" s="13">
        <f t="shared" si="1635"/>
        <v>4.8877634187671951E-2</v>
      </c>
      <c r="Y1213" s="13">
        <f t="shared" si="1636"/>
        <v>3.0080093932421826E-2</v>
      </c>
      <c r="Z1213" s="13">
        <f t="shared" si="1637"/>
        <v>1.8607368261190953E-2</v>
      </c>
      <c r="AA1213" s="13">
        <f t="shared" si="1638"/>
        <v>2.9486690559602638E-2</v>
      </c>
      <c r="AB1213" s="13">
        <f t="shared" si="1639"/>
        <v>2.3363457635521369E-2</v>
      </c>
      <c r="AC1213" s="13">
        <f t="shared" si="1640"/>
        <v>1.5044475251290408E-3</v>
      </c>
      <c r="AD1213" s="13">
        <f t="shared" si="1641"/>
        <v>1.5732301383811362E-2</v>
      </c>
      <c r="AE1213" s="13">
        <f t="shared" si="1642"/>
        <v>1.9363830155166333E-2</v>
      </c>
      <c r="AF1213" s="13">
        <f t="shared" si="1643"/>
        <v>1.1916817162680443E-2</v>
      </c>
      <c r="AG1213" s="13">
        <f t="shared" si="1644"/>
        <v>4.8892025372664974E-3</v>
      </c>
      <c r="AH1213" s="13">
        <f t="shared" si="1645"/>
        <v>5.7256390825168079E-3</v>
      </c>
      <c r="AI1213" s="13">
        <f t="shared" si="1646"/>
        <v>9.0732953479652576E-3</v>
      </c>
      <c r="AJ1213" s="13">
        <f t="shared" si="1647"/>
        <v>7.1891266009750567E-3</v>
      </c>
      <c r="AK1213" s="13">
        <f t="shared" si="1648"/>
        <v>3.7974840307193362E-3</v>
      </c>
      <c r="AL1213" s="13">
        <f t="shared" si="1649"/>
        <v>1.1737540990775229E-4</v>
      </c>
      <c r="AM1213" s="13">
        <f t="shared" si="1650"/>
        <v>4.9861269598494296E-3</v>
      </c>
      <c r="AN1213" s="13">
        <f t="shared" si="1651"/>
        <v>6.1370878441199522E-3</v>
      </c>
      <c r="AO1213" s="13">
        <f t="shared" si="1652"/>
        <v>3.7768640379327867E-3</v>
      </c>
      <c r="AP1213" s="13">
        <f t="shared" si="1653"/>
        <v>1.5495625203515377E-3</v>
      </c>
      <c r="AQ1213" s="13">
        <f t="shared" si="1654"/>
        <v>4.7681303464244693E-4</v>
      </c>
      <c r="AR1213" s="13">
        <f t="shared" si="1655"/>
        <v>1.4094607015058094E-3</v>
      </c>
      <c r="AS1213" s="13">
        <f t="shared" si="1656"/>
        <v>2.2335416259753335E-3</v>
      </c>
      <c r="AT1213" s="13">
        <f t="shared" si="1657"/>
        <v>1.7697223447361141E-3</v>
      </c>
      <c r="AU1213" s="13">
        <f t="shared" si="1658"/>
        <v>9.348134642713173E-4</v>
      </c>
      <c r="AV1213" s="13">
        <f t="shared" si="1659"/>
        <v>3.703446259164087E-4</v>
      </c>
      <c r="AW1213" s="13">
        <f t="shared" si="1660"/>
        <v>6.3593789880105084E-6</v>
      </c>
      <c r="AX1213" s="13">
        <f t="shared" si="1661"/>
        <v>1.3169011032994787E-3</v>
      </c>
      <c r="AY1213" s="13">
        <f t="shared" si="1662"/>
        <v>1.6208848707718107E-3</v>
      </c>
      <c r="AZ1213" s="13">
        <f t="shared" si="1663"/>
        <v>9.9751900796284728E-4</v>
      </c>
      <c r="BA1213" s="13">
        <f t="shared" si="1664"/>
        <v>4.0925965365793315E-4</v>
      </c>
      <c r="BB1213" s="13">
        <f t="shared" si="1665"/>
        <v>1.2593253570245485E-4</v>
      </c>
      <c r="BC1213" s="13">
        <f t="shared" si="1666"/>
        <v>3.1000375251659317E-5</v>
      </c>
      <c r="BD1213" s="13">
        <f t="shared" si="1667"/>
        <v>2.8913504100576426E-4</v>
      </c>
      <c r="BE1213" s="13">
        <f t="shared" si="1668"/>
        <v>4.5818599193614889E-4</v>
      </c>
      <c r="BF1213" s="13">
        <f t="shared" si="1669"/>
        <v>3.6303867299558378E-4</v>
      </c>
      <c r="BG1213" s="13">
        <f t="shared" si="1670"/>
        <v>1.9176648844204319E-4</v>
      </c>
      <c r="BH1213" s="13">
        <f t="shared" si="1671"/>
        <v>7.5972042701301178E-5</v>
      </c>
      <c r="BI1213" s="13">
        <f t="shared" si="1672"/>
        <v>2.4078247744324545E-5</v>
      </c>
      <c r="BJ1213" s="14">
        <f t="shared" si="1673"/>
        <v>0.45458984281950304</v>
      </c>
      <c r="BK1213" s="14">
        <f t="shared" si="1674"/>
        <v>0.24918641761809396</v>
      </c>
      <c r="BL1213" s="14">
        <f t="shared" si="1675"/>
        <v>0.27767400903165856</v>
      </c>
      <c r="BM1213" s="14">
        <f t="shared" si="1676"/>
        <v>0.53267861187327636</v>
      </c>
      <c r="BN1213" s="14">
        <f t="shared" si="1677"/>
        <v>0.4657645003653863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1.6204000000000001</v>
      </c>
      <c r="F1214" s="10">
        <f>VLOOKUP(B1214,home!$B$2:$E$405,3,FALSE)</f>
        <v>0.88160000000000005</v>
      </c>
      <c r="G1214" s="10">
        <f>VLOOKUP(C1214,away!$B$2:$E$405,4,FALSE)</f>
        <v>0.75429999999999997</v>
      </c>
      <c r="H1214" s="10">
        <f>VLOOKUP(A1214,away!$A$2:$E$405,3,FALSE)</f>
        <v>1.3241000000000001</v>
      </c>
      <c r="I1214" s="10">
        <f>VLOOKUP(C1214,away!$B$2:$E$405,3,FALSE)</f>
        <v>0.92310000000000003</v>
      </c>
      <c r="J1214" s="10">
        <f>VLOOKUP(B1214,home!$B$2:$E$405,4,FALSE)</f>
        <v>1.2947</v>
      </c>
      <c r="K1214" s="12">
        <f t="shared" si="1622"/>
        <v>1.077551221952</v>
      </c>
      <c r="L1214" s="12">
        <f t="shared" si="1623"/>
        <v>1.5824816564370001</v>
      </c>
      <c r="M1214" s="13">
        <f t="shared" si="1624"/>
        <v>6.9945921997617164E-2</v>
      </c>
      <c r="N1214" s="13">
        <f t="shared" si="1625"/>
        <v>7.5370313719091656E-2</v>
      </c>
      <c r="O1214" s="13">
        <f t="shared" si="1626"/>
        <v>0.11068813850380241</v>
      </c>
      <c r="P1214" s="13">
        <f t="shared" si="1627"/>
        <v>0.11927213890036449</v>
      </c>
      <c r="Q1214" s="13">
        <f t="shared" si="1628"/>
        <v>4.0607686823456404E-2</v>
      </c>
      <c r="R1214" s="13">
        <f t="shared" si="1629"/>
        <v>8.7580974383712706E-2</v>
      </c>
      <c r="S1214" s="13">
        <f t="shared" si="1630"/>
        <v>5.0845863173954876E-2</v>
      </c>
      <c r="T1214" s="13">
        <f t="shared" si="1631"/>
        <v>6.426091950845822E-2</v>
      </c>
      <c r="U1214" s="13">
        <f t="shared" si="1632"/>
        <v>9.4372985966916428E-2</v>
      </c>
      <c r="V1214" s="13">
        <f t="shared" si="1633"/>
        <v>9.6336246977891064E-3</v>
      </c>
      <c r="W1214" s="13">
        <f t="shared" si="1634"/>
        <v>1.4585620852419863E-2</v>
      </c>
      <c r="X1214" s="13">
        <f t="shared" si="1635"/>
        <v>2.308147744669943E-2</v>
      </c>
      <c r="Y1214" s="13">
        <f t="shared" si="1636"/>
        <v>1.8263007331433094E-2</v>
      </c>
      <c r="Z1214" s="13">
        <f t="shared" si="1637"/>
        <v>4.6198428471701379E-2</v>
      </c>
      <c r="AA1214" s="13">
        <f t="shared" si="1638"/>
        <v>4.9781173051943885E-2</v>
      </c>
      <c r="AB1214" s="13">
        <f t="shared" si="1639"/>
        <v>2.6820881926163057E-2</v>
      </c>
      <c r="AC1214" s="13">
        <f t="shared" si="1640"/>
        <v>1.0267065883303274E-3</v>
      </c>
      <c r="AD1214" s="13">
        <f t="shared" si="1641"/>
        <v>3.929188393113397E-3</v>
      </c>
      <c r="AE1214" s="13">
        <f t="shared" si="1642"/>
        <v>6.217868556787123E-3</v>
      </c>
      <c r="AF1214" s="13">
        <f t="shared" si="1643"/>
        <v>4.9198314666260151E-3</v>
      </c>
      <c r="AG1214" s="13">
        <f t="shared" si="1644"/>
        <v>2.5951810162324037E-3</v>
      </c>
      <c r="AH1214" s="13">
        <f t="shared" si="1645"/>
        <v>1.827704140317106E-2</v>
      </c>
      <c r="AI1214" s="13">
        <f t="shared" si="1646"/>
        <v>1.9694448297654273E-2</v>
      </c>
      <c r="AJ1214" s="13">
        <f t="shared" si="1647"/>
        <v>1.0610888414403923E-2</v>
      </c>
      <c r="AK1214" s="13">
        <f t="shared" si="1648"/>
        <v>3.8112585923124236E-3</v>
      </c>
      <c r="AL1214" s="13">
        <f t="shared" si="1649"/>
        <v>7.0029810068084257E-5</v>
      </c>
      <c r="AM1214" s="13">
        <f t="shared" si="1650"/>
        <v>8.4678035085579168E-4</v>
      </c>
      <c r="AN1214" s="13">
        <f t="shared" si="1651"/>
        <v>1.3400143722605772E-3</v>
      </c>
      <c r="AO1214" s="13">
        <f t="shared" si="1652"/>
        <v>1.0602740817321531E-3</v>
      </c>
      <c r="AP1214" s="13">
        <f t="shared" si="1653"/>
        <v>5.5928809504557223E-4</v>
      </c>
      <c r="AQ1214" s="13">
        <f t="shared" si="1654"/>
        <v>2.2126578776830277E-4</v>
      </c>
      <c r="AR1214" s="13">
        <f t="shared" si="1655"/>
        <v>5.7846165508915505E-3</v>
      </c>
      <c r="AS1214" s="13">
        <f t="shared" si="1656"/>
        <v>6.233220632936954E-3</v>
      </c>
      <c r="AT1214" s="13">
        <f t="shared" si="1657"/>
        <v>3.3583072548588168E-3</v>
      </c>
      <c r="AU1214" s="13">
        <f t="shared" si="1658"/>
        <v>1.2062493620544619E-3</v>
      </c>
      <c r="AV1214" s="13">
        <f t="shared" si="1659"/>
        <v>3.2494886851515138E-4</v>
      </c>
      <c r="AW1214" s="13">
        <f t="shared" si="1660"/>
        <v>3.3170884794761056E-6</v>
      </c>
      <c r="AX1214" s="13">
        <f t="shared" si="1661"/>
        <v>1.5207486696493355E-4</v>
      </c>
      <c r="AY1214" s="13">
        <f t="shared" si="1662"/>
        <v>2.4065568737710445E-4</v>
      </c>
      <c r="AZ1214" s="13">
        <f t="shared" si="1663"/>
        <v>1.9041660539575265E-4</v>
      </c>
      <c r="BA1214" s="13">
        <f t="shared" si="1664"/>
        <v>1.0044359503992708E-4</v>
      </c>
      <c r="BB1214" s="13">
        <f t="shared" si="1665"/>
        <v>3.9737536664317751E-5</v>
      </c>
      <c r="BC1214" s="13">
        <f t="shared" si="1666"/>
        <v>1.2576784568655108E-5</v>
      </c>
      <c r="BD1214" s="13">
        <f t="shared" si="1667"/>
        <v>1.5256749302179577E-3</v>
      </c>
      <c r="BE1214" s="13">
        <f t="shared" si="1668"/>
        <v>1.6439928853578926E-3</v>
      </c>
      <c r="BF1214" s="13">
        <f t="shared" si="1669"/>
        <v>8.8574327124889577E-4</v>
      </c>
      <c r="BG1214" s="13">
        <f t="shared" si="1670"/>
        <v>3.1814458142333653E-4</v>
      </c>
      <c r="BH1214" s="13">
        <f t="shared" si="1671"/>
        <v>8.5704270617530939E-5</v>
      </c>
      <c r="BI1214" s="13">
        <f t="shared" si="1672"/>
        <v>1.8470148306085079E-5</v>
      </c>
      <c r="BJ1214" s="14">
        <f t="shared" si="1673"/>
        <v>0.25859462287799068</v>
      </c>
      <c r="BK1214" s="14">
        <f t="shared" si="1674"/>
        <v>0.25103494085550115</v>
      </c>
      <c r="BL1214" s="14">
        <f t="shared" si="1675"/>
        <v>0.44302286329650875</v>
      </c>
      <c r="BM1214" s="14">
        <f t="shared" si="1676"/>
        <v>0.49514834257475943</v>
      </c>
      <c r="BN1214" s="14">
        <f t="shared" si="1677"/>
        <v>0.50346517432804483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1.2710999999999999</v>
      </c>
      <c r="F1215" s="10">
        <f>VLOOKUP(B1215,home!$B$2:$E$405,3,FALSE)</f>
        <v>0.74529999999999996</v>
      </c>
      <c r="G1215" s="10">
        <f>VLOOKUP(C1215,away!$B$2:$E$405,4,FALSE)</f>
        <v>1.0766</v>
      </c>
      <c r="H1215" s="10">
        <f>VLOOKUP(A1215,away!$A$2:$E$405,3,FALSE)</f>
        <v>0.94469999999999998</v>
      </c>
      <c r="I1215" s="10">
        <f>VLOOKUP(C1215,away!$B$2:$E$405,3,FALSE)</f>
        <v>1.0585</v>
      </c>
      <c r="J1215" s="10">
        <f>VLOOKUP(B1215,home!$B$2:$E$405,4,FALSE)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1.2710999999999999</v>
      </c>
      <c r="F1216" s="10">
        <f>VLOOKUP(B1216,home!$B$2:$E$405,3,FALSE)</f>
        <v>1.0766</v>
      </c>
      <c r="G1216" s="10">
        <f>VLOOKUP(C1216,away!$B$2:$E$405,4,FALSE)</f>
        <v>0.91090000000000004</v>
      </c>
      <c r="H1216" s="10">
        <f>VLOOKUP(A1216,away!$A$2:$E$405,3,FALSE)</f>
        <v>0.94469999999999998</v>
      </c>
      <c r="I1216" s="10">
        <f>VLOOKUP(C1216,away!$B$2:$E$405,3,FALSE)</f>
        <v>0.89139999999999997</v>
      </c>
      <c r="J1216" s="10">
        <f>VLOOKUP(B1216,home!$B$2:$E$405,4,FALSE)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1.2710999999999999</v>
      </c>
      <c r="F1217" s="10">
        <f>VLOOKUP(B1217,home!$B$2:$E$405,3,FALSE)</f>
        <v>1.1594</v>
      </c>
      <c r="G1217" s="10">
        <f>VLOOKUP(C1217,away!$B$2:$E$405,4,FALSE)</f>
        <v>0.74529999999999996</v>
      </c>
      <c r="H1217" s="10">
        <f>VLOOKUP(A1217,away!$A$2:$E$405,3,FALSE)</f>
        <v>0.94469999999999998</v>
      </c>
      <c r="I1217" s="10">
        <f>VLOOKUP(C1217,away!$B$2:$E$405,3,FALSE)</f>
        <v>0.78</v>
      </c>
      <c r="J1217" s="10">
        <f>VLOOKUP(B1217,home!$B$2:$E$405,4,FALSE)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1.3231999999999999</v>
      </c>
      <c r="F1218" s="10">
        <f>VLOOKUP(B1218,home!$B$2:$E$405,3,FALSE)</f>
        <v>1.0257000000000001</v>
      </c>
      <c r="G1218" s="10">
        <f>VLOOKUP(C1218,away!$B$2:$E$405,4,FALSE)</f>
        <v>1.0257000000000001</v>
      </c>
      <c r="H1218" s="10">
        <f>VLOOKUP(A1218,away!$A$2:$E$405,3,FALSE)</f>
        <v>1.1951000000000001</v>
      </c>
      <c r="I1218" s="10">
        <f>VLOOKUP(C1218,away!$B$2:$E$405,3,FALSE)</f>
        <v>0.83679999999999999</v>
      </c>
      <c r="J1218" s="10">
        <f>VLOOKUP(B1218,home!$B$2:$E$405,4,FALSE)</f>
        <v>1.0161</v>
      </c>
      <c r="K1218" s="12">
        <f t="shared" si="1622"/>
        <v>1.392086440368</v>
      </c>
      <c r="L1218" s="12">
        <f t="shared" si="1623"/>
        <v>1.0161606408480002</v>
      </c>
      <c r="M1218" s="13">
        <f t="shared" si="1624"/>
        <v>8.9972871558674325E-2</v>
      </c>
      <c r="N1218" s="13">
        <f t="shared" si="1625"/>
        <v>0.12525001449780221</v>
      </c>
      <c r="O1218" s="13">
        <f t="shared" si="1626"/>
        <v>9.14268908219973E-2</v>
      </c>
      <c r="P1218" s="13">
        <f t="shared" si="1627"/>
        <v>0.12727413499830798</v>
      </c>
      <c r="Q1218" s="13">
        <f t="shared" si="1628"/>
        <v>8.7179423419142948E-2</v>
      </c>
      <c r="R1218" s="13">
        <f t="shared" si="1629"/>
        <v>4.6452203984210461E-2</v>
      </c>
      <c r="S1218" s="13">
        <f t="shared" si="1630"/>
        <v>4.5009971225059245E-2</v>
      </c>
      <c r="T1218" s="13">
        <f t="shared" si="1631"/>
        <v>8.8588298770355456E-2</v>
      </c>
      <c r="U1218" s="13">
        <f t="shared" si="1632"/>
        <v>6.4665483291627759E-2</v>
      </c>
      <c r="V1218" s="13">
        <f t="shared" si="1633"/>
        <v>7.074484483460642E-3</v>
      </c>
      <c r="W1218" s="13">
        <f t="shared" si="1634"/>
        <v>4.0453764406963126E-2</v>
      </c>
      <c r="X1218" s="13">
        <f t="shared" si="1635"/>
        <v>4.1107523164493669E-2</v>
      </c>
      <c r="Y1218" s="13">
        <f t="shared" si="1636"/>
        <v>2.0885923541252946E-2</v>
      </c>
      <c r="Z1218" s="13">
        <f t="shared" si="1637"/>
        <v>1.5734300456465775E-2</v>
      </c>
      <c r="AA1218" s="13">
        <f t="shared" si="1638"/>
        <v>2.1903506314122037E-2</v>
      </c>
      <c r="AB1218" s="13">
        <f t="shared" si="1639"/>
        <v>1.5245787068202083E-2</v>
      </c>
      <c r="AC1218" s="13">
        <f t="shared" si="1640"/>
        <v>6.2546554144116693E-4</v>
      </c>
      <c r="AD1218" s="13">
        <f t="shared" si="1641"/>
        <v>1.4078784223193747E-2</v>
      </c>
      <c r="AE1218" s="13">
        <f t="shared" si="1642"/>
        <v>1.4306306398601271E-2</v>
      </c>
      <c r="AF1218" s="13">
        <f t="shared" si="1643"/>
        <v>7.2687527390852555E-3</v>
      </c>
      <c r="AG1218" s="13">
        <f t="shared" si="1644"/>
        <v>2.4620734805048433E-3</v>
      </c>
      <c r="AH1218" s="13">
        <f t="shared" si="1645"/>
        <v>3.9971442087843104E-3</v>
      </c>
      <c r="AI1218" s="13">
        <f t="shared" si="1646"/>
        <v>5.5643702532441166E-3</v>
      </c>
      <c r="AJ1218" s="13">
        <f t="shared" si="1647"/>
        <v>3.8730421893640953E-3</v>
      </c>
      <c r="AK1218" s="13">
        <f t="shared" si="1648"/>
        <v>1.7972031715956496E-3</v>
      </c>
      <c r="AL1218" s="13">
        <f t="shared" si="1649"/>
        <v>3.5390928122710609E-5</v>
      </c>
      <c r="AM1218" s="13">
        <f t="shared" si="1650"/>
        <v>3.9197769227949887E-3</v>
      </c>
      <c r="AN1218" s="13">
        <f t="shared" si="1651"/>
        <v>3.9831230298485575E-3</v>
      </c>
      <c r="AO1218" s="13">
        <f t="shared" si="1652"/>
        <v>2.0237464252936686E-3</v>
      </c>
      <c r="AP1218" s="13">
        <f t="shared" si="1653"/>
        <v>6.8548382148008802E-4</v>
      </c>
      <c r="AQ1218" s="13">
        <f t="shared" si="1654"/>
        <v>1.7414041983153557E-4</v>
      </c>
      <c r="AR1218" s="13">
        <f t="shared" si="1655"/>
        <v>8.1234812415202781E-4</v>
      </c>
      <c r="AS1218" s="13">
        <f t="shared" si="1656"/>
        <v>1.1308588084904185E-3</v>
      </c>
      <c r="AT1218" s="13">
        <f t="shared" si="1657"/>
        <v>7.8712660663511245E-4</v>
      </c>
      <c r="AU1218" s="13">
        <f t="shared" si="1658"/>
        <v>3.6524942531653888E-4</v>
      </c>
      <c r="AV1218" s="13">
        <f t="shared" si="1659"/>
        <v>1.2711469308383956E-4</v>
      </c>
      <c r="AW1218" s="13">
        <f t="shared" si="1660"/>
        <v>1.3906505883300373E-6</v>
      </c>
      <c r="AX1218" s="13">
        <f t="shared" si="1661"/>
        <v>9.0944471724838398E-4</v>
      </c>
      <c r="AY1218" s="13">
        <f t="shared" si="1662"/>
        <v>9.2414192669494611E-4</v>
      </c>
      <c r="AZ1218" s="13">
        <f t="shared" si="1663"/>
        <v>4.6953832623242099E-4</v>
      </c>
      <c r="BA1218" s="13">
        <f t="shared" si="1664"/>
        <v>1.5904212216234475E-4</v>
      </c>
      <c r="BB1218" s="13">
        <f t="shared" si="1665"/>
        <v>4.040308619457854E-5</v>
      </c>
      <c r="BC1218" s="13">
        <f t="shared" si="1666"/>
        <v>8.211205191943987E-6</v>
      </c>
      <c r="BD1218" s="13">
        <f t="shared" si="1667"/>
        <v>1.3757936507166583E-4</v>
      </c>
      <c r="BE1218" s="13">
        <f t="shared" si="1668"/>
        <v>1.9152236859070482E-4</v>
      </c>
      <c r="BF1218" s="13">
        <f t="shared" si="1669"/>
        <v>1.333078461711412E-4</v>
      </c>
      <c r="BG1218" s="13">
        <f t="shared" si="1670"/>
        <v>6.1858681683169632E-5</v>
      </c>
      <c r="BH1218" s="13">
        <f t="shared" si="1671"/>
        <v>2.15281579975452E-5</v>
      </c>
      <c r="BI1218" s="13">
        <f t="shared" si="1672"/>
        <v>5.9938113668965175E-6</v>
      </c>
      <c r="BJ1218" s="14">
        <f t="shared" si="1673"/>
        <v>0.454877916644369</v>
      </c>
      <c r="BK1218" s="14">
        <f t="shared" si="1674"/>
        <v>0.270916460661761</v>
      </c>
      <c r="BL1218" s="14">
        <f t="shared" si="1675"/>
        <v>0.25870011919170682</v>
      </c>
      <c r="BM1218" s="14">
        <f t="shared" si="1676"/>
        <v>0.43175050639806084</v>
      </c>
      <c r="BN1218" s="14">
        <f t="shared" si="1677"/>
        <v>0.56755553928013525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1.3231999999999999</v>
      </c>
      <c r="F1219" s="10">
        <f>VLOOKUP(B1219,home!$B$2:$E$405,3,FALSE)</f>
        <v>1.1335999999999999</v>
      </c>
      <c r="G1219" s="10">
        <f>VLOOKUP(C1219,away!$B$2:$E$405,4,FALSE)</f>
        <v>1.1876</v>
      </c>
      <c r="H1219" s="10">
        <f>VLOOKUP(A1219,away!$A$2:$E$405,3,FALSE)</f>
        <v>1.1951000000000001</v>
      </c>
      <c r="I1219" s="10">
        <f>VLOOKUP(C1219,away!$B$2:$E$405,3,FALSE)</f>
        <v>0.83679999999999999</v>
      </c>
      <c r="J1219" s="10">
        <f>VLOOKUP(B1219,home!$B$2:$E$405,4,FALSE)</f>
        <v>0.41839999999999999</v>
      </c>
      <c r="K1219" s="12">
        <f t="shared" si="1622"/>
        <v>1.7813756779519998</v>
      </c>
      <c r="L1219" s="12">
        <f t="shared" si="1623"/>
        <v>0.41842497011200003</v>
      </c>
      <c r="M1219" s="13">
        <f t="shared" si="1624"/>
        <v>0.11082524938833957</v>
      </c>
      <c r="N1219" s="13">
        <f t="shared" si="1625"/>
        <v>0.19742140376335285</v>
      </c>
      <c r="O1219" s="13">
        <f t="shared" si="1626"/>
        <v>4.637205166297094E-2</v>
      </c>
      <c r="P1219" s="13">
        <f t="shared" si="1627"/>
        <v>8.2606044969150014E-2</v>
      </c>
      <c r="Q1219" s="13">
        <f t="shared" si="1628"/>
        <v>0.17584084348558915</v>
      </c>
      <c r="R1219" s="13">
        <f t="shared" si="1629"/>
        <v>9.7016121655553681E-3</v>
      </c>
      <c r="S1219" s="13">
        <f t="shared" si="1630"/>
        <v>1.5393059576013902E-2</v>
      </c>
      <c r="T1219" s="13">
        <f t="shared" si="1631"/>
        <v>7.3576199679926527E-2</v>
      </c>
      <c r="U1219" s="13">
        <f t="shared" si="1632"/>
        <v>1.7282215948643563E-2</v>
      </c>
      <c r="V1219" s="13">
        <f t="shared" si="1633"/>
        <v>1.2748396222049577E-3</v>
      </c>
      <c r="W1219" s="13">
        <f t="shared" si="1634"/>
        <v>0.10441286725859759</v>
      </c>
      <c r="X1219" s="13">
        <f t="shared" si="1635"/>
        <v>4.368895086198693E-2</v>
      </c>
      <c r="Y1219" s="13">
        <f t="shared" si="1636"/>
        <v>9.1402739793257602E-3</v>
      </c>
      <c r="Z1219" s="13">
        <f t="shared" si="1637"/>
        <v>1.3531322601369072E-3</v>
      </c>
      <c r="AA1219" s="13">
        <f t="shared" si="1638"/>
        <v>2.4104368972601049E-3</v>
      </c>
      <c r="AB1219" s="13">
        <f t="shared" si="1639"/>
        <v>2.1469468310086177E-3</v>
      </c>
      <c r="AC1219" s="13">
        <f t="shared" si="1640"/>
        <v>5.9389365093658088E-5</v>
      </c>
      <c r="AD1219" s="13">
        <f t="shared" si="1641"/>
        <v>4.6499635549924104E-2</v>
      </c>
      <c r="AE1219" s="13">
        <f t="shared" si="1642"/>
        <v>1.9456608615195891E-2</v>
      </c>
      <c r="AF1219" s="13">
        <f t="shared" si="1643"/>
        <v>4.0705654391471119E-3</v>
      </c>
      <c r="AG1219" s="13">
        <f t="shared" si="1644"/>
        <v>5.6774207407135689E-4</v>
      </c>
      <c r="AH1219" s="13">
        <f t="shared" si="1645"/>
        <v>1.415460813763421E-4</v>
      </c>
      <c r="AI1219" s="13">
        <f t="shared" si="1646"/>
        <v>2.5214674667323032E-4</v>
      </c>
      <c r="AJ1219" s="13">
        <f t="shared" si="1647"/>
        <v>2.2458404089920848E-4</v>
      </c>
      <c r="AK1219" s="13">
        <f t="shared" si="1648"/>
        <v>1.3335618270467569E-4</v>
      </c>
      <c r="AL1219" s="13">
        <f t="shared" si="1649"/>
        <v>1.7706869474934524E-6</v>
      </c>
      <c r="AM1219" s="13">
        <f t="shared" si="1650"/>
        <v>1.6566663960453396E-2</v>
      </c>
      <c r="AN1219" s="13">
        <f t="shared" si="1651"/>
        <v>6.9319058725082604E-3</v>
      </c>
      <c r="AO1219" s="13">
        <f t="shared" si="1652"/>
        <v>1.4502412537617333E-3</v>
      </c>
      <c r="AP1219" s="13">
        <f t="shared" si="1653"/>
        <v>2.0227238442014757E-4</v>
      </c>
      <c r="AQ1219" s="13">
        <f t="shared" si="1654"/>
        <v>2.1158954101370805E-5</v>
      </c>
      <c r="AR1219" s="13">
        <f t="shared" si="1655"/>
        <v>1.1845282973873335E-5</v>
      </c>
      <c r="AS1219" s="13">
        <f t="shared" si="1656"/>
        <v>2.1100898988116894E-5</v>
      </c>
      <c r="AT1219" s="13">
        <f t="shared" si="1657"/>
        <v>1.8794314120176705E-5</v>
      </c>
      <c r="AU1219" s="13">
        <f t="shared" si="1658"/>
        <v>1.1159911352490872E-5</v>
      </c>
      <c r="AV1219" s="13">
        <f t="shared" si="1659"/>
        <v>4.9699986628569105E-6</v>
      </c>
      <c r="AW1219" s="13">
        <f t="shared" si="1660"/>
        <v>3.6661682949361243E-8</v>
      </c>
      <c r="AX1219" s="13">
        <f t="shared" si="1661"/>
        <v>4.9185753739926065E-3</v>
      </c>
      <c r="AY1219" s="13">
        <f t="shared" si="1662"/>
        <v>2.0580547538564756E-3</v>
      </c>
      <c r="AZ1219" s="13">
        <f t="shared" si="1663"/>
        <v>4.3057074943562772E-4</v>
      </c>
      <c r="BA1219" s="13">
        <f t="shared" si="1664"/>
        <v>6.0053850987901338E-5</v>
      </c>
      <c r="BB1219" s="13">
        <f t="shared" si="1665"/>
        <v>6.2820077011807789E-6</v>
      </c>
      <c r="BC1219" s="13">
        <f t="shared" si="1666"/>
        <v>5.2570977692198445E-7</v>
      </c>
      <c r="BD1219" s="13">
        <f t="shared" si="1667"/>
        <v>8.2606036238518857E-7</v>
      </c>
      <c r="BE1219" s="13">
        <f t="shared" si="1668"/>
        <v>1.4715238380731899E-6</v>
      </c>
      <c r="BF1219" s="13">
        <f t="shared" si="1669"/>
        <v>1.3106683873350792E-6</v>
      </c>
      <c r="BG1219" s="13">
        <f t="shared" si="1670"/>
        <v>7.782642623530935E-7</v>
      </c>
      <c r="BH1219" s="13">
        <f t="shared" si="1671"/>
        <v>3.4659525699376366E-7</v>
      </c>
      <c r="BI1219" s="13">
        <f t="shared" si="1672"/>
        <v>1.2348327218044269E-7</v>
      </c>
      <c r="BJ1219" s="14">
        <f t="shared" si="1673"/>
        <v>0.70732139557811291</v>
      </c>
      <c r="BK1219" s="14">
        <f t="shared" si="1674"/>
        <v>0.21221840836160605</v>
      </c>
      <c r="BL1219" s="14">
        <f t="shared" si="1675"/>
        <v>7.8737623558568892E-2</v>
      </c>
      <c r="BM1219" s="14">
        <f t="shared" si="1676"/>
        <v>0.37480533623129331</v>
      </c>
      <c r="BN1219" s="14">
        <f t="shared" si="1677"/>
        <v>0.62276720543495778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1.3548</v>
      </c>
      <c r="F1220" s="10">
        <f>VLOOKUP(B1220,home!$B$2:$E$405,3,FALSE)</f>
        <v>0.4511</v>
      </c>
      <c r="G1220" s="10">
        <f>VLOOKUP(C1220,away!$B$2:$E$405,4,FALSE)</f>
        <v>0.98419999999999996</v>
      </c>
      <c r="H1220" s="10">
        <f>VLOOKUP(A1220,away!$A$2:$E$405,3,FALSE)</f>
        <v>1.1719999999999999</v>
      </c>
      <c r="I1220" s="10">
        <f>VLOOKUP(C1220,away!$B$2:$E$405,3,FALSE)</f>
        <v>1.0428999999999999</v>
      </c>
      <c r="J1220" s="10">
        <f>VLOOKUP(B1220,home!$B$2:$E$405,4,FALSE)</f>
        <v>1.5168999999999999</v>
      </c>
      <c r="K1220" s="12">
        <f t="shared" si="1622"/>
        <v>0.60149410557600003</v>
      </c>
      <c r="L1220" s="12">
        <f t="shared" si="1623"/>
        <v>1.8540747117199996</v>
      </c>
      <c r="M1220" s="13">
        <f t="shared" si="1624"/>
        <v>8.5814368858528944E-2</v>
      </c>
      <c r="N1220" s="13">
        <f t="shared" si="1625"/>
        <v>5.1616837042129819E-2</v>
      </c>
      <c r="O1220" s="13">
        <f t="shared" si="1626"/>
        <v>0.15910625120281077</v>
      </c>
      <c r="P1220" s="13">
        <f t="shared" si="1627"/>
        <v>9.5701472258785045E-2</v>
      </c>
      <c r="Q1220" s="13">
        <f t="shared" si="1628"/>
        <v>1.5523611614659011E-2</v>
      </c>
      <c r="R1220" s="13">
        <f t="shared" si="1629"/>
        <v>0.14749743841585061</v>
      </c>
      <c r="S1220" s="13">
        <f t="shared" si="1630"/>
        <v>2.6681929595024714E-2</v>
      </c>
      <c r="T1220" s="13">
        <f t="shared" si="1631"/>
        <v>2.8781935729302141E-2</v>
      </c>
      <c r="U1220" s="13">
        <f t="shared" si="1632"/>
        <v>8.8718839794693208E-2</v>
      </c>
      <c r="V1220" s="13">
        <f t="shared" si="1633"/>
        <v>3.3062320434144692E-3</v>
      </c>
      <c r="W1220" s="13">
        <f t="shared" si="1634"/>
        <v>3.112453627822843E-3</v>
      </c>
      <c r="X1220" s="13">
        <f t="shared" si="1635"/>
        <v>5.7707215627475043E-3</v>
      </c>
      <c r="Y1220" s="13">
        <f t="shared" si="1636"/>
        <v>5.3496744589337326E-3</v>
      </c>
      <c r="Z1220" s="13">
        <f t="shared" si="1637"/>
        <v>9.1157090203435556E-2</v>
      </c>
      <c r="AA1220" s="13">
        <f t="shared" si="1638"/>
        <v>5.483045243882622E-2</v>
      </c>
      <c r="AB1220" s="13">
        <f t="shared" si="1639"/>
        <v>1.6490096974009594E-2</v>
      </c>
      <c r="AC1220" s="13">
        <f t="shared" si="1640"/>
        <v>2.3044747516698106E-4</v>
      </c>
      <c r="AD1220" s="13">
        <f t="shared" si="1641"/>
        <v>4.6803062775351934E-4</v>
      </c>
      <c r="AE1220" s="13">
        <f t="shared" si="1642"/>
        <v>8.6776375122823675E-4</v>
      </c>
      <c r="AF1220" s="13">
        <f t="shared" si="1643"/>
        <v>8.0444941344977935E-4</v>
      </c>
      <c r="AG1220" s="13">
        <f t="shared" si="1644"/>
        <v>4.9716977144507416E-4</v>
      </c>
      <c r="AH1220" s="13">
        <f t="shared" si="1645"/>
        <v>4.2253013935042209E-2</v>
      </c>
      <c r="AI1220" s="13">
        <f t="shared" si="1646"/>
        <v>2.5414938824748476E-2</v>
      </c>
      <c r="AJ1220" s="13">
        <f t="shared" si="1647"/>
        <v>7.6434679483304204E-3</v>
      </c>
      <c r="AK1220" s="13">
        <f t="shared" si="1648"/>
        <v>1.5325003056932771E-3</v>
      </c>
      <c r="AL1220" s="13">
        <f t="shared" si="1649"/>
        <v>1.0279939336573222E-5</v>
      </c>
      <c r="AM1220" s="13">
        <f t="shared" si="1650"/>
        <v>5.6303532764555413E-5</v>
      </c>
      <c r="AN1220" s="13">
        <f t="shared" si="1651"/>
        <v>1.0439095627926062E-4</v>
      </c>
      <c r="AO1220" s="13">
        <f t="shared" si="1652"/>
        <v>9.6774316084822614E-5</v>
      </c>
      <c r="AP1220" s="13">
        <f t="shared" si="1653"/>
        <v>5.9808937398955876E-5</v>
      </c>
      <c r="AQ1220" s="13">
        <f t="shared" si="1654"/>
        <v>2.7722559591562161E-5</v>
      </c>
      <c r="AR1220" s="13">
        <f t="shared" si="1655"/>
        <v>1.5668048926182898E-2</v>
      </c>
      <c r="AS1220" s="13">
        <f t="shared" si="1656"/>
        <v>9.4242390749753879E-3</v>
      </c>
      <c r="AT1220" s="13">
        <f t="shared" si="1657"/>
        <v>2.8343121265683555E-3</v>
      </c>
      <c r="AU1220" s="13">
        <f t="shared" si="1658"/>
        <v>5.6827401249781465E-4</v>
      </c>
      <c r="AV1220" s="13">
        <f t="shared" si="1659"/>
        <v>8.545336721736441E-5</v>
      </c>
      <c r="AW1220" s="13">
        <f t="shared" si="1660"/>
        <v>3.1845396261439103E-7</v>
      </c>
      <c r="AX1220" s="13">
        <f t="shared" si="1661"/>
        <v>5.6443738468308748E-6</v>
      </c>
      <c r="AY1220" s="13">
        <f t="shared" si="1662"/>
        <v>1.0465090812902859E-5</v>
      </c>
      <c r="AZ1220" s="13">
        <f t="shared" si="1663"/>
        <v>9.7015301160282441E-6</v>
      </c>
      <c r="BA1220" s="13">
        <f t="shared" si="1664"/>
        <v>5.9957872177059875E-6</v>
      </c>
      <c r="BB1220" s="13">
        <f t="shared" si="1665"/>
        <v>2.7791593643006725E-6</v>
      </c>
      <c r="BC1220" s="13">
        <f t="shared" si="1666"/>
        <v>1.030553819437941E-6</v>
      </c>
      <c r="BD1220" s="13">
        <f t="shared" si="1667"/>
        <v>4.8416222160045704E-3</v>
      </c>
      <c r="BE1220" s="13">
        <f t="shared" si="1668"/>
        <v>2.91220722435256E-3</v>
      </c>
      <c r="BF1220" s="13">
        <f t="shared" si="1669"/>
        <v>8.7583773983195435E-4</v>
      </c>
      <c r="BG1220" s="13">
        <f t="shared" si="1670"/>
        <v>1.7560374598330899E-4</v>
      </c>
      <c r="BH1220" s="13">
        <f t="shared" si="1671"/>
        <v>2.640615453150638E-5</v>
      </c>
      <c r="BI1220" s="13">
        <f t="shared" si="1672"/>
        <v>3.1766292603260158E-6</v>
      </c>
      <c r="BJ1220" s="14">
        <f t="shared" si="1673"/>
        <v>0.11317326439676802</v>
      </c>
      <c r="BK1220" s="14">
        <f t="shared" si="1674"/>
        <v>0.21175519526106965</v>
      </c>
      <c r="BL1220" s="14">
        <f t="shared" si="1675"/>
        <v>0.58090218105741076</v>
      </c>
      <c r="BM1220" s="14">
        <f t="shared" si="1676"/>
        <v>0.44171760488906958</v>
      </c>
      <c r="BN1220" s="14">
        <f t="shared" si="1677"/>
        <v>0.55525997939276428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1.3548</v>
      </c>
      <c r="F1221" s="10">
        <f>VLOOKUP(B1221,home!$B$2:$E$405,3,FALSE)</f>
        <v>0.98419999999999996</v>
      </c>
      <c r="G1221" s="10">
        <f>VLOOKUP(C1221,away!$B$2:$E$405,4,FALSE)</f>
        <v>1.1072</v>
      </c>
      <c r="H1221" s="10">
        <f>VLOOKUP(A1221,away!$A$2:$E$405,3,FALSE)</f>
        <v>1.1719999999999999</v>
      </c>
      <c r="I1221" s="10">
        <f>VLOOKUP(C1221,away!$B$2:$E$405,3,FALSE)</f>
        <v>0.75839999999999996</v>
      </c>
      <c r="J1221" s="10">
        <f>VLOOKUP(B1221,home!$B$2:$E$405,4,FALSE)</f>
        <v>0.61619999999999997</v>
      </c>
      <c r="K1221" s="12">
        <f t="shared" si="1622"/>
        <v>1.4763340139519998</v>
      </c>
      <c r="L1221" s="12">
        <f t="shared" si="1623"/>
        <v>0.54770616575999986</v>
      </c>
      <c r="M1221" s="13">
        <f t="shared" si="1624"/>
        <v>0.13212059437586307</v>
      </c>
      <c r="N1221" s="13">
        <f t="shared" si="1625"/>
        <v>0.19505412742064196</v>
      </c>
      <c r="O1221" s="13">
        <f t="shared" si="1626"/>
        <v>7.2363264163536167E-2</v>
      </c>
      <c r="P1221" s="13">
        <f t="shared" si="1627"/>
        <v>0.10683234824522225</v>
      </c>
      <c r="Q1221" s="13">
        <f t="shared" si="1628"/>
        <v>0.1439825214364106</v>
      </c>
      <c r="R1221" s="13">
        <f t="shared" si="1629"/>
        <v>1.9816902978444198E-2</v>
      </c>
      <c r="S1221" s="13">
        <f t="shared" si="1630"/>
        <v>2.1596085541213506E-2</v>
      </c>
      <c r="T1221" s="13">
        <f t="shared" si="1631"/>
        <v>7.8860114752393448E-2</v>
      </c>
      <c r="U1221" s="13">
        <f t="shared" si="1632"/>
        <v>2.9256367918263863E-2</v>
      </c>
      <c r="V1221" s="13">
        <f t="shared" si="1633"/>
        <v>1.940281690015048E-3</v>
      </c>
      <c r="W1221" s="13">
        <f t="shared" si="1634"/>
        <v>7.0855431270381977E-2</v>
      </c>
      <c r="X1221" s="13">
        <f t="shared" si="1635"/>
        <v>3.8807956584372111E-2</v>
      </c>
      <c r="Y1221" s="13">
        <f t="shared" si="1636"/>
        <v>1.0627678550903493E-2</v>
      </c>
      <c r="Z1221" s="13">
        <f t="shared" si="1637"/>
        <v>3.6179466491871978E-3</v>
      </c>
      <c r="AA1221" s="13">
        <f t="shared" si="1638"/>
        <v>5.3412976988587236E-3</v>
      </c>
      <c r="AB1221" s="13">
        <f t="shared" si="1639"/>
        <v>3.9427697357343403E-3</v>
      </c>
      <c r="AC1221" s="13">
        <f t="shared" si="1640"/>
        <v>9.8056651472811797E-5</v>
      </c>
      <c r="AD1221" s="13">
        <f t="shared" si="1641"/>
        <v>2.6151570814425765E-2</v>
      </c>
      <c r="AE1221" s="13">
        <f t="shared" si="1642"/>
        <v>1.4323376579370254E-2</v>
      </c>
      <c r="AF1221" s="13">
        <f t="shared" si="1643"/>
        <v>3.9225008335117316E-3</v>
      </c>
      <c r="AG1221" s="13">
        <f t="shared" si="1644"/>
        <v>7.1612596390437132E-4</v>
      </c>
      <c r="AH1221" s="13">
        <f t="shared" si="1645"/>
        <v>4.953929217876397E-4</v>
      </c>
      <c r="AI1221" s="13">
        <f t="shared" si="1646"/>
        <v>7.3136542070615523E-4</v>
      </c>
      <c r="AJ1221" s="13">
        <f t="shared" si="1647"/>
        <v>5.3986982360840576E-4</v>
      </c>
      <c r="AK1221" s="13">
        <f t="shared" si="1648"/>
        <v>2.6567606123311857E-4</v>
      </c>
      <c r="AL1221" s="13">
        <f t="shared" si="1649"/>
        <v>3.1715335182650644E-6</v>
      </c>
      <c r="AM1221" s="13">
        <f t="shared" si="1650"/>
        <v>7.7216907023222254E-3</v>
      </c>
      <c r="AN1221" s="13">
        <f t="shared" si="1651"/>
        <v>4.2292176077535467E-3</v>
      </c>
      <c r="AO1221" s="13">
        <f t="shared" si="1652"/>
        <v>1.1581842800536869E-3</v>
      </c>
      <c r="AP1221" s="13">
        <f t="shared" si="1653"/>
        <v>2.1144822375723693E-4</v>
      </c>
      <c r="AQ1221" s="13">
        <f t="shared" si="1654"/>
        <v>2.895287397270968E-5</v>
      </c>
      <c r="AR1221" s="13">
        <f t="shared" si="1655"/>
        <v>5.4265951547390358E-5</v>
      </c>
      <c r="AS1221" s="13">
        <f t="shared" si="1656"/>
        <v>8.0114670068883543E-5</v>
      </c>
      <c r="AT1221" s="13">
        <f t="shared" si="1657"/>
        <v>5.9138006219617501E-5</v>
      </c>
      <c r="AU1221" s="13">
        <f t="shared" si="1658"/>
        <v>2.9102483366442077E-5</v>
      </c>
      <c r="AV1221" s="13">
        <f t="shared" si="1659"/>
        <v>1.0741246521087685E-5</v>
      </c>
      <c r="AW1221" s="13">
        <f t="shared" si="1660"/>
        <v>7.1235923785993373E-8</v>
      </c>
      <c r="AX1221" s="13">
        <f t="shared" si="1661"/>
        <v>1.8999657715092031E-3</v>
      </c>
      <c r="AY1221" s="13">
        <f t="shared" si="1662"/>
        <v>1.0406229677885456E-3</v>
      </c>
      <c r="AZ1221" s="13">
        <f t="shared" si="1663"/>
        <v>2.8497780784462806E-4</v>
      </c>
      <c r="BA1221" s="13">
        <f t="shared" si="1664"/>
        <v>5.2028034153757083E-5</v>
      </c>
      <c r="BB1221" s="13">
        <f t="shared" si="1665"/>
        <v>7.1240187745961507E-6</v>
      </c>
      <c r="BC1221" s="13">
        <f t="shared" si="1666"/>
        <v>7.8037380156726253E-7</v>
      </c>
      <c r="BD1221" s="13">
        <f t="shared" si="1667"/>
        <v>4.9536327088898496E-6</v>
      </c>
      <c r="BE1221" s="13">
        <f t="shared" si="1668"/>
        <v>7.3132164607592699E-6</v>
      </c>
      <c r="BF1221" s="13">
        <f t="shared" si="1669"/>
        <v>5.3983751062062864E-6</v>
      </c>
      <c r="BG1221" s="13">
        <f t="shared" si="1670"/>
        <v>2.6566015964546932E-6</v>
      </c>
      <c r="BH1221" s="13">
        <f t="shared" si="1671"/>
        <v>9.8050782459131198E-7</v>
      </c>
      <c r="BI1221" s="13">
        <f t="shared" si="1672"/>
        <v>2.8951141047804674E-7</v>
      </c>
      <c r="BJ1221" s="14">
        <f t="shared" si="1673"/>
        <v>0.59993639686804723</v>
      </c>
      <c r="BK1221" s="14">
        <f t="shared" si="1674"/>
        <v>0.26363116100509354</v>
      </c>
      <c r="BL1221" s="14">
        <f t="shared" si="1675"/>
        <v>0.13300786092500341</v>
      </c>
      <c r="BM1221" s="14">
        <f t="shared" si="1676"/>
        <v>0.32898305509534859</v>
      </c>
      <c r="BN1221" s="14">
        <f t="shared" si="1677"/>
        <v>0.67016975862011818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1.3052999999999999</v>
      </c>
      <c r="F1222" s="10">
        <f>VLOOKUP(B1222,home!$B$2:$E$405,3,FALSE)</f>
        <v>1.0484</v>
      </c>
      <c r="G1222" s="10">
        <f>VLOOKUP(C1222,away!$B$2:$E$405,4,FALSE)</f>
        <v>1.0484</v>
      </c>
      <c r="H1222" s="10">
        <f>VLOOKUP(A1222,away!$A$2:$E$405,3,FALSE)</f>
        <v>1.1211</v>
      </c>
      <c r="I1222" s="10">
        <f>VLOOKUP(C1222,away!$B$2:$E$405,3,FALSE)</f>
        <v>0.93889999999999996</v>
      </c>
      <c r="J1222" s="10">
        <f>VLOOKUP(B1222,home!$B$2:$E$405,4,FALSE)</f>
        <v>0.84499999999999997</v>
      </c>
      <c r="K1222" s="12">
        <f t="shared" si="1622"/>
        <v>1.434710783568</v>
      </c>
      <c r="L1222" s="12">
        <f t="shared" si="1623"/>
        <v>0.88944766754999982</v>
      </c>
      <c r="M1222" s="13">
        <f t="shared" si="1624"/>
        <v>9.7865768234423181E-2</v>
      </c>
      <c r="N1222" s="13">
        <f t="shared" si="1625"/>
        <v>0.14040907302809358</v>
      </c>
      <c r="O1222" s="13">
        <f t="shared" si="1626"/>
        <v>8.7046479289096562E-2</v>
      </c>
      <c r="P1222" s="13">
        <f t="shared" si="1627"/>
        <v>0.12488652250769543</v>
      </c>
      <c r="Q1222" s="13">
        <f t="shared" si="1628"/>
        <v>0.10072320559209634</v>
      </c>
      <c r="R1222" s="13">
        <f t="shared" si="1629"/>
        <v>3.8711643986063152E-2</v>
      </c>
      <c r="S1222" s="13">
        <f t="shared" si="1630"/>
        <v>3.9841927840145355E-2</v>
      </c>
      <c r="T1222" s="13">
        <f t="shared" si="1631"/>
        <v>8.958802028204918E-2</v>
      </c>
      <c r="U1222" s="13">
        <f t="shared" si="1632"/>
        <v>5.5540013076450116E-2</v>
      </c>
      <c r="V1222" s="13">
        <f t="shared" si="1633"/>
        <v>5.6491433881827912E-3</v>
      </c>
      <c r="W1222" s="13">
        <f t="shared" si="1634"/>
        <v>4.8169556406172431E-2</v>
      </c>
      <c r="X1222" s="13">
        <f t="shared" si="1635"/>
        <v>4.2844299592388224E-2</v>
      </c>
      <c r="Y1222" s="13">
        <f t="shared" si="1636"/>
        <v>1.9053881170131553E-2</v>
      </c>
      <c r="Z1222" s="13">
        <f t="shared" si="1637"/>
        <v>1.1477327150143284E-2</v>
      </c>
      <c r="AA1222" s="13">
        <f t="shared" si="1638"/>
        <v>1.6466645028848349E-2</v>
      </c>
      <c r="AB1222" s="13">
        <f t="shared" si="1639"/>
        <v>1.1812436596037564E-2</v>
      </c>
      <c r="AC1222" s="13">
        <f t="shared" si="1640"/>
        <v>4.5055454886403851E-4</v>
      </c>
      <c r="AD1222" s="13">
        <f t="shared" si="1641"/>
        <v>1.727734550390567E-2</v>
      </c>
      <c r="AE1222" s="13">
        <f t="shared" si="1642"/>
        <v>1.5367294659904374E-2</v>
      </c>
      <c r="AF1222" s="13">
        <f t="shared" si="1643"/>
        <v>6.8342021959027551E-3</v>
      </c>
      <c r="AG1222" s="13">
        <f t="shared" si="1644"/>
        <v>2.0262217342369312E-3</v>
      </c>
      <c r="AH1222" s="13">
        <f t="shared" si="1645"/>
        <v>2.5521204658508073E-3</v>
      </c>
      <c r="AI1222" s="13">
        <f t="shared" si="1646"/>
        <v>3.6615547533207409E-3</v>
      </c>
      <c r="AJ1222" s="13">
        <f t="shared" si="1647"/>
        <v>2.6266360446069678E-3</v>
      </c>
      <c r="AK1222" s="13">
        <f t="shared" si="1648"/>
        <v>1.2561543525686717E-3</v>
      </c>
      <c r="AL1222" s="13">
        <f t="shared" si="1649"/>
        <v>2.2998109276727287E-5</v>
      </c>
      <c r="AM1222" s="13">
        <f t="shared" si="1650"/>
        <v>4.9575987811767081E-3</v>
      </c>
      <c r="AN1222" s="13">
        <f t="shared" si="1651"/>
        <v>4.4095246725663452E-3</v>
      </c>
      <c r="AO1222" s="13">
        <f t="shared" si="1652"/>
        <v>1.9610207175091558E-3</v>
      </c>
      <c r="AP1222" s="13">
        <f t="shared" si="1653"/>
        <v>5.8140843440191532E-4</v>
      </c>
      <c r="AQ1222" s="13">
        <f t="shared" si="1654"/>
        <v>1.2928309396817016E-4</v>
      </c>
      <c r="AR1222" s="13">
        <f t="shared" si="1655"/>
        <v>4.5399551913152407E-4</v>
      </c>
      <c r="AS1222" s="13">
        <f t="shared" si="1656"/>
        <v>6.5135226698954983E-4</v>
      </c>
      <c r="AT1222" s="13">
        <f t="shared" si="1657"/>
        <v>4.6725106067568509E-4</v>
      </c>
      <c r="AU1222" s="13">
        <f t="shared" si="1658"/>
        <v>2.234567117949971E-4</v>
      </c>
      <c r="AV1222" s="13">
        <f t="shared" si="1659"/>
        <v>8.0148938518232319E-5</v>
      </c>
      <c r="AW1222" s="13">
        <f t="shared" si="1660"/>
        <v>8.1521919247102803E-7</v>
      </c>
      <c r="AX1222" s="13">
        <f t="shared" si="1661"/>
        <v>1.1854534053262985E-3</v>
      </c>
      <c r="AY1222" s="13">
        <f t="shared" si="1662"/>
        <v>1.0543987663566808E-3</v>
      </c>
      <c r="AZ1222" s="13">
        <f t="shared" si="1663"/>
        <v>4.6891626170177336E-4</v>
      </c>
      <c r="BA1222" s="13">
        <f t="shared" si="1664"/>
        <v>1.3902549174896924E-4</v>
      </c>
      <c r="BB1222" s="13">
        <f t="shared" si="1665"/>
        <v>3.0913974841528105E-5</v>
      </c>
      <c r="BC1222" s="13">
        <f t="shared" si="1666"/>
        <v>5.4992725634993121E-6</v>
      </c>
      <c r="BD1222" s="13">
        <f t="shared" si="1667"/>
        <v>6.7300875928280859E-5</v>
      </c>
      <c r="BE1222" s="13">
        <f t="shared" si="1668"/>
        <v>9.6557292437876585E-5</v>
      </c>
      <c r="BF1222" s="13">
        <f t="shared" si="1669"/>
        <v>6.9265894346375219E-5</v>
      </c>
      <c r="BG1222" s="13">
        <f t="shared" si="1670"/>
        <v>3.3125508517408763E-5</v>
      </c>
      <c r="BH1222" s="13">
        <f t="shared" si="1671"/>
        <v>1.1881381070275006E-5</v>
      </c>
      <c r="BI1222" s="13">
        <f t="shared" si="1672"/>
        <v>3.4092691090408484E-6</v>
      </c>
      <c r="BJ1222" s="14">
        <f t="shared" si="1673"/>
        <v>0.49721614303704198</v>
      </c>
      <c r="BK1222" s="14">
        <f t="shared" si="1674"/>
        <v>0.2697713133949442</v>
      </c>
      <c r="BL1222" s="14">
        <f t="shared" si="1675"/>
        <v>0.22183142831136227</v>
      </c>
      <c r="BM1222" s="14">
        <f t="shared" si="1676"/>
        <v>0.40959993570885922</v>
      </c>
      <c r="BN1222" s="14">
        <f t="shared" si="1677"/>
        <v>0.58964269263746827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1.3052999999999999</v>
      </c>
      <c r="F1223" s="10">
        <f>VLOOKUP(B1223,home!$B$2:$E$405,3,FALSE)</f>
        <v>1.25</v>
      </c>
      <c r="G1223" s="10">
        <f>VLOOKUP(C1223,away!$B$2:$E$405,4,FALSE)</f>
        <v>0.8468</v>
      </c>
      <c r="H1223" s="10">
        <f>VLOOKUP(A1223,away!$A$2:$E$405,3,FALSE)</f>
        <v>1.1211</v>
      </c>
      <c r="I1223" s="10">
        <f>VLOOKUP(C1223,away!$B$2:$E$405,3,FALSE)</f>
        <v>0.79810000000000003</v>
      </c>
      <c r="J1223" s="10">
        <f>VLOOKUP(B1223,home!$B$2:$E$405,4,FALSE)</f>
        <v>0.65720000000000001</v>
      </c>
      <c r="K1223" s="12">
        <f t="shared" si="1622"/>
        <v>1.3816600499999998</v>
      </c>
      <c r="L1223" s="12">
        <f t="shared" si="1623"/>
        <v>0.58802964085200005</v>
      </c>
      <c r="M1223" s="13">
        <f t="shared" si="1624"/>
        <v>0.13950013766825392</v>
      </c>
      <c r="N1223" s="13">
        <f t="shared" si="1625"/>
        <v>0.19274176718572658</v>
      </c>
      <c r="O1223" s="13">
        <f t="shared" si="1626"/>
        <v>8.2030215851867927E-2</v>
      </c>
      <c r="P1223" s="13">
        <f t="shared" si="1627"/>
        <v>0.11333787213540261</v>
      </c>
      <c r="Q1223" s="13">
        <f t="shared" si="1628"/>
        <v>0.13315179984345968</v>
      </c>
      <c r="R1223" s="13">
        <f t="shared" si="1629"/>
        <v>2.4118099183192965E-2</v>
      </c>
      <c r="S1223" s="13">
        <f t="shared" si="1630"/>
        <v>2.3020538679912925E-2</v>
      </c>
      <c r="T1223" s="13">
        <f t="shared" si="1631"/>
        <v>7.8297205040746998E-2</v>
      </c>
      <c r="U1223" s="13">
        <f t="shared" si="1632"/>
        <v>3.3323014123355345E-2</v>
      </c>
      <c r="V1223" s="13">
        <f t="shared" si="1633"/>
        <v>2.078133249347097E-3</v>
      </c>
      <c r="W1223" s="13">
        <f t="shared" si="1634"/>
        <v>6.1323507476434856E-2</v>
      </c>
      <c r="X1223" s="13">
        <f t="shared" si="1635"/>
        <v>3.6060040077152931E-2</v>
      </c>
      <c r="Y1223" s="13">
        <f t="shared" si="1636"/>
        <v>1.060218620783848E-2</v>
      </c>
      <c r="Z1223" s="13">
        <f t="shared" si="1637"/>
        <v>4.7273857335752923E-3</v>
      </c>
      <c r="AA1223" s="13">
        <f t="shared" si="1638"/>
        <v>6.5316400090209238E-3</v>
      </c>
      <c r="AB1223" s="13">
        <f t="shared" si="1639"/>
        <v>4.512253030722925E-3</v>
      </c>
      <c r="AC1223" s="13">
        <f t="shared" si="1640"/>
        <v>1.0552462726548878E-4</v>
      </c>
      <c r="AD1223" s="13">
        <f t="shared" si="1641"/>
        <v>2.1182060101516579E-2</v>
      </c>
      <c r="AE1223" s="13">
        <f t="shared" si="1642"/>
        <v>1.2455679194000275E-2</v>
      </c>
      <c r="AF1223" s="13">
        <f t="shared" si="1643"/>
        <v>3.6621542815078547E-3</v>
      </c>
      <c r="AG1223" s="13">
        <f t="shared" si="1644"/>
        <v>7.1781842229989281E-4</v>
      </c>
      <c r="AH1223" s="13">
        <f t="shared" si="1645"/>
        <v>6.9496073377078675E-4</v>
      </c>
      <c r="AI1223" s="13">
        <f t="shared" si="1646"/>
        <v>9.6019948216978176E-4</v>
      </c>
      <c r="AJ1223" s="13">
        <f t="shared" si="1647"/>
        <v>6.6333463227233737E-4</v>
      </c>
      <c r="AK1223" s="13">
        <f t="shared" si="1648"/>
        <v>3.0550098706404324E-4</v>
      </c>
      <c r="AL1223" s="13">
        <f t="shared" si="1649"/>
        <v>3.4293691496115886E-6</v>
      </c>
      <c r="AM1223" s="13">
        <f t="shared" si="1650"/>
        <v>5.8532812437928784E-3</v>
      </c>
      <c r="AN1223" s="13">
        <f t="shared" si="1651"/>
        <v>3.4419028675932747E-3</v>
      </c>
      <c r="AO1223" s="13">
        <f t="shared" si="1652"/>
        <v>1.0119704535391709E-3</v>
      </c>
      <c r="AP1223" s="13">
        <f t="shared" si="1653"/>
        <v>1.9835620744915812E-4</v>
      </c>
      <c r="AQ1223" s="13">
        <f t="shared" si="1654"/>
        <v>2.9159832356773309E-5</v>
      </c>
      <c r="AR1223" s="13">
        <f t="shared" si="1655"/>
        <v>8.1731502137095651E-5</v>
      </c>
      <c r="AS1223" s="13">
        <f t="shared" si="1656"/>
        <v>1.1292515132931466E-4</v>
      </c>
      <c r="AT1223" s="13">
        <f t="shared" si="1657"/>
        <v>7.8012085115959241E-5</v>
      </c>
      <c r="AU1223" s="13">
        <f t="shared" si="1658"/>
        <v>3.5928727140640179E-5</v>
      </c>
      <c r="AV1223" s="13">
        <f t="shared" si="1659"/>
        <v>1.2410321734393311E-5</v>
      </c>
      <c r="AW1223" s="13">
        <f t="shared" si="1660"/>
        <v>7.7394866310313144E-8</v>
      </c>
      <c r="AX1223" s="13">
        <f t="shared" si="1661"/>
        <v>1.3478741426604884E-3</v>
      </c>
      <c r="AY1223" s="13">
        <f t="shared" si="1662"/>
        <v>7.9258994802234456E-4</v>
      </c>
      <c r="AZ1223" s="13">
        <f t="shared" si="1663"/>
        <v>2.3303319123924227E-4</v>
      </c>
      <c r="BA1223" s="13">
        <f t="shared" si="1664"/>
        <v>4.5676807917002363E-5</v>
      </c>
      <c r="BB1223" s="13">
        <f t="shared" si="1665"/>
        <v>6.7148292386751708E-6</v>
      </c>
      <c r="BC1223" s="13">
        <f t="shared" si="1666"/>
        <v>7.8970372512013415E-7</v>
      </c>
      <c r="BD1223" s="13">
        <f t="shared" si="1667"/>
        <v>8.0100909746618024E-6</v>
      </c>
      <c r="BE1223" s="13">
        <f t="shared" si="1668"/>
        <v>1.1067222696555772E-5</v>
      </c>
      <c r="BF1223" s="13">
        <f t="shared" si="1669"/>
        <v>7.6455697321421914E-6</v>
      </c>
      <c r="BG1223" s="13">
        <f t="shared" si="1670"/>
        <v>3.5211927527966906E-6</v>
      </c>
      <c r="BH1223" s="13">
        <f t="shared" si="1671"/>
        <v>1.2162728387221778E-6</v>
      </c>
      <c r="BI1223" s="13">
        <f t="shared" si="1672"/>
        <v>3.3609511823250512E-7</v>
      </c>
      <c r="BJ1223" s="14">
        <f t="shared" si="1673"/>
        <v>0.56315556705821812</v>
      </c>
      <c r="BK1223" s="14">
        <f t="shared" si="1674"/>
        <v>0.278838225677354</v>
      </c>
      <c r="BL1223" s="14">
        <f t="shared" si="1675"/>
        <v>0.15349202226500755</v>
      </c>
      <c r="BM1223" s="14">
        <f t="shared" si="1676"/>
        <v>0.31454079631309551</v>
      </c>
      <c r="BN1223" s="14">
        <f t="shared" si="1677"/>
        <v>0.68487989186790377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1.3052999999999999</v>
      </c>
      <c r="F1224" s="10">
        <f>VLOOKUP(B1224,home!$B$2:$E$405,3,FALSE)</f>
        <v>1.2903</v>
      </c>
      <c r="G1224" s="10">
        <f>VLOOKUP(C1224,away!$B$2:$E$405,4,FALSE)</f>
        <v>1.8548</v>
      </c>
      <c r="H1224" s="10">
        <f>VLOOKUP(A1224,away!$A$2:$E$405,3,FALSE)</f>
        <v>1.1211</v>
      </c>
      <c r="I1224" s="10">
        <f>VLOOKUP(C1224,away!$B$2:$E$405,3,FALSE)</f>
        <v>0.51639999999999997</v>
      </c>
      <c r="J1224" s="10">
        <f>VLOOKUP(B1224,home!$B$2:$E$405,4,FALSE)</f>
        <v>0.93889999999999996</v>
      </c>
      <c r="K1224" s="12">
        <f t="shared" si="1622"/>
        <v>3.1239071887319998</v>
      </c>
      <c r="L1224" s="12">
        <f t="shared" si="1623"/>
        <v>0.54356304795599997</v>
      </c>
      <c r="M1224" s="13">
        <f t="shared" si="1624"/>
        <v>2.5541000975370893E-2</v>
      </c>
      <c r="N1224" s="13">
        <f t="shared" si="1625"/>
        <v>7.978771655437214E-2</v>
      </c>
      <c r="O1224" s="13">
        <f t="shared" si="1626"/>
        <v>1.3883144338019772E-2</v>
      </c>
      <c r="P1224" s="13">
        <f t="shared" si="1627"/>
        <v>4.3369654399743919E-2</v>
      </c>
      <c r="Q1224" s="13">
        <f t="shared" si="1628"/>
        <v>0.12462471065835719</v>
      </c>
      <c r="R1224" s="13">
        <f t="shared" si="1629"/>
        <v>3.7731821257935543E-3</v>
      </c>
      <c r="S1224" s="13">
        <f t="shared" si="1630"/>
        <v>1.8410857551814423E-2</v>
      </c>
      <c r="T1224" s="13">
        <f t="shared" si="1631"/>
        <v>6.774138757609123E-2</v>
      </c>
      <c r="U1224" s="13">
        <f t="shared" si="1632"/>
        <v>1.1787070767161571E-2</v>
      </c>
      <c r="V1224" s="13">
        <f t="shared" si="1633"/>
        <v>3.4735980003075219E-3</v>
      </c>
      <c r="W1224" s="13">
        <f t="shared" si="1634"/>
        <v>0.12977200983976248</v>
      </c>
      <c r="X1224" s="13">
        <f t="shared" si="1635"/>
        <v>7.0539269207877314E-2</v>
      </c>
      <c r="Y1224" s="13">
        <f t="shared" si="1636"/>
        <v>1.91712700856113E-2</v>
      </c>
      <c r="Z1224" s="13">
        <f t="shared" si="1637"/>
        <v>6.8365412559648136E-4</v>
      </c>
      <c r="AA1224" s="13">
        <f t="shared" si="1638"/>
        <v>2.1356720375571374E-3</v>
      </c>
      <c r="AB1224" s="13">
        <f t="shared" si="1639"/>
        <v>3.3358206154493301E-3</v>
      </c>
      <c r="AC1224" s="13">
        <f t="shared" si="1640"/>
        <v>3.6864438315830121E-4</v>
      </c>
      <c r="AD1224" s="13">
        <f t="shared" si="1641"/>
        <v>0.10134892860865848</v>
      </c>
      <c r="AE1224" s="13">
        <f t="shared" si="1642"/>
        <v>5.5089532541597444E-2</v>
      </c>
      <c r="AF1224" s="13">
        <f t="shared" si="1643"/>
        <v>1.4972317109390973E-2</v>
      </c>
      <c r="AG1224" s="13">
        <f t="shared" si="1644"/>
        <v>2.712799440981442E-3</v>
      </c>
      <c r="AH1224" s="13">
        <f t="shared" si="1645"/>
        <v>9.2902280064229321E-5</v>
      </c>
      <c r="AI1224" s="13">
        <f t="shared" si="1646"/>
        <v>2.9021810054223948E-4</v>
      </c>
      <c r="AJ1224" s="13">
        <f t="shared" si="1647"/>
        <v>4.5330720529202417E-4</v>
      </c>
      <c r="AK1224" s="13">
        <f t="shared" si="1648"/>
        <v>4.720298791052555E-4</v>
      </c>
      <c r="AL1224" s="13">
        <f t="shared" si="1649"/>
        <v>2.5038923900280113E-5</v>
      </c>
      <c r="AM1224" s="13">
        <f t="shared" si="1650"/>
        <v>6.3320929330174858E-2</v>
      </c>
      <c r="AN1224" s="13">
        <f t="shared" si="1651"/>
        <v>3.4418917346116323E-2</v>
      </c>
      <c r="AO1224" s="13">
        <f t="shared" si="1652"/>
        <v>9.3544258100003112E-3</v>
      </c>
      <c r="AP1224" s="13">
        <f t="shared" si="1653"/>
        <v>1.6949067350540148E-3</v>
      </c>
      <c r="AQ1224" s="13">
        <f t="shared" si="1654"/>
        <v>2.3032216772677806E-4</v>
      </c>
      <c r="AR1224" s="13">
        <f t="shared" si="1655"/>
        <v>1.0099649302754886E-5</v>
      </c>
      <c r="AS1224" s="13">
        <f t="shared" si="1656"/>
        <v>3.1550367060548116E-5</v>
      </c>
      <c r="AT1224" s="13">
        <f t="shared" si="1657"/>
        <v>4.9280209233789781E-5</v>
      </c>
      <c r="AU1224" s="13">
        <f t="shared" si="1658"/>
        <v>5.1315599962550987E-5</v>
      </c>
      <c r="AV1224" s="13">
        <f t="shared" si="1659"/>
        <v>4.0076292904277147E-5</v>
      </c>
      <c r="AW1224" s="13">
        <f t="shared" si="1660"/>
        <v>1.181030755154771E-6</v>
      </c>
      <c r="AX1224" s="13">
        <f t="shared" si="1661"/>
        <v>3.2968117721954043E-2</v>
      </c>
      <c r="AY1224" s="13">
        <f t="shared" si="1662"/>
        <v>1.7920250554317559E-2</v>
      </c>
      <c r="AZ1224" s="13">
        <f t="shared" si="1663"/>
        <v>4.8703930057200232E-3</v>
      </c>
      <c r="BA1224" s="13">
        <f t="shared" si="1664"/>
        <v>8.824552223109202E-4</v>
      </c>
      <c r="BB1224" s="13">
        <f t="shared" si="1665"/>
        <v>1.1991751258100327E-4</v>
      </c>
      <c r="BC1224" s="13">
        <f t="shared" si="1666"/>
        <v>1.3036545728366426E-5</v>
      </c>
      <c r="BD1224" s="13">
        <f t="shared" si="1667"/>
        <v>9.1496602638202258E-7</v>
      </c>
      <c r="BE1224" s="13">
        <f t="shared" si="1668"/>
        <v>2.8582689472603524E-6</v>
      </c>
      <c r="BF1224" s="13">
        <f t="shared" si="1669"/>
        <v>4.4644834558380315E-6</v>
      </c>
      <c r="BG1224" s="13">
        <f t="shared" si="1670"/>
        <v>4.6488773205558353E-6</v>
      </c>
      <c r="BH1224" s="13">
        <f t="shared" si="1671"/>
        <v>3.6306653203043832E-6</v>
      </c>
      <c r="BI1224" s="13">
        <f t="shared" si="1672"/>
        <v>2.2683722987957653E-6</v>
      </c>
      <c r="BJ1224" s="14">
        <f t="shared" si="1673"/>
        <v>0.83155361357438429</v>
      </c>
      <c r="BK1224" s="14">
        <f t="shared" si="1674"/>
        <v>0.10910904478861291</v>
      </c>
      <c r="BL1224" s="14">
        <f t="shared" si="1675"/>
        <v>3.6424455100818161E-2</v>
      </c>
      <c r="BM1224" s="14">
        <f t="shared" si="1676"/>
        <v>0.66887228901419182</v>
      </c>
      <c r="BN1224" s="14">
        <f t="shared" si="1677"/>
        <v>0.29097940905165742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1.3052999999999999</v>
      </c>
      <c r="F1225" s="10">
        <f>VLOOKUP(B1225,home!$B$2:$E$405,3,FALSE)</f>
        <v>0.8468</v>
      </c>
      <c r="G1225" s="10">
        <f>VLOOKUP(C1225,away!$B$2:$E$405,4,FALSE)</f>
        <v>1.5725</v>
      </c>
      <c r="H1225" s="10">
        <f>VLOOKUP(A1225,away!$A$2:$E$405,3,FALSE)</f>
        <v>1.1211</v>
      </c>
      <c r="I1225" s="10">
        <f>VLOOKUP(C1225,away!$B$2:$E$405,3,FALSE)</f>
        <v>0.89200000000000002</v>
      </c>
      <c r="J1225" s="10">
        <f>VLOOKUP(B1225,home!$B$2:$E$405,4,FALSE)</f>
        <v>1.3613999999999999</v>
      </c>
      <c r="K1225" s="12">
        <f t="shared" si="1622"/>
        <v>1.7381283428999998</v>
      </c>
      <c r="L1225" s="12">
        <f t="shared" si="1623"/>
        <v>1.3614288616799999</v>
      </c>
      <c r="M1225" s="13">
        <f t="shared" si="1624"/>
        <v>4.5069154391052899E-2</v>
      </c>
      <c r="N1225" s="13">
        <f t="shared" si="1625"/>
        <v>7.8335974637625025E-2</v>
      </c>
      <c r="O1225" s="13">
        <f t="shared" si="1626"/>
        <v>6.1358447559491311E-2</v>
      </c>
      <c r="P1225" s="13">
        <f t="shared" si="1627"/>
        <v>0.10664885677949518</v>
      </c>
      <c r="Q1225" s="13">
        <f t="shared" si="1628"/>
        <v>6.8078988893175818E-2</v>
      </c>
      <c r="R1225" s="13">
        <f t="shared" si="1629"/>
        <v>4.1767580707685124E-2</v>
      </c>
      <c r="S1225" s="13">
        <f t="shared" si="1630"/>
        <v>6.3091813048478426E-2</v>
      </c>
      <c r="T1225" s="13">
        <f t="shared" si="1631"/>
        <v>9.2684700353161703E-2</v>
      </c>
      <c r="U1225" s="13">
        <f t="shared" si="1632"/>
        <v>7.2597415842390739E-2</v>
      </c>
      <c r="V1225" s="13">
        <f t="shared" si="1633"/>
        <v>1.6588506718618352E-2</v>
      </c>
      <c r="W1225" s="13">
        <f t="shared" si="1634"/>
        <v>3.9443340050401052E-2</v>
      </c>
      <c r="X1225" s="13">
        <f t="shared" si="1635"/>
        <v>5.3699301545674656E-2</v>
      </c>
      <c r="Y1225" s="13">
        <f t="shared" si="1636"/>
        <v>3.6553889488169462E-2</v>
      </c>
      <c r="Z1225" s="13">
        <f t="shared" si="1637"/>
        <v>1.8954529952663758E-2</v>
      </c>
      <c r="AA1225" s="13">
        <f t="shared" si="1638"/>
        <v>3.2945405737071866E-2</v>
      </c>
      <c r="AB1225" s="13">
        <f t="shared" si="1639"/>
        <v>2.8631671739972442E-2</v>
      </c>
      <c r="AC1225" s="13">
        <f t="shared" si="1640"/>
        <v>2.4533759579074125E-3</v>
      </c>
      <c r="AD1225" s="13">
        <f t="shared" si="1641"/>
        <v>1.7139396820061208E-2</v>
      </c>
      <c r="AE1225" s="13">
        <f t="shared" si="1642"/>
        <v>2.3334069502617738E-2</v>
      </c>
      <c r="AF1225" s="13">
        <f t="shared" si="1643"/>
        <v>1.5883837840655439E-2</v>
      </c>
      <c r="AG1225" s="13">
        <f t="shared" si="1644"/>
        <v>7.2082384235044126E-3</v>
      </c>
      <c r="AH1225" s="13">
        <f t="shared" si="1645"/>
        <v>6.4513110342836215E-3</v>
      </c>
      <c r="AI1225" s="13">
        <f t="shared" si="1646"/>
        <v>1.1213206557551874E-2</v>
      </c>
      <c r="AJ1225" s="13">
        <f t="shared" si="1647"/>
        <v>9.7449960662365272E-3</v>
      </c>
      <c r="AK1225" s="13">
        <f t="shared" si="1648"/>
        <v>5.6460179547249039E-3</v>
      </c>
      <c r="AL1225" s="13">
        <f t="shared" si="1649"/>
        <v>2.3222067926179394E-4</v>
      </c>
      <c r="AM1225" s="13">
        <f t="shared" si="1650"/>
        <v>5.9580942786317008E-3</v>
      </c>
      <c r="AN1225" s="13">
        <f t="shared" si="1651"/>
        <v>8.1115215115396752E-3</v>
      </c>
      <c r="AO1225" s="13">
        <f t="shared" si="1652"/>
        <v>5.5216297489741476E-3</v>
      </c>
      <c r="AP1225" s="13">
        <f t="shared" si="1653"/>
        <v>2.5057687012547654E-3</v>
      </c>
      <c r="AQ1225" s="13">
        <f t="shared" si="1654"/>
        <v>8.5285645764566185E-4</v>
      </c>
      <c r="AR1225" s="13">
        <f t="shared" si="1655"/>
        <v>1.7566002075496735E-3</v>
      </c>
      <c r="AS1225" s="13">
        <f t="shared" si="1656"/>
        <v>3.0531966078861097E-3</v>
      </c>
      <c r="AT1225" s="13">
        <f t="shared" si="1657"/>
        <v>2.6534237803064928E-3</v>
      </c>
      <c r="AU1225" s="13">
        <f t="shared" si="1658"/>
        <v>1.5373303594251925E-3</v>
      </c>
      <c r="AV1225" s="13">
        <f t="shared" si="1659"/>
        <v>6.6801936752939315E-4</v>
      </c>
      <c r="AW1225" s="13">
        <f t="shared" si="1660"/>
        <v>1.5264239970312943E-5</v>
      </c>
      <c r="AX1225" s="13">
        <f t="shared" si="1661"/>
        <v>1.7259887558933485E-3</v>
      </c>
      <c r="AY1225" s="13">
        <f t="shared" si="1662"/>
        <v>2.3498109072083604E-3</v>
      </c>
      <c r="AZ1225" s="13">
        <f t="shared" si="1663"/>
        <v>1.5995501942819633E-3</v>
      </c>
      <c r="BA1225" s="13">
        <f t="shared" si="1664"/>
        <v>7.2589126673377189E-4</v>
      </c>
      <c r="BB1225" s="13">
        <f t="shared" si="1665"/>
        <v>2.470623302432031E-4</v>
      </c>
      <c r="BC1225" s="13">
        <f t="shared" si="1666"/>
        <v>6.7271557405402393E-5</v>
      </c>
      <c r="BD1225" s="13">
        <f t="shared" si="1667"/>
        <v>3.9858103683186683E-4</v>
      </c>
      <c r="BE1225" s="13">
        <f t="shared" si="1668"/>
        <v>6.9278499705993646E-4</v>
      </c>
      <c r="BF1225" s="13">
        <f t="shared" si="1669"/>
        <v>6.0207461946288449E-4</v>
      </c>
      <c r="BG1225" s="13">
        <f t="shared" si="1670"/>
        <v>3.4882765354305709E-4</v>
      </c>
      <c r="BH1225" s="13">
        <f t="shared" si="1671"/>
        <v>1.5157680785262236E-4</v>
      </c>
      <c r="BI1225" s="13">
        <f t="shared" si="1672"/>
        <v>5.2691989170990026E-5</v>
      </c>
      <c r="BJ1225" s="14">
        <f t="shared" si="1673"/>
        <v>0.46202718326485848</v>
      </c>
      <c r="BK1225" s="14">
        <f t="shared" si="1674"/>
        <v>0.23643373848202243</v>
      </c>
      <c r="BL1225" s="14">
        <f t="shared" si="1675"/>
        <v>0.2822711606260267</v>
      </c>
      <c r="BM1225" s="14">
        <f t="shared" si="1676"/>
        <v>0.59609306268980777</v>
      </c>
      <c r="BN1225" s="14">
        <f t="shared" si="1677"/>
        <v>0.40125900296852535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1.3052999999999999</v>
      </c>
      <c r="F1226" s="10">
        <f>VLOOKUP(B1226,home!$B$2:$E$405,3,FALSE)</f>
        <v>1.5725</v>
      </c>
      <c r="G1226" s="10">
        <f>VLOOKUP(C1226,away!$B$2:$E$405,4,FALSE)</f>
        <v>1.0887</v>
      </c>
      <c r="H1226" s="10">
        <f>VLOOKUP(A1226,away!$A$2:$E$405,3,FALSE)</f>
        <v>1.1211</v>
      </c>
      <c r="I1226" s="10">
        <f>VLOOKUP(C1226,away!$B$2:$E$405,3,FALSE)</f>
        <v>0.89200000000000002</v>
      </c>
      <c r="J1226" s="10">
        <f>VLOOKUP(B1226,home!$B$2:$E$405,4,FALSE)</f>
        <v>0.65720000000000001</v>
      </c>
      <c r="K1226" s="12">
        <f t="shared" si="1622"/>
        <v>2.2346484729749996</v>
      </c>
      <c r="L1226" s="12">
        <f t="shared" si="1623"/>
        <v>0.65721393263999994</v>
      </c>
      <c r="M1226" s="13">
        <f t="shared" si="1624"/>
        <v>5.5472803485813196E-2</v>
      </c>
      <c r="N1226" s="13">
        <f t="shared" si="1625"/>
        <v>0.1239622156012147</v>
      </c>
      <c r="O1226" s="13">
        <f t="shared" si="1626"/>
        <v>3.6457499333477188E-2</v>
      </c>
      <c r="P1226" s="13">
        <f t="shared" si="1627"/>
        <v>8.1469695214041876E-2</v>
      </c>
      <c r="Q1226" s="13">
        <f t="shared" si="1628"/>
        <v>0.13850598789992608</v>
      </c>
      <c r="R1226" s="13">
        <f t="shared" si="1629"/>
        <v>1.1980188255587358E-2</v>
      </c>
      <c r="S1226" s="13">
        <f t="shared" si="1630"/>
        <v>2.9912456290253679E-2</v>
      </c>
      <c r="T1226" s="13">
        <f t="shared" si="1631"/>
        <v>9.1028065001898667E-2</v>
      </c>
      <c r="U1226" s="13">
        <f t="shared" si="1632"/>
        <v>2.6771509391301317E-2</v>
      </c>
      <c r="V1226" s="13">
        <f t="shared" si="1633"/>
        <v>4.8811881056744673E-3</v>
      </c>
      <c r="W1226" s="13">
        <f t="shared" si="1634"/>
        <v>0.10317073145282117</v>
      </c>
      <c r="X1226" s="13">
        <f t="shared" si="1635"/>
        <v>6.7805242151453948E-2</v>
      </c>
      <c r="Y1226" s="13">
        <f t="shared" si="1636"/>
        <v>2.2281274923982262E-2</v>
      </c>
      <c r="Z1226" s="13">
        <f t="shared" si="1637"/>
        <v>2.6245155457407031E-3</v>
      </c>
      <c r="AA1226" s="13">
        <f t="shared" si="1638"/>
        <v>5.8648696565886107E-3</v>
      </c>
      <c r="AB1226" s="13">
        <f t="shared" si="1639"/>
        <v>6.5529610111465754E-3</v>
      </c>
      <c r="AC1226" s="13">
        <f t="shared" si="1640"/>
        <v>4.4804490022913482E-4</v>
      </c>
      <c r="AD1226" s="13">
        <f t="shared" si="1641"/>
        <v>5.7637579374190152E-2</v>
      </c>
      <c r="AE1226" s="13">
        <f t="shared" si="1642"/>
        <v>3.788022020836166E-2</v>
      </c>
      <c r="AF1226" s="13">
        <f t="shared" si="1643"/>
        <v>1.244770424620328E-2</v>
      </c>
      <c r="AG1226" s="13">
        <f t="shared" si="1644"/>
        <v>2.7269348866622951E-3</v>
      </c>
      <c r="AH1226" s="13">
        <f t="shared" si="1645"/>
        <v>4.3121704577276575E-4</v>
      </c>
      <c r="AI1226" s="13">
        <f t="shared" si="1646"/>
        <v>9.6361851285690155E-4</v>
      </c>
      <c r="AJ1226" s="13">
        <f t="shared" si="1647"/>
        <v>1.0766743191430576E-3</v>
      </c>
      <c r="AK1226" s="13">
        <f t="shared" si="1648"/>
        <v>8.0199620772147698E-4</v>
      </c>
      <c r="AL1226" s="13">
        <f t="shared" si="1649"/>
        <v>2.6320704323666354E-5</v>
      </c>
      <c r="AM1226" s="13">
        <f t="shared" si="1650"/>
        <v>2.5759945746901887E-2</v>
      </c>
      <c r="AN1226" s="13">
        <f t="shared" si="1651"/>
        <v>1.6929795248914432E-2</v>
      </c>
      <c r="AO1226" s="13">
        <f t="shared" si="1652"/>
        <v>5.5632486571645188E-3</v>
      </c>
      <c r="AP1226" s="13">
        <f t="shared" si="1653"/>
        <v>1.2187481760764307E-3</v>
      </c>
      <c r="AQ1226" s="13">
        <f t="shared" si="1654"/>
        <v>2.0024457042425452E-4</v>
      </c>
      <c r="AR1226" s="13">
        <f t="shared" si="1655"/>
        <v>5.6680370094744462E-5</v>
      </c>
      <c r="AS1226" s="13">
        <f t="shared" si="1656"/>
        <v>1.2666070247987856E-4</v>
      </c>
      <c r="AT1226" s="13">
        <f t="shared" si="1657"/>
        <v>1.4152107269130071E-4</v>
      </c>
      <c r="AU1226" s="13">
        <f t="shared" si="1658"/>
        <v>1.0541661632779966E-4</v>
      </c>
      <c r="AV1226" s="13">
        <f t="shared" si="1659"/>
        <v>5.8892270175777236E-5</v>
      </c>
      <c r="AW1226" s="13">
        <f t="shared" si="1660"/>
        <v>1.0737692989083937E-6</v>
      </c>
      <c r="AX1226" s="13">
        <f t="shared" si="1661"/>
        <v>9.5940705712055201E-3</v>
      </c>
      <c r="AY1226" s="13">
        <f t="shared" si="1662"/>
        <v>6.3053568501276712E-3</v>
      </c>
      <c r="AZ1226" s="13">
        <f t="shared" si="1663"/>
        <v>2.0719841860854845E-3</v>
      </c>
      <c r="BA1226" s="13">
        <f t="shared" si="1664"/>
        <v>4.5391229176837693E-4</v>
      </c>
      <c r="BB1226" s="13">
        <f t="shared" si="1665"/>
        <v>7.4579370586682508E-5</v>
      </c>
      <c r="BC1226" s="13">
        <f t="shared" si="1666"/>
        <v>9.8029202874179136E-6</v>
      </c>
      <c r="BD1226" s="13">
        <f t="shared" si="1667"/>
        <v>6.2085214889096066E-6</v>
      </c>
      <c r="BE1226" s="13">
        <f t="shared" si="1668"/>
        <v>1.3873863064624324E-5</v>
      </c>
      <c r="BF1226" s="13">
        <f t="shared" si="1669"/>
        <v>1.55016034558135E-5</v>
      </c>
      <c r="BG1226" s="13">
        <f t="shared" si="1670"/>
        <v>1.1546878163732535E-5</v>
      </c>
      <c r="BH1226" s="13">
        <f t="shared" si="1671"/>
        <v>6.4508034140533199E-6</v>
      </c>
      <c r="BI1226" s="13">
        <f t="shared" si="1672"/>
        <v>2.8830555997352347E-6</v>
      </c>
      <c r="BJ1226" s="14">
        <f t="shared" si="1673"/>
        <v>0.72562764433625671</v>
      </c>
      <c r="BK1226" s="14">
        <f t="shared" si="1674"/>
        <v>0.17851586555046373</v>
      </c>
      <c r="BL1226" s="14">
        <f t="shared" si="1675"/>
        <v>9.1446169490551649E-2</v>
      </c>
      <c r="BM1226" s="14">
        <f t="shared" si="1676"/>
        <v>0.54406152205212377</v>
      </c>
      <c r="BN1226" s="14">
        <f t="shared" si="1677"/>
        <v>0.44784838979006036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1.3052999999999999</v>
      </c>
      <c r="F1227" s="10">
        <f>VLOOKUP(B1227,home!$B$2:$E$405,3,FALSE)</f>
        <v>0.6855</v>
      </c>
      <c r="G1227" s="10">
        <f>VLOOKUP(C1227,away!$B$2:$E$405,4,FALSE)</f>
        <v>0.9274</v>
      </c>
      <c r="H1227" s="10">
        <f>VLOOKUP(A1227,away!$A$2:$E$405,3,FALSE)</f>
        <v>1.1211</v>
      </c>
      <c r="I1227" s="10">
        <f>VLOOKUP(C1227,away!$B$2:$E$405,3,FALSE)</f>
        <v>0.9859</v>
      </c>
      <c r="J1227" s="10">
        <f>VLOOKUP(B1227,home!$B$2:$E$405,4,FALSE)</f>
        <v>1.3145</v>
      </c>
      <c r="K1227" s="12">
        <f t="shared" si="1622"/>
        <v>0.82982189331</v>
      </c>
      <c r="L1227" s="12">
        <f t="shared" si="1623"/>
        <v>1.4529069781050001</v>
      </c>
      <c r="M1227" s="13">
        <f t="shared" si="1624"/>
        <v>0.10200546676334463</v>
      </c>
      <c r="N1227" s="13">
        <f t="shared" si="1625"/>
        <v>8.4646369557528925E-2</v>
      </c>
      <c r="O1227" s="13">
        <f t="shared" si="1626"/>
        <v>0.14820445446532107</v>
      </c>
      <c r="P1227" s="13">
        <f t="shared" si="1627"/>
        <v>0.12298330100138843</v>
      </c>
      <c r="Q1227" s="13">
        <f t="shared" si="1628"/>
        <v>3.5120705324023296E-2</v>
      </c>
      <c r="R1227" s="13">
        <f t="shared" si="1629"/>
        <v>0.10766364303945489</v>
      </c>
      <c r="S1227" s="13">
        <f t="shared" si="1630"/>
        <v>3.7068827792063969E-2</v>
      </c>
      <c r="T1227" s="13">
        <f t="shared" si="1631"/>
        <v>5.1027117841242878E-2</v>
      </c>
      <c r="U1227" s="13">
        <f t="shared" si="1632"/>
        <v>8.9341648107652466E-2</v>
      </c>
      <c r="V1227" s="13">
        <f t="shared" si="1633"/>
        <v>4.9657979134443819E-3</v>
      </c>
      <c r="W1227" s="13">
        <f t="shared" si="1634"/>
        <v>9.7146433954545374E-3</v>
      </c>
      <c r="X1227" s="13">
        <f t="shared" si="1635"/>
        <v>1.4114473179057551E-2</v>
      </c>
      <c r="Y1227" s="13">
        <f t="shared" si="1636"/>
        <v>1.0253508287064292E-2</v>
      </c>
      <c r="Z1227" s="13">
        <f t="shared" si="1637"/>
        <v>5.214175275340991E-2</v>
      </c>
      <c r="AA1227" s="13">
        <f t="shared" si="1638"/>
        <v>4.3268367990336523E-2</v>
      </c>
      <c r="AB1227" s="13">
        <f t="shared" si="1639"/>
        <v>1.7952519523087424E-2</v>
      </c>
      <c r="AC1227" s="13">
        <f t="shared" si="1640"/>
        <v>3.741896383590776E-4</v>
      </c>
      <c r="AD1227" s="13">
        <f t="shared" si="1641"/>
        <v>2.0153559438118923E-3</v>
      </c>
      <c r="AE1227" s="13">
        <f t="shared" si="1642"/>
        <v>2.9281247141296871E-3</v>
      </c>
      <c r="AF1227" s="13">
        <f t="shared" si="1643"/>
        <v>2.1271464149603659E-3</v>
      </c>
      <c r="AG1227" s="13">
        <f t="shared" si="1644"/>
        <v>1.030181956582316E-3</v>
      </c>
      <c r="AH1227" s="13">
        <f t="shared" si="1645"/>
        <v>1.8939279106513732E-2</v>
      </c>
      <c r="AI1227" s="13">
        <f t="shared" si="1646"/>
        <v>1.5716228446093751E-2</v>
      </c>
      <c r="AJ1227" s="13">
        <f t="shared" si="1647"/>
        <v>6.520835222414997E-3</v>
      </c>
      <c r="AK1227" s="13">
        <f t="shared" si="1648"/>
        <v>1.8037106100756493E-3</v>
      </c>
      <c r="AL1227" s="13">
        <f t="shared" si="1649"/>
        <v>1.8045729659835036E-5</v>
      </c>
      <c r="AM1227" s="13">
        <f t="shared" si="1650"/>
        <v>3.3447729699750939E-4</v>
      </c>
      <c r="AN1227" s="13">
        <f t="shared" si="1651"/>
        <v>4.8596439882538003E-4</v>
      </c>
      <c r="AO1227" s="13">
        <f t="shared" si="1652"/>
        <v>3.5303053308199803E-4</v>
      </c>
      <c r="AP1227" s="13">
        <f t="shared" si="1653"/>
        <v>1.7097350833298756E-4</v>
      </c>
      <c r="AQ1227" s="13">
        <f t="shared" si="1654"/>
        <v>6.2102150832022812E-5</v>
      </c>
      <c r="AR1227" s="13">
        <f t="shared" si="1655"/>
        <v>5.503402154826407E-3</v>
      </c>
      <c r="AS1227" s="13">
        <f t="shared" si="1656"/>
        <v>4.5668435957643824E-3</v>
      </c>
      <c r="AT1227" s="13">
        <f t="shared" si="1657"/>
        <v>1.8948333995439241E-3</v>
      </c>
      <c r="AU1227" s="13">
        <f t="shared" si="1658"/>
        <v>5.2412474637218763E-4</v>
      </c>
      <c r="AV1227" s="13">
        <f t="shared" si="1659"/>
        <v>1.0873254734129806E-4</v>
      </c>
      <c r="AW1227" s="13">
        <f t="shared" si="1660"/>
        <v>6.043585138034431E-7</v>
      </c>
      <c r="AX1227" s="13">
        <f t="shared" si="1661"/>
        <v>4.6259430643947381E-5</v>
      </c>
      <c r="AY1227" s="13">
        <f t="shared" si="1662"/>
        <v>6.7210649585755427E-5</v>
      </c>
      <c r="AZ1227" s="13">
        <f t="shared" si="1663"/>
        <v>4.8825410893057007E-5</v>
      </c>
      <c r="BA1227" s="13">
        <f t="shared" si="1664"/>
        <v>2.3646260065122124E-5</v>
      </c>
      <c r="BB1227" s="13">
        <f t="shared" si="1665"/>
        <v>8.5889540636753878E-6</v>
      </c>
      <c r="BC1227" s="13">
        <f t="shared" si="1666"/>
        <v>2.495790258747454E-6</v>
      </c>
      <c r="BD1227" s="13">
        <f t="shared" si="1667"/>
        <v>1.3326552323442297E-3</v>
      </c>
      <c r="BE1227" s="13">
        <f t="shared" si="1668"/>
        <v>1.1058664880333666E-3</v>
      </c>
      <c r="BF1227" s="13">
        <f t="shared" si="1669"/>
        <v>4.5883611142396436E-4</v>
      </c>
      <c r="BG1227" s="13">
        <f t="shared" si="1670"/>
        <v>1.2691741690027742E-4</v>
      </c>
      <c r="BH1227" s="13">
        <f t="shared" si="1671"/>
        <v>2.6329712796550698E-5</v>
      </c>
      <c r="BI1227" s="13">
        <f t="shared" si="1672"/>
        <v>4.3697944246284478E-6</v>
      </c>
      <c r="BJ1227" s="14">
        <f t="shared" si="1673"/>
        <v>0.21458120099743588</v>
      </c>
      <c r="BK1227" s="14">
        <f t="shared" si="1674"/>
        <v>0.26748283948784607</v>
      </c>
      <c r="BL1227" s="14">
        <f t="shared" si="1675"/>
        <v>0.4650635977107217</v>
      </c>
      <c r="BM1227" s="14">
        <f t="shared" si="1676"/>
        <v>0.39857884450728043</v>
      </c>
      <c r="BN1227" s="14">
        <f t="shared" si="1677"/>
        <v>0.60062394015106124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1.8042</v>
      </c>
      <c r="F1231" s="10">
        <f>VLOOKUP(B1231,home!$B$2:$E$405,3,FALSE)</f>
        <v>0.77600000000000002</v>
      </c>
      <c r="G1231" s="10">
        <f>VLOOKUP(C1231,away!$B$2:$E$405,4,FALSE)</f>
        <v>0.99770000000000003</v>
      </c>
      <c r="H1231" s="10">
        <f>VLOOKUP(A1231,away!$A$2:$E$405,3,FALSE)</f>
        <v>1.2458</v>
      </c>
      <c r="I1231" s="10">
        <f>VLOOKUP(C1231,away!$B$2:$E$405,3,FALSE)</f>
        <v>1.3913</v>
      </c>
      <c r="J1231" s="10">
        <f>VLOOKUP(B1231,home!$B$2:$E$405,4,FALSE)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1.8042</v>
      </c>
      <c r="F1232" s="10">
        <f>VLOOKUP(B1232,home!$B$2:$E$405,3,FALSE)</f>
        <v>1.2563</v>
      </c>
      <c r="G1232" s="10">
        <f>VLOOKUP(C1232,away!$B$2:$E$405,4,FALSE)</f>
        <v>1.2563</v>
      </c>
      <c r="H1232" s="10">
        <f>VLOOKUP(A1232,away!$A$2:$E$405,3,FALSE)</f>
        <v>1.2458</v>
      </c>
      <c r="I1232" s="10">
        <f>VLOOKUP(C1232,away!$B$2:$E$405,3,FALSE)</f>
        <v>0.90969999999999995</v>
      </c>
      <c r="J1232" s="10">
        <f>VLOOKUP(B1232,home!$B$2:$E$405,4,FALSE)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1.5941000000000001</v>
      </c>
      <c r="F1233" s="10">
        <f>VLOOKUP(B1233,home!$B$2:$E$405,3,FALSE)</f>
        <v>1.0455000000000001</v>
      </c>
      <c r="G1233" s="10">
        <f>VLOOKUP(C1233,away!$B$2:$E$405,4,FALSE)</f>
        <v>0.9758</v>
      </c>
      <c r="H1233" s="10">
        <f>VLOOKUP(A1233,away!$A$2:$E$405,3,FALSE)</f>
        <v>1.1647000000000001</v>
      </c>
      <c r="I1233" s="10">
        <f>VLOOKUP(C1233,away!$B$2:$E$405,3,FALSE)</f>
        <v>0.57240000000000002</v>
      </c>
      <c r="J1233" s="10">
        <f>VLOOKUP(B1233,home!$B$2:$E$405,4,FALSE)</f>
        <v>0.76319999999999999</v>
      </c>
      <c r="K1233" s="12">
        <f t="shared" si="1622"/>
        <v>1.6262990664900001</v>
      </c>
      <c r="L1233" s="12">
        <f t="shared" si="1623"/>
        <v>0.50880581049600004</v>
      </c>
      <c r="M1233" s="13">
        <f t="shared" si="1624"/>
        <v>0.11823218989066006</v>
      </c>
      <c r="N1233" s="13">
        <f t="shared" si="1625"/>
        <v>0.19228090004824888</v>
      </c>
      <c r="O1233" s="13">
        <f t="shared" si="1626"/>
        <v>6.015722520403427E-2</v>
      </c>
      <c r="P1233" s="13">
        <f t="shared" si="1627"/>
        <v>9.7833639191949623E-2</v>
      </c>
      <c r="Q1233" s="13">
        <f t="shared" si="1628"/>
        <v>0.15635312412616215</v>
      </c>
      <c r="R1233" s="13">
        <f t="shared" si="1629"/>
        <v>1.530417286356453E-2</v>
      </c>
      <c r="S1233" s="13">
        <f t="shared" si="1630"/>
        <v>2.0238610496837076E-2</v>
      </c>
      <c r="T1233" s="13">
        <f t="shared" si="1631"/>
        <v>7.9553378044593615E-2</v>
      </c>
      <c r="U1233" s="13">
        <f t="shared" si="1632"/>
        <v>2.4889162041416585E-2</v>
      </c>
      <c r="V1233" s="13">
        <f t="shared" si="1633"/>
        <v>1.8607612688267259E-3</v>
      </c>
      <c r="W1233" s="13">
        <f t="shared" si="1634"/>
        <v>8.4758979936390852E-2</v>
      </c>
      <c r="X1233" s="13">
        <f t="shared" si="1635"/>
        <v>4.3125861483349549E-2</v>
      </c>
      <c r="Y1233" s="13">
        <f t="shared" si="1636"/>
        <v>1.097134445268695E-2</v>
      </c>
      <c r="Z1233" s="13">
        <f t="shared" si="1637"/>
        <v>2.5956173592722805E-3</v>
      </c>
      <c r="AA1233" s="13">
        <f t="shared" si="1638"/>
        <v>4.2212500883497478E-3</v>
      </c>
      <c r="AB1233" s="13">
        <f t="shared" si="1639"/>
        <v>3.4325075390520144E-3</v>
      </c>
      <c r="AC1233" s="13">
        <f t="shared" si="1640"/>
        <v>9.623280616572239E-5</v>
      </c>
      <c r="AD1233" s="13">
        <f t="shared" si="1641"/>
        <v>3.4460862486799283E-2</v>
      </c>
      <c r="AE1233" s="13">
        <f t="shared" si="1642"/>
        <v>1.753388706798711E-2</v>
      </c>
      <c r="AF1233" s="13">
        <f t="shared" si="1643"/>
        <v>4.4606718103862575E-3</v>
      </c>
      <c r="AG1233" s="13">
        <f t="shared" si="1644"/>
        <v>7.5653857861341322E-4</v>
      </c>
      <c r="AH1233" s="13">
        <f t="shared" si="1645"/>
        <v>3.3016629855550498E-4</v>
      </c>
      <c r="AI1233" s="13">
        <f t="shared" si="1646"/>
        <v>5.3694914312727631E-4</v>
      </c>
      <c r="AJ1233" s="13">
        <f t="shared" si="1647"/>
        <v>4.3661994511024762E-4</v>
      </c>
      <c r="AK1233" s="13">
        <f t="shared" si="1648"/>
        <v>2.366915363812369E-4</v>
      </c>
      <c r="AL1233" s="13">
        <f t="shared" si="1649"/>
        <v>3.185192000775026E-6</v>
      </c>
      <c r="AM1233" s="13">
        <f t="shared" si="1650"/>
        <v>1.1208733698544379E-2</v>
      </c>
      <c r="AN1233" s="13">
        <f t="shared" si="1651"/>
        <v>5.7030688341217E-3</v>
      </c>
      <c r="AO1233" s="13">
        <f t="shared" si="1652"/>
        <v>1.450877280229885E-3</v>
      </c>
      <c r="AP1233" s="13">
        <f t="shared" si="1653"/>
        <v>2.4607159683253294E-4</v>
      </c>
      <c r="AQ1233" s="13">
        <f t="shared" si="1654"/>
        <v>3.130066456660547E-5</v>
      </c>
      <c r="AR1233" s="13">
        <f t="shared" si="1655"/>
        <v>3.3598106226999621E-5</v>
      </c>
      <c r="AS1233" s="13">
        <f t="shared" si="1656"/>
        <v>5.464056879280133E-5</v>
      </c>
      <c r="AT1233" s="13">
        <f t="shared" si="1657"/>
        <v>4.4430953010107732E-5</v>
      </c>
      <c r="AU1233" s="13">
        <f t="shared" si="1658"/>
        <v>2.4086005801199754E-5</v>
      </c>
      <c r="AV1233" s="13">
        <f t="shared" si="1659"/>
        <v>9.7927621874909731E-6</v>
      </c>
      <c r="AW1233" s="13">
        <f t="shared" si="1660"/>
        <v>7.321255959920189E-8</v>
      </c>
      <c r="AX1233" s="13">
        <f t="shared" si="1661"/>
        <v>3.0381255250796209E-3</v>
      </c>
      <c r="AY1233" s="13">
        <f t="shared" si="1662"/>
        <v>1.545815920176722E-3</v>
      </c>
      <c r="AZ1233" s="13">
        <f t="shared" si="1663"/>
        <v>3.9326006107156858E-4</v>
      </c>
      <c r="BA1233" s="13">
        <f t="shared" si="1664"/>
        <v>6.669766803640865E-5</v>
      </c>
      <c r="BB1233" s="13">
        <f t="shared" si="1665"/>
        <v>8.4840402608645127E-6</v>
      </c>
      <c r="BC1233" s="13">
        <f t="shared" si="1666"/>
        <v>8.6334579624197323E-7</v>
      </c>
      <c r="BD1233" s="13">
        <f t="shared" si="1667"/>
        <v>2.8491519449932058E-6</v>
      </c>
      <c r="BE1233" s="13">
        <f t="shared" si="1668"/>
        <v>4.6335731484306184E-6</v>
      </c>
      <c r="BF1233" s="13">
        <f t="shared" si="1669"/>
        <v>3.7677878429029239E-6</v>
      </c>
      <c r="BG1233" s="13">
        <f t="shared" si="1670"/>
        <v>2.0425166172151319E-6</v>
      </c>
      <c r="BH1233" s="13">
        <f t="shared" si="1671"/>
        <v>8.3043571696682055E-7</v>
      </c>
      <c r="BI1233" s="13">
        <f t="shared" si="1672"/>
        <v>2.7010736625661869E-7</v>
      </c>
      <c r="BJ1233" s="14">
        <f t="shared" si="1673"/>
        <v>0.64794884666993458</v>
      </c>
      <c r="BK1233" s="14">
        <f t="shared" si="1674"/>
        <v>0.23981043476661668</v>
      </c>
      <c r="BL1233" s="14">
        <f t="shared" si="1675"/>
        <v>0.1097256866282468</v>
      </c>
      <c r="BM1233" s="14">
        <f t="shared" si="1676"/>
        <v>0.35837359139183361</v>
      </c>
      <c r="BN1233" s="14">
        <f t="shared" si="1677"/>
        <v>0.64016125132461954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1.5941000000000001</v>
      </c>
      <c r="F1234" s="10">
        <f>VLOOKUP(B1234,home!$B$2:$E$405,3,FALSE)</f>
        <v>0.90610000000000002</v>
      </c>
      <c r="G1234" s="10">
        <f>VLOOKUP(C1234,away!$B$2:$E$405,4,FALSE)</f>
        <v>0.9758</v>
      </c>
      <c r="H1234" s="10">
        <f>VLOOKUP(A1234,away!$A$2:$E$405,3,FALSE)</f>
        <v>1.1647000000000001</v>
      </c>
      <c r="I1234" s="10">
        <f>VLOOKUP(C1234,away!$B$2:$E$405,3,FALSE)</f>
        <v>1.0494000000000001</v>
      </c>
      <c r="J1234" s="10">
        <f>VLOOKUP(B1234,home!$B$2:$E$405,4,FALSE)</f>
        <v>1.1448</v>
      </c>
      <c r="K1234" s="12">
        <f t="shared" si="1622"/>
        <v>1.4094591909580001</v>
      </c>
      <c r="L1234" s="12">
        <f t="shared" si="1623"/>
        <v>1.3992159788640002</v>
      </c>
      <c r="M1234" s="13">
        <f t="shared" si="1624"/>
        <v>6.0284806641650243E-2</v>
      </c>
      <c r="N1234" s="13">
        <f t="shared" si="1625"/>
        <v>8.4968974796199831E-2</v>
      </c>
      <c r="O1234" s="13">
        <f t="shared" si="1626"/>
        <v>8.4351464735723636E-2</v>
      </c>
      <c r="P1234" s="13">
        <f t="shared" si="1627"/>
        <v>0.11888994724253531</v>
      </c>
      <c r="Q1234" s="13">
        <f t="shared" si="1628"/>
        <v>5.988015123639126E-2</v>
      </c>
      <c r="R1234" s="13">
        <f t="shared" si="1629"/>
        <v>5.9012958649403875E-2</v>
      </c>
      <c r="S1234" s="13">
        <f t="shared" si="1630"/>
        <v>5.861684038962816E-2</v>
      </c>
      <c r="T1234" s="13">
        <f t="shared" si="1631"/>
        <v>8.3785264426751577E-2</v>
      </c>
      <c r="U1234" s="13">
        <f t="shared" si="1632"/>
        <v>8.3176356954026698E-2</v>
      </c>
      <c r="V1234" s="13">
        <f t="shared" si="1633"/>
        <v>1.2844498656873513E-2</v>
      </c>
      <c r="W1234" s="13">
        <f t="shared" si="1634"/>
        <v>2.8132876505362243E-2</v>
      </c>
      <c r="X1234" s="13">
        <f t="shared" si="1635"/>
        <v>3.9363970337710469E-2</v>
      </c>
      <c r="Y1234" s="13">
        <f t="shared" si="1636"/>
        <v>2.7539348144026511E-2</v>
      </c>
      <c r="Z1234" s="13">
        <f t="shared" si="1637"/>
        <v>2.7523958234095466E-2</v>
      </c>
      <c r="AA1234" s="13">
        <f t="shared" si="1638"/>
        <v>3.8793895904589981E-2</v>
      </c>
      <c r="AB1234" s="13">
        <f t="shared" si="1639"/>
        <v>2.7339206567896141E-2</v>
      </c>
      <c r="AC1234" s="13">
        <f t="shared" si="1640"/>
        <v>1.5831951000003903E-3</v>
      </c>
      <c r="AD1234" s="13">
        <f t="shared" si="1641"/>
        <v>9.9130353396422993E-3</v>
      </c>
      <c r="AE1234" s="13">
        <f t="shared" si="1642"/>
        <v>1.3870477446271026E-2</v>
      </c>
      <c r="AF1234" s="13">
        <f t="shared" si="1643"/>
        <v>9.7038968386475768E-3</v>
      </c>
      <c r="AG1234" s="13">
        <f t="shared" si="1644"/>
        <v>4.5259491712945146E-3</v>
      </c>
      <c r="AH1234" s="13">
        <f t="shared" si="1645"/>
        <v>9.6279905406829302E-3</v>
      </c>
      <c r="AI1234" s="13">
        <f t="shared" si="1646"/>
        <v>1.3570259758022242E-2</v>
      </c>
      <c r="AJ1234" s="13">
        <f t="shared" si="1647"/>
        <v>9.5633636698159684E-3</v>
      </c>
      <c r="AK1234" s="13">
        <f t="shared" si="1648"/>
        <v>4.4930569402986493E-3</v>
      </c>
      <c r="AL1234" s="13">
        <f t="shared" si="1649"/>
        <v>1.2489115742382983E-4</v>
      </c>
      <c r="AM1234" s="13">
        <f t="shared" si="1650"/>
        <v>2.7944037539500608E-3</v>
      </c>
      <c r="AN1234" s="13">
        <f t="shared" si="1651"/>
        <v>3.9099743839244713E-3</v>
      </c>
      <c r="AO1234" s="13">
        <f t="shared" si="1652"/>
        <v>2.7354493174680233E-3</v>
      </c>
      <c r="AP1234" s="13">
        <f t="shared" si="1653"/>
        <v>1.2758281314579603E-3</v>
      </c>
      <c r="AQ1234" s="13">
        <f t="shared" si="1654"/>
        <v>4.462897769550443E-4</v>
      </c>
      <c r="AR1234" s="13">
        <f t="shared" si="1655"/>
        <v>2.6943276417750028E-3</v>
      </c>
      <c r="AS1234" s="13">
        <f t="shared" si="1656"/>
        <v>3.7975448581519721E-3</v>
      </c>
      <c r="AT1234" s="13">
        <f t="shared" si="1657"/>
        <v>2.676242251698796E-3</v>
      </c>
      <c r="AU1234" s="13">
        <f t="shared" si="1658"/>
        <v>1.2573514129623341E-3</v>
      </c>
      <c r="AV1234" s="13">
        <f t="shared" si="1659"/>
        <v>4.4304637631594737E-4</v>
      </c>
      <c r="AW1234" s="13">
        <f t="shared" si="1660"/>
        <v>6.8417381981134727E-6</v>
      </c>
      <c r="AX1234" s="13">
        <f t="shared" si="1661"/>
        <v>6.5643300904207459E-4</v>
      </c>
      <c r="AY1234" s="13">
        <f t="shared" si="1662"/>
        <v>9.1849155530544758E-4</v>
      </c>
      <c r="AZ1234" s="13">
        <f t="shared" si="1663"/>
        <v>6.4258403031751496E-4</v>
      </c>
      <c r="BA1234" s="13">
        <f t="shared" si="1664"/>
        <v>2.9970461432769866E-4</v>
      </c>
      <c r="BB1234" s="13">
        <f t="shared" si="1665"/>
        <v>1.0483787132664708E-4</v>
      </c>
      <c r="BC1234" s="13">
        <f t="shared" si="1666"/>
        <v>2.9338164950066544E-5</v>
      </c>
      <c r="BD1234" s="13">
        <f t="shared" si="1667"/>
        <v>6.2832438144442356E-4</v>
      </c>
      <c r="BE1234" s="13">
        <f t="shared" si="1668"/>
        <v>8.8559757432984314E-4</v>
      </c>
      <c r="BF1234" s="13">
        <f t="shared" si="1669"/>
        <v>6.2410682031465413E-4</v>
      </c>
      <c r="BG1234" s="13">
        <f t="shared" si="1670"/>
        <v>2.9321769801068747E-4</v>
      </c>
      <c r="BH1234" s="13">
        <f t="shared" si="1671"/>
        <v>1.0331959485317768E-4</v>
      </c>
      <c r="BI1234" s="13">
        <f t="shared" si="1672"/>
        <v>2.9124950514373649E-5</v>
      </c>
      <c r="BJ1234" s="14">
        <f t="shared" si="1673"/>
        <v>0.37549727885132228</v>
      </c>
      <c r="BK1234" s="14">
        <f t="shared" si="1674"/>
        <v>0.25326267074341685</v>
      </c>
      <c r="BL1234" s="14">
        <f t="shared" si="1675"/>
        <v>0.34336075728083126</v>
      </c>
      <c r="BM1234" s="14">
        <f t="shared" si="1676"/>
        <v>0.53134471199065458</v>
      </c>
      <c r="BN1234" s="14">
        <f t="shared" si="1677"/>
        <v>0.46738830330190412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1.5941000000000001</v>
      </c>
      <c r="F1235" s="10">
        <f>VLOOKUP(B1235,home!$B$2:$E$405,3,FALSE)</f>
        <v>1.4428000000000001</v>
      </c>
      <c r="G1235" s="10">
        <f>VLOOKUP(C1235,away!$B$2:$E$405,4,FALSE)</f>
        <v>1.1919</v>
      </c>
      <c r="H1235" s="10">
        <f>VLOOKUP(A1235,away!$A$2:$E$405,3,FALSE)</f>
        <v>1.1647000000000001</v>
      </c>
      <c r="I1235" s="10">
        <f>VLOOKUP(C1235,away!$B$2:$E$405,3,FALSE)</f>
        <v>1.5455000000000001</v>
      </c>
      <c r="J1235" s="10">
        <f>VLOOKUP(B1235,home!$B$2:$E$405,4,FALSE)</f>
        <v>0.2576</v>
      </c>
      <c r="K1235" s="12">
        <f t="shared" si="1622"/>
        <v>2.7413312394120002</v>
      </c>
      <c r="L1235" s="12">
        <f t="shared" si="1623"/>
        <v>0.46369129576000007</v>
      </c>
      <c r="M1235" s="13">
        <f t="shared" si="1624"/>
        <v>4.0557987646345953E-2</v>
      </c>
      <c r="N1235" s="13">
        <f t="shared" si="1625"/>
        <v>0.11118287854261413</v>
      </c>
      <c r="O1235" s="13">
        <f t="shared" si="1626"/>
        <v>1.8806385845152228E-2</v>
      </c>
      <c r="P1235" s="13">
        <f t="shared" si="1627"/>
        <v>5.155453301775146E-2</v>
      </c>
      <c r="Q1235" s="13">
        <f t="shared" si="1628"/>
        <v>0.15239454911830919</v>
      </c>
      <c r="R1235" s="13">
        <f t="shared" si="1629"/>
        <v>4.3601787105505795E-3</v>
      </c>
      <c r="S1235" s="13">
        <f t="shared" si="1630"/>
        <v>1.6383146877590984E-2</v>
      </c>
      <c r="T1235" s="13">
        <f t="shared" si="1631"/>
        <v>7.0664025947429751E-2</v>
      </c>
      <c r="U1235" s="13">
        <f t="shared" si="1632"/>
        <v>1.1952694108651437E-2</v>
      </c>
      <c r="V1235" s="13">
        <f t="shared" si="1633"/>
        <v>2.3139036658117174E-3</v>
      </c>
      <c r="W1235" s="13">
        <f t="shared" si="1634"/>
        <v>0.1392546460713758</v>
      </c>
      <c r="X1235" s="13">
        <f t="shared" si="1635"/>
        <v>6.4571167277436448E-2</v>
      </c>
      <c r="Y1235" s="13">
        <f t="shared" si="1636"/>
        <v>1.4970544111805109E-2</v>
      </c>
      <c r="Z1235" s="13">
        <f t="shared" si="1637"/>
        <v>6.7392563868012173E-4</v>
      </c>
      <c r="AA1235" s="13">
        <f t="shared" si="1638"/>
        <v>1.8474534063545017E-3</v>
      </c>
      <c r="AB1235" s="13">
        <f t="shared" si="1639"/>
        <v>2.5322408680988544E-3</v>
      </c>
      <c r="AC1235" s="13">
        <f t="shared" si="1640"/>
        <v>1.838297303776206E-4</v>
      </c>
      <c r="AD1235" s="13">
        <f t="shared" si="1641"/>
        <v>9.5435777877181022E-2</v>
      </c>
      <c r="AE1235" s="13">
        <f t="shared" si="1642"/>
        <v>4.4252739505733621E-2</v>
      </c>
      <c r="AF1235" s="13">
        <f t="shared" si="1643"/>
        <v>1.0259805061171681E-2</v>
      </c>
      <c r="AG1235" s="13">
        <f t="shared" si="1644"/>
        <v>1.5857941010199016E-3</v>
      </c>
      <c r="AH1235" s="13">
        <f t="shared" si="1645"/>
        <v>7.8123363161367783E-5</v>
      </c>
      <c r="AI1235" s="13">
        <f t="shared" si="1646"/>
        <v>2.1416201596218616E-4</v>
      </c>
      <c r="AJ1235" s="13">
        <f t="shared" si="1647"/>
        <v>2.9354451232629621E-4</v>
      </c>
      <c r="AK1235" s="13">
        <f t="shared" si="1648"/>
        <v>2.6823424726601225E-4</v>
      </c>
      <c r="AL1235" s="13">
        <f t="shared" si="1649"/>
        <v>9.3468699552219826E-6</v>
      </c>
      <c r="AM1235" s="13">
        <f t="shared" si="1650"/>
        <v>5.2324215850460147E-2</v>
      </c>
      <c r="AN1235" s="13">
        <f t="shared" si="1651"/>
        <v>2.42622834473258E-2</v>
      </c>
      <c r="AO1235" s="13">
        <f t="shared" si="1652"/>
        <v>5.6251048248934501E-3</v>
      </c>
      <c r="AP1235" s="13">
        <f t="shared" si="1653"/>
        <v>8.6943738168022424E-4</v>
      </c>
      <c r="AQ1235" s="13">
        <f t="shared" si="1654"/>
        <v>1.007876365233712E-4</v>
      </c>
      <c r="AR1235" s="13">
        <f t="shared" si="1655"/>
        <v>7.2450246986847386E-6</v>
      </c>
      <c r="AS1235" s="13">
        <f t="shared" si="1656"/>
        <v>1.9861012536815988E-5</v>
      </c>
      <c r="AT1235" s="13">
        <f t="shared" si="1657"/>
        <v>2.7222807056763529E-5</v>
      </c>
      <c r="AU1235" s="13">
        <f t="shared" si="1658"/>
        <v>2.4875577136397102E-5</v>
      </c>
      <c r="AV1235" s="13">
        <f t="shared" si="1659"/>
        <v>1.704804917560207E-5</v>
      </c>
      <c r="AW1235" s="13">
        <f t="shared" si="1660"/>
        <v>3.3003056151007522E-7</v>
      </c>
      <c r="AX1235" s="13">
        <f t="shared" si="1661"/>
        <v>2.390633458143384E-2</v>
      </c>
      <c r="AY1235" s="13">
        <f t="shared" si="1662"/>
        <v>1.1085159258937155E-2</v>
      </c>
      <c r="AZ1235" s="13">
        <f t="shared" si="1663"/>
        <v>2.5700459302412655E-3</v>
      </c>
      <c r="BA1235" s="13">
        <f t="shared" si="1664"/>
        <v>3.9723597585209581E-4</v>
      </c>
      <c r="BB1235" s="13">
        <f t="shared" si="1665"/>
        <v>4.6048716091336588E-5</v>
      </c>
      <c r="BC1235" s="13">
        <f t="shared" si="1666"/>
        <v>4.2704777664952458E-6</v>
      </c>
      <c r="BD1235" s="13">
        <f t="shared" si="1667"/>
        <v>5.5990914839105496E-7</v>
      </c>
      <c r="BE1235" s="13">
        <f t="shared" si="1668"/>
        <v>1.5348964397169681E-6</v>
      </c>
      <c r="BF1235" s="13">
        <f t="shared" si="1669"/>
        <v>2.1038297797291918E-6</v>
      </c>
      <c r="BG1235" s="13">
        <f t="shared" si="1670"/>
        <v>1.9224314325256336E-6</v>
      </c>
      <c r="BH1235" s="13">
        <f t="shared" si="1671"/>
        <v>1.3175053354025207E-6</v>
      </c>
      <c r="BI1235" s="13">
        <f t="shared" si="1672"/>
        <v>7.2234370680618223E-7</v>
      </c>
      <c r="BJ1235" s="14">
        <f t="shared" si="1673"/>
        <v>0.82576285169528174</v>
      </c>
      <c r="BK1235" s="14">
        <f t="shared" si="1674"/>
        <v>0.12208790706677013</v>
      </c>
      <c r="BL1235" s="14">
        <f t="shared" si="1675"/>
        <v>4.0457430463970295E-2</v>
      </c>
      <c r="BM1235" s="14">
        <f t="shared" si="1676"/>
        <v>0.59904077275560319</v>
      </c>
      <c r="BN1235" s="14">
        <f t="shared" si="1677"/>
        <v>0.37885651288072353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1.5941000000000001</v>
      </c>
      <c r="F1236" s="10">
        <f>VLOOKUP(B1236,home!$B$2:$E$405,3,FALSE)</f>
        <v>0.94099999999999995</v>
      </c>
      <c r="G1236" s="10">
        <f>VLOOKUP(C1236,away!$B$2:$E$405,4,FALSE)</f>
        <v>1.6031</v>
      </c>
      <c r="H1236" s="10">
        <f>VLOOKUP(A1236,away!$A$2:$E$405,3,FALSE)</f>
        <v>1.1647000000000001</v>
      </c>
      <c r="I1236" s="10">
        <f>VLOOKUP(C1236,away!$B$2:$E$405,3,FALSE)</f>
        <v>1.1448</v>
      </c>
      <c r="J1236" s="10">
        <f>VLOOKUP(B1236,home!$B$2:$E$405,4,FALSE)</f>
        <v>1.0303</v>
      </c>
      <c r="K1236" s="12">
        <f t="shared" si="1622"/>
        <v>2.40472710911</v>
      </c>
      <c r="L1236" s="12">
        <f t="shared" si="1623"/>
        <v>1.3737490213680001</v>
      </c>
      <c r="M1236" s="13">
        <f t="shared" si="1624"/>
        <v>2.2857496741610861E-2</v>
      </c>
      <c r="N1236" s="13">
        <f t="shared" si="1625"/>
        <v>5.4966042060945117E-2</v>
      </c>
      <c r="O1236" s="13">
        <f t="shared" si="1626"/>
        <v>3.1400463779710175E-2</v>
      </c>
      <c r="P1236" s="13">
        <f t="shared" si="1627"/>
        <v>7.5509546489695697E-2</v>
      </c>
      <c r="Q1236" s="13">
        <f t="shared" si="1628"/>
        <v>6.6089165712217623E-2</v>
      </c>
      <c r="R1236" s="13">
        <f t="shared" si="1629"/>
        <v>2.1568178193939098E-2</v>
      </c>
      <c r="S1236" s="13">
        <f t="shared" si="1630"/>
        <v>6.2361286490964382E-2</v>
      </c>
      <c r="T1236" s="13">
        <f t="shared" si="1631"/>
        <v>9.0789926720186556E-2</v>
      </c>
      <c r="U1236" s="13">
        <f t="shared" si="1632"/>
        <v>5.1865582797080499E-2</v>
      </c>
      <c r="V1236" s="13">
        <f t="shared" si="1633"/>
        <v>2.2889997850000079E-2</v>
      </c>
      <c r="W1236" s="13">
        <f t="shared" si="1634"/>
        <v>5.2975469468877608E-2</v>
      </c>
      <c r="X1236" s="13">
        <f t="shared" si="1635"/>
        <v>7.2774999339380989E-2</v>
      </c>
      <c r="Y1236" s="13">
        <f t="shared" si="1636"/>
        <v>4.9987292061265759E-2</v>
      </c>
      <c r="Z1236" s="13">
        <f t="shared" si="1637"/>
        <v>9.876421228871491E-3</v>
      </c>
      <c r="AA1236" s="13">
        <f t="shared" si="1638"/>
        <v>2.3750097870056771E-2</v>
      </c>
      <c r="AB1236" s="13">
        <f t="shared" si="1639"/>
        <v>2.85562520960706E-2</v>
      </c>
      <c r="AC1236" s="13">
        <f t="shared" si="1640"/>
        <v>4.7260571015884986E-3</v>
      </c>
      <c r="AD1236" s="13">
        <f t="shared" si="1641"/>
        <v>3.184788688740977E-2</v>
      </c>
      <c r="AE1236" s="13">
        <f t="shared" si="1642"/>
        <v>4.3751003444217937E-2</v>
      </c>
      <c r="AF1236" s="13">
        <f t="shared" si="1643"/>
        <v>3.0051449082681203E-2</v>
      </c>
      <c r="AG1236" s="13">
        <f t="shared" si="1644"/>
        <v>1.3761049589341197E-2</v>
      </c>
      <c r="AH1236" s="13">
        <f t="shared" si="1645"/>
        <v>3.3919309994450897E-3</v>
      </c>
      <c r="AI1236" s="13">
        <f t="shared" si="1646"/>
        <v>8.1566684265961826E-3</v>
      </c>
      <c r="AJ1236" s="13">
        <f t="shared" si="1647"/>
        <v>9.8072808427287269E-3</v>
      </c>
      <c r="AK1236" s="13">
        <f t="shared" si="1648"/>
        <v>7.8612780363883118E-3</v>
      </c>
      <c r="AL1236" s="13">
        <f t="shared" si="1649"/>
        <v>6.2449958096365689E-4</v>
      </c>
      <c r="AM1236" s="13">
        <f t="shared" si="1650"/>
        <v>1.5317095393204633E-2</v>
      </c>
      <c r="AN1236" s="13">
        <f t="shared" si="1651"/>
        <v>2.1041844806615171E-2</v>
      </c>
      <c r="AO1236" s="13">
        <f t="shared" si="1652"/>
        <v>1.4453106855432466E-2</v>
      </c>
      <c r="AP1236" s="13">
        <f t="shared" si="1653"/>
        <v>6.6183137994591619E-3</v>
      </c>
      <c r="AQ1236" s="13">
        <f t="shared" si="1654"/>
        <v>2.2729755262783395E-3</v>
      </c>
      <c r="AR1236" s="13">
        <f t="shared" si="1655"/>
        <v>9.3193237820709499E-4</v>
      </c>
      <c r="AS1236" s="13">
        <f t="shared" si="1656"/>
        <v>2.2410430537319545E-3</v>
      </c>
      <c r="AT1236" s="13">
        <f t="shared" si="1657"/>
        <v>2.694548491995945E-3</v>
      </c>
      <c r="AU1236" s="13">
        <f t="shared" si="1658"/>
        <v>2.1598846018380398E-3</v>
      </c>
      <c r="AV1236" s="13">
        <f t="shared" si="1659"/>
        <v>1.2984832636472976E-3</v>
      </c>
      <c r="AW1236" s="13">
        <f t="shared" si="1660"/>
        <v>5.7306362929408311E-5</v>
      </c>
      <c r="AX1236" s="13">
        <f t="shared" si="1661"/>
        <v>6.1389057541438525E-3</v>
      </c>
      <c r="AY1236" s="13">
        <f t="shared" si="1662"/>
        <v>8.4333157720255028E-3</v>
      </c>
      <c r="AZ1236" s="13">
        <f t="shared" si="1663"/>
        <v>5.7926296443536786E-3</v>
      </c>
      <c r="BA1236" s="13">
        <f t="shared" si="1664"/>
        <v>2.6525397683593776E-3</v>
      </c>
      <c r="BB1236" s="13">
        <f t="shared" si="1665"/>
        <v>9.1098097773084944E-4</v>
      </c>
      <c r="BC1236" s="13">
        <f t="shared" si="1666"/>
        <v>2.5029184532852374E-4</v>
      </c>
      <c r="BD1236" s="13">
        <f t="shared" si="1667"/>
        <v>2.1337353209052468E-4</v>
      </c>
      <c r="BE1236" s="13">
        <f t="shared" si="1668"/>
        <v>5.1310511698463717E-4</v>
      </c>
      <c r="BF1236" s="13">
        <f t="shared" si="1669"/>
        <v>6.169388923180076E-4</v>
      </c>
      <c r="BG1236" s="13">
        <f t="shared" si="1670"/>
        <v>4.9452322634046934E-4</v>
      </c>
      <c r="BH1236" s="13">
        <f t="shared" si="1671"/>
        <v>2.9729835211636665E-4</v>
      </c>
      <c r="BI1236" s="13">
        <f t="shared" si="1672"/>
        <v>1.4298428136559144E-4</v>
      </c>
      <c r="BJ1236" s="14">
        <f t="shared" si="1673"/>
        <v>0.5908762845094554</v>
      </c>
      <c r="BK1236" s="14">
        <f t="shared" si="1674"/>
        <v>0.19740220002684869</v>
      </c>
      <c r="BL1236" s="14">
        <f t="shared" si="1675"/>
        <v>0.19796184823265137</v>
      </c>
      <c r="BM1236" s="14">
        <f t="shared" si="1676"/>
        <v>0.71534985161061249</v>
      </c>
      <c r="BN1236" s="14">
        <f t="shared" si="1677"/>
        <v>0.27239089297811858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1.1607000000000001</v>
      </c>
      <c r="F1237" s="10">
        <f>VLOOKUP(B1237,home!$B$2:$E$405,3,FALSE)</f>
        <v>0.86150000000000004</v>
      </c>
      <c r="G1237" s="10">
        <f>VLOOKUP(C1237,away!$B$2:$E$405,4,FALSE)</f>
        <v>0.62660000000000005</v>
      </c>
      <c r="H1237" s="10">
        <f>VLOOKUP(A1237,away!$A$2:$E$405,3,FALSE)</f>
        <v>0.89880000000000004</v>
      </c>
      <c r="I1237" s="10">
        <f>VLOOKUP(C1237,away!$B$2:$E$405,3,FALSE)</f>
        <v>1.0114000000000001</v>
      </c>
      <c r="J1237" s="10">
        <f>VLOOKUP(B1237,home!$B$2:$E$405,4,FALSE)</f>
        <v>1.6183000000000001</v>
      </c>
      <c r="K1237" s="12">
        <f t="shared" si="1622"/>
        <v>0.6265643151300001</v>
      </c>
      <c r="L1237" s="12">
        <f t="shared" si="1623"/>
        <v>1.4711096596560003</v>
      </c>
      <c r="M1237" s="13">
        <f t="shared" si="1624"/>
        <v>0.12274159651842984</v>
      </c>
      <c r="N1237" s="13">
        <f t="shared" si="1625"/>
        <v>7.6905504360532784E-2</v>
      </c>
      <c r="O1237" s="13">
        <f t="shared" si="1626"/>
        <v>0.18056634827986143</v>
      </c>
      <c r="P1237" s="13">
        <f t="shared" si="1627"/>
        <v>0.11313643034549643</v>
      </c>
      <c r="Q1237" s="13">
        <f t="shared" si="1628"/>
        <v>2.409312233469223E-2</v>
      </c>
      <c r="R1237" s="13">
        <f t="shared" si="1629"/>
        <v>0.13281644958165689</v>
      </c>
      <c r="S1237" s="13">
        <f t="shared" si="1630"/>
        <v>2.6070729553773264E-2</v>
      </c>
      <c r="T1237" s="13">
        <f t="shared" si="1631"/>
        <v>3.5443624997839464E-2</v>
      </c>
      <c r="U1237" s="13">
        <f t="shared" si="1632"/>
        <v>8.3218047770129033E-2</v>
      </c>
      <c r="V1237" s="13">
        <f t="shared" si="1633"/>
        <v>2.6700622028362612E-3</v>
      </c>
      <c r="W1237" s="13">
        <f t="shared" si="1634"/>
        <v>5.0319635649932496E-3</v>
      </c>
      <c r="X1237" s="13">
        <f t="shared" si="1635"/>
        <v>7.4025702074986136E-3</v>
      </c>
      <c r="Y1237" s="13">
        <f t="shared" si="1636"/>
        <v>5.4449962692664673E-3</v>
      </c>
      <c r="Z1237" s="13">
        <f t="shared" si="1637"/>
        <v>6.5129187313596529E-2</v>
      </c>
      <c r="AA1237" s="13">
        <f t="shared" si="1638"/>
        <v>4.0807624644117101E-2</v>
      </c>
      <c r="AB1237" s="13">
        <f t="shared" si="1639"/>
        <v>1.278430069361167E-2</v>
      </c>
      <c r="AC1237" s="13">
        <f t="shared" si="1640"/>
        <v>1.5381974968036274E-4</v>
      </c>
      <c r="AD1237" s="13">
        <f t="shared" si="1641"/>
        <v>7.8821220121477699E-4</v>
      </c>
      <c r="AE1237" s="13">
        <f t="shared" si="1642"/>
        <v>1.1595465830657773E-3</v>
      </c>
      <c r="AF1237" s="13">
        <f t="shared" si="1643"/>
        <v>8.5291008958458705E-4</v>
      </c>
      <c r="AG1237" s="13">
        <f t="shared" si="1644"/>
        <v>4.1824142386865022E-4</v>
      </c>
      <c r="AH1237" s="13">
        <f t="shared" si="1645"/>
        <v>2.3953044145644222E-2</v>
      </c>
      <c r="AI1237" s="13">
        <f t="shared" si="1646"/>
        <v>1.5008122700394229E-2</v>
      </c>
      <c r="AJ1237" s="13">
        <f t="shared" si="1647"/>
        <v>4.701777060579759E-3</v>
      </c>
      <c r="AK1237" s="13">
        <f t="shared" si="1648"/>
        <v>9.8198857461870076E-4</v>
      </c>
      <c r="AL1237" s="13">
        <f t="shared" si="1649"/>
        <v>5.6713022770112112E-6</v>
      </c>
      <c r="AM1237" s="13">
        <f t="shared" si="1650"/>
        <v>9.877312760624935E-5</v>
      </c>
      <c r="AN1237" s="13">
        <f t="shared" si="1651"/>
        <v>1.4530610213598816E-4</v>
      </c>
      <c r="AO1237" s="13">
        <f t="shared" si="1652"/>
        <v>1.0688060522960681E-4</v>
      </c>
      <c r="AP1237" s="13">
        <f t="shared" si="1653"/>
        <v>5.2411030261051393E-5</v>
      </c>
      <c r="AQ1237" s="13">
        <f t="shared" si="1654"/>
        <v>1.9275593222388913E-5</v>
      </c>
      <c r="AR1237" s="13">
        <f t="shared" si="1655"/>
        <v>7.0475109241647637E-3</v>
      </c>
      <c r="AS1237" s="13">
        <f t="shared" si="1656"/>
        <v>4.4157188555704894E-3</v>
      </c>
      <c r="AT1237" s="13">
        <f t="shared" si="1657"/>
        <v>1.3833659302735755E-3</v>
      </c>
      <c r="AU1237" s="13">
        <f t="shared" si="1658"/>
        <v>2.8892257555867949E-4</v>
      </c>
      <c r="AV1237" s="13">
        <f t="shared" si="1659"/>
        <v>4.5257143920129914E-5</v>
      </c>
      <c r="AW1237" s="13">
        <f t="shared" si="1660"/>
        <v>1.4520815211052682E-7</v>
      </c>
      <c r="AX1237" s="13">
        <f t="shared" si="1661"/>
        <v>1.0314619508642954E-5</v>
      </c>
      <c r="AY1237" s="13">
        <f t="shared" si="1662"/>
        <v>1.5173936394840877E-5</v>
      </c>
      <c r="AZ1237" s="13">
        <f t="shared" si="1663"/>
        <v>1.1161262202728082E-5</v>
      </c>
      <c r="BA1237" s="13">
        <f t="shared" si="1664"/>
        <v>5.4731468801288955E-6</v>
      </c>
      <c r="BB1237" s="13">
        <f t="shared" si="1665"/>
        <v>2.0128998110184298E-6</v>
      </c>
      <c r="BC1237" s="13">
        <f t="shared" si="1666"/>
        <v>5.9223927118178986E-7</v>
      </c>
      <c r="BD1237" s="13">
        <f t="shared" si="1667"/>
        <v>1.7279435661783288E-3</v>
      </c>
      <c r="BE1237" s="13">
        <f t="shared" si="1668"/>
        <v>1.0826677771258145E-3</v>
      </c>
      <c r="BF1237" s="13">
        <f t="shared" si="1669"/>
        <v>3.3918049714407776E-4</v>
      </c>
      <c r="BG1237" s="13">
        <f t="shared" si="1670"/>
        <v>7.083946529951069E-5</v>
      </c>
      <c r="BH1237" s="13">
        <f t="shared" si="1671"/>
        <v>1.1096370264890827E-5</v>
      </c>
      <c r="BI1237" s="13">
        <f t="shared" si="1672"/>
        <v>1.3905179270900442E-6</v>
      </c>
      <c r="BJ1237" s="14">
        <f t="shared" si="1673"/>
        <v>0.15800806659508046</v>
      </c>
      <c r="BK1237" s="14">
        <f t="shared" si="1674"/>
        <v>0.26479348360888805</v>
      </c>
      <c r="BL1237" s="14">
        <f t="shared" si="1675"/>
        <v>0.51125159707404044</v>
      </c>
      <c r="BM1237" s="14">
        <f t="shared" si="1676"/>
        <v>0.34890785444269307</v>
      </c>
      <c r="BN1237" s="14">
        <f t="shared" si="1677"/>
        <v>0.65025945142066965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1.1607000000000001</v>
      </c>
      <c r="F1238" s="10">
        <f>VLOOKUP(B1238,home!$B$2:$E$405,3,FALSE)</f>
        <v>0.93989999999999996</v>
      </c>
      <c r="G1238" s="10">
        <f>VLOOKUP(C1238,away!$B$2:$E$405,4,FALSE)</f>
        <v>1.2061999999999999</v>
      </c>
      <c r="H1238" s="10">
        <f>VLOOKUP(A1238,away!$A$2:$E$405,3,FALSE)</f>
        <v>0.89880000000000004</v>
      </c>
      <c r="I1238" s="10">
        <f>VLOOKUP(C1238,away!$B$2:$E$405,3,FALSE)</f>
        <v>1.7802</v>
      </c>
      <c r="J1238" s="10">
        <f>VLOOKUP(B1238,home!$B$2:$E$405,4,FALSE)</f>
        <v>1.0114000000000001</v>
      </c>
      <c r="K1238" s="12">
        <f t="shared" si="1622"/>
        <v>1.315894155966</v>
      </c>
      <c r="L1238" s="12">
        <f t="shared" si="1623"/>
        <v>1.6182842588640003</v>
      </c>
      <c r="M1238" s="13">
        <f t="shared" si="1624"/>
        <v>5.3174388654040131E-2</v>
      </c>
      <c r="N1238" s="13">
        <f t="shared" si="1625"/>
        <v>6.9971867276916178E-2</v>
      </c>
      <c r="O1238" s="13">
        <f t="shared" si="1626"/>
        <v>8.605127613354964E-2</v>
      </c>
      <c r="P1238" s="13">
        <f t="shared" si="1627"/>
        <v>0.1132343713775545</v>
      </c>
      <c r="Q1238" s="13">
        <f t="shared" si="1628"/>
        <v>4.6037785615861311E-2</v>
      </c>
      <c r="R1238" s="13">
        <f t="shared" si="1629"/>
        <v>6.9627712811041409E-2</v>
      </c>
      <c r="S1238" s="13">
        <f t="shared" si="1630"/>
        <v>6.0282887992806927E-2</v>
      </c>
      <c r="T1238" s="13">
        <f t="shared" si="1631"/>
        <v>7.4502223775103849E-2</v>
      </c>
      <c r="U1238" s="13">
        <f t="shared" si="1632"/>
        <v>9.1622700381328387E-2</v>
      </c>
      <c r="V1238" s="13">
        <f t="shared" si="1633"/>
        <v>1.4263539479296089E-2</v>
      </c>
      <c r="W1238" s="13">
        <f t="shared" si="1634"/>
        <v>2.0193617681842486E-2</v>
      </c>
      <c r="X1238" s="13">
        <f t="shared" si="1635"/>
        <v>3.2679013624043442E-2</v>
      </c>
      <c r="Y1238" s="13">
        <f t="shared" si="1636"/>
        <v>2.6441966671495856E-2</v>
      </c>
      <c r="Z1238" s="13">
        <f t="shared" si="1637"/>
        <v>3.7559143874270534E-2</v>
      </c>
      <c r="AA1238" s="13">
        <f t="shared" si="1638"/>
        <v>4.9423857927238787E-2</v>
      </c>
      <c r="AB1238" s="13">
        <f t="shared" si="1639"/>
        <v>3.2518282905873698E-2</v>
      </c>
      <c r="AC1238" s="13">
        <f t="shared" si="1640"/>
        <v>1.8983797550842986E-3</v>
      </c>
      <c r="AD1238" s="13">
        <f t="shared" si="1641"/>
        <v>6.6431658738370534E-3</v>
      </c>
      <c r="AE1238" s="13">
        <f t="shared" si="1642"/>
        <v>1.0750530762653015E-2</v>
      </c>
      <c r="AF1238" s="13">
        <f t="shared" si="1643"/>
        <v>8.6987073538172862E-3</v>
      </c>
      <c r="AG1238" s="13">
        <f t="shared" si="1644"/>
        <v>4.6923270610490118E-3</v>
      </c>
      <c r="AH1238" s="13">
        <f t="shared" si="1645"/>
        <v>1.5195342827035066E-2</v>
      </c>
      <c r="AI1238" s="13">
        <f t="shared" si="1646"/>
        <v>1.9995462823995322E-2</v>
      </c>
      <c r="AJ1238" s="13">
        <f t="shared" si="1647"/>
        <v>1.315595633796543E-2</v>
      </c>
      <c r="AK1238" s="13">
        <f t="shared" si="1648"/>
        <v>5.7706153537575213E-3</v>
      </c>
      <c r="AL1238" s="13">
        <f t="shared" si="1649"/>
        <v>1.6170328885314891E-4</v>
      </c>
      <c r="AM1238" s="13">
        <f t="shared" si="1650"/>
        <v>1.7483406300989883E-3</v>
      </c>
      <c r="AN1238" s="13">
        <f t="shared" si="1651"/>
        <v>2.8293121208215607E-3</v>
      </c>
      <c r="AO1238" s="13">
        <f t="shared" si="1652"/>
        <v>2.289315634269326E-3</v>
      </c>
      <c r="AP1238" s="13">
        <f t="shared" si="1653"/>
        <v>1.2349211515031017E-3</v>
      </c>
      <c r="AQ1238" s="13">
        <f t="shared" si="1654"/>
        <v>4.9961336510391877E-4</v>
      </c>
      <c r="AR1238" s="13">
        <f t="shared" si="1655"/>
        <v>4.9180768210065695E-3</v>
      </c>
      <c r="AS1238" s="13">
        <f t="shared" si="1656"/>
        <v>6.4716685473543882E-3</v>
      </c>
      <c r="AT1238" s="13">
        <f t="shared" si="1657"/>
        <v>4.2580154104063074E-3</v>
      </c>
      <c r="AU1238" s="13">
        <f t="shared" si="1658"/>
        <v>1.8676991981889425E-3</v>
      </c>
      <c r="AV1238" s="13">
        <f t="shared" si="1659"/>
        <v>6.1442361499980337E-4</v>
      </c>
      <c r="AW1238" s="13">
        <f t="shared" si="1660"/>
        <v>9.5651573824901925E-6</v>
      </c>
      <c r="AX1238" s="13">
        <f t="shared" si="1661"/>
        <v>3.8343853629752841E-4</v>
      </c>
      <c r="AY1238" s="13">
        <f t="shared" si="1662"/>
        <v>6.2051254753214282E-4</v>
      </c>
      <c r="AZ1238" s="13">
        <f t="shared" si="1663"/>
        <v>5.0208284404943326E-4</v>
      </c>
      <c r="BA1238" s="13">
        <f t="shared" si="1664"/>
        <v>2.7083758772362217E-4</v>
      </c>
      <c r="BB1238" s="13">
        <f t="shared" si="1665"/>
        <v>1.0957305123045892E-4</v>
      </c>
      <c r="BC1238" s="13">
        <f t="shared" si="1666"/>
        <v>3.5464068800390079E-5</v>
      </c>
      <c r="BD1238" s="13">
        <f t="shared" si="1667"/>
        <v>1.3264743838864721E-3</v>
      </c>
      <c r="BE1238" s="13">
        <f t="shared" si="1668"/>
        <v>1.745499889794809E-3</v>
      </c>
      <c r="BF1238" s="13">
        <f t="shared" si="1669"/>
        <v>1.1484465521101434E-3</v>
      </c>
      <c r="BG1238" s="13">
        <f t="shared" si="1670"/>
        <v>5.0374470212034654E-4</v>
      </c>
      <c r="BH1238" s="13">
        <f t="shared" si="1671"/>
        <v>1.657186774047494E-4</v>
      </c>
      <c r="BI1238" s="13">
        <f t="shared" si="1672"/>
        <v>4.3613647826264893E-5</v>
      </c>
      <c r="BJ1238" s="14">
        <f t="shared" si="1673"/>
        <v>0.31113461723404989</v>
      </c>
      <c r="BK1238" s="14">
        <f t="shared" si="1674"/>
        <v>0.24363578309516726</v>
      </c>
      <c r="BL1238" s="14">
        <f t="shared" si="1675"/>
        <v>0.40642458894688405</v>
      </c>
      <c r="BM1238" s="14">
        <f t="shared" si="1676"/>
        <v>0.56004578389125892</v>
      </c>
      <c r="BN1238" s="14">
        <f t="shared" si="1677"/>
        <v>0.43809740186896318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1.5417000000000001</v>
      </c>
      <c r="F1239" s="10">
        <f>VLOOKUP(B1239,home!$B$2:$E$405,3,FALSE)</f>
        <v>1.0089999999999999</v>
      </c>
      <c r="G1239" s="10">
        <f>VLOOKUP(C1239,away!$B$2:$E$405,4,FALSE)</f>
        <v>1.0089999999999999</v>
      </c>
      <c r="H1239" s="10">
        <f>VLOOKUP(A1239,away!$A$2:$E$405,3,FALSE)</f>
        <v>1.125</v>
      </c>
      <c r="I1239" s="10">
        <f>VLOOKUP(C1239,away!$B$2:$E$405,3,FALSE)</f>
        <v>0.88890000000000002</v>
      </c>
      <c r="J1239" s="10">
        <f>VLOOKUP(B1239,home!$B$2:$E$405,4,FALSE)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1.5417000000000001</v>
      </c>
      <c r="F1240" s="10">
        <f>VLOOKUP(B1240,home!$B$2:$E$405,3,FALSE)</f>
        <v>1.2323999999999999</v>
      </c>
      <c r="G1240" s="10">
        <f>VLOOKUP(C1240,away!$B$2:$E$405,4,FALSE)</f>
        <v>0.79279999999999995</v>
      </c>
      <c r="H1240" s="10">
        <f>VLOOKUP(A1240,away!$A$2:$E$405,3,FALSE)</f>
        <v>1.125</v>
      </c>
      <c r="I1240" s="10">
        <f>VLOOKUP(C1240,away!$B$2:$E$405,3,FALSE)</f>
        <v>0.79010000000000002</v>
      </c>
      <c r="J1240" s="10">
        <f>VLOOKUP(B1240,home!$B$2:$E$405,4,FALSE)</f>
        <v>0.71109999999999995</v>
      </c>
      <c r="K1240" s="12">
        <f t="shared" si="1622"/>
        <v>1.5063129282239998</v>
      </c>
      <c r="L1240" s="12">
        <f t="shared" si="1623"/>
        <v>0.63207012374999993</v>
      </c>
      <c r="M1240" s="13">
        <f t="shared" si="1624"/>
        <v>0.11784523867640882</v>
      </c>
      <c r="N1240" s="13">
        <f t="shared" si="1625"/>
        <v>0.17751180654791754</v>
      </c>
      <c r="O1240" s="13">
        <f t="shared" si="1626"/>
        <v>7.4486454593545998E-2</v>
      </c>
      <c r="P1240" s="13">
        <f t="shared" si="1627"/>
        <v>0.11219990953182828</v>
      </c>
      <c r="Q1240" s="13">
        <f t="shared" si="1628"/>
        <v>0.13369416455776292</v>
      </c>
      <c r="R1240" s="13">
        <f t="shared" si="1629"/>
        <v>2.3540331286320684E-2</v>
      </c>
      <c r="S1240" s="13">
        <f t="shared" si="1630"/>
        <v>2.6706254406930436E-2</v>
      </c>
      <c r="T1240" s="13">
        <f t="shared" si="1631"/>
        <v>8.4504087136678063E-2</v>
      </c>
      <c r="U1240" s="13">
        <f t="shared" si="1632"/>
        <v>3.5459105351260747E-2</v>
      </c>
      <c r="V1240" s="13">
        <f t="shared" si="1633"/>
        <v>2.8252113271104149E-3</v>
      </c>
      <c r="W1240" s="13">
        <f t="shared" si="1634"/>
        <v>6.712841616715505E-2</v>
      </c>
      <c r="X1240" s="13">
        <f t="shared" si="1635"/>
        <v>4.2429866313915182E-2</v>
      </c>
      <c r="Y1240" s="13">
        <f t="shared" si="1636"/>
        <v>1.3409325425866161E-2</v>
      </c>
      <c r="Z1240" s="13">
        <f t="shared" si="1637"/>
        <v>4.9597133697535691E-3</v>
      </c>
      <c r="AA1240" s="13">
        <f t="shared" si="1638"/>
        <v>7.4708803691452214E-3</v>
      </c>
      <c r="AB1240" s="13">
        <f t="shared" si="1639"/>
        <v>5.6267418426291672E-3</v>
      </c>
      <c r="AC1240" s="13">
        <f t="shared" si="1640"/>
        <v>1.6811691909998568E-4</v>
      </c>
      <c r="AD1240" s="13">
        <f t="shared" si="1641"/>
        <v>2.5279100280946664E-2</v>
      </c>
      <c r="AE1240" s="13">
        <f t="shared" si="1642"/>
        <v>1.5978164042866613E-2</v>
      </c>
      <c r="AF1240" s="13">
        <f t="shared" si="1643"/>
        <v>5.0496600619362496E-3</v>
      </c>
      <c r="AG1240" s="13">
        <f t="shared" si="1644"/>
        <v>1.0639130867478258E-3</v>
      </c>
      <c r="AH1240" s="13">
        <f t="shared" si="1645"/>
        <v>7.8372166084616699E-4</v>
      </c>
      <c r="AI1240" s="13">
        <f t="shared" si="1646"/>
        <v>1.1805300698617663E-3</v>
      </c>
      <c r="AJ1240" s="13">
        <f t="shared" si="1647"/>
        <v>8.8912385319498007E-4</v>
      </c>
      <c r="AK1240" s="13">
        <f t="shared" si="1648"/>
        <v>4.4643291828664537E-4</v>
      </c>
      <c r="AL1240" s="13">
        <f t="shared" si="1649"/>
        <v>6.402533806421543E-6</v>
      </c>
      <c r="AM1240" s="13">
        <f t="shared" si="1650"/>
        <v>7.6156471134121743E-3</v>
      </c>
      <c r="AN1240" s="13">
        <f t="shared" si="1651"/>
        <v>4.8136230134107625E-3</v>
      </c>
      <c r="AO1240" s="13">
        <f t="shared" si="1652"/>
        <v>1.521273646886194E-3</v>
      </c>
      <c r="AP1240" s="13">
        <f t="shared" si="1653"/>
        <v>3.2051720741499011E-4</v>
      </c>
      <c r="AQ1240" s="13">
        <f t="shared" si="1654"/>
        <v>5.0647337738699297E-5</v>
      </c>
      <c r="AR1240" s="13">
        <f t="shared" si="1655"/>
        <v>9.9073409431318484E-5</v>
      </c>
      <c r="AS1240" s="13">
        <f t="shared" si="1656"/>
        <v>1.4923555746962458E-4</v>
      </c>
      <c r="AT1240" s="13">
        <f t="shared" si="1657"/>
        <v>1.1239772478360561E-4</v>
      </c>
      <c r="AU1240" s="13">
        <f t="shared" si="1658"/>
        <v>5.6435381981502727E-5</v>
      </c>
      <c r="AV1240" s="13">
        <f t="shared" si="1659"/>
        <v>2.1252336371999342E-5</v>
      </c>
      <c r="AW1240" s="13">
        <f t="shared" si="1660"/>
        <v>1.693284160752194E-7</v>
      </c>
      <c r="AX1240" s="13">
        <f t="shared" si="1661"/>
        <v>1.9119246172874256E-3</v>
      </c>
      <c r="AY1240" s="13">
        <f t="shared" si="1662"/>
        <v>1.2084704294495342E-3</v>
      </c>
      <c r="AZ1240" s="13">
        <f t="shared" si="1663"/>
        <v>3.8191902694519134E-4</v>
      </c>
      <c r="BA1240" s="13">
        <f t="shared" si="1664"/>
        <v>8.046653554124221E-5</v>
      </c>
      <c r="BB1240" s="13">
        <f t="shared" si="1665"/>
        <v>1.2715123269321684E-5</v>
      </c>
      <c r="BC1240" s="13">
        <f t="shared" si="1666"/>
        <v>1.6073699076673324E-6</v>
      </c>
      <c r="BD1240" s="13">
        <f t="shared" si="1667"/>
        <v>1.0436890359931309E-5</v>
      </c>
      <c r="BE1240" s="13">
        <f t="shared" si="1668"/>
        <v>1.5721222879620966E-5</v>
      </c>
      <c r="BF1240" s="13">
        <f t="shared" si="1669"/>
        <v>1.1840540635532001E-5</v>
      </c>
      <c r="BG1240" s="13">
        <f t="shared" si="1670"/>
        <v>5.945186478821155E-6</v>
      </c>
      <c r="BH1240" s="13">
        <f t="shared" si="1671"/>
        <v>2.2388278134377073E-6</v>
      </c>
      <c r="BI1240" s="13">
        <f t="shared" si="1672"/>
        <v>6.7447505588973685E-7</v>
      </c>
      <c r="BJ1240" s="14">
        <f t="shared" si="1673"/>
        <v>0.58396731504305543</v>
      </c>
      <c r="BK1240" s="14">
        <f t="shared" si="1674"/>
        <v>0.26095960382463385</v>
      </c>
      <c r="BL1240" s="14">
        <f t="shared" si="1675"/>
        <v>0.15036857349835267</v>
      </c>
      <c r="BM1240" s="14">
        <f t="shared" si="1676"/>
        <v>0.35976899944097795</v>
      </c>
      <c r="BN1240" s="14">
        <f t="shared" si="1677"/>
        <v>0.63927790519378425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1.5417000000000001</v>
      </c>
      <c r="F1241" s="10">
        <f>VLOOKUP(B1241,home!$B$2:$E$405,3,FALSE)</f>
        <v>0.79279999999999995</v>
      </c>
      <c r="G1241" s="10">
        <f>VLOOKUP(C1241,away!$B$2:$E$405,4,FALSE)</f>
        <v>1.4414</v>
      </c>
      <c r="H1241" s="10">
        <f>VLOOKUP(A1241,away!$A$2:$E$405,3,FALSE)</f>
        <v>1.125</v>
      </c>
      <c r="I1241" s="10">
        <f>VLOOKUP(C1241,away!$B$2:$E$405,3,FALSE)</f>
        <v>0.59260000000000002</v>
      </c>
      <c r="J1241" s="10">
        <f>VLOOKUP(B1241,home!$B$2:$E$405,4,FALSE)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1.5417000000000001</v>
      </c>
      <c r="F1242" s="10">
        <f>VLOOKUP(B1242,home!$B$2:$E$405,3,FALSE)</f>
        <v>0.72070000000000001</v>
      </c>
      <c r="G1242" s="10">
        <f>VLOOKUP(C1242,away!$B$2:$E$405,4,FALSE)</f>
        <v>0.77839999999999998</v>
      </c>
      <c r="H1242" s="10">
        <f>VLOOKUP(A1242,away!$A$2:$E$405,3,FALSE)</f>
        <v>1.125</v>
      </c>
      <c r="I1242" s="10">
        <f>VLOOKUP(C1242,away!$B$2:$E$405,3,FALSE)</f>
        <v>1.6</v>
      </c>
      <c r="J1242" s="10">
        <f>VLOOKUP(B1242,home!$B$2:$E$405,4,FALSE)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1.5124</v>
      </c>
      <c r="F1243" s="10">
        <f>VLOOKUP(B1243,home!$B$2:$E$405,3,FALSE)</f>
        <v>0.66120000000000001</v>
      </c>
      <c r="G1243" s="10">
        <f>VLOOKUP(C1243,away!$B$2:$E$405,4,FALSE)</f>
        <v>1.2783</v>
      </c>
      <c r="H1243" s="10">
        <f>VLOOKUP(A1243,away!$A$2:$E$405,3,FALSE)</f>
        <v>1.1446000000000001</v>
      </c>
      <c r="I1243" s="10">
        <f>VLOOKUP(C1243,away!$B$2:$E$405,3,FALSE)</f>
        <v>0.64070000000000005</v>
      </c>
      <c r="J1243" s="10">
        <f>VLOOKUP(B1243,home!$B$2:$E$405,4,FALSE)</f>
        <v>0.99019999999999997</v>
      </c>
      <c r="K1243" s="12">
        <f t="shared" si="1622"/>
        <v>1.278298568304</v>
      </c>
      <c r="L1243" s="12">
        <f t="shared" si="1623"/>
        <v>0.72615843684400005</v>
      </c>
      <c r="M1243" s="13">
        <f t="shared" si="1624"/>
        <v>0.13473343539828128</v>
      </c>
      <c r="N1243" s="13">
        <f t="shared" si="1625"/>
        <v>0.17222955757230243</v>
      </c>
      <c r="O1243" s="13">
        <f t="shared" si="1626"/>
        <v>9.7837820839438011E-2</v>
      </c>
      <c r="P1243" s="13">
        <f t="shared" si="1627"/>
        <v>0.12506594630503687</v>
      </c>
      <c r="Q1243" s="13">
        <f t="shared" si="1628"/>
        <v>0.1100803984321528</v>
      </c>
      <c r="R1243" s="13">
        <f t="shared" si="1629"/>
        <v>3.5522879522494819E-2</v>
      </c>
      <c r="S1243" s="13">
        <f t="shared" si="1630"/>
        <v>2.9023031437848078E-2</v>
      </c>
      <c r="T1243" s="13">
        <f t="shared" si="1631"/>
        <v>7.9935810052656792E-2</v>
      </c>
      <c r="U1243" s="13">
        <f t="shared" si="1632"/>
        <v>4.5408846035640597E-2</v>
      </c>
      <c r="V1243" s="13">
        <f t="shared" si="1633"/>
        <v>2.993394476108727E-3</v>
      </c>
      <c r="W1243" s="13">
        <f t="shared" si="1634"/>
        <v>4.6905205238051598E-2</v>
      </c>
      <c r="X1243" s="13">
        <f t="shared" si="1635"/>
        <v>3.4060610515510556E-2</v>
      </c>
      <c r="Y1243" s="13">
        <f t="shared" si="1636"/>
        <v>1.2366699844947726E-2</v>
      </c>
      <c r="Z1243" s="13">
        <f t="shared" si="1637"/>
        <v>8.5984128887508608E-3</v>
      </c>
      <c r="AA1243" s="13">
        <f t="shared" si="1638"/>
        <v>1.0991338885376884E-2</v>
      </c>
      <c r="AB1243" s="13">
        <f t="shared" si="1639"/>
        <v>7.0251063804606783E-3</v>
      </c>
      <c r="AC1243" s="13">
        <f t="shared" si="1640"/>
        <v>1.7366314443039864E-4</v>
      </c>
      <c r="AD1243" s="13">
        <f t="shared" si="1641"/>
        <v>1.498971417545167E-2</v>
      </c>
      <c r="AE1243" s="13">
        <f t="shared" si="1642"/>
        <v>1.0884907414384335E-2</v>
      </c>
      <c r="AF1243" s="13">
        <f t="shared" si="1643"/>
        <v>3.9520836766104971E-3</v>
      </c>
      <c r="AG1243" s="13">
        <f t="shared" si="1644"/>
        <v>9.5661296829472253E-4</v>
      </c>
      <c r="AH1243" s="13">
        <f t="shared" si="1645"/>
        <v>1.5609525156586564E-3</v>
      </c>
      <c r="AI1243" s="13">
        <f t="shared" si="1646"/>
        <v>1.9953633659569874E-3</v>
      </c>
      <c r="AJ1243" s="13">
        <f t="shared" si="1647"/>
        <v>1.275335066974534E-3</v>
      </c>
      <c r="AK1243" s="13">
        <f t="shared" si="1648"/>
        <v>5.4341966340714428E-4</v>
      </c>
      <c r="AL1243" s="13">
        <f t="shared" si="1649"/>
        <v>6.448093728863137E-6</v>
      </c>
      <c r="AM1243" s="13">
        <f t="shared" si="1650"/>
        <v>3.8322660339532087E-3</v>
      </c>
      <c r="AN1243" s="13">
        <f t="shared" si="1651"/>
        <v>2.7828323127858179E-3</v>
      </c>
      <c r="AO1243" s="13">
        <f t="shared" si="1652"/>
        <v>1.0103885811257615E-3</v>
      </c>
      <c r="AP1243" s="13">
        <f t="shared" si="1653"/>
        <v>2.4456739755843675E-4</v>
      </c>
      <c r="AQ1243" s="13">
        <f t="shared" si="1654"/>
        <v>4.4398669778509873E-5</v>
      </c>
      <c r="AR1243" s="13">
        <f t="shared" si="1655"/>
        <v>2.2669976775167999E-4</v>
      </c>
      <c r="AS1243" s="13">
        <f t="shared" si="1656"/>
        <v>2.8978998855182177E-4</v>
      </c>
      <c r="AT1243" s="13">
        <f t="shared" si="1657"/>
        <v>1.8521906373731323E-4</v>
      </c>
      <c r="AU1243" s="13">
        <f t="shared" si="1658"/>
        <v>7.8921754666004938E-5</v>
      </c>
      <c r="AV1243" s="13">
        <f t="shared" si="1659"/>
        <v>2.5221391499398426E-5</v>
      </c>
      <c r="AW1243" s="13">
        <f t="shared" si="1660"/>
        <v>1.6626182029558307E-7</v>
      </c>
      <c r="AX1243" s="13">
        <f t="shared" si="1661"/>
        <v>8.1646336409373879E-4</v>
      </c>
      <c r="AY1243" s="13">
        <f t="shared" si="1662"/>
        <v>5.9288176021070305E-4</v>
      </c>
      <c r="AZ1243" s="13">
        <f t="shared" si="1663"/>
        <v>2.152630461139617E-4</v>
      </c>
      <c r="BA1243" s="13">
        <f t="shared" si="1664"/>
        <v>5.2105025692130786E-5</v>
      </c>
      <c r="BB1243" s="13">
        <f t="shared" si="1665"/>
        <v>9.4591260020785359E-6</v>
      </c>
      <c r="BC1243" s="13">
        <f t="shared" si="1666"/>
        <v>1.3737648303159575E-6</v>
      </c>
      <c r="BD1243" s="13">
        <f t="shared" si="1667"/>
        <v>2.7436658163909626E-5</v>
      </c>
      <c r="BE1243" s="13">
        <f t="shared" si="1668"/>
        <v>3.5072240849971923E-5</v>
      </c>
      <c r="BF1243" s="13">
        <f t="shared" si="1669"/>
        <v>2.241639763286609E-5</v>
      </c>
      <c r="BG1243" s="13">
        <f t="shared" si="1670"/>
        <v>9.5516163335419664E-6</v>
      </c>
      <c r="BH1243" s="13">
        <f t="shared" si="1671"/>
        <v>3.0524543710389514E-6</v>
      </c>
      <c r="BI1243" s="13">
        <f t="shared" si="1672"/>
        <v>7.8038961046247563E-7</v>
      </c>
      <c r="BJ1243" s="14">
        <f t="shared" si="1673"/>
        <v>0.49596359897250791</v>
      </c>
      <c r="BK1243" s="14">
        <f t="shared" si="1674"/>
        <v>0.29258880061564496</v>
      </c>
      <c r="BL1243" s="14">
        <f t="shared" si="1675"/>
        <v>0.20306522399857629</v>
      </c>
      <c r="BM1243" s="14">
        <f t="shared" si="1676"/>
        <v>0.32415328290738343</v>
      </c>
      <c r="BN1243" s="14">
        <f t="shared" si="1677"/>
        <v>0.67547003806970618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1.5124</v>
      </c>
      <c r="F1244" s="10">
        <f>VLOOKUP(B1244,home!$B$2:$E$405,3,FALSE)</f>
        <v>0.4546</v>
      </c>
      <c r="G1244" s="10">
        <f>VLOOKUP(C1244,away!$B$2:$E$405,4,FALSE)</f>
        <v>1.5869</v>
      </c>
      <c r="H1244" s="10">
        <f>VLOOKUP(A1244,away!$A$2:$E$405,3,FALSE)</f>
        <v>1.1446000000000001</v>
      </c>
      <c r="I1244" s="10">
        <f>VLOOKUP(C1244,away!$B$2:$E$405,3,FALSE)</f>
        <v>0.34949999999999998</v>
      </c>
      <c r="J1244" s="10">
        <f>VLOOKUP(B1244,home!$B$2:$E$405,4,FALSE)</f>
        <v>0.65529999999999999</v>
      </c>
      <c r="K1244" s="12">
        <f t="shared" si="1622"/>
        <v>1.091052528776</v>
      </c>
      <c r="L1244" s="12">
        <f t="shared" si="1623"/>
        <v>0.26214470481000002</v>
      </c>
      <c r="M1244" s="13">
        <f t="shared" si="1624"/>
        <v>0.25841273258290598</v>
      </c>
      <c r="N1244" s="13">
        <f t="shared" si="1625"/>
        <v>0.28194186535249577</v>
      </c>
      <c r="O1244" s="13">
        <f t="shared" si="1626"/>
        <v>6.7741529502091363E-2</v>
      </c>
      <c r="P1244" s="13">
        <f t="shared" si="1627"/>
        <v>7.3909567066410775E-2</v>
      </c>
      <c r="Q1244" s="13">
        <f t="shared" si="1628"/>
        <v>0.1538066925803315</v>
      </c>
      <c r="R1244" s="13">
        <f t="shared" si="1629"/>
        <v>8.8790416273518222E-3</v>
      </c>
      <c r="S1244" s="13">
        <f t="shared" si="1630"/>
        <v>5.2847861339337361E-3</v>
      </c>
      <c r="T1244" s="13">
        <f t="shared" si="1631"/>
        <v>4.0319610024273422E-2</v>
      </c>
      <c r="U1244" s="13">
        <f t="shared" si="1632"/>
        <v>9.6875008206295746E-3</v>
      </c>
      <c r="V1244" s="13">
        <f t="shared" si="1633"/>
        <v>1.6794677056759249E-4</v>
      </c>
      <c r="W1244" s="13">
        <f t="shared" si="1634"/>
        <v>5.5937060294147849E-2</v>
      </c>
      <c r="X1244" s="13">
        <f t="shared" si="1635"/>
        <v>1.4663604158748561E-2</v>
      </c>
      <c r="Y1244" s="13">
        <f t="shared" si="1636"/>
        <v>1.9219930918229148E-3</v>
      </c>
      <c r="Z1244" s="13">
        <f t="shared" si="1637"/>
        <v>7.7586458213261547E-4</v>
      </c>
      <c r="AA1244" s="13">
        <f t="shared" si="1638"/>
        <v>8.4650901432352453E-4</v>
      </c>
      <c r="AB1244" s="13">
        <f t="shared" si="1639"/>
        <v>4.6179290035468034E-4</v>
      </c>
      <c r="AC1244" s="13">
        <f t="shared" si="1640"/>
        <v>3.0021917309333292E-6</v>
      </c>
      <c r="AD1244" s="13">
        <f t="shared" si="1641"/>
        <v>1.52575677715564E-2</v>
      </c>
      <c r="AE1244" s="13">
        <f t="shared" si="1642"/>
        <v>3.9996905995932216E-3</v>
      </c>
      <c r="AF1244" s="13">
        <f t="shared" si="1643"/>
        <v>5.2424885578084847E-4</v>
      </c>
      <c r="AG1244" s="13">
        <f t="shared" si="1644"/>
        <v>4.5809687181883616E-5</v>
      </c>
      <c r="AH1244" s="13">
        <f t="shared" si="1645"/>
        <v>5.08471979639221E-5</v>
      </c>
      <c r="AI1244" s="13">
        <f t="shared" si="1646"/>
        <v>5.5476963919711081E-5</v>
      </c>
      <c r="AJ1244" s="13">
        <f t="shared" si="1647"/>
        <v>3.0264140886707845E-5</v>
      </c>
      <c r="AK1244" s="13">
        <f t="shared" si="1648"/>
        <v>1.1006589148558577E-5</v>
      </c>
      <c r="AL1244" s="13">
        <f t="shared" si="1649"/>
        <v>3.4346711768539059E-8</v>
      </c>
      <c r="AM1244" s="13">
        <f t="shared" si="1650"/>
        <v>3.3293615800255617E-3</v>
      </c>
      <c r="AN1244" s="13">
        <f t="shared" si="1651"/>
        <v>8.7277450860155615E-4</v>
      </c>
      <c r="AO1244" s="13">
        <f t="shared" si="1652"/>
        <v>1.1439660796152386E-4</v>
      </c>
      <c r="AP1244" s="13">
        <f t="shared" si="1653"/>
        <v>9.9961550084463274E-6</v>
      </c>
      <c r="AQ1244" s="13">
        <f t="shared" si="1654"/>
        <v>6.5510977598104116E-7</v>
      </c>
      <c r="AR1244" s="13">
        <f t="shared" si="1655"/>
        <v>2.6658647401335993E-6</v>
      </c>
      <c r="AS1244" s="13">
        <f t="shared" si="1656"/>
        <v>2.9085984660975373E-6</v>
      </c>
      <c r="AT1244" s="13">
        <f t="shared" si="1657"/>
        <v>1.5867168558148565E-6</v>
      </c>
      <c r="AU1244" s="13">
        <f t="shared" si="1658"/>
        <v>5.7706381266276767E-7</v>
      </c>
      <c r="AV1244" s="13">
        <f t="shared" si="1659"/>
        <v>1.5740173301770816E-7</v>
      </c>
      <c r="AW1244" s="13">
        <f t="shared" si="1660"/>
        <v>2.7287856002832829E-10</v>
      </c>
      <c r="AX1244" s="13">
        <f t="shared" si="1661"/>
        <v>6.054180618494246E-4</v>
      </c>
      <c r="AY1244" s="13">
        <f t="shared" si="1662"/>
        <v>1.5870713911015974E-4</v>
      </c>
      <c r="AZ1244" s="13">
        <f t="shared" si="1663"/>
        <v>2.0802118066636212E-5</v>
      </c>
      <c r="BA1244" s="13">
        <f t="shared" si="1664"/>
        <v>1.8177217000003735E-6</v>
      </c>
      <c r="BB1244" s="13">
        <f t="shared" si="1665"/>
        <v>1.1912652961833227E-7</v>
      </c>
      <c r="BC1244" s="13">
        <f t="shared" si="1666"/>
        <v>6.2456777883674897E-9</v>
      </c>
      <c r="BD1244" s="13">
        <f t="shared" si="1667"/>
        <v>1.16473720894285E-7</v>
      </c>
      <c r="BE1244" s="13">
        <f t="shared" si="1668"/>
        <v>1.2707894771765966E-7</v>
      </c>
      <c r="BF1244" s="13">
        <f t="shared" si="1669"/>
        <v>6.9324903630772835E-8</v>
      </c>
      <c r="BG1244" s="13">
        <f t="shared" si="1670"/>
        <v>2.5212370471169071E-8</v>
      </c>
      <c r="BH1244" s="13">
        <f t="shared" si="1671"/>
        <v>6.8770051397515922E-9</v>
      </c>
      <c r="BI1244" s="13">
        <f t="shared" si="1672"/>
        <v>1.5006347696263048E-9</v>
      </c>
      <c r="BJ1244" s="14">
        <f t="shared" si="1673"/>
        <v>0.57353219679023926</v>
      </c>
      <c r="BK1244" s="14">
        <f t="shared" si="1674"/>
        <v>0.33793677623137092</v>
      </c>
      <c r="BL1244" s="14">
        <f t="shared" si="1675"/>
        <v>8.7772210869860215E-2</v>
      </c>
      <c r="BM1244" s="14">
        <f t="shared" si="1676"/>
        <v>0.15516691289578396</v>
      </c>
      <c r="BN1244" s="14">
        <f t="shared" si="1677"/>
        <v>0.84469142871158731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1.7444</v>
      </c>
      <c r="F1245" s="10">
        <f>VLOOKUP(B1245,home!$B$2:$E$405,3,FALSE)</f>
        <v>1.0828</v>
      </c>
      <c r="G1245" s="10">
        <f>VLOOKUP(C1245,away!$B$2:$E$405,4,FALSE)</f>
        <v>1.4650000000000001</v>
      </c>
      <c r="H1245" s="10">
        <f>VLOOKUP(A1245,away!$A$2:$E$405,3,FALSE)</f>
        <v>1.5556000000000001</v>
      </c>
      <c r="I1245" s="10">
        <f>VLOOKUP(C1245,away!$B$2:$E$405,3,FALSE)</f>
        <v>0.71430000000000005</v>
      </c>
      <c r="J1245" s="10">
        <f>VLOOKUP(B1245,home!$B$2:$E$405,4,FALSE)</f>
        <v>0.92849999999999999</v>
      </c>
      <c r="K1245" s="12">
        <f t="shared" si="1622"/>
        <v>2.7671452088000001</v>
      </c>
      <c r="L1245" s="12">
        <f t="shared" si="1623"/>
        <v>1.0317167767800002</v>
      </c>
      <c r="M1245" s="13">
        <f t="shared" si="1624"/>
        <v>2.2396244608555108E-2</v>
      </c>
      <c r="N1245" s="13">
        <f t="shared" si="1625"/>
        <v>6.197366096367609E-2</v>
      </c>
      <c r="O1245" s="13">
        <f t="shared" si="1626"/>
        <v>2.3106581299514928E-2</v>
      </c>
      <c r="P1245" s="13">
        <f t="shared" si="1627"/>
        <v>6.3939265734700407E-2</v>
      </c>
      <c r="Q1245" s="13">
        <f t="shared" si="1628"/>
        <v>8.574505950371597E-2</v>
      </c>
      <c r="R1245" s="13">
        <f t="shared" si="1629"/>
        <v>1.1919723790370287E-2</v>
      </c>
      <c r="S1245" s="13">
        <f t="shared" si="1630"/>
        <v>4.5635214453888621E-2</v>
      </c>
      <c r="T1245" s="13">
        <f t="shared" si="1631"/>
        <v>8.8464616415983147E-2</v>
      </c>
      <c r="U1245" s="13">
        <f t="shared" si="1632"/>
        <v>3.2983606576742507E-2</v>
      </c>
      <c r="V1245" s="13">
        <f t="shared" si="1633"/>
        <v>1.4476048476610468E-2</v>
      </c>
      <c r="W1245" s="13">
        <f t="shared" si="1634"/>
        <v>7.9089676861326189E-2</v>
      </c>
      <c r="X1245" s="13">
        <f t="shared" si="1635"/>
        <v>8.1598146487939199E-2</v>
      </c>
      <c r="Y1245" s="13">
        <f t="shared" si="1636"/>
        <v>4.2093088342879469E-2</v>
      </c>
      <c r="Z1245" s="13">
        <f t="shared" si="1637"/>
        <v>4.099259669702906E-3</v>
      </c>
      <c r="AA1245" s="13">
        <f t="shared" si="1638"/>
        <v>1.1343246754645465E-2</v>
      </c>
      <c r="AB1245" s="13">
        <f t="shared" si="1639"/>
        <v>1.5694205454676681E-2</v>
      </c>
      <c r="AC1245" s="13">
        <f t="shared" si="1640"/>
        <v>2.5829885950523321E-3</v>
      </c>
      <c r="AD1245" s="13">
        <f t="shared" si="1641"/>
        <v>5.4713155098089751E-2</v>
      </c>
      <c r="AE1245" s="13">
        <f t="shared" si="1642"/>
        <v>5.6448480025265382E-2</v>
      </c>
      <c r="AF1245" s="13">
        <f t="shared" si="1643"/>
        <v>2.9119421932898518E-2</v>
      </c>
      <c r="AG1245" s="13">
        <f t="shared" si="1644"/>
        <v>1.00143320461023E-2</v>
      </c>
      <c r="AH1245" s="13">
        <f t="shared" si="1645"/>
        <v>1.0573187434025327E-3</v>
      </c>
      <c r="AI1245" s="13">
        <f t="shared" si="1646"/>
        <v>2.9257544949807543E-3</v>
      </c>
      <c r="AJ1245" s="13">
        <f t="shared" si="1647"/>
        <v>4.0479937664555307E-3</v>
      </c>
      <c r="AK1245" s="13">
        <f t="shared" si="1648"/>
        <v>3.7337955186998962E-3</v>
      </c>
      <c r="AL1245" s="13">
        <f t="shared" si="1649"/>
        <v>2.9496801281704967E-4</v>
      </c>
      <c r="AM1245" s="13">
        <f t="shared" si="1650"/>
        <v>3.0279848997602058E-2</v>
      </c>
      <c r="AN1245" s="13">
        <f t="shared" si="1651"/>
        <v>3.1240228209191111E-2</v>
      </c>
      <c r="AO1245" s="13">
        <f t="shared" si="1652"/>
        <v>1.6115533776929147E-2</v>
      </c>
      <c r="AP1245" s="13">
        <f t="shared" si="1653"/>
        <v>5.5422221881408539E-3</v>
      </c>
      <c r="AQ1245" s="13">
        <f t="shared" si="1654"/>
        <v>1.4295009030368204E-3</v>
      </c>
      <c r="AR1245" s="13">
        <f t="shared" si="1655"/>
        <v>2.1817069719446826E-4</v>
      </c>
      <c r="AS1245" s="13">
        <f t="shared" si="1656"/>
        <v>6.0370999944222832E-4</v>
      </c>
      <c r="AT1245" s="13">
        <f t="shared" si="1657"/>
        <v>8.3527661623060672E-4</v>
      </c>
      <c r="AU1245" s="13">
        <f t="shared" si="1658"/>
        <v>7.7044389554173332E-4</v>
      </c>
      <c r="AV1245" s="13">
        <f t="shared" si="1659"/>
        <v>5.3298253354937882E-4</v>
      </c>
      <c r="AW1245" s="13">
        <f t="shared" si="1660"/>
        <v>2.3391865819451708E-5</v>
      </c>
      <c r="AX1245" s="13">
        <f t="shared" si="1661"/>
        <v>1.3964789846150325E-2</v>
      </c>
      <c r="AY1245" s="13">
        <f t="shared" si="1662"/>
        <v>1.4407707968480286E-2</v>
      </c>
      <c r="AZ1245" s="13">
        <f t="shared" si="1663"/>
        <v>7.4323370130140037E-3</v>
      </c>
      <c r="BA1245" s="13">
        <f t="shared" si="1664"/>
        <v>2.5560222623365004E-3</v>
      </c>
      <c r="BB1245" s="13">
        <f t="shared" si="1665"/>
        <v>6.5927276246893459E-4</v>
      </c>
      <c r="BC1245" s="13">
        <f t="shared" si="1666"/>
        <v>1.3603655390265922E-4</v>
      </c>
      <c r="BD1245" s="13">
        <f t="shared" si="1667"/>
        <v>3.7515061416220351E-5</v>
      </c>
      <c r="BE1245" s="13">
        <f t="shared" si="1668"/>
        <v>1.0380962245573186E-4</v>
      </c>
      <c r="BF1245" s="13">
        <f t="shared" si="1669"/>
        <v>1.4362814970285772E-4</v>
      </c>
      <c r="BG1245" s="13">
        <f t="shared" si="1670"/>
        <v>1.3247998209969062E-4</v>
      </c>
      <c r="BH1245" s="13">
        <f t="shared" si="1671"/>
        <v>9.1647836932267181E-5</v>
      </c>
      <c r="BI1245" s="13">
        <f t="shared" si="1672"/>
        <v>5.0720574572801347E-5</v>
      </c>
      <c r="BJ1245" s="14">
        <f t="shared" si="1673"/>
        <v>0.71302313815912866</v>
      </c>
      <c r="BK1245" s="14">
        <f t="shared" si="1674"/>
        <v>0.16373243785010427</v>
      </c>
      <c r="BL1245" s="14">
        <f t="shared" si="1675"/>
        <v>0.11033261136862657</v>
      </c>
      <c r="BM1245" s="14">
        <f t="shared" si="1676"/>
        <v>0.70772259504436874</v>
      </c>
      <c r="BN1245" s="14">
        <f t="shared" si="1677"/>
        <v>0.26908053590053277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1.7444</v>
      </c>
      <c r="F1246" s="10">
        <f>VLOOKUP(B1246,home!$B$2:$E$405,3,FALSE)</f>
        <v>0.82799999999999996</v>
      </c>
      <c r="G1246" s="10">
        <f>VLOOKUP(C1246,away!$B$2:$E$405,4,FALSE)</f>
        <v>1.0190999999999999</v>
      </c>
      <c r="H1246" s="10">
        <f>VLOOKUP(A1246,away!$A$2:$E$405,3,FALSE)</f>
        <v>1.5556000000000001</v>
      </c>
      <c r="I1246" s="10">
        <f>VLOOKUP(C1246,away!$B$2:$E$405,3,FALSE)</f>
        <v>0.57140000000000002</v>
      </c>
      <c r="J1246" s="10">
        <f>VLOOKUP(B1246,home!$B$2:$E$405,4,FALSE)</f>
        <v>0.85709999999999997</v>
      </c>
      <c r="K1246" s="12">
        <f t="shared" si="1622"/>
        <v>1.4719505371199999</v>
      </c>
      <c r="L1246" s="12">
        <f t="shared" si="1623"/>
        <v>0.76185033986400008</v>
      </c>
      <c r="M1246" s="13">
        <f t="shared" si="1624"/>
        <v>0.10712050353108582</v>
      </c>
      <c r="N1246" s="13">
        <f t="shared" si="1625"/>
        <v>0.15767608270914663</v>
      </c>
      <c r="O1246" s="13">
        <f t="shared" si="1626"/>
        <v>8.1609792021560559E-2</v>
      </c>
      <c r="P1246" s="13">
        <f t="shared" si="1627"/>
        <v>0.12012557720038754</v>
      </c>
      <c r="Q1246" s="13">
        <f t="shared" si="1628"/>
        <v>0.11604569731735297</v>
      </c>
      <c r="R1246" s="13">
        <f t="shared" si="1629"/>
        <v>3.1087223893928134E-2</v>
      </c>
      <c r="S1246" s="13">
        <f t="shared" si="1630"/>
        <v>3.3677386266063224E-2</v>
      </c>
      <c r="T1246" s="13">
        <f t="shared" si="1631"/>
        <v>8.8409453940980237E-2</v>
      </c>
      <c r="U1246" s="13">
        <f t="shared" si="1632"/>
        <v>4.5758855908237209E-2</v>
      </c>
      <c r="V1246" s="13">
        <f t="shared" si="1633"/>
        <v>4.1962248438349318E-3</v>
      </c>
      <c r="W1246" s="13">
        <f t="shared" si="1634"/>
        <v>5.6937842165580878E-2</v>
      </c>
      <c r="X1246" s="13">
        <f t="shared" si="1635"/>
        <v>4.3378114404970587E-2</v>
      </c>
      <c r="Y1246" s="13">
        <f t="shared" si="1636"/>
        <v>1.652381560104316E-2</v>
      </c>
      <c r="Z1246" s="13">
        <f t="shared" si="1637"/>
        <v>7.8946040296724706E-3</v>
      </c>
      <c r="AA1246" s="13">
        <f t="shared" si="1638"/>
        <v>1.1620466641826107E-2</v>
      </c>
      <c r="AB1246" s="13">
        <f t="shared" si="1639"/>
        <v>8.5523760575104916E-3</v>
      </c>
      <c r="AC1246" s="13">
        <f t="shared" si="1640"/>
        <v>2.9410448677665946E-4</v>
      </c>
      <c r="AD1246" s="13">
        <f t="shared" si="1641"/>
        <v>2.0952421839520147E-2</v>
      </c>
      <c r="AE1246" s="13">
        <f t="shared" si="1642"/>
        <v>1.5962609699412322E-2</v>
      </c>
      <c r="AF1246" s="13">
        <f t="shared" si="1643"/>
        <v>6.0805598123068304E-3</v>
      </c>
      <c r="AG1246" s="13">
        <f t="shared" si="1644"/>
        <v>1.5441588531897798E-3</v>
      </c>
      <c r="AH1246" s="13">
        <f t="shared" si="1645"/>
        <v>1.5036266907744184E-3</v>
      </c>
      <c r="AI1246" s="13">
        <f t="shared" si="1646"/>
        <v>2.2132641151133732E-3</v>
      </c>
      <c r="AJ1246" s="13">
        <f t="shared" si="1647"/>
        <v>1.6289076515147757E-3</v>
      </c>
      <c r="AK1246" s="13">
        <f t="shared" si="1648"/>
        <v>7.9922383085535072E-4</v>
      </c>
      <c r="AL1246" s="13">
        <f t="shared" si="1649"/>
        <v>1.3192421643543724E-5</v>
      </c>
      <c r="AM1246" s="13">
        <f t="shared" si="1650"/>
        <v>6.1681857161292979E-3</v>
      </c>
      <c r="AN1246" s="13">
        <f t="shared" si="1651"/>
        <v>4.6992343841773766E-3</v>
      </c>
      <c r="AO1246" s="13">
        <f t="shared" si="1652"/>
        <v>1.7900566563430645E-3</v>
      </c>
      <c r="AP1246" s="13">
        <f t="shared" si="1653"/>
        <v>4.5458509067025974E-4</v>
      </c>
      <c r="AQ1246" s="13">
        <f t="shared" si="1654"/>
        <v>8.6581451456061137E-5</v>
      </c>
      <c r="AR1246" s="13">
        <f t="shared" si="1655"/>
        <v>2.2910770107901457E-4</v>
      </c>
      <c r="AS1246" s="13">
        <f t="shared" si="1656"/>
        <v>3.3723520366158382E-4</v>
      </c>
      <c r="AT1246" s="13">
        <f t="shared" si="1657"/>
        <v>2.4819676958272047E-4</v>
      </c>
      <c r="AU1246" s="13">
        <f t="shared" si="1658"/>
        <v>1.2177778943291144E-4</v>
      </c>
      <c r="AV1246" s="13">
        <f t="shared" si="1659"/>
        <v>4.4812720641265083E-5</v>
      </c>
      <c r="AW1246" s="13">
        <f t="shared" si="1660"/>
        <v>4.1094613915130833E-7</v>
      </c>
      <c r="AX1246" s="13">
        <f t="shared" si="1661"/>
        <v>1.5132107129854073E-3</v>
      </c>
      <c r="AY1246" s="13">
        <f t="shared" si="1662"/>
        <v>1.1528400959737784E-3</v>
      </c>
      <c r="AZ1246" s="13">
        <f t="shared" si="1663"/>
        <v>4.3914580946323472E-4</v>
      </c>
      <c r="BA1246" s="13">
        <f t="shared" si="1664"/>
        <v>1.1152112806313893E-4</v>
      </c>
      <c r="BB1246" s="13">
        <f t="shared" si="1665"/>
        <v>2.124060232922976E-5</v>
      </c>
      <c r="BC1246" s="13">
        <f t="shared" si="1666"/>
        <v>3.236432020687954E-6</v>
      </c>
      <c r="BD1246" s="13">
        <f t="shared" si="1667"/>
        <v>2.9090963322084494E-5</v>
      </c>
      <c r="BE1246" s="13">
        <f t="shared" si="1668"/>
        <v>4.2820459087280486E-5</v>
      </c>
      <c r="BF1246" s="13">
        <f t="shared" si="1669"/>
        <v>3.1514798876623752E-5</v>
      </c>
      <c r="BG1246" s="13">
        <f t="shared" si="1670"/>
        <v>1.5462741711225033E-5</v>
      </c>
      <c r="BH1246" s="13">
        <f t="shared" si="1671"/>
        <v>5.6900977417963813E-6</v>
      </c>
      <c r="BI1246" s="13">
        <f t="shared" si="1672"/>
        <v>1.6751084854604961E-6</v>
      </c>
      <c r="BJ1246" s="14">
        <f t="shared" si="1673"/>
        <v>0.5399505944231151</v>
      </c>
      <c r="BK1246" s="14">
        <f t="shared" si="1674"/>
        <v>0.26657982884576542</v>
      </c>
      <c r="BL1246" s="14">
        <f t="shared" si="1675"/>
        <v>0.18588112116494235</v>
      </c>
      <c r="BM1246" s="14">
        <f t="shared" si="1676"/>
        <v>0.38548884264019911</v>
      </c>
      <c r="BN1246" s="14">
        <f t="shared" si="1677"/>
        <v>0.61366487667346159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1.6292</v>
      </c>
      <c r="F1247" s="10">
        <f>VLOOKUP(B1247,home!$B$2:$E$405,3,FALSE)</f>
        <v>0.97489999999999999</v>
      </c>
      <c r="G1247" s="10">
        <f>VLOOKUP(C1247,away!$B$2:$E$405,4,FALSE)</f>
        <v>1.1048</v>
      </c>
      <c r="H1247" s="10">
        <f>VLOOKUP(A1247,away!$A$2:$E$405,3,FALSE)</f>
        <v>1.1462000000000001</v>
      </c>
      <c r="I1247" s="10">
        <f>VLOOKUP(C1247,away!$B$2:$E$405,3,FALSE)</f>
        <v>1.1778</v>
      </c>
      <c r="J1247" s="10">
        <f>VLOOKUP(B1247,home!$B$2:$E$405,4,FALSE)</f>
        <v>1.2829999999999999</v>
      </c>
      <c r="K1247" s="12">
        <f t="shared" si="1622"/>
        <v>1.7547616619839999</v>
      </c>
      <c r="L1247" s="12">
        <f t="shared" si="1623"/>
        <v>1.73204276388</v>
      </c>
      <c r="M1247" s="13">
        <f t="shared" si="1624"/>
        <v>3.059849586825868E-2</v>
      </c>
      <c r="N1247" s="13">
        <f t="shared" si="1625"/>
        <v>5.3693067463996158E-2</v>
      </c>
      <c r="O1247" s="13">
        <f t="shared" si="1626"/>
        <v>5.2997903354229527E-2</v>
      </c>
      <c r="P1247" s="13">
        <f t="shared" si="1627"/>
        <v>9.2998688971535209E-2</v>
      </c>
      <c r="Q1247" s="13">
        <f t="shared" si="1628"/>
        <v>4.7109268150070466E-2</v>
      </c>
      <c r="R1247" s="13">
        <f t="shared" si="1629"/>
        <v>4.5897317502752423E-2</v>
      </c>
      <c r="S1247" s="13">
        <f t="shared" si="1630"/>
        <v>7.0663245896640012E-2</v>
      </c>
      <c r="T1247" s="13">
        <f t="shared" si="1631"/>
        <v>8.1595267011012093E-2</v>
      </c>
      <c r="U1247" s="13">
        <f t="shared" si="1632"/>
        <v>8.0538853141737171E-2</v>
      </c>
      <c r="V1247" s="13">
        <f t="shared" si="1633"/>
        <v>2.3863152747967322E-2</v>
      </c>
      <c r="W1247" s="13">
        <f t="shared" si="1634"/>
        <v>2.7555179224622525E-2</v>
      </c>
      <c r="X1247" s="13">
        <f t="shared" si="1635"/>
        <v>4.772674878342395E-2</v>
      </c>
      <c r="Y1247" s="13">
        <f t="shared" si="1636"/>
        <v>4.1332384936924038E-2</v>
      </c>
      <c r="Z1247" s="13">
        <f t="shared" si="1637"/>
        <v>2.6498705554048398E-2</v>
      </c>
      <c r="AA1247" s="13">
        <f t="shared" si="1638"/>
        <v>4.6498912598446615E-2</v>
      </c>
      <c r="AB1247" s="13">
        <f t="shared" si="1639"/>
        <v>4.0797254575849463E-2</v>
      </c>
      <c r="AC1247" s="13">
        <f t="shared" si="1640"/>
        <v>4.532988177432311E-3</v>
      </c>
      <c r="AD1247" s="13">
        <f t="shared" si="1641"/>
        <v>1.20881930231164E-2</v>
      </c>
      <c r="AE1247" s="13">
        <f t="shared" si="1642"/>
        <v>2.0937267254073463E-2</v>
      </c>
      <c r="AF1247" s="13">
        <f t="shared" si="1643"/>
        <v>1.8132121121419813E-2</v>
      </c>
      <c r="AG1247" s="13">
        <f t="shared" si="1644"/>
        <v>1.0468536394050296E-2</v>
      </c>
      <c r="AH1247" s="13">
        <f t="shared" si="1645"/>
        <v>1.1474222801769072E-2</v>
      </c>
      <c r="AI1247" s="13">
        <f t="shared" si="1646"/>
        <v>2.0134526273607005E-2</v>
      </c>
      <c r="AJ1247" s="13">
        <f t="shared" si="1647"/>
        <v>1.766564739356757E-2</v>
      </c>
      <c r="AK1247" s="13">
        <f t="shared" si="1648"/>
        <v>1.0333000260119985E-2</v>
      </c>
      <c r="AL1247" s="13">
        <f t="shared" si="1649"/>
        <v>5.510884710669459E-4</v>
      </c>
      <c r="AM1247" s="13">
        <f t="shared" si="1650"/>
        <v>4.2423795359254196E-3</v>
      </c>
      <c r="AN1247" s="13">
        <f t="shared" si="1651"/>
        <v>7.347982776832216E-3</v>
      </c>
      <c r="AO1247" s="13">
        <f t="shared" si="1652"/>
        <v>6.363510198863556E-3</v>
      </c>
      <c r="AP1247" s="13">
        <f t="shared" si="1653"/>
        <v>3.6739572642727329E-3</v>
      </c>
      <c r="AQ1247" s="13">
        <f t="shared" si="1654"/>
        <v>1.590862773596987E-3</v>
      </c>
      <c r="AR1247" s="13">
        <f t="shared" si="1655"/>
        <v>3.974768914990206E-3</v>
      </c>
      <c r="AS1247" s="13">
        <f t="shared" si="1656"/>
        <v>6.974772107270555E-3</v>
      </c>
      <c r="AT1247" s="13">
        <f t="shared" si="1657"/>
        <v>6.119531347456862E-3</v>
      </c>
      <c r="AU1247" s="13">
        <f t="shared" si="1658"/>
        <v>3.579439665942197E-3</v>
      </c>
      <c r="AV1247" s="13">
        <f t="shared" si="1659"/>
        <v>1.5702658742950456E-3</v>
      </c>
      <c r="AW1247" s="13">
        <f t="shared" si="1660"/>
        <v>4.6525984604323209E-5</v>
      </c>
      <c r="AX1247" s="13">
        <f t="shared" si="1661"/>
        <v>1.2407274942045682E-3</v>
      </c>
      <c r="AY1247" s="13">
        <f t="shared" si="1662"/>
        <v>2.148993078283987E-3</v>
      </c>
      <c r="AZ1247" s="13">
        <f t="shared" si="1663"/>
        <v>1.8610739554349935E-3</v>
      </c>
      <c r="BA1247" s="13">
        <f t="shared" si="1664"/>
        <v>1.0744865591855697E-3</v>
      </c>
      <c r="BB1247" s="13">
        <f t="shared" si="1665"/>
        <v>4.6526416743092135E-4</v>
      </c>
      <c r="BC1247" s="13">
        <f t="shared" si="1666"/>
        <v>1.6117148689827608E-4</v>
      </c>
      <c r="BD1247" s="13">
        <f t="shared" si="1667"/>
        <v>1.1474116228839906E-3</v>
      </c>
      <c r="BE1247" s="13">
        <f t="shared" si="1668"/>
        <v>2.0134339263516701E-3</v>
      </c>
      <c r="BF1247" s="13">
        <f t="shared" si="1669"/>
        <v>1.7665483314499135E-3</v>
      </c>
      <c r="BG1247" s="13">
        <f t="shared" si="1670"/>
        <v>1.0332904286900375E-3</v>
      </c>
      <c r="BH1247" s="13">
        <f t="shared" si="1671"/>
        <v>4.5329460749007243E-4</v>
      </c>
      <c r="BI1247" s="13">
        <f t="shared" si="1672"/>
        <v>1.5908479976153267E-4</v>
      </c>
      <c r="BJ1247" s="14">
        <f t="shared" si="1673"/>
        <v>0.39080844265363851</v>
      </c>
      <c r="BK1247" s="14">
        <f t="shared" si="1674"/>
        <v>0.22535665321118445</v>
      </c>
      <c r="BL1247" s="14">
        <f t="shared" si="1675"/>
        <v>0.35512947952866092</v>
      </c>
      <c r="BM1247" s="14">
        <f t="shared" si="1676"/>
        <v>0.67239607254301037</v>
      </c>
      <c r="BN1247" s="14">
        <f t="shared" si="1677"/>
        <v>0.32329474131084251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1.4215</v>
      </c>
      <c r="F1248" s="10">
        <f>VLOOKUP(B1248,home!$B$2:$E$405,3,FALSE)</f>
        <v>1.2987</v>
      </c>
      <c r="G1248" s="10">
        <f>VLOOKUP(C1248,away!$B$2:$E$405,4,FALSE)</f>
        <v>0.93799999999999994</v>
      </c>
      <c r="H1248" s="10">
        <f>VLOOKUP(A1248,away!$A$2:$E$405,3,FALSE)</f>
        <v>1.0277000000000001</v>
      </c>
      <c r="I1248" s="10">
        <f>VLOOKUP(C1248,away!$B$2:$E$405,3,FALSE)</f>
        <v>0.97299999999999998</v>
      </c>
      <c r="J1248" s="10">
        <f>VLOOKUP(B1248,home!$B$2:$E$405,4,FALSE)</f>
        <v>0.5988</v>
      </c>
      <c r="K1248" s="12">
        <f t="shared" si="1622"/>
        <v>1.7316437228999997</v>
      </c>
      <c r="L1248" s="12">
        <f t="shared" si="1623"/>
        <v>0.59877131748000001</v>
      </c>
      <c r="M1248" s="13">
        <f t="shared" si="1624"/>
        <v>9.7255373804539691E-2</v>
      </c>
      <c r="N1248" s="13">
        <f t="shared" si="1625"/>
        <v>0.16841165756692422</v>
      </c>
      <c r="O1248" s="13">
        <f t="shared" si="1626"/>
        <v>5.8233728304954109E-2</v>
      </c>
      <c r="P1248" s="13">
        <f t="shared" si="1627"/>
        <v>0.10084007008033782</v>
      </c>
      <c r="Q1248" s="13">
        <f t="shared" si="1628"/>
        <v>0.14581449484447428</v>
      </c>
      <c r="R1248" s="13">
        <f t="shared" si="1629"/>
        <v>1.7434343109464869E-2</v>
      </c>
      <c r="S1248" s="13">
        <f t="shared" si="1630"/>
        <v>2.6139223304627278E-2</v>
      </c>
      <c r="T1248" s="13">
        <f t="shared" si="1631"/>
        <v>8.730953718570654E-2</v>
      </c>
      <c r="U1248" s="13">
        <f t="shared" si="1632"/>
        <v>3.0190070808389705E-2</v>
      </c>
      <c r="V1248" s="13">
        <f t="shared" si="1633"/>
        <v>3.0114087008151825E-3</v>
      </c>
      <c r="W1248" s="13">
        <f t="shared" si="1634"/>
        <v>8.4166251568422751E-2</v>
      </c>
      <c r="X1248" s="13">
        <f t="shared" si="1635"/>
        <v>5.0396337338977602E-2</v>
      </c>
      <c r="Y1248" s="13">
        <f t="shared" si="1636"/>
        <v>1.5087940652313069E-2</v>
      </c>
      <c r="Z1248" s="13">
        <f t="shared" si="1637"/>
        <v>3.4797281976842137E-3</v>
      </c>
      <c r="AA1248" s="13">
        <f t="shared" si="1638"/>
        <v>6.0256494909179973E-3</v>
      </c>
      <c r="AB1248" s="13">
        <f t="shared" si="1639"/>
        <v>5.2171390586718651E-3</v>
      </c>
      <c r="AC1248" s="13">
        <f t="shared" si="1640"/>
        <v>1.9515031184873669E-4</v>
      </c>
      <c r="AD1248" s="13">
        <f t="shared" si="1641"/>
        <v>3.6436490302120386E-2</v>
      </c>
      <c r="AE1248" s="13">
        <f t="shared" si="1642"/>
        <v>2.1817125302547865E-2</v>
      </c>
      <c r="AF1248" s="13">
        <f t="shared" si="1643"/>
        <v>6.531734430516415E-3</v>
      </c>
      <c r="AG1248" s="13">
        <f t="shared" si="1644"/>
        <v>1.3036717434632638E-3</v>
      </c>
      <c r="AH1248" s="13">
        <f t="shared" si="1645"/>
        <v>5.2089035934992046E-4</v>
      </c>
      <c r="AI1248" s="13">
        <f t="shared" si="1646"/>
        <v>9.0199652108741482E-4</v>
      </c>
      <c r="AJ1248" s="13">
        <f t="shared" si="1647"/>
        <v>7.809683069093297E-4</v>
      </c>
      <c r="AK1248" s="13">
        <f t="shared" si="1648"/>
        <v>4.5078628881446031E-4</v>
      </c>
      <c r="AL1248" s="13">
        <f t="shared" si="1649"/>
        <v>8.0937311135429809E-6</v>
      </c>
      <c r="AM1248" s="13">
        <f t="shared" si="1650"/>
        <v>1.2619003943234697E-2</v>
      </c>
      <c r="AN1248" s="13">
        <f t="shared" si="1651"/>
        <v>7.5558976163759544E-3</v>
      </c>
      <c r="AO1248" s="13">
        <f t="shared" si="1652"/>
        <v>2.2621273852507107E-3</v>
      </c>
      <c r="AP1248" s="13">
        <f t="shared" si="1653"/>
        <v>4.514989982580519E-4</v>
      </c>
      <c r="AQ1248" s="13">
        <f t="shared" si="1654"/>
        <v>6.7586162506968466E-5</v>
      </c>
      <c r="AR1248" s="13">
        <f t="shared" si="1655"/>
        <v>6.2378841346116519E-5</v>
      </c>
      <c r="AS1248" s="13">
        <f t="shared" si="1656"/>
        <v>1.0801792905877764E-4</v>
      </c>
      <c r="AT1248" s="13">
        <f t="shared" si="1657"/>
        <v>9.352428440764489E-5</v>
      </c>
      <c r="AU1248" s="13">
        <f t="shared" si="1658"/>
        <v>5.3983580011070857E-5</v>
      </c>
      <c r="AV1248" s="13">
        <f t="shared" si="1659"/>
        <v>2.3370081866460193E-5</v>
      </c>
      <c r="AW1248" s="13">
        <f t="shared" si="1660"/>
        <v>2.3311262937436991E-7</v>
      </c>
      <c r="AX1248" s="13">
        <f t="shared" si="1661"/>
        <v>3.6419364945921183E-3</v>
      </c>
      <c r="AY1248" s="13">
        <f t="shared" si="1662"/>
        <v>2.1806871130454156E-3</v>
      </c>
      <c r="AZ1248" s="13">
        <f t="shared" si="1663"/>
        <v>6.5286644784493062E-4</v>
      </c>
      <c r="BA1248" s="13">
        <f t="shared" si="1664"/>
        <v>1.3030590103819893E-4</v>
      </c>
      <c r="BB1248" s="13">
        <f t="shared" si="1665"/>
        <v>1.9505859010015213E-5</v>
      </c>
      <c r="BC1248" s="13">
        <f t="shared" si="1666"/>
        <v>2.3359097796011884E-6</v>
      </c>
      <c r="BD1248" s="13">
        <f t="shared" si="1667"/>
        <v>6.2251101692816781E-6</v>
      </c>
      <c r="BE1248" s="13">
        <f t="shared" si="1668"/>
        <v>1.0779672948997574E-5</v>
      </c>
      <c r="BF1248" s="13">
        <f t="shared" si="1669"/>
        <v>9.3332764985232895E-6</v>
      </c>
      <c r="BG1248" s="13">
        <f t="shared" si="1670"/>
        <v>5.3873032209193131E-6</v>
      </c>
      <c r="BH1248" s="13">
        <f t="shared" si="1671"/>
        <v>2.3322224514659703E-6</v>
      </c>
      <c r="BI1248" s="13">
        <f t="shared" si="1672"/>
        <v>8.0771567369749935E-7</v>
      </c>
      <c r="BJ1248" s="14">
        <f t="shared" si="1673"/>
        <v>0.64685899276640313</v>
      </c>
      <c r="BK1248" s="14">
        <f t="shared" si="1674"/>
        <v>0.22963000704632769</v>
      </c>
      <c r="BL1248" s="14">
        <f t="shared" si="1675"/>
        <v>0.12013171226621262</v>
      </c>
      <c r="BM1248" s="14">
        <f t="shared" si="1676"/>
        <v>0.40993031856551643</v>
      </c>
      <c r="BN1248" s="14">
        <f t="shared" si="1677"/>
        <v>0.58798966771069505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1.4215</v>
      </c>
      <c r="F1249" s="10">
        <f>VLOOKUP(B1249,home!$B$2:$E$405,3,FALSE)</f>
        <v>0.97409999999999997</v>
      </c>
      <c r="G1249" s="10">
        <f>VLOOKUP(C1249,away!$B$2:$E$405,4,FALSE)</f>
        <v>0.99660000000000004</v>
      </c>
      <c r="H1249" s="10">
        <f>VLOOKUP(A1249,away!$A$2:$E$405,3,FALSE)</f>
        <v>1.0277000000000001</v>
      </c>
      <c r="I1249" s="10">
        <f>VLOOKUP(C1249,away!$B$2:$E$405,3,FALSE)</f>
        <v>0.56759999999999999</v>
      </c>
      <c r="J1249" s="10">
        <f>VLOOKUP(B1249,home!$B$2:$E$405,4,FALSE)</f>
        <v>0.97299999999999998</v>
      </c>
      <c r="K1249" s="12">
        <f t="shared" si="1622"/>
        <v>1.3799752272899999</v>
      </c>
      <c r="L1249" s="12">
        <f t="shared" si="1623"/>
        <v>0.56757281196000009</v>
      </c>
      <c r="M1249" s="13">
        <f t="shared" si="1624"/>
        <v>0.14262335005934773</v>
      </c>
      <c r="N1249" s="13">
        <f t="shared" si="1625"/>
        <v>0.19681668991500961</v>
      </c>
      <c r="O1249" s="13">
        <f t="shared" si="1626"/>
        <v>8.0949135844339437E-2</v>
      </c>
      <c r="P1249" s="13">
        <f t="shared" si="1627"/>
        <v>0.1117078021357214</v>
      </c>
      <c r="Q1249" s="13">
        <f t="shared" si="1628"/>
        <v>0.13580107819996545</v>
      </c>
      <c r="R1249" s="13">
        <f t="shared" si="1629"/>
        <v>2.2972264328451886E-2</v>
      </c>
      <c r="S1249" s="13">
        <f t="shared" si="1630"/>
        <v>2.1873404762966474E-2</v>
      </c>
      <c r="T1249" s="13">
        <f t="shared" si="1631"/>
        <v>7.7076999821154263E-2</v>
      </c>
      <c r="U1249" s="13">
        <f t="shared" si="1632"/>
        <v>3.170115568802135E-2</v>
      </c>
      <c r="V1249" s="13">
        <f t="shared" si="1633"/>
        <v>1.9035608048746395E-3</v>
      </c>
      <c r="W1249" s="13">
        <f t="shared" si="1634"/>
        <v>6.2467374585074779E-2</v>
      </c>
      <c r="X1249" s="13">
        <f t="shared" si="1635"/>
        <v>3.5454783449009541E-2</v>
      </c>
      <c r="Y1249" s="13">
        <f t="shared" si="1636"/>
        <v>1.0061585569793606E-2</v>
      </c>
      <c r="Z1249" s="13">
        <f t="shared" si="1637"/>
        <v>4.3461442206626138E-3</v>
      </c>
      <c r="AA1249" s="13">
        <f t="shared" si="1638"/>
        <v>5.9975713587440103E-3</v>
      </c>
      <c r="AB1249" s="13">
        <f t="shared" si="1639"/>
        <v>4.138249949485381E-3</v>
      </c>
      <c r="AC1249" s="13">
        <f t="shared" si="1640"/>
        <v>9.3183634401277461E-5</v>
      </c>
      <c r="AD1249" s="13">
        <f t="shared" si="1641"/>
        <v>2.1550857360312037E-2</v>
      </c>
      <c r="AE1249" s="13">
        <f t="shared" si="1642"/>
        <v>1.2231680712141169E-2</v>
      </c>
      <c r="AF1249" s="13">
        <f t="shared" si="1643"/>
        <v>3.4711847083934298E-3</v>
      </c>
      <c r="AG1249" s="13">
        <f t="shared" si="1644"/>
        <v>6.5671668859180402E-4</v>
      </c>
      <c r="AH1249" s="13">
        <f t="shared" si="1645"/>
        <v>6.1668832412629558E-4</v>
      </c>
      <c r="AI1249" s="13">
        <f t="shared" si="1646"/>
        <v>8.51014610253274E-4</v>
      </c>
      <c r="AJ1249" s="13">
        <f t="shared" si="1647"/>
        <v>5.8718954010568631E-4</v>
      </c>
      <c r="AK1249" s="13">
        <f t="shared" si="1648"/>
        <v>2.7010233968988498E-4</v>
      </c>
      <c r="AL1249" s="13">
        <f t="shared" si="1649"/>
        <v>2.9193926491430226E-6</v>
      </c>
      <c r="AM1249" s="13">
        <f t="shared" si="1650"/>
        <v>5.9479298568181869E-3</v>
      </c>
      <c r="AN1249" s="13">
        <f t="shared" si="1651"/>
        <v>3.3758832741751393E-3</v>
      </c>
      <c r="AO1249" s="13">
        <f t="shared" si="1652"/>
        <v>9.5802978138615782E-4</v>
      </c>
      <c r="AP1249" s="13">
        <f t="shared" si="1653"/>
        <v>1.8125055232092195E-4</v>
      </c>
      <c r="AQ1249" s="13">
        <f t="shared" si="1654"/>
        <v>2.5718221412522194E-5</v>
      </c>
      <c r="AR1249" s="13">
        <f t="shared" si="1655"/>
        <v>7.0003105245452341E-5</v>
      </c>
      <c r="AS1249" s="13">
        <f t="shared" si="1656"/>
        <v>9.660255107209889E-5</v>
      </c>
      <c r="AT1249" s="13">
        <f t="shared" si="1657"/>
        <v>6.6654563686256759E-5</v>
      </c>
      <c r="AU1249" s="13">
        <f t="shared" si="1658"/>
        <v>3.0660548890952643E-5</v>
      </c>
      <c r="AV1249" s="13">
        <f t="shared" si="1659"/>
        <v>1.0577699481157134E-5</v>
      </c>
      <c r="AW1249" s="13">
        <f t="shared" si="1660"/>
        <v>6.3515962434397464E-8</v>
      </c>
      <c r="AX1249" s="13">
        <f t="shared" si="1661"/>
        <v>1.3679993093446096E-3</v>
      </c>
      <c r="AY1249" s="13">
        <f t="shared" si="1662"/>
        <v>7.7643921476405807E-4</v>
      </c>
      <c r="AZ1249" s="13">
        <f t="shared" si="1663"/>
        <v>2.2034289421982544E-4</v>
      </c>
      <c r="BA1249" s="13">
        <f t="shared" si="1664"/>
        <v>4.1686878689250396E-5</v>
      </c>
      <c r="BB1249" s="13">
        <f t="shared" si="1665"/>
        <v>5.9150847398733114E-6</v>
      </c>
      <c r="BC1249" s="13">
        <f t="shared" si="1666"/>
        <v>6.7144825575831648E-7</v>
      </c>
      <c r="BD1249" s="13">
        <f t="shared" si="1667"/>
        <v>6.6219765483488661E-6</v>
      </c>
      <c r="BE1249" s="13">
        <f t="shared" si="1668"/>
        <v>9.1381635924167767E-6</v>
      </c>
      <c r="BF1249" s="13">
        <f t="shared" si="1669"/>
        <v>6.3052196902292726E-6</v>
      </c>
      <c r="BG1249" s="13">
        <f t="shared" si="1670"/>
        <v>2.9003489917125075E-6</v>
      </c>
      <c r="BH1249" s="13">
        <f t="shared" si="1671"/>
        <v>1.0006024397646976E-6</v>
      </c>
      <c r="BI1249" s="13">
        <f t="shared" si="1672"/>
        <v>2.7616131584824305E-7</v>
      </c>
      <c r="BJ1249" s="14">
        <f t="shared" si="1673"/>
        <v>0.56849081752557207</v>
      </c>
      <c r="BK1249" s="14">
        <f t="shared" si="1674"/>
        <v>0.27898066000472466</v>
      </c>
      <c r="BL1249" s="14">
        <f t="shared" si="1675"/>
        <v>0.14838411292417147</v>
      </c>
      <c r="BM1249" s="14">
        <f t="shared" si="1676"/>
        <v>0.30855503849349358</v>
      </c>
      <c r="BN1249" s="14">
        <f t="shared" si="1677"/>
        <v>0.69087032048283559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1.4215</v>
      </c>
      <c r="F1250" s="10">
        <f>VLOOKUP(B1250,home!$B$2:$E$405,3,FALSE)</f>
        <v>1.1725000000000001</v>
      </c>
      <c r="G1250" s="10">
        <f>VLOOKUP(C1250,away!$B$2:$E$405,4,FALSE)</f>
        <v>0.91990000000000005</v>
      </c>
      <c r="H1250" s="10">
        <f>VLOOKUP(A1250,away!$A$2:$E$405,3,FALSE)</f>
        <v>1.0277000000000001</v>
      </c>
      <c r="I1250" s="10">
        <f>VLOOKUP(C1250,away!$B$2:$E$405,3,FALSE)</f>
        <v>0.74850000000000005</v>
      </c>
      <c r="J1250" s="10">
        <f>VLOOKUP(B1250,home!$B$2:$E$405,4,FALSE)</f>
        <v>1.3785000000000001</v>
      </c>
      <c r="K1250" s="12">
        <f t="shared" si="1622"/>
        <v>1.5332053791250002</v>
      </c>
      <c r="L1250" s="12">
        <f t="shared" si="1623"/>
        <v>1.0603883108250001</v>
      </c>
      <c r="M1250" s="13">
        <f t="shared" si="1624"/>
        <v>7.4750925168635518E-2</v>
      </c>
      <c r="N1250" s="13">
        <f t="shared" si="1625"/>
        <v>0.11460852056312233</v>
      </c>
      <c r="O1250" s="13">
        <f t="shared" si="1626"/>
        <v>7.9265007272175406E-2</v>
      </c>
      <c r="P1250" s="13">
        <f t="shared" si="1627"/>
        <v>0.12152953552608159</v>
      </c>
      <c r="Q1250" s="13">
        <f t="shared" si="1628"/>
        <v>8.7859200110468688E-2</v>
      </c>
      <c r="R1250" s="13">
        <f t="shared" si="1629"/>
        <v>4.2025843584436701E-2</v>
      </c>
      <c r="S1250" s="13">
        <f t="shared" si="1630"/>
        <v>4.939546892518655E-2</v>
      </c>
      <c r="T1250" s="13">
        <f t="shared" si="1631"/>
        <v>9.3164868795575562E-2</v>
      </c>
      <c r="U1250" s="13">
        <f t="shared" si="1632"/>
        <v>6.4434249445924227E-2</v>
      </c>
      <c r="V1250" s="13">
        <f t="shared" si="1633"/>
        <v>8.9229789642935129E-3</v>
      </c>
      <c r="W1250" s="13">
        <f t="shared" si="1634"/>
        <v>4.4902066071663471E-2</v>
      </c>
      <c r="X1250" s="13">
        <f t="shared" si="1635"/>
        <v>4.761362599428378E-2</v>
      </c>
      <c r="Y1250" s="13">
        <f t="shared" si="1636"/>
        <v>2.5244466220165938E-2</v>
      </c>
      <c r="Z1250" s="13">
        <f t="shared" si="1637"/>
        <v>1.4854571096498835E-2</v>
      </c>
      <c r="AA1250" s="13">
        <f t="shared" si="1638"/>
        <v>2.2775108309746765E-2</v>
      </c>
      <c r="AB1250" s="13">
        <f t="shared" si="1639"/>
        <v>1.7459459285329118E-2</v>
      </c>
      <c r="AC1250" s="13">
        <f t="shared" si="1640"/>
        <v>9.066823308484191E-4</v>
      </c>
      <c r="AD1250" s="13">
        <f t="shared" si="1641"/>
        <v>1.7211022308725153E-2</v>
      </c>
      <c r="AE1250" s="13">
        <f t="shared" si="1642"/>
        <v>1.8250366873520458E-2</v>
      </c>
      <c r="AF1250" s="13">
        <f t="shared" si="1643"/>
        <v>9.6762378504744468E-3</v>
      </c>
      <c r="AG1250" s="13">
        <f t="shared" si="1644"/>
        <v>3.4201898364685096E-3</v>
      </c>
      <c r="AH1250" s="13">
        <f t="shared" si="1645"/>
        <v>3.9379033882615674E-3</v>
      </c>
      <c r="AI1250" s="13">
        <f t="shared" si="1646"/>
        <v>6.0376146573571992E-3</v>
      </c>
      <c r="AJ1250" s="13">
        <f t="shared" si="1647"/>
        <v>4.6284516348720018E-3</v>
      </c>
      <c r="AK1250" s="13">
        <f t="shared" si="1648"/>
        <v>2.3654556478685516E-3</v>
      </c>
      <c r="AL1250" s="13">
        <f t="shared" si="1649"/>
        <v>5.8963113721539351E-5</v>
      </c>
      <c r="AM1250" s="13">
        <f t="shared" si="1650"/>
        <v>5.2776063967955537E-3</v>
      </c>
      <c r="AN1250" s="13">
        <f t="shared" si="1651"/>
        <v>5.596312132297253E-3</v>
      </c>
      <c r="AO1250" s="13">
        <f t="shared" si="1652"/>
        <v>2.9671319844080685E-3</v>
      </c>
      <c r="AP1250" s="13">
        <f t="shared" si="1653"/>
        <v>1.0487706909804342E-3</v>
      </c>
      <c r="AQ1250" s="13">
        <f t="shared" si="1654"/>
        <v>2.7802604536287769E-4</v>
      </c>
      <c r="AR1250" s="13">
        <f t="shared" si="1655"/>
        <v>8.3514134441414571E-4</v>
      </c>
      <c r="AS1250" s="13">
        <f t="shared" si="1656"/>
        <v>1.2804432015854526E-3</v>
      </c>
      <c r="AT1250" s="13">
        <f t="shared" si="1657"/>
        <v>9.8159120216742665E-4</v>
      </c>
      <c r="AU1250" s="13">
        <f t="shared" si="1658"/>
        <v>5.0166030375495805E-4</v>
      </c>
      <c r="AV1250" s="13">
        <f t="shared" si="1659"/>
        <v>1.9228706905264584E-4</v>
      </c>
      <c r="AW1250" s="13">
        <f t="shared" si="1660"/>
        <v>2.662828366926748E-6</v>
      </c>
      <c r="AX1250" s="13">
        <f t="shared" si="1661"/>
        <v>1.3486090860785761E-3</v>
      </c>
      <c r="AY1250" s="13">
        <f t="shared" si="1662"/>
        <v>1.4300493107501084E-3</v>
      </c>
      <c r="AZ1250" s="13">
        <f t="shared" si="1663"/>
        <v>7.5820378651138135E-4</v>
      </c>
      <c r="BA1250" s="13">
        <f t="shared" si="1664"/>
        <v>2.6799681081330761E-4</v>
      </c>
      <c r="BB1250" s="13">
        <f t="shared" si="1665"/>
        <v>7.1045171381202586E-5</v>
      </c>
      <c r="BC1250" s="13">
        <f t="shared" si="1666"/>
        <v>1.5067093854637214E-5</v>
      </c>
      <c r="BD1250" s="13">
        <f t="shared" si="1667"/>
        <v>1.4759568658390587E-4</v>
      </c>
      <c r="BE1250" s="13">
        <f t="shared" si="1668"/>
        <v>2.262945006060921E-4</v>
      </c>
      <c r="BF1250" s="13">
        <f t="shared" si="1669"/>
        <v>1.7347797279783304E-4</v>
      </c>
      <c r="BG1250" s="13">
        <f t="shared" si="1670"/>
        <v>8.8659120351112695E-5</v>
      </c>
      <c r="BH1250" s="13">
        <f t="shared" si="1671"/>
        <v>3.3983160057704195E-5</v>
      </c>
      <c r="BI1250" s="13">
        <f t="shared" si="1672"/>
        <v>1.0420632760027579E-5</v>
      </c>
      <c r="BJ1250" s="14">
        <f t="shared" si="1673"/>
        <v>0.48100938313370167</v>
      </c>
      <c r="BK1250" s="14">
        <f t="shared" si="1674"/>
        <v>0.25699460333951718</v>
      </c>
      <c r="BL1250" s="14">
        <f t="shared" si="1675"/>
        <v>0.24740064742010281</v>
      </c>
      <c r="BM1250" s="14">
        <f t="shared" si="1676"/>
        <v>0.47879278628251715</v>
      </c>
      <c r="BN1250" s="14">
        <f t="shared" si="1677"/>
        <v>0.52003903222492021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1.4215</v>
      </c>
      <c r="F1251" s="10">
        <f>VLOOKUP(B1251,home!$B$2:$E$405,3,FALSE)</f>
        <v>1.6775</v>
      </c>
      <c r="G1251" s="10">
        <f>VLOOKUP(C1251,away!$B$2:$E$405,4,FALSE)</f>
        <v>0.59530000000000005</v>
      </c>
      <c r="H1251" s="10">
        <f>VLOOKUP(A1251,away!$A$2:$E$405,3,FALSE)</f>
        <v>1.0277000000000001</v>
      </c>
      <c r="I1251" s="10">
        <f>VLOOKUP(C1251,away!$B$2:$E$405,3,FALSE)</f>
        <v>1.1976</v>
      </c>
      <c r="J1251" s="10">
        <f>VLOOKUP(B1251,home!$B$2:$E$405,4,FALSE)</f>
        <v>0.67359999999999998</v>
      </c>
      <c r="K1251" s="12">
        <f t="shared" si="1622"/>
        <v>1.4195322886249999</v>
      </c>
      <c r="L1251" s="12">
        <f t="shared" si="1623"/>
        <v>0.829049043072</v>
      </c>
      <c r="M1251" s="13">
        <f t="shared" si="1624"/>
        <v>0.10554885721536621</v>
      </c>
      <c r="N1251" s="13">
        <f t="shared" si="1625"/>
        <v>0.14983001084468212</v>
      </c>
      <c r="O1251" s="13">
        <f t="shared" si="1626"/>
        <v>8.7505179071742517E-2</v>
      </c>
      <c r="P1251" s="13">
        <f t="shared" si="1627"/>
        <v>0.1242164271142511</v>
      </c>
      <c r="Q1251" s="13">
        <f t="shared" si="1628"/>
        <v>0.10634426909953011</v>
      </c>
      <c r="R1251" s="13">
        <f t="shared" si="1629"/>
        <v>3.6273042486636063E-2</v>
      </c>
      <c r="S1251" s="13">
        <f t="shared" si="1630"/>
        <v>3.6546394655762648E-2</v>
      </c>
      <c r="T1251" s="13">
        <f t="shared" si="1631"/>
        <v>8.8164614533156702E-2</v>
      </c>
      <c r="U1251" s="13">
        <f t="shared" si="1632"/>
        <v>5.1490755016446343E-2</v>
      </c>
      <c r="V1251" s="13">
        <f t="shared" si="1633"/>
        <v>4.7788954358446564E-3</v>
      </c>
      <c r="W1251" s="13">
        <f t="shared" si="1634"/>
        <v>5.0319707899002926E-2</v>
      </c>
      <c r="X1251" s="13">
        <f t="shared" si="1635"/>
        <v>4.1717505681330931E-2</v>
      </c>
      <c r="Y1251" s="13">
        <f t="shared" si="1636"/>
        <v>1.7292929082229066E-2</v>
      </c>
      <c r="Z1251" s="13">
        <f t="shared" si="1637"/>
        <v>1.0024043720951878E-2</v>
      </c>
      <c r="AA1251" s="13">
        <f t="shared" si="1638"/>
        <v>1.422945372447988E-2</v>
      </c>
      <c r="AB1251" s="13">
        <f t="shared" si="1639"/>
        <v>1.0099584505697229E-2</v>
      </c>
      <c r="AC1251" s="13">
        <f t="shared" si="1640"/>
        <v>3.5150624332553417E-4</v>
      </c>
      <c r="AD1251" s="13">
        <f t="shared" si="1641"/>
        <v>1.7857612529203287E-2</v>
      </c>
      <c r="AE1251" s="13">
        <f t="shared" si="1642"/>
        <v>1.4804836578886541E-2</v>
      </c>
      <c r="AF1251" s="13">
        <f t="shared" si="1643"/>
        <v>6.1369677992816141E-3</v>
      </c>
      <c r="AG1251" s="13">
        <f t="shared" si="1644"/>
        <v>1.6959490937860338E-3</v>
      </c>
      <c r="AH1251" s="13">
        <f t="shared" si="1645"/>
        <v>2.0776059636417607E-3</v>
      </c>
      <c r="AI1251" s="13">
        <f t="shared" si="1646"/>
        <v>2.9492287484293371E-3</v>
      </c>
      <c r="AJ1251" s="13">
        <f t="shared" si="1647"/>
        <v>2.0932627174682712E-3</v>
      </c>
      <c r="AK1251" s="13">
        <f t="shared" si="1648"/>
        <v>9.904846720070401E-4</v>
      </c>
      <c r="AL1251" s="13">
        <f t="shared" si="1649"/>
        <v>1.6546972011325128E-5</v>
      </c>
      <c r="AM1251" s="13">
        <f t="shared" si="1650"/>
        <v>5.06989151659168E-3</v>
      </c>
      <c r="AN1251" s="13">
        <f t="shared" si="1651"/>
        <v>4.2031887103091831E-3</v>
      </c>
      <c r="AO1251" s="13">
        <f t="shared" si="1652"/>
        <v>1.7423247890664309E-3</v>
      </c>
      <c r="AP1251" s="13">
        <f t="shared" si="1653"/>
        <v>4.8149089969871641E-4</v>
      </c>
      <c r="AQ1251" s="13">
        <f t="shared" si="1654"/>
        <v>9.979489241077428E-5</v>
      </c>
      <c r="AR1251" s="13">
        <f t="shared" si="1655"/>
        <v>3.4448744720757656E-4</v>
      </c>
      <c r="AS1251" s="13">
        <f t="shared" si="1656"/>
        <v>4.8901105433715503E-4</v>
      </c>
      <c r="AT1251" s="13">
        <f t="shared" si="1657"/>
        <v>3.47083490563073E-4</v>
      </c>
      <c r="AU1251" s="13">
        <f t="shared" si="1658"/>
        <v>1.6423207390098412E-4</v>
      </c>
      <c r="AV1251" s="13">
        <f t="shared" si="1659"/>
        <v>5.828318293257356E-5</v>
      </c>
      <c r="AW1251" s="13">
        <f t="shared" si="1660"/>
        <v>5.4093057445751376E-7</v>
      </c>
      <c r="AX1251" s="13">
        <f t="shared" si="1661"/>
        <v>1.1994791179379752E-3</v>
      </c>
      <c r="AY1251" s="13">
        <f t="shared" si="1662"/>
        <v>9.9442701491132498E-4</v>
      </c>
      <c r="AZ1251" s="13">
        <f t="shared" si="1663"/>
        <v>4.1221438255858962E-4</v>
      </c>
      <c r="BA1251" s="13">
        <f t="shared" si="1664"/>
        <v>1.139153131335714E-4</v>
      </c>
      <c r="BB1251" s="13">
        <f t="shared" si="1665"/>
        <v>2.3610345336158645E-5</v>
      </c>
      <c r="BC1251" s="13">
        <f t="shared" si="1666"/>
        <v>3.9148268415083583E-6</v>
      </c>
      <c r="BD1251" s="13">
        <f t="shared" si="1667"/>
        <v>4.7599498076292886E-5</v>
      </c>
      <c r="BE1251" s="13">
        <f t="shared" si="1668"/>
        <v>6.7569024441641327E-5</v>
      </c>
      <c r="BF1251" s="13">
        <f t="shared" si="1669"/>
        <v>4.7958205952900842E-5</v>
      </c>
      <c r="BG1251" s="13">
        <f t="shared" si="1670"/>
        <v>2.2692740618223466E-5</v>
      </c>
      <c r="BH1251" s="13">
        <f t="shared" si="1671"/>
        <v>8.0532695062400675E-6</v>
      </c>
      <c r="BI1251" s="13">
        <f t="shared" si="1672"/>
        <v>2.2863752186213761E-6</v>
      </c>
      <c r="BJ1251" s="14">
        <f t="shared" si="1673"/>
        <v>0.50850865494988517</v>
      </c>
      <c r="BK1251" s="14">
        <f t="shared" si="1674"/>
        <v>0.27245305465147274</v>
      </c>
      <c r="BL1251" s="14">
        <f t="shared" si="1675"/>
        <v>0.20930785326930371</v>
      </c>
      <c r="BM1251" s="14">
        <f t="shared" si="1676"/>
        <v>0.38958193467506863</v>
      </c>
      <c r="BN1251" s="14">
        <f t="shared" si="1677"/>
        <v>0.60971778583220815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1.6204000000000001</v>
      </c>
      <c r="F1252" s="10">
        <f>VLOOKUP(B1252,home!$B$2:$E$405,3,FALSE)</f>
        <v>0.89139999999999997</v>
      </c>
      <c r="G1252" s="10">
        <f>VLOOKUP(C1252,away!$B$2:$E$405,4,FALSE)</f>
        <v>0.82279999999999998</v>
      </c>
      <c r="H1252" s="10">
        <f>VLOOKUP(A1252,away!$A$2:$E$405,3,FALSE)</f>
        <v>1.3241000000000001</v>
      </c>
      <c r="I1252" s="10">
        <f>VLOOKUP(C1252,away!$B$2:$E$405,3,FALSE)</f>
        <v>1.5944</v>
      </c>
      <c r="J1252" s="10">
        <f>VLOOKUP(B1252,home!$B$2:$E$405,4,FALSE)</f>
        <v>1.3426</v>
      </c>
      <c r="K1252" s="12">
        <f t="shared" si="1622"/>
        <v>1.188472527968</v>
      </c>
      <c r="L1252" s="12">
        <f t="shared" si="1623"/>
        <v>2.8344233307040003</v>
      </c>
      <c r="M1252" s="13">
        <f t="shared" si="1624"/>
        <v>1.7901050894442726E-2</v>
      </c>
      <c r="N1252" s="13">
        <f t="shared" si="1625"/>
        <v>2.1274907209802171E-2</v>
      </c>
      <c r="O1252" s="13">
        <f t="shared" si="1626"/>
        <v>5.0739156299328167E-2</v>
      </c>
      <c r="P1252" s="13">
        <f t="shared" si="1627"/>
        <v>6.0302093354026018E-2</v>
      </c>
      <c r="Q1252" s="13">
        <f t="shared" si="1628"/>
        <v>1.264232137695911E-2</v>
      </c>
      <c r="R1252" s="13">
        <f t="shared" si="1629"/>
        <v>7.1908124197526305E-2</v>
      </c>
      <c r="S1252" s="13">
        <f t="shared" si="1630"/>
        <v>5.0783924423210128E-2</v>
      </c>
      <c r="T1252" s="13">
        <f t="shared" si="1631"/>
        <v>3.5833690665110822E-2</v>
      </c>
      <c r="U1252" s="13">
        <f t="shared" si="1632"/>
        <v>8.546083014647099E-2</v>
      </c>
      <c r="V1252" s="13">
        <f t="shared" si="1633"/>
        <v>1.9008051969873246E-2</v>
      </c>
      <c r="W1252" s="13">
        <f t="shared" si="1634"/>
        <v>5.0083505487528261E-3</v>
      </c>
      <c r="X1252" s="13">
        <f t="shared" si="1635"/>
        <v>1.4195785643729192E-2</v>
      </c>
      <c r="Y1252" s="13">
        <f t="shared" si="1636"/>
        <v>2.0118433013129464E-2</v>
      </c>
      <c r="Z1252" s="13">
        <f t="shared" si="1637"/>
        <v>6.7939354964209817E-2</v>
      </c>
      <c r="AA1252" s="13">
        <f t="shared" si="1638"/>
        <v>8.0744056942829726E-2</v>
      </c>
      <c r="AB1252" s="13">
        <f t="shared" si="1639"/>
        <v>4.7981046736618495E-2</v>
      </c>
      <c r="AC1252" s="13">
        <f t="shared" si="1640"/>
        <v>4.0019484439923099E-3</v>
      </c>
      <c r="AD1252" s="13">
        <f t="shared" si="1641"/>
        <v>1.4880717594065486E-3</v>
      </c>
      <c r="AE1252" s="13">
        <f t="shared" si="1642"/>
        <v>4.2178253126236714E-3</v>
      </c>
      <c r="AF1252" s="13">
        <f t="shared" si="1643"/>
        <v>5.9775512354672145E-3</v>
      </c>
      <c r="AG1252" s="13">
        <f t="shared" si="1644"/>
        <v>5.6476368940955981E-3</v>
      </c>
      <c r="AH1252" s="13">
        <f t="shared" si="1645"/>
        <v>4.8142223195884237E-2</v>
      </c>
      <c r="AI1252" s="13">
        <f t="shared" si="1646"/>
        <v>5.7215709703612221E-2</v>
      </c>
      <c r="AJ1252" s="13">
        <f t="shared" si="1647"/>
        <v>3.3999649575467625E-2</v>
      </c>
      <c r="AK1252" s="13">
        <f t="shared" si="1648"/>
        <v>1.3469216493660716E-2</v>
      </c>
      <c r="AL1252" s="13">
        <f t="shared" si="1649"/>
        <v>5.3924402559526075E-4</v>
      </c>
      <c r="AM1252" s="13">
        <f t="shared" si="1650"/>
        <v>3.5370648113993813E-4</v>
      </c>
      <c r="AN1252" s="13">
        <f t="shared" si="1651"/>
        <v>1.0025539023642549E-3</v>
      </c>
      <c r="AO1252" s="13">
        <f t="shared" si="1652"/>
        <v>1.4208310855747925E-3</v>
      </c>
      <c r="AP1252" s="13">
        <f t="shared" si="1653"/>
        <v>1.3424122593142279E-3</v>
      </c>
      <c r="AQ1252" s="13">
        <f t="shared" si="1654"/>
        <v>9.5124115680582909E-4</v>
      </c>
      <c r="AR1252" s="13">
        <f t="shared" si="1655"/>
        <v>2.7291088123674707E-2</v>
      </c>
      <c r="AS1252" s="13">
        <f t="shared" si="1656"/>
        <v>3.2434708493341138E-2</v>
      </c>
      <c r="AT1252" s="13">
        <f t="shared" si="1657"/>
        <v>1.9273879998493153E-2</v>
      </c>
      <c r="AU1252" s="13">
        <f t="shared" si="1658"/>
        <v>7.6354922951870101E-3</v>
      </c>
      <c r="AV1252" s="13">
        <f t="shared" si="1659"/>
        <v>2.2686432075852744E-3</v>
      </c>
      <c r="AW1252" s="13">
        <f t="shared" si="1660"/>
        <v>5.0458774993144011E-5</v>
      </c>
      <c r="AX1252" s="13">
        <f t="shared" si="1661"/>
        <v>7.00617392998412E-5</v>
      </c>
      <c r="AY1252" s="13">
        <f t="shared" si="1662"/>
        <v>1.9858462846117123E-4</v>
      </c>
      <c r="AZ1252" s="13">
        <f t="shared" si="1663"/>
        <v>2.8143645201476468E-4</v>
      </c>
      <c r="BA1252" s="13">
        <f t="shared" si="1664"/>
        <v>2.6590334856706866E-4</v>
      </c>
      <c r="BB1252" s="13">
        <f t="shared" si="1665"/>
        <v>1.8842066372270439E-4</v>
      </c>
      <c r="BC1252" s="13">
        <f t="shared" si="1666"/>
        <v>1.068127850484732E-4</v>
      </c>
      <c r="BD1252" s="13">
        <f t="shared" si="1667"/>
        <v>1.2892416149673751E-2</v>
      </c>
      <c r="BE1252" s="13">
        <f t="shared" si="1668"/>
        <v>1.532228241301823E-2</v>
      </c>
      <c r="BF1252" s="13">
        <f t="shared" si="1669"/>
        <v>9.1050558568197028E-3</v>
      </c>
      <c r="BG1252" s="13">
        <f t="shared" si="1670"/>
        <v>3.6070362504814521E-3</v>
      </c>
      <c r="BH1252" s="13">
        <f t="shared" si="1671"/>
        <v>1.0717158727704774E-3</v>
      </c>
      <c r="BI1252" s="13">
        <f t="shared" si="1672"/>
        <v>2.5474097451499218E-4</v>
      </c>
      <c r="BJ1252" s="14">
        <f t="shared" si="1673"/>
        <v>0.13258653816138971</v>
      </c>
      <c r="BK1252" s="14">
        <f t="shared" si="1674"/>
        <v>0.15273489773960086</v>
      </c>
      <c r="BL1252" s="14">
        <f t="shared" si="1675"/>
        <v>0.62081707292695842</v>
      </c>
      <c r="BM1252" s="14">
        <f t="shared" si="1676"/>
        <v>0.73916208460660593</v>
      </c>
      <c r="BN1252" s="14">
        <f t="shared" si="1677"/>
        <v>0.23476765333208449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1.6204000000000001</v>
      </c>
      <c r="F1253" s="10">
        <f>VLOOKUP(B1253,home!$B$2:$E$405,3,FALSE)</f>
        <v>1.1657</v>
      </c>
      <c r="G1253" s="10">
        <f>VLOOKUP(C1253,away!$B$2:$E$405,4,FALSE)</f>
        <v>1.5770999999999999</v>
      </c>
      <c r="H1253" s="10">
        <f>VLOOKUP(A1253,away!$A$2:$E$405,3,FALSE)</f>
        <v>1.3241000000000001</v>
      </c>
      <c r="I1253" s="10">
        <f>VLOOKUP(C1253,away!$B$2:$E$405,3,FALSE)</f>
        <v>0.83909999999999996</v>
      </c>
      <c r="J1253" s="10">
        <f>VLOOKUP(B1253,home!$B$2:$E$405,4,FALSE)</f>
        <v>1.0069999999999999</v>
      </c>
      <c r="K1253" s="12">
        <f t="shared" si="1622"/>
        <v>2.9789846315880002</v>
      </c>
      <c r="L1253" s="12">
        <f t="shared" si="1623"/>
        <v>1.1188296761699998</v>
      </c>
      <c r="M1253" s="13">
        <f t="shared" si="1624"/>
        <v>1.6608937784584263E-2</v>
      </c>
      <c r="N1253" s="13">
        <f t="shared" si="1625"/>
        <v>4.9477770407277757E-2</v>
      </c>
      <c r="O1253" s="13">
        <f t="shared" si="1626"/>
        <v>1.8582572483054081E-2</v>
      </c>
      <c r="P1253" s="13">
        <f t="shared" si="1627"/>
        <v>5.5357197842388163E-2</v>
      </c>
      <c r="Q1253" s="13">
        <f t="shared" si="1628"/>
        <v>7.3696758824260009E-2</v>
      </c>
      <c r="R1253" s="13">
        <f t="shared" si="1629"/>
        <v>1.0395366776810477E-2</v>
      </c>
      <c r="S1253" s="13">
        <f t="shared" si="1630"/>
        <v>4.612605864243733E-2</v>
      </c>
      <c r="T1253" s="13">
        <f t="shared" si="1631"/>
        <v>8.2454120810125389E-2</v>
      </c>
      <c r="U1253" s="13">
        <f t="shared" si="1632"/>
        <v>3.096763786783889E-2</v>
      </c>
      <c r="V1253" s="13">
        <f t="shared" si="1633"/>
        <v>1.7081896152517304E-2</v>
      </c>
      <c r="W1253" s="13">
        <f t="shared" si="1634"/>
        <v>7.318050397843931E-2</v>
      </c>
      <c r="X1253" s="13">
        <f t="shared" si="1635"/>
        <v>8.1876519568154615E-2</v>
      </c>
      <c r="Y1253" s="13">
        <f t="shared" si="1636"/>
        <v>4.5802939937182562E-2</v>
      </c>
      <c r="Z1253" s="13">
        <f t="shared" si="1637"/>
        <v>3.8768816148557462E-3</v>
      </c>
      <c r="AA1253" s="13">
        <f t="shared" si="1638"/>
        <v>1.1549170749141335E-2</v>
      </c>
      <c r="AB1253" s="13">
        <f t="shared" si="1639"/>
        <v>1.7202401084638858E-2</v>
      </c>
      <c r="AC1253" s="13">
        <f t="shared" si="1640"/>
        <v>3.5583473078712744E-3</v>
      </c>
      <c r="AD1253" s="13">
        <f t="shared" si="1641"/>
        <v>5.4500899170908799E-2</v>
      </c>
      <c r="AE1253" s="13">
        <f t="shared" si="1642"/>
        <v>6.0977223370361697E-2</v>
      </c>
      <c r="AF1253" s="13">
        <f t="shared" si="1643"/>
        <v>3.411156353860377E-2</v>
      </c>
      <c r="AG1253" s="13">
        <f t="shared" si="1644"/>
        <v>1.2721676529182808E-2</v>
      </c>
      <c r="AH1253" s="13">
        <f t="shared" si="1645"/>
        <v>1.0843925504246208E-3</v>
      </c>
      <c r="AI1253" s="13">
        <f t="shared" si="1646"/>
        <v>3.2303887423234603E-3</v>
      </c>
      <c r="AJ1253" s="13">
        <f t="shared" si="1647"/>
        <v>4.8116392087182401E-3</v>
      </c>
      <c r="AK1253" s="13">
        <f t="shared" si="1648"/>
        <v>4.7779330851726275E-3</v>
      </c>
      <c r="AL1253" s="13">
        <f t="shared" si="1649"/>
        <v>4.7439550552495432E-4</v>
      </c>
      <c r="AM1253" s="13">
        <f t="shared" si="1650"/>
        <v>3.2471468207572879E-2</v>
      </c>
      <c r="AN1253" s="13">
        <f t="shared" si="1651"/>
        <v>3.6330042259443203E-2</v>
      </c>
      <c r="AO1253" s="13">
        <f t="shared" si="1652"/>
        <v>2.0323564708187629E-2</v>
      </c>
      <c r="AP1253" s="13">
        <f t="shared" si="1653"/>
        <v>7.5795357736938669E-3</v>
      </c>
      <c r="AQ1253" s="13">
        <f t="shared" si="1654"/>
        <v>2.1200523888002107E-3</v>
      </c>
      <c r="AR1253" s="13">
        <f t="shared" si="1655"/>
        <v>2.4265011320654745E-4</v>
      </c>
      <c r="AS1253" s="13">
        <f t="shared" si="1656"/>
        <v>7.228509580953932E-4</v>
      </c>
      <c r="AT1253" s="13">
        <f t="shared" si="1657"/>
        <v>1.0766809475474192E-3</v>
      </c>
      <c r="AU1253" s="13">
        <f t="shared" si="1658"/>
        <v>1.0691386652891225E-3</v>
      </c>
      <c r="AV1253" s="13">
        <f t="shared" si="1659"/>
        <v>7.9623691323320073E-4</v>
      </c>
      <c r="AW1253" s="13">
        <f t="shared" si="1660"/>
        <v>4.3920806367914484E-5</v>
      </c>
      <c r="AX1253" s="13">
        <f t="shared" si="1661"/>
        <v>1.6122000792576349E-2</v>
      </c>
      <c r="AY1253" s="13">
        <f t="shared" si="1662"/>
        <v>1.8037772925970672E-2</v>
      </c>
      <c r="AZ1253" s="13">
        <f t="shared" si="1663"/>
        <v>1.0090597820795882E-2</v>
      </c>
      <c r="BA1253" s="13">
        <f t="shared" si="1664"/>
        <v>3.7632200974009205E-3</v>
      </c>
      <c r="BB1253" s="13">
        <f t="shared" si="1665"/>
        <v>1.0526005807328775E-3</v>
      </c>
      <c r="BC1253" s="13">
        <f t="shared" si="1666"/>
        <v>2.3553615337554352E-4</v>
      </c>
      <c r="BD1253" s="13">
        <f t="shared" si="1667"/>
        <v>4.5247357930249237E-5</v>
      </c>
      <c r="BE1253" s="13">
        <f t="shared" si="1668"/>
        <v>1.3479118389417389E-4</v>
      </c>
      <c r="BF1253" s="13">
        <f t="shared" si="1669"/>
        <v>2.0077043264714802E-4</v>
      </c>
      <c r="BG1253" s="13">
        <f t="shared" si="1670"/>
        <v>1.9936401111104258E-4</v>
      </c>
      <c r="BH1253" s="13">
        <f t="shared" si="1671"/>
        <v>1.4847558129788379E-4</v>
      </c>
      <c r="BI1253" s="13">
        <f t="shared" si="1672"/>
        <v>8.8461294970498038E-5</v>
      </c>
      <c r="BJ1253" s="14">
        <f t="shared" si="1673"/>
        <v>0.71692636784304664</v>
      </c>
      <c r="BK1253" s="14">
        <f t="shared" si="1674"/>
        <v>0.15724460616129396</v>
      </c>
      <c r="BL1253" s="14">
        <f t="shared" si="1675"/>
        <v>0.10732617000734528</v>
      </c>
      <c r="BM1253" s="14">
        <f t="shared" si="1676"/>
        <v>0.74326156938856425</v>
      </c>
      <c r="BN1253" s="14">
        <f t="shared" si="1677"/>
        <v>0.22411860411837475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1.6204000000000001</v>
      </c>
      <c r="F1254" s="10">
        <f>VLOOKUP(B1254,home!$B$2:$E$405,3,FALSE)</f>
        <v>1.8513999999999999</v>
      </c>
      <c r="G1254" s="10">
        <f>VLOOKUP(C1254,away!$B$2:$E$405,4,FALSE)</f>
        <v>1.0971</v>
      </c>
      <c r="H1254" s="10">
        <f>VLOOKUP(A1254,away!$A$2:$E$405,3,FALSE)</f>
        <v>1.3241000000000001</v>
      </c>
      <c r="I1254" s="10">
        <f>VLOOKUP(C1254,away!$B$2:$E$405,3,FALSE)</f>
        <v>1.0909</v>
      </c>
      <c r="J1254" s="10">
        <f>VLOOKUP(B1254,home!$B$2:$E$405,4,FALSE)</f>
        <v>0.41959999999999997</v>
      </c>
      <c r="K1254" s="12">
        <f t="shared" si="1622"/>
        <v>3.2913093911759996</v>
      </c>
      <c r="L1254" s="12">
        <f t="shared" si="1623"/>
        <v>0.60609570552400005</v>
      </c>
      <c r="M1254" s="13">
        <f t="shared" si="1624"/>
        <v>2.0294505457288486E-2</v>
      </c>
      <c r="N1254" s="13">
        <f t="shared" si="1625"/>
        <v>6.6795496400846158E-2</v>
      </c>
      <c r="O1254" s="13">
        <f t="shared" si="1626"/>
        <v>1.2300412603395936E-2</v>
      </c>
      <c r="P1254" s="13">
        <f t="shared" si="1627"/>
        <v>4.0484463516896663E-2</v>
      </c>
      <c r="Q1254" s="13">
        <f t="shared" si="1628"/>
        <v>0.10992232229618384</v>
      </c>
      <c r="R1254" s="13">
        <f t="shared" si="1629"/>
        <v>3.7276136275457799E-3</v>
      </c>
      <c r="S1254" s="13">
        <f t="shared" si="1630"/>
        <v>2.0190092703913563E-2</v>
      </c>
      <c r="T1254" s="13">
        <f t="shared" si="1631"/>
        <v>6.6623447484942075E-2</v>
      </c>
      <c r="U1254" s="13">
        <f t="shared" si="1632"/>
        <v>1.2268729739017058E-2</v>
      </c>
      <c r="V1254" s="13">
        <f t="shared" si="1633"/>
        <v>4.4751306548607272E-3</v>
      </c>
      <c r="W1254" s="13">
        <f t="shared" si="1634"/>
        <v>0.12059612389110162</v>
      </c>
      <c r="X1254" s="13">
        <f t="shared" si="1635"/>
        <v>7.3092792793236966E-2</v>
      </c>
      <c r="Y1254" s="13">
        <f t="shared" si="1636"/>
        <v>2.2150613908368245E-2</v>
      </c>
      <c r="Z1254" s="13">
        <f t="shared" si="1637"/>
        <v>7.5309687050274571E-4</v>
      </c>
      <c r="AA1254" s="13">
        <f t="shared" si="1638"/>
        <v>2.4786748023509419E-3</v>
      </c>
      <c r="AB1254" s="13">
        <f t="shared" si="1639"/>
        <v>4.0790428273244856E-3</v>
      </c>
      <c r="AC1254" s="13">
        <f t="shared" si="1640"/>
        <v>5.5795047615027371E-4</v>
      </c>
      <c r="AD1254" s="13">
        <f t="shared" si="1641"/>
        <v>9.9229788775551789E-2</v>
      </c>
      <c r="AE1254" s="13">
        <f t="shared" si="1642"/>
        <v>6.0142748836915574E-2</v>
      </c>
      <c r="AF1254" s="13">
        <f t="shared" si="1643"/>
        <v>1.8226130894231533E-2</v>
      </c>
      <c r="AG1254" s="13">
        <f t="shared" si="1644"/>
        <v>3.6822598877706788E-3</v>
      </c>
      <c r="AH1254" s="13">
        <f t="shared" si="1645"/>
        <v>1.1411219476381954E-4</v>
      </c>
      <c r="AI1254" s="13">
        <f t="shared" si="1646"/>
        <v>3.7557853827386391E-4</v>
      </c>
      <c r="AJ1254" s="13">
        <f t="shared" si="1647"/>
        <v>6.1807258507246151E-4</v>
      </c>
      <c r="AK1254" s="13">
        <f t="shared" si="1648"/>
        <v>6.780893678924732E-4</v>
      </c>
      <c r="AL1254" s="13">
        <f t="shared" si="1649"/>
        <v>4.4521066538881531E-5</v>
      </c>
      <c r="AM1254" s="13">
        <f t="shared" si="1650"/>
        <v>6.5319187136276852E-2</v>
      </c>
      <c r="AN1254" s="13">
        <f t="shared" si="1651"/>
        <v>3.958967881161591E-2</v>
      </c>
      <c r="AO1254" s="13">
        <f t="shared" si="1652"/>
        <v>1.1997567155397447E-2</v>
      </c>
      <c r="AP1254" s="13">
        <f t="shared" si="1653"/>
        <v>2.4238913098740622E-3</v>
      </c>
      <c r="AQ1254" s="13">
        <f t="shared" si="1654"/>
        <v>3.6727752839290311E-4</v>
      </c>
      <c r="AR1254" s="13">
        <f t="shared" si="1655"/>
        <v>1.3832582238853866E-5</v>
      </c>
      <c r="AS1254" s="13">
        <f t="shared" si="1656"/>
        <v>4.5527307826954058E-5</v>
      </c>
      <c r="AT1254" s="13">
        <f t="shared" si="1657"/>
        <v>7.4922227902907252E-5</v>
      </c>
      <c r="AU1254" s="13">
        <f t="shared" si="1658"/>
        <v>8.2197410768222387E-5</v>
      </c>
      <c r="AV1254" s="13">
        <f t="shared" si="1659"/>
        <v>6.763427749795041E-5</v>
      </c>
      <c r="AW1254" s="13">
        <f t="shared" si="1660"/>
        <v>2.4670217291352921E-6</v>
      </c>
      <c r="AX1254" s="13">
        <f t="shared" si="1661"/>
        <v>3.583094234093509E-2</v>
      </c>
      <c r="AY1254" s="13">
        <f t="shared" si="1662"/>
        <v>2.171698027771882E-2</v>
      </c>
      <c r="AZ1254" s="13">
        <f t="shared" si="1663"/>
        <v>6.5812842416373895E-3</v>
      </c>
      <c r="BA1254" s="13">
        <f t="shared" si="1664"/>
        <v>1.3296293718963992E-3</v>
      </c>
      <c r="BB1254" s="13">
        <f t="shared" si="1665"/>
        <v>2.0147066306124529E-4</v>
      </c>
      <c r="BC1254" s="13">
        <f t="shared" si="1666"/>
        <v>2.4422100734098723E-5</v>
      </c>
      <c r="BD1254" s="13">
        <f t="shared" si="1667"/>
        <v>1.3973114485461467E-6</v>
      </c>
      <c r="BE1254" s="13">
        <f t="shared" si="1668"/>
        <v>4.5989842929976715E-6</v>
      </c>
      <c r="BF1254" s="13">
        <f t="shared" si="1669"/>
        <v>7.5683400967070766E-6</v>
      </c>
      <c r="BG1254" s="13">
        <f t="shared" si="1670"/>
        <v>8.3032496119686254E-6</v>
      </c>
      <c r="BH1254" s="13">
        <f t="shared" si="1671"/>
        <v>6.8321408562877042E-6</v>
      </c>
      <c r="BI1254" s="13">
        <f t="shared" si="1672"/>
        <v>4.4973378724273885E-6</v>
      </c>
      <c r="BJ1254" s="14">
        <f t="shared" si="1673"/>
        <v>0.82584405610668876</v>
      </c>
      <c r="BK1254" s="14">
        <f t="shared" si="1674"/>
        <v>0.10776364415336741</v>
      </c>
      <c r="BL1254" s="14">
        <f t="shared" si="1675"/>
        <v>3.6957637456050657E-2</v>
      </c>
      <c r="BM1254" s="14">
        <f t="shared" si="1676"/>
        <v>0.69607910742846291</v>
      </c>
      <c r="BN1254" s="14">
        <f t="shared" si="1677"/>
        <v>0.25352481390215686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1.2710999999999999</v>
      </c>
      <c r="F1255" s="10">
        <f>VLOOKUP(B1255,home!$B$2:$E$405,3,FALSE)</f>
        <v>1.7391000000000001</v>
      </c>
      <c r="G1255" s="10">
        <f>VLOOKUP(C1255,away!$B$2:$E$405,4,FALSE)</f>
        <v>0.82809999999999995</v>
      </c>
      <c r="H1255" s="10">
        <f>VLOOKUP(A1255,away!$A$2:$E$405,3,FALSE)</f>
        <v>0.94469999999999998</v>
      </c>
      <c r="I1255" s="10">
        <f>VLOOKUP(C1255,away!$B$2:$E$405,3,FALSE)</f>
        <v>0.8357</v>
      </c>
      <c r="J1255" s="10">
        <f>VLOOKUP(B1255,home!$B$2:$E$405,4,FALSE)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1.2710999999999999</v>
      </c>
      <c r="F1256" s="10">
        <f>VLOOKUP(B1256,home!$B$2:$E$405,3,FALSE)</f>
        <v>0.5383</v>
      </c>
      <c r="G1256" s="10">
        <f>VLOOKUP(C1256,away!$B$2:$E$405,4,FALSE)</f>
        <v>0.99380000000000002</v>
      </c>
      <c r="H1256" s="10">
        <f>VLOOKUP(A1256,away!$A$2:$E$405,3,FALSE)</f>
        <v>0.94469999999999998</v>
      </c>
      <c r="I1256" s="10">
        <f>VLOOKUP(C1256,away!$B$2:$E$405,3,FALSE)</f>
        <v>0.72430000000000005</v>
      </c>
      <c r="J1256" s="10">
        <f>VLOOKUP(B1256,home!$B$2:$E$405,4,FALSE)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1.2710999999999999</v>
      </c>
      <c r="F1257" s="10">
        <f>VLOOKUP(B1257,home!$B$2:$E$405,3,FALSE)</f>
        <v>1.2836000000000001</v>
      </c>
      <c r="G1257" s="10">
        <f>VLOOKUP(C1257,away!$B$2:$E$405,4,FALSE)</f>
        <v>0.99380000000000002</v>
      </c>
      <c r="H1257" s="10">
        <f>VLOOKUP(A1257,away!$A$2:$E$405,3,FALSE)</f>
        <v>0.94469999999999998</v>
      </c>
      <c r="I1257" s="10">
        <f>VLOOKUP(C1257,away!$B$2:$E$405,3,FALSE)</f>
        <v>1.0027999999999999</v>
      </c>
      <c r="J1257" s="10">
        <f>VLOOKUP(B1257,home!$B$2:$E$405,4,FALSE)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1.2710999999999999</v>
      </c>
      <c r="F1258" s="10">
        <f>VLOOKUP(B1258,home!$B$2:$E$405,3,FALSE)</f>
        <v>1.3664000000000001</v>
      </c>
      <c r="G1258" s="10">
        <f>VLOOKUP(C1258,away!$B$2:$E$405,4,FALSE)</f>
        <v>1.2008000000000001</v>
      </c>
      <c r="H1258" s="10">
        <f>VLOOKUP(A1258,away!$A$2:$E$405,3,FALSE)</f>
        <v>0.94469999999999998</v>
      </c>
      <c r="I1258" s="10">
        <f>VLOOKUP(C1258,away!$B$2:$E$405,3,FALSE)</f>
        <v>0.94710000000000005</v>
      </c>
      <c r="J1258" s="10">
        <f>VLOOKUP(B1258,home!$B$2:$E$405,4,FALSE)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1.4705999999999999</v>
      </c>
      <c r="F1259" s="10">
        <f>VLOOKUP(B1259,home!$B$2:$E$405,3,FALSE)</f>
        <v>1.19</v>
      </c>
      <c r="G1259" s="10">
        <f>VLOOKUP(C1259,away!$B$2:$E$405,4,FALSE)</f>
        <v>1.2844</v>
      </c>
      <c r="H1259" s="10">
        <f>VLOOKUP(A1259,away!$A$2:$E$405,3,FALSE)</f>
        <v>1.2646999999999999</v>
      </c>
      <c r="I1259" s="10">
        <f>VLOOKUP(C1259,away!$B$2:$E$405,3,FALSE)</f>
        <v>0.43930000000000002</v>
      </c>
      <c r="J1259" s="10">
        <f>VLOOKUP(B1259,home!$B$2:$E$405,4,FALSE)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1.4705999999999999</v>
      </c>
      <c r="F1260" s="10">
        <f>VLOOKUP(B1260,home!$B$2:$E$405,3,FALSE)</f>
        <v>0.93500000000000005</v>
      </c>
      <c r="G1260" s="10">
        <f>VLOOKUP(C1260,away!$B$2:$E$405,4,FALSE)</f>
        <v>1.2844</v>
      </c>
      <c r="H1260" s="10">
        <f>VLOOKUP(A1260,away!$A$2:$E$405,3,FALSE)</f>
        <v>1.2646999999999999</v>
      </c>
      <c r="I1260" s="10">
        <f>VLOOKUP(C1260,away!$B$2:$E$405,3,FALSE)</f>
        <v>0.79069999999999996</v>
      </c>
      <c r="J1260" s="10">
        <f>VLOOKUP(B1260,home!$B$2:$E$405,4,FALSE)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1.4705999999999999</v>
      </c>
      <c r="F1261" s="10">
        <f>VLOOKUP(B1261,home!$B$2:$E$405,3,FALSE)</f>
        <v>1.615</v>
      </c>
      <c r="G1261" s="10">
        <f>VLOOKUP(C1261,away!$B$2:$E$405,4,FALSE)</f>
        <v>0.85</v>
      </c>
      <c r="H1261" s="10">
        <f>VLOOKUP(A1261,away!$A$2:$E$405,3,FALSE)</f>
        <v>1.2646999999999999</v>
      </c>
      <c r="I1261" s="10">
        <f>VLOOKUP(C1261,away!$B$2:$E$405,3,FALSE)</f>
        <v>0.29649999999999999</v>
      </c>
      <c r="J1261" s="10">
        <f>VLOOKUP(B1261,home!$B$2:$E$405,4,FALSE)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1.4705999999999999</v>
      </c>
      <c r="F1262" s="10">
        <f>VLOOKUP(B1262,home!$B$2:$E$405,3,FALSE)</f>
        <v>0.98219999999999996</v>
      </c>
      <c r="G1262" s="10">
        <f>VLOOKUP(C1262,away!$B$2:$E$405,4,FALSE)</f>
        <v>1.02</v>
      </c>
      <c r="H1262" s="10">
        <f>VLOOKUP(A1262,away!$A$2:$E$405,3,FALSE)</f>
        <v>1.2646999999999999</v>
      </c>
      <c r="I1262" s="10">
        <f>VLOOKUP(C1262,away!$B$2:$E$405,3,FALSE)</f>
        <v>1.0871999999999999</v>
      </c>
      <c r="J1262" s="10">
        <f>VLOOKUP(B1262,home!$B$2:$E$405,4,FALSE)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1.4705999999999999</v>
      </c>
      <c r="F1263" s="10">
        <f>VLOOKUP(B1263,home!$B$2:$E$405,3,FALSE)</f>
        <v>1.105</v>
      </c>
      <c r="G1263" s="10">
        <f>VLOOKUP(C1263,away!$B$2:$E$405,4,FALSE)</f>
        <v>1.19</v>
      </c>
      <c r="H1263" s="10">
        <f>VLOOKUP(A1263,away!$A$2:$E$405,3,FALSE)</f>
        <v>1.2646999999999999</v>
      </c>
      <c r="I1263" s="10">
        <f>VLOOKUP(C1263,away!$B$2:$E$405,3,FALSE)</f>
        <v>1.5813999999999999</v>
      </c>
      <c r="J1263" s="10">
        <f>VLOOKUP(B1263,home!$B$2:$E$405,4,FALSE)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1.3231999999999999</v>
      </c>
      <c r="F1264" s="10">
        <f>VLOOKUP(B1264,home!$B$2:$E$405,3,FALSE)</f>
        <v>0.97170000000000001</v>
      </c>
      <c r="G1264" s="10">
        <f>VLOOKUP(C1264,away!$B$2:$E$405,4,FALSE)</f>
        <v>1.7814000000000001</v>
      </c>
      <c r="H1264" s="10">
        <f>VLOOKUP(A1264,away!$A$2:$E$405,3,FALSE)</f>
        <v>1.1951000000000001</v>
      </c>
      <c r="I1264" s="10">
        <f>VLOOKUP(C1264,away!$B$2:$E$405,3,FALSE)</f>
        <v>0.83679999999999999</v>
      </c>
      <c r="J1264" s="10">
        <f>VLOOKUP(B1264,home!$B$2:$E$405,4,FALSE)</f>
        <v>0.89649999999999996</v>
      </c>
      <c r="K1264" s="12">
        <f t="shared" si="1678"/>
        <v>2.2904411780160001</v>
      </c>
      <c r="L1264" s="12">
        <f t="shared" si="1679"/>
        <v>0.89655350312000004</v>
      </c>
      <c r="M1264" s="13">
        <f t="shared" si="1680"/>
        <v>4.129579165683208E-2</v>
      </c>
      <c r="N1264" s="13">
        <f t="shared" si="1681"/>
        <v>9.4585581689577758E-2</v>
      </c>
      <c r="O1264" s="13">
        <f t="shared" si="1682"/>
        <v>3.7023886674046477E-2</v>
      </c>
      <c r="P1264" s="13">
        <f t="shared" si="1683"/>
        <v>8.4801034608433884E-2</v>
      </c>
      <c r="Q1264" s="13">
        <f t="shared" si="1684"/>
        <v>0.10832135557420257</v>
      </c>
      <c r="R1264" s="13">
        <f t="shared" si="1685"/>
        <v>1.6596947648367121E-2</v>
      </c>
      <c r="S1264" s="13">
        <f t="shared" si="1686"/>
        <v>4.3534796053916233E-2</v>
      </c>
      <c r="T1264" s="13">
        <f t="shared" si="1687"/>
        <v>9.7115890802758467E-2</v>
      </c>
      <c r="U1264" s="13">
        <f t="shared" si="1688"/>
        <v>3.8014332323195871E-2</v>
      </c>
      <c r="V1264" s="13">
        <f t="shared" si="1689"/>
        <v>9.933204110368965E-3</v>
      </c>
      <c r="W1264" s="13">
        <f t="shared" si="1690"/>
        <v>8.2701231088555524E-2</v>
      </c>
      <c r="X1264" s="13">
        <f t="shared" si="1691"/>
        <v>7.4146078444781119E-2</v>
      </c>
      <c r="Y1264" s="13">
        <f t="shared" si="1692"/>
        <v>3.3237963186139412E-2</v>
      </c>
      <c r="Z1264" s="13">
        <f t="shared" si="1693"/>
        <v>4.9600171850809312E-3</v>
      </c>
      <c r="AA1264" s="13">
        <f t="shared" si="1694"/>
        <v>1.1360627604376372E-2</v>
      </c>
      <c r="AB1264" s="13">
        <f t="shared" si="1695"/>
        <v>1.3010424636584455E-2</v>
      </c>
      <c r="AC1264" s="13">
        <f t="shared" si="1696"/>
        <v>1.2748665659081094E-3</v>
      </c>
      <c r="AD1264" s="13">
        <f t="shared" si="1697"/>
        <v>4.7355576289461153E-2</v>
      </c>
      <c r="AE1264" s="13">
        <f t="shared" si="1698"/>
        <v>4.2456807814582817E-2</v>
      </c>
      <c r="AF1264" s="13">
        <f t="shared" si="1699"/>
        <v>1.9032399888728402E-2</v>
      </c>
      <c r="AG1264" s="13">
        <f t="shared" si="1700"/>
        <v>5.687854931006717E-3</v>
      </c>
      <c r="AH1264" s="13">
        <f t="shared" si="1701"/>
        <v>1.1117301957049275E-3</v>
      </c>
      <c r="AI1264" s="13">
        <f t="shared" si="1702"/>
        <v>2.5463526190863521E-3</v>
      </c>
      <c r="AJ1264" s="13">
        <f t="shared" si="1703"/>
        <v>2.9161354462521362E-3</v>
      </c>
      <c r="AK1264" s="13">
        <f t="shared" si="1704"/>
        <v>2.2264122355893194E-3</v>
      </c>
      <c r="AL1264" s="13">
        <f t="shared" si="1705"/>
        <v>1.0471769586121772E-4</v>
      </c>
      <c r="AM1264" s="13">
        <f t="shared" si="1706"/>
        <v>2.1693032388411984E-2</v>
      </c>
      <c r="AN1264" s="13">
        <f t="shared" si="1707"/>
        <v>1.9448964181126387E-2</v>
      </c>
      <c r="AO1264" s="13">
        <f t="shared" si="1708"/>
        <v>8.7185184843221308E-3</v>
      </c>
      <c r="AP1264" s="13">
        <f t="shared" si="1709"/>
        <v>2.6055394297118269E-3</v>
      </c>
      <c r="AQ1264" s="13">
        <f t="shared" si="1710"/>
        <v>5.8400137580635631E-4</v>
      </c>
      <c r="AR1264" s="13">
        <f t="shared" si="1711"/>
        <v>1.9934512029670727E-4</v>
      </c>
      <c r="AS1264" s="13">
        <f t="shared" si="1712"/>
        <v>4.5658827216413141E-4</v>
      </c>
      <c r="AT1264" s="13">
        <f t="shared" si="1713"/>
        <v>5.2289428998195174E-4</v>
      </c>
      <c r="AU1264" s="13">
        <f t="shared" si="1714"/>
        <v>3.9921953784136717E-4</v>
      </c>
      <c r="AV1264" s="13">
        <f t="shared" si="1715"/>
        <v>2.285972171350961E-4</v>
      </c>
      <c r="AW1264" s="13">
        <f t="shared" si="1716"/>
        <v>5.973280807774928E-6</v>
      </c>
      <c r="AX1264" s="13">
        <f t="shared" si="1717"/>
        <v>8.2811024430755973E-3</v>
      </c>
      <c r="AY1264" s="13">
        <f t="shared" si="1718"/>
        <v>7.4244514050350189E-3</v>
      </c>
      <c r="AZ1264" s="13">
        <f t="shared" si="1719"/>
        <v>3.328208957964175E-3</v>
      </c>
      <c r="BA1264" s="13">
        <f t="shared" si="1720"/>
        <v>9.9463913345938229E-4</v>
      </c>
      <c r="BB1264" s="13">
        <f t="shared" si="1721"/>
        <v>2.2293679986081259E-4</v>
      </c>
      <c r="BC1264" s="13">
        <f t="shared" si="1722"/>
        <v>3.9974953777914788E-5</v>
      </c>
      <c r="BD1264" s="13">
        <f t="shared" si="1723"/>
        <v>2.9787260988648439E-5</v>
      </c>
      <c r="BE1264" s="13">
        <f t="shared" si="1724"/>
        <v>6.8225969148709965E-5</v>
      </c>
      <c r="BF1264" s="13">
        <f t="shared" si="1725"/>
        <v>7.8133784574127284E-5</v>
      </c>
      <c r="BG1264" s="13">
        <f t="shared" si="1726"/>
        <v>5.9653612527604165E-5</v>
      </c>
      <c r="BH1264" s="13">
        <f t="shared" si="1727"/>
        <v>3.415827263765893E-5</v>
      </c>
      <c r="BI1264" s="13">
        <f t="shared" si="1728"/>
        <v>1.5647502843838238E-5</v>
      </c>
      <c r="BJ1264" s="14">
        <f t="shared" si="1729"/>
        <v>0.67798210926234581</v>
      </c>
      <c r="BK1264" s="14">
        <f t="shared" si="1730"/>
        <v>0.18836886209635553</v>
      </c>
      <c r="BL1264" s="14">
        <f t="shared" si="1731"/>
        <v>0.12689910022334289</v>
      </c>
      <c r="BM1264" s="14">
        <f t="shared" si="1732"/>
        <v>0.6081670127914377</v>
      </c>
      <c r="BN1264" s="14">
        <f t="shared" si="1733"/>
        <v>0.38262459785145986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1.3231999999999999</v>
      </c>
      <c r="F1265" s="10">
        <f>VLOOKUP(B1265,home!$B$2:$E$405,3,FALSE)</f>
        <v>0.75570000000000004</v>
      </c>
      <c r="G1265" s="10">
        <f>VLOOKUP(C1265,away!$B$2:$E$405,4,FALSE)</f>
        <v>1.4611000000000001</v>
      </c>
      <c r="H1265" s="10">
        <f>VLOOKUP(A1265,away!$A$2:$E$405,3,FALSE)</f>
        <v>1.1951000000000001</v>
      </c>
      <c r="I1265" s="10">
        <f>VLOOKUP(C1265,away!$B$2:$E$405,3,FALSE)</f>
        <v>0.61360000000000003</v>
      </c>
      <c r="J1265" s="10">
        <f>VLOOKUP(B1265,home!$B$2:$E$405,4,FALSE)</f>
        <v>0.77700000000000002</v>
      </c>
      <c r="K1265" s="12">
        <f t="shared" si="1678"/>
        <v>1.4610156068640001</v>
      </c>
      <c r="L1265" s="12">
        <f t="shared" si="1679"/>
        <v>0.56978448071999999</v>
      </c>
      <c r="M1265" s="13">
        <f t="shared" si="1680"/>
        <v>0.13123048325404482</v>
      </c>
      <c r="N1265" s="13">
        <f t="shared" si="1681"/>
        <v>0.19172978413046432</v>
      </c>
      <c r="O1265" s="13">
        <f t="shared" si="1682"/>
        <v>7.4773092755540588E-2</v>
      </c>
      <c r="P1265" s="13">
        <f t="shared" si="1683"/>
        <v>0.10924465548933431</v>
      </c>
      <c r="Q1265" s="13">
        <f t="shared" si="1684"/>
        <v>0.14006010345763703</v>
      </c>
      <c r="R1265" s="13">
        <f t="shared" si="1685"/>
        <v>2.1302273913772041E-2</v>
      </c>
      <c r="S1265" s="13">
        <f t="shared" si="1686"/>
        <v>2.2735561237475468E-2</v>
      </c>
      <c r="T1265" s="13">
        <f t="shared" si="1687"/>
        <v>7.9804073318199192E-2</v>
      </c>
      <c r="U1265" s="13">
        <f t="shared" si="1688"/>
        <v>3.112295464971282E-2</v>
      </c>
      <c r="V1265" s="13">
        <f t="shared" si="1689"/>
        <v>2.1029485199177576E-3</v>
      </c>
      <c r="W1265" s="13">
        <f t="shared" si="1690"/>
        <v>6.8209999016864767E-2</v>
      </c>
      <c r="X1265" s="13">
        <f t="shared" si="1691"/>
        <v>3.8864998869735996E-2</v>
      </c>
      <c r="Y1265" s="13">
        <f t="shared" si="1692"/>
        <v>1.1072336599587956E-2</v>
      </c>
      <c r="Z1265" s="13">
        <f t="shared" si="1693"/>
        <v>4.0459016933712677E-3</v>
      </c>
      <c r="AA1265" s="13">
        <f t="shared" si="1694"/>
        <v>5.9111255178529087E-3</v>
      </c>
      <c r="AB1265" s="13">
        <f t="shared" si="1695"/>
        <v>4.318123317857572E-3</v>
      </c>
      <c r="AC1265" s="13">
        <f t="shared" si="1696"/>
        <v>1.0941431102438801E-4</v>
      </c>
      <c r="AD1265" s="13">
        <f t="shared" si="1697"/>
        <v>2.4913968276954378E-2</v>
      </c>
      <c r="AE1265" s="13">
        <f t="shared" si="1698"/>
        <v>1.4195592477359003E-2</v>
      </c>
      <c r="AF1265" s="13">
        <f t="shared" si="1699"/>
        <v>4.0442141441123687E-3</v>
      </c>
      <c r="AG1265" s="13">
        <f t="shared" si="1700"/>
        <v>7.6811015200784827E-4</v>
      </c>
      <c r="AH1265" s="13">
        <f t="shared" si="1701"/>
        <v>5.7632299885042901E-4</v>
      </c>
      <c r="AI1265" s="13">
        <f t="shared" si="1702"/>
        <v>8.4201689591514005E-4</v>
      </c>
      <c r="AJ1265" s="13">
        <f t="shared" si="1703"/>
        <v>6.1509991308760002E-4</v>
      </c>
      <c r="AK1265" s="13">
        <f t="shared" si="1704"/>
        <v>2.9955685760055798E-4</v>
      </c>
      <c r="AL1265" s="13">
        <f t="shared" si="1705"/>
        <v>3.6433390831375208E-6</v>
      </c>
      <c r="AM1265" s="13">
        <f t="shared" si="1706"/>
        <v>7.2799392963089835E-3</v>
      </c>
      <c r="AN1265" s="13">
        <f t="shared" si="1707"/>
        <v>4.1479964316205363E-3</v>
      </c>
      <c r="AO1265" s="13">
        <f t="shared" si="1708"/>
        <v>1.18173199640966E-3</v>
      </c>
      <c r="AP1265" s="13">
        <f t="shared" si="1709"/>
        <v>2.2444418397482896E-4</v>
      </c>
      <c r="AQ1265" s="13">
        <f t="shared" si="1710"/>
        <v>3.1971203204180515E-5</v>
      </c>
      <c r="AR1265" s="13">
        <f t="shared" si="1711"/>
        <v>6.5675980125397005E-5</v>
      </c>
      <c r="AS1265" s="13">
        <f t="shared" si="1712"/>
        <v>9.595363195929492E-5</v>
      </c>
      <c r="AT1265" s="13">
        <f t="shared" si="1713"/>
        <v>7.0094876913907099E-5</v>
      </c>
      <c r="AU1265" s="13">
        <f t="shared" si="1714"/>
        <v>3.4136569710809798E-5</v>
      </c>
      <c r="AV1265" s="13">
        <f t="shared" si="1715"/>
        <v>1.2468515278073505E-5</v>
      </c>
      <c r="AW1265" s="13">
        <f t="shared" si="1716"/>
        <v>8.4248574869283952E-8</v>
      </c>
      <c r="AX1265" s="13">
        <f t="shared" si="1717"/>
        <v>1.7726841548216601E-3</v>
      </c>
      <c r="AY1265" s="13">
        <f t="shared" si="1718"/>
        <v>1.0100479206356316E-3</v>
      </c>
      <c r="AZ1265" s="13">
        <f t="shared" si="1719"/>
        <v>2.8775481498084457E-4</v>
      </c>
      <c r="BA1265" s="13">
        <f t="shared" si="1720"/>
        <v>5.465274260951339E-5</v>
      </c>
      <c r="BB1265" s="13">
        <f t="shared" si="1721"/>
        <v>7.7850711419213495E-6</v>
      </c>
      <c r="BC1265" s="13">
        <f t="shared" si="1722"/>
        <v>8.8716254359358324E-7</v>
      </c>
      <c r="BD1265" s="13">
        <f t="shared" si="1723"/>
        <v>6.2368590385877234E-6</v>
      </c>
      <c r="BE1265" s="13">
        <f t="shared" si="1724"/>
        <v>9.1121483931874679E-6</v>
      </c>
      <c r="BF1265" s="13">
        <f t="shared" si="1725"/>
        <v>6.6564955072538063E-6</v>
      </c>
      <c r="BG1265" s="13">
        <f t="shared" si="1726"/>
        <v>3.241747941039304E-6</v>
      </c>
      <c r="BH1265" s="13">
        <f t="shared" si="1727"/>
        <v>1.1840610838444154E-6</v>
      </c>
      <c r="BI1265" s="13">
        <f t="shared" si="1728"/>
        <v>3.4598634459539853E-7</v>
      </c>
      <c r="BJ1265" s="14">
        <f t="shared" si="1729"/>
        <v>0.58966307542117435</v>
      </c>
      <c r="BK1265" s="14">
        <f t="shared" si="1730"/>
        <v>0.26643675407151551</v>
      </c>
      <c r="BL1265" s="14">
        <f t="shared" si="1731"/>
        <v>0.14006567369248565</v>
      </c>
      <c r="BM1265" s="14">
        <f t="shared" si="1732"/>
        <v>0.33086104820569279</v>
      </c>
      <c r="BN1265" s="14">
        <f t="shared" si="1733"/>
        <v>0.66834039300079295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1.3231999999999999</v>
      </c>
      <c r="F1266" s="10">
        <f>VLOOKUP(B1266,home!$B$2:$E$405,3,FALSE)</f>
        <v>1.4035</v>
      </c>
      <c r="G1266" s="10">
        <f>VLOOKUP(C1266,away!$B$2:$E$405,4,FALSE)</f>
        <v>0.43190000000000001</v>
      </c>
      <c r="H1266" s="10">
        <f>VLOOKUP(A1266,away!$A$2:$E$405,3,FALSE)</f>
        <v>1.1951000000000001</v>
      </c>
      <c r="I1266" s="10">
        <f>VLOOKUP(C1266,away!$B$2:$E$405,3,FALSE)</f>
        <v>0.65739999999999998</v>
      </c>
      <c r="J1266" s="10">
        <f>VLOOKUP(B1266,home!$B$2:$E$405,4,FALSE)</f>
        <v>1.0161</v>
      </c>
      <c r="K1266" s="12">
        <f t="shared" si="1678"/>
        <v>0.80208632727999996</v>
      </c>
      <c r="L1266" s="12">
        <f t="shared" si="1679"/>
        <v>0.79830784571400004</v>
      </c>
      <c r="M1266" s="13">
        <f t="shared" si="1680"/>
        <v>0.20181695152218682</v>
      </c>
      <c r="N1266" s="13">
        <f t="shared" si="1681"/>
        <v>0.16187461742927661</v>
      </c>
      <c r="O1266" s="13">
        <f t="shared" si="1682"/>
        <v>0.16111205579824373</v>
      </c>
      <c r="P1266" s="13">
        <f t="shared" si="1683"/>
        <v>0.12922577711574373</v>
      </c>
      <c r="Q1266" s="13">
        <f t="shared" si="1684"/>
        <v>6.4918708686851775E-2</v>
      </c>
      <c r="R1266" s="13">
        <f t="shared" si="1685"/>
        <v>6.4308509091424854E-2</v>
      </c>
      <c r="S1266" s="13">
        <f t="shared" si="1686"/>
        <v>2.0686197746540669E-2</v>
      </c>
      <c r="T1266" s="13">
        <f t="shared" si="1687"/>
        <v>5.182511447833537E-2</v>
      </c>
      <c r="U1266" s="13">
        <f t="shared" si="1688"/>
        <v>5.1580975869993446E-2</v>
      </c>
      <c r="V1266" s="13">
        <f t="shared" si="1689"/>
        <v>1.4717351866543546E-3</v>
      </c>
      <c r="W1266" s="13">
        <f t="shared" si="1690"/>
        <v>1.7356802874132393E-2</v>
      </c>
      <c r="X1266" s="13">
        <f t="shared" si="1691"/>
        <v>1.3856071910931191E-2</v>
      </c>
      <c r="Y1266" s="13">
        <f t="shared" si="1692"/>
        <v>5.5307054586368736E-3</v>
      </c>
      <c r="Z1266" s="13">
        <f t="shared" si="1693"/>
        <v>1.7112662451284857E-2</v>
      </c>
      <c r="AA1266" s="13">
        <f t="shared" si="1694"/>
        <v>1.372583257553343E-2</v>
      </c>
      <c r="AB1266" s="13">
        <f t="shared" si="1695"/>
        <v>5.5046513196848959E-3</v>
      </c>
      <c r="AC1266" s="13">
        <f t="shared" si="1696"/>
        <v>5.889808864218626E-5</v>
      </c>
      <c r="AD1266" s="13">
        <f t="shared" si="1697"/>
        <v>3.4804135676589484E-3</v>
      </c>
      <c r="AE1266" s="13">
        <f t="shared" si="1698"/>
        <v>2.778441457391592E-3</v>
      </c>
      <c r="AF1266" s="13">
        <f t="shared" si="1699"/>
        <v>1.1090258071463741E-3</v>
      </c>
      <c r="AG1266" s="13">
        <f t="shared" si="1700"/>
        <v>2.9511466764808403E-4</v>
      </c>
      <c r="AH1266" s="13">
        <f t="shared" si="1701"/>
        <v>3.4152931739790176E-3</v>
      </c>
      <c r="AI1266" s="13">
        <f t="shared" si="1702"/>
        <v>2.7393599585012842E-3</v>
      </c>
      <c r="AJ1266" s="13">
        <f t="shared" si="1703"/>
        <v>1.0986015841060941E-3</v>
      </c>
      <c r="AK1266" s="13">
        <f t="shared" si="1704"/>
        <v>2.9372443657988236E-4</v>
      </c>
      <c r="AL1266" s="13">
        <f t="shared" si="1705"/>
        <v>1.5085256650666927E-6</v>
      </c>
      <c r="AM1266" s="13">
        <f t="shared" si="1706"/>
        <v>5.5831842717980968E-4</v>
      </c>
      <c r="AN1266" s="13">
        <f t="shared" si="1707"/>
        <v>4.4570998082434261E-4</v>
      </c>
      <c r="AO1266" s="13">
        <f t="shared" si="1708"/>
        <v>1.7790688730255459E-4</v>
      </c>
      <c r="AP1266" s="13">
        <f t="shared" si="1709"/>
        <v>4.7341487980061923E-5</v>
      </c>
      <c r="AQ1266" s="13">
        <f t="shared" si="1710"/>
        <v>9.4482703205646133E-6</v>
      </c>
      <c r="AR1266" s="13">
        <f t="shared" si="1711"/>
        <v>5.4529106724018396E-4</v>
      </c>
      <c r="AS1266" s="13">
        <f t="shared" si="1712"/>
        <v>4.3737050942127065E-4</v>
      </c>
      <c r="AT1266" s="13">
        <f t="shared" si="1713"/>
        <v>1.7540445278114479E-4</v>
      </c>
      <c r="AU1266" s="13">
        <f t="shared" si="1714"/>
        <v>4.6896504439928874E-5</v>
      </c>
      <c r="AV1266" s="13">
        <f t="shared" si="1715"/>
        <v>9.4037612521231884E-6</v>
      </c>
      <c r="AW1266" s="13">
        <f t="shared" si="1716"/>
        <v>2.6831299889573526E-8</v>
      </c>
      <c r="AX1266" s="13">
        <f t="shared" si="1717"/>
        <v>7.4636596118233248E-5</v>
      </c>
      <c r="AY1266" s="13">
        <f t="shared" si="1718"/>
        <v>5.9582980258572678E-5</v>
      </c>
      <c r="AZ1266" s="13">
        <f t="shared" si="1719"/>
        <v>2.378278030572047E-5</v>
      </c>
      <c r="BA1266" s="13">
        <f t="shared" si="1720"/>
        <v>6.3286600369830202E-6</v>
      </c>
      <c r="BB1266" s="13">
        <f t="shared" si="1721"/>
        <v>1.2630547400950496E-6</v>
      </c>
      <c r="BC1266" s="13">
        <f t="shared" si="1722"/>
        <v>2.016613017168271E-7</v>
      </c>
      <c r="BD1266" s="13">
        <f t="shared" si="1723"/>
        <v>7.2551689529266506E-5</v>
      </c>
      <c r="BE1266" s="13">
        <f t="shared" si="1724"/>
        <v>5.8192718192488202E-5</v>
      </c>
      <c r="BF1266" s="13">
        <f t="shared" si="1725"/>
        <v>2.3337791804726451E-5</v>
      </c>
      <c r="BG1266" s="13">
        <f t="shared" si="1726"/>
        <v>6.2396412384927744E-6</v>
      </c>
      <c r="BH1266" s="13">
        <f t="shared" si="1727"/>
        <v>1.2511827311318745E-6</v>
      </c>
      <c r="BI1266" s="13">
        <f t="shared" si="1728"/>
        <v>2.0071131231394503E-7</v>
      </c>
      <c r="BJ1266" s="14">
        <f t="shared" si="1729"/>
        <v>0.32442953712437789</v>
      </c>
      <c r="BK1266" s="14">
        <f t="shared" si="1730"/>
        <v>0.35332065116569139</v>
      </c>
      <c r="BL1266" s="14">
        <f t="shared" si="1731"/>
        <v>0.3051551438379897</v>
      </c>
      <c r="BM1266" s="14">
        <f t="shared" si="1732"/>
        <v>0.21670181878665759</v>
      </c>
      <c r="BN1266" s="14">
        <f t="shared" si="1733"/>
        <v>0.7832566196437275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1.3231999999999999</v>
      </c>
      <c r="F1267" s="10">
        <f>VLOOKUP(B1267,home!$B$2:$E$405,3,FALSE)</f>
        <v>1.1876</v>
      </c>
      <c r="G1267" s="10">
        <f>VLOOKUP(C1267,away!$B$2:$E$405,4,FALSE)</f>
        <v>0.97170000000000001</v>
      </c>
      <c r="H1267" s="10">
        <f>VLOOKUP(A1267,away!$A$2:$E$405,3,FALSE)</f>
        <v>1.1951000000000001</v>
      </c>
      <c r="I1267" s="10">
        <f>VLOOKUP(C1267,away!$B$2:$E$405,3,FALSE)</f>
        <v>1.0161</v>
      </c>
      <c r="J1267" s="10">
        <f>VLOOKUP(B1267,home!$B$2:$E$405,4,FALSE)</f>
        <v>0.71719999999999995</v>
      </c>
      <c r="K1267" s="12">
        <f t="shared" si="1678"/>
        <v>1.5269607853439999</v>
      </c>
      <c r="L1267" s="12">
        <f t="shared" si="1679"/>
        <v>0.87092544409200001</v>
      </c>
      <c r="M1267" s="13">
        <f t="shared" si="1680"/>
        <v>9.090991303666017E-2</v>
      </c>
      <c r="N1267" s="13">
        <f t="shared" si="1681"/>
        <v>0.13881587220601335</v>
      </c>
      <c r="O1267" s="13">
        <f t="shared" si="1682"/>
        <v>7.9175756383818366E-2</v>
      </c>
      <c r="P1267" s="13">
        <f t="shared" si="1683"/>
        <v>0.12089827514804052</v>
      </c>
      <c r="Q1267" s="13">
        <f t="shared" si="1684"/>
        <v>0.10598319662095325</v>
      </c>
      <c r="R1267" s="13">
        <f t="shared" si="1685"/>
        <v>3.44780903949485E-2</v>
      </c>
      <c r="S1267" s="13">
        <f t="shared" si="1686"/>
        <v>4.0194717070835627E-2</v>
      </c>
      <c r="T1267" s="13">
        <f t="shared" si="1687"/>
        <v>9.2303462583393475E-2</v>
      </c>
      <c r="U1267" s="13">
        <f t="shared" si="1688"/>
        <v>5.2646691986631987E-2</v>
      </c>
      <c r="V1267" s="13">
        <f t="shared" si="1689"/>
        <v>5.939300911084854E-3</v>
      </c>
      <c r="W1267" s="13">
        <f t="shared" si="1690"/>
        <v>5.3944061715199443E-2</v>
      </c>
      <c r="X1267" s="13">
        <f t="shared" si="1691"/>
        <v>4.6981255905436337E-2</v>
      </c>
      <c r="Y1267" s="13">
        <f t="shared" si="1692"/>
        <v>2.0458585581721013E-2</v>
      </c>
      <c r="Z1267" s="13">
        <f t="shared" si="1693"/>
        <v>1.0009282062888215E-2</v>
      </c>
      <c r="AA1267" s="13">
        <f t="shared" si="1694"/>
        <v>1.5283781199477401E-2</v>
      </c>
      <c r="AB1267" s="13">
        <f t="shared" si="1695"/>
        <v>1.1668867271689937E-2</v>
      </c>
      <c r="AC1267" s="13">
        <f t="shared" si="1696"/>
        <v>4.9365576023993672E-4</v>
      </c>
      <c r="AD1267" s="13">
        <f t="shared" si="1697"/>
        <v>2.0592616710321532E-2</v>
      </c>
      <c r="AE1267" s="13">
        <f t="shared" si="1698"/>
        <v>1.7934633853453123E-2</v>
      </c>
      <c r="AF1267" s="13">
        <f t="shared" si="1699"/>
        <v>7.8098644767230366E-3</v>
      </c>
      <c r="AG1267" s="13">
        <f t="shared" si="1700"/>
        <v>2.2672698958961152E-3</v>
      </c>
      <c r="AH1267" s="13">
        <f t="shared" si="1701"/>
        <v>2.179334606415752E-3</v>
      </c>
      <c r="AI1267" s="13">
        <f t="shared" si="1702"/>
        <v>3.3277584821399535E-3</v>
      </c>
      <c r="AJ1267" s="13">
        <f t="shared" si="1703"/>
        <v>2.5406783526617906E-3</v>
      </c>
      <c r="AK1267" s="13">
        <f t="shared" si="1704"/>
        <v>1.2931720708956491E-3</v>
      </c>
      <c r="AL1267" s="13">
        <f t="shared" si="1705"/>
        <v>2.6259899690294819E-5</v>
      </c>
      <c r="AM1267" s="13">
        <f t="shared" si="1706"/>
        <v>6.2888236368561119E-3</v>
      </c>
      <c r="AN1267" s="13">
        <f t="shared" si="1707"/>
        <v>5.4770965187451769E-3</v>
      </c>
      <c r="AO1267" s="13">
        <f t="shared" si="1708"/>
        <v>2.3850713589614447E-3</v>
      </c>
      <c r="AP1267" s="13">
        <f t="shared" si="1709"/>
        <v>6.9240644416486863E-4</v>
      </c>
      <c r="AQ1267" s="13">
        <f t="shared" si="1710"/>
        <v>1.507585974691127E-4</v>
      </c>
      <c r="AR1267" s="13">
        <f t="shared" si="1711"/>
        <v>3.7960759198354065E-4</v>
      </c>
      <c r="AS1267" s="13">
        <f t="shared" si="1712"/>
        <v>5.7964590677773195E-4</v>
      </c>
      <c r="AT1267" s="13">
        <f t="shared" si="1713"/>
        <v>4.4254828451738032E-4</v>
      </c>
      <c r="AU1267" s="13">
        <f t="shared" si="1714"/>
        <v>2.2525129202643297E-4</v>
      </c>
      <c r="AV1267" s="13">
        <f t="shared" si="1715"/>
        <v>8.5987472443108169E-5</v>
      </c>
      <c r="AW1267" s="13">
        <f t="shared" si="1716"/>
        <v>9.7006184843088346E-7</v>
      </c>
      <c r="AX1267" s="13">
        <f t="shared" si="1717"/>
        <v>1.6004645132372854E-3</v>
      </c>
      <c r="AY1267" s="13">
        <f t="shared" si="1718"/>
        <v>1.3938852669446696E-3</v>
      </c>
      <c r="AZ1267" s="13">
        <f t="shared" si="1719"/>
        <v>6.0698507256354099E-4</v>
      </c>
      <c r="BA1267" s="13">
        <f t="shared" si="1720"/>
        <v>1.7621291462653892E-4</v>
      </c>
      <c r="BB1267" s="13">
        <f t="shared" si="1721"/>
        <v>3.8367077731466019E-5</v>
      </c>
      <c r="BC1267" s="13">
        <f t="shared" si="1722"/>
        <v>6.6829728423578678E-6</v>
      </c>
      <c r="BD1267" s="13">
        <f t="shared" si="1723"/>
        <v>5.5101651771493303E-5</v>
      </c>
      <c r="BE1267" s="13">
        <f t="shared" si="1724"/>
        <v>8.4138061462751026E-5</v>
      </c>
      <c r="BF1267" s="13">
        <f t="shared" si="1725"/>
        <v>6.423776020424202E-5</v>
      </c>
      <c r="BG1267" s="13">
        <f t="shared" si="1726"/>
        <v>3.2696180256736309E-5</v>
      </c>
      <c r="BH1267" s="13">
        <f t="shared" si="1727"/>
        <v>1.2481446270643764E-5</v>
      </c>
      <c r="BI1267" s="13">
        <f t="shared" si="1728"/>
        <v>3.8117357999302304E-6</v>
      </c>
      <c r="BJ1267" s="14">
        <f t="shared" si="1729"/>
        <v>0.52590757392325316</v>
      </c>
      <c r="BK1267" s="14">
        <f t="shared" si="1730"/>
        <v>0.2598560070934961</v>
      </c>
      <c r="BL1267" s="14">
        <f t="shared" si="1731"/>
        <v>0.20455963813219338</v>
      </c>
      <c r="BM1267" s="14">
        <f t="shared" si="1732"/>
        <v>0.42867848221630034</v>
      </c>
      <c r="BN1267" s="14">
        <f t="shared" si="1733"/>
        <v>0.57026110379043415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1.3052999999999999</v>
      </c>
      <c r="F1268" s="10">
        <f>VLOOKUP(B1268,home!$B$2:$E$405,3,FALSE)</f>
        <v>0.7258</v>
      </c>
      <c r="G1268" s="10">
        <f>VLOOKUP(C1268,away!$B$2:$E$405,4,FALSE)</f>
        <v>0.80640000000000001</v>
      </c>
      <c r="H1268" s="10">
        <f>VLOOKUP(A1268,away!$A$2:$E$405,3,FALSE)</f>
        <v>1.1211</v>
      </c>
      <c r="I1268" s="10">
        <f>VLOOKUP(C1268,away!$B$2:$E$405,3,FALSE)</f>
        <v>0.61029999999999995</v>
      </c>
      <c r="J1268" s="10">
        <f>VLOOKUP(B1268,home!$B$2:$E$405,4,FALSE)</f>
        <v>1.1267</v>
      </c>
      <c r="K1268" s="12">
        <f t="shared" si="1678"/>
        <v>0.76397266713599987</v>
      </c>
      <c r="L1268" s="12">
        <f t="shared" si="1679"/>
        <v>0.77089639871099991</v>
      </c>
      <c r="M1268" s="13">
        <f t="shared" si="1680"/>
        <v>0.21548390352511457</v>
      </c>
      <c r="N1268" s="13">
        <f t="shared" si="1681"/>
        <v>0.16462381250095826</v>
      </c>
      <c r="O1268" s="13">
        <f t="shared" si="1682"/>
        <v>0.16611576520769936</v>
      </c>
      <c r="P1268" s="13">
        <f t="shared" si="1683"/>
        <v>0.12690790419906361</v>
      </c>
      <c r="Q1268" s="13">
        <f t="shared" si="1684"/>
        <v>6.2884046555226905E-2</v>
      </c>
      <c r="R1268" s="13">
        <f t="shared" si="1685"/>
        <v>6.4029022583868708E-2</v>
      </c>
      <c r="S1268" s="13">
        <f t="shared" si="1686"/>
        <v>1.8685405133197799E-2</v>
      </c>
      <c r="T1268" s="13">
        <f t="shared" si="1687"/>
        <v>4.8477085025799282E-2</v>
      </c>
      <c r="U1268" s="13">
        <f t="shared" si="1688"/>
        <v>4.8916423157509346E-2</v>
      </c>
      <c r="V1268" s="13">
        <f t="shared" si="1689"/>
        <v>1.2227392321147873E-3</v>
      </c>
      <c r="W1268" s="13">
        <f t="shared" si="1690"/>
        <v>1.6013897589033703E-2</v>
      </c>
      <c r="X1268" s="13">
        <f t="shared" si="1691"/>
        <v>1.2345055980712845E-2</v>
      </c>
      <c r="Y1268" s="13">
        <f t="shared" si="1692"/>
        <v>4.7583795987086105E-3</v>
      </c>
      <c r="Z1268" s="13">
        <f t="shared" si="1693"/>
        <v>1.6453247640963228E-2</v>
      </c>
      <c r="AA1268" s="13">
        <f t="shared" si="1694"/>
        <v>1.2569831483315775E-2</v>
      </c>
      <c r="AB1268" s="13">
        <f t="shared" si="1695"/>
        <v>4.801503841879406E-3</v>
      </c>
      <c r="AC1268" s="13">
        <f t="shared" si="1696"/>
        <v>4.5007791414793059E-5</v>
      </c>
      <c r="AD1268" s="13">
        <f t="shared" si="1697"/>
        <v>3.0585450130842079E-3</v>
      </c>
      <c r="AE1268" s="13">
        <f t="shared" si="1698"/>
        <v>2.3578213358821042E-3</v>
      </c>
      <c r="AF1268" s="13">
        <f t="shared" si="1699"/>
        <v>9.0881798831773616E-4</v>
      </c>
      <c r="AG1268" s="13">
        <f t="shared" si="1700"/>
        <v>2.3353483809263954E-4</v>
      </c>
      <c r="AH1268" s="13">
        <f t="shared" si="1701"/>
        <v>3.170937338379701E-3</v>
      </c>
      <c r="AI1268" s="13">
        <f t="shared" si="1702"/>
        <v>2.4225094557230689E-3</v>
      </c>
      <c r="AJ1268" s="13">
        <f t="shared" si="1703"/>
        <v>9.2536550502546593E-4</v>
      </c>
      <c r="AK1268" s="13">
        <f t="shared" si="1704"/>
        <v>2.3565131764998569E-4</v>
      </c>
      <c r="AL1268" s="13">
        <f t="shared" si="1705"/>
        <v>1.060282348266312E-6</v>
      </c>
      <c r="AM1268" s="13">
        <f t="shared" si="1706"/>
        <v>4.6732895824029086E-4</v>
      </c>
      <c r="AN1268" s="13">
        <f t="shared" si="1707"/>
        <v>3.6026221092080347E-4</v>
      </c>
      <c r="AO1268" s="13">
        <f t="shared" si="1708"/>
        <v>1.38862420495255E-4</v>
      </c>
      <c r="AP1268" s="13">
        <f t="shared" si="1709"/>
        <v>3.5682846625361548E-5</v>
      </c>
      <c r="AQ1268" s="13">
        <f t="shared" si="1710"/>
        <v>6.8769444898120421E-6</v>
      </c>
      <c r="AR1268" s="13">
        <f t="shared" si="1711"/>
        <v>4.8889283493903121E-4</v>
      </c>
      <c r="AS1268" s="13">
        <f t="shared" si="1712"/>
        <v>3.7350076305205175E-4</v>
      </c>
      <c r="AT1268" s="13">
        <f t="shared" si="1713"/>
        <v>1.4267218706310352E-4</v>
      </c>
      <c r="AU1268" s="13">
        <f t="shared" si="1714"/>
        <v>3.6332550425575185E-5</v>
      </c>
      <c r="AV1268" s="13">
        <f t="shared" si="1715"/>
        <v>6.9392688631199678E-6</v>
      </c>
      <c r="AW1268" s="13">
        <f t="shared" si="1716"/>
        <v>1.7345741436997938E-8</v>
      </c>
      <c r="AX1268" s="13">
        <f t="shared" si="1717"/>
        <v>5.9504425109453876E-5</v>
      </c>
      <c r="AY1268" s="13">
        <f t="shared" si="1718"/>
        <v>4.5871747024246391E-5</v>
      </c>
      <c r="AZ1268" s="13">
        <f t="shared" si="1719"/>
        <v>1.7681182291786781E-5</v>
      </c>
      <c r="BA1268" s="13">
        <f t="shared" si="1720"/>
        <v>4.5434532512303783E-6</v>
      </c>
      <c r="BB1268" s="13">
        <f t="shared" si="1721"/>
        <v>8.7563293727132051E-7</v>
      </c>
      <c r="BC1268" s="13">
        <f t="shared" si="1722"/>
        <v>1.3500445558703922E-7</v>
      </c>
      <c r="BD1268" s="13">
        <f t="shared" si="1723"/>
        <v>6.2814287635018382E-5</v>
      </c>
      <c r="BE1268" s="13">
        <f t="shared" si="1724"/>
        <v>4.7988398858772848E-5</v>
      </c>
      <c r="BF1268" s="13">
        <f t="shared" si="1725"/>
        <v>1.8330912533861428E-5</v>
      </c>
      <c r="BG1268" s="13">
        <f t="shared" si="1726"/>
        <v>4.6681053798436172E-6</v>
      </c>
      <c r="BH1268" s="13">
        <f t="shared" si="1727"/>
        <v>8.9157622937775925E-7</v>
      </c>
      <c r="BI1268" s="13">
        <f t="shared" si="1728"/>
        <v>1.3622797398255695E-7</v>
      </c>
      <c r="BJ1268" s="14">
        <f t="shared" si="1729"/>
        <v>0.31679862125165736</v>
      </c>
      <c r="BK1268" s="14">
        <f t="shared" si="1730"/>
        <v>0.3623918919102781</v>
      </c>
      <c r="BL1268" s="14">
        <f t="shared" si="1731"/>
        <v>0.30437017700400443</v>
      </c>
      <c r="BM1268" s="14">
        <f t="shared" si="1732"/>
        <v>0.19992362883368903</v>
      </c>
      <c r="BN1268" s="14">
        <f t="shared" si="1733"/>
        <v>0.80004445457193141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1.3052999999999999</v>
      </c>
      <c r="F1269" s="10">
        <f>VLOOKUP(B1269,home!$B$2:$E$405,3,FALSE)</f>
        <v>0.7661</v>
      </c>
      <c r="G1269" s="10">
        <f>VLOOKUP(C1269,away!$B$2:$E$405,4,FALSE)</f>
        <v>0.6855</v>
      </c>
      <c r="H1269" s="10">
        <f>VLOOKUP(A1269,away!$A$2:$E$405,3,FALSE)</f>
        <v>1.1211</v>
      </c>
      <c r="I1269" s="10">
        <f>VLOOKUP(C1269,away!$B$2:$E$405,3,FALSE)</f>
        <v>1.0327999999999999</v>
      </c>
      <c r="J1269" s="10">
        <f>VLOOKUP(B1269,home!$B$2:$E$405,4,FALSE)</f>
        <v>1.0798000000000001</v>
      </c>
      <c r="K1269" s="12">
        <f t="shared" si="1678"/>
        <v>0.68549337121499998</v>
      </c>
      <c r="L1269" s="12">
        <f t="shared" si="1679"/>
        <v>1.250270271984</v>
      </c>
      <c r="M1269" s="13">
        <f t="shared" si="1680"/>
        <v>0.14431402231274096</v>
      </c>
      <c r="N1269" s="13">
        <f t="shared" si="1681"/>
        <v>9.8926305668757514E-2</v>
      </c>
      <c r="O1269" s="13">
        <f t="shared" si="1682"/>
        <v>0.18043153192805567</v>
      </c>
      <c r="P1269" s="13">
        <f t="shared" si="1683"/>
        <v>0.12368461909484978</v>
      </c>
      <c r="Q1269" s="13">
        <f t="shared" si="1684"/>
        <v>3.3906663387361077E-2</v>
      </c>
      <c r="R1269" s="13">
        <f t="shared" si="1685"/>
        <v>0.11279409024909001</v>
      </c>
      <c r="S1269" s="13">
        <f t="shared" si="1686"/>
        <v>2.6501037036245595E-2</v>
      </c>
      <c r="T1269" s="13">
        <f t="shared" si="1687"/>
        <v>4.2392493255385869E-2</v>
      </c>
      <c r="U1269" s="13">
        <f t="shared" si="1688"/>
        <v>7.7319601177977662E-2</v>
      </c>
      <c r="V1269" s="13">
        <f t="shared" si="1689"/>
        <v>2.5236407068094345E-3</v>
      </c>
      <c r="W1269" s="13">
        <f t="shared" si="1690"/>
        <v>7.7475976640181184E-3</v>
      </c>
      <c r="X1269" s="13">
        <f t="shared" si="1691"/>
        <v>9.6865910386145365E-3</v>
      </c>
      <c r="Y1269" s="13">
        <f t="shared" si="1692"/>
        <v>6.0554284062231886E-3</v>
      </c>
      <c r="Z1269" s="13">
        <f t="shared" si="1693"/>
        <v>4.7007699297972522E-2</v>
      </c>
      <c r="AA1269" s="13">
        <f t="shared" si="1694"/>
        <v>3.2223466264828166E-2</v>
      </c>
      <c r="AB1269" s="13">
        <f t="shared" si="1695"/>
        <v>1.1044486261054942E-2</v>
      </c>
      <c r="AC1269" s="13">
        <f t="shared" si="1696"/>
        <v>1.3518070461543473E-4</v>
      </c>
      <c r="AD1269" s="13">
        <f t="shared" si="1697"/>
        <v>1.3277317103813095E-3</v>
      </c>
      <c r="AE1269" s="13">
        <f t="shared" si="1698"/>
        <v>1.6600234866602215E-3</v>
      </c>
      <c r="AF1269" s="13">
        <f t="shared" si="1699"/>
        <v>1.0377390080832519E-3</v>
      </c>
      <c r="AG1269" s="13">
        <f t="shared" si="1700"/>
        <v>4.3248474396155107E-4</v>
      </c>
      <c r="AH1269" s="13">
        <f t="shared" si="1701"/>
        <v>1.4693082246654545E-2</v>
      </c>
      <c r="AI1269" s="13">
        <f t="shared" si="1702"/>
        <v>1.0072010482798488E-2</v>
      </c>
      <c r="AJ1269" s="13">
        <f t="shared" si="1703"/>
        <v>3.4521482103831778E-3</v>
      </c>
      <c r="AK1269" s="13">
        <f t="shared" si="1704"/>
        <v>7.8880823822313122E-4</v>
      </c>
      <c r="AL1269" s="13">
        <f t="shared" si="1705"/>
        <v>4.6342756417946023E-6</v>
      </c>
      <c r="AM1269" s="13">
        <f t="shared" si="1706"/>
        <v>1.8203025724366839E-4</v>
      </c>
      <c r="AN1269" s="13">
        <f t="shared" si="1707"/>
        <v>2.2758701923335876E-4</v>
      </c>
      <c r="AO1269" s="13">
        <f t="shared" si="1708"/>
        <v>1.4227264221845968E-4</v>
      </c>
      <c r="AP1269" s="13">
        <f t="shared" si="1709"/>
        <v>5.9293085027451954E-5</v>
      </c>
      <c r="AQ1269" s="13">
        <f t="shared" si="1710"/>
        <v>1.8533095386010695E-5</v>
      </c>
      <c r="AR1269" s="13">
        <f t="shared" si="1711"/>
        <v>3.6740647873616124E-3</v>
      </c>
      <c r="AS1269" s="13">
        <f t="shared" si="1712"/>
        <v>2.5185470571508334E-3</v>
      </c>
      <c r="AT1269" s="13">
        <f t="shared" si="1713"/>
        <v>8.632236563849711E-4</v>
      </c>
      <c r="AU1269" s="13">
        <f t="shared" si="1714"/>
        <v>1.9724469810929087E-4</v>
      </c>
      <c r="AV1269" s="13">
        <f t="shared" si="1715"/>
        <v>3.3802483265305675E-5</v>
      </c>
      <c r="AW1269" s="13">
        <f t="shared" si="1716"/>
        <v>1.103281981023292E-7</v>
      </c>
      <c r="AX1269" s="13">
        <f t="shared" si="1717"/>
        <v>2.079675578351598E-5</v>
      </c>
      <c r="AY1269" s="13">
        <f t="shared" si="1718"/>
        <v>2.6001565509841351E-5</v>
      </c>
      <c r="AZ1269" s="13">
        <f t="shared" si="1719"/>
        <v>1.6254492190999573E-5</v>
      </c>
      <c r="BA1269" s="13">
        <f t="shared" si="1720"/>
        <v>6.7741694575342787E-6</v>
      </c>
      <c r="BB1269" s="13">
        <f t="shared" si="1721"/>
        <v>2.1173856725342715E-6</v>
      </c>
      <c r="BC1269" s="13">
        <f t="shared" si="1722"/>
        <v>5.2946087213888981E-7</v>
      </c>
      <c r="BD1269" s="13">
        <f t="shared" si="1723"/>
        <v>7.6559566349690628E-4</v>
      </c>
      <c r="BE1269" s="13">
        <f t="shared" si="1724"/>
        <v>5.2481075235807895E-4</v>
      </c>
      <c r="BF1269" s="13">
        <f t="shared" si="1725"/>
        <v>1.7987714594191E-4</v>
      </c>
      <c r="BG1269" s="13">
        <f t="shared" si="1726"/>
        <v>4.1101530392084153E-5</v>
      </c>
      <c r="BH1269" s="13">
        <f t="shared" si="1727"/>
        <v>7.0437066576413851E-6</v>
      </c>
      <c r="BI1269" s="13">
        <f t="shared" si="1728"/>
        <v>9.6568284451922669E-7</v>
      </c>
      <c r="BJ1269" s="14">
        <f t="shared" si="1729"/>
        <v>0.20387524829804213</v>
      </c>
      <c r="BK1269" s="14">
        <f t="shared" si="1730"/>
        <v>0.29718913569641281</v>
      </c>
      <c r="BL1269" s="14">
        <f t="shared" si="1731"/>
        <v>0.45162550222302894</v>
      </c>
      <c r="BM1269" s="14">
        <f t="shared" si="1732"/>
        <v>0.30561446163728972</v>
      </c>
      <c r="BN1269" s="14">
        <f t="shared" si="1733"/>
        <v>0.69405723264085495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1.3052999999999999</v>
      </c>
      <c r="F1270" s="10">
        <f>VLOOKUP(B1270,home!$B$2:$E$405,3,FALSE)</f>
        <v>0.7661</v>
      </c>
      <c r="G1270" s="10">
        <f>VLOOKUP(C1270,away!$B$2:$E$405,4,FALSE)</f>
        <v>0.9274</v>
      </c>
      <c r="H1270" s="10">
        <f>VLOOKUP(A1270,away!$A$2:$E$405,3,FALSE)</f>
        <v>1.1211</v>
      </c>
      <c r="I1270" s="10">
        <f>VLOOKUP(C1270,away!$B$2:$E$405,3,FALSE)</f>
        <v>0.9859</v>
      </c>
      <c r="J1270" s="10">
        <f>VLOOKUP(B1270,home!$B$2:$E$405,4,FALSE)</f>
        <v>0.9859</v>
      </c>
      <c r="K1270" s="12">
        <f t="shared" si="1678"/>
        <v>0.92739103204199991</v>
      </c>
      <c r="L1270" s="12">
        <f t="shared" si="1679"/>
        <v>1.089707865891</v>
      </c>
      <c r="M1270" s="13">
        <f t="shared" si="1680"/>
        <v>0.13304087090457095</v>
      </c>
      <c r="N1270" s="13">
        <f t="shared" si="1681"/>
        <v>0.12338091057195653</v>
      </c>
      <c r="O1270" s="13">
        <f t="shared" si="1682"/>
        <v>0.14497568350970003</v>
      </c>
      <c r="P1270" s="13">
        <f t="shared" si="1683"/>
        <v>0.13444914875105507</v>
      </c>
      <c r="Q1270" s="13">
        <f t="shared" si="1684"/>
        <v>5.7211174994804215E-2</v>
      </c>
      <c r="R1270" s="13">
        <f t="shared" si="1685"/>
        <v>7.8990571341722132E-2</v>
      </c>
      <c r="S1270" s="13">
        <f t="shared" si="1686"/>
        <v>3.3968083411092323E-2</v>
      </c>
      <c r="T1270" s="13">
        <f t="shared" si="1687"/>
        <v>6.2343467408704646E-2</v>
      </c>
      <c r="U1270" s="13">
        <f t="shared" si="1688"/>
        <v>7.3255147478186913E-2</v>
      </c>
      <c r="V1270" s="13">
        <f t="shared" si="1689"/>
        <v>3.8141828716697765E-3</v>
      </c>
      <c r="W1270" s="13">
        <f t="shared" si="1690"/>
        <v>1.7685710207588985E-2</v>
      </c>
      <c r="X1270" s="13">
        <f t="shared" si="1691"/>
        <v>1.9272257527078465E-2</v>
      </c>
      <c r="Y1270" s="13">
        <f t="shared" si="1692"/>
        <v>1.0500565310367218E-2</v>
      </c>
      <c r="Z1270" s="13">
        <f t="shared" si="1693"/>
        <v>2.8692215640766273E-2</v>
      </c>
      <c r="AA1270" s="13">
        <f t="shared" si="1694"/>
        <v>2.6608903474661848E-2</v>
      </c>
      <c r="AB1270" s="13">
        <f t="shared" si="1695"/>
        <v>1.23384292274363E-2</v>
      </c>
      <c r="AC1270" s="13">
        <f t="shared" si="1696"/>
        <v>2.4090982191700544E-4</v>
      </c>
      <c r="AD1270" s="13">
        <f t="shared" si="1697"/>
        <v>4.1003922604529201E-3</v>
      </c>
      <c r="AE1270" s="13">
        <f t="shared" si="1698"/>
        <v>4.4682296994541246E-3</v>
      </c>
      <c r="AF1270" s="13">
        <f t="shared" si="1699"/>
        <v>2.4345325250514694E-3</v>
      </c>
      <c r="AG1270" s="13">
        <f t="shared" si="1700"/>
        <v>8.843097474386881E-4</v>
      </c>
      <c r="AH1270" s="13">
        <f t="shared" si="1701"/>
        <v>7.8165332683959449E-3</v>
      </c>
      <c r="AI1270" s="13">
        <f t="shared" si="1702"/>
        <v>7.2489828547683413E-3</v>
      </c>
      <c r="AJ1270" s="13">
        <f t="shared" si="1703"/>
        <v>3.3613208454691865E-3</v>
      </c>
      <c r="AK1270" s="13">
        <f t="shared" si="1704"/>
        <v>1.0390862693013191E-3</v>
      </c>
      <c r="AL1270" s="13">
        <f t="shared" si="1705"/>
        <v>9.7383970090643282E-6</v>
      </c>
      <c r="AM1270" s="13">
        <f t="shared" si="1706"/>
        <v>7.6053340203969264E-4</v>
      </c>
      <c r="AN1270" s="13">
        <f t="shared" si="1707"/>
        <v>8.2875923047549534E-4</v>
      </c>
      <c r="AO1270" s="13">
        <f t="shared" si="1708"/>
        <v>4.5155272618945978E-4</v>
      </c>
      <c r="AP1270" s="13">
        <f t="shared" si="1709"/>
        <v>1.640201858643931E-4</v>
      </c>
      <c r="AQ1270" s="13">
        <f t="shared" si="1710"/>
        <v>4.4683521675333227E-5</v>
      </c>
      <c r="AR1270" s="13">
        <f t="shared" si="1711"/>
        <v>1.7035475573139503E-3</v>
      </c>
      <c r="AS1270" s="13">
        <f t="shared" si="1712"/>
        <v>1.5798547273100125E-3</v>
      </c>
      <c r="AT1270" s="13">
        <f t="shared" si="1713"/>
        <v>7.3257155301823223E-4</v>
      </c>
      <c r="AU1270" s="13">
        <f t="shared" si="1714"/>
        <v>2.264600961993964E-4</v>
      </c>
      <c r="AV1270" s="13">
        <f t="shared" si="1715"/>
        <v>5.2504265582672198E-5</v>
      </c>
      <c r="AW1270" s="13">
        <f t="shared" si="1716"/>
        <v>2.7337446905647209E-7</v>
      </c>
      <c r="AX1270" s="13">
        <f t="shared" si="1717"/>
        <v>1.1755197610333392E-4</v>
      </c>
      <c r="AY1270" s="13">
        <f t="shared" si="1718"/>
        <v>1.2809731301083384E-4</v>
      </c>
      <c r="AZ1270" s="13">
        <f t="shared" si="1719"/>
        <v>6.9794324793703586E-5</v>
      </c>
      <c r="BA1270" s="13">
        <f t="shared" si="1720"/>
        <v>2.5351808240750015E-5</v>
      </c>
      <c r="BB1270" s="13">
        <f t="shared" si="1721"/>
        <v>6.9065162136263895E-6</v>
      </c>
      <c r="BC1270" s="13">
        <f t="shared" si="1722"/>
        <v>1.5052170087784812E-6</v>
      </c>
      <c r="BD1270" s="13">
        <f t="shared" si="1723"/>
        <v>3.0939486218740166E-4</v>
      </c>
      <c r="BE1270" s="13">
        <f t="shared" si="1724"/>
        <v>2.8693002055246676E-4</v>
      </c>
      <c r="BF1270" s="13">
        <f t="shared" si="1725"/>
        <v>1.3304816394199215E-4</v>
      </c>
      <c r="BG1270" s="13">
        <f t="shared" si="1726"/>
        <v>4.1129224689819111E-5</v>
      </c>
      <c r="BH1270" s="13">
        <f t="shared" si="1727"/>
        <v>9.5357185330446609E-6</v>
      </c>
      <c r="BI1270" s="13">
        <f t="shared" si="1728"/>
        <v>1.7686679703244633E-6</v>
      </c>
      <c r="BJ1270" s="14">
        <f t="shared" si="1729"/>
        <v>0.3048803064745127</v>
      </c>
      <c r="BK1270" s="14">
        <f t="shared" si="1730"/>
        <v>0.30565103147032502</v>
      </c>
      <c r="BL1270" s="14">
        <f t="shared" si="1731"/>
        <v>0.36071140312694133</v>
      </c>
      <c r="BM1270" s="14">
        <f t="shared" si="1732"/>
        <v>0.3277587727001946</v>
      </c>
      <c r="BN1270" s="14">
        <f t="shared" si="1733"/>
        <v>0.67204836007380897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1.8042</v>
      </c>
      <c r="F1275" s="10">
        <f>VLOOKUP(B1275,home!$B$2:$E$405,3,FALSE)</f>
        <v>0.70209999999999995</v>
      </c>
      <c r="G1275" s="10">
        <f>VLOOKUP(C1275,away!$B$2:$E$405,4,FALSE)</f>
        <v>1.1455</v>
      </c>
      <c r="H1275" s="10">
        <f>VLOOKUP(A1275,away!$A$2:$E$405,3,FALSE)</f>
        <v>1.2458</v>
      </c>
      <c r="I1275" s="10">
        <f>VLOOKUP(C1275,away!$B$2:$E$405,3,FALSE)</f>
        <v>0.96319999999999995</v>
      </c>
      <c r="J1275" s="10">
        <f>VLOOKUP(B1275,home!$B$2:$E$405,4,FALSE)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1.8042</v>
      </c>
      <c r="F1276" s="10">
        <f>VLOOKUP(B1276,home!$B$2:$E$405,3,FALSE)</f>
        <v>1.1085</v>
      </c>
      <c r="G1276" s="10">
        <f>VLOOKUP(C1276,away!$B$2:$E$405,4,FALSE)</f>
        <v>0.81289999999999996</v>
      </c>
      <c r="H1276" s="10">
        <f>VLOOKUP(A1276,away!$A$2:$E$405,3,FALSE)</f>
        <v>1.2458</v>
      </c>
      <c r="I1276" s="10">
        <f>VLOOKUP(C1276,away!$B$2:$E$405,3,FALSE)</f>
        <v>1.2843</v>
      </c>
      <c r="J1276" s="10">
        <f>VLOOKUP(B1276,home!$B$2:$E$405,4,FALSE)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1.8042</v>
      </c>
      <c r="F1277" s="10">
        <f>VLOOKUP(B1277,home!$B$2:$E$405,3,FALSE)</f>
        <v>0.62819999999999998</v>
      </c>
      <c r="G1277" s="10">
        <f>VLOOKUP(C1277,away!$B$2:$E$405,4,FALSE)</f>
        <v>0.44340000000000002</v>
      </c>
      <c r="H1277" s="10">
        <f>VLOOKUP(A1277,away!$A$2:$E$405,3,FALSE)</f>
        <v>1.2458</v>
      </c>
      <c r="I1277" s="10">
        <f>VLOOKUP(C1277,away!$B$2:$E$405,3,FALSE)</f>
        <v>1.3378000000000001</v>
      </c>
      <c r="J1277" s="10">
        <f>VLOOKUP(B1277,home!$B$2:$E$405,4,FALSE)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1.8042</v>
      </c>
      <c r="F1278" s="10">
        <f>VLOOKUP(B1278,home!$B$2:$E$405,3,FALSE)</f>
        <v>0.59119999999999995</v>
      </c>
      <c r="G1278" s="10">
        <f>VLOOKUP(C1278,away!$B$2:$E$405,4,FALSE)</f>
        <v>1.0346</v>
      </c>
      <c r="H1278" s="10">
        <f>VLOOKUP(A1278,away!$A$2:$E$405,3,FALSE)</f>
        <v>1.2458</v>
      </c>
      <c r="I1278" s="10">
        <f>VLOOKUP(C1278,away!$B$2:$E$405,3,FALSE)</f>
        <v>0.85619999999999996</v>
      </c>
      <c r="J1278" s="10">
        <f>VLOOKUP(B1278,home!$B$2:$E$405,4,FALSE)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1.8042</v>
      </c>
      <c r="F1279" s="10">
        <f>VLOOKUP(B1279,home!$B$2:$E$405,3,FALSE)</f>
        <v>0.99770000000000003</v>
      </c>
      <c r="G1279" s="10">
        <f>VLOOKUP(C1279,away!$B$2:$E$405,4,FALSE)</f>
        <v>1.1455</v>
      </c>
      <c r="H1279" s="10">
        <f>VLOOKUP(A1279,away!$A$2:$E$405,3,FALSE)</f>
        <v>1.2458</v>
      </c>
      <c r="I1279" s="10">
        <f>VLOOKUP(C1279,away!$B$2:$E$405,3,FALSE)</f>
        <v>0.53510000000000002</v>
      </c>
      <c r="J1279" s="10">
        <f>VLOOKUP(B1279,home!$B$2:$E$405,4,FALSE)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1.8042</v>
      </c>
      <c r="F1280" s="10">
        <f>VLOOKUP(B1280,home!$B$2:$E$405,3,FALSE)</f>
        <v>0.99770000000000003</v>
      </c>
      <c r="G1280" s="10">
        <f>VLOOKUP(C1280,away!$B$2:$E$405,4,FALSE)</f>
        <v>0.84989999999999999</v>
      </c>
      <c r="H1280" s="10">
        <f>VLOOKUP(A1280,away!$A$2:$E$405,3,FALSE)</f>
        <v>1.2458</v>
      </c>
      <c r="I1280" s="10">
        <f>VLOOKUP(C1280,away!$B$2:$E$405,3,FALSE)</f>
        <v>1.2307999999999999</v>
      </c>
      <c r="J1280" s="10">
        <f>VLOOKUP(B1280,home!$B$2:$E$405,4,FALSE)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1.5941000000000001</v>
      </c>
      <c r="F1281" s="10">
        <f>VLOOKUP(B1281,home!$B$2:$E$405,3,FALSE)</f>
        <v>1.4637</v>
      </c>
      <c r="G1281" s="10">
        <f>VLOOKUP(C1281,away!$B$2:$E$405,4,FALSE)</f>
        <v>0.83640000000000003</v>
      </c>
      <c r="H1281" s="10">
        <f>VLOOKUP(A1281,away!$A$2:$E$405,3,FALSE)</f>
        <v>1.1647000000000001</v>
      </c>
      <c r="I1281" s="10">
        <f>VLOOKUP(C1281,away!$B$2:$E$405,3,FALSE)</f>
        <v>0.76319999999999999</v>
      </c>
      <c r="J1281" s="10">
        <f>VLOOKUP(B1281,home!$B$2:$E$405,4,FALSE)</f>
        <v>0.76319999999999999</v>
      </c>
      <c r="K1281" s="12">
        <f t="shared" si="1678"/>
        <v>1.9515588797880004</v>
      </c>
      <c r="L1281" s="12">
        <f t="shared" si="1679"/>
        <v>0.67840774732800002</v>
      </c>
      <c r="M1281" s="13">
        <f t="shared" si="1680"/>
        <v>7.2080867745064392E-2</v>
      </c>
      <c r="N1281" s="13">
        <f t="shared" si="1681"/>
        <v>0.14067005751070485</v>
      </c>
      <c r="O1281" s="13">
        <f t="shared" si="1682"/>
        <v>4.8900219112376624E-2</v>
      </c>
      <c r="P1281" s="13">
        <f t="shared" si="1683"/>
        <v>9.5431656832337466E-2</v>
      </c>
      <c r="Q1281" s="13">
        <f t="shared" si="1684"/>
        <v>0.13726294992765242</v>
      </c>
      <c r="R1281" s="13">
        <f t="shared" si="1685"/>
        <v>1.658714374593652E-2</v>
      </c>
      <c r="S1281" s="13">
        <f t="shared" si="1686"/>
        <v>3.158674905931827E-2</v>
      </c>
      <c r="T1281" s="13">
        <f t="shared" si="1687"/>
        <v>9.3120248652014723E-2</v>
      </c>
      <c r="U1281" s="13">
        <f t="shared" si="1688"/>
        <v>3.2370787667702405E-2</v>
      </c>
      <c r="V1281" s="13">
        <f t="shared" si="1689"/>
        <v>4.6465956161892827E-3</v>
      </c>
      <c r="W1281" s="13">
        <f t="shared" si="1690"/>
        <v>8.9292242932401913E-2</v>
      </c>
      <c r="X1281" s="13">
        <f t="shared" si="1691"/>
        <v>6.0576549381635307E-2</v>
      </c>
      <c r="Y1281" s="13">
        <f t="shared" si="1692"/>
        <v>2.054780020344928E-2</v>
      </c>
      <c r="Z1281" s="13">
        <f t="shared" si="1693"/>
        <v>3.7509489410955063E-3</v>
      </c>
      <c r="AA1281" s="13">
        <f t="shared" si="1694"/>
        <v>7.3201977136263313E-3</v>
      </c>
      <c r="AB1281" s="13">
        <f t="shared" si="1695"/>
        <v>7.1428984249156452E-3</v>
      </c>
      <c r="AC1281" s="13">
        <f t="shared" si="1696"/>
        <v>3.8449204011662205E-4</v>
      </c>
      <c r="AD1281" s="13">
        <f t="shared" si="1697"/>
        <v>4.356476739772909E-2</v>
      </c>
      <c r="AE1281" s="13">
        <f t="shared" si="1698"/>
        <v>2.9554675713161685E-2</v>
      </c>
      <c r="AF1281" s="13">
        <f t="shared" si="1699"/>
        <v>1.0025060486787786E-2</v>
      </c>
      <c r="AG1281" s="13">
        <f t="shared" si="1700"/>
        <v>2.2670262338895485E-3</v>
      </c>
      <c r="AH1281" s="13">
        <f t="shared" si="1701"/>
        <v>6.3616820536773735E-4</v>
      </c>
      <c r="AI1281" s="13">
        <f t="shared" si="1702"/>
        <v>1.2415197102242038E-3</v>
      </c>
      <c r="AJ1281" s="13">
        <f t="shared" si="1703"/>
        <v>1.2114494074599354E-3</v>
      </c>
      <c r="AK1281" s="13">
        <f t="shared" si="1704"/>
        <v>7.8807161618078283E-4</v>
      </c>
      <c r="AL1281" s="13">
        <f t="shared" si="1705"/>
        <v>2.0361970422969701E-5</v>
      </c>
      <c r="AM1281" s="13">
        <f t="shared" si="1706"/>
        <v>1.7003841732187382E-2</v>
      </c>
      <c r="AN1281" s="13">
        <f t="shared" si="1707"/>
        <v>1.1535537965455077E-2</v>
      </c>
      <c r="AO1281" s="13">
        <f t="shared" si="1708"/>
        <v>3.9128991626805002E-3</v>
      </c>
      <c r="AP1281" s="13">
        <f t="shared" si="1709"/>
        <v>8.8484703549189861E-4</v>
      </c>
      <c r="AQ1281" s="13">
        <f t="shared" si="1710"/>
        <v>1.5007177101947943E-4</v>
      </c>
      <c r="AR1281" s="13">
        <f t="shared" si="1711"/>
        <v>8.6316287825044646E-5</v>
      </c>
      <c r="AS1281" s="13">
        <f t="shared" si="1712"/>
        <v>1.6845131797530271E-4</v>
      </c>
      <c r="AT1281" s="13">
        <f t="shared" si="1713"/>
        <v>1.6437133270334707E-4</v>
      </c>
      <c r="AU1281" s="13">
        <f t="shared" si="1714"/>
        <v>1.0692677797326824E-4</v>
      </c>
      <c r="AV1281" s="13">
        <f t="shared" si="1715"/>
        <v>5.2168475760212923E-5</v>
      </c>
      <c r="AW1281" s="13">
        <f t="shared" si="1716"/>
        <v>7.488412492740779E-7</v>
      </c>
      <c r="AX1281" s="13">
        <f t="shared" si="1717"/>
        <v>5.530666387160009E-3</v>
      </c>
      <c r="AY1281" s="13">
        <f t="shared" si="1718"/>
        <v>3.7520469249359097E-3</v>
      </c>
      <c r="AZ1281" s="13">
        <f t="shared" si="1719"/>
        <v>1.2727088511073602E-3</v>
      </c>
      <c r="BA1281" s="13">
        <f t="shared" si="1720"/>
        <v>2.8780518156138374E-4</v>
      </c>
      <c r="BB1281" s="13">
        <f t="shared" si="1721"/>
        <v>4.8812316223096095E-5</v>
      </c>
      <c r="BC1281" s="13">
        <f t="shared" si="1722"/>
        <v>6.6229306981545233E-6</v>
      </c>
      <c r="BD1281" s="13">
        <f t="shared" si="1723"/>
        <v>9.7596063968506333E-6</v>
      </c>
      <c r="BE1281" s="13">
        <f t="shared" si="1724"/>
        <v>1.9046446527009622E-5</v>
      </c>
      <c r="BF1281" s="13">
        <f t="shared" si="1725"/>
        <v>1.8585130924096481E-5</v>
      </c>
      <c r="BG1281" s="13">
        <f t="shared" si="1726"/>
        <v>1.2089992428981018E-5</v>
      </c>
      <c r="BH1281" s="13">
        <f t="shared" si="1727"/>
        <v>5.8985830203369027E-6</v>
      </c>
      <c r="BI1281" s="13">
        <f t="shared" si="1728"/>
        <v>2.3022864143010393E-6</v>
      </c>
      <c r="BJ1281" s="14">
        <f t="shared" si="1729"/>
        <v>0.67126723869794658</v>
      </c>
      <c r="BK1281" s="14">
        <f t="shared" si="1730"/>
        <v>0.20790277018838488</v>
      </c>
      <c r="BL1281" s="14">
        <f t="shared" si="1731"/>
        <v>0.1168443718417389</v>
      </c>
      <c r="BM1281" s="14">
        <f t="shared" si="1732"/>
        <v>0.48508113671140746</v>
      </c>
      <c r="BN1281" s="14">
        <f t="shared" si="1733"/>
        <v>0.51093289487407223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1.5941000000000001</v>
      </c>
      <c r="F1282" s="10">
        <f>VLOOKUP(B1282,home!$B$2:$E$405,3,FALSE)</f>
        <v>1.6728000000000001</v>
      </c>
      <c r="G1282" s="10">
        <f>VLOOKUP(C1282,away!$B$2:$E$405,4,FALSE)</f>
        <v>1.1849000000000001</v>
      </c>
      <c r="H1282" s="10">
        <f>VLOOKUP(A1282,away!$A$2:$E$405,3,FALSE)</f>
        <v>1.1647000000000001</v>
      </c>
      <c r="I1282" s="10">
        <f>VLOOKUP(C1282,away!$B$2:$E$405,3,FALSE)</f>
        <v>0.85860000000000003</v>
      </c>
      <c r="J1282" s="10">
        <f>VLOOKUP(B1282,home!$B$2:$E$405,4,FALSE)</f>
        <v>0.66779999999999995</v>
      </c>
      <c r="K1282" s="12">
        <f t="shared" si="1678"/>
        <v>3.1596667577520003</v>
      </c>
      <c r="L1282" s="12">
        <f t="shared" si="1679"/>
        <v>0.66780762627599999</v>
      </c>
      <c r="M1282" s="13">
        <f t="shared" si="1680"/>
        <v>2.1764515080111086E-2</v>
      </c>
      <c r="N1282" s="13">
        <f t="shared" si="1681"/>
        <v>6.8768614797219102E-2</v>
      </c>
      <c r="O1282" s="13">
        <f t="shared" si="1682"/>
        <v>1.4534509152697191E-2</v>
      </c>
      <c r="P1282" s="13">
        <f t="shared" si="1683"/>
        <v>4.59242054100195E-2</v>
      </c>
      <c r="Q1282" s="13">
        <f t="shared" si="1684"/>
        <v>0.10864295307571281</v>
      </c>
      <c r="R1282" s="13">
        <f t="shared" si="1685"/>
        <v>4.8531280281747533E-3</v>
      </c>
      <c r="S1282" s="13">
        <f t="shared" si="1686"/>
        <v>2.4225587323892964E-2</v>
      </c>
      <c r="T1282" s="13">
        <f t="shared" si="1687"/>
        <v>7.2552592605106631E-2</v>
      </c>
      <c r="U1282" s="13">
        <f t="shared" si="1688"/>
        <v>1.5334267301738279E-2</v>
      </c>
      <c r="V1282" s="13">
        <f t="shared" si="1689"/>
        <v>5.679687756504217E-3</v>
      </c>
      <c r="W1282" s="13">
        <f t="shared" si="1690"/>
        <v>0.11442517576578005</v>
      </c>
      <c r="X1282" s="13">
        <f t="shared" si="1691"/>
        <v>7.6414005014359659E-2</v>
      </c>
      <c r="Y1282" s="13">
        <f t="shared" si="1692"/>
        <v>2.5514927651440939E-2</v>
      </c>
      <c r="Z1282" s="13">
        <f t="shared" si="1693"/>
        <v>1.0803186361696357E-3</v>
      </c>
      <c r="AA1282" s="13">
        <f t="shared" si="1694"/>
        <v>3.4134468824851749E-3</v>
      </c>
      <c r="AB1282" s="13">
        <f t="shared" si="1695"/>
        <v>5.3926773219703057E-3</v>
      </c>
      <c r="AC1282" s="13">
        <f t="shared" si="1696"/>
        <v>7.4902641476960134E-4</v>
      </c>
      <c r="AD1282" s="13">
        <f t="shared" si="1697"/>
        <v>9.0386356029266257E-2</v>
      </c>
      <c r="AE1282" s="13">
        <f t="shared" si="1698"/>
        <v>6.036069786764172E-2</v>
      </c>
      <c r="AF1282" s="13">
        <f t="shared" si="1699"/>
        <v>2.0154667181676317E-2</v>
      </c>
      <c r="AG1282" s="13">
        <f t="shared" si="1700"/>
        <v>4.4864801496593536E-3</v>
      </c>
      <c r="AH1282" s="13">
        <f t="shared" si="1701"/>
        <v>1.8036125601054247E-4</v>
      </c>
      <c r="AI1282" s="13">
        <f t="shared" si="1702"/>
        <v>5.6988146500290906E-4</v>
      </c>
      <c r="AJ1282" s="13">
        <f t="shared" si="1703"/>
        <v>9.0031776041435137E-4</v>
      </c>
      <c r="AK1282" s="13">
        <f t="shared" si="1704"/>
        <v>9.4823469966498508E-4</v>
      </c>
      <c r="AL1282" s="13">
        <f t="shared" si="1705"/>
        <v>6.3219314196149911E-5</v>
      </c>
      <c r="AM1282" s="13">
        <f t="shared" si="1706"/>
        <v>5.7118152900001933E-2</v>
      </c>
      <c r="AN1282" s="13">
        <f t="shared" si="1707"/>
        <v>3.8143938105419911E-2</v>
      </c>
      <c r="AO1282" s="13">
        <f t="shared" si="1708"/>
        <v>1.2736406381499569E-2</v>
      </c>
      <c r="AP1282" s="13">
        <f t="shared" si="1709"/>
        <v>2.8351564376385753E-3</v>
      </c>
      <c r="AQ1282" s="13">
        <f t="shared" si="1710"/>
        <v>4.733347726851342E-4</v>
      </c>
      <c r="AR1282" s="13">
        <f t="shared" si="1711"/>
        <v>2.4089324449711664E-5</v>
      </c>
      <c r="AS1282" s="13">
        <f t="shared" si="1712"/>
        <v>7.6114237680456422E-5</v>
      </c>
      <c r="AT1282" s="13">
        <f t="shared" si="1713"/>
        <v>1.2024781329528651E-4</v>
      </c>
      <c r="AU1282" s="13">
        <f t="shared" si="1714"/>
        <v>1.2664767278716191E-4</v>
      </c>
      <c r="AV1282" s="13">
        <f t="shared" si="1715"/>
        <v>1.0004111041306203E-4</v>
      </c>
      <c r="AW1282" s="13">
        <f t="shared" si="1716"/>
        <v>3.7054412759306961E-6</v>
      </c>
      <c r="AX1282" s="13">
        <f t="shared" si="1717"/>
        <v>3.0079054830388675E-2</v>
      </c>
      <c r="AY1282" s="13">
        <f t="shared" si="1718"/>
        <v>2.0087022206907511E-2</v>
      </c>
      <c r="AZ1282" s="13">
        <f t="shared" si="1719"/>
        <v>6.7071333094741023E-3</v>
      </c>
      <c r="BA1282" s="13">
        <f t="shared" si="1720"/>
        <v>1.4930249248388643E-3</v>
      </c>
      <c r="BB1282" s="13">
        <f t="shared" si="1721"/>
        <v>2.4926335775688624E-4</v>
      </c>
      <c r="BC1282" s="13">
        <f t="shared" si="1722"/>
        <v>3.3291994252242322E-5</v>
      </c>
      <c r="BD1282" s="13">
        <f t="shared" si="1723"/>
        <v>2.6811724298923921E-6</v>
      </c>
      <c r="BE1282" s="13">
        <f t="shared" si="1724"/>
        <v>8.4716113985321463E-6</v>
      </c>
      <c r="BF1282" s="13">
        <f t="shared" si="1725"/>
        <v>1.3383734460267485E-5</v>
      </c>
      <c r="BG1282" s="13">
        <f t="shared" si="1726"/>
        <v>1.4096046956229024E-5</v>
      </c>
      <c r="BH1282" s="13">
        <f t="shared" si="1727"/>
        <v>1.1134702745827029E-5</v>
      </c>
      <c r="BI1282" s="13">
        <f t="shared" si="1728"/>
        <v>7.0363900246879156E-6</v>
      </c>
      <c r="BJ1282" s="14">
        <f t="shared" si="1729"/>
        <v>0.81166224935872622</v>
      </c>
      <c r="BK1282" s="14">
        <f t="shared" si="1730"/>
        <v>0.11849326350640103</v>
      </c>
      <c r="BL1282" s="14">
        <f t="shared" si="1731"/>
        <v>4.6630767684799623E-2</v>
      </c>
      <c r="BM1282" s="14">
        <f t="shared" si="1732"/>
        <v>0.69329535687653032</v>
      </c>
      <c r="BN1282" s="14">
        <f t="shared" si="1733"/>
        <v>0.26448792554393447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1.5941000000000001</v>
      </c>
      <c r="F1283" s="10">
        <f>VLOOKUP(B1283,home!$B$2:$E$405,3,FALSE)</f>
        <v>1.1849000000000001</v>
      </c>
      <c r="G1283" s="10">
        <f>VLOOKUP(C1283,away!$B$2:$E$405,4,FALSE)</f>
        <v>1.1849000000000001</v>
      </c>
      <c r="H1283" s="10">
        <f>VLOOKUP(A1283,away!$A$2:$E$405,3,FALSE)</f>
        <v>1.1647000000000001</v>
      </c>
      <c r="I1283" s="10">
        <f>VLOOKUP(C1283,away!$B$2:$E$405,3,FALSE)</f>
        <v>0.66779999999999995</v>
      </c>
      <c r="J1283" s="10">
        <f>VLOOKUP(B1283,home!$B$2:$E$405,4,FALSE)</f>
        <v>0.76319999999999999</v>
      </c>
      <c r="K1283" s="12">
        <f t="shared" si="1678"/>
        <v>2.2380972867410001</v>
      </c>
      <c r="L1283" s="12">
        <f t="shared" si="1679"/>
        <v>0.59360677891199998</v>
      </c>
      <c r="M1283" s="13">
        <f t="shared" si="1680"/>
        <v>5.8912377525710852E-2</v>
      </c>
      <c r="N1283" s="13">
        <f t="shared" si="1681"/>
        <v>0.13185163229575492</v>
      </c>
      <c r="O1283" s="13">
        <f t="shared" si="1682"/>
        <v>3.4970786661084913E-2</v>
      </c>
      <c r="P1283" s="13">
        <f t="shared" si="1683"/>
        <v>7.8268022741372498E-2</v>
      </c>
      <c r="Q1283" s="13">
        <f t="shared" si="1684"/>
        <v>0.14754839024675054</v>
      </c>
      <c r="R1283" s="13">
        <f t="shared" si="1685"/>
        <v>1.0379448012952673E-2</v>
      </c>
      <c r="S1283" s="13">
        <f t="shared" si="1686"/>
        <v>2.5995739949429612E-2</v>
      </c>
      <c r="T1283" s="13">
        <f t="shared" si="1687"/>
        <v>8.7585724668024348E-2</v>
      </c>
      <c r="U1283" s="13">
        <f t="shared" si="1688"/>
        <v>2.3230214435658644E-2</v>
      </c>
      <c r="V1283" s="13">
        <f t="shared" si="1689"/>
        <v>3.8374036737918232E-3</v>
      </c>
      <c r="W1283" s="13">
        <f t="shared" si="1690"/>
        <v>0.11007588395808487</v>
      </c>
      <c r="X1283" s="13">
        <f t="shared" si="1691"/>
        <v>6.5341790912249856E-2</v>
      </c>
      <c r="Y1283" s="13">
        <f t="shared" si="1692"/>
        <v>1.9393665015881009E-2</v>
      </c>
      <c r="Z1283" s="13">
        <f t="shared" si="1693"/>
        <v>2.0537702339511318E-3</v>
      </c>
      <c r="AA1283" s="13">
        <f t="shared" si="1694"/>
        <v>4.5965375881954571E-3</v>
      </c>
      <c r="AB1283" s="13">
        <f t="shared" si="1695"/>
        <v>5.1437491522716367E-3</v>
      </c>
      <c r="AC1283" s="13">
        <f t="shared" si="1696"/>
        <v>3.1863634882699975E-4</v>
      </c>
      <c r="AD1283" s="13">
        <f t="shared" si="1697"/>
        <v>6.1590134305551748E-2</v>
      </c>
      <c r="AE1283" s="13">
        <f t="shared" si="1698"/>
        <v>3.6560321237876038E-2</v>
      </c>
      <c r="AF1283" s="13">
        <f t="shared" si="1699"/>
        <v>1.0851227263001788E-2</v>
      </c>
      <c r="AG1283" s="13">
        <f t="shared" si="1700"/>
        <v>2.1471206876108565E-3</v>
      </c>
      <c r="AH1283" s="13">
        <f t="shared" si="1701"/>
        <v>3.0478298330026898E-4</v>
      </c>
      <c r="AI1283" s="13">
        <f t="shared" si="1702"/>
        <v>6.8213396796915949E-4</v>
      </c>
      <c r="AJ1283" s="13">
        <f t="shared" si="1703"/>
        <v>7.6334109145282411E-4</v>
      </c>
      <c r="AK1283" s="13">
        <f t="shared" si="1704"/>
        <v>5.6947720854615971E-4</v>
      </c>
      <c r="AL1283" s="13">
        <f t="shared" si="1705"/>
        <v>1.6932969296875179E-5</v>
      </c>
      <c r="AM1283" s="13">
        <f t="shared" si="1706"/>
        <v>2.7568942495853833E-2</v>
      </c>
      <c r="AN1283" s="13">
        <f t="shared" si="1707"/>
        <v>1.6365111152973944E-2</v>
      </c>
      <c r="AO1283" s="13">
        <f t="shared" si="1708"/>
        <v>4.8572204590268545E-3</v>
      </c>
      <c r="AP1283" s="13">
        <f t="shared" si="1709"/>
        <v>9.6109299704946576E-4</v>
      </c>
      <c r="AQ1283" s="13">
        <f t="shared" si="1710"/>
        <v>1.4262782955335341E-4</v>
      </c>
      <c r="AR1283" s="13">
        <f t="shared" si="1711"/>
        <v>3.6184248996812526E-5</v>
      </c>
      <c r="AS1283" s="13">
        <f t="shared" si="1712"/>
        <v>8.0983869502526857E-5</v>
      </c>
      <c r="AT1283" s="13">
        <f t="shared" si="1713"/>
        <v>9.0624889301696294E-5</v>
      </c>
      <c r="AU1283" s="13">
        <f t="shared" si="1714"/>
        <v>6.7609106285776657E-5</v>
      </c>
      <c r="AV1283" s="13">
        <f t="shared" si="1715"/>
        <v>3.7828939334295159E-5</v>
      </c>
      <c r="AW1283" s="13">
        <f t="shared" si="1716"/>
        <v>6.2489698999180308E-7</v>
      </c>
      <c r="AX1283" s="13">
        <f t="shared" si="1717"/>
        <v>1.0283662566381521E-2</v>
      </c>
      <c r="AY1283" s="13">
        <f t="shared" si="1718"/>
        <v>6.1044518114476455E-3</v>
      </c>
      <c r="AZ1283" s="13">
        <f t="shared" si="1719"/>
        <v>1.8118219884084798E-3</v>
      </c>
      <c r="BA1283" s="13">
        <f t="shared" si="1720"/>
        <v>3.5850327150036427E-4</v>
      </c>
      <c r="BB1283" s="13">
        <f t="shared" si="1721"/>
        <v>5.320249305618635E-5</v>
      </c>
      <c r="BC1283" s="13">
        <f t="shared" si="1722"/>
        <v>6.316272106634167E-6</v>
      </c>
      <c r="BD1283" s="13">
        <f t="shared" si="1723"/>
        <v>3.5798692490579391E-6</v>
      </c>
      <c r="BE1283" s="13">
        <f t="shared" si="1724"/>
        <v>8.0120956532041147E-6</v>
      </c>
      <c r="BF1283" s="13">
        <f t="shared" si="1725"/>
        <v>8.9659247712727456E-6</v>
      </c>
      <c r="BG1283" s="13">
        <f t="shared" si="1726"/>
        <v>6.6888706345698173E-6</v>
      </c>
      <c r="BH1283" s="13">
        <f t="shared" si="1727"/>
        <v>3.7425858046480655E-6</v>
      </c>
      <c r="BI1283" s="13">
        <f t="shared" si="1728"/>
        <v>1.6752542269556438E-6</v>
      </c>
      <c r="BJ1283" s="14">
        <f t="shared" si="1729"/>
        <v>0.7414588439281441</v>
      </c>
      <c r="BK1283" s="14">
        <f t="shared" si="1730"/>
        <v>0.17345356501987627</v>
      </c>
      <c r="BL1283" s="14">
        <f t="shared" si="1731"/>
        <v>8.0986366755192565E-2</v>
      </c>
      <c r="BM1283" s="14">
        <f t="shared" si="1732"/>
        <v>0.52991806153908017</v>
      </c>
      <c r="BN1283" s="14">
        <f t="shared" si="1733"/>
        <v>0.46193065748362638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1.1607000000000001</v>
      </c>
      <c r="F1284" s="10">
        <f>VLOOKUP(B1284,home!$B$2:$E$405,3,FALSE)</f>
        <v>1.1748000000000001</v>
      </c>
      <c r="G1284" s="10">
        <f>VLOOKUP(C1284,away!$B$2:$E$405,4,FALSE)</f>
        <v>0.70489999999999997</v>
      </c>
      <c r="H1284" s="10">
        <f>VLOOKUP(A1284,away!$A$2:$E$405,3,FALSE)</f>
        <v>0.89880000000000004</v>
      </c>
      <c r="I1284" s="10">
        <f>VLOOKUP(C1284,away!$B$2:$E$405,3,FALSE)</f>
        <v>0.70799999999999996</v>
      </c>
      <c r="J1284" s="10">
        <f>VLOOKUP(B1284,home!$B$2:$E$405,4,FALSE)</f>
        <v>0.80920000000000003</v>
      </c>
      <c r="K1284" s="12">
        <f t="shared" si="1678"/>
        <v>0.96119484476400008</v>
      </c>
      <c r="L1284" s="12">
        <f t="shared" si="1679"/>
        <v>0.51493474368000003</v>
      </c>
      <c r="M1284" s="13">
        <f t="shared" si="1680"/>
        <v>0.22852044714137956</v>
      </c>
      <c r="N1284" s="13">
        <f t="shared" si="1681"/>
        <v>0.21965267571545821</v>
      </c>
      <c r="O1284" s="13">
        <f t="shared" si="1682"/>
        <v>0.11767311787438528</v>
      </c>
      <c r="P1284" s="13">
        <f t="shared" si="1683"/>
        <v>0.11310679426816564</v>
      </c>
      <c r="Q1284" s="13">
        <f t="shared" si="1684"/>
        <v>0.10556450976815855</v>
      </c>
      <c r="R1284" s="13">
        <f t="shared" si="1685"/>
        <v>3.029698839533651E-2</v>
      </c>
      <c r="S1284" s="13">
        <f t="shared" si="1686"/>
        <v>1.3995626069410724E-2</v>
      </c>
      <c r="T1284" s="13">
        <f t="shared" si="1687"/>
        <v>5.4358833779171584E-2</v>
      </c>
      <c r="U1284" s="13">
        <f t="shared" si="1688"/>
        <v>2.9121309057472185E-2</v>
      </c>
      <c r="V1284" s="13">
        <f t="shared" si="1689"/>
        <v>7.6968575620021463E-4</v>
      </c>
      <c r="W1284" s="13">
        <f t="shared" si="1690"/>
        <v>3.3822687526397645E-2</v>
      </c>
      <c r="X1284" s="13">
        <f t="shared" si="1691"/>
        <v>1.7416476931974307E-2</v>
      </c>
      <c r="Y1284" s="13">
        <f t="shared" si="1692"/>
        <v>4.4841745423874115E-3</v>
      </c>
      <c r="Z1284" s="13">
        <f t="shared" si="1693"/>
        <v>5.200323984542848E-3</v>
      </c>
      <c r="AA1284" s="13">
        <f t="shared" si="1694"/>
        <v>4.9985246050451692E-3</v>
      </c>
      <c r="AB1284" s="13">
        <f t="shared" si="1695"/>
        <v>2.402278040897713E-3</v>
      </c>
      <c r="AC1284" s="13">
        <f t="shared" si="1696"/>
        <v>2.3809873899329741E-5</v>
      </c>
      <c r="AD1284" s="13">
        <f t="shared" si="1697"/>
        <v>8.1275482216092657E-3</v>
      </c>
      <c r="AE1284" s="13">
        <f t="shared" si="1698"/>
        <v>4.1851569602412066E-3</v>
      </c>
      <c r="AF1284" s="13">
        <f t="shared" si="1699"/>
        <v>1.0775413632911871E-3</v>
      </c>
      <c r="AG1284" s="13">
        <f t="shared" si="1700"/>
        <v>1.8495449523698177E-4</v>
      </c>
      <c r="AH1284" s="13">
        <f t="shared" si="1701"/>
        <v>6.6945687450838175E-4</v>
      </c>
      <c r="AI1284" s="13">
        <f t="shared" si="1702"/>
        <v>6.4347849656927665E-4</v>
      </c>
      <c r="AJ1284" s="13">
        <f t="shared" si="1703"/>
        <v>3.0925410680943902E-4</v>
      </c>
      <c r="AK1284" s="13">
        <f t="shared" si="1704"/>
        <v>9.9084484395776096E-5</v>
      </c>
      <c r="AL1284" s="13">
        <f t="shared" si="1705"/>
        <v>4.7139037970047966E-7</v>
      </c>
      <c r="AM1284" s="13">
        <f t="shared" si="1706"/>
        <v>1.5624314902363292E-3</v>
      </c>
      <c r="AN1284" s="13">
        <f t="shared" si="1707"/>
        <v>8.0455025894240464E-4</v>
      </c>
      <c r="AO1284" s="13">
        <f t="shared" si="1708"/>
        <v>2.0714544068309239E-4</v>
      </c>
      <c r="AP1284" s="13">
        <f t="shared" si="1709"/>
        <v>3.5555461467542951E-5</v>
      </c>
      <c r="AQ1284" s="13">
        <f t="shared" si="1710"/>
        <v>4.5771856093033358E-6</v>
      </c>
      <c r="AR1284" s="13">
        <f t="shared" si="1711"/>
        <v>6.8945320815957524E-5</v>
      </c>
      <c r="AS1284" s="13">
        <f t="shared" si="1712"/>
        <v>6.6269886938898463E-5</v>
      </c>
      <c r="AT1284" s="13">
        <f t="shared" si="1713"/>
        <v>3.1849136844381177E-5</v>
      </c>
      <c r="AU1284" s="13">
        <f t="shared" si="1714"/>
        <v>1.0204408715000787E-5</v>
      </c>
      <c r="AV1284" s="13">
        <f t="shared" si="1715"/>
        <v>2.4521062626808974E-6</v>
      </c>
      <c r="AW1284" s="13">
        <f t="shared" si="1716"/>
        <v>6.4809973320569365E-9</v>
      </c>
      <c r="AX1284" s="13">
        <f t="shared" si="1717"/>
        <v>2.5030018228534883E-4</v>
      </c>
      <c r="AY1284" s="13">
        <f t="shared" si="1718"/>
        <v>1.2888826020816338E-4</v>
      </c>
      <c r="AZ1284" s="13">
        <f t="shared" si="1719"/>
        <v>3.3184521616825884E-5</v>
      </c>
      <c r="BA1284" s="13">
        <f t="shared" si="1720"/>
        <v>5.6959543776345532E-6</v>
      </c>
      <c r="BB1284" s="13">
        <f t="shared" si="1721"/>
        <v>7.3326120186505548E-7</v>
      </c>
      <c r="BC1284" s="13">
        <f t="shared" si="1722"/>
        <v>7.5516333806574236E-8</v>
      </c>
      <c r="BD1284" s="13">
        <f t="shared" si="1723"/>
        <v>5.9170568503834082E-6</v>
      </c>
      <c r="BE1284" s="13">
        <f t="shared" si="1724"/>
        <v>5.6874445407640434E-6</v>
      </c>
      <c r="BF1284" s="13">
        <f t="shared" si="1725"/>
        <v>2.7333711862317773E-6</v>
      </c>
      <c r="BG1284" s="13">
        <f t="shared" si="1726"/>
        <v>8.7576743101081466E-7</v>
      </c>
      <c r="BH1284" s="13">
        <f t="shared" si="1727"/>
        <v>2.1044578497495175E-7</v>
      </c>
      <c r="BI1284" s="13">
        <f t="shared" si="1728"/>
        <v>4.0455880724047393E-8</v>
      </c>
      <c r="BJ1284" s="14">
        <f t="shared" si="1729"/>
        <v>0.45190769683688869</v>
      </c>
      <c r="BK1284" s="14">
        <f t="shared" si="1730"/>
        <v>0.35654572275964336</v>
      </c>
      <c r="BL1284" s="14">
        <f t="shared" si="1731"/>
        <v>0.18640867733667069</v>
      </c>
      <c r="BM1284" s="14">
        <f t="shared" si="1732"/>
        <v>0.18511900597565101</v>
      </c>
      <c r="BN1284" s="14">
        <f t="shared" si="1733"/>
        <v>0.81481453316288377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1.1607000000000001</v>
      </c>
      <c r="F1285" s="10">
        <f>VLOOKUP(B1285,home!$B$2:$E$405,3,FALSE)</f>
        <v>1.4881</v>
      </c>
      <c r="G1285" s="10">
        <f>VLOOKUP(C1285,away!$B$2:$E$405,4,FALSE)</f>
        <v>1.2061999999999999</v>
      </c>
      <c r="H1285" s="10">
        <f>VLOOKUP(A1285,away!$A$2:$E$405,3,FALSE)</f>
        <v>0.89880000000000004</v>
      </c>
      <c r="I1285" s="10">
        <f>VLOOKUP(C1285,away!$B$2:$E$405,3,FALSE)</f>
        <v>0.8901</v>
      </c>
      <c r="J1285" s="10">
        <f>VLOOKUP(B1285,home!$B$2:$E$405,4,FALSE)</f>
        <v>0.40460000000000002</v>
      </c>
      <c r="K1285" s="12">
        <f t="shared" si="1678"/>
        <v>2.0833940775539999</v>
      </c>
      <c r="L1285" s="12">
        <f t="shared" si="1679"/>
        <v>0.32368885264800007</v>
      </c>
      <c r="M1285" s="13">
        <f t="shared" si="1680"/>
        <v>9.0077674559755683E-2</v>
      </c>
      <c r="N1285" s="13">
        <f t="shared" si="1681"/>
        <v>0.18766729369763155</v>
      </c>
      <c r="O1285" s="13">
        <f t="shared" si="1682"/>
        <v>2.9157139127447256E-2</v>
      </c>
      <c r="P1285" s="13">
        <f t="shared" si="1683"/>
        <v>6.0745810976541602E-2</v>
      </c>
      <c r="Q1285" s="13">
        <f t="shared" si="1684"/>
        <v>0.19549246412011639</v>
      </c>
      <c r="R1285" s="13">
        <f t="shared" si="1685"/>
        <v>4.7189204553307555E-3</v>
      </c>
      <c r="S1285" s="13">
        <f t="shared" si="1686"/>
        <v>1.0241309983945629E-2</v>
      </c>
      <c r="T1285" s="13">
        <f t="shared" si="1687"/>
        <v>6.3278731412370781E-2</v>
      </c>
      <c r="U1285" s="13">
        <f t="shared" si="1688"/>
        <v>9.8313709290845201E-3</v>
      </c>
      <c r="V1285" s="13">
        <f t="shared" si="1689"/>
        <v>7.6738299408748414E-4</v>
      </c>
      <c r="W1285" s="13">
        <f t="shared" si="1690"/>
        <v>0.13576261398476275</v>
      </c>
      <c r="X1285" s="13">
        <f t="shared" si="1691"/>
        <v>4.3944844753221177E-2</v>
      </c>
      <c r="Y1285" s="13">
        <f t="shared" si="1692"/>
        <v>7.1122281889823237E-3</v>
      </c>
      <c r="Z1285" s="13">
        <f t="shared" si="1693"/>
        <v>5.0915398264106361E-4</v>
      </c>
      <c r="AA1285" s="13">
        <f t="shared" si="1694"/>
        <v>1.0607683919974238E-3</v>
      </c>
      <c r="AB1285" s="13">
        <f t="shared" si="1695"/>
        <v>1.1049992927719564E-3</v>
      </c>
      <c r="AC1285" s="13">
        <f t="shared" si="1696"/>
        <v>3.2343823353898324E-5</v>
      </c>
      <c r="AD1285" s="13">
        <f t="shared" si="1697"/>
        <v>7.071175648227615E-2</v>
      </c>
      <c r="AE1285" s="13">
        <f t="shared" si="1698"/>
        <v>2.2888607324472746E-2</v>
      </c>
      <c r="AF1285" s="13">
        <f t="shared" si="1699"/>
        <v>3.7043935217845967E-3</v>
      </c>
      <c r="AG1285" s="13">
        <f t="shared" si="1700"/>
        <v>3.9969029627438021E-4</v>
      </c>
      <c r="AH1285" s="13">
        <f t="shared" si="1701"/>
        <v>4.1201867115561388E-5</v>
      </c>
      <c r="AI1285" s="13">
        <f t="shared" si="1702"/>
        <v>8.5839725932727493E-5</v>
      </c>
      <c r="AJ1285" s="13">
        <f t="shared" si="1703"/>
        <v>8.9418988313551498E-5</v>
      </c>
      <c r="AK1285" s="13">
        <f t="shared" si="1704"/>
        <v>6.2098330224441163E-5</v>
      </c>
      <c r="AL1285" s="13">
        <f t="shared" si="1705"/>
        <v>8.7247002737007147E-7</v>
      </c>
      <c r="AM1285" s="13">
        <f t="shared" si="1706"/>
        <v>2.9464090933722969E-2</v>
      </c>
      <c r="AN1285" s="13">
        <f t="shared" si="1707"/>
        <v>9.5371977886531262E-3</v>
      </c>
      <c r="AO1285" s="13">
        <f t="shared" si="1708"/>
        <v>1.5435423048430869E-3</v>
      </c>
      <c r="AP1285" s="13">
        <f t="shared" si="1709"/>
        <v>1.6654247922276951E-4</v>
      </c>
      <c r="AQ1285" s="13">
        <f t="shared" si="1710"/>
        <v>1.3476986004192906E-5</v>
      </c>
      <c r="AR1285" s="13">
        <f t="shared" si="1711"/>
        <v>2.667317018718286E-6</v>
      </c>
      <c r="AS1285" s="13">
        <f t="shared" si="1712"/>
        <v>5.5570724797566676E-6</v>
      </c>
      <c r="AT1285" s="13">
        <f t="shared" si="1713"/>
        <v>5.7887859464316819E-6</v>
      </c>
      <c r="AU1285" s="13">
        <f t="shared" si="1714"/>
        <v>4.0201074523411969E-6</v>
      </c>
      <c r="AV1285" s="13">
        <f t="shared" si="1715"/>
        <v>2.0938670143345877E-6</v>
      </c>
      <c r="AW1285" s="13">
        <f t="shared" si="1716"/>
        <v>1.6343579652026404E-8</v>
      </c>
      <c r="AX1285" s="13">
        <f t="shared" si="1717"/>
        <v>1.0230885425305154E-2</v>
      </c>
      <c r="AY1285" s="13">
        <f t="shared" si="1718"/>
        <v>3.3116235648901707E-3</v>
      </c>
      <c r="AZ1285" s="13">
        <f t="shared" si="1719"/>
        <v>5.3596781606068955E-4</v>
      </c>
      <c r="BA1285" s="13">
        <f t="shared" si="1720"/>
        <v>5.7828935812312999E-5</v>
      </c>
      <c r="BB1285" s="13">
        <f t="shared" si="1721"/>
        <v>4.6796454707356075E-6</v>
      </c>
      <c r="BC1285" s="13">
        <f t="shared" si="1722"/>
        <v>3.0294981464436381E-7</v>
      </c>
      <c r="BD1285" s="13">
        <f t="shared" si="1723"/>
        <v>1.4389679757290104E-7</v>
      </c>
      <c r="BE1285" s="13">
        <f t="shared" si="1724"/>
        <v>2.9979373584236877E-7</v>
      </c>
      <c r="BF1285" s="13">
        <f t="shared" si="1725"/>
        <v>3.1229424687088979E-7</v>
      </c>
      <c r="BG1285" s="13">
        <f t="shared" si="1726"/>
        <v>2.1687732812833284E-7</v>
      </c>
      <c r="BH1285" s="13">
        <f t="shared" si="1727"/>
        <v>1.1296023524457606E-7</v>
      </c>
      <c r="BI1285" s="13">
        <f t="shared" si="1728"/>
        <v>4.7068137021531282E-8</v>
      </c>
      <c r="BJ1285" s="14">
        <f t="shared" si="1729"/>
        <v>0.78582876261169254</v>
      </c>
      <c r="BK1285" s="14">
        <f t="shared" si="1730"/>
        <v>0.16517701837260185</v>
      </c>
      <c r="BL1285" s="14">
        <f t="shared" si="1731"/>
        <v>4.6173017148610461E-2</v>
      </c>
      <c r="BM1285" s="14">
        <f t="shared" si="1732"/>
        <v>0.42651704195741219</v>
      </c>
      <c r="BN1285" s="14">
        <f t="shared" si="1733"/>
        <v>0.56785930293682318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1.1607000000000001</v>
      </c>
      <c r="F1286" s="10">
        <f>VLOOKUP(B1286,home!$B$2:$E$405,3,FALSE)</f>
        <v>0.54830000000000001</v>
      </c>
      <c r="G1286" s="10">
        <f>VLOOKUP(C1286,away!$B$2:$E$405,4,FALSE)</f>
        <v>0.70489999999999997</v>
      </c>
      <c r="H1286" s="10">
        <f>VLOOKUP(A1286,away!$A$2:$E$405,3,FALSE)</f>
        <v>0.89880000000000004</v>
      </c>
      <c r="I1286" s="10">
        <f>VLOOKUP(C1286,away!$B$2:$E$405,3,FALSE)</f>
        <v>1.2137</v>
      </c>
      <c r="J1286" s="10">
        <f>VLOOKUP(B1286,home!$B$2:$E$405,4,FALSE)</f>
        <v>1.6183000000000001</v>
      </c>
      <c r="K1286" s="12">
        <f t="shared" si="1678"/>
        <v>0.44860668486900002</v>
      </c>
      <c r="L1286" s="12">
        <f t="shared" si="1679"/>
        <v>1.7653606821480003</v>
      </c>
      <c r="M1286" s="13">
        <f t="shared" si="1680"/>
        <v>0.10926628798440581</v>
      </c>
      <c r="N1286" s="13">
        <f t="shared" si="1681"/>
        <v>4.9017587220625741E-2</v>
      </c>
      <c r="O1286" s="13">
        <f t="shared" si="1682"/>
        <v>0.1928944086919305</v>
      </c>
      <c r="P1286" s="13">
        <f t="shared" si="1683"/>
        <v>8.6533721213052958E-2</v>
      </c>
      <c r="Q1286" s="13">
        <f t="shared" si="1684"/>
        <v>1.0994808651660987E-2</v>
      </c>
      <c r="R1286" s="13">
        <f t="shared" si="1685"/>
        <v>0.17026410245546084</v>
      </c>
      <c r="S1286" s="13">
        <f t="shared" si="1686"/>
        <v>1.7132651445171846E-2</v>
      </c>
      <c r="T1286" s="13">
        <f t="shared" si="1687"/>
        <v>1.9409802901382976E-2</v>
      </c>
      <c r="U1286" s="13">
        <f t="shared" si="1688"/>
        <v>7.6381614554740046E-2</v>
      </c>
      <c r="V1286" s="13">
        <f t="shared" si="1689"/>
        <v>1.5075831013338461E-3</v>
      </c>
      <c r="W1286" s="13">
        <f t="shared" si="1690"/>
        <v>1.644114886663545E-3</v>
      </c>
      <c r="X1286" s="13">
        <f t="shared" si="1691"/>
        <v>2.9024557778500378E-3</v>
      </c>
      <c r="Y1286" s="13">
        <f t="shared" si="1692"/>
        <v>2.5619406559448748E-3</v>
      </c>
      <c r="Z1286" s="13">
        <f t="shared" si="1693"/>
        <v>0.10019251735202978</v>
      </c>
      <c r="AA1286" s="13">
        <f t="shared" si="1694"/>
        <v>4.4947033057973838E-2</v>
      </c>
      <c r="AB1286" s="13">
        <f t="shared" si="1695"/>
        <v>1.0081769747417497E-2</v>
      </c>
      <c r="AC1286" s="13">
        <f t="shared" si="1696"/>
        <v>7.4620897604158129E-5</v>
      </c>
      <c r="AD1286" s="13">
        <f t="shared" si="1697"/>
        <v>1.8439023221247615E-4</v>
      </c>
      <c r="AE1286" s="13">
        <f t="shared" si="1698"/>
        <v>3.2551526612004507E-4</v>
      </c>
      <c r="AF1286" s="13">
        <f t="shared" si="1699"/>
        <v>2.8732592612363536E-4</v>
      </c>
      <c r="AG1286" s="13">
        <f t="shared" si="1700"/>
        <v>1.6907796431347562E-4</v>
      </c>
      <c r="AH1286" s="13">
        <f t="shared" si="1701"/>
        <v>4.4218982694676161E-2</v>
      </c>
      <c r="AI1286" s="13">
        <f t="shared" si="1702"/>
        <v>1.9836931234938352E-2</v>
      </c>
      <c r="AJ1286" s="13">
        <f t="shared" si="1703"/>
        <v>4.4494899796400063E-3</v>
      </c>
      <c r="AK1286" s="13">
        <f t="shared" si="1704"/>
        <v>6.6535698304137907E-4</v>
      </c>
      <c r="AL1286" s="13">
        <f t="shared" si="1705"/>
        <v>2.3638485644785712E-6</v>
      </c>
      <c r="AM1286" s="13">
        <f t="shared" si="1706"/>
        <v>1.654373815901281E-5</v>
      </c>
      <c r="AN1286" s="13">
        <f t="shared" si="1707"/>
        <v>2.9205664881672758E-5</v>
      </c>
      <c r="AO1286" s="13">
        <f t="shared" si="1708"/>
        <v>2.5779266239047866E-5</v>
      </c>
      <c r="AP1286" s="13">
        <f t="shared" si="1709"/>
        <v>1.5169901011013483E-5</v>
      </c>
      <c r="AQ1286" s="13">
        <f t="shared" si="1710"/>
        <v>6.6950866992300997E-6</v>
      </c>
      <c r="AR1286" s="13">
        <f t="shared" si="1711"/>
        <v>1.561249069075283E-2</v>
      </c>
      <c r="AS1286" s="13">
        <f t="shared" si="1712"/>
        <v>7.0038676913267506E-3</v>
      </c>
      <c r="AT1286" s="13">
        <f t="shared" si="1713"/>
        <v>1.5709909331335951E-3</v>
      </c>
      <c r="AU1286" s="13">
        <f t="shared" si="1714"/>
        <v>2.3491901149077295E-4</v>
      </c>
      <c r="AV1286" s="13">
        <f t="shared" si="1715"/>
        <v>2.6346559739394545E-5</v>
      </c>
      <c r="AW1286" s="13">
        <f t="shared" si="1716"/>
        <v>5.2001556229121322E-8</v>
      </c>
      <c r="AX1286" s="13">
        <f t="shared" si="1717"/>
        <v>1.2369385884759171E-6</v>
      </c>
      <c r="AY1286" s="13">
        <f t="shared" si="1718"/>
        <v>2.1836427503270297E-6</v>
      </c>
      <c r="AZ1286" s="13">
        <f t="shared" si="1719"/>
        <v>1.9274585276424311E-6</v>
      </c>
      <c r="BA1286" s="13">
        <f t="shared" si="1720"/>
        <v>1.1342198337236073E-6</v>
      </c>
      <c r="BB1286" s="13">
        <f t="shared" si="1721"/>
        <v>5.005767748420246E-7</v>
      </c>
      <c r="BC1286" s="13">
        <f t="shared" si="1722"/>
        <v>1.7673971134051258E-7</v>
      </c>
      <c r="BD1286" s="13">
        <f t="shared" si="1723"/>
        <v>4.5936128693094529E-3</v>
      </c>
      <c r="BE1286" s="13">
        <f t="shared" si="1724"/>
        <v>2.0607254408724889E-3</v>
      </c>
      <c r="BF1286" s="13">
        <f t="shared" si="1725"/>
        <v>4.6222760422750782E-4</v>
      </c>
      <c r="BG1286" s="13">
        <f t="shared" si="1726"/>
        <v>6.9119464395814149E-5</v>
      </c>
      <c r="BH1286" s="13">
        <f t="shared" si="1727"/>
        <v>7.7518634456317651E-6</v>
      </c>
      <c r="BI1286" s="13">
        <f t="shared" si="1728"/>
        <v>6.9550755238041036E-7</v>
      </c>
      <c r="BJ1286" s="14">
        <f t="shared" si="1729"/>
        <v>8.7597572716074115E-2</v>
      </c>
      <c r="BK1286" s="14">
        <f t="shared" si="1730"/>
        <v>0.21451941213288339</v>
      </c>
      <c r="BL1286" s="14">
        <f t="shared" si="1731"/>
        <v>0.59538243703606519</v>
      </c>
      <c r="BM1286" s="14">
        <f t="shared" si="1732"/>
        <v>0.37871889137872167</v>
      </c>
      <c r="BN1286" s="14">
        <f t="shared" si="1733"/>
        <v>0.61897091621713685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1.1607000000000001</v>
      </c>
      <c r="F1287" s="10">
        <f>VLOOKUP(B1287,home!$B$2:$E$405,3,FALSE)</f>
        <v>0.46989999999999998</v>
      </c>
      <c r="G1287" s="10">
        <f>VLOOKUP(C1287,away!$B$2:$E$405,4,FALSE)</f>
        <v>1.1748000000000001</v>
      </c>
      <c r="H1287" s="10">
        <f>VLOOKUP(A1287,away!$A$2:$E$405,3,FALSE)</f>
        <v>0.89880000000000004</v>
      </c>
      <c r="I1287" s="10">
        <f>VLOOKUP(C1287,away!$B$2:$E$405,3,FALSE)</f>
        <v>1.2137</v>
      </c>
      <c r="J1287" s="10">
        <f>VLOOKUP(B1287,home!$B$2:$E$405,4,FALSE)</f>
        <v>1.1126</v>
      </c>
      <c r="K1287" s="12">
        <f t="shared" si="1678"/>
        <v>0.6407511101640001</v>
      </c>
      <c r="L1287" s="12">
        <f t="shared" si="1679"/>
        <v>1.2137059228560001</v>
      </c>
      <c r="M1287" s="13">
        <f t="shared" si="1680"/>
        <v>0.15653791452311736</v>
      </c>
      <c r="N1287" s="13">
        <f t="shared" si="1681"/>
        <v>0.10030184251344482</v>
      </c>
      <c r="O1287" s="13">
        <f t="shared" si="1682"/>
        <v>0.1899909940082338</v>
      </c>
      <c r="P1287" s="13">
        <f t="shared" si="1683"/>
        <v>0.12173694033193773</v>
      </c>
      <c r="Q1287" s="13">
        <f t="shared" si="1684"/>
        <v>3.2134258470992223E-2</v>
      </c>
      <c r="R1287" s="13">
        <f t="shared" si="1685"/>
        <v>0.11529659735854611</v>
      </c>
      <c r="S1287" s="13">
        <f t="shared" si="1686"/>
        <v>2.3668199947804305E-2</v>
      </c>
      <c r="T1287" s="13">
        <f t="shared" si="1687"/>
        <v>3.9001539832828863E-2</v>
      </c>
      <c r="U1287" s="13">
        <f t="shared" si="1688"/>
        <v>7.3876422755620161E-2</v>
      </c>
      <c r="V1287" s="13">
        <f t="shared" si="1689"/>
        <v>2.0451518467855616E-3</v>
      </c>
      <c r="W1287" s="13">
        <f t="shared" si="1690"/>
        <v>6.8633539298617319E-3</v>
      </c>
      <c r="X1287" s="13">
        <f t="shared" si="1691"/>
        <v>8.3300933153301893E-3</v>
      </c>
      <c r="Y1287" s="13">
        <f t="shared" si="1692"/>
        <v>5.0551417973797126E-3</v>
      </c>
      <c r="Z1287" s="13">
        <f t="shared" si="1693"/>
        <v>4.6645387699736973E-2</v>
      </c>
      <c r="AA1287" s="13">
        <f t="shared" si="1694"/>
        <v>2.9888083952636667E-2</v>
      </c>
      <c r="AB1287" s="13">
        <f t="shared" si="1695"/>
        <v>9.5754114866633874E-3</v>
      </c>
      <c r="AC1287" s="13">
        <f t="shared" si="1696"/>
        <v>9.9405042342440929E-5</v>
      </c>
      <c r="AD1287" s="13">
        <f t="shared" si="1697"/>
        <v>1.0994254125018391E-3</v>
      </c>
      <c r="AE1287" s="13">
        <f t="shared" si="1698"/>
        <v>1.3343791348918834E-3</v>
      </c>
      <c r="AF1287" s="13">
        <f t="shared" si="1699"/>
        <v>8.0977192967687231E-4</v>
      </c>
      <c r="AG1287" s="13">
        <f t="shared" si="1700"/>
        <v>3.2760832907045086E-4</v>
      </c>
      <c r="AH1287" s="13">
        <f t="shared" si="1701"/>
        <v>1.4153445831271294E-2</v>
      </c>
      <c r="AI1287" s="13">
        <f t="shared" si="1702"/>
        <v>9.068836129033123E-3</v>
      </c>
      <c r="AJ1287" s="13">
        <f t="shared" si="1703"/>
        <v>2.9054334087866827E-3</v>
      </c>
      <c r="AK1287" s="13">
        <f t="shared" si="1704"/>
        <v>6.205532273958808E-4</v>
      </c>
      <c r="AL1287" s="13">
        <f t="shared" si="1705"/>
        <v>3.0922261217548961E-6</v>
      </c>
      <c r="AM1287" s="13">
        <f t="shared" si="1706"/>
        <v>1.4089161072061354E-4</v>
      </c>
      <c r="AN1287" s="13">
        <f t="shared" si="1707"/>
        <v>1.7100098241233059E-4</v>
      </c>
      <c r="AO1287" s="13">
        <f t="shared" si="1708"/>
        <v>1.0377245258402018E-4</v>
      </c>
      <c r="AP1287" s="13">
        <f t="shared" si="1709"/>
        <v>4.1983080110172918E-5</v>
      </c>
      <c r="AQ1287" s="13">
        <f t="shared" si="1710"/>
        <v>1.2738778247363701E-5</v>
      </c>
      <c r="AR1287" s="13">
        <f t="shared" si="1711"/>
        <v>3.4356242068471023E-3</v>
      </c>
      <c r="AS1287" s="13">
        <f t="shared" si="1712"/>
        <v>2.2013800246435938E-3</v>
      </c>
      <c r="AT1287" s="13">
        <f t="shared" si="1713"/>
        <v>7.0526834734161814E-4</v>
      </c>
      <c r="AU1287" s="13">
        <f t="shared" si="1714"/>
        <v>1.5063382550755717E-4</v>
      </c>
      <c r="AV1287" s="13">
        <f t="shared" si="1715"/>
        <v>2.4129697730554376E-5</v>
      </c>
      <c r="AW1287" s="13">
        <f t="shared" si="1716"/>
        <v>6.6799249388759064E-8</v>
      </c>
      <c r="AX1287" s="13">
        <f t="shared" si="1717"/>
        <v>1.5046075997004537E-5</v>
      </c>
      <c r="AY1287" s="13">
        <f t="shared" si="1718"/>
        <v>1.8261511553305904E-5</v>
      </c>
      <c r="AZ1287" s="13">
        <f t="shared" si="1719"/>
        <v>1.1082052366275326E-5</v>
      </c>
      <c r="BA1287" s="13">
        <f t="shared" si="1720"/>
        <v>4.4834508647829058E-6</v>
      </c>
      <c r="BB1287" s="13">
        <f t="shared" si="1721"/>
        <v>1.3603977173552173E-6</v>
      </c>
      <c r="BC1287" s="13">
        <f t="shared" si="1722"/>
        <v>3.3022455339876157E-7</v>
      </c>
      <c r="BD1287" s="13">
        <f t="shared" si="1723"/>
        <v>6.9497290809296267E-4</v>
      </c>
      <c r="BE1287" s="13">
        <f t="shared" si="1724"/>
        <v>4.4530466239446951E-4</v>
      </c>
      <c r="BF1287" s="13">
        <f t="shared" si="1725"/>
        <v>1.4266472839523077E-4</v>
      </c>
      <c r="BG1287" s="13">
        <f t="shared" si="1726"/>
        <v>3.0470861033496562E-5</v>
      </c>
      <c r="BH1287" s="13">
        <f t="shared" si="1727"/>
        <v>4.8810595087164719E-6</v>
      </c>
      <c r="BI1287" s="13">
        <f t="shared" si="1728"/>
        <v>6.2550885979732602E-7</v>
      </c>
      <c r="BJ1287" s="14">
        <f t="shared" si="1729"/>
        <v>0.19577836528310519</v>
      </c>
      <c r="BK1287" s="14">
        <f t="shared" si="1730"/>
        <v>0.30410896542966248</v>
      </c>
      <c r="BL1287" s="14">
        <f t="shared" si="1731"/>
        <v>0.45321173398854236</v>
      </c>
      <c r="BM1287" s="14">
        <f t="shared" si="1732"/>
        <v>0.28372771048247108</v>
      </c>
      <c r="BN1287" s="14">
        <f t="shared" si="1733"/>
        <v>0.7159985472062721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1.5417000000000001</v>
      </c>
      <c r="F1288" s="10">
        <f>VLOOKUP(B1288,home!$B$2:$E$405,3,FALSE)</f>
        <v>0.79279999999999995</v>
      </c>
      <c r="G1288" s="10">
        <f>VLOOKUP(C1288,away!$B$2:$E$405,4,FALSE)</f>
        <v>0.72070000000000001</v>
      </c>
      <c r="H1288" s="10">
        <f>VLOOKUP(A1288,away!$A$2:$E$405,3,FALSE)</f>
        <v>1.125</v>
      </c>
      <c r="I1288" s="10">
        <f>VLOOKUP(C1288,away!$B$2:$E$405,3,FALSE)</f>
        <v>0.69140000000000001</v>
      </c>
      <c r="J1288" s="10">
        <f>VLOOKUP(B1288,home!$B$2:$E$405,4,FALSE)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1.5417000000000001</v>
      </c>
      <c r="F1289" s="10">
        <f>VLOOKUP(B1289,home!$B$2:$E$405,3,FALSE)</f>
        <v>2.0179999999999998</v>
      </c>
      <c r="G1289" s="10">
        <f>VLOOKUP(C1289,away!$B$2:$E$405,4,FALSE)</f>
        <v>0.86480000000000001</v>
      </c>
      <c r="H1289" s="10">
        <f>VLOOKUP(A1289,away!$A$2:$E$405,3,FALSE)</f>
        <v>1.125</v>
      </c>
      <c r="I1289" s="10">
        <f>VLOOKUP(C1289,away!$B$2:$E$405,3,FALSE)</f>
        <v>0.98770000000000002</v>
      </c>
      <c r="J1289" s="10">
        <f>VLOOKUP(B1289,home!$B$2:$E$405,4,FALSE)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1.5417000000000001</v>
      </c>
      <c r="F1290" s="10">
        <f>VLOOKUP(B1290,home!$B$2:$E$405,3,FALSE)</f>
        <v>1.0810999999999999</v>
      </c>
      <c r="G1290" s="10">
        <f>VLOOKUP(C1290,away!$B$2:$E$405,4,FALSE)</f>
        <v>1.1531</v>
      </c>
      <c r="H1290" s="10">
        <f>VLOOKUP(A1290,away!$A$2:$E$405,3,FALSE)</f>
        <v>1.125</v>
      </c>
      <c r="I1290" s="10">
        <f>VLOOKUP(C1290,away!$B$2:$E$405,3,FALSE)</f>
        <v>0.59260000000000002</v>
      </c>
      <c r="J1290" s="10">
        <f>VLOOKUP(B1290,home!$B$2:$E$405,4,FALSE)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1.5417000000000001</v>
      </c>
      <c r="F1291" s="10">
        <f>VLOOKUP(B1291,home!$B$2:$E$405,3,FALSE)</f>
        <v>1.0089999999999999</v>
      </c>
      <c r="G1291" s="10">
        <f>VLOOKUP(C1291,away!$B$2:$E$405,4,FALSE)</f>
        <v>1.1531</v>
      </c>
      <c r="H1291" s="10">
        <f>VLOOKUP(A1291,away!$A$2:$E$405,3,FALSE)</f>
        <v>1.125</v>
      </c>
      <c r="I1291" s="10">
        <f>VLOOKUP(C1291,away!$B$2:$E$405,3,FALSE)</f>
        <v>1.284</v>
      </c>
      <c r="J1291" s="10">
        <f>VLOOKUP(B1291,home!$B$2:$E$405,4,FALSE)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1.5124</v>
      </c>
      <c r="F1292" s="10">
        <f>VLOOKUP(B1292,home!$B$2:$E$405,3,FALSE)</f>
        <v>1.2783</v>
      </c>
      <c r="G1292" s="10">
        <f>VLOOKUP(C1292,away!$B$2:$E$405,4,FALSE)</f>
        <v>0.52900000000000003</v>
      </c>
      <c r="H1292" s="10">
        <f>VLOOKUP(A1292,away!$A$2:$E$405,3,FALSE)</f>
        <v>1.1446000000000001</v>
      </c>
      <c r="I1292" s="10">
        <f>VLOOKUP(C1292,away!$B$2:$E$405,3,FALSE)</f>
        <v>0.93189999999999995</v>
      </c>
      <c r="J1292" s="10">
        <f>VLOOKUP(B1292,home!$B$2:$E$405,4,FALSE)</f>
        <v>0.46600000000000003</v>
      </c>
      <c r="K1292" s="12">
        <f t="shared" si="1678"/>
        <v>1.0227161866800001</v>
      </c>
      <c r="L1292" s="12">
        <f t="shared" si="1679"/>
        <v>0.49706017684000009</v>
      </c>
      <c r="M1292" s="13">
        <f t="shared" si="1680"/>
        <v>0.21876080437840351</v>
      </c>
      <c r="N1292" s="13">
        <f t="shared" si="1681"/>
        <v>0.22373021564893028</v>
      </c>
      <c r="O1292" s="13">
        <f t="shared" si="1682"/>
        <v>0.10873728410998991</v>
      </c>
      <c r="P1292" s="13">
        <f t="shared" si="1683"/>
        <v>0.11120738055490864</v>
      </c>
      <c r="Q1292" s="13">
        <f t="shared" si="1684"/>
        <v>0.11440625649678403</v>
      </c>
      <c r="R1292" s="13">
        <f t="shared" si="1685"/>
        <v>2.7024486834406457E-2</v>
      </c>
      <c r="S1292" s="13">
        <f t="shared" si="1686"/>
        <v>1.413310936232914E-2</v>
      </c>
      <c r="T1292" s="13">
        <f t="shared" si="1687"/>
        <v>5.6866794085893881E-2</v>
      </c>
      <c r="U1292" s="13">
        <f t="shared" si="1688"/>
        <v>2.7638380122268037E-2</v>
      </c>
      <c r="V1292" s="13">
        <f t="shared" si="1689"/>
        <v>7.9828746477820015E-4</v>
      </c>
      <c r="W1292" s="13">
        <f t="shared" si="1690"/>
        <v>3.9001710125574976E-2</v>
      </c>
      <c r="X1292" s="13">
        <f t="shared" si="1691"/>
        <v>1.938619693208072E-2</v>
      </c>
      <c r="Y1292" s="13">
        <f t="shared" si="1692"/>
        <v>4.8180532376575543E-3</v>
      </c>
      <c r="Z1292" s="13">
        <f t="shared" si="1693"/>
        <v>4.4775987349734451E-3</v>
      </c>
      <c r="AA1292" s="13">
        <f t="shared" si="1694"/>
        <v>4.579312703715234E-3</v>
      </c>
      <c r="AB1292" s="13">
        <f t="shared" si="1695"/>
        <v>2.3416686129794626E-3</v>
      </c>
      <c r="AC1292" s="13">
        <f t="shared" si="1696"/>
        <v>2.5363163816083556E-5</v>
      </c>
      <c r="AD1292" s="13">
        <f t="shared" si="1697"/>
        <v>9.971920063406697E-3</v>
      </c>
      <c r="AE1292" s="13">
        <f t="shared" si="1698"/>
        <v>4.9566443501512774E-3</v>
      </c>
      <c r="AF1292" s="13">
        <f t="shared" si="1699"/>
        <v>1.2318752586095907E-3</v>
      </c>
      <c r="AG1292" s="13">
        <f t="shared" si="1700"/>
        <v>2.0410537796310143E-4</v>
      </c>
      <c r="AH1292" s="13">
        <f t="shared" si="1701"/>
        <v>5.564090047561151E-4</v>
      </c>
      <c r="AI1292" s="13">
        <f t="shared" si="1702"/>
        <v>5.6904849557858799E-4</v>
      </c>
      <c r="AJ1292" s="13">
        <f t="shared" si="1703"/>
        <v>2.909875537170622E-4</v>
      </c>
      <c r="AK1292" s="13">
        <f t="shared" si="1704"/>
        <v>9.9199227102951838E-5</v>
      </c>
      <c r="AL1292" s="13">
        <f t="shared" si="1705"/>
        <v>5.1573608326888131E-7</v>
      </c>
      <c r="AM1292" s="13">
        <f t="shared" si="1706"/>
        <v>2.0396888122250173E-3</v>
      </c>
      <c r="AN1292" s="13">
        <f t="shared" si="1707"/>
        <v>1.0138480817031368E-3</v>
      </c>
      <c r="AO1292" s="13">
        <f t="shared" si="1708"/>
        <v>2.5197175339012798E-4</v>
      </c>
      <c r="AP1292" s="13">
        <f t="shared" si="1709"/>
        <v>4.1748374766260662E-5</v>
      </c>
      <c r="AQ1292" s="13">
        <f t="shared" si="1710"/>
        <v>5.1878636360250287E-6</v>
      </c>
      <c r="AR1292" s="13">
        <f t="shared" si="1711"/>
        <v>5.5313751659888605E-5</v>
      </c>
      <c r="AS1292" s="13">
        <f t="shared" si="1712"/>
        <v>5.6570269168565795E-5</v>
      </c>
      <c r="AT1292" s="13">
        <f t="shared" si="1713"/>
        <v>2.8927664981768394E-5</v>
      </c>
      <c r="AU1292" s="13">
        <f t="shared" si="1714"/>
        <v>9.8615970732369139E-6</v>
      </c>
      <c r="AV1292" s="13">
        <f t="shared" si="1715"/>
        <v>2.5214037383288765E-6</v>
      </c>
      <c r="AW1292" s="13">
        <f t="shared" si="1716"/>
        <v>7.2826446016318187E-9</v>
      </c>
      <c r="AX1292" s="13">
        <f t="shared" si="1717"/>
        <v>3.4767046067543791E-4</v>
      </c>
      <c r="AY1292" s="13">
        <f t="shared" si="1718"/>
        <v>1.7281314066537744E-4</v>
      </c>
      <c r="AZ1292" s="13">
        <f t="shared" si="1719"/>
        <v>4.2949265129704159E-5</v>
      </c>
      <c r="BA1292" s="13">
        <f t="shared" si="1720"/>
        <v>7.1161231068396037E-6</v>
      </c>
      <c r="BB1292" s="13">
        <f t="shared" si="1721"/>
        <v>8.8428535247522578E-7</v>
      </c>
      <c r="BC1292" s="13">
        <f t="shared" si="1722"/>
        <v>8.7908606735671497E-8</v>
      </c>
      <c r="BD1292" s="13">
        <f t="shared" si="1723"/>
        <v>4.582377196958014E-6</v>
      </c>
      <c r="BE1292" s="13">
        <f t="shared" si="1724"/>
        <v>4.6864713328022873E-6</v>
      </c>
      <c r="BF1292" s="13">
        <f t="shared" si="1725"/>
        <v>2.3964650452343469E-6</v>
      </c>
      <c r="BG1292" s="13">
        <f t="shared" si="1726"/>
        <v>8.169678641913282E-7</v>
      </c>
      <c r="BH1292" s="13">
        <f t="shared" si="1727"/>
        <v>2.0888156467646485E-7</v>
      </c>
      <c r="BI1292" s="13">
        <f t="shared" si="1728"/>
        <v>4.2725311458733202E-8</v>
      </c>
      <c r="BJ1292" s="14">
        <f t="shared" si="1729"/>
        <v>0.47849773764630921</v>
      </c>
      <c r="BK1292" s="14">
        <f t="shared" si="1730"/>
        <v>0.34509827380098423</v>
      </c>
      <c r="BL1292" s="14">
        <f t="shared" si="1731"/>
        <v>0.17200270523945096</v>
      </c>
      <c r="BM1292" s="14">
        <f t="shared" si="1732"/>
        <v>0.19603708154027419</v>
      </c>
      <c r="BN1292" s="14">
        <f t="shared" si="1733"/>
        <v>0.8038664280234229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1.5124</v>
      </c>
      <c r="F1293" s="10">
        <f>VLOOKUP(B1293,home!$B$2:$E$405,3,FALSE)</f>
        <v>0.79339999999999999</v>
      </c>
      <c r="G1293" s="10">
        <f>VLOOKUP(C1293,away!$B$2:$E$405,4,FALSE)</f>
        <v>1.4986999999999999</v>
      </c>
      <c r="H1293" s="10">
        <f>VLOOKUP(A1293,away!$A$2:$E$405,3,FALSE)</f>
        <v>1.1446000000000001</v>
      </c>
      <c r="I1293" s="10">
        <f>VLOOKUP(C1293,away!$B$2:$E$405,3,FALSE)</f>
        <v>1.0484</v>
      </c>
      <c r="J1293" s="10">
        <f>VLOOKUP(B1293,home!$B$2:$E$405,4,FALSE)</f>
        <v>0.87370000000000003</v>
      </c>
      <c r="K1293" s="12">
        <f t="shared" si="1678"/>
        <v>1.7983473203919997</v>
      </c>
      <c r="L1293" s="12">
        <f t="shared" si="1679"/>
        <v>1.0484388117680001</v>
      </c>
      <c r="M1293" s="13">
        <f t="shared" si="1680"/>
        <v>5.8030523933161757E-2</v>
      </c>
      <c r="N1293" s="13">
        <f t="shared" si="1681"/>
        <v>0.10435903721614526</v>
      </c>
      <c r="O1293" s="13">
        <f t="shared" si="1682"/>
        <v>6.0841453558758612E-2</v>
      </c>
      <c r="P1293" s="13">
        <f t="shared" si="1683"/>
        <v>0.10941406497614785</v>
      </c>
      <c r="Q1293" s="13">
        <f t="shared" si="1684"/>
        <v>9.3836897468171906E-2</v>
      </c>
      <c r="R1293" s="13">
        <f t="shared" si="1685"/>
        <v>3.1894270637691423E-2</v>
      </c>
      <c r="S1293" s="13">
        <f t="shared" si="1686"/>
        <v>5.1573882171015432E-2</v>
      </c>
      <c r="T1293" s="13">
        <f t="shared" si="1687"/>
        <v>9.8382245281525824E-2</v>
      </c>
      <c r="U1293" s="13">
        <f t="shared" si="1688"/>
        <v>5.7356976137149601E-2</v>
      </c>
      <c r="V1293" s="13">
        <f t="shared" si="1689"/>
        <v>1.0804482638273161E-2</v>
      </c>
      <c r="W1293" s="13">
        <f t="shared" si="1690"/>
        <v>5.6250444371928568E-2</v>
      </c>
      <c r="X1293" s="13">
        <f t="shared" si="1691"/>
        <v>5.8975149058726785E-2</v>
      </c>
      <c r="Y1293" s="13">
        <f t="shared" si="1692"/>
        <v>3.0915917601486098E-2</v>
      </c>
      <c r="Z1293" s="13">
        <f t="shared" si="1693"/>
        <v>1.1146397069862734E-2</v>
      </c>
      <c r="AA1293" s="13">
        <f t="shared" si="1694"/>
        <v>2.0045093302612886E-2</v>
      </c>
      <c r="AB1293" s="13">
        <f t="shared" si="1695"/>
        <v>1.8024019913880755E-2</v>
      </c>
      <c r="AC1293" s="13">
        <f t="shared" si="1696"/>
        <v>1.27321180011582E-3</v>
      </c>
      <c r="AD1293" s="13">
        <f t="shared" si="1697"/>
        <v>2.5289458976779252E-2</v>
      </c>
      <c r="AE1293" s="13">
        <f t="shared" si="1698"/>
        <v>2.6514450319870025E-2</v>
      </c>
      <c r="AF1293" s="13">
        <f t="shared" si="1699"/>
        <v>1.3899389394023099E-2</v>
      </c>
      <c r="AG1293" s="13">
        <f t="shared" si="1700"/>
        <v>4.8575531001901068E-3</v>
      </c>
      <c r="AH1293" s="13">
        <f t="shared" si="1701"/>
        <v>2.9215788248553006E-3</v>
      </c>
      <c r="AI1293" s="13">
        <f t="shared" si="1702"/>
        <v>5.2540134509925368E-3</v>
      </c>
      <c r="AJ1293" s="13">
        <f t="shared" si="1703"/>
        <v>4.7242705054479769E-3</v>
      </c>
      <c r="AK1293" s="13">
        <f t="shared" si="1704"/>
        <v>2.8319597347597745E-3</v>
      </c>
      <c r="AL1293" s="13">
        <f t="shared" si="1705"/>
        <v>9.6023450545937796E-5</v>
      </c>
      <c r="AM1293" s="13">
        <f t="shared" si="1706"/>
        <v>9.0958461570108656E-3</v>
      </c>
      <c r="AN1293" s="13">
        <f t="shared" si="1707"/>
        <v>9.5364381368810043E-3</v>
      </c>
      <c r="AO1293" s="13">
        <f t="shared" si="1708"/>
        <v>4.9991859343652802E-3</v>
      </c>
      <c r="AP1293" s="13">
        <f t="shared" si="1709"/>
        <v>1.7471135202777443E-3</v>
      </c>
      <c r="AQ1293" s="13">
        <f t="shared" si="1710"/>
        <v>4.5793540580595142E-4</v>
      </c>
      <c r="AR1293" s="13">
        <f t="shared" si="1711"/>
        <v>6.1261932632356866E-4</v>
      </c>
      <c r="AS1293" s="13">
        <f t="shared" si="1712"/>
        <v>1.1017023239143417E-3</v>
      </c>
      <c r="AT1293" s="13">
        <f t="shared" si="1713"/>
        <v>9.9062171104049787E-4</v>
      </c>
      <c r="AU1293" s="13">
        <f t="shared" si="1714"/>
        <v>5.9382729985727216E-4</v>
      </c>
      <c r="AV1293" s="13">
        <f t="shared" si="1715"/>
        <v>2.6697693336848551E-4</v>
      </c>
      <c r="AW1293" s="13">
        <f t="shared" si="1716"/>
        <v>5.029113868384208E-6</v>
      </c>
      <c r="AX1293" s="13">
        <f t="shared" si="1717"/>
        <v>2.7262484271930619E-3</v>
      </c>
      <c r="AY1293" s="13">
        <f t="shared" si="1718"/>
        <v>2.8583046615906732E-3</v>
      </c>
      <c r="AZ1293" s="13">
        <f t="shared" si="1719"/>
        <v>1.4983787715345306E-3</v>
      </c>
      <c r="BA1293" s="13">
        <f t="shared" si="1720"/>
        <v>5.236528196020196E-4</v>
      </c>
      <c r="BB1293" s="13">
        <f t="shared" si="1721"/>
        <v>1.3725448499062607E-4</v>
      </c>
      <c r="BC1293" s="13">
        <f t="shared" si="1722"/>
        <v>2.8780585830680179E-5</v>
      </c>
      <c r="BD1293" s="13">
        <f t="shared" si="1723"/>
        <v>1.0704897975946579E-4</v>
      </c>
      <c r="BE1293" s="13">
        <f t="shared" si="1724"/>
        <v>1.9251124590113271E-4</v>
      </c>
      <c r="BF1293" s="13">
        <f t="shared" si="1725"/>
        <v>1.7310104160581371E-4</v>
      </c>
      <c r="BG1293" s="13">
        <f t="shared" si="1726"/>
        <v>1.0376526477629299E-4</v>
      </c>
      <c r="BH1293" s="13">
        <f t="shared" si="1727"/>
        <v>4.6651496465053222E-5</v>
      </c>
      <c r="BI1293" s="13">
        <f t="shared" si="1728"/>
        <v>1.6779118732041048E-5</v>
      </c>
      <c r="BJ1293" s="14">
        <f t="shared" si="1729"/>
        <v>0.54688968169392937</v>
      </c>
      <c r="BK1293" s="14">
        <f t="shared" si="1730"/>
        <v>0.23405049363085065</v>
      </c>
      <c r="BL1293" s="14">
        <f t="shared" si="1731"/>
        <v>0.20809924080789283</v>
      </c>
      <c r="BM1293" s="14">
        <f t="shared" si="1732"/>
        <v>0.53895628986473643</v>
      </c>
      <c r="BN1293" s="14">
        <f t="shared" si="1733"/>
        <v>0.4583762477900768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1.5124</v>
      </c>
      <c r="F1294" s="10">
        <f>VLOOKUP(B1294,home!$B$2:$E$405,3,FALSE)</f>
        <v>0.57299999999999995</v>
      </c>
      <c r="G1294" s="10">
        <f>VLOOKUP(C1294,away!$B$2:$E$405,4,FALSE)</f>
        <v>1.1020000000000001</v>
      </c>
      <c r="H1294" s="10">
        <f>VLOOKUP(A1294,away!$A$2:$E$405,3,FALSE)</f>
        <v>1.1446000000000001</v>
      </c>
      <c r="I1294" s="10">
        <f>VLOOKUP(C1294,away!$B$2:$E$405,3,FALSE)</f>
        <v>0.99019999999999997</v>
      </c>
      <c r="J1294" s="10">
        <f>VLOOKUP(B1294,home!$B$2:$E$405,4,FALSE)</f>
        <v>1.3978999999999999</v>
      </c>
      <c r="K1294" s="12">
        <f t="shared" si="1678"/>
        <v>0.95499893040000006</v>
      </c>
      <c r="L1294" s="12">
        <f t="shared" si="1679"/>
        <v>1.5843559838679999</v>
      </c>
      <c r="M1294" s="13">
        <f t="shared" si="1680"/>
        <v>7.8917291793001582E-2</v>
      </c>
      <c r="N1294" s="13">
        <f t="shared" si="1681"/>
        <v>7.5365929252381197E-2</v>
      </c>
      <c r="O1294" s="13">
        <f t="shared" si="1682"/>
        <v>0.12503308348289907</v>
      </c>
      <c r="P1294" s="13">
        <f t="shared" si="1683"/>
        <v>0.1194064609907825</v>
      </c>
      <c r="Q1294" s="13">
        <f t="shared" si="1684"/>
        <v>3.5987190912313061E-2</v>
      </c>
      <c r="R1294" s="13">
        <f t="shared" si="1685"/>
        <v>9.9048456998799175E-2</v>
      </c>
      <c r="S1294" s="13">
        <f t="shared" si="1686"/>
        <v>4.5167233322392294E-2</v>
      </c>
      <c r="T1294" s="13">
        <f t="shared" si="1687"/>
        <v>5.7016521264523307E-2</v>
      </c>
      <c r="U1294" s="13">
        <f t="shared" si="1688"/>
        <v>9.4591170491623605E-2</v>
      </c>
      <c r="V1294" s="13">
        <f t="shared" si="1689"/>
        <v>7.5934062122183076E-3</v>
      </c>
      <c r="W1294" s="13">
        <f t="shared" si="1690"/>
        <v>1.1455909609786525E-2</v>
      </c>
      <c r="X1294" s="13">
        <f t="shared" si="1691"/>
        <v>1.8150238940916209E-2</v>
      </c>
      <c r="Y1294" s="13">
        <f t="shared" si="1692"/>
        <v>1.4378219837337294E-2</v>
      </c>
      <c r="Z1294" s="13">
        <f t="shared" si="1693"/>
        <v>5.2309338512979912E-2</v>
      </c>
      <c r="AA1294" s="13">
        <f t="shared" si="1694"/>
        <v>4.9955362329827335E-2</v>
      </c>
      <c r="AB1294" s="13">
        <f t="shared" si="1695"/>
        <v>2.3853658796364783E-2</v>
      </c>
      <c r="AC1294" s="13">
        <f t="shared" si="1696"/>
        <v>7.1807912916337666E-4</v>
      </c>
      <c r="AD1294" s="13">
        <f t="shared" si="1697"/>
        <v>2.7350953560263029E-3</v>
      </c>
      <c r="AE1294" s="13">
        <f t="shared" si="1698"/>
        <v>4.3333646937698516E-3</v>
      </c>
      <c r="AF1294" s="13">
        <f t="shared" si="1699"/>
        <v>3.4327961414282941E-3</v>
      </c>
      <c r="AG1294" s="13">
        <f t="shared" si="1700"/>
        <v>1.8129237026902993E-3</v>
      </c>
      <c r="AH1294" s="13">
        <f t="shared" si="1701"/>
        <v>2.0719153371304137E-2</v>
      </c>
      <c r="AI1294" s="13">
        <f t="shared" si="1702"/>
        <v>1.9786769308389004E-2</v>
      </c>
      <c r="AJ1294" s="13">
        <f t="shared" si="1703"/>
        <v>9.4481717627915244E-3</v>
      </c>
      <c r="AK1294" s="13">
        <f t="shared" si="1704"/>
        <v>3.0076646425671299E-3</v>
      </c>
      <c r="AL1294" s="13">
        <f t="shared" si="1705"/>
        <v>4.345982259484759E-5</v>
      </c>
      <c r="AM1294" s="13">
        <f t="shared" si="1706"/>
        <v>5.2240262790942545E-4</v>
      </c>
      <c r="AN1294" s="13">
        <f t="shared" si="1707"/>
        <v>8.2767172951666646E-4</v>
      </c>
      <c r="AO1294" s="13">
        <f t="shared" si="1708"/>
        <v>6.5566332866905379E-4</v>
      </c>
      <c r="AP1294" s="13">
        <f t="shared" si="1709"/>
        <v>3.462680393932088E-4</v>
      </c>
      <c r="AQ1294" s="13">
        <f t="shared" si="1710"/>
        <v>1.3715296005871767E-4</v>
      </c>
      <c r="AR1294" s="13">
        <f t="shared" si="1711"/>
        <v>6.5653029249009053E-3</v>
      </c>
      <c r="AS1294" s="13">
        <f t="shared" si="1712"/>
        <v>6.2698572710323556E-3</v>
      </c>
      <c r="AT1294" s="13">
        <f t="shared" si="1713"/>
        <v>2.9938534937982817E-3</v>
      </c>
      <c r="AU1294" s="13">
        <f t="shared" si="1714"/>
        <v>9.5304229478388749E-4</v>
      </c>
      <c r="AV1294" s="13">
        <f t="shared" si="1715"/>
        <v>2.2753859303614347E-4</v>
      </c>
      <c r="AW1294" s="13">
        <f t="shared" si="1716"/>
        <v>1.8265901107895371E-6</v>
      </c>
      <c r="AX1294" s="13">
        <f t="shared" si="1717"/>
        <v>8.3148991815275075E-5</v>
      </c>
      <c r="AY1294" s="13">
        <f t="shared" si="1718"/>
        <v>1.3173760273512244E-4</v>
      </c>
      <c r="AZ1294" s="13">
        <f t="shared" si="1719"/>
        <v>1.0435962959690833E-4</v>
      </c>
      <c r="BA1294" s="13">
        <f t="shared" si="1720"/>
        <v>5.5114267875369911E-5</v>
      </c>
      <c r="BB1294" s="13">
        <f t="shared" si="1721"/>
        <v>2.183015502621155E-5</v>
      </c>
      <c r="BC1294" s="13">
        <f t="shared" si="1722"/>
        <v>6.9173473489088673E-6</v>
      </c>
      <c r="BD1294" s="13">
        <f t="shared" si="1723"/>
        <v>1.7336294958288075E-3</v>
      </c>
      <c r="BE1294" s="13">
        <f t="shared" si="1724"/>
        <v>1.6556143142264022E-3</v>
      </c>
      <c r="BF1294" s="13">
        <f t="shared" si="1725"/>
        <v>7.905549496205718E-4</v>
      </c>
      <c r="BG1294" s="13">
        <f t="shared" si="1726"/>
        <v>2.516597104366907E-4</v>
      </c>
      <c r="BH1294" s="13">
        <f t="shared" si="1727"/>
        <v>6.0083688572953329E-5</v>
      </c>
      <c r="BI1294" s="13">
        <f t="shared" si="1728"/>
        <v>1.1475971664331429E-5</v>
      </c>
      <c r="BJ1294" s="14">
        <f t="shared" si="1729"/>
        <v>0.2275604563911173</v>
      </c>
      <c r="BK1294" s="14">
        <f t="shared" si="1730"/>
        <v>0.25197766887288803</v>
      </c>
      <c r="BL1294" s="14">
        <f t="shared" si="1731"/>
        <v>0.46695610389246706</v>
      </c>
      <c r="BM1294" s="14">
        <f t="shared" si="1732"/>
        <v>0.46491524322665123</v>
      </c>
      <c r="BN1294" s="14">
        <f t="shared" si="1733"/>
        <v>0.5337584134301766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1.5124</v>
      </c>
      <c r="F1295" s="10">
        <f>VLOOKUP(B1295,home!$B$2:$E$405,3,FALSE)</f>
        <v>1.3665</v>
      </c>
      <c r="G1295" s="10">
        <f>VLOOKUP(C1295,away!$B$2:$E$405,4,FALSE)</f>
        <v>0.70530000000000004</v>
      </c>
      <c r="H1295" s="10">
        <f>VLOOKUP(A1295,away!$A$2:$E$405,3,FALSE)</f>
        <v>1.1446000000000001</v>
      </c>
      <c r="I1295" s="10">
        <f>VLOOKUP(C1295,away!$B$2:$E$405,3,FALSE)</f>
        <v>1.0484</v>
      </c>
      <c r="J1295" s="10">
        <f>VLOOKUP(B1295,home!$B$2:$E$405,4,FALSE)</f>
        <v>0.93189999999999995</v>
      </c>
      <c r="K1295" s="12">
        <f t="shared" si="1678"/>
        <v>1.45763970138</v>
      </c>
      <c r="L1295" s="12">
        <f t="shared" si="1679"/>
        <v>1.118278732616</v>
      </c>
      <c r="M1295" s="13">
        <f t="shared" si="1680"/>
        <v>7.6083912647670601E-2</v>
      </c>
      <c r="N1295" s="13">
        <f t="shared" si="1681"/>
        <v>0.11090293171157259</v>
      </c>
      <c r="O1295" s="13">
        <f t="shared" si="1682"/>
        <v>8.5083021408103546E-2</v>
      </c>
      <c r="P1295" s="13">
        <f t="shared" si="1683"/>
        <v>0.12402038991781619</v>
      </c>
      <c r="Q1295" s="13">
        <f t="shared" si="1684"/>
        <v>8.0828258131111608E-2</v>
      </c>
      <c r="R1295" s="13">
        <f t="shared" si="1685"/>
        <v>4.7573266673697011E-2</v>
      </c>
      <c r="S1295" s="13">
        <f t="shared" si="1686"/>
        <v>5.0539780947497295E-2</v>
      </c>
      <c r="T1295" s="13">
        <f t="shared" si="1687"/>
        <v>9.0388522062418389E-2</v>
      </c>
      <c r="U1295" s="13">
        <f t="shared" si="1688"/>
        <v>6.9344682227918814E-2</v>
      </c>
      <c r="V1295" s="13">
        <f t="shared" si="1689"/>
        <v>9.1535824961744162E-3</v>
      </c>
      <c r="W1295" s="13">
        <f t="shared" si="1690"/>
        <v>3.9272826015099689E-2</v>
      </c>
      <c r="X1295" s="13">
        <f t="shared" si="1691"/>
        <v>4.3917966102414357E-2</v>
      </c>
      <c r="Y1295" s="13">
        <f t="shared" si="1692"/>
        <v>2.4556263736040189E-2</v>
      </c>
      <c r="Z1295" s="13">
        <f t="shared" si="1693"/>
        <v>1.7733390787421619E-2</v>
      </c>
      <c r="AA1295" s="13">
        <f t="shared" si="1694"/>
        <v>2.584889445183209E-2</v>
      </c>
      <c r="AB1295" s="13">
        <f t="shared" si="1695"/>
        <v>1.8839187394885836E-2</v>
      </c>
      <c r="AC1295" s="13">
        <f t="shared" si="1696"/>
        <v>9.3254837883525142E-4</v>
      </c>
      <c r="AD1295" s="13">
        <f t="shared" si="1697"/>
        <v>1.4311407596249655E-2</v>
      </c>
      <c r="AE1295" s="13">
        <f t="shared" si="1698"/>
        <v>1.6004142748685061E-2</v>
      </c>
      <c r="AF1295" s="13">
        <f t="shared" si="1699"/>
        <v>8.9485462348025385E-3</v>
      </c>
      <c r="AG1295" s="13">
        <f t="shared" si="1700"/>
        <v>3.3356563140702188E-3</v>
      </c>
      <c r="AH1295" s="13">
        <f t="shared" si="1701"/>
        <v>4.9577184436855291E-3</v>
      </c>
      <c r="AI1295" s="13">
        <f t="shared" si="1702"/>
        <v>7.2265672317798927E-3</v>
      </c>
      <c r="AJ1295" s="13">
        <f t="shared" si="1703"/>
        <v>5.2668656508670685E-3</v>
      </c>
      <c r="AK1295" s="13">
        <f t="shared" si="1704"/>
        <v>2.5590641581794841E-3</v>
      </c>
      <c r="AL1295" s="13">
        <f t="shared" si="1705"/>
        <v>6.0803925316485923E-5</v>
      </c>
      <c r="AM1295" s="13">
        <f t="shared" si="1706"/>
        <v>4.1721751789849625E-3</v>
      </c>
      <c r="AN1295" s="13">
        <f t="shared" si="1707"/>
        <v>4.6656547714072367E-3</v>
      </c>
      <c r="AO1295" s="13">
        <f t="shared" si="1708"/>
        <v>2.608751252296539E-3</v>
      </c>
      <c r="AP1295" s="13">
        <f t="shared" si="1709"/>
        <v>9.7243701470952498E-4</v>
      </c>
      <c r="AQ1295" s="13">
        <f t="shared" si="1710"/>
        <v>2.7186390808956379E-4</v>
      </c>
      <c r="AR1295" s="13">
        <f t="shared" si="1711"/>
        <v>1.1088222195743225E-3</v>
      </c>
      <c r="AS1295" s="13">
        <f t="shared" si="1712"/>
        <v>1.6162632890238241E-3</v>
      </c>
      <c r="AT1295" s="13">
        <f t="shared" si="1713"/>
        <v>1.1779647689820719E-3</v>
      </c>
      <c r="AU1295" s="13">
        <f t="shared" si="1714"/>
        <v>5.7234940469839599E-4</v>
      </c>
      <c r="AV1295" s="13">
        <f t="shared" si="1715"/>
        <v>2.0856980383739774E-4</v>
      </c>
      <c r="AW1295" s="13">
        <f t="shared" si="1716"/>
        <v>2.7531468085203653E-6</v>
      </c>
      <c r="AX1295" s="13">
        <f t="shared" si="1717"/>
        <v>1.0135880303334486E-3</v>
      </c>
      <c r="AY1295" s="13">
        <f t="shared" si="1718"/>
        <v>1.1334739379560367E-3</v>
      </c>
      <c r="AZ1295" s="13">
        <f t="shared" si="1719"/>
        <v>6.3376989939537161E-4</v>
      </c>
      <c r="BA1295" s="13">
        <f t="shared" si="1720"/>
        <v>2.3624379995534187E-4</v>
      </c>
      <c r="BB1295" s="13">
        <f t="shared" si="1721"/>
        <v>6.6046604300611949E-5</v>
      </c>
      <c r="BC1295" s="13">
        <f t="shared" si="1722"/>
        <v>1.4771702590175732E-5</v>
      </c>
      <c r="BD1295" s="13">
        <f t="shared" si="1723"/>
        <v>2.0666205106700542E-4</v>
      </c>
      <c r="BE1295" s="13">
        <f t="shared" si="1724"/>
        <v>3.012388104038881E-4</v>
      </c>
      <c r="BF1295" s="13">
        <f t="shared" si="1725"/>
        <v>2.1954882482059496E-4</v>
      </c>
      <c r="BG1295" s="13">
        <f t="shared" si="1726"/>
        <v>1.0667436114994064E-4</v>
      </c>
      <c r="BH1295" s="13">
        <f t="shared" si="1727"/>
        <v>3.8873195982875448E-5</v>
      </c>
      <c r="BI1295" s="13">
        <f t="shared" si="1728"/>
        <v>1.1332622756832957E-5</v>
      </c>
      <c r="BJ1295" s="14">
        <f t="shared" si="1729"/>
        <v>0.44825529675248316</v>
      </c>
      <c r="BK1295" s="14">
        <f t="shared" si="1730"/>
        <v>0.26192449225126629</v>
      </c>
      <c r="BL1295" s="14">
        <f t="shared" si="1731"/>
        <v>0.27226756699324639</v>
      </c>
      <c r="BM1295" s="14">
        <f t="shared" si="1732"/>
        <v>0.47455824550329839</v>
      </c>
      <c r="BN1295" s="14">
        <f t="shared" si="1733"/>
        <v>0.52449178048997147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1.5124</v>
      </c>
      <c r="F1296" s="10">
        <f>VLOOKUP(B1296,home!$B$2:$E$405,3,FALSE)</f>
        <v>1.2342</v>
      </c>
      <c r="G1296" s="10">
        <f>VLOOKUP(C1296,away!$B$2:$E$405,4,FALSE)</f>
        <v>0.9698</v>
      </c>
      <c r="H1296" s="10">
        <f>VLOOKUP(A1296,away!$A$2:$E$405,3,FALSE)</f>
        <v>1.1446000000000001</v>
      </c>
      <c r="I1296" s="10">
        <f>VLOOKUP(C1296,away!$B$2:$E$405,3,FALSE)</f>
        <v>1.1066</v>
      </c>
      <c r="J1296" s="10">
        <f>VLOOKUP(B1296,home!$B$2:$E$405,4,FALSE)</f>
        <v>0.99019999999999997</v>
      </c>
      <c r="K1296" s="12">
        <f t="shared" si="1678"/>
        <v>1.8102326367839998</v>
      </c>
      <c r="L1296" s="12">
        <f t="shared" si="1679"/>
        <v>1.2542015392720001</v>
      </c>
      <c r="M1296" s="13">
        <f t="shared" si="1680"/>
        <v>4.6680247194957773E-2</v>
      </c>
      <c r="N1296" s="13">
        <f t="shared" si="1681"/>
        <v>8.4502106965457305E-2</v>
      </c>
      <c r="O1296" s="13">
        <f t="shared" si="1682"/>
        <v>5.8546437885513503E-2</v>
      </c>
      <c r="P1296" s="13">
        <f t="shared" si="1683"/>
        <v>0.10598267262780375</v>
      </c>
      <c r="Q1296" s="13">
        <f t="shared" si="1684"/>
        <v>7.6484235952941695E-2</v>
      </c>
      <c r="R1296" s="13">
        <f t="shared" si="1685"/>
        <v>3.6714516257451799E-2</v>
      </c>
      <c r="S1296" s="13">
        <f t="shared" si="1686"/>
        <v>6.0155673825060124E-2</v>
      </c>
      <c r="T1296" s="13">
        <f t="shared" si="1687"/>
        <v>9.5926646462222334E-2</v>
      </c>
      <c r="U1296" s="13">
        <f t="shared" si="1688"/>
        <v>6.6461815572975994E-2</v>
      </c>
      <c r="V1296" s="13">
        <f t="shared" si="1689"/>
        <v>1.5175248320723797E-2</v>
      </c>
      <c r="W1296" s="13">
        <f t="shared" si="1690"/>
        <v>4.6151420040501094E-2</v>
      </c>
      <c r="X1296" s="13">
        <f t="shared" si="1691"/>
        <v>5.7883182054385106E-2</v>
      </c>
      <c r="Y1296" s="13">
        <f t="shared" si="1692"/>
        <v>3.629858801528562E-2</v>
      </c>
      <c r="Z1296" s="13">
        <f t="shared" si="1693"/>
        <v>1.5349134267907637E-2</v>
      </c>
      <c r="AA1296" s="13">
        <f t="shared" si="1694"/>
        <v>2.7785503798146087E-2</v>
      </c>
      <c r="AB1296" s="13">
        <f t="shared" si="1695"/>
        <v>2.5149112902444922E-2</v>
      </c>
      <c r="AC1296" s="13">
        <f t="shared" si="1696"/>
        <v>2.1533644735532592E-3</v>
      </c>
      <c r="AD1296" s="13">
        <f t="shared" si="1697"/>
        <v>2.0886201697810559E-2</v>
      </c>
      <c r="AE1296" s="13">
        <f t="shared" si="1698"/>
        <v>2.6195506318939469E-2</v>
      </c>
      <c r="AF1296" s="13">
        <f t="shared" si="1699"/>
        <v>1.6427222173611648E-2</v>
      </c>
      <c r="AG1296" s="13">
        <f t="shared" si="1700"/>
        <v>6.8676824453689526E-3</v>
      </c>
      <c r="AH1296" s="13">
        <f t="shared" si="1701"/>
        <v>4.8127269563255923E-3</v>
      </c>
      <c r="AI1296" s="13">
        <f t="shared" si="1702"/>
        <v>8.7121554082707098E-3</v>
      </c>
      <c r="AJ1296" s="13">
        <f t="shared" si="1703"/>
        <v>7.885514028392937E-3</v>
      </c>
      <c r="AK1296" s="13">
        <f t="shared" si="1704"/>
        <v>4.7582049506716562E-3</v>
      </c>
      <c r="AL1296" s="13">
        <f t="shared" si="1705"/>
        <v>1.9555965168375477E-4</v>
      </c>
      <c r="AM1296" s="13">
        <f t="shared" si="1706"/>
        <v>7.561776794366008E-3</v>
      </c>
      <c r="AN1296" s="13">
        <f t="shared" si="1707"/>
        <v>9.4839920951251388E-3</v>
      </c>
      <c r="AO1296" s="13">
        <f t="shared" si="1708"/>
        <v>5.9474187420747171E-3</v>
      </c>
      <c r="AP1296" s="13">
        <f t="shared" si="1709"/>
        <v>2.4864205803350838E-3</v>
      </c>
      <c r="AQ1296" s="13">
        <f t="shared" si="1710"/>
        <v>7.7961812978346061E-4</v>
      </c>
      <c r="AR1296" s="13">
        <f t="shared" si="1711"/>
        <v>1.2072259113438807E-3</v>
      </c>
      <c r="AS1296" s="13">
        <f t="shared" si="1712"/>
        <v>2.1853597446859999E-3</v>
      </c>
      <c r="AT1296" s="13">
        <f t="shared" si="1713"/>
        <v>1.9780047664722735E-3</v>
      </c>
      <c r="AU1296" s="13">
        <f t="shared" si="1714"/>
        <v>1.1935495946608081E-3</v>
      </c>
      <c r="AV1296" s="13">
        <f t="shared" si="1715"/>
        <v>5.4015060746882729E-4</v>
      </c>
      <c r="AW1296" s="13">
        <f t="shared" si="1716"/>
        <v>1.2333276676633864E-5</v>
      </c>
      <c r="AX1296" s="13">
        <f t="shared" si="1717"/>
        <v>2.2814291908728732E-3</v>
      </c>
      <c r="AY1296" s="13">
        <f t="shared" si="1718"/>
        <v>2.8613720029328311E-3</v>
      </c>
      <c r="AZ1296" s="13">
        <f t="shared" si="1719"/>
        <v>1.7943685852540819E-3</v>
      </c>
      <c r="BA1296" s="13">
        <f t="shared" si="1720"/>
        <v>7.501666138823302E-4</v>
      </c>
      <c r="BB1296" s="13">
        <f t="shared" si="1721"/>
        <v>2.3521503046042072E-4</v>
      </c>
      <c r="BC1296" s="13">
        <f t="shared" si="1722"/>
        <v>5.9001410652673988E-5</v>
      </c>
      <c r="BD1296" s="13">
        <f t="shared" si="1723"/>
        <v>2.5235076604275666E-4</v>
      </c>
      <c r="BE1296" s="13">
        <f t="shared" si="1724"/>
        <v>4.5681359260804156E-4</v>
      </c>
      <c r="BF1296" s="13">
        <f t="shared" si="1725"/>
        <v>4.1346943713281358E-4</v>
      </c>
      <c r="BG1296" s="13">
        <f t="shared" si="1726"/>
        <v>2.4949195647017651E-4</v>
      </c>
      <c r="BH1296" s="13">
        <f t="shared" si="1727"/>
        <v>1.1290962055435165E-4</v>
      </c>
      <c r="BI1296" s="13">
        <f t="shared" si="1728"/>
        <v>4.0878536026876955E-5</v>
      </c>
      <c r="BJ1296" s="14">
        <f t="shared" si="1729"/>
        <v>0.50186357130226333</v>
      </c>
      <c r="BK1296" s="14">
        <f t="shared" si="1730"/>
        <v>0.23320413809671528</v>
      </c>
      <c r="BL1296" s="14">
        <f t="shared" si="1731"/>
        <v>0.24945619229366003</v>
      </c>
      <c r="BM1296" s="14">
        <f t="shared" si="1732"/>
        <v>0.58811378035016415</v>
      </c>
      <c r="BN1296" s="14">
        <f t="shared" si="1733"/>
        <v>0.40891021688412582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1.7444</v>
      </c>
      <c r="F1297" s="10">
        <f>VLOOKUP(B1297,home!$B$2:$E$405,3,FALSE)</f>
        <v>1.5924</v>
      </c>
      <c r="G1297" s="10">
        <f>VLOOKUP(C1297,away!$B$2:$E$405,4,FALSE)</f>
        <v>1.5286999999999999</v>
      </c>
      <c r="H1297" s="10">
        <f>VLOOKUP(A1297,away!$A$2:$E$405,3,FALSE)</f>
        <v>1.5556000000000001</v>
      </c>
      <c r="I1297" s="10">
        <f>VLOOKUP(C1297,away!$B$2:$E$405,3,FALSE)</f>
        <v>0.85709999999999997</v>
      </c>
      <c r="J1297" s="10">
        <f>VLOOKUP(B1297,home!$B$2:$E$405,4,FALSE)</f>
        <v>0.71430000000000005</v>
      </c>
      <c r="K1297" s="12">
        <f t="shared" si="1678"/>
        <v>4.2463961994719996</v>
      </c>
      <c r="L1297" s="12">
        <f t="shared" si="1679"/>
        <v>0.9523795900680001</v>
      </c>
      <c r="M1297" s="13">
        <f t="shared" si="1680"/>
        <v>5.5233219921287501E-3</v>
      </c>
      <c r="N1297" s="13">
        <f t="shared" si="1681"/>
        <v>2.345421351583564E-2</v>
      </c>
      <c r="O1297" s="13">
        <f t="shared" si="1682"/>
        <v>5.2602991346771492E-3</v>
      </c>
      <c r="P1297" s="13">
        <f t="shared" si="1683"/>
        <v>2.2337314253578894E-2</v>
      </c>
      <c r="Q1297" s="13">
        <f t="shared" si="1684"/>
        <v>4.9797941567624626E-2</v>
      </c>
      <c r="R1297" s="13">
        <f t="shared" si="1685"/>
        <v>2.5049007667594389E-3</v>
      </c>
      <c r="S1297" s="13">
        <f t="shared" si="1686"/>
        <v>2.2584035874343239E-2</v>
      </c>
      <c r="T1297" s="13">
        <f t="shared" si="1687"/>
        <v>4.7426543176404566E-2</v>
      </c>
      <c r="U1297" s="13">
        <f t="shared" si="1688"/>
        <v>1.0636801096021779E-2</v>
      </c>
      <c r="V1297" s="13">
        <f t="shared" si="1689"/>
        <v>1.0148214489561349E-2</v>
      </c>
      <c r="W1297" s="13">
        <f t="shared" si="1690"/>
        <v>7.0487263271429998E-2</v>
      </c>
      <c r="X1297" s="13">
        <f t="shared" si="1691"/>
        <v>6.7130630899459698E-2</v>
      </c>
      <c r="Y1297" s="13">
        <f t="shared" si="1692"/>
        <v>3.1966921368516817E-2</v>
      </c>
      <c r="Z1297" s="13">
        <f t="shared" si="1693"/>
        <v>7.9520545513579125E-4</v>
      </c>
      <c r="AA1297" s="13">
        <f t="shared" si="1694"/>
        <v>3.3767574224880257E-3</v>
      </c>
      <c r="AB1297" s="13">
        <f t="shared" si="1695"/>
        <v>7.1695249426960081E-3</v>
      </c>
      <c r="AC1297" s="13">
        <f t="shared" si="1696"/>
        <v>2.5650760594020704E-3</v>
      </c>
      <c r="AD1297" s="13">
        <f t="shared" si="1697"/>
        <v>7.4829211716745642E-2</v>
      </c>
      <c r="AE1297" s="13">
        <f t="shared" si="1698"/>
        <v>7.126581397990582E-2</v>
      </c>
      <c r="AF1297" s="13">
        <f t="shared" si="1699"/>
        <v>3.3936053352022516E-2</v>
      </c>
      <c r="AG1297" s="13">
        <f t="shared" si="1700"/>
        <v>1.0773334859974996E-2</v>
      </c>
      <c r="AH1297" s="13">
        <f t="shared" si="1701"/>
        <v>1.8933436134551556E-4</v>
      </c>
      <c r="AI1297" s="13">
        <f t="shared" si="1702"/>
        <v>8.0398871244705562E-4</v>
      </c>
      <c r="AJ1297" s="13">
        <f t="shared" si="1703"/>
        <v>1.7070273064767815E-3</v>
      </c>
      <c r="AK1297" s="13">
        <f t="shared" si="1704"/>
        <v>2.4162380888726439E-3</v>
      </c>
      <c r="AL1297" s="13">
        <f t="shared" si="1705"/>
        <v>4.1494528187818351E-4</v>
      </c>
      <c r="AM1297" s="13">
        <f t="shared" si="1706"/>
        <v>6.3550896048694863E-2</v>
      </c>
      <c r="AN1297" s="13">
        <f t="shared" si="1707"/>
        <v>6.0524576327310099E-2</v>
      </c>
      <c r="AO1297" s="13">
        <f t="shared" si="1708"/>
        <v>2.8821185595821482E-2</v>
      </c>
      <c r="AP1297" s="13">
        <f t="shared" si="1709"/>
        <v>9.1495696410074049E-3</v>
      </c>
      <c r="AQ1297" s="13">
        <f t="shared" si="1710"/>
        <v>2.1784658460003124E-3</v>
      </c>
      <c r="AR1297" s="13">
        <f t="shared" si="1711"/>
        <v>3.606363628880576E-5</v>
      </c>
      <c r="AS1297" s="13">
        <f t="shared" si="1712"/>
        <v>1.5314048807592526E-4</v>
      </c>
      <c r="AT1297" s="13">
        <f t="shared" si="1713"/>
        <v>3.25147593275448E-4</v>
      </c>
      <c r="AU1297" s="13">
        <f t="shared" si="1714"/>
        <v>4.6023516811744344E-4</v>
      </c>
      <c r="AV1297" s="13">
        <f t="shared" si="1715"/>
        <v>4.8858521718931713E-4</v>
      </c>
      <c r="AW1297" s="13">
        <f t="shared" si="1716"/>
        <v>4.6614273743640092E-5</v>
      </c>
      <c r="AX1297" s="13">
        <f t="shared" si="1717"/>
        <v>4.4977047242369651E-2</v>
      </c>
      <c r="AY1297" s="13">
        <f t="shared" si="1718"/>
        <v>4.2835221815157087E-2</v>
      </c>
      <c r="AZ1297" s="13">
        <f t="shared" si="1719"/>
        <v>2.0397695496395578E-2</v>
      </c>
      <c r="BA1297" s="13">
        <f t="shared" si="1720"/>
        <v>6.4754496250630381E-3</v>
      </c>
      <c r="BB1297" s="13">
        <f t="shared" si="1721"/>
        <v>1.5417715148558801E-3</v>
      </c>
      <c r="BC1297" s="13">
        <f t="shared" si="1722"/>
        <v>2.936703446593926E-4</v>
      </c>
      <c r="BD1297" s="13">
        <f t="shared" si="1723"/>
        <v>5.7243785241823783E-6</v>
      </c>
      <c r="BE1297" s="13">
        <f t="shared" si="1724"/>
        <v>2.4307979209427186E-5</v>
      </c>
      <c r="BF1297" s="13">
        <f t="shared" si="1725"/>
        <v>5.1610655265877985E-5</v>
      </c>
      <c r="BG1297" s="13">
        <f t="shared" si="1726"/>
        <v>7.3053096791094623E-5</v>
      </c>
      <c r="BH1297" s="13">
        <f t="shared" si="1727"/>
        <v>7.7553098143341091E-5</v>
      </c>
      <c r="BI1297" s="13">
        <f t="shared" si="1728"/>
        <v>6.5864236242632504E-5</v>
      </c>
      <c r="BJ1297" s="14">
        <f t="shared" si="1729"/>
        <v>0.76181347720525538</v>
      </c>
      <c r="BK1297" s="14">
        <f t="shared" si="1730"/>
        <v>0.10640812976604958</v>
      </c>
      <c r="BL1297" s="14">
        <f t="shared" si="1731"/>
        <v>3.5826157378907902E-2</v>
      </c>
      <c r="BM1297" s="14">
        <f t="shared" si="1732"/>
        <v>0.75317637103333068</v>
      </c>
      <c r="BN1297" s="14">
        <f t="shared" si="1733"/>
        <v>0.1088779912306045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1.7444</v>
      </c>
      <c r="F1298" s="10">
        <f>VLOOKUP(B1298,home!$B$2:$E$405,3,FALSE)</f>
        <v>1.3375999999999999</v>
      </c>
      <c r="G1298" s="10">
        <f>VLOOKUP(C1298,away!$B$2:$E$405,4,FALSE)</f>
        <v>1.1465000000000001</v>
      </c>
      <c r="H1298" s="10">
        <f>VLOOKUP(A1298,away!$A$2:$E$405,3,FALSE)</f>
        <v>1.5556000000000001</v>
      </c>
      <c r="I1298" s="10">
        <f>VLOOKUP(C1298,away!$B$2:$E$405,3,FALSE)</f>
        <v>0.64280000000000004</v>
      </c>
      <c r="J1298" s="10">
        <f>VLOOKUP(B1298,home!$B$2:$E$405,4,FALSE)</f>
        <v>0.64280000000000004</v>
      </c>
      <c r="K1298" s="12">
        <f t="shared" si="1678"/>
        <v>2.6751392729600001</v>
      </c>
      <c r="L1298" s="12">
        <f t="shared" si="1679"/>
        <v>0.64276122630400012</v>
      </c>
      <c r="M1298" s="13">
        <f t="shared" si="1680"/>
        <v>3.6228814385807835E-2</v>
      </c>
      <c r="N1298" s="13">
        <f t="shared" si="1681"/>
        <v>9.6917124176252756E-2</v>
      </c>
      <c r="O1298" s="13">
        <f t="shared" si="1682"/>
        <v>2.3286477162161843E-2</v>
      </c>
      <c r="P1298" s="13">
        <f t="shared" si="1683"/>
        <v>6.2294569585385276E-2</v>
      </c>
      <c r="Q1298" s="13">
        <f t="shared" si="1684"/>
        <v>0.12963340255311745</v>
      </c>
      <c r="R1298" s="13">
        <f t="shared" si="1685"/>
        <v>7.4838223085256176E-3</v>
      </c>
      <c r="S1298" s="13">
        <f t="shared" si="1686"/>
        <v>2.6778501212480946E-2</v>
      </c>
      <c r="T1298" s="13">
        <f t="shared" si="1687"/>
        <v>8.332332479500186E-2</v>
      </c>
      <c r="U1298" s="13">
        <f t="shared" si="1688"/>
        <v>2.0020266969391052E-2</v>
      </c>
      <c r="V1298" s="13">
        <f t="shared" si="1689"/>
        <v>5.1161094205558859E-3</v>
      </c>
      <c r="W1298" s="13">
        <f t="shared" si="1690"/>
        <v>0.11559580208575919</v>
      </c>
      <c r="X1298" s="13">
        <f t="shared" si="1691"/>
        <v>7.4300499504237061E-2</v>
      </c>
      <c r="Y1298" s="13">
        <f t="shared" si="1692"/>
        <v>2.387874008817158E-2</v>
      </c>
      <c r="Z1298" s="13">
        <f t="shared" si="1693"/>
        <v>1.6034369348230536E-3</v>
      </c>
      <c r="AA1298" s="13">
        <f t="shared" si="1694"/>
        <v>4.2894171160597549E-3</v>
      </c>
      <c r="AB1298" s="13">
        <f t="shared" si="1695"/>
        <v>5.7373940926391366E-3</v>
      </c>
      <c r="AC1298" s="13">
        <f t="shared" si="1696"/>
        <v>5.4981414605392224E-4</v>
      </c>
      <c r="AD1298" s="13">
        <f t="shared" si="1697"/>
        <v>7.730871748723149E-2</v>
      </c>
      <c r="AE1298" s="13">
        <f t="shared" si="1698"/>
        <v>4.9691046056082405E-2</v>
      </c>
      <c r="AF1298" s="13">
        <f t="shared" si="1699"/>
        <v>1.5969738849668035E-2</v>
      </c>
      <c r="AG1298" s="13">
        <f t="shared" si="1700"/>
        <v>3.4215763089224206E-3</v>
      </c>
      <c r="AH1298" s="13">
        <f t="shared" si="1701"/>
        <v>2.5765677263199819E-4</v>
      </c>
      <c r="AI1298" s="13">
        <f t="shared" si="1702"/>
        <v>6.8926775141198377E-4</v>
      </c>
      <c r="AJ1298" s="13">
        <f t="shared" si="1703"/>
        <v>9.2194361569351423E-4</v>
      </c>
      <c r="AK1298" s="13">
        <f t="shared" si="1704"/>
        <v>8.2210919126548697E-4</v>
      </c>
      <c r="AL1298" s="13">
        <f t="shared" si="1705"/>
        <v>3.7815684737176956E-5</v>
      </c>
      <c r="AM1298" s="13">
        <f t="shared" si="1706"/>
        <v>4.1362317258452498E-2</v>
      </c>
      <c r="AN1298" s="13">
        <f t="shared" si="1707"/>
        <v>2.6586093763818035E-2</v>
      </c>
      <c r="AO1298" s="13">
        <f t="shared" si="1708"/>
        <v>8.5442551151324042E-3</v>
      </c>
      <c r="AP1298" s="13">
        <f t="shared" si="1709"/>
        <v>1.8306386318855772E-3</v>
      </c>
      <c r="AQ1298" s="13">
        <f t="shared" si="1710"/>
        <v>2.9416588298756256E-4</v>
      </c>
      <c r="AR1298" s="13">
        <f t="shared" si="1711"/>
        <v>3.3122356628494828E-5</v>
      </c>
      <c r="AS1298" s="13">
        <f t="shared" si="1712"/>
        <v>8.860691702987349E-5</v>
      </c>
      <c r="AT1298" s="13">
        <f t="shared" si="1713"/>
        <v>1.1851792180126142E-4</v>
      </c>
      <c r="AU1298" s="13">
        <f t="shared" si="1714"/>
        <v>1.0568398238671886E-4</v>
      </c>
      <c r="AV1298" s="13">
        <f t="shared" si="1715"/>
        <v>7.0679842951381147E-5</v>
      </c>
      <c r="AW1298" s="13">
        <f t="shared" si="1716"/>
        <v>1.8061987431028262E-6</v>
      </c>
      <c r="AX1298" s="13">
        <f t="shared" si="1717"/>
        <v>1.844165988645291E-2</v>
      </c>
      <c r="AY1298" s="13">
        <f t="shared" si="1718"/>
        <v>1.185358392369776E-2</v>
      </c>
      <c r="AZ1298" s="13">
        <f t="shared" si="1719"/>
        <v>3.809512069446676E-3</v>
      </c>
      <c r="BA1298" s="13">
        <f t="shared" si="1720"/>
        <v>8.1620221645914523E-4</v>
      </c>
      <c r="BB1298" s="13">
        <f t="shared" si="1721"/>
        <v>1.3115578439083076E-4</v>
      </c>
      <c r="BC1298" s="13">
        <f t="shared" si="1722"/>
        <v>1.6860370562382684E-5</v>
      </c>
      <c r="BD1298" s="13">
        <f t="shared" si="1723"/>
        <v>3.5482944274349597E-6</v>
      </c>
      <c r="BE1298" s="13">
        <f t="shared" si="1724"/>
        <v>9.4921817748563771E-6</v>
      </c>
      <c r="BF1298" s="13">
        <f t="shared" si="1725"/>
        <v>1.2696454125996729E-5</v>
      </c>
      <c r="BG1298" s="13">
        <f t="shared" si="1726"/>
        <v>1.1321594353262958E-5</v>
      </c>
      <c r="BH1298" s="13">
        <f t="shared" si="1727"/>
        <v>7.5717104217339797E-6</v>
      </c>
      <c r="BI1298" s="13">
        <f t="shared" si="1728"/>
        <v>4.0510759825322191E-6</v>
      </c>
      <c r="BJ1298" s="14">
        <f t="shared" si="1729"/>
        <v>0.78372641680773003</v>
      </c>
      <c r="BK1298" s="14">
        <f t="shared" si="1730"/>
        <v>0.14285920835871882</v>
      </c>
      <c r="BL1298" s="14">
        <f t="shared" si="1731"/>
        <v>6.3973647311663939E-2</v>
      </c>
      <c r="BM1298" s="14">
        <f t="shared" si="1732"/>
        <v>0.62446672151673033</v>
      </c>
      <c r="BN1298" s="14">
        <f t="shared" si="1733"/>
        <v>0.35584421017125079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1.7444</v>
      </c>
      <c r="F1299" s="10">
        <f>VLOOKUP(B1299,home!$B$2:$E$405,3,FALSE)</f>
        <v>1.0828</v>
      </c>
      <c r="G1299" s="10">
        <f>VLOOKUP(C1299,away!$B$2:$E$405,4,FALSE)</f>
        <v>0.70069999999999999</v>
      </c>
      <c r="H1299" s="10">
        <f>VLOOKUP(A1299,away!$A$2:$E$405,3,FALSE)</f>
        <v>1.5556000000000001</v>
      </c>
      <c r="I1299" s="10">
        <f>VLOOKUP(C1299,away!$B$2:$E$405,3,FALSE)</f>
        <v>1.7141999999999999</v>
      </c>
      <c r="J1299" s="10">
        <f>VLOOKUP(B1299,home!$B$2:$E$405,4,FALSE)</f>
        <v>1.3571</v>
      </c>
      <c r="K1299" s="12">
        <f t="shared" si="1678"/>
        <v>1.3235076094239999</v>
      </c>
      <c r="L1299" s="12">
        <f t="shared" si="1679"/>
        <v>3.6188557795920002</v>
      </c>
      <c r="M1299" s="13">
        <f t="shared" si="1680"/>
        <v>7.1377092387652601E-3</v>
      </c>
      <c r="N1299" s="13">
        <f t="shared" si="1681"/>
        <v>9.4468124913618078E-3</v>
      </c>
      <c r="O1299" s="13">
        <f t="shared" si="1682"/>
        <v>2.5830340331752882E-2</v>
      </c>
      <c r="P1299" s="13">
        <f t="shared" si="1683"/>
        <v>3.4186651983086583E-2</v>
      </c>
      <c r="Q1299" s="13">
        <f t="shared" si="1684"/>
        <v>6.2514641085595242E-3</v>
      </c>
      <c r="R1299" s="13">
        <f t="shared" si="1685"/>
        <v>4.673813819919613E-2</v>
      </c>
      <c r="S1299" s="13">
        <f t="shared" si="1686"/>
        <v>4.0934953173255552E-2</v>
      </c>
      <c r="T1299" s="13">
        <f t="shared" si="1687"/>
        <v>2.2623147020172586E-2</v>
      </c>
      <c r="U1299" s="13">
        <f t="shared" si="1688"/>
        <v>6.1858281556946601E-2</v>
      </c>
      <c r="V1299" s="13">
        <f t="shared" si="1689"/>
        <v>2.1784595827058027E-2</v>
      </c>
      <c r="W1299" s="13">
        <f t="shared" si="1690"/>
        <v>2.7579534392398503E-3</v>
      </c>
      <c r="X1299" s="13">
        <f t="shared" si="1691"/>
        <v>9.980635743438767E-3</v>
      </c>
      <c r="Y1299" s="13">
        <f t="shared" si="1692"/>
        <v>1.8059240672072943E-2</v>
      </c>
      <c r="Z1299" s="13">
        <f t="shared" si="1693"/>
        <v>5.6379527183176847E-2</v>
      </c>
      <c r="AA1299" s="13">
        <f t="shared" si="1694"/>
        <v>7.46187332426618E-2</v>
      </c>
      <c r="AB1299" s="13">
        <f t="shared" si="1695"/>
        <v>4.9379230626121248E-2</v>
      </c>
      <c r="AC1299" s="13">
        <f t="shared" si="1696"/>
        <v>6.521195834854652E-3</v>
      </c>
      <c r="AD1299" s="13">
        <f t="shared" si="1697"/>
        <v>9.1254309081775862E-4</v>
      </c>
      <c r="AE1299" s="13">
        <f t="shared" si="1698"/>
        <v>3.3023618383325936E-3</v>
      </c>
      <c r="AF1299" s="13">
        <f t="shared" si="1699"/>
        <v>5.9753856124769855E-3</v>
      </c>
      <c r="AG1299" s="13">
        <f t="shared" si="1700"/>
        <v>7.2080195863344068E-3</v>
      </c>
      <c r="AH1299" s="13">
        <f t="shared" si="1701"/>
        <v>5.1007344449375963E-2</v>
      </c>
      <c r="AI1299" s="13">
        <f t="shared" si="1702"/>
        <v>6.750860851526011E-2</v>
      </c>
      <c r="AJ1299" s="13">
        <f t="shared" si="1703"/>
        <v>4.4674078535786296E-2</v>
      </c>
      <c r="AK1299" s="13">
        <f t="shared" si="1704"/>
        <v>1.9708827628706179E-2</v>
      </c>
      <c r="AL1299" s="13">
        <f t="shared" si="1705"/>
        <v>1.2493523905902065E-3</v>
      </c>
      <c r="AM1299" s="13">
        <f t="shared" si="1706"/>
        <v>2.4155154492491973E-4</v>
      </c>
      <c r="AN1299" s="13">
        <f t="shared" si="1707"/>
        <v>8.7414020442092249E-4</v>
      </c>
      <c r="AO1299" s="13">
        <f t="shared" si="1708"/>
        <v>1.5816936654711941E-3</v>
      </c>
      <c r="AP1299" s="13">
        <f t="shared" si="1709"/>
        <v>1.9079737542781622E-3</v>
      </c>
      <c r="AQ1299" s="13">
        <f t="shared" si="1710"/>
        <v>1.7261704619948436E-3</v>
      </c>
      <c r="AR1299" s="13">
        <f t="shared" si="1711"/>
        <v>3.6917644652452827E-2</v>
      </c>
      <c r="AS1299" s="13">
        <f t="shared" si="1712"/>
        <v>4.8860783619532548E-2</v>
      </c>
      <c r="AT1299" s="13">
        <f t="shared" si="1713"/>
        <v>3.2333809461435437E-2</v>
      </c>
      <c r="AU1299" s="13">
        <f t="shared" si="1714"/>
        <v>1.4264680954625171E-2</v>
      </c>
      <c r="AV1299" s="13">
        <f t="shared" si="1715"/>
        <v>4.7198534473630073E-3</v>
      </c>
      <c r="AW1299" s="13">
        <f t="shared" si="1716"/>
        <v>1.6621881036105673E-4</v>
      </c>
      <c r="AX1299" s="13">
        <f t="shared" si="1717"/>
        <v>5.3282551296042429E-5</v>
      </c>
      <c r="AY1299" s="13">
        <f t="shared" si="1718"/>
        <v>1.9282186870909037E-4</v>
      </c>
      <c r="AZ1299" s="13">
        <f t="shared" si="1719"/>
        <v>3.4889726700481082E-4</v>
      </c>
      <c r="BA1299" s="13">
        <f t="shared" si="1720"/>
        <v>4.2086963039473759E-4</v>
      </c>
      <c r="BB1299" s="13">
        <f t="shared" si="1721"/>
        <v>3.8076662360218632E-4</v>
      </c>
      <c r="BC1299" s="13">
        <f t="shared" si="1722"/>
        <v>2.7558789929970072E-4</v>
      </c>
      <c r="BD1299" s="13">
        <f t="shared" si="1723"/>
        <v>2.2266605286575439E-2</v>
      </c>
      <c r="BE1299" s="13">
        <f t="shared" si="1724"/>
        <v>2.9470021532823253E-2</v>
      </c>
      <c r="BF1299" s="13">
        <f t="shared" si="1725"/>
        <v>1.9501898874290356E-2</v>
      </c>
      <c r="BG1299" s="13">
        <f t="shared" si="1726"/>
        <v>8.6036371861135403E-3</v>
      </c>
      <c r="BH1299" s="13">
        <f t="shared" si="1727"/>
        <v>2.8467448211361413E-3</v>
      </c>
      <c r="BI1299" s="13">
        <f t="shared" si="1728"/>
        <v>7.535376865724086E-4</v>
      </c>
      <c r="BJ1299" s="14">
        <f t="shared" si="1729"/>
        <v>9.4521319074203816E-2</v>
      </c>
      <c r="BK1299" s="14">
        <f t="shared" si="1730"/>
        <v>0.11200728031631936</v>
      </c>
      <c r="BL1299" s="14">
        <f t="shared" si="1731"/>
        <v>0.66186280060872738</v>
      </c>
      <c r="BM1299" s="14">
        <f t="shared" si="1732"/>
        <v>0.79515320777135712</v>
      </c>
      <c r="BN1299" s="14">
        <f t="shared" si="1733"/>
        <v>0.12959111635272219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1.6292</v>
      </c>
      <c r="F1300" s="10">
        <f>VLOOKUP(B1300,home!$B$2:$E$405,3,FALSE)</f>
        <v>1.0470999999999999</v>
      </c>
      <c r="G1300" s="10">
        <f>VLOOKUP(C1300,away!$B$2:$E$405,4,FALSE)</f>
        <v>0.85250000000000004</v>
      </c>
      <c r="H1300" s="10">
        <f>VLOOKUP(A1300,away!$A$2:$E$405,3,FALSE)</f>
        <v>1.1462000000000001</v>
      </c>
      <c r="I1300" s="10">
        <f>VLOOKUP(C1300,away!$B$2:$E$405,3,FALSE)</f>
        <v>0.96940000000000004</v>
      </c>
      <c r="J1300" s="10">
        <f>VLOOKUP(B1300,home!$B$2:$E$405,4,FALSE)</f>
        <v>1.1803999999999999</v>
      </c>
      <c r="K1300" s="12">
        <f t="shared" si="1678"/>
        <v>1.4543098603</v>
      </c>
      <c r="L1300" s="12">
        <f t="shared" si="1679"/>
        <v>1.311573460912</v>
      </c>
      <c r="M1300" s="13">
        <f t="shared" si="1680"/>
        <v>6.2920495785130676E-2</v>
      </c>
      <c r="N1300" s="13">
        <f t="shared" si="1681"/>
        <v>9.150589743528012E-2</v>
      </c>
      <c r="O1300" s="13">
        <f t="shared" si="1682"/>
        <v>8.2524852419202738E-2</v>
      </c>
      <c r="P1300" s="13">
        <f t="shared" si="1683"/>
        <v>0.12001670659304885</v>
      </c>
      <c r="Q1300" s="13">
        <f t="shared" si="1684"/>
        <v>6.6538964457864197E-2</v>
      </c>
      <c r="R1300" s="13">
        <f t="shared" si="1685"/>
        <v>5.4118703149352895E-2</v>
      </c>
      <c r="S1300" s="13">
        <f t="shared" si="1686"/>
        <v>5.7230993183170084E-2</v>
      </c>
      <c r="T1300" s="13">
        <f t="shared" si="1687"/>
        <v>8.7270739899501487E-2</v>
      </c>
      <c r="U1300" s="13">
        <f t="shared" si="1688"/>
        <v>7.870536361675258E-2</v>
      </c>
      <c r="V1300" s="13">
        <f t="shared" si="1689"/>
        <v>1.2129372739332952E-2</v>
      </c>
      <c r="W1300" s="13">
        <f t="shared" si="1690"/>
        <v>3.2256090701741055E-2</v>
      </c>
      <c r="X1300" s="13">
        <f t="shared" si="1691"/>
        <v>4.2306232517173893E-2</v>
      </c>
      <c r="Y1300" s="13">
        <f t="shared" si="1692"/>
        <v>2.7743865900348785E-2</v>
      </c>
      <c r="Z1300" s="13">
        <f t="shared" si="1693"/>
        <v>2.3660218263221965E-2</v>
      </c>
      <c r="AA1300" s="13">
        <f t="shared" si="1694"/>
        <v>3.4409288717053843E-2</v>
      </c>
      <c r="AB1300" s="13">
        <f t="shared" si="1695"/>
        <v>2.5020883933560476E-2</v>
      </c>
      <c r="AC1300" s="13">
        <f t="shared" si="1696"/>
        <v>1.4459987868911787E-3</v>
      </c>
      <c r="AD1300" s="13">
        <f t="shared" si="1697"/>
        <v>1.1727587690568284E-2</v>
      </c>
      <c r="AE1300" s="13">
        <f t="shared" si="1698"/>
        <v>1.5381592775467611E-2</v>
      </c>
      <c r="AF1300" s="13">
        <f t="shared" si="1699"/>
        <v>1.0087044435429538E-2</v>
      </c>
      <c r="AG1300" s="13">
        <f t="shared" si="1700"/>
        <v>4.4099665935164812E-3</v>
      </c>
      <c r="AH1300" s="13">
        <f t="shared" si="1701"/>
        <v>7.7580285883568356E-3</v>
      </c>
      <c r="AI1300" s="13">
        <f t="shared" si="1702"/>
        <v>1.1282577472536637E-2</v>
      </c>
      <c r="AJ1300" s="13">
        <f t="shared" si="1703"/>
        <v>8.2041818339543427E-3</v>
      </c>
      <c r="AK1300" s="13">
        <f t="shared" si="1704"/>
        <v>3.9771408456046467E-3</v>
      </c>
      <c r="AL1300" s="13">
        <f t="shared" si="1705"/>
        <v>1.103259025376179E-4</v>
      </c>
      <c r="AM1300" s="13">
        <f t="shared" si="1706"/>
        <v>3.4111092831852706E-3</v>
      </c>
      <c r="AN1300" s="13">
        <f t="shared" si="1707"/>
        <v>4.4739204080963563E-3</v>
      </c>
      <c r="AO1300" s="13">
        <f t="shared" si="1708"/>
        <v>2.9339376367458836E-3</v>
      </c>
      <c r="AP1300" s="13">
        <f t="shared" si="1709"/>
        <v>1.2826915801089237E-3</v>
      </c>
      <c r="AQ1300" s="13">
        <f t="shared" si="1710"/>
        <v>4.2058605875153573E-4</v>
      </c>
      <c r="AR1300" s="13">
        <f t="shared" si="1711"/>
        <v>2.0350448810970826E-3</v>
      </c>
      <c r="AS1300" s="13">
        <f t="shared" si="1712"/>
        <v>2.9595858367325281E-3</v>
      </c>
      <c r="AT1300" s="13">
        <f t="shared" si="1713"/>
        <v>2.1520774323821714E-3</v>
      </c>
      <c r="AU1300" s="13">
        <f t="shared" si="1714"/>
        <v>1.0432624766808329E-3</v>
      </c>
      <c r="AV1300" s="13">
        <f t="shared" si="1715"/>
        <v>3.7930672667948334E-4</v>
      </c>
      <c r="AW1300" s="13">
        <f t="shared" si="1716"/>
        <v>5.8455389302749585E-6</v>
      </c>
      <c r="AX1300" s="13">
        <f t="shared" si="1717"/>
        <v>8.2680164418286726E-4</v>
      </c>
      <c r="AY1300" s="13">
        <f t="shared" si="1718"/>
        <v>1.084411093948655E-3</v>
      </c>
      <c r="AZ1300" s="13">
        <f t="shared" si="1719"/>
        <v>7.1114240577080292E-4</v>
      </c>
      <c r="BA1300" s="13">
        <f t="shared" si="1720"/>
        <v>3.109051687793658E-4</v>
      </c>
      <c r="BB1300" s="13">
        <f t="shared" si="1721"/>
        <v>1.0194374205784557E-4</v>
      </c>
      <c r="BC1300" s="13">
        <f t="shared" si="1722"/>
        <v>2.6741341317825745E-5</v>
      </c>
      <c r="BD1300" s="13">
        <f t="shared" si="1723"/>
        <v>4.4485180963529133E-4</v>
      </c>
      <c r="BE1300" s="13">
        <f t="shared" si="1724"/>
        <v>6.4695237312490273E-4</v>
      </c>
      <c r="BF1300" s="13">
        <f t="shared" si="1725"/>
        <v>4.7043460769001548E-4</v>
      </c>
      <c r="BG1300" s="13">
        <f t="shared" si="1726"/>
        <v>2.2805256286331728E-4</v>
      </c>
      <c r="BH1300" s="13">
        <f t="shared" si="1727"/>
        <v>8.2914772709701942E-5</v>
      </c>
      <c r="BI1300" s="13">
        <f t="shared" si="1728"/>
        <v>2.4116754303250565E-5</v>
      </c>
      <c r="BJ1300" s="14">
        <f t="shared" si="1729"/>
        <v>0.40481217276983678</v>
      </c>
      <c r="BK1300" s="14">
        <f t="shared" si="1730"/>
        <v>0.25493830408405999</v>
      </c>
      <c r="BL1300" s="14">
        <f t="shared" si="1731"/>
        <v>0.31646762081027346</v>
      </c>
      <c r="BM1300" s="14">
        <f t="shared" si="1732"/>
        <v>0.52117413053249462</v>
      </c>
      <c r="BN1300" s="14">
        <f t="shared" si="1733"/>
        <v>0.47762561983987945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1.6292</v>
      </c>
      <c r="F1301" s="10">
        <f>VLOOKUP(B1301,home!$B$2:$E$405,3,FALSE)</f>
        <v>0.61380000000000001</v>
      </c>
      <c r="G1301" s="10">
        <f>VLOOKUP(C1301,away!$B$2:$E$405,4,FALSE)</f>
        <v>0.75019999999999998</v>
      </c>
      <c r="H1301" s="10">
        <f>VLOOKUP(A1301,away!$A$2:$E$405,3,FALSE)</f>
        <v>1.1462000000000001</v>
      </c>
      <c r="I1301" s="10">
        <f>VLOOKUP(C1301,away!$B$2:$E$405,3,FALSE)</f>
        <v>0.96940000000000004</v>
      </c>
      <c r="J1301" s="10">
        <f>VLOOKUP(B1301,home!$B$2:$E$405,4,FALSE)</f>
        <v>1.4883</v>
      </c>
      <c r="K1301" s="12">
        <f t="shared" si="1678"/>
        <v>0.75020222059199992</v>
      </c>
      <c r="L1301" s="12">
        <f t="shared" si="1679"/>
        <v>1.6536892425240002</v>
      </c>
      <c r="M1301" s="13">
        <f t="shared" si="1680"/>
        <v>9.03656137230784E-2</v>
      </c>
      <c r="N1301" s="13">
        <f t="shared" si="1681"/>
        <v>6.7792484080212323E-2</v>
      </c>
      <c r="O1301" s="13">
        <f t="shared" si="1682"/>
        <v>0.14943664330793391</v>
      </c>
      <c r="P1301" s="13">
        <f t="shared" si="1683"/>
        <v>0.11210770164742664</v>
      </c>
      <c r="Q1301" s="13">
        <f t="shared" si="1684"/>
        <v>2.5429036048211534E-2</v>
      </c>
      <c r="R1301" s="13">
        <f t="shared" si="1685"/>
        <v>0.12356088473861324</v>
      </c>
      <c r="S1301" s="13">
        <f t="shared" si="1686"/>
        <v>3.4770241275577866E-2</v>
      </c>
      <c r="T1301" s="13">
        <f t="shared" si="1687"/>
        <v>4.2051723360682428E-2</v>
      </c>
      <c r="U1301" s="13">
        <f t="shared" si="1688"/>
        <v>9.2695650109219804E-2</v>
      </c>
      <c r="V1301" s="13">
        <f t="shared" si="1689"/>
        <v>4.7928897761152778E-3</v>
      </c>
      <c r="W1301" s="13">
        <f t="shared" si="1690"/>
        <v>6.3589731036274378E-3</v>
      </c>
      <c r="X1301" s="13">
        <f t="shared" si="1691"/>
        <v>1.0515765414968148E-2</v>
      </c>
      <c r="Y1301" s="13">
        <f t="shared" si="1692"/>
        <v>8.6949040718193801E-3</v>
      </c>
      <c r="Z1301" s="13">
        <f t="shared" si="1693"/>
        <v>6.811043529633086E-2</v>
      </c>
      <c r="AA1301" s="13">
        <f t="shared" si="1694"/>
        <v>5.1096599804795147E-2</v>
      </c>
      <c r="AB1301" s="13">
        <f t="shared" si="1695"/>
        <v>1.916639131912903E-2</v>
      </c>
      <c r="AC1301" s="13">
        <f t="shared" si="1696"/>
        <v>3.7162909299239016E-4</v>
      </c>
      <c r="AD1301" s="13">
        <f t="shared" si="1697"/>
        <v>1.1926289357565259E-3</v>
      </c>
      <c r="AE1301" s="13">
        <f t="shared" si="1698"/>
        <v>1.9722376413834138E-3</v>
      </c>
      <c r="AF1301" s="13">
        <f t="shared" si="1699"/>
        <v>1.6307340856283295E-3</v>
      </c>
      <c r="AG1301" s="13">
        <f t="shared" si="1700"/>
        <v>8.9890913827359324E-4</v>
      </c>
      <c r="AH1301" s="13">
        <f t="shared" si="1701"/>
        <v>2.8158373538292335E-2</v>
      </c>
      <c r="AI1301" s="13">
        <f t="shared" si="1702"/>
        <v>2.1124474356685921E-2</v>
      </c>
      <c r="AJ1301" s="13">
        <f t="shared" si="1703"/>
        <v>7.9238137856122663E-3</v>
      </c>
      <c r="AK1301" s="13">
        <f t="shared" si="1704"/>
        <v>1.981487565841275E-3</v>
      </c>
      <c r="AL1301" s="13">
        <f t="shared" si="1705"/>
        <v>1.8441742058375239E-5</v>
      </c>
      <c r="AM1301" s="13">
        <f t="shared" si="1706"/>
        <v>1.7894257518936396E-4</v>
      </c>
      <c r="AN1301" s="13">
        <f t="shared" si="1707"/>
        <v>2.9591541162019323E-4</v>
      </c>
      <c r="AO1301" s="13">
        <f t="shared" si="1708"/>
        <v>2.446760664466876E-4</v>
      </c>
      <c r="AP1301" s="13">
        <f t="shared" si="1709"/>
        <v>1.3487272632865823E-4</v>
      </c>
      <c r="AQ1301" s="13">
        <f t="shared" si="1710"/>
        <v>5.5759394159896419E-5</v>
      </c>
      <c r="AR1301" s="13">
        <f t="shared" si="1711"/>
        <v>9.3130398814492941E-3</v>
      </c>
      <c r="AS1301" s="13">
        <f t="shared" si="1712"/>
        <v>6.9866631995251166E-3</v>
      </c>
      <c r="AT1301" s="13">
        <f t="shared" si="1713"/>
        <v>2.6207051234060741E-3</v>
      </c>
      <c r="AU1301" s="13">
        <f t="shared" si="1714"/>
        <v>6.5535293436535624E-4</v>
      </c>
      <c r="AV1301" s="13">
        <f t="shared" si="1715"/>
        <v>1.2291180665809331E-4</v>
      </c>
      <c r="AW1301" s="13">
        <f t="shared" si="1716"/>
        <v>6.3552360957748894E-7</v>
      </c>
      <c r="AX1301" s="13">
        <f t="shared" si="1717"/>
        <v>2.2373852877585281E-5</v>
      </c>
      <c r="AY1301" s="13">
        <f t="shared" si="1718"/>
        <v>3.6999399817477427E-5</v>
      </c>
      <c r="AZ1301" s="13">
        <f t="shared" si="1719"/>
        <v>3.0592754729003443E-5</v>
      </c>
      <c r="BA1301" s="13">
        <f t="shared" si="1720"/>
        <v>1.6863636464842741E-5</v>
      </c>
      <c r="BB1301" s="13">
        <f t="shared" si="1721"/>
        <v>6.9718035529364772E-6</v>
      </c>
      <c r="BC1301" s="13">
        <f t="shared" si="1722"/>
        <v>2.3058393072963298E-6</v>
      </c>
      <c r="BD1301" s="13">
        <f t="shared" si="1723"/>
        <v>2.5668123111916154E-3</v>
      </c>
      <c r="BE1301" s="13">
        <f t="shared" si="1724"/>
        <v>1.9256282956988334E-3</v>
      </c>
      <c r="BF1301" s="13">
        <f t="shared" si="1725"/>
        <v>7.2230531173402631E-4</v>
      </c>
      <c r="BG1301" s="13">
        <f t="shared" si="1726"/>
        <v>1.8062501626942115E-4</v>
      </c>
      <c r="BH1301" s="13">
        <f t="shared" si="1727"/>
        <v>3.3876322074946451E-5</v>
      </c>
      <c r="BI1301" s="13">
        <f t="shared" si="1728"/>
        <v>5.0828184092229256E-6</v>
      </c>
      <c r="BJ1301" s="14">
        <f t="shared" si="1729"/>
        <v>0.16756366934105704</v>
      </c>
      <c r="BK1301" s="14">
        <f t="shared" si="1730"/>
        <v>0.24246351665706645</v>
      </c>
      <c r="BL1301" s="14">
        <f t="shared" si="1731"/>
        <v>0.52027732154690498</v>
      </c>
      <c r="BM1301" s="14">
        <f t="shared" si="1732"/>
        <v>0.42968621541967517</v>
      </c>
      <c r="BN1301" s="14">
        <f t="shared" si="1733"/>
        <v>0.56869236354547614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1.6292</v>
      </c>
      <c r="F1302" s="10">
        <f>VLOOKUP(B1302,home!$B$2:$E$405,3,FALSE)</f>
        <v>1.0470999999999999</v>
      </c>
      <c r="G1302" s="10">
        <f>VLOOKUP(C1302,away!$B$2:$E$405,4,FALSE)</f>
        <v>1.3359000000000001</v>
      </c>
      <c r="H1302" s="10">
        <f>VLOOKUP(A1302,away!$A$2:$E$405,3,FALSE)</f>
        <v>1.1462000000000001</v>
      </c>
      <c r="I1302" s="10">
        <f>VLOOKUP(C1302,away!$B$2:$E$405,3,FALSE)</f>
        <v>1.2317</v>
      </c>
      <c r="J1302" s="10">
        <f>VLOOKUP(B1302,home!$B$2:$E$405,4,FALSE)</f>
        <v>0.92379999999999995</v>
      </c>
      <c r="K1302" s="12">
        <f t="shared" si="1678"/>
        <v>2.2789589939879997</v>
      </c>
      <c r="L1302" s="12">
        <f t="shared" si="1679"/>
        <v>1.3041973200520001</v>
      </c>
      <c r="M1302" s="13">
        <f t="shared" si="1680"/>
        <v>2.7787852504785882E-2</v>
      </c>
      <c r="N1302" s="13">
        <f t="shared" si="1681"/>
        <v>6.3327376389393758E-2</v>
      </c>
      <c r="O1302" s="13">
        <f t="shared" si="1682"/>
        <v>3.6240842766742005E-2</v>
      </c>
      <c r="P1302" s="13">
        <f t="shared" si="1683"/>
        <v>8.2591394572971641E-2</v>
      </c>
      <c r="Q1302" s="13">
        <f t="shared" si="1684"/>
        <v>7.2160246994136118E-2</v>
      </c>
      <c r="R1302" s="13">
        <f t="shared" si="1685"/>
        <v>2.3632605006405419E-2</v>
      </c>
      <c r="S1302" s="13">
        <f t="shared" si="1686"/>
        <v>6.136978789862816E-2</v>
      </c>
      <c r="T1302" s="13">
        <f t="shared" si="1687"/>
        <v>9.4111200744042722E-2</v>
      </c>
      <c r="U1302" s="13">
        <f t="shared" si="1688"/>
        <v>5.3857737730713458E-2</v>
      </c>
      <c r="V1302" s="13">
        <f t="shared" si="1689"/>
        <v>2.0267114785427327E-2</v>
      </c>
      <c r="W1302" s="13">
        <f t="shared" si="1690"/>
        <v>5.4816747965227335E-2</v>
      </c>
      <c r="X1302" s="13">
        <f t="shared" si="1691"/>
        <v>7.1491855790215428E-2</v>
      </c>
      <c r="Y1302" s="13">
        <f t="shared" si="1692"/>
        <v>4.6619743363571511E-2</v>
      </c>
      <c r="Z1302" s="13">
        <f t="shared" si="1693"/>
        <v>1.0273860038400475E-2</v>
      </c>
      <c r="AA1302" s="13">
        <f t="shared" si="1694"/>
        <v>2.3413705737486658E-2</v>
      </c>
      <c r="AB1302" s="13">
        <f t="shared" si="1695"/>
        <v>2.6679437636516833E-2</v>
      </c>
      <c r="AC1302" s="13">
        <f t="shared" si="1696"/>
        <v>3.76488537979555E-3</v>
      </c>
      <c r="AD1302" s="13">
        <f t="shared" si="1697"/>
        <v>3.1231280199132069E-2</v>
      </c>
      <c r="AE1302" s="13">
        <f t="shared" si="1698"/>
        <v>4.0731751937501136E-2</v>
      </c>
      <c r="AF1302" s="13">
        <f t="shared" si="1699"/>
        <v>2.6561120858955924E-2</v>
      </c>
      <c r="AG1302" s="13">
        <f t="shared" si="1700"/>
        <v>1.1546980880609197E-2</v>
      </c>
      <c r="AH1302" s="13">
        <f t="shared" si="1701"/>
        <v>3.3497851821678096E-3</v>
      </c>
      <c r="AI1302" s="13">
        <f t="shared" si="1702"/>
        <v>7.6340230688290598E-3</v>
      </c>
      <c r="AJ1302" s="13">
        <f t="shared" si="1703"/>
        <v>8.6988127665099304E-3</v>
      </c>
      <c r="AK1302" s="13">
        <f t="shared" si="1704"/>
        <v>6.6080791970851462E-3</v>
      </c>
      <c r="AL1302" s="13">
        <f t="shared" si="1705"/>
        <v>4.4760153217475451E-4</v>
      </c>
      <c r="AM1302" s="13">
        <f t="shared" si="1706"/>
        <v>1.4234961380714263E-2</v>
      </c>
      <c r="AN1302" s="13">
        <f t="shared" si="1707"/>
        <v>1.8565198483771261E-2</v>
      </c>
      <c r="AO1302" s="13">
        <f t="shared" si="1708"/>
        <v>1.2106341054383967E-2</v>
      </c>
      <c r="AP1302" s="13">
        <f t="shared" si="1709"/>
        <v>5.2630191862543581E-3</v>
      </c>
      <c r="AQ1302" s="13">
        <f t="shared" si="1710"/>
        <v>1.716003879523798E-3</v>
      </c>
      <c r="AR1302" s="13">
        <f t="shared" si="1711"/>
        <v>8.7375617146663164E-4</v>
      </c>
      <c r="AS1302" s="13">
        <f t="shared" si="1712"/>
        <v>1.991254485516401E-3</v>
      </c>
      <c r="AT1302" s="13">
        <f t="shared" si="1713"/>
        <v>2.2689936595432754E-3</v>
      </c>
      <c r="AU1302" s="13">
        <f t="shared" si="1714"/>
        <v>1.723647835905964E-3</v>
      </c>
      <c r="AV1302" s="13">
        <f t="shared" si="1715"/>
        <v>9.8203068452646248E-4</v>
      </c>
      <c r="AW1302" s="13">
        <f t="shared" si="1716"/>
        <v>3.6954631673583122E-5</v>
      </c>
      <c r="AX1302" s="13">
        <f t="shared" si="1717"/>
        <v>5.4068155446084362E-3</v>
      </c>
      <c r="AY1302" s="13">
        <f t="shared" si="1718"/>
        <v>7.0515543432938177E-3</v>
      </c>
      <c r="AZ1302" s="13">
        <f t="shared" si="1719"/>
        <v>4.5983091383624197E-3</v>
      </c>
      <c r="BA1302" s="13">
        <f t="shared" si="1720"/>
        <v>1.9990341516742962E-3</v>
      </c>
      <c r="BB1302" s="13">
        <f t="shared" si="1721"/>
        <v>6.5178374582651011E-4</v>
      </c>
      <c r="BC1302" s="13">
        <f t="shared" si="1722"/>
        <v>1.7001092291207771E-4</v>
      </c>
      <c r="BD1302" s="13">
        <f t="shared" si="1723"/>
        <v>1.8992507620094599E-4</v>
      </c>
      <c r="BE1302" s="13">
        <f t="shared" si="1724"/>
        <v>4.3283146059200204E-4</v>
      </c>
      <c r="BF1302" s="13">
        <f t="shared" si="1725"/>
        <v>4.9320257499855288E-4</v>
      </c>
      <c r="BG1302" s="13">
        <f t="shared" si="1726"/>
        <v>3.7466281471699769E-4</v>
      </c>
      <c r="BH1302" s="13">
        <f t="shared" si="1727"/>
        <v>2.1346029782804042E-4</v>
      </c>
      <c r="BI1302" s="13">
        <f t="shared" si="1728"/>
        <v>9.7293453118913909E-5</v>
      </c>
      <c r="BJ1302" s="14">
        <f t="shared" si="1729"/>
        <v>0.58436133695411052</v>
      </c>
      <c r="BK1302" s="14">
        <f t="shared" si="1730"/>
        <v>0.20328019101707714</v>
      </c>
      <c r="BL1302" s="14">
        <f t="shared" si="1731"/>
        <v>0.19975608760687047</v>
      </c>
      <c r="BM1302" s="14">
        <f t="shared" si="1732"/>
        <v>0.68491655767040371</v>
      </c>
      <c r="BN1302" s="14">
        <f t="shared" si="1733"/>
        <v>0.30574031823443482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1.6292</v>
      </c>
      <c r="F1303" s="10">
        <f>VLOOKUP(B1303,home!$B$2:$E$405,3,FALSE)</f>
        <v>0.90259999999999996</v>
      </c>
      <c r="G1303" s="10">
        <f>VLOOKUP(C1303,away!$B$2:$E$405,4,FALSE)</f>
        <v>1.1253</v>
      </c>
      <c r="H1303" s="10">
        <f>VLOOKUP(A1303,away!$A$2:$E$405,3,FALSE)</f>
        <v>1.1462000000000001</v>
      </c>
      <c r="I1303" s="10">
        <f>VLOOKUP(C1303,away!$B$2:$E$405,3,FALSE)</f>
        <v>0.92090000000000005</v>
      </c>
      <c r="J1303" s="10">
        <f>VLOOKUP(B1303,home!$B$2:$E$405,4,FALSE)</f>
        <v>1.0777000000000001</v>
      </c>
      <c r="K1303" s="12">
        <f t="shared" si="1678"/>
        <v>1.654771564776</v>
      </c>
      <c r="L1303" s="12">
        <f t="shared" si="1679"/>
        <v>1.1375506945660003</v>
      </c>
      <c r="M1303" s="13">
        <f t="shared" si="1680"/>
        <v>6.1278743417937695E-2</v>
      </c>
      <c r="N1303" s="13">
        <f t="shared" si="1681"/>
        <v>0.10140232213320775</v>
      </c>
      <c r="O1303" s="13">
        <f t="shared" si="1682"/>
        <v>6.9707677137206728E-2</v>
      </c>
      <c r="P1303" s="13">
        <f t="shared" si="1683"/>
        <v>0.11535028197323577</v>
      </c>
      <c r="Q1303" s="13">
        <f t="shared" si="1684"/>
        <v>8.3898839634144129E-2</v>
      </c>
      <c r="R1303" s="13">
        <f t="shared" si="1685"/>
        <v>3.9648008272006027E-2</v>
      </c>
      <c r="S1303" s="13">
        <f t="shared" si="1686"/>
        <v>5.4283454625352737E-2</v>
      </c>
      <c r="T1303" s="13">
        <f t="shared" si="1687"/>
        <v>9.5439183299102101E-2</v>
      </c>
      <c r="U1303" s="13">
        <f t="shared" si="1688"/>
        <v>6.5608396688519199E-2</v>
      </c>
      <c r="V1303" s="13">
        <f t="shared" si="1689"/>
        <v>1.1353604942962378E-2</v>
      </c>
      <c r="W1303" s="13">
        <f t="shared" si="1690"/>
        <v>4.6277804714761117E-2</v>
      </c>
      <c r="X1303" s="13">
        <f t="shared" si="1691"/>
        <v>5.2643348896266227E-2</v>
      </c>
      <c r="Y1303" s="13">
        <f t="shared" si="1692"/>
        <v>2.9942239050613981E-2</v>
      </c>
      <c r="Z1303" s="13">
        <f t="shared" si="1693"/>
        <v>1.5033873115992987E-2</v>
      </c>
      <c r="AA1303" s="13">
        <f t="shared" si="1694"/>
        <v>2.487762574079555E-2</v>
      </c>
      <c r="AB1303" s="13">
        <f t="shared" si="1695"/>
        <v>2.0583393837503978E-2</v>
      </c>
      <c r="AC1303" s="13">
        <f t="shared" si="1696"/>
        <v>1.3357420723481173E-3</v>
      </c>
      <c r="AD1303" s="13">
        <f t="shared" si="1697"/>
        <v>1.914479883056085E-2</v>
      </c>
      <c r="AE1303" s="13">
        <f t="shared" si="1698"/>
        <v>2.1778179207030842E-2</v>
      </c>
      <c r="AF1303" s="13">
        <f t="shared" si="1699"/>
        <v>1.2386891441670387E-2</v>
      </c>
      <c r="AG1303" s="13">
        <f t="shared" si="1700"/>
        <v>4.6969056543285951E-3</v>
      </c>
      <c r="AH1303" s="13">
        <f t="shared" si="1701"/>
        <v>4.275448201278737E-3</v>
      </c>
      <c r="AI1303" s="13">
        <f t="shared" si="1702"/>
        <v>7.0748901101487498E-3</v>
      </c>
      <c r="AJ1303" s="13">
        <f t="shared" si="1703"/>
        <v>5.8536634890945472E-3</v>
      </c>
      <c r="AK1303" s="13">
        <f t="shared" si="1704"/>
        <v>3.2288252971737082E-3</v>
      </c>
      <c r="AL1303" s="13">
        <f t="shared" si="1705"/>
        <v>1.0057531606874789E-4</v>
      </c>
      <c r="AM1303" s="13">
        <f t="shared" si="1706"/>
        <v>6.3360537436337834E-3</v>
      </c>
      <c r="AN1303" s="13">
        <f t="shared" si="1707"/>
        <v>7.2075823368781154E-3</v>
      </c>
      <c r="AO1303" s="13">
        <f t="shared" si="1708"/>
        <v>4.0994951467286699E-3</v>
      </c>
      <c r="AP1303" s="13">
        <f t="shared" si="1709"/>
        <v>1.5544611838437146E-3</v>
      </c>
      <c r="AQ1303" s="13">
        <f t="shared" si="1710"/>
        <v>4.4206959983932633E-4</v>
      </c>
      <c r="AR1303" s="13">
        <f t="shared" si="1711"/>
        <v>9.727078141891168E-4</v>
      </c>
      <c r="AS1303" s="13">
        <f t="shared" si="1712"/>
        <v>1.6096092317555673E-3</v>
      </c>
      <c r="AT1303" s="13">
        <f t="shared" si="1713"/>
        <v>1.3317677935550279E-3</v>
      </c>
      <c r="AU1303" s="13">
        <f t="shared" si="1714"/>
        <v>7.345904918864448E-4</v>
      </c>
      <c r="AV1303" s="13">
        <f t="shared" si="1715"/>
        <v>3.038948644321259E-4</v>
      </c>
      <c r="AW1303" s="13">
        <f t="shared" si="1716"/>
        <v>5.2589339308778342E-6</v>
      </c>
      <c r="AX1303" s="13">
        <f t="shared" si="1717"/>
        <v>1.7474535946429509E-3</v>
      </c>
      <c r="AY1303" s="13">
        <f t="shared" si="1718"/>
        <v>1.9878170503079425E-3</v>
      </c>
      <c r="AZ1303" s="13">
        <f t="shared" si="1719"/>
        <v>1.1306213331239694E-3</v>
      </c>
      <c r="BA1303" s="13">
        <f t="shared" si="1720"/>
        <v>4.2871302759543603E-4</v>
      </c>
      <c r="BB1303" s="13">
        <f t="shared" si="1721"/>
        <v>1.2192070057767032E-4</v>
      </c>
      <c r="BC1303" s="13">
        <f t="shared" si="1722"/>
        <v>2.7738195524820446E-5</v>
      </c>
      <c r="BD1303" s="13">
        <f t="shared" si="1723"/>
        <v>1.8441740827343419E-4</v>
      </c>
      <c r="BE1303" s="13">
        <f t="shared" si="1724"/>
        <v>3.0516868326056513E-4</v>
      </c>
      <c r="BF1303" s="13">
        <f t="shared" si="1725"/>
        <v>2.5249222975985849E-4</v>
      </c>
      <c r="BG1303" s="13">
        <f t="shared" si="1726"/>
        <v>1.3927232071116744E-4</v>
      </c>
      <c r="BH1303" s="13">
        <f t="shared" si="1727"/>
        <v>5.7615969018300859E-5</v>
      </c>
      <c r="BI1303" s="13">
        <f t="shared" si="1728"/>
        <v>1.9068253441699852E-5</v>
      </c>
      <c r="BJ1303" s="14">
        <f t="shared" si="1729"/>
        <v>0.49269443877438246</v>
      </c>
      <c r="BK1303" s="14">
        <f t="shared" si="1730"/>
        <v>0.24569021939821342</v>
      </c>
      <c r="BL1303" s="14">
        <f t="shared" si="1731"/>
        <v>0.24676853383401059</v>
      </c>
      <c r="BM1303" s="14">
        <f t="shared" si="1732"/>
        <v>0.52691863443848408</v>
      </c>
      <c r="BN1303" s="14">
        <f t="shared" si="1733"/>
        <v>0.47128587256773813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1.6292</v>
      </c>
      <c r="F1304" s="10">
        <f>VLOOKUP(B1304,home!$B$2:$E$405,3,FALSE)</f>
        <v>0.90259999999999996</v>
      </c>
      <c r="G1304" s="10">
        <f>VLOOKUP(C1304,away!$B$2:$E$405,4,FALSE)</f>
        <v>1.0831999999999999</v>
      </c>
      <c r="H1304" s="10">
        <f>VLOOKUP(A1304,away!$A$2:$E$405,3,FALSE)</f>
        <v>1.1462000000000001</v>
      </c>
      <c r="I1304" s="10">
        <f>VLOOKUP(C1304,away!$B$2:$E$405,3,FALSE)</f>
        <v>1.0777000000000001</v>
      </c>
      <c r="J1304" s="10">
        <f>VLOOKUP(B1304,home!$B$2:$E$405,4,FALSE)</f>
        <v>0.87239999999999995</v>
      </c>
      <c r="K1304" s="12">
        <f t="shared" si="1678"/>
        <v>1.5928628445439998</v>
      </c>
      <c r="L1304" s="12">
        <f t="shared" si="1679"/>
        <v>1.0776405971760001</v>
      </c>
      <c r="M1304" s="13">
        <f t="shared" si="1680"/>
        <v>6.9217369624561556E-2</v>
      </c>
      <c r="N1304" s="13">
        <f t="shared" si="1681"/>
        <v>0.11025377627203256</v>
      </c>
      <c r="O1304" s="13">
        <f t="shared" si="1682"/>
        <v>7.4591447537164443E-2</v>
      </c>
      <c r="P1304" s="13">
        <f t="shared" si="1683"/>
        <v>0.11881394530270227</v>
      </c>
      <c r="Q1304" s="13">
        <f t="shared" si="1684"/>
        <v>8.7809571847193804E-2</v>
      </c>
      <c r="R1304" s="13">
        <f t="shared" si="1685"/>
        <v>4.0191386034086091E-2</v>
      </c>
      <c r="S1304" s="13">
        <f t="shared" si="1686"/>
        <v>5.0987034305707897E-2</v>
      </c>
      <c r="T1304" s="13">
        <f t="shared" si="1687"/>
        <v>9.4627159443178815E-2</v>
      </c>
      <c r="U1304" s="13">
        <f t="shared" si="1688"/>
        <v>6.4019365484420346E-2</v>
      </c>
      <c r="V1304" s="13">
        <f t="shared" si="1689"/>
        <v>9.7245512185486892E-3</v>
      </c>
      <c r="W1304" s="13">
        <f t="shared" si="1690"/>
        <v>4.6622868130237298E-2</v>
      </c>
      <c r="X1304" s="13">
        <f t="shared" si="1691"/>
        <v>5.0242695453926824E-2</v>
      </c>
      <c r="Y1304" s="13">
        <f t="shared" si="1692"/>
        <v>2.7071784166350806E-2</v>
      </c>
      <c r="Z1304" s="13">
        <f t="shared" si="1693"/>
        <v>1.4437289749034563E-2</v>
      </c>
      <c r="AA1304" s="13">
        <f t="shared" si="1694"/>
        <v>2.2996622417153119E-2</v>
      </c>
      <c r="AB1304" s="13">
        <f t="shared" si="1695"/>
        <v>1.8315232699145423E-2</v>
      </c>
      <c r="AC1304" s="13">
        <f t="shared" si="1696"/>
        <v>1.0432824727024657E-3</v>
      </c>
      <c r="AD1304" s="13">
        <f t="shared" si="1697"/>
        <v>1.8565958587682382E-2</v>
      </c>
      <c r="AE1304" s="13">
        <f t="shared" si="1698"/>
        <v>2.0007430699574932E-2</v>
      </c>
      <c r="AF1304" s="13">
        <f t="shared" si="1699"/>
        <v>1.0780409783523685E-2</v>
      </c>
      <c r="AG1304" s="13">
        <f t="shared" si="1700"/>
        <v>3.8724690789728191E-3</v>
      </c>
      <c r="AH1304" s="13">
        <f t="shared" si="1701"/>
        <v>3.8895523866881365E-3</v>
      </c>
      <c r="AI1304" s="13">
        <f t="shared" si="1702"/>
        <v>6.1955234786629683E-3</v>
      </c>
      <c r="AJ1304" s="13">
        <f t="shared" si="1703"/>
        <v>4.9343095758311185E-3</v>
      </c>
      <c r="AK1304" s="13">
        <f t="shared" si="1704"/>
        <v>2.6198927956063516E-3</v>
      </c>
      <c r="AL1304" s="13">
        <f t="shared" si="1705"/>
        <v>7.1633179543969952E-5</v>
      </c>
      <c r="AM1304" s="13">
        <f t="shared" si="1706"/>
        <v>5.91460512153237E-3</v>
      </c>
      <c r="AN1304" s="13">
        <f t="shared" si="1707"/>
        <v>6.3738185952283716E-3</v>
      </c>
      <c r="AO1304" s="13">
        <f t="shared" si="1708"/>
        <v>3.4343428386266984E-3</v>
      </c>
      <c r="AP1304" s="13">
        <f t="shared" si="1709"/>
        <v>1.2336624225082649E-3</v>
      </c>
      <c r="AQ1304" s="13">
        <f t="shared" si="1710"/>
        <v>3.3236117742634931E-4</v>
      </c>
      <c r="AR1304" s="13">
        <f t="shared" si="1711"/>
        <v>8.3830791134758826E-4</v>
      </c>
      <c r="AS1304" s="13">
        <f t="shared" si="1712"/>
        <v>1.3353095242728587E-3</v>
      </c>
      <c r="AT1304" s="13">
        <f t="shared" si="1713"/>
        <v>1.0634824635899808E-3</v>
      </c>
      <c r="AU1304" s="13">
        <f t="shared" si="1714"/>
        <v>5.6466056735886608E-4</v>
      </c>
      <c r="AV1304" s="13">
        <f t="shared" si="1715"/>
        <v>2.2485670938126792E-4</v>
      </c>
      <c r="AW1304" s="13">
        <f t="shared" si="1716"/>
        <v>3.4155767878464719E-6</v>
      </c>
      <c r="AX1304" s="13">
        <f t="shared" si="1717"/>
        <v>1.5701924563730955E-3</v>
      </c>
      <c r="AY1304" s="13">
        <f t="shared" si="1718"/>
        <v>1.6921031363671532E-3</v>
      </c>
      <c r="AZ1304" s="13">
        <f t="shared" si="1719"/>
        <v>9.1173951717904086E-4</v>
      </c>
      <c r="BA1304" s="13">
        <f t="shared" si="1720"/>
        <v>3.2750917258725988E-4</v>
      </c>
      <c r="BB1304" s="13">
        <f t="shared" si="1721"/>
        <v>8.8234295081888092E-5</v>
      </c>
      <c r="BC1304" s="13">
        <f t="shared" si="1722"/>
        <v>1.9016971688689863E-5</v>
      </c>
      <c r="BD1304" s="13">
        <f t="shared" si="1723"/>
        <v>1.5056577303366339E-4</v>
      </c>
      <c r="BE1304" s="13">
        <f t="shared" si="1724"/>
        <v>2.398306255253673E-4</v>
      </c>
      <c r="BF1304" s="13">
        <f t="shared" si="1725"/>
        <v>1.9100864619155176E-4</v>
      </c>
      <c r="BG1304" s="13">
        <f t="shared" si="1726"/>
        <v>1.0141685850172456E-4</v>
      </c>
      <c r="BH1304" s="13">
        <f t="shared" si="1727"/>
        <v>4.0385786429443309E-5</v>
      </c>
      <c r="BI1304" s="13">
        <f t="shared" si="1728"/>
        <v>1.28658037302299E-5</v>
      </c>
      <c r="BJ1304" s="14">
        <f t="shared" si="1729"/>
        <v>0.49175170916727323</v>
      </c>
      <c r="BK1304" s="14">
        <f t="shared" si="1730"/>
        <v>0.25154991924013398</v>
      </c>
      <c r="BL1304" s="14">
        <f t="shared" si="1731"/>
        <v>0.24251602307812059</v>
      </c>
      <c r="BM1304" s="14">
        <f t="shared" si="1732"/>
        <v>0.4976887570572423</v>
      </c>
      <c r="BN1304" s="14">
        <f t="shared" si="1733"/>
        <v>0.50087749661774073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1.6292</v>
      </c>
      <c r="F1305" s="10">
        <f>VLOOKUP(B1305,home!$B$2:$E$405,3,FALSE)</f>
        <v>1.3299000000000001</v>
      </c>
      <c r="G1305" s="10">
        <f>VLOOKUP(C1305,away!$B$2:$E$405,4,FALSE)</f>
        <v>0.54559999999999997</v>
      </c>
      <c r="H1305" s="10">
        <f>VLOOKUP(A1305,away!$A$2:$E$405,3,FALSE)</f>
        <v>1.1462000000000001</v>
      </c>
      <c r="I1305" s="10">
        <f>VLOOKUP(C1305,away!$B$2:$E$405,3,FALSE)</f>
        <v>1.0179</v>
      </c>
      <c r="J1305" s="10">
        <f>VLOOKUP(B1305,home!$B$2:$E$405,4,FALSE)</f>
        <v>0.63009999999999999</v>
      </c>
      <c r="K1305" s="12">
        <f t="shared" si="1678"/>
        <v>1.1821368324480002</v>
      </c>
      <c r="L1305" s="12">
        <f t="shared" si="1679"/>
        <v>0.73514836909800008</v>
      </c>
      <c r="M1305" s="13">
        <f t="shared" si="1680"/>
        <v>0.14700551122994707</v>
      </c>
      <c r="N1305" s="13">
        <f t="shared" si="1681"/>
        <v>0.17378062939776853</v>
      </c>
      <c r="O1305" s="13">
        <f t="shared" si="1682"/>
        <v>0.1080708618291133</v>
      </c>
      <c r="P1305" s="13">
        <f t="shared" si="1683"/>
        <v>0.1277545462825935</v>
      </c>
      <c r="Q1305" s="13">
        <f t="shared" si="1684"/>
        <v>0.10271624138854898</v>
      </c>
      <c r="R1305" s="13">
        <f t="shared" si="1685"/>
        <v>3.972405891034398E-2</v>
      </c>
      <c r="S1305" s="13">
        <f t="shared" si="1686"/>
        <v>2.7756143220953048E-2</v>
      </c>
      <c r="T1305" s="13">
        <f t="shared" si="1687"/>
        <v>7.5511677336668276E-2</v>
      </c>
      <c r="U1305" s="13">
        <f t="shared" si="1688"/>
        <v>4.6959273172251792E-2</v>
      </c>
      <c r="V1305" s="13">
        <f t="shared" si="1689"/>
        <v>2.6801515837962943E-3</v>
      </c>
      <c r="W1305" s="13">
        <f t="shared" si="1690"/>
        <v>4.0474884078674472E-2</v>
      </c>
      <c r="X1305" s="13">
        <f t="shared" si="1691"/>
        <v>2.9755045019868143E-2</v>
      </c>
      <c r="Y1305" s="13">
        <f t="shared" si="1692"/>
        <v>1.0937186409396818E-2</v>
      </c>
      <c r="Z1305" s="13">
        <f t="shared" si="1693"/>
        <v>9.734359040630752E-3</v>
      </c>
      <c r="AA1305" s="13">
        <f t="shared" si="1694"/>
        <v>1.1507344362202791E-2</v>
      </c>
      <c r="AB1305" s="13">
        <f t="shared" si="1695"/>
        <v>6.8016278071113823E-3</v>
      </c>
      <c r="AC1305" s="13">
        <f t="shared" si="1696"/>
        <v>1.4557343237156056E-4</v>
      </c>
      <c r="AD1305" s="13">
        <f t="shared" si="1697"/>
        <v>1.1961712814616067E-2</v>
      </c>
      <c r="AE1305" s="13">
        <f t="shared" si="1698"/>
        <v>8.7936336672836488E-3</v>
      </c>
      <c r="AF1305" s="13">
        <f t="shared" si="1699"/>
        <v>3.2323127244744199E-3</v>
      </c>
      <c r="AG1305" s="13">
        <f t="shared" si="1700"/>
        <v>7.9207647593736109E-4</v>
      </c>
      <c r="AH1305" s="13">
        <f t="shared" si="1701"/>
        <v>1.7890495432335174E-3</v>
      </c>
      <c r="AI1305" s="13">
        <f t="shared" si="1702"/>
        <v>2.1149013601306117E-3</v>
      </c>
      <c r="AJ1305" s="13">
        <f t="shared" si="1703"/>
        <v>1.2500513974023847E-3</v>
      </c>
      <c r="AK1305" s="13">
        <f t="shared" si="1704"/>
        <v>4.9257726644081679E-4</v>
      </c>
      <c r="AL1305" s="13">
        <f t="shared" si="1705"/>
        <v>5.0604001571989785E-6</v>
      </c>
      <c r="AM1305" s="13">
        <f t="shared" si="1706"/>
        <v>2.8280762594645741E-3</v>
      </c>
      <c r="AN1305" s="13">
        <f t="shared" si="1707"/>
        <v>2.0790556498301539E-3</v>
      </c>
      <c r="AO1305" s="13">
        <f t="shared" si="1708"/>
        <v>7.6420718511831026E-4</v>
      </c>
      <c r="AP1305" s="13">
        <f t="shared" si="1709"/>
        <v>1.8726855526423307E-4</v>
      </c>
      <c r="AQ1305" s="13">
        <f t="shared" si="1710"/>
        <v>3.4417543246459907E-5</v>
      </c>
      <c r="AR1305" s="13">
        <f t="shared" si="1711"/>
        <v>2.6304337078872847E-4</v>
      </c>
      <c r="AS1305" s="13">
        <f t="shared" si="1712"/>
        <v>3.1095325714063234E-4</v>
      </c>
      <c r="AT1305" s="13">
        <f t="shared" si="1713"/>
        <v>1.8379464921780783E-4</v>
      </c>
      <c r="AU1305" s="13">
        <f t="shared" si="1714"/>
        <v>7.2423474815743521E-5</v>
      </c>
      <c r="AV1305" s="13">
        <f t="shared" si="1715"/>
        <v>2.1403614278390153E-5</v>
      </c>
      <c r="AW1305" s="13">
        <f t="shared" si="1716"/>
        <v>1.2215889819412524E-7</v>
      </c>
      <c r="AX1305" s="13">
        <f t="shared" si="1717"/>
        <v>5.5719551854747299E-4</v>
      </c>
      <c r="AY1305" s="13">
        <f t="shared" si="1718"/>
        <v>4.0962137672888917E-4</v>
      </c>
      <c r="AZ1305" s="13">
        <f t="shared" si="1719"/>
        <v>1.5056624352496019E-4</v>
      </c>
      <c r="BA1305" s="13">
        <f t="shared" si="1720"/>
        <v>3.6896176122862266E-5</v>
      </c>
      <c r="BB1305" s="13">
        <f t="shared" si="1721"/>
        <v>6.7810409256686911E-6</v>
      </c>
      <c r="BC1305" s="13">
        <f t="shared" si="1722"/>
        <v>9.9701423545842632E-7</v>
      </c>
      <c r="BD1305" s="13">
        <f t="shared" si="1723"/>
        <v>3.2229317506229037E-5</v>
      </c>
      <c r="BE1305" s="13">
        <f t="shared" si="1724"/>
        <v>3.8099463308774479E-5</v>
      </c>
      <c r="BF1305" s="13">
        <f t="shared" si="1725"/>
        <v>2.2519389436901739E-5</v>
      </c>
      <c r="BG1305" s="13">
        <f t="shared" si="1726"/>
        <v>8.8736665658673211E-6</v>
      </c>
      <c r="BH1305" s="13">
        <f t="shared" si="1727"/>
        <v>2.6224720215935312E-6</v>
      </c>
      <c r="BI1305" s="13">
        <f t="shared" si="1728"/>
        <v>6.2002415375801523E-7</v>
      </c>
      <c r="BJ1305" s="14">
        <f t="shared" si="1729"/>
        <v>0.46501048187624577</v>
      </c>
      <c r="BK1305" s="14">
        <f t="shared" si="1730"/>
        <v>0.30575660752654754</v>
      </c>
      <c r="BL1305" s="14">
        <f t="shared" si="1731"/>
        <v>0.21966632834746502</v>
      </c>
      <c r="BM1305" s="14">
        <f t="shared" si="1732"/>
        <v>0.300706428534743</v>
      </c>
      <c r="BN1305" s="14">
        <f t="shared" si="1733"/>
        <v>0.69905184903831541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1.6292</v>
      </c>
      <c r="F1306" s="10">
        <f>VLOOKUP(B1306,home!$B$2:$E$405,3,FALSE)</f>
        <v>0.8286</v>
      </c>
      <c r="G1306" s="10">
        <f>VLOOKUP(C1306,away!$B$2:$E$405,4,FALSE)</f>
        <v>0.83040000000000003</v>
      </c>
      <c r="H1306" s="10">
        <f>VLOOKUP(A1306,away!$A$2:$E$405,3,FALSE)</f>
        <v>1.1462000000000001</v>
      </c>
      <c r="I1306" s="10">
        <f>VLOOKUP(C1306,away!$B$2:$E$405,3,FALSE)</f>
        <v>0.66720000000000002</v>
      </c>
      <c r="J1306" s="10">
        <f>VLOOKUP(B1306,home!$B$2:$E$405,4,FALSE)</f>
        <v>0.56710000000000005</v>
      </c>
      <c r="K1306" s="12">
        <f t="shared" si="1678"/>
        <v>1.121002731648</v>
      </c>
      <c r="L1306" s="12">
        <f t="shared" si="1679"/>
        <v>0.43368668534400007</v>
      </c>
      <c r="M1306" s="13">
        <f t="shared" si="1680"/>
        <v>0.21125498466159853</v>
      </c>
      <c r="N1306" s="13">
        <f t="shared" si="1681"/>
        <v>0.23681741487990829</v>
      </c>
      <c r="O1306" s="13">
        <f t="shared" si="1682"/>
        <v>9.1618474060286254E-2</v>
      </c>
      <c r="P1306" s="13">
        <f t="shared" si="1683"/>
        <v>0.10270455969100231</v>
      </c>
      <c r="Q1306" s="13">
        <f t="shared" si="1684"/>
        <v>0.13273648449109748</v>
      </c>
      <c r="R1306" s="13">
        <f t="shared" si="1685"/>
        <v>1.9866856165740399E-2</v>
      </c>
      <c r="S1306" s="13">
        <f t="shared" si="1686"/>
        <v>1.2482813835398333E-2</v>
      </c>
      <c r="T1306" s="13">
        <f t="shared" si="1687"/>
        <v>5.7566045983159349E-2</v>
      </c>
      <c r="U1306" s="13">
        <f t="shared" si="1688"/>
        <v>2.2270800031052897E-2</v>
      </c>
      <c r="V1306" s="13">
        <f t="shared" si="1689"/>
        <v>6.7429935478366388E-4</v>
      </c>
      <c r="W1306" s="13">
        <f t="shared" si="1690"/>
        <v>4.9599320567957558E-2</v>
      </c>
      <c r="X1306" s="13">
        <f t="shared" si="1691"/>
        <v>2.1510564932432003E-2</v>
      </c>
      <c r="Y1306" s="13">
        <f t="shared" si="1692"/>
        <v>4.6644228027116598E-3</v>
      </c>
      <c r="Z1306" s="13">
        <f t="shared" si="1693"/>
        <v>2.8719969995753226E-3</v>
      </c>
      <c r="AA1306" s="13">
        <f t="shared" si="1694"/>
        <v>3.2195164818087964E-3</v>
      </c>
      <c r="AB1306" s="13">
        <f t="shared" si="1695"/>
        <v>1.8045433853467101E-3</v>
      </c>
      <c r="AC1306" s="13">
        <f t="shared" si="1696"/>
        <v>2.0488752739940656E-5</v>
      </c>
      <c r="AD1306" s="13">
        <f t="shared" si="1697"/>
        <v>1.3900243461141324E-2</v>
      </c>
      <c r="AE1306" s="13">
        <f t="shared" si="1698"/>
        <v>6.0283505121369926E-3</v>
      </c>
      <c r="AF1306" s="13">
        <f t="shared" si="1699"/>
        <v>1.3072076758502487E-3</v>
      </c>
      <c r="AG1306" s="13">
        <f t="shared" si="1700"/>
        <v>1.8897285466524291E-4</v>
      </c>
      <c r="AH1306" s="13">
        <f t="shared" si="1701"/>
        <v>3.1138671476593365E-4</v>
      </c>
      <c r="AI1306" s="13">
        <f t="shared" si="1702"/>
        <v>3.4906535785150827E-4</v>
      </c>
      <c r="AJ1306" s="13">
        <f t="shared" si="1703"/>
        <v>1.9565160983761373E-4</v>
      </c>
      <c r="AK1306" s="13">
        <f t="shared" si="1704"/>
        <v>7.3108663026431235E-5</v>
      </c>
      <c r="AL1306" s="13">
        <f t="shared" si="1705"/>
        <v>3.9843572583988062E-7</v>
      </c>
      <c r="AM1306" s="13">
        <f t="shared" si="1706"/>
        <v>3.1164421781023342E-3</v>
      </c>
      <c r="AN1306" s="13">
        <f t="shared" si="1707"/>
        <v>1.3515594782874372E-3</v>
      </c>
      <c r="AO1306" s="13">
        <f t="shared" si="1708"/>
        <v>2.9307667509187235E-4</v>
      </c>
      <c r="AP1306" s="13">
        <f t="shared" si="1709"/>
        <v>4.2367817257411548E-5</v>
      </c>
      <c r="AQ1306" s="13">
        <f t="shared" si="1710"/>
        <v>4.5935895579067823E-6</v>
      </c>
      <c r="AR1306" s="13">
        <f t="shared" si="1711"/>
        <v>2.7008854437399075E-5</v>
      </c>
      <c r="AS1306" s="13">
        <f t="shared" si="1712"/>
        <v>3.0276999603007569E-5</v>
      </c>
      <c r="AT1306" s="13">
        <f t="shared" si="1713"/>
        <v>1.6970299630538451E-5</v>
      </c>
      <c r="AU1306" s="13">
        <f t="shared" si="1714"/>
        <v>6.3412507475728839E-6</v>
      </c>
      <c r="AV1306" s="13">
        <f t="shared" si="1715"/>
        <v>1.7771398525235325E-6</v>
      </c>
      <c r="AW1306" s="13">
        <f t="shared" si="1716"/>
        <v>5.3806969405952605E-9</v>
      </c>
      <c r="AX1306" s="13">
        <f t="shared" si="1717"/>
        <v>5.8225669911262604E-4</v>
      </c>
      <c r="AY1306" s="13">
        <f t="shared" si="1718"/>
        <v>2.5251697785749359E-4</v>
      </c>
      <c r="AZ1306" s="13">
        <f t="shared" si="1719"/>
        <v>5.475662556005033E-5</v>
      </c>
      <c r="BA1306" s="13">
        <f t="shared" si="1720"/>
        <v>7.9157398132535963E-6</v>
      </c>
      <c r="BB1306" s="13">
        <f t="shared" si="1721"/>
        <v>8.582377404138712E-7</v>
      </c>
      <c r="BC1306" s="13">
        <f t="shared" si="1722"/>
        <v>7.4441256175443235E-8</v>
      </c>
      <c r="BD1306" s="13">
        <f t="shared" si="1723"/>
        <v>1.9522300926490327E-6</v>
      </c>
      <c r="BE1306" s="13">
        <f t="shared" si="1724"/>
        <v>2.1884552666649937E-6</v>
      </c>
      <c r="BF1306" s="13">
        <f t="shared" si="1725"/>
        <v>1.2266321660104556E-6</v>
      </c>
      <c r="BG1306" s="13">
        <f t="shared" si="1726"/>
        <v>4.5835266960834125E-7</v>
      </c>
      <c r="BH1306" s="13">
        <f t="shared" si="1727"/>
        <v>1.2845364867227603E-7</v>
      </c>
      <c r="BI1306" s="13">
        <f t="shared" si="1728"/>
        <v>2.8799378210354776E-8</v>
      </c>
      <c r="BJ1306" s="14">
        <f t="shared" si="1729"/>
        <v>0.53002544662069717</v>
      </c>
      <c r="BK1306" s="14">
        <f t="shared" si="1730"/>
        <v>0.32739006170910617</v>
      </c>
      <c r="BL1306" s="14">
        <f t="shared" si="1731"/>
        <v>0.13979775993720941</v>
      </c>
      <c r="BM1306" s="14">
        <f t="shared" si="1732"/>
        <v>0.20483397971979414</v>
      </c>
      <c r="BN1306" s="14">
        <f t="shared" si="1733"/>
        <v>0.79499877394963325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1.6292</v>
      </c>
      <c r="F1307" s="10">
        <f>VLOOKUP(B1307,home!$B$2:$E$405,3,FALSE)</f>
        <v>1.163</v>
      </c>
      <c r="G1307" s="10">
        <f>VLOOKUP(C1307,away!$B$2:$E$405,4,FALSE)</f>
        <v>1.1554</v>
      </c>
      <c r="H1307" s="10">
        <f>VLOOKUP(A1307,away!$A$2:$E$405,3,FALSE)</f>
        <v>1.1462000000000001</v>
      </c>
      <c r="I1307" s="10">
        <f>VLOOKUP(C1307,away!$B$2:$E$405,3,FALSE)</f>
        <v>0.76980000000000004</v>
      </c>
      <c r="J1307" s="10">
        <f>VLOOKUP(B1307,home!$B$2:$E$405,4,FALSE)</f>
        <v>0.91839999999999999</v>
      </c>
      <c r="K1307" s="12">
        <f t="shared" si="1678"/>
        <v>2.1892052418399999</v>
      </c>
      <c r="L1307" s="12">
        <f t="shared" si="1679"/>
        <v>0.81034542758400019</v>
      </c>
      <c r="M1307" s="13">
        <f t="shared" si="1680"/>
        <v>4.9809444246677811E-2</v>
      </c>
      <c r="N1307" s="13">
        <f t="shared" si="1681"/>
        <v>0.10904309643796428</v>
      </c>
      <c r="O1307" s="13">
        <f t="shared" si="1682"/>
        <v>4.0362855395795545E-2</v>
      </c>
      <c r="P1307" s="13">
        <f t="shared" si="1683"/>
        <v>8.8362574608105524E-2</v>
      </c>
      <c r="Q1307" s="13">
        <f t="shared" si="1684"/>
        <v>0.11935885915422803</v>
      </c>
      <c r="R1307" s="13">
        <f t="shared" si="1685"/>
        <v>1.6353927657108559E-2</v>
      </c>
      <c r="S1307" s="13">
        <f t="shared" si="1686"/>
        <v>3.9189077038807724E-2</v>
      </c>
      <c r="T1307" s="13">
        <f t="shared" si="1687"/>
        <v>9.6721905757271368E-2</v>
      </c>
      <c r="U1307" s="13">
        <f t="shared" si="1688"/>
        <v>3.5802104151614202E-2</v>
      </c>
      <c r="V1307" s="13">
        <f t="shared" si="1689"/>
        <v>7.7246567639192854E-3</v>
      </c>
      <c r="W1307" s="13">
        <f t="shared" si="1690"/>
        <v>8.7100346706826093E-2</v>
      </c>
      <c r="X1307" s="13">
        <f t="shared" si="1691"/>
        <v>7.058136769485765E-2</v>
      </c>
      <c r="Y1307" s="13">
        <f t="shared" si="1692"/>
        <v>2.8597644292076483E-2</v>
      </c>
      <c r="Z1307" s="13">
        <f t="shared" si="1693"/>
        <v>4.4174434999924798E-3</v>
      </c>
      <c r="AA1307" s="13">
        <f t="shared" si="1694"/>
        <v>9.6706904657155712E-3</v>
      </c>
      <c r="AB1307" s="13">
        <f t="shared" si="1695"/>
        <v>1.0585563129878321E-2</v>
      </c>
      <c r="AC1307" s="13">
        <f t="shared" si="1696"/>
        <v>8.5647733319840129E-4</v>
      </c>
      <c r="AD1307" s="13">
        <f t="shared" si="1697"/>
        <v>4.7670133894166258E-2</v>
      </c>
      <c r="AE1307" s="13">
        <f t="shared" si="1698"/>
        <v>3.8629275033454695E-2</v>
      </c>
      <c r="AF1307" s="13">
        <f t="shared" si="1699"/>
        <v>1.5651528197122396E-2</v>
      </c>
      <c r="AG1307" s="13">
        <f t="shared" si="1700"/>
        <v>4.2277147697467278E-3</v>
      </c>
      <c r="AH1307" s="13">
        <f t="shared" si="1701"/>
        <v>8.9491378545739205E-4</v>
      </c>
      <c r="AI1307" s="13">
        <f t="shared" si="1702"/>
        <v>1.9591499501181997E-3</v>
      </c>
      <c r="AJ1307" s="13">
        <f t="shared" si="1703"/>
        <v>2.144490670174669E-3</v>
      </c>
      <c r="AK1307" s="13">
        <f t="shared" si="1704"/>
        <v>1.5649100720744533E-3</v>
      </c>
      <c r="AL1307" s="13">
        <f t="shared" si="1705"/>
        <v>6.0776058355594068E-5</v>
      </c>
      <c r="AM1307" s="13">
        <f t="shared" si="1706"/>
        <v>2.0871941400064681E-2</v>
      </c>
      <c r="AN1307" s="13">
        <f t="shared" si="1707"/>
        <v>1.6913482278343609E-2</v>
      </c>
      <c r="AO1307" s="13">
        <f t="shared" si="1708"/>
        <v>6.8528815143893817E-3</v>
      </c>
      <c r="AP1307" s="13">
        <f t="shared" si="1709"/>
        <v>1.8510670669867847E-3</v>
      </c>
      <c r="AQ1307" s="13">
        <f t="shared" si="1710"/>
        <v>3.7500093347101675E-4</v>
      </c>
      <c r="AR1307" s="13">
        <f t="shared" si="1711"/>
        <v>1.4503785882545735E-4</v>
      </c>
      <c r="AS1307" s="13">
        <f t="shared" si="1712"/>
        <v>3.175176408059411E-4</v>
      </c>
      <c r="AT1307" s="13">
        <f t="shared" si="1713"/>
        <v>3.475556418145183E-4</v>
      </c>
      <c r="AU1307" s="13">
        <f t="shared" si="1714"/>
        <v>2.536235442971363E-4</v>
      </c>
      <c r="AV1307" s="13">
        <f t="shared" si="1715"/>
        <v>1.3880849815733255E-4</v>
      </c>
      <c r="AW1307" s="13">
        <f t="shared" si="1716"/>
        <v>2.994930129357136E-6</v>
      </c>
      <c r="AX1307" s="13">
        <f t="shared" si="1717"/>
        <v>7.615493920066484E-3</v>
      </c>
      <c r="AY1307" s="13">
        <f t="shared" si="1718"/>
        <v>6.1711806769196289E-3</v>
      </c>
      <c r="AZ1307" s="13">
        <f t="shared" si="1719"/>
        <v>2.5003940221682785E-3</v>
      </c>
      <c r="BA1307" s="13">
        <f t="shared" si="1720"/>
        <v>6.7539428767414379E-4</v>
      </c>
      <c r="BB1307" s="13">
        <f t="shared" si="1721"/>
        <v>1.3682566820827382E-4</v>
      </c>
      <c r="BC1307" s="13">
        <f t="shared" si="1722"/>
        <v>2.2175210921740042E-5</v>
      </c>
      <c r="BD1307" s="13">
        <f t="shared" si="1723"/>
        <v>1.9588460954297172E-5</v>
      </c>
      <c r="BE1307" s="13">
        <f t="shared" si="1724"/>
        <v>4.2883161400725537E-5</v>
      </c>
      <c r="BF1307" s="13">
        <f t="shared" si="1725"/>
        <v>4.6940020862569553E-5</v>
      </c>
      <c r="BG1307" s="13">
        <f t="shared" si="1726"/>
        <v>3.4253779908138741E-5</v>
      </c>
      <c r="BH1307" s="13">
        <f t="shared" si="1727"/>
        <v>1.8747138631932752E-5</v>
      </c>
      <c r="BI1307" s="13">
        <f t="shared" si="1728"/>
        <v>8.2082668325056674E-6</v>
      </c>
      <c r="BJ1307" s="14">
        <f t="shared" si="1729"/>
        <v>0.68156770891692786</v>
      </c>
      <c r="BK1307" s="14">
        <f t="shared" si="1730"/>
        <v>0.19217418672598396</v>
      </c>
      <c r="BL1307" s="14">
        <f t="shared" si="1731"/>
        <v>0.12071176929042747</v>
      </c>
      <c r="BM1307" s="14">
        <f t="shared" si="1732"/>
        <v>0.56941216518666171</v>
      </c>
      <c r="BN1307" s="14">
        <f t="shared" si="1733"/>
        <v>0.42329075749987982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1.6292</v>
      </c>
      <c r="F1308" s="10">
        <f>VLOOKUP(B1308,home!$B$2:$E$405,3,FALSE)</f>
        <v>0.86650000000000005</v>
      </c>
      <c r="G1308" s="10">
        <f>VLOOKUP(C1308,away!$B$2:$E$405,4,FALSE)</f>
        <v>1.2998000000000001</v>
      </c>
      <c r="H1308" s="10">
        <f>VLOOKUP(A1308,away!$A$2:$E$405,3,FALSE)</f>
        <v>1.1462000000000001</v>
      </c>
      <c r="I1308" s="10">
        <f>VLOOKUP(C1308,away!$B$2:$E$405,3,FALSE)</f>
        <v>0.66720000000000002</v>
      </c>
      <c r="J1308" s="10">
        <f>VLOOKUP(B1308,home!$B$2:$E$405,4,FALSE)</f>
        <v>1.3856999999999999</v>
      </c>
      <c r="K1308" s="12">
        <f t="shared" si="1678"/>
        <v>1.8349299996400001</v>
      </c>
      <c r="L1308" s="12">
        <f t="shared" si="1679"/>
        <v>1.0597066476480002</v>
      </c>
      <c r="M1308" s="13">
        <f t="shared" si="1680"/>
        <v>5.5319121796304889E-2</v>
      </c>
      <c r="N1308" s="13">
        <f t="shared" si="1681"/>
        <v>0.10150671613777887</v>
      </c>
      <c r="O1308" s="13">
        <f t="shared" si="1682"/>
        <v>5.8622041109593674E-2</v>
      </c>
      <c r="P1308" s="13">
        <f t="shared" si="1683"/>
        <v>0.1075673418721228</v>
      </c>
      <c r="Q1308" s="13">
        <f t="shared" si="1684"/>
        <v>9.31288593030761E-2</v>
      </c>
      <c r="R1308" s="13">
        <f t="shared" si="1685"/>
        <v>3.1061083331265376E-2</v>
      </c>
      <c r="S1308" s="13">
        <f t="shared" si="1686"/>
        <v>5.2290838419487638E-2</v>
      </c>
      <c r="T1308" s="13">
        <f t="shared" si="1687"/>
        <v>9.8689271291345054E-2</v>
      </c>
      <c r="U1308" s="13">
        <f t="shared" si="1688"/>
        <v>5.6994913625856798E-2</v>
      </c>
      <c r="V1308" s="13">
        <f t="shared" si="1689"/>
        <v>1.1297653627017377E-2</v>
      </c>
      <c r="W1308" s="13">
        <f t="shared" si="1690"/>
        <v>5.6961645922489007E-2</v>
      </c>
      <c r="X1308" s="13">
        <f t="shared" si="1691"/>
        <v>6.0362634845033208E-2</v>
      </c>
      <c r="Y1308" s="13">
        <f t="shared" si="1692"/>
        <v>3.1983342707415242E-2</v>
      </c>
      <c r="Z1308" s="13">
        <f t="shared" si="1693"/>
        <v>1.0971878829763471E-2</v>
      </c>
      <c r="AA1308" s="13">
        <f t="shared" si="1694"/>
        <v>2.0132629617148012E-2</v>
      </c>
      <c r="AB1308" s="13">
        <f t="shared" si="1695"/>
        <v>1.8470983028072836E-2</v>
      </c>
      <c r="AC1308" s="13">
        <f t="shared" si="1696"/>
        <v>1.3730091541910802E-3</v>
      </c>
      <c r="AD1308" s="13">
        <f t="shared" si="1697"/>
        <v>2.6130158233011666E-2</v>
      </c>
      <c r="AE1308" s="13">
        <f t="shared" si="1698"/>
        <v>2.7690302383616583E-2</v>
      </c>
      <c r="AF1308" s="13">
        <f t="shared" si="1699"/>
        <v>1.4671798755650877E-2</v>
      </c>
      <c r="AG1308" s="13">
        <f t="shared" si="1700"/>
        <v>5.1826008914389642E-3</v>
      </c>
      <c r="AH1308" s="13">
        <f t="shared" si="1701"/>
        <v>2.906743233272177E-3</v>
      </c>
      <c r="AI1308" s="13">
        <f t="shared" si="1702"/>
        <v>5.333670359981689E-3</v>
      </c>
      <c r="AJ1308" s="13">
        <f t="shared" si="1703"/>
        <v>4.8934558758605409E-3</v>
      </c>
      <c r="AK1308" s="13">
        <f t="shared" si="1704"/>
        <v>2.9930496628437124E-3</v>
      </c>
      <c r="AL1308" s="13">
        <f t="shared" si="1705"/>
        <v>1.0679196652922367E-4</v>
      </c>
      <c r="AM1308" s="13">
        <f t="shared" si="1706"/>
        <v>9.5894022474186397E-3</v>
      </c>
      <c r="AN1308" s="13">
        <f t="shared" si="1707"/>
        <v>1.0161953308560207E-2</v>
      </c>
      <c r="AO1308" s="13">
        <f t="shared" si="1708"/>
        <v>5.3843447370849193E-3</v>
      </c>
      <c r="AP1308" s="13">
        <f t="shared" si="1709"/>
        <v>1.9019419703724711E-3</v>
      </c>
      <c r="AQ1308" s="13">
        <f t="shared" si="1710"/>
        <v>5.0387513736111064E-4</v>
      </c>
      <c r="AR1308" s="13">
        <f t="shared" si="1711"/>
        <v>6.1605902546087372E-4</v>
      </c>
      <c r="AS1308" s="13">
        <f t="shared" si="1712"/>
        <v>1.1304251873671398E-3</v>
      </c>
      <c r="AT1308" s="13">
        <f t="shared" si="1713"/>
        <v>1.0371255443243168E-3</v>
      </c>
      <c r="AU1308" s="13">
        <f t="shared" si="1714"/>
        <v>6.3435092489121775E-4</v>
      </c>
      <c r="AV1308" s="13">
        <f t="shared" si="1715"/>
        <v>2.9099738559556923E-4</v>
      </c>
      <c r="AW1308" s="13">
        <f t="shared" si="1716"/>
        <v>5.7682123889295201E-6</v>
      </c>
      <c r="AX1308" s="13">
        <f t="shared" si="1717"/>
        <v>2.9326469770672827E-3</v>
      </c>
      <c r="AY1308" s="13">
        <f t="shared" si="1718"/>
        <v>3.1077454968030118E-3</v>
      </c>
      <c r="AZ1308" s="13">
        <f t="shared" si="1719"/>
        <v>1.646649281080144E-3</v>
      </c>
      <c r="BA1308" s="13">
        <f t="shared" si="1720"/>
        <v>5.8165506316847646E-4</v>
      </c>
      <c r="BB1308" s="13">
        <f t="shared" si="1721"/>
        <v>1.5409593426943794E-4</v>
      </c>
      <c r="BC1308" s="13">
        <f t="shared" si="1722"/>
        <v>3.2659297184170542E-5</v>
      </c>
      <c r="BD1308" s="13">
        <f t="shared" si="1723"/>
        <v>1.0880697410407269E-4</v>
      </c>
      <c r="BE1308" s="13">
        <f t="shared" si="1724"/>
        <v>1.9965318095361564E-4</v>
      </c>
      <c r="BF1308" s="13">
        <f t="shared" si="1725"/>
        <v>1.8317480562767146E-4</v>
      </c>
      <c r="BG1308" s="13">
        <f t="shared" si="1726"/>
        <v>1.1203764867481341E-4</v>
      </c>
      <c r="BH1308" s="13">
        <f t="shared" si="1727"/>
        <v>5.1395310660635493E-5</v>
      </c>
      <c r="BI1308" s="13">
        <f t="shared" si="1728"/>
        <v>1.8861359474403502E-5</v>
      </c>
      <c r="BJ1308" s="14">
        <f t="shared" si="1729"/>
        <v>0.55230429992122565</v>
      </c>
      <c r="BK1308" s="14">
        <f t="shared" si="1730"/>
        <v>0.23106250233245601</v>
      </c>
      <c r="BL1308" s="14">
        <f t="shared" si="1731"/>
        <v>0.20579145719102918</v>
      </c>
      <c r="BM1308" s="14">
        <f t="shared" si="1732"/>
        <v>0.54982299743991858</v>
      </c>
      <c r="BN1308" s="14">
        <f t="shared" si="1733"/>
        <v>0.44720516355014178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1.6292</v>
      </c>
      <c r="F1309" s="10">
        <f>VLOOKUP(B1309,home!$B$2:$E$405,3,FALSE)</f>
        <v>1.2583</v>
      </c>
      <c r="G1309" s="10">
        <f>VLOOKUP(C1309,away!$B$2:$E$405,4,FALSE)</f>
        <v>0.64990000000000003</v>
      </c>
      <c r="H1309" s="10">
        <f>VLOOKUP(A1309,away!$A$2:$E$405,3,FALSE)</f>
        <v>1.1462000000000001</v>
      </c>
      <c r="I1309" s="10">
        <f>VLOOKUP(C1309,away!$B$2:$E$405,3,FALSE)</f>
        <v>0.51319999999999999</v>
      </c>
      <c r="J1309" s="10">
        <f>VLOOKUP(B1309,home!$B$2:$E$405,4,FALSE)</f>
        <v>1.0468999999999999</v>
      </c>
      <c r="K1309" s="12">
        <f t="shared" si="1678"/>
        <v>1.3323095317639999</v>
      </c>
      <c r="L1309" s="12">
        <f t="shared" si="1679"/>
        <v>0.61581781949600001</v>
      </c>
      <c r="M1309" s="13">
        <f t="shared" si="1680"/>
        <v>0.14254075056750082</v>
      </c>
      <c r="N1309" s="13">
        <f t="shared" si="1681"/>
        <v>0.18990840064587611</v>
      </c>
      <c r="O1309" s="13">
        <f t="shared" si="1682"/>
        <v>8.7779134203801568E-2</v>
      </c>
      <c r="P1309" s="13">
        <f t="shared" si="1683"/>
        <v>0.11694897718971617</v>
      </c>
      <c r="Q1309" s="13">
        <f t="shared" si="1684"/>
        <v>0.12650838617127866</v>
      </c>
      <c r="R1309" s="13">
        <f t="shared" si="1685"/>
        <v>2.7027977511315918E-2</v>
      </c>
      <c r="S1309" s="13">
        <f t="shared" si="1686"/>
        <v>2.3987988016177735E-2</v>
      </c>
      <c r="T1309" s="13">
        <f t="shared" si="1687"/>
        <v>7.7906118519954742E-2</v>
      </c>
      <c r="U1309" s="13">
        <f t="shared" si="1688"/>
        <v>3.6009632062629228E-2</v>
      </c>
      <c r="V1309" s="13">
        <f t="shared" si="1689"/>
        <v>2.1867981629129199E-3</v>
      </c>
      <c r="W1309" s="13">
        <f t="shared" si="1690"/>
        <v>5.6182776248025174E-2</v>
      </c>
      <c r="X1309" s="13">
        <f t="shared" si="1691"/>
        <v>3.459835476229052E-2</v>
      </c>
      <c r="Y1309" s="13">
        <f t="shared" si="1692"/>
        <v>1.0653141693931398E-2</v>
      </c>
      <c r="Z1309" s="13">
        <f t="shared" si="1693"/>
        <v>5.5481033921351659E-3</v>
      </c>
      <c r="AA1309" s="13">
        <f t="shared" si="1694"/>
        <v>7.3917910325538624E-3</v>
      </c>
      <c r="AB1309" s="13">
        <f t="shared" si="1695"/>
        <v>4.9240768247395851E-3</v>
      </c>
      <c r="AC1309" s="13">
        <f t="shared" si="1696"/>
        <v>1.121362695645006E-4</v>
      </c>
      <c r="AD1309" s="13">
        <f t="shared" si="1697"/>
        <v>1.8713212079052001E-2</v>
      </c>
      <c r="AE1309" s="13">
        <f t="shared" si="1698"/>
        <v>1.152392945828801E-2</v>
      </c>
      <c r="AF1309" s="13">
        <f t="shared" si="1699"/>
        <v>3.5483205555143218E-3</v>
      </c>
      <c r="AG1309" s="13">
        <f t="shared" si="1700"/>
        <v>7.2837300912322186E-4</v>
      </c>
      <c r="AH1309" s="13">
        <f t="shared" si="1701"/>
        <v>8.541552333207593E-4</v>
      </c>
      <c r="AI1309" s="13">
        <f t="shared" si="1702"/>
        <v>1.1379991589593509E-3</v>
      </c>
      <c r="AJ1309" s="13">
        <f t="shared" si="1703"/>
        <v>7.5808356331047942E-4</v>
      </c>
      <c r="AK1309" s="13">
        <f t="shared" si="1704"/>
        <v>3.3666731909072305E-4</v>
      </c>
      <c r="AL1309" s="13">
        <f t="shared" si="1705"/>
        <v>3.6801327281431302E-6</v>
      </c>
      <c r="AM1309" s="13">
        <f t="shared" si="1706"/>
        <v>4.9863581645684411E-3</v>
      </c>
      <c r="AN1309" s="13">
        <f t="shared" si="1707"/>
        <v>3.0706882121306137E-3</v>
      </c>
      <c r="AO1309" s="13">
        <f t="shared" si="1708"/>
        <v>9.4549225957317267E-4</v>
      </c>
      <c r="AP1309" s="13">
        <f t="shared" si="1709"/>
        <v>1.9408366054689911E-4</v>
      </c>
      <c r="AQ1309" s="13">
        <f t="shared" si="1710"/>
        <v>2.9880044159448303E-5</v>
      </c>
      <c r="AR1309" s="13">
        <f t="shared" si="1711"/>
        <v>1.0520080265893748E-4</v>
      </c>
      <c r="AS1309" s="13">
        <f t="shared" si="1712"/>
        <v>1.4016003213172595E-4</v>
      </c>
      <c r="AT1309" s="13">
        <f t="shared" si="1713"/>
        <v>9.3368273390723503E-5</v>
      </c>
      <c r="AU1309" s="13">
        <f t="shared" si="1714"/>
        <v>4.1465146867602644E-5</v>
      </c>
      <c r="AV1309" s="13">
        <f t="shared" si="1715"/>
        <v>1.3811102601925293E-5</v>
      </c>
      <c r="AW1309" s="13">
        <f t="shared" si="1716"/>
        <v>8.3872264357390481E-8</v>
      </c>
      <c r="AX1309" s="13">
        <f t="shared" si="1717"/>
        <v>1.1072287519072947E-3</v>
      </c>
      <c r="AY1309" s="13">
        <f t="shared" si="1718"/>
        <v>6.8185119568282772E-4</v>
      </c>
      <c r="AZ1309" s="13">
        <f t="shared" si="1719"/>
        <v>2.099480582730697E-4</v>
      </c>
      <c r="BA1309" s="13">
        <f t="shared" si="1720"/>
        <v>4.309658515104699E-5</v>
      </c>
      <c r="BB1309" s="13">
        <f t="shared" si="1721"/>
        <v>6.6349112738603588E-6</v>
      </c>
      <c r="BC1309" s="13">
        <f t="shared" si="1722"/>
        <v>8.171793186436232E-7</v>
      </c>
      <c r="BD1309" s="13">
        <f t="shared" si="1723"/>
        <v>1.0797421483775976E-5</v>
      </c>
      <c r="BE1309" s="13">
        <f t="shared" si="1724"/>
        <v>1.4385507561308125E-5</v>
      </c>
      <c r="BF1309" s="13">
        <f t="shared" si="1725"/>
        <v>9.5829744215969548E-6</v>
      </c>
      <c r="BG1309" s="13">
        <f t="shared" si="1726"/>
        <v>4.2558293881814085E-6</v>
      </c>
      <c r="BH1309" s="13">
        <f t="shared" si="1727"/>
        <v>1.4175205148588608E-6</v>
      </c>
      <c r="BI1309" s="13">
        <f t="shared" si="1728"/>
        <v>3.7771521868349464E-7</v>
      </c>
      <c r="BJ1309" s="14">
        <f t="shared" si="1729"/>
        <v>0.54154709216591967</v>
      </c>
      <c r="BK1309" s="14">
        <f t="shared" si="1730"/>
        <v>0.28646218153428316</v>
      </c>
      <c r="BL1309" s="14">
        <f t="shared" si="1731"/>
        <v>0.16665433923596074</v>
      </c>
      <c r="BM1309" s="14">
        <f t="shared" si="1732"/>
        <v>0.30881632271539083</v>
      </c>
      <c r="BN1309" s="14">
        <f t="shared" si="1733"/>
        <v>0.69071362628948929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1.4215</v>
      </c>
      <c r="F1310" s="10">
        <f>VLOOKUP(B1310,home!$B$2:$E$405,3,FALSE)</f>
        <v>0.70350000000000001</v>
      </c>
      <c r="G1310" s="10">
        <f>VLOOKUP(C1310,away!$B$2:$E$405,4,FALSE)</f>
        <v>1.0823</v>
      </c>
      <c r="H1310" s="10">
        <f>VLOOKUP(A1310,away!$A$2:$E$405,3,FALSE)</f>
        <v>1.0277000000000001</v>
      </c>
      <c r="I1310" s="10">
        <f>VLOOKUP(C1310,away!$B$2:$E$405,3,FALSE)</f>
        <v>1.7215</v>
      </c>
      <c r="J1310" s="10">
        <f>VLOOKUP(B1310,home!$B$2:$E$405,4,FALSE)</f>
        <v>0.81089999999999995</v>
      </c>
      <c r="K1310" s="12">
        <f t="shared" si="1678"/>
        <v>1.0823273280750001</v>
      </c>
      <c r="L1310" s="12">
        <f t="shared" si="1679"/>
        <v>1.434632562495</v>
      </c>
      <c r="M1310" s="13">
        <f t="shared" si="1680"/>
        <v>8.0704584950335542E-2</v>
      </c>
      <c r="N1310" s="13">
        <f t="shared" si="1681"/>
        <v>8.7348777792698548E-2</v>
      </c>
      <c r="O1310" s="13">
        <f t="shared" si="1682"/>
        <v>0.1157814255123953</v>
      </c>
      <c r="P1310" s="13">
        <f t="shared" si="1683"/>
        <v>0.12531340091554546</v>
      </c>
      <c r="Q1310" s="13">
        <f t="shared" si="1684"/>
        <v>4.7269984639494146E-2</v>
      </c>
      <c r="R1310" s="13">
        <f t="shared" si="1685"/>
        <v>8.3051901586085816E-2</v>
      </c>
      <c r="S1310" s="13">
        <f t="shared" si="1686"/>
        <v>4.8644846072512189E-2</v>
      </c>
      <c r="T1310" s="13">
        <f t="shared" si="1687"/>
        <v>6.7815059192456784E-2</v>
      </c>
      <c r="U1310" s="13">
        <f t="shared" si="1688"/>
        <v>8.9889342735216149E-2</v>
      </c>
      <c r="V1310" s="13">
        <f t="shared" si="1689"/>
        <v>8.3925441054364704E-3</v>
      </c>
      <c r="W1310" s="13">
        <f t="shared" si="1690"/>
        <v>1.7053865391003335E-2</v>
      </c>
      <c r="X1310" s="13">
        <f t="shared" si="1691"/>
        <v>2.4466030606339912E-2</v>
      </c>
      <c r="Y1310" s="13">
        <f t="shared" si="1692"/>
        <v>1.7549882091427264E-2</v>
      </c>
      <c r="Z1310" s="13">
        <f t="shared" si="1693"/>
        <v>3.971632079750962E-2</v>
      </c>
      <c r="AA1310" s="13">
        <f t="shared" si="1694"/>
        <v>4.298605936973815E-2</v>
      </c>
      <c r="AB1310" s="13">
        <f t="shared" si="1695"/>
        <v>2.3262493391061002E-2</v>
      </c>
      <c r="AC1310" s="13">
        <f t="shared" si="1696"/>
        <v>8.1446599721778394E-4</v>
      </c>
      <c r="AD1310" s="13">
        <f t="shared" si="1697"/>
        <v>4.6144661404988385E-3</v>
      </c>
      <c r="AE1310" s="13">
        <f t="shared" si="1698"/>
        <v>6.6200633836902617E-3</v>
      </c>
      <c r="AF1310" s="13">
        <f t="shared" si="1699"/>
        <v>4.7486792480114408E-3</v>
      </c>
      <c r="AG1310" s="13">
        <f t="shared" si="1700"/>
        <v>2.2708699593471612E-3</v>
      </c>
      <c r="AH1310" s="13">
        <f t="shared" si="1701"/>
        <v>1.4244581769651179E-2</v>
      </c>
      <c r="AI1310" s="13">
        <f t="shared" si="1702"/>
        <v>1.5417300126292421E-2</v>
      </c>
      <c r="AJ1310" s="13">
        <f t="shared" si="1703"/>
        <v>8.3432826259102165E-3</v>
      </c>
      <c r="AK1310" s="13">
        <f t="shared" si="1704"/>
        <v>3.010054263958659E-3</v>
      </c>
      <c r="AL1310" s="13">
        <f t="shared" si="1705"/>
        <v>5.0586223374664563E-5</v>
      </c>
      <c r="AM1310" s="13">
        <f t="shared" si="1706"/>
        <v>9.9887256166773363E-4</v>
      </c>
      <c r="AN1310" s="13">
        <f t="shared" si="1707"/>
        <v>1.4330151027513256E-3</v>
      </c>
      <c r="AO1310" s="13">
        <f t="shared" si="1708"/>
        <v>1.0279250644770852E-3</v>
      </c>
      <c r="AP1310" s="13">
        <f t="shared" si="1709"/>
        <v>4.9156492310119964E-4</v>
      </c>
      <c r="AQ1310" s="13">
        <f t="shared" si="1710"/>
        <v>1.7630376131533298E-4</v>
      </c>
      <c r="AR1310" s="13">
        <f t="shared" si="1711"/>
        <v>4.0871481691728429E-3</v>
      </c>
      <c r="AS1310" s="13">
        <f t="shared" si="1712"/>
        <v>4.4236321573874731E-3</v>
      </c>
      <c r="AT1310" s="13">
        <f t="shared" si="1713"/>
        <v>2.3939089866459153E-3</v>
      </c>
      <c r="AU1310" s="13">
        <f t="shared" si="1714"/>
        <v>8.6366437239040171E-4</v>
      </c>
      <c r="AV1310" s="13">
        <f t="shared" si="1715"/>
        <v>2.336918881307188E-4</v>
      </c>
      <c r="AW1310" s="13">
        <f t="shared" si="1716"/>
        <v>2.1818709744012943E-6</v>
      </c>
      <c r="AX1310" s="13">
        <f t="shared" si="1717"/>
        <v>1.8018451179287805E-4</v>
      </c>
      <c r="AY1310" s="13">
        <f t="shared" si="1718"/>
        <v>2.5849856787532718E-4</v>
      </c>
      <c r="AZ1310" s="13">
        <f t="shared" si="1719"/>
        <v>1.8542523141613419E-4</v>
      </c>
      <c r="BA1310" s="13">
        <f t="shared" si="1720"/>
        <v>8.8672358299252322E-5</v>
      </c>
      <c r="BB1310" s="13">
        <f t="shared" si="1721"/>
        <v>3.1803063152332803E-5</v>
      </c>
      <c r="BC1310" s="13">
        <f t="shared" si="1722"/>
        <v>9.1251419970842957E-6</v>
      </c>
      <c r="BD1310" s="13">
        <f t="shared" si="1723"/>
        <v>9.7725930853952928E-4</v>
      </c>
      <c r="BE1310" s="13">
        <f t="shared" si="1724"/>
        <v>1.0577144562480111E-3</v>
      </c>
      <c r="BF1310" s="13">
        <f t="shared" si="1725"/>
        <v>5.7239663064860547E-4</v>
      </c>
      <c r="BG1310" s="13">
        <f t="shared" si="1726"/>
        <v>2.0650683861634603E-4</v>
      </c>
      <c r="BH1310" s="13">
        <f t="shared" si="1727"/>
        <v>5.5876998717211252E-5</v>
      </c>
      <c r="BI1310" s="13">
        <f t="shared" si="1728"/>
        <v>1.2095440544489898E-5</v>
      </c>
      <c r="BJ1310" s="14">
        <f t="shared" si="1729"/>
        <v>0.28463906873281336</v>
      </c>
      <c r="BK1310" s="14">
        <f t="shared" si="1730"/>
        <v>0.26417892683229749</v>
      </c>
      <c r="BL1310" s="14">
        <f t="shared" si="1731"/>
        <v>0.41087033662735045</v>
      </c>
      <c r="BM1310" s="14">
        <f t="shared" si="1732"/>
        <v>0.45967826089651515</v>
      </c>
      <c r="BN1310" s="14">
        <f t="shared" si="1733"/>
        <v>0.53947007539655478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1.4215</v>
      </c>
      <c r="F1311" s="10">
        <f>VLOOKUP(B1311,home!$B$2:$E$405,3,FALSE)</f>
        <v>1.407</v>
      </c>
      <c r="G1311" s="10">
        <f>VLOOKUP(C1311,away!$B$2:$E$405,4,FALSE)</f>
        <v>1.1364000000000001</v>
      </c>
      <c r="H1311" s="10">
        <f>VLOOKUP(A1311,away!$A$2:$E$405,3,FALSE)</f>
        <v>1.0277000000000001</v>
      </c>
      <c r="I1311" s="10">
        <f>VLOOKUP(C1311,away!$B$2:$E$405,3,FALSE)</f>
        <v>1.4220999999999999</v>
      </c>
      <c r="J1311" s="10">
        <f>VLOOKUP(B1311,home!$B$2:$E$405,4,FALSE)</f>
        <v>0.89200000000000002</v>
      </c>
      <c r="K1311" s="12">
        <f t="shared" si="1678"/>
        <v>2.2728573882000003</v>
      </c>
      <c r="L1311" s="12">
        <f t="shared" si="1679"/>
        <v>1.3036510156400001</v>
      </c>
      <c r="M1311" s="13">
        <f t="shared" si="1680"/>
        <v>2.7973199053884758E-2</v>
      </c>
      <c r="N1311" s="13">
        <f t="shared" si="1681"/>
        <v>6.3579092141211227E-2</v>
      </c>
      <c r="O1311" s="13">
        <f t="shared" si="1682"/>
        <v>3.6467289357296755E-2</v>
      </c>
      <c r="P1311" s="13">
        <f t="shared" si="1683"/>
        <v>8.2884948043359177E-2</v>
      </c>
      <c r="Q1311" s="13">
        <f t="shared" si="1684"/>
        <v>7.2253104654100272E-2</v>
      </c>
      <c r="R1311" s="13">
        <f t="shared" si="1685"/>
        <v>2.3770309404138847E-2</v>
      </c>
      <c r="S1311" s="13">
        <f t="shared" si="1686"/>
        <v>6.1397291376263749E-2</v>
      </c>
      <c r="T1311" s="13">
        <f t="shared" si="1687"/>
        <v>9.4192833265461046E-2</v>
      </c>
      <c r="U1311" s="13">
        <f t="shared" si="1688"/>
        <v>5.4026523348996922E-2</v>
      </c>
      <c r="V1311" s="13">
        <f t="shared" si="1689"/>
        <v>2.0213440316059657E-2</v>
      </c>
      <c r="W1311" s="13">
        <f t="shared" si="1690"/>
        <v>5.4740334244486544E-2</v>
      </c>
      <c r="X1311" s="13">
        <f t="shared" si="1691"/>
        <v>7.1362292334297958E-2</v>
      </c>
      <c r="Y1311" s="13">
        <f t="shared" si="1692"/>
        <v>4.6515762440003071E-2</v>
      </c>
      <c r="Z1311" s="13">
        <f t="shared" si="1693"/>
        <v>1.032939599892755E-2</v>
      </c>
      <c r="AA1311" s="13">
        <f t="shared" si="1694"/>
        <v>2.3477244011806002E-2</v>
      </c>
      <c r="AB1311" s="13">
        <f t="shared" si="1695"/>
        <v>2.668021375340375E-2</v>
      </c>
      <c r="AC1311" s="13">
        <f t="shared" si="1696"/>
        <v>3.7432927030146886E-3</v>
      </c>
      <c r="AD1311" s="13">
        <f t="shared" si="1697"/>
        <v>3.1104243280029687E-2</v>
      </c>
      <c r="AE1311" s="13">
        <f t="shared" si="1698"/>
        <v>4.0549078342724351E-2</v>
      </c>
      <c r="AF1311" s="13">
        <f t="shared" si="1699"/>
        <v>2.6430923582379268E-2</v>
      </c>
      <c r="AG1311" s="13">
        <f t="shared" si="1700"/>
        <v>1.1485566790823987E-2</v>
      </c>
      <c r="AH1311" s="13">
        <f t="shared" si="1701"/>
        <v>3.3664818962374147E-3</v>
      </c>
      <c r="AI1311" s="13">
        <f t="shared" si="1702"/>
        <v>7.6515332501047549E-3</v>
      </c>
      <c r="AJ1311" s="13">
        <f t="shared" si="1703"/>
        <v>8.6954219392792777E-3</v>
      </c>
      <c r="AK1311" s="13">
        <f t="shared" si="1704"/>
        <v>6.5878179994024273E-3</v>
      </c>
      <c r="AL1311" s="13">
        <f t="shared" si="1705"/>
        <v>4.4365697409552474E-4</v>
      </c>
      <c r="AM1311" s="13">
        <f t="shared" si="1706"/>
        <v>1.413910182867713E-2</v>
      </c>
      <c r="AN1311" s="13">
        <f t="shared" si="1707"/>
        <v>1.843245445919232E-2</v>
      </c>
      <c r="AO1311" s="13">
        <f t="shared" si="1708"/>
        <v>1.2014743988232062E-2</v>
      </c>
      <c r="AP1311" s="13">
        <f t="shared" si="1709"/>
        <v>5.2210110676377706E-3</v>
      </c>
      <c r="AQ1311" s="13">
        <f t="shared" si="1710"/>
        <v>1.701594095248416E-3</v>
      </c>
      <c r="AR1311" s="13">
        <f t="shared" si="1711"/>
        <v>8.7774350863271554E-4</v>
      </c>
      <c r="AS1311" s="13">
        <f t="shared" si="1712"/>
        <v>1.994985818540458E-3</v>
      </c>
      <c r="AT1311" s="13">
        <f t="shared" si="1713"/>
        <v>2.2671591285119532E-3</v>
      </c>
      <c r="AU1311" s="13">
        <f t="shared" si="1714"/>
        <v>1.7176431251544888E-3</v>
      </c>
      <c r="AV1311" s="13">
        <f t="shared" si="1715"/>
        <v>9.7598946682457956E-4</v>
      </c>
      <c r="AW1311" s="13">
        <f t="shared" si="1716"/>
        <v>3.6515591997884496E-5</v>
      </c>
      <c r="AX1311" s="13">
        <f t="shared" si="1717"/>
        <v>5.3560270089701547E-3</v>
      </c>
      <c r="AY1311" s="13">
        <f t="shared" si="1718"/>
        <v>6.9823900500392139E-3</v>
      </c>
      <c r="AZ1311" s="13">
        <f t="shared" si="1719"/>
        <v>4.5512999401641271E-3</v>
      </c>
      <c r="BA1311" s="13">
        <f t="shared" si="1720"/>
        <v>1.977768929825745E-3</v>
      </c>
      <c r="BB1311" s="13">
        <f t="shared" si="1721"/>
        <v>6.4458011851714246E-4</v>
      </c>
      <c r="BC1311" s="13">
        <f t="shared" si="1722"/>
        <v>1.6806150523324481E-4</v>
      </c>
      <c r="BD1311" s="13">
        <f t="shared" si="1723"/>
        <v>1.9071186941674293E-4</v>
      </c>
      <c r="BE1311" s="13">
        <f t="shared" si="1724"/>
        <v>4.3346088142127786E-4</v>
      </c>
      <c r="BF1311" s="13">
        <f t="shared" si="1725"/>
        <v>4.9259738341701786E-4</v>
      </c>
      <c r="BG1311" s="13">
        <f t="shared" si="1726"/>
        <v>3.7320120076911914E-4</v>
      </c>
      <c r="BH1311" s="13">
        <f t="shared" si="1727"/>
        <v>2.1205827661330105E-4</v>
      </c>
      <c r="BI1311" s="13">
        <f t="shared" si="1728"/>
        <v>9.6395644145900073E-5</v>
      </c>
      <c r="BJ1311" s="14">
        <f t="shared" si="1729"/>
        <v>0.58340226406725482</v>
      </c>
      <c r="BK1311" s="14">
        <f t="shared" si="1730"/>
        <v>0.20363821851671676</v>
      </c>
      <c r="BL1311" s="14">
        <f t="shared" si="1731"/>
        <v>0.20035478126411368</v>
      </c>
      <c r="BM1311" s="14">
        <f t="shared" si="1732"/>
        <v>0.68385084273498031</v>
      </c>
      <c r="BN1311" s="14">
        <f t="shared" si="1733"/>
        <v>0.30692794265399104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1.2710999999999999</v>
      </c>
      <c r="F1312" s="10">
        <f>VLOOKUP(B1312,home!$B$2:$E$405,3,FALSE)</f>
        <v>1.2008000000000001</v>
      </c>
      <c r="G1312" s="10">
        <f>VLOOKUP(C1312,away!$B$2:$E$405,4,FALSE)</f>
        <v>0.99380000000000002</v>
      </c>
      <c r="H1312" s="10">
        <f>VLOOKUP(A1312,away!$A$2:$E$405,3,FALSE)</f>
        <v>0.94469999999999998</v>
      </c>
      <c r="I1312" s="10">
        <f>VLOOKUP(C1312,away!$B$2:$E$405,3,FALSE)</f>
        <v>0.61280000000000001</v>
      </c>
      <c r="J1312" s="10">
        <f>VLOOKUP(B1312,home!$B$2:$E$405,4,FALSE)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1.6292</v>
      </c>
      <c r="F1315" s="10">
        <f>VLOOKUP(B1315,home!$B$2:$E$405,3,FALSE)</f>
        <v>1.0470999999999999</v>
      </c>
      <c r="G1315" s="10">
        <f>VLOOKUP(C1315,away!$B$2:$E$405,4,FALSE)</f>
        <v>1.0109999999999999</v>
      </c>
      <c r="H1315" s="10">
        <f>VLOOKUP(A1315,away!$A$2:$E$405,3,FALSE)</f>
        <v>1.1462000000000001</v>
      </c>
      <c r="I1315" s="10">
        <f>VLOOKUP(C1315,away!$B$2:$E$405,3,FALSE)</f>
        <v>0.97509999999999997</v>
      </c>
      <c r="J1315" s="10">
        <f>VLOOKUP(B1315,home!$B$2:$E$405,4,FALSE)</f>
        <v>1.1291</v>
      </c>
      <c r="K1315" s="12">
        <f t="shared" si="1678"/>
        <v>1.7247006085199996</v>
      </c>
      <c r="L1315" s="12">
        <f t="shared" si="1679"/>
        <v>1.2619494769419999</v>
      </c>
      <c r="M1315" s="13">
        <f t="shared" si="1680"/>
        <v>5.0456177815269107E-2</v>
      </c>
      <c r="N1315" s="13">
        <f t="shared" si="1681"/>
        <v>8.7021800581587941E-2</v>
      </c>
      <c r="O1315" s="13">
        <f t="shared" si="1682"/>
        <v>6.3673147202471386E-2</v>
      </c>
      <c r="P1315" s="13">
        <f t="shared" si="1683"/>
        <v>0.10981711572648592</v>
      </c>
      <c r="Q1315" s="13">
        <f t="shared" si="1684"/>
        <v>7.5043276208785384E-2</v>
      </c>
      <c r="R1315" s="13">
        <f t="shared" si="1685"/>
        <v>4.017614740370487E-2</v>
      </c>
      <c r="S1315" s="13">
        <f t="shared" si="1686"/>
        <v>5.9753827126174296E-2</v>
      </c>
      <c r="T1315" s="13">
        <f t="shared" si="1687"/>
        <v>9.470082315969075E-2</v>
      </c>
      <c r="U1315" s="13">
        <f t="shared" si="1688"/>
        <v>6.9291825875159002E-2</v>
      </c>
      <c r="V1315" s="13">
        <f t="shared" si="1689"/>
        <v>1.4450367808147806E-2</v>
      </c>
      <c r="W1315" s="13">
        <f t="shared" si="1690"/>
        <v>4.3142394714208852E-2</v>
      </c>
      <c r="X1315" s="13">
        <f t="shared" si="1691"/>
        <v>5.4443522443621162E-2</v>
      </c>
      <c r="Y1315" s="13">
        <f t="shared" si="1692"/>
        <v>3.4352487335303883E-2</v>
      </c>
      <c r="Z1315" s="13">
        <f t="shared" si="1693"/>
        <v>1.690008940055002E-2</v>
      </c>
      <c r="AA1315" s="13">
        <f t="shared" si="1694"/>
        <v>2.9147594473171015E-2</v>
      </c>
      <c r="AB1315" s="13">
        <f t="shared" si="1695"/>
        <v>2.5135436962386116E-2</v>
      </c>
      <c r="AC1315" s="13">
        <f t="shared" si="1696"/>
        <v>1.9656880765022821E-3</v>
      </c>
      <c r="AD1315" s="13">
        <f t="shared" si="1697"/>
        <v>1.8601928604151514E-2</v>
      </c>
      <c r="AE1315" s="13">
        <f t="shared" si="1698"/>
        <v>2.3474694072121431E-2</v>
      </c>
      <c r="AF1315" s="13">
        <f t="shared" si="1699"/>
        <v>1.4811938952843554E-2</v>
      </c>
      <c r="AG1315" s="13">
        <f t="shared" si="1700"/>
        <v>6.2306395380125864E-3</v>
      </c>
      <c r="AH1315" s="13">
        <f t="shared" si="1701"/>
        <v>5.3317647448242831E-3</v>
      </c>
      <c r="AI1315" s="13">
        <f t="shared" si="1702"/>
        <v>9.1956978998839235E-3</v>
      </c>
      <c r="AJ1315" s="13">
        <f t="shared" si="1703"/>
        <v>7.9299128818479427E-3</v>
      </c>
      <c r="AK1315" s="13">
        <f t="shared" si="1704"/>
        <v>4.5589085242779097E-3</v>
      </c>
      <c r="AL1315" s="13">
        <f t="shared" si="1705"/>
        <v>1.7113162694943452E-4</v>
      </c>
      <c r="AM1315" s="13">
        <f t="shared" si="1706"/>
        <v>6.416551516645135E-3</v>
      </c>
      <c r="AN1315" s="13">
        <f t="shared" si="1707"/>
        <v>8.0973638302017231E-3</v>
      </c>
      <c r="AO1315" s="13">
        <f t="shared" si="1708"/>
        <v>5.1092320250660682E-3</v>
      </c>
      <c r="AP1315" s="13">
        <f t="shared" si="1709"/>
        <v>2.1491975605358133E-3</v>
      </c>
      <c r="AQ1315" s="13">
        <f t="shared" si="1710"/>
        <v>6.7804468434079794E-4</v>
      </c>
      <c r="AR1315" s="13">
        <f t="shared" si="1711"/>
        <v>1.3456835461817585E-3</v>
      </c>
      <c r="AS1315" s="13">
        <f t="shared" si="1712"/>
        <v>2.3209012309750301E-3</v>
      </c>
      <c r="AT1315" s="13">
        <f t="shared" si="1713"/>
        <v>2.0014298826887254E-3</v>
      </c>
      <c r="AU1315" s="13">
        <f t="shared" si="1714"/>
        <v>1.1506224455277853E-3</v>
      </c>
      <c r="AV1315" s="13">
        <f t="shared" si="1715"/>
        <v>4.9611980799463555E-4</v>
      </c>
      <c r="AW1315" s="13">
        <f t="shared" si="1716"/>
        <v>1.0346261787568596E-5</v>
      </c>
      <c r="AX1315" s="13">
        <f t="shared" si="1717"/>
        <v>1.8444383842262987E-3</v>
      </c>
      <c r="AY1315" s="13">
        <f t="shared" si="1718"/>
        <v>2.3275880542261251E-3</v>
      </c>
      <c r="AZ1315" s="13">
        <f t="shared" si="1719"/>
        <v>1.4686492637835532E-3</v>
      </c>
      <c r="BA1315" s="13">
        <f t="shared" si="1720"/>
        <v>6.1778705674763606E-4</v>
      </c>
      <c r="BB1315" s="13">
        <f t="shared" si="1721"/>
        <v>1.9490401328105424E-4</v>
      </c>
      <c r="BC1315" s="13">
        <f t="shared" si="1722"/>
        <v>4.9191803522784548E-5</v>
      </c>
      <c r="BD1315" s="13">
        <f t="shared" si="1723"/>
        <v>2.8303077453892093E-4</v>
      </c>
      <c r="BE1315" s="13">
        <f t="shared" si="1724"/>
        <v>4.8814334907716379E-4</v>
      </c>
      <c r="BF1315" s="13">
        <f t="shared" si="1725"/>
        <v>4.2095056559918751E-4</v>
      </c>
      <c r="BG1315" s="13">
        <f t="shared" si="1726"/>
        <v>2.4200456554858554E-4</v>
      </c>
      <c r="BH1315" s="13">
        <f t="shared" si="1727"/>
        <v>1.0434635536656595E-4</v>
      </c>
      <c r="BI1315" s="13">
        <f t="shared" si="1728"/>
        <v>3.5993244519512052E-5</v>
      </c>
      <c r="BJ1315" s="14">
        <f t="shared" si="1729"/>
        <v>0.48077645380290396</v>
      </c>
      <c r="BK1315" s="14">
        <f t="shared" si="1730"/>
        <v>0.23894189623375495</v>
      </c>
      <c r="BL1315" s="14">
        <f t="shared" si="1731"/>
        <v>0.26332966173574424</v>
      </c>
      <c r="BM1315" s="14">
        <f t="shared" si="1732"/>
        <v>0.5714431944422107</v>
      </c>
      <c r="BN1315" s="14">
        <f t="shared" si="1733"/>
        <v>0.42618766493830462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1.6292</v>
      </c>
      <c r="F1316" s="10">
        <f>VLOOKUP(B1316,home!$B$2:$E$405,3,FALSE)</f>
        <v>0.95479999999999998</v>
      </c>
      <c r="G1316" s="10">
        <f>VLOOKUP(C1316,away!$B$2:$E$405,4,FALSE)</f>
        <v>0.75819999999999999</v>
      </c>
      <c r="H1316" s="10">
        <f>VLOOKUP(A1316,away!$A$2:$E$405,3,FALSE)</f>
        <v>1.1462000000000001</v>
      </c>
      <c r="I1316" s="10">
        <f>VLOOKUP(C1316,away!$B$2:$E$405,3,FALSE)</f>
        <v>1.0264</v>
      </c>
      <c r="J1316" s="10">
        <f>VLOOKUP(B1316,home!$B$2:$E$405,4,FALSE)</f>
        <v>0.72699999999999998</v>
      </c>
      <c r="K1316" s="12">
        <f t="shared" si="1678"/>
        <v>1.1794257133119999</v>
      </c>
      <c r="L1316" s="12">
        <f t="shared" si="1679"/>
        <v>0.85528618735999995</v>
      </c>
      <c r="M1316" s="13">
        <f t="shared" si="1680"/>
        <v>0.130718136887058</v>
      </c>
      <c r="N1316" s="13">
        <f t="shared" si="1681"/>
        <v>0.15417233184083401</v>
      </c>
      <c r="O1316" s="13">
        <f t="shared" si="1682"/>
        <v>0.11180141691693439</v>
      </c>
      <c r="P1316" s="13">
        <f t="shared" si="1683"/>
        <v>0.13186146589654762</v>
      </c>
      <c r="Q1316" s="13">
        <f t="shared" si="1684"/>
        <v>9.0917406227175021E-2</v>
      </c>
      <c r="R1316" s="13">
        <f t="shared" si="1685"/>
        <v>4.7811103808165306E-2</v>
      </c>
      <c r="S1316" s="13">
        <f t="shared" si="1686"/>
        <v>3.3253698764482385E-2</v>
      </c>
      <c r="T1316" s="13">
        <f t="shared" si="1687"/>
        <v>7.7760401736700832E-2</v>
      </c>
      <c r="U1316" s="13">
        <f t="shared" si="1688"/>
        <v>5.6389645213179442E-2</v>
      </c>
      <c r="V1316" s="13">
        <f t="shared" si="1689"/>
        <v>3.7271725510485626E-3</v>
      </c>
      <c r="W1316" s="13">
        <f t="shared" si="1690"/>
        <v>3.5743442230654232E-2</v>
      </c>
      <c r="X1316" s="13">
        <f t="shared" si="1691"/>
        <v>3.0570872428578671E-2</v>
      </c>
      <c r="Y1316" s="13">
        <f t="shared" si="1692"/>
        <v>1.3073422461853995E-2</v>
      </c>
      <c r="Z1316" s="13">
        <f t="shared" si="1693"/>
        <v>1.3630725563186293E-2</v>
      </c>
      <c r="AA1316" s="13">
        <f t="shared" si="1694"/>
        <v>1.6076428220321102E-2</v>
      </c>
      <c r="AB1316" s="13">
        <f t="shared" si="1695"/>
        <v>9.4804764106306925E-3</v>
      </c>
      <c r="AC1316" s="13">
        <f t="shared" si="1696"/>
        <v>2.3498577164509832E-4</v>
      </c>
      <c r="AD1316" s="13">
        <f t="shared" si="1697"/>
        <v>1.053918371227891E-2</v>
      </c>
      <c r="AE1316" s="13">
        <f t="shared" si="1698"/>
        <v>9.0140182551616387E-3</v>
      </c>
      <c r="AF1316" s="13">
        <f t="shared" si="1699"/>
        <v>3.8547826531253188E-3</v>
      </c>
      <c r="AG1316" s="13">
        <f t="shared" si="1700"/>
        <v>1.0989807861643396E-3</v>
      </c>
      <c r="AH1316" s="13">
        <f t="shared" si="1701"/>
        <v>2.9145428244720228E-3</v>
      </c>
      <c r="AI1316" s="13">
        <f t="shared" si="1702"/>
        <v>3.4374867497312862E-3</v>
      </c>
      <c r="AJ1316" s="13">
        <f t="shared" si="1703"/>
        <v>2.0271301309011855E-3</v>
      </c>
      <c r="AK1316" s="13">
        <f t="shared" si="1704"/>
        <v>7.9694980020479243E-4</v>
      </c>
      <c r="AL1316" s="13">
        <f t="shared" si="1705"/>
        <v>9.4816431910212915E-6</v>
      </c>
      <c r="AM1316" s="13">
        <f t="shared" si="1706"/>
        <v>2.4860368535161519E-3</v>
      </c>
      <c r="AN1316" s="13">
        <f t="shared" si="1707"/>
        <v>2.1262729820802802E-3</v>
      </c>
      <c r="AO1316" s="13">
        <f t="shared" si="1708"/>
        <v>9.0928595606501017E-4</v>
      </c>
      <c r="AP1316" s="13">
        <f t="shared" si="1709"/>
        <v>2.5923323952761166E-4</v>
      </c>
      <c r="AQ1316" s="13">
        <f t="shared" si="1710"/>
        <v>5.5429652268138143E-5</v>
      </c>
      <c r="AR1316" s="13">
        <f t="shared" si="1711"/>
        <v>4.9855364404802454E-4</v>
      </c>
      <c r="AS1316" s="13">
        <f t="shared" si="1712"/>
        <v>5.8800698725563821E-4</v>
      </c>
      <c r="AT1316" s="13">
        <f t="shared" si="1713"/>
        <v>3.467552801882106E-4</v>
      </c>
      <c r="AU1316" s="13">
        <f t="shared" si="1714"/>
        <v>1.3632403122689415E-4</v>
      </c>
      <c r="AV1316" s="13">
        <f t="shared" si="1715"/>
        <v>4.0196016942836754E-5</v>
      </c>
      <c r="AW1316" s="13">
        <f t="shared" si="1716"/>
        <v>2.6568262744772254E-7</v>
      </c>
      <c r="AX1316" s="13">
        <f t="shared" si="1717"/>
        <v>4.8868263154636777E-4</v>
      </c>
      <c r="AY1316" s="13">
        <f t="shared" si="1718"/>
        <v>4.1796350476434451E-4</v>
      </c>
      <c r="AZ1316" s="13">
        <f t="shared" si="1719"/>
        <v>1.7873920622275968E-4</v>
      </c>
      <c r="BA1316" s="13">
        <f t="shared" si="1720"/>
        <v>5.0957724740672301E-5</v>
      </c>
      <c r="BB1316" s="13">
        <f t="shared" si="1721"/>
        <v>1.0895859527497487E-5</v>
      </c>
      <c r="BC1316" s="13">
        <f t="shared" si="1722"/>
        <v>1.8638156306566917E-6</v>
      </c>
      <c r="BD1316" s="13">
        <f t="shared" si="1723"/>
        <v>7.1067674235378211E-5</v>
      </c>
      <c r="BE1316" s="13">
        <f t="shared" si="1724"/>
        <v>8.3819042378485776E-5</v>
      </c>
      <c r="BF1316" s="13">
        <f t="shared" si="1725"/>
        <v>4.9429166923187177E-5</v>
      </c>
      <c r="BG1316" s="13">
        <f t="shared" si="1726"/>
        <v>1.9432676818932642E-5</v>
      </c>
      <c r="BH1316" s="13">
        <f t="shared" si="1727"/>
        <v>5.7298496796828001E-6</v>
      </c>
      <c r="BI1316" s="13">
        <f t="shared" si="1728"/>
        <v>1.3515864091260837E-6</v>
      </c>
      <c r="BJ1316" s="14">
        <f t="shared" si="1729"/>
        <v>0.43373020375841648</v>
      </c>
      <c r="BK1316" s="14">
        <f t="shared" si="1730"/>
        <v>0.300222905018737</v>
      </c>
      <c r="BL1316" s="14">
        <f t="shared" si="1731"/>
        <v>0.25257584603064659</v>
      </c>
      <c r="BM1316" s="14">
        <f t="shared" si="1732"/>
        <v>0.33246012097213512</v>
      </c>
      <c r="BN1316" s="14">
        <f t="shared" si="1733"/>
        <v>0.66728186157671443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1.4215</v>
      </c>
      <c r="F1317" s="15">
        <f>VLOOKUP(B1317,home!$B$2:$E$405,3,FALSE)</f>
        <v>0.93799999999999994</v>
      </c>
      <c r="G1317" s="15">
        <f>VLOOKUP(C1317,away!$B$2:$E$405,4,FALSE)</f>
        <v>0.43290000000000001</v>
      </c>
      <c r="H1317" s="15">
        <f>VLOOKUP(A1317,away!$A$2:$E$405,3,FALSE)</f>
        <v>1.0277000000000001</v>
      </c>
      <c r="I1317" s="15">
        <f>VLOOKUP(C1317,away!$B$2:$E$405,3,FALSE)</f>
        <v>0.52390000000000003</v>
      </c>
      <c r="J1317" s="15">
        <f>VLOOKUP(B1317,home!$B$2:$E$405,4,FALSE)</f>
        <v>0.89200000000000002</v>
      </c>
      <c r="K1317" s="16">
        <f t="shared" si="1678"/>
        <v>0.57721457430000001</v>
      </c>
      <c r="L1317" s="16">
        <f t="shared" si="1679"/>
        <v>0.48026353076000006</v>
      </c>
      <c r="M1317" s="17">
        <f t="shared" si="1680"/>
        <v>0.34733063813331227</v>
      </c>
      <c r="N1317" s="17">
        <f t="shared" si="1681"/>
        <v>0.20048430643146717</v>
      </c>
      <c r="O1317" s="17">
        <f t="shared" si="1682"/>
        <v>0.16681023861102845</v>
      </c>
      <c r="P1317" s="17">
        <f t="shared" si="1683"/>
        <v>9.6285300868746204E-2</v>
      </c>
      <c r="Q1317" s="17">
        <f t="shared" si="1684"/>
        <v>5.786123179533504E-2</v>
      </c>
      <c r="R1317" s="17">
        <f t="shared" si="1685"/>
        <v>4.0056437081125301E-2</v>
      </c>
      <c r="S1317" s="17">
        <f t="shared" si="1686"/>
        <v>6.6729350549163497E-3</v>
      </c>
      <c r="T1317" s="17">
        <f t="shared" si="1687"/>
        <v>2.778863947615038E-2</v>
      </c>
      <c r="U1317" s="17">
        <f t="shared" si="1688"/>
        <v>2.3121159277756476E-2</v>
      </c>
      <c r="V1317" s="17">
        <f t="shared" si="1689"/>
        <v>2.0553760240715855E-4</v>
      </c>
      <c r="W1317" s="17">
        <f t="shared" si="1690"/>
        <v>1.1132782093072649E-2</v>
      </c>
      <c r="X1317" s="17">
        <f t="shared" si="1691"/>
        <v>5.3466692352007739E-3</v>
      </c>
      <c r="Y1317" s="17">
        <f t="shared" si="1692"/>
        <v>1.2839051223516964E-3</v>
      </c>
      <c r="Z1317" s="17">
        <f t="shared" si="1693"/>
        <v>6.4125486340823445E-3</v>
      </c>
      <c r="AA1317" s="17">
        <f t="shared" si="1694"/>
        <v>3.7014165299998868E-3</v>
      </c>
      <c r="AB1317" s="17">
        <f t="shared" si="1695"/>
        <v>1.068255783335434E-3</v>
      </c>
      <c r="AC1317" s="17">
        <f t="shared" si="1696"/>
        <v>3.5611330593333137E-6</v>
      </c>
      <c r="AD1317" s="17">
        <f t="shared" si="1697"/>
        <v>1.6065010191568976E-3</v>
      </c>
      <c r="AE1317" s="17">
        <f t="shared" si="1698"/>
        <v>7.7154385162982999E-4</v>
      </c>
      <c r="AF1317" s="17">
        <f t="shared" si="1699"/>
        <v>1.8527218715995591E-4</v>
      </c>
      <c r="AG1317" s="17">
        <f t="shared" si="1700"/>
        <v>2.9659824919022663E-5</v>
      </c>
      <c r="AH1317" s="17">
        <f t="shared" si="1701"/>
        <v>7.6992831204365049E-4</v>
      </c>
      <c r="AI1317" s="17">
        <f t="shared" si="1702"/>
        <v>4.4441384287779328E-4</v>
      </c>
      <c r="AJ1317" s="17">
        <f t="shared" si="1703"/>
        <v>1.2826107356486626E-4</v>
      </c>
      <c r="AK1317" s="17">
        <f t="shared" si="1704"/>
        <v>2.4678053659001762E-5</v>
      </c>
      <c r="AL1317" s="17">
        <f t="shared" si="1705"/>
        <v>3.9487995633709808E-8</v>
      </c>
      <c r="AM1317" s="17">
        <f t="shared" si="1706"/>
        <v>1.8545916037703298E-4</v>
      </c>
      <c r="AN1317" s="17">
        <f t="shared" si="1707"/>
        <v>8.9069271174458956E-5</v>
      </c>
      <c r="AO1317" s="17">
        <f t="shared" si="1708"/>
        <v>2.1388361328232779E-5</v>
      </c>
      <c r="AP1317" s="17">
        <f t="shared" si="1709"/>
        <v>3.4240166428892404E-6</v>
      </c>
      <c r="AQ1317" s="17">
        <f t="shared" si="1710"/>
        <v>4.1110758057374713E-7</v>
      </c>
      <c r="AR1317" s="17">
        <f t="shared" si="1711"/>
        <v>7.3953697914834135E-5</v>
      </c>
      <c r="AS1317" s="17">
        <f t="shared" si="1712"/>
        <v>4.2687152259821782E-5</v>
      </c>
      <c r="AT1317" s="17">
        <f t="shared" si="1713"/>
        <v>1.2319823209866156E-5</v>
      </c>
      <c r="AU1317" s="17">
        <f t="shared" si="1714"/>
        <v>2.370393836511385E-6</v>
      </c>
      <c r="AV1317" s="17">
        <f t="shared" si="1715"/>
        <v>3.4205646731631559E-7</v>
      </c>
      <c r="AW1317" s="17">
        <f t="shared" si="1716"/>
        <v>3.0407413977591895E-10</v>
      </c>
      <c r="AX1317" s="17">
        <f t="shared" si="1717"/>
        <v>1.7841621717844088E-5</v>
      </c>
      <c r="AY1317" s="17">
        <f t="shared" si="1718"/>
        <v>8.5686802406960977E-6</v>
      </c>
      <c r="AZ1317" s="17">
        <f t="shared" si="1719"/>
        <v>2.0576123131750776E-6</v>
      </c>
      <c r="BA1317" s="17">
        <f t="shared" si="1720"/>
        <v>3.2939871815357134E-7</v>
      </c>
      <c r="BB1317" s="17">
        <f t="shared" si="1721"/>
        <v>3.954954785206307E-8</v>
      </c>
      <c r="BC1317" s="17">
        <f t="shared" si="1722"/>
        <v>3.7988410982786773E-9</v>
      </c>
      <c r="BD1317" s="17">
        <f t="shared" si="1723"/>
        <v>5.9195440122227813E-6</v>
      </c>
      <c r="BE1317" s="17">
        <f t="shared" si="1724"/>
        <v>3.4168470770652868E-6</v>
      </c>
      <c r="BF1317" s="17">
        <f t="shared" si="1725"/>
        <v>9.8612696551821947E-7</v>
      </c>
      <c r="BG1317" s="17">
        <f t="shared" si="1726"/>
        <v>1.8973561886911665E-7</v>
      </c>
      <c r="BH1317" s="17">
        <f t="shared" si="1727"/>
        <v>2.7379541118771043E-8</v>
      </c>
      <c r="BI1317" s="17">
        <f t="shared" si="1728"/>
        <v>3.1607740342801555E-9</v>
      </c>
      <c r="BJ1317" s="18">
        <f t="shared" si="1729"/>
        <v>0.30681910361492554</v>
      </c>
      <c r="BK1317" s="18">
        <f t="shared" si="1730"/>
        <v>0.45050658096067764</v>
      </c>
      <c r="BL1317" s="18">
        <f t="shared" si="1731"/>
        <v>0.23626700448306806</v>
      </c>
      <c r="BM1317" s="18">
        <f t="shared" si="1732"/>
        <v>9.1168516395572455E-2</v>
      </c>
      <c r="BN1317" s="18">
        <f t="shared" si="1733"/>
        <v>0.90882815292101449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1.2710999999999999</v>
      </c>
      <c r="F1318" s="10">
        <f>VLOOKUP(B1318,home!$B$2:$E$405,3,FALSE)</f>
        <v>1.0766</v>
      </c>
      <c r="G1318" s="10">
        <f>VLOOKUP(C1318,away!$B$2:$E$405,4,FALSE)</f>
        <v>1.2008000000000001</v>
      </c>
      <c r="H1318" s="10">
        <f>VLOOKUP(A1318,away!$A$2:$E$405,3,FALSE)</f>
        <v>0.94469999999999998</v>
      </c>
      <c r="I1318" s="10">
        <f>VLOOKUP(C1318,away!$B$2:$E$405,3,FALSE)</f>
        <v>0.8357</v>
      </c>
      <c r="J1318" s="10">
        <f>VLOOKUP(B1318,home!$B$2:$E$405,4,FALSE)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1.2710999999999999</v>
      </c>
      <c r="F1319" s="10">
        <f>VLOOKUP(B1319,home!$B$2:$E$405,3,FALSE)</f>
        <v>0.70389999999999997</v>
      </c>
      <c r="G1319" s="10">
        <f>VLOOKUP(C1319,away!$B$2:$E$405,4,FALSE)</f>
        <v>0.99380000000000002</v>
      </c>
      <c r="H1319" s="10">
        <f>VLOOKUP(A1319,away!$A$2:$E$405,3,FALSE)</f>
        <v>0.94469999999999998</v>
      </c>
      <c r="I1319" s="10">
        <f>VLOOKUP(C1319,away!$B$2:$E$405,3,FALSE)</f>
        <v>1.0027999999999999</v>
      </c>
      <c r="J1319" s="10">
        <f>VLOOKUP(B1319,home!$B$2:$E$405,4,FALSE)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1.2710999999999999</v>
      </c>
      <c r="F1320" s="10">
        <f>VLOOKUP(B1320,home!$B$2:$E$405,3,FALSE)</f>
        <v>0.99380000000000002</v>
      </c>
      <c r="G1320" s="10">
        <f>VLOOKUP(C1320,away!$B$2:$E$405,4,FALSE)</f>
        <v>0.82809999999999995</v>
      </c>
      <c r="H1320" s="10">
        <f>VLOOKUP(A1320,away!$A$2:$E$405,3,FALSE)</f>
        <v>0.94469999999999998</v>
      </c>
      <c r="I1320" s="10">
        <f>VLOOKUP(C1320,away!$B$2:$E$405,3,FALSE)</f>
        <v>0.8357</v>
      </c>
      <c r="J1320" s="10">
        <f>VLOOKUP(B1320,home!$B$2:$E$405,4,FALSE)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1.2710999999999999</v>
      </c>
      <c r="F1321" s="10">
        <f>VLOOKUP(B1321,home!$B$2:$E$405,3,FALSE)</f>
        <v>0.5383</v>
      </c>
      <c r="G1321" s="10">
        <f>VLOOKUP(C1321,away!$B$2:$E$405,4,FALSE)</f>
        <v>0.86950000000000005</v>
      </c>
      <c r="H1321" s="10">
        <f>VLOOKUP(A1321,away!$A$2:$E$405,3,FALSE)</f>
        <v>0.94469999999999998</v>
      </c>
      <c r="I1321" s="10">
        <f>VLOOKUP(C1321,away!$B$2:$E$405,3,FALSE)</f>
        <v>1.3928</v>
      </c>
      <c r="J1321" s="10">
        <f>VLOOKUP(B1321,home!$B$2:$E$405,4,FALSE)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1.2710999999999999</v>
      </c>
      <c r="F1322" s="10">
        <f>VLOOKUP(B1322,home!$B$2:$E$405,3,FALSE)</f>
        <v>0.5383</v>
      </c>
      <c r="G1322" s="10">
        <f>VLOOKUP(C1322,away!$B$2:$E$405,4,FALSE)</f>
        <v>1.2008000000000001</v>
      </c>
      <c r="H1322" s="10">
        <f>VLOOKUP(A1322,away!$A$2:$E$405,3,FALSE)</f>
        <v>0.94469999999999998</v>
      </c>
      <c r="I1322" s="10">
        <f>VLOOKUP(C1322,away!$B$2:$E$405,3,FALSE)</f>
        <v>0.94710000000000005</v>
      </c>
      <c r="J1322" s="10">
        <f>VLOOKUP(B1322,home!$B$2:$E$405,4,FALSE)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1.2710999999999999</v>
      </c>
      <c r="F1323" s="10">
        <f>VLOOKUP(B1323,home!$B$2:$E$405,3,FALSE)</f>
        <v>1.1594</v>
      </c>
      <c r="G1323" s="10">
        <f>VLOOKUP(C1323,away!$B$2:$E$405,4,FALSE)</f>
        <v>0.86950000000000005</v>
      </c>
      <c r="H1323" s="10">
        <f>VLOOKUP(A1323,away!$A$2:$E$405,3,FALSE)</f>
        <v>0.94469999999999998</v>
      </c>
      <c r="I1323" s="10">
        <f>VLOOKUP(C1323,away!$B$2:$E$405,3,FALSE)</f>
        <v>2.1171000000000002</v>
      </c>
      <c r="J1323" s="10">
        <f>VLOOKUP(B1323,home!$B$2:$E$405,4,FALSE)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1.2710999999999999</v>
      </c>
      <c r="F1324" s="10">
        <f>VLOOKUP(B1324,home!$B$2:$E$405,3,FALSE)</f>
        <v>0.91090000000000004</v>
      </c>
      <c r="G1324" s="10">
        <f>VLOOKUP(C1324,away!$B$2:$E$405,4,FALSE)</f>
        <v>0.70389999999999997</v>
      </c>
      <c r="H1324" s="10">
        <f>VLOOKUP(A1324,away!$A$2:$E$405,3,FALSE)</f>
        <v>0.94469999999999998</v>
      </c>
      <c r="I1324" s="10">
        <f>VLOOKUP(C1324,away!$B$2:$E$405,3,FALSE)</f>
        <v>1.3928</v>
      </c>
      <c r="J1324" s="10">
        <f>VLOOKUP(B1324,home!$B$2:$E$405,4,FALSE)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1.2710999999999999</v>
      </c>
      <c r="F1325" s="10">
        <f>VLOOKUP(B1325,home!$B$2:$E$405,3,FALSE)</f>
        <v>0.99380000000000002</v>
      </c>
      <c r="G1325" s="10">
        <f>VLOOKUP(C1325,away!$B$2:$E$405,4,FALSE)</f>
        <v>1.0766</v>
      </c>
      <c r="H1325" s="10">
        <f>VLOOKUP(A1325,away!$A$2:$E$405,3,FALSE)</f>
        <v>0.94469999999999998</v>
      </c>
      <c r="I1325" s="10">
        <f>VLOOKUP(C1325,away!$B$2:$E$405,3,FALSE)</f>
        <v>1.0027999999999999</v>
      </c>
      <c r="J1325" s="10">
        <f>VLOOKUP(B1325,home!$B$2:$E$405,4,FALSE)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1.2710999999999999</v>
      </c>
      <c r="F1326" s="10">
        <f>VLOOKUP(B1326,home!$B$2:$E$405,3,FALSE)</f>
        <v>1.2008000000000001</v>
      </c>
      <c r="G1326" s="10">
        <f>VLOOKUP(C1326,away!$B$2:$E$405,4,FALSE)</f>
        <v>0.70389999999999997</v>
      </c>
      <c r="H1326" s="10">
        <f>VLOOKUP(A1326,away!$A$2:$E$405,3,FALSE)</f>
        <v>0.94469999999999998</v>
      </c>
      <c r="I1326" s="10">
        <f>VLOOKUP(C1326,away!$B$2:$E$405,3,FALSE)</f>
        <v>0.89139999999999997</v>
      </c>
      <c r="J1326" s="10">
        <f>VLOOKUP(B1326,home!$B$2:$E$405,4,FALSE)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1.2710999999999999</v>
      </c>
      <c r="F1327" s="15">
        <f>VLOOKUP(B1327,home!$B$2:$E$405,3,FALSE)</f>
        <v>0.74529999999999996</v>
      </c>
      <c r="G1327" s="15">
        <f>VLOOKUP(C1327,away!$B$2:$E$405,4,FALSE)</f>
        <v>1.0766</v>
      </c>
      <c r="H1327" s="15">
        <f>VLOOKUP(A1327,away!$A$2:$E$405,3,FALSE)</f>
        <v>0.94469999999999998</v>
      </c>
      <c r="I1327" s="15">
        <f>VLOOKUP(C1327,away!$B$2:$E$405,3,FALSE)</f>
        <v>0.78</v>
      </c>
      <c r="J1327" s="15">
        <f>VLOOKUP(B1327,home!$B$2:$E$405,4,FALSE)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1.4215</v>
      </c>
      <c r="F1328" s="10">
        <f>VLOOKUP(B1328,home!$B$2:$E$405,3,FALSE)</f>
        <v>1.1904999999999999</v>
      </c>
      <c r="G1328" s="10">
        <f>VLOOKUP(C1328,away!$B$2:$E$405,4,FALSE)</f>
        <v>1.1904999999999999</v>
      </c>
      <c r="H1328" s="10">
        <f>VLOOKUP(A1328,away!$A$2:$E$405,3,FALSE)</f>
        <v>1.0277000000000001</v>
      </c>
      <c r="I1328" s="10">
        <f>VLOOKUP(C1328,away!$B$2:$E$405,3,FALSE)</f>
        <v>1.4220999999999999</v>
      </c>
      <c r="J1328" s="10">
        <f>VLOOKUP(B1328,home!$B$2:$E$405,4,FALSE)</f>
        <v>0.97299999999999998</v>
      </c>
      <c r="K1328" s="12">
        <f t="shared" ref="K1328:K1356" si="1790">E1328*F1328*G1328</f>
        <v>2.0146780903749995</v>
      </c>
      <c r="L1328" s="12">
        <f t="shared" ref="L1328:L1356" si="1791">H1328*I1328*J1328</f>
        <v>1.4220318814100001</v>
      </c>
      <c r="M1328" s="13">
        <f t="shared" ref="M1328:M1356" si="1792">_xlfn.POISSON.DIST(0,K1328,FALSE) * _xlfn.POISSON.DIST(0,L1328,FALSE)</f>
        <v>3.2170352776423591E-2</v>
      </c>
      <c r="N1328" s="13">
        <f t="shared" ref="N1328:N1356" si="1793">_xlfn.POISSON.DIST(1,K1328,FALSE) * _xlfn.POISSON.DIST(0,L1328,FALSE)</f>
        <v>6.4812904898295151E-2</v>
      </c>
      <c r="O1328" s="13">
        <f t="shared" ref="O1328:O1356" si="1794">_xlfn.POISSON.DIST(0,K1328,FALSE) * _xlfn.POISSON.DIST(1,L1328,FALSE)</f>
        <v>4.5747267284281065E-2</v>
      </c>
      <c r="P1328" s="13">
        <f t="shared" ref="P1328:P1356" si="1795">_xlfn.POISSON.DIST(1,K1328,FALSE) * _xlfn.POISSON.DIST(1,L1328,FALSE)</f>
        <v>9.2166017092170066E-2</v>
      </c>
      <c r="Q1328" s="13">
        <f t="shared" ref="Q1328:Q1356" si="1796">_xlfn.POISSON.DIST(2,K1328,FALSE) * _xlfn.POISSON.DIST(0,L1328,FALSE)</f>
        <v>6.5288569736076871E-2</v>
      </c>
      <c r="R1328" s="13">
        <f t="shared" ref="R1328:R1356" si="1797">_xlfn.POISSON.DIST(0,K1328,FALSE) * _xlfn.POISSON.DIST(2,L1328,FALSE)</f>
        <v>3.2527036282816175E-2</v>
      </c>
      <c r="S1328" s="13">
        <f t="shared" ref="S1328:S1356" si="1798">_xlfn.POISSON.DIST(2,K1328,FALSE) * _xlfn.POISSON.DIST(2,L1328,FALSE)</f>
        <v>6.6012446037423719E-2</v>
      </c>
      <c r="T1328" s="13">
        <f t="shared" ref="T1328:T1356" si="1799">_xlfn.POISSON.DIST(2,K1328,FALSE) * _xlfn.POISSON.DIST(1,L1328,FALSE)</f>
        <v>9.2842427656361401E-2</v>
      </c>
      <c r="U1328" s="13">
        <f t="shared" ref="U1328:U1356" si="1800">_xlfn.POISSON.DIST(1,K1328,FALSE) * _xlfn.POISSON.DIST(2,L1328,FALSE)</f>
        <v>6.5531507343822432E-2</v>
      </c>
      <c r="V1328" s="13">
        <f t="shared" ref="V1328:V1356" si="1801">_xlfn.POISSON.DIST(3,K1328,FALSE) * _xlfn.POISSON.DIST(3,L1328,FALSE)</f>
        <v>2.1013496052869413E-2</v>
      </c>
      <c r="W1328" s="13">
        <f t="shared" ref="W1328:W1356" si="1802">_xlfn.POISSON.DIST(3,K1328,FALSE) * _xlfn.POISSON.DIST(0,L1328,FALSE)</f>
        <v>4.3845150333064777E-2</v>
      </c>
      <c r="X1328" s="13">
        <f t="shared" ref="X1328:X1356" si="1803">_xlfn.POISSON.DIST(3,K1328,FALSE) * _xlfn.POISSON.DIST(1,L1328,FALSE)</f>
        <v>6.2349201618832402E-2</v>
      </c>
      <c r="Y1328" s="13">
        <f t="shared" ref="Y1328:Y1356" si="1804">_xlfn.POISSON.DIST(3,K1328,FALSE) * _xlfn.POISSON.DIST(2,L1328,FALSE)</f>
        <v>4.4331276241219839E-2</v>
      </c>
      <c r="Z1328" s="13">
        <f t="shared" ref="Z1328:Z1356" si="1805">_xlfn.POISSON.DIST(0,K1328,FALSE) * _xlfn.POISSON.DIST(3,L1328,FALSE)</f>
        <v>1.54181608673148E-2</v>
      </c>
      <c r="AA1328" s="13">
        <f t="shared" ref="AA1328:AA1356" si="1806">_xlfn.POISSON.DIST(1,K1328,FALSE) * _xlfn.POISSON.DIST(3,L1328,FALSE)</f>
        <v>3.1062630893256331E-2</v>
      </c>
      <c r="AB1328" s="13">
        <f t="shared" ref="AB1328:AB1356" si="1807">_xlfn.POISSON.DIST(2,K1328,FALSE) * _xlfn.POISSON.DIST(3,L1328,FALSE)</f>
        <v>3.1290600945024567E-2</v>
      </c>
      <c r="AC1328" s="13">
        <f t="shared" ref="AC1328:AC1356" si="1808">_xlfn.POISSON.DIST(4,K1328,FALSE) * _xlfn.POISSON.DIST(4,L1328,FALSE)</f>
        <v>3.7626457072036826E-3</v>
      </c>
      <c r="AD1328" s="13">
        <f t="shared" ref="AD1328:AD1356" si="1809">_xlfn.POISSON.DIST(4,K1328,FALSE) * _xlfn.POISSON.DIST(0,L1328,FALSE)</f>
        <v>2.2083465936305936E-2</v>
      </c>
      <c r="AE1328" s="13">
        <f t="shared" ref="AE1328:AE1356" si="1810">_xlfn.POISSON.DIST(4,K1328,FALSE) * _xlfn.POISSON.DIST(1,L1328,FALSE)</f>
        <v>3.1403392613458779E-2</v>
      </c>
      <c r="AF1328" s="13">
        <f t="shared" ref="AF1328:AF1356" si="1811">_xlfn.POISSON.DIST(4,K1328,FALSE) * _xlfn.POISSON.DIST(2,L1328,FALSE)</f>
        <v>2.2328312740386849E-2</v>
      </c>
      <c r="AG1328" s="13">
        <f t="shared" ref="AG1328:AG1356" si="1812">_xlfn.POISSON.DIST(4,K1328,FALSE) * _xlfn.POISSON.DIST(3,L1328,FALSE)</f>
        <v>1.0583857524974389E-2</v>
      </c>
      <c r="AH1328" s="13">
        <f t="shared" ref="AH1328:AH1356" si="1813">_xlfn.POISSON.DIST(0,K1328,FALSE) * _xlfn.POISSON.DIST(4,L1328,FALSE)</f>
        <v>5.481279076507431E-3</v>
      </c>
      <c r="AI1328" s="13">
        <f t="shared" ref="AI1328:AI1356" si="1814">_xlfn.POISSON.DIST(1,K1328,FALSE) * _xlfn.POISSON.DIST(4,L1328,FALSE)</f>
        <v>1.1043012862670433E-2</v>
      </c>
      <c r="AJ1328" s="13">
        <f t="shared" ref="AJ1328:AJ1356" si="1815">_xlfn.POISSON.DIST(2,K1328,FALSE) * _xlfn.POISSON.DIST(4,L1328,FALSE)</f>
        <v>1.1124058033075713E-2</v>
      </c>
      <c r="AK1328" s="13">
        <f t="shared" ref="AK1328:AK1356" si="1816">_xlfn.POISSON.DIST(3,K1328,FALSE) * _xlfn.POISSON.DIST(4,L1328,FALSE)</f>
        <v>7.4704653317658829E-3</v>
      </c>
      <c r="AL1328" s="13">
        <f t="shared" ref="AL1328:AL1356" si="1817">_xlfn.POISSON.DIST(5,K1328,FALSE) * _xlfn.POISSON.DIST(5,L1328,FALSE)</f>
        <v>4.3118963720666656E-4</v>
      </c>
      <c r="AM1328" s="13">
        <f t="shared" ref="AM1328:AM1356" si="1818">_xlfn.POISSON.DIST(5,K1328,FALSE) * _xlfn.POISSON.DIST(0,L1328,FALSE)</f>
        <v>8.8982149962836352E-3</v>
      </c>
      <c r="AN1328" s="13">
        <f t="shared" ref="AN1328:AN1356" si="1819">_xlfn.POISSON.DIST(5,K1328,FALSE) * _xlfn.POISSON.DIST(1,L1328,FALSE)</f>
        <v>1.2653545412355896E-2</v>
      </c>
      <c r="AO1328" s="13">
        <f t="shared" ref="AO1328:AO1356" si="1820">_xlfn.POISSON.DIST(5,K1328,FALSE) * _xlfn.POISSON.DIST(2,L1328,FALSE)</f>
        <v>8.9968724946196659E-3</v>
      </c>
      <c r="AP1328" s="13">
        <f t="shared" ref="AP1328:AP1356" si="1821">_xlfn.POISSON.DIST(5,K1328,FALSE) * _xlfn.POISSON.DIST(3,L1328,FALSE)</f>
        <v>4.2646131734432923E-3</v>
      </c>
      <c r="AQ1328" s="13">
        <f t="shared" ref="AQ1328:AQ1356" si="1822">_xlfn.POISSON.DIST(5,K1328,FALSE) * _xlfn.POISSON.DIST(4,L1328,FALSE)</f>
        <v>1.5161039736293605E-3</v>
      </c>
      <c r="AR1328" s="13">
        <f t="shared" ref="AR1328:AR1356" si="1823">_xlfn.POISSON.DIST(0,K1328,FALSE) * _xlfn.POISSON.DIST(5,L1328,FALSE)</f>
        <v>1.5589107195398231E-3</v>
      </c>
      <c r="AS1328" s="13">
        <f t="shared" ref="AS1328:AS1356" si="1824">_xlfn.POISSON.DIST(1,K1328,FALSE) * _xlfn.POISSON.DIST(5,L1328,FALSE)</f>
        <v>3.1407032715076075E-3</v>
      </c>
      <c r="AT1328" s="13">
        <f t="shared" ref="AT1328:AT1356" si="1825">_xlfn.POISSON.DIST(2,K1328,FALSE) * _xlfn.POISSON.DIST(5,L1328,FALSE)</f>
        <v>3.1637530347377305E-3</v>
      </c>
      <c r="AU1328" s="13">
        <f t="shared" ref="AU1328:AU1356" si="1826">_xlfn.POISSON.DIST(3,K1328,FALSE) * _xlfn.POISSON.DIST(5,L1328,FALSE)</f>
        <v>2.12464797414784E-3</v>
      </c>
      <c r="AV1328" s="13">
        <f t="shared" ref="AV1328:AV1356" si="1827">_xlfn.POISSON.DIST(4,K1328,FALSE) * _xlfn.POISSON.DIST(5,L1328,FALSE)</f>
        <v>1.0701204308188206E-3</v>
      </c>
      <c r="AW1328" s="13">
        <f t="shared" ref="AW1328:AW1356" si="1828">_xlfn.POISSON.DIST(6,K1328,FALSE) * _xlfn.POISSON.DIST(6,L1328,FALSE)</f>
        <v>3.4314747761140974E-5</v>
      </c>
      <c r="AX1328" s="13">
        <f t="shared" ref="AX1328:AX1356" si="1829">_xlfn.POISSON.DIST(6,K1328,FALSE) * _xlfn.POISSON.DIST(0,L1328,FALSE)</f>
        <v>2.9878397994098156E-3</v>
      </c>
      <c r="AY1328" s="13">
        <f t="shared" ref="AY1328:AY1356" si="1830">_xlfn.POISSON.DIST(6,K1328,FALSE) * _xlfn.POISSON.DIST(1,L1328,FALSE)</f>
        <v>4.2488034513064174E-3</v>
      </c>
      <c r="AZ1328" s="13">
        <f t="shared" ref="AZ1328:AZ1356" si="1831">_xlfn.POISSON.DIST(6,K1328,FALSE) * _xlfn.POISSON.DIST(2,L1328,FALSE)</f>
        <v>3.0209669828012839E-3</v>
      </c>
      <c r="BA1328" s="13">
        <f t="shared" ref="BA1328:BA1356" si="1832">_xlfn.POISSON.DIST(6,K1328,FALSE) * _xlfn.POISSON.DIST(3,L1328,FALSE)</f>
        <v>1.4319704540767995E-3</v>
      </c>
      <c r="BB1328" s="13">
        <f t="shared" ref="BB1328:BB1356" si="1833">_xlfn.POISSON.DIST(6,K1328,FALSE) * _xlfn.POISSON.DIST(4,L1328,FALSE)</f>
        <v>5.0907690973359132E-4</v>
      </c>
      <c r="BC1328" s="13">
        <f t="shared" ref="BC1328:BC1356" si="1834">_xlfn.POISSON.DIST(6,K1328,FALSE) * _xlfn.POISSON.DIST(5,L1328,FALSE)</f>
        <v>1.4478471914616925E-4</v>
      </c>
      <c r="BD1328" s="13">
        <f t="shared" ref="BD1328:BD1356" si="1835">_xlfn.POISSON.DIST(0,K1328,FALSE) * _xlfn.POISSON.DIST(6,L1328,FALSE)</f>
        <v>3.6947012390957254E-4</v>
      </c>
      <c r="BE1328" s="13">
        <f t="shared" ref="BE1328:BE1356" si="1836">_xlfn.POISSON.DIST(1,K1328,FALSE) * _xlfn.POISSON.DIST(6,L1328,FALSE)</f>
        <v>7.4436336368875213E-4</v>
      </c>
      <c r="BF1328" s="13">
        <f t="shared" ref="BF1328:BF1356" si="1837">_xlfn.POISSON.DIST(2,K1328,FALSE) * _xlfn.POISSON.DIST(6,L1328,FALSE)</f>
        <v>7.4982628005078322E-4</v>
      </c>
      <c r="BG1328" s="13">
        <f t="shared" ref="BG1328:BG1356" si="1838">_xlfn.POISSON.DIST(3,K1328,FALSE) * _xlfn.POISSON.DIST(6,L1328,FALSE)</f>
        <v>5.0355285933523382E-4</v>
      </c>
      <c r="BH1328" s="13">
        <f t="shared" ref="BH1328:BH1356" si="1839">_xlfn.POISSON.DIST(4,K1328,FALSE) * _xlfn.POISSON.DIST(6,L1328,FALSE)</f>
        <v>2.5362422826209497E-4</v>
      </c>
      <c r="BI1328" s="13">
        <f t="shared" ref="BI1328:BI1356" si="1840">_xlfn.POISSON.DIST(5,K1328,FALSE) * _xlfn.POISSON.DIST(6,L1328,FALSE)</f>
        <v>1.0219423517358206E-4</v>
      </c>
      <c r="BJ1328" s="14">
        <f t="shared" ref="BJ1328:BJ1356" si="1841">SUM(N1328,Q1328,T1328,W1328,X1328,Y1328,AD1328,AE1328,AF1328,AG1328,AM1328,AN1328,AO1328,AP1328,AQ1328,AX1328,AY1328,AZ1328,BA1328,BB1328,BC1328)</f>
        <v>0.50854135166578229</v>
      </c>
      <c r="BK1328" s="14">
        <f t="shared" ref="BK1328:BK1356" si="1842">SUM(M1328,P1328,S1328,V1328,AC1328,AL1328,AY1328)</f>
        <v>0.21980495075460357</v>
      </c>
      <c r="BL1328" s="14">
        <f t="shared" ref="BL1328:BL1356" si="1843">SUM(O1328,R1328,U1328,AA1328,AB1328,AH1328,AI1328,AJ1328,AK1328,AR1328,AS1328,AT1328,AU1328,AV1328,BD1328,BE1328,BF1328,BG1328,BH1328,BI1328)</f>
        <v>0.25505902457439189</v>
      </c>
      <c r="BM1328" s="14">
        <f t="shared" ref="BM1328:BM1356" si="1844">SUM(S1328:BI1328)</f>
        <v>0.66189685108848417</v>
      </c>
      <c r="BN1328" s="14">
        <f t="shared" ref="BN1328:BN1356" si="1845">SUM(M1328:R1328)</f>
        <v>0.33271214807006289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1.4215</v>
      </c>
      <c r="F1329" s="10">
        <f>VLOOKUP(B1329,home!$B$2:$E$405,3,FALSE)</f>
        <v>1.1364000000000001</v>
      </c>
      <c r="G1329" s="10">
        <f>VLOOKUP(C1329,away!$B$2:$E$405,4,FALSE)</f>
        <v>0.87939999999999996</v>
      </c>
      <c r="H1329" s="10">
        <f>VLOOKUP(A1329,away!$A$2:$E$405,3,FALSE)</f>
        <v>1.0277000000000001</v>
      </c>
      <c r="I1329" s="10">
        <f>VLOOKUP(C1329,away!$B$2:$E$405,3,FALSE)</f>
        <v>1.2974000000000001</v>
      </c>
      <c r="J1329" s="10">
        <f>VLOOKUP(B1329,home!$B$2:$E$405,4,FALSE)</f>
        <v>1.2724</v>
      </c>
      <c r="K1329" s="12">
        <f t="shared" si="1790"/>
        <v>1.4205762524400001</v>
      </c>
      <c r="L1329" s="12">
        <f t="shared" si="1791"/>
        <v>1.6965392457520003</v>
      </c>
      <c r="M1329" s="13">
        <f t="shared" si="1792"/>
        <v>4.4284723730155372E-2</v>
      </c>
      <c r="N1329" s="13">
        <f t="shared" si="1793"/>
        <v>6.2909826876924854E-2</v>
      </c>
      <c r="O1329" s="13">
        <f t="shared" si="1794"/>
        <v>7.5130771795493517E-2</v>
      </c>
      <c r="P1329" s="13">
        <f t="shared" si="1795"/>
        <v>0.10672899024016703</v>
      </c>
      <c r="Q1329" s="13">
        <f t="shared" si="1796"/>
        <v>4.4684103053235565E-2</v>
      </c>
      <c r="R1329" s="13">
        <f t="shared" si="1797"/>
        <v>6.3731151457346119E-2</v>
      </c>
      <c r="S1329" s="13">
        <f t="shared" si="1798"/>
        <v>6.4305907309572974E-2</v>
      </c>
      <c r="T1329" s="13">
        <f t="shared" si="1799"/>
        <v>7.5808334491040935E-2</v>
      </c>
      <c r="U1329" s="13">
        <f t="shared" si="1800"/>
        <v>9.0534960300962794E-2</v>
      </c>
      <c r="V1329" s="13">
        <f t="shared" si="1801"/>
        <v>1.722014569842131E-2</v>
      </c>
      <c r="W1329" s="13">
        <f t="shared" si="1802"/>
        <v>2.1159058553002725E-2</v>
      </c>
      <c r="X1329" s="13">
        <f t="shared" si="1803"/>
        <v>3.5897173238333663E-2</v>
      </c>
      <c r="Y1329" s="13">
        <f t="shared" si="1804"/>
        <v>3.0450481605195742E-2</v>
      </c>
      <c r="Z1329" s="13">
        <f t="shared" si="1805"/>
        <v>3.6040799874784153E-2</v>
      </c>
      <c r="AA1329" s="13">
        <f t="shared" si="1806"/>
        <v>5.1198704421060892E-2</v>
      </c>
      <c r="AB1329" s="13">
        <f t="shared" si="1807"/>
        <v>3.6365831828126985E-2</v>
      </c>
      <c r="AC1329" s="13">
        <f t="shared" si="1808"/>
        <v>2.5938526417428631E-3</v>
      </c>
      <c r="AD1329" s="13">
        <f t="shared" si="1809"/>
        <v>7.5145140260957843E-3</v>
      </c>
      <c r="AE1329" s="13">
        <f t="shared" si="1810"/>
        <v>1.2748667958025371E-2</v>
      </c>
      <c r="AF1329" s="13">
        <f t="shared" si="1811"/>
        <v>1.081430776092553E-2</v>
      </c>
      <c r="AG1329" s="13">
        <f t="shared" si="1812"/>
        <v>6.1156325106835321E-3</v>
      </c>
      <c r="AH1329" s="13">
        <f t="shared" si="1813"/>
        <v>1.5286157858966275E-2</v>
      </c>
      <c r="AI1329" s="13">
        <f t="shared" si="1814"/>
        <v>2.1715152845496567E-2</v>
      </c>
      <c r="AJ1329" s="13">
        <f t="shared" si="1815"/>
        <v>1.5424015225208662E-2</v>
      </c>
      <c r="AK1329" s="13">
        <f t="shared" si="1816"/>
        <v>7.3036632487348116E-3</v>
      </c>
      <c r="AL1329" s="13">
        <f t="shared" si="1817"/>
        <v>2.5005396892336805E-4</v>
      </c>
      <c r="AM1329" s="13">
        <f t="shared" si="1818"/>
        <v>2.1349880348197929E-3</v>
      </c>
      <c r="AN1329" s="13">
        <f t="shared" si="1819"/>
        <v>3.6220909902827166E-3</v>
      </c>
      <c r="AO1329" s="13">
        <f t="shared" si="1820"/>
        <v>3.0725097583496788E-3</v>
      </c>
      <c r="AP1329" s="13">
        <f t="shared" si="1821"/>
        <v>1.7375444626654077E-3</v>
      </c>
      <c r="AQ1329" s="13">
        <f t="shared" si="1822"/>
        <v>7.3695309303773392E-4</v>
      </c>
      <c r="AR1329" s="13">
        <f t="shared" si="1823"/>
        <v>5.1867133448993295E-3</v>
      </c>
      <c r="AS1329" s="13">
        <f t="shared" si="1824"/>
        <v>7.3681218059776267E-3</v>
      </c>
      <c r="AT1329" s="13">
        <f t="shared" si="1825"/>
        <v>5.2334894313285727E-3</v>
      </c>
      <c r="AU1329" s="13">
        <f t="shared" si="1826"/>
        <v>2.4781902678470314E-3</v>
      </c>
      <c r="AV1329" s="13">
        <f t="shared" si="1827"/>
        <v>8.8011456088285371E-4</v>
      </c>
      <c r="AW1329" s="13">
        <f t="shared" si="1828"/>
        <v>1.6740164152414886E-5</v>
      </c>
      <c r="AX1329" s="13">
        <f t="shared" si="1829"/>
        <v>5.0548555025142349E-4</v>
      </c>
      <c r="AY1329" s="13">
        <f t="shared" si="1830"/>
        <v>8.5757607416208498E-4</v>
      </c>
      <c r="AZ1329" s="13">
        <f t="shared" si="1831"/>
        <v>7.274557330169527E-4</v>
      </c>
      <c r="BA1329" s="13">
        <f t="shared" si="1832"/>
        <v>4.113857335368497E-4</v>
      </c>
      <c r="BB1329" s="13">
        <f t="shared" si="1833"/>
        <v>1.7448301052193512E-4</v>
      </c>
      <c r="BC1329" s="13">
        <f t="shared" si="1834"/>
        <v>5.9203455013484406E-5</v>
      </c>
      <c r="BD1329" s="13">
        <f t="shared" si="1835"/>
        <v>1.4665771243478906E-3</v>
      </c>
      <c r="BE1329" s="13">
        <f t="shared" si="1836"/>
        <v>2.0833846352203583E-3</v>
      </c>
      <c r="BF1329" s="13">
        <f t="shared" si="1837"/>
        <v>1.479803368746207E-3</v>
      </c>
      <c r="BG1329" s="13">
        <f t="shared" si="1838"/>
        <v>7.0072450797385841E-4</v>
      </c>
      <c r="BH1329" s="13">
        <f t="shared" si="1839"/>
        <v>2.4885814888259161E-4</v>
      </c>
      <c r="BI1329" s="13">
        <f t="shared" si="1840"/>
        <v>7.0704395305757508E-5</v>
      </c>
      <c r="BJ1329" s="14">
        <f t="shared" si="1841"/>
        <v>0.32214177596912169</v>
      </c>
      <c r="BK1329" s="14">
        <f t="shared" si="1842"/>
        <v>0.236241249663145</v>
      </c>
      <c r="BL1329" s="14">
        <f t="shared" si="1843"/>
        <v>0.40388709057280864</v>
      </c>
      <c r="BM1329" s="14">
        <f t="shared" si="1844"/>
        <v>0.60000051301652768</v>
      </c>
      <c r="BN1329" s="14">
        <f t="shared" si="1845"/>
        <v>0.39746956715332249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1.4215</v>
      </c>
      <c r="F1330" s="10">
        <f>VLOOKUP(B1330,home!$B$2:$E$405,3,FALSE)</f>
        <v>1.1725000000000001</v>
      </c>
      <c r="G1330" s="10">
        <f>VLOOKUP(C1330,away!$B$2:$E$405,4,FALSE)</f>
        <v>1.2987</v>
      </c>
      <c r="H1330" s="10">
        <f>VLOOKUP(A1330,away!$A$2:$E$405,3,FALSE)</f>
        <v>1.0277000000000001</v>
      </c>
      <c r="I1330" s="10">
        <f>VLOOKUP(C1330,away!$B$2:$E$405,3,FALSE)</f>
        <v>1.4220999999999999</v>
      </c>
      <c r="J1330" s="10">
        <f>VLOOKUP(B1330,home!$B$2:$E$405,4,FALSE)</f>
        <v>0.89200000000000002</v>
      </c>
      <c r="K1330" s="12">
        <f t="shared" si="1790"/>
        <v>2.1645546536250002</v>
      </c>
      <c r="L1330" s="12">
        <f t="shared" si="1791"/>
        <v>1.3036510156400001</v>
      </c>
      <c r="M1330" s="13">
        <f t="shared" si="1792"/>
        <v>3.117291502808273E-2</v>
      </c>
      <c r="N1330" s="13">
        <f t="shared" si="1793"/>
        <v>6.7475478291093183E-2</v>
      </c>
      <c r="O1330" s="13">
        <f t="shared" si="1794"/>
        <v>4.0638602336819471E-2</v>
      </c>
      <c r="P1330" s="13">
        <f t="shared" si="1795"/>
        <v>8.7964475804978404E-2</v>
      </c>
      <c r="Q1330" s="13">
        <f t="shared" si="1796"/>
        <v>7.3027180270279227E-2</v>
      </c>
      <c r="R1330" s="13">
        <f t="shared" si="1797"/>
        <v>2.6489277605292398E-2</v>
      </c>
      <c r="S1330" s="13">
        <f t="shared" si="1798"/>
        <v>6.2055064441951698E-2</v>
      </c>
      <c r="T1330" s="13">
        <f t="shared" si="1799"/>
        <v>9.5201957728674888E-2</v>
      </c>
      <c r="U1330" s="13">
        <f t="shared" si="1800"/>
        <v>5.7337489111700161E-2</v>
      </c>
      <c r="V1330" s="13">
        <f t="shared" si="1801"/>
        <v>1.9456495806492807E-2</v>
      </c>
      <c r="W1330" s="13">
        <f t="shared" si="1802"/>
        <v>5.2690440965048227E-2</v>
      </c>
      <c r="X1330" s="13">
        <f t="shared" si="1803"/>
        <v>6.8689946878604594E-2</v>
      </c>
      <c r="Y1330" s="13">
        <f t="shared" si="1804"/>
        <v>4.4773859506275271E-2</v>
      </c>
      <c r="Z1330" s="13">
        <f t="shared" si="1805"/>
        <v>1.1510924551236448E-2</v>
      </c>
      <c r="AA1330" s="13">
        <f t="shared" si="1806"/>
        <v>2.491602530490512E-2</v>
      </c>
      <c r="AB1330" s="13">
        <f t="shared" si="1807"/>
        <v>2.6966049261785325E-2</v>
      </c>
      <c r="AC1330" s="13">
        <f t="shared" si="1808"/>
        <v>3.4314252715018788E-3</v>
      </c>
      <c r="AD1330" s="13">
        <f t="shared" si="1809"/>
        <v>2.8512834798112112E-2</v>
      </c>
      <c r="AE1330" s="13">
        <f t="shared" si="1810"/>
        <v>3.7170786043334396E-2</v>
      </c>
      <c r="AF1330" s="13">
        <f t="shared" si="1811"/>
        <v>2.4228866488765016E-2</v>
      </c>
      <c r="AG1330" s="13">
        <f t="shared" si="1812"/>
        <v>1.0528662135294823E-2</v>
      </c>
      <c r="AH1330" s="13">
        <f t="shared" si="1813"/>
        <v>3.7515571205437035E-3</v>
      </c>
      <c r="AI1330" s="13">
        <f t="shared" si="1814"/>
        <v>8.1204504236128787E-3</v>
      </c>
      <c r="AJ1330" s="13">
        <f t="shared" si="1815"/>
        <v>8.7885793769811819E-3</v>
      </c>
      <c r="AK1330" s="13">
        <f t="shared" si="1816"/>
        <v>6.3411201297324405E-3</v>
      </c>
      <c r="AL1330" s="13">
        <f t="shared" si="1817"/>
        <v>3.8731510992757253E-4</v>
      </c>
      <c r="AM1330" s="13">
        <f t="shared" si="1818"/>
        <v>1.2343517850058891E-2</v>
      </c>
      <c r="AN1330" s="13">
        <f t="shared" si="1819"/>
        <v>1.6091639581799745E-2</v>
      </c>
      <c r="AO1330" s="13">
        <f t="shared" si="1820"/>
        <v>1.0488941142063033E-2</v>
      </c>
      <c r="AP1330" s="13">
        <f t="shared" si="1821"/>
        <v>4.5579729242795517E-3</v>
      </c>
      <c r="AQ1330" s="13">
        <f t="shared" si="1822"/>
        <v>1.4855015079991653E-3</v>
      </c>
      <c r="AR1330" s="13">
        <f t="shared" si="1823"/>
        <v>9.7814425008565424E-4</v>
      </c>
      <c r="AS1330" s="13">
        <f t="shared" si="1824"/>
        <v>2.1172466884394388E-3</v>
      </c>
      <c r="AT1330" s="13">
        <f t="shared" si="1825"/>
        <v>2.2914480861668547E-3</v>
      </c>
      <c r="AU1330" s="13">
        <f t="shared" si="1826"/>
        <v>1.6533215394841884E-3</v>
      </c>
      <c r="AV1330" s="13">
        <f t="shared" si="1827"/>
        <v>8.9467620805723709E-4</v>
      </c>
      <c r="AW1330" s="13">
        <f t="shared" si="1828"/>
        <v>3.0359306205967898E-5</v>
      </c>
      <c r="AX1330" s="13">
        <f t="shared" si="1829"/>
        <v>4.4530365007413742E-3</v>
      </c>
      <c r="AY1330" s="13">
        <f t="shared" si="1830"/>
        <v>5.8052055568734847E-3</v>
      </c>
      <c r="AZ1330" s="13">
        <f t="shared" si="1831"/>
        <v>3.7839810601085462E-3</v>
      </c>
      <c r="BA1330" s="13">
        <f t="shared" si="1832"/>
        <v>1.6443302507243435E-3</v>
      </c>
      <c r="BB1330" s="13">
        <f t="shared" si="1833"/>
        <v>5.3590820035109182E-4</v>
      </c>
      <c r="BC1330" s="13">
        <f t="shared" si="1834"/>
        <v>1.3972745393550103E-4</v>
      </c>
      <c r="BD1330" s="13">
        <f t="shared" si="1835"/>
        <v>2.1252645751109839E-4</v>
      </c>
      <c r="BE1330" s="13">
        <f t="shared" si="1836"/>
        <v>4.6002513262408389E-4</v>
      </c>
      <c r="BF1330" s="13">
        <f t="shared" si="1837"/>
        <v>4.9787477080295948E-4</v>
      </c>
      <c r="BG1330" s="13">
        <f t="shared" si="1838"/>
        <v>3.5922571735467541E-4</v>
      </c>
      <c r="BH1330" s="13">
        <f t="shared" si="1839"/>
        <v>1.9439092455046035E-4</v>
      </c>
      <c r="BI1330" s="13">
        <f t="shared" si="1840"/>
        <v>8.4153956071633096E-5</v>
      </c>
      <c r="BJ1330" s="14">
        <f t="shared" si="1841"/>
        <v>0.56362977513441637</v>
      </c>
      <c r="BK1330" s="14">
        <f t="shared" si="1842"/>
        <v>0.21027289701980856</v>
      </c>
      <c r="BL1330" s="14">
        <f t="shared" si="1843"/>
        <v>0.21309218440252098</v>
      </c>
      <c r="BM1330" s="14">
        <f t="shared" si="1844"/>
        <v>0.6659630055207697</v>
      </c>
      <c r="BN1330" s="14">
        <f t="shared" si="1845"/>
        <v>0.32676792933654542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1.3548</v>
      </c>
      <c r="F1331" s="10">
        <f>VLOOKUP(B1331,home!$B$2:$E$405,3,FALSE)</f>
        <v>0.98419999999999996</v>
      </c>
      <c r="G1331" s="10">
        <f>VLOOKUP(C1331,away!$B$2:$E$405,4,FALSE)</f>
        <v>0.61509999999999998</v>
      </c>
      <c r="H1331" s="10">
        <f>VLOOKUP(A1331,away!$A$2:$E$405,3,FALSE)</f>
        <v>1.1719999999999999</v>
      </c>
      <c r="I1331" s="10">
        <f>VLOOKUP(C1331,away!$B$2:$E$405,3,FALSE)</f>
        <v>1.2799</v>
      </c>
      <c r="J1331" s="10">
        <f>VLOOKUP(B1331,home!$B$2:$E$405,4,FALSE)</f>
        <v>1.0428999999999999</v>
      </c>
      <c r="K1331" s="12">
        <f t="shared" si="1790"/>
        <v>0.82017074781599986</v>
      </c>
      <c r="L1331" s="12">
        <f t="shared" si="1791"/>
        <v>1.5643946361199998</v>
      </c>
      <c r="M1331" s="13">
        <f t="shared" si="1792"/>
        <v>9.2129011627779256E-2</v>
      </c>
      <c r="N1331" s="13">
        <f t="shared" si="1793"/>
        <v>7.5561520362304666E-2</v>
      </c>
      <c r="O1331" s="13">
        <f t="shared" si="1794"/>
        <v>0.14412613162153495</v>
      </c>
      <c r="P1331" s="13">
        <f t="shared" si="1795"/>
        <v>0.11820803715186157</v>
      </c>
      <c r="Q1331" s="13">
        <f t="shared" si="1796"/>
        <v>3.0986674330832652E-2</v>
      </c>
      <c r="R1331" s="13">
        <f t="shared" si="1797"/>
        <v>0.11273507361672722</v>
      </c>
      <c r="S1331" s="13">
        <f t="shared" si="1798"/>
        <v>3.7917317792766331E-2</v>
      </c>
      <c r="T1331" s="13">
        <f t="shared" si="1799"/>
        <v>4.8475387114351884E-2</v>
      </c>
      <c r="U1331" s="13">
        <f t="shared" si="1800"/>
        <v>9.2462009633322961E-2</v>
      </c>
      <c r="V1331" s="13">
        <f t="shared" si="1801"/>
        <v>5.4056222430237597E-3</v>
      </c>
      <c r="W1331" s="13">
        <f t="shared" si="1802"/>
        <v>8.471454619416622E-3</v>
      </c>
      <c r="X1331" s="13">
        <f t="shared" si="1803"/>
        <v>1.3252698166749358E-2</v>
      </c>
      <c r="Y1331" s="13">
        <f t="shared" si="1804"/>
        <v>1.0366224963090028E-2</v>
      </c>
      <c r="Z1331" s="13">
        <f t="shared" si="1805"/>
        <v>5.8787381489533781E-2</v>
      </c>
      <c r="AA1331" s="13">
        <f t="shared" si="1806"/>
        <v>4.8215690638415389E-2</v>
      </c>
      <c r="AB1331" s="13">
        <f t="shared" si="1807"/>
        <v>1.9772549523687021E-2</v>
      </c>
      <c r="AC1331" s="13">
        <f t="shared" si="1808"/>
        <v>4.3348722598501947E-4</v>
      </c>
      <c r="AD1331" s="13">
        <f t="shared" si="1809"/>
        <v>1.7370098175740593E-3</v>
      </c>
      <c r="AE1331" s="13">
        <f t="shared" si="1810"/>
        <v>2.7173688415006378E-3</v>
      </c>
      <c r="AF1331" s="13">
        <f t="shared" si="1811"/>
        <v>2.1255186200016085E-3</v>
      </c>
      <c r="AG1331" s="13">
        <f t="shared" si="1812"/>
        <v>1.1083833093678999E-3</v>
      </c>
      <c r="AH1331" s="13">
        <f t="shared" si="1813"/>
        <v>2.2991666068441715E-2</v>
      </c>
      <c r="AI1331" s="13">
        <f t="shared" si="1814"/>
        <v>1.8857091952889593E-2</v>
      </c>
      <c r="AJ1331" s="13">
        <f t="shared" si="1815"/>
        <v>7.733017604318263E-3</v>
      </c>
      <c r="AK1331" s="13">
        <f t="shared" si="1816"/>
        <v>2.1141316104693339E-3</v>
      </c>
      <c r="AL1331" s="13">
        <f t="shared" si="1817"/>
        <v>2.2247790661695908E-5</v>
      </c>
      <c r="AM1331" s="13">
        <f t="shared" si="1818"/>
        <v>2.8492892820869002E-4</v>
      </c>
      <c r="AN1331" s="13">
        <f t="shared" si="1819"/>
        <v>4.4574128696509512E-4</v>
      </c>
      <c r="AO1331" s="13">
        <f t="shared" si="1820"/>
        <v>3.4865763921271032E-4</v>
      </c>
      <c r="AP1331" s="13">
        <f t="shared" si="1821"/>
        <v>1.8181271354220866E-4</v>
      </c>
      <c r="AQ1331" s="13">
        <f t="shared" si="1822"/>
        <v>7.1106708460963363E-5</v>
      </c>
      <c r="AR1331" s="13">
        <f t="shared" si="1823"/>
        <v>7.193607814586475E-3</v>
      </c>
      <c r="AS1331" s="13">
        <f t="shared" si="1824"/>
        <v>5.8999867007844108E-3</v>
      </c>
      <c r="AT1331" s="13">
        <f t="shared" si="1825"/>
        <v>2.419498252243401E-3</v>
      </c>
      <c r="AU1331" s="13">
        <f t="shared" si="1826"/>
        <v>6.6146723029399178E-4</v>
      </c>
      <c r="AV1331" s="13">
        <f t="shared" si="1827"/>
        <v>1.3562901823150036E-4</v>
      </c>
      <c r="AW1331" s="13">
        <f t="shared" si="1828"/>
        <v>7.929302430902885E-7</v>
      </c>
      <c r="AX1331" s="13">
        <f t="shared" si="1829"/>
        <v>3.8948395353888754E-5</v>
      </c>
      <c r="AY1331" s="13">
        <f t="shared" si="1830"/>
        <v>6.0930660777104685E-5</v>
      </c>
      <c r="AZ1331" s="13">
        <f t="shared" si="1831"/>
        <v>4.7659799447474927E-5</v>
      </c>
      <c r="BA1331" s="13">
        <f t="shared" si="1832"/>
        <v>2.4852911538061566E-5</v>
      </c>
      <c r="BB1331" s="13">
        <f t="shared" si="1833"/>
        <v>9.7199403755270962E-6</v>
      </c>
      <c r="BC1331" s="13">
        <f t="shared" si="1834"/>
        <v>3.0411645173761577E-6</v>
      </c>
      <c r="BD1331" s="13">
        <f t="shared" si="1835"/>
        <v>1.8756069132483337E-3</v>
      </c>
      <c r="BE1331" s="13">
        <f t="shared" si="1836"/>
        <v>1.5383179246477451E-3</v>
      </c>
      <c r="BF1331" s="13">
        <f t="shared" si="1837"/>
        <v>6.3084168131854882E-4</v>
      </c>
      <c r="BG1331" s="13">
        <f t="shared" si="1838"/>
        <v>1.7246596450684566E-4</v>
      </c>
      <c r="BH1331" s="13">
        <f t="shared" si="1839"/>
        <v>3.5362884770596819E-5</v>
      </c>
      <c r="BI1331" s="13">
        <f t="shared" si="1840"/>
        <v>5.8007207294462868E-6</v>
      </c>
      <c r="BJ1331" s="14">
        <f t="shared" si="1841"/>
        <v>0.19631964029358853</v>
      </c>
      <c r="BK1331" s="14">
        <f t="shared" si="1842"/>
        <v>0.2541766544928547</v>
      </c>
      <c r="BL1331" s="14">
        <f t="shared" si="1843"/>
        <v>0.48957594737516774</v>
      </c>
      <c r="BM1331" s="14">
        <f t="shared" si="1844"/>
        <v>0.42505303720957049</v>
      </c>
      <c r="BN1331" s="14">
        <f t="shared" si="1845"/>
        <v>0.5737464487110403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1.4215</v>
      </c>
      <c r="F1332" s="10">
        <f>VLOOKUP(B1332,home!$B$2:$E$405,3,FALSE)</f>
        <v>0.81169999999999998</v>
      </c>
      <c r="G1332" s="10">
        <f>VLOOKUP(C1332,away!$B$2:$E$405,4,FALSE)</f>
        <v>0.7621</v>
      </c>
      <c r="H1332" s="10">
        <f>VLOOKUP(A1332,away!$A$2:$E$405,3,FALSE)</f>
        <v>1.0277000000000001</v>
      </c>
      <c r="I1332" s="10">
        <f>VLOOKUP(C1332,away!$B$2:$E$405,3,FALSE)</f>
        <v>0.81089999999999995</v>
      </c>
      <c r="J1332" s="10">
        <f>VLOOKUP(B1332,home!$B$2:$E$405,4,FALSE)</f>
        <v>1.0479000000000001</v>
      </c>
      <c r="K1332" s="12">
        <f t="shared" si="1790"/>
        <v>0.87933502425499999</v>
      </c>
      <c r="L1332" s="12">
        <f t="shared" si="1791"/>
        <v>0.87327996644700012</v>
      </c>
      <c r="M1332" s="13">
        <f t="shared" si="1792"/>
        <v>0.17332011983495021</v>
      </c>
      <c r="N1332" s="13">
        <f t="shared" si="1793"/>
        <v>0.15240645177894543</v>
      </c>
      <c r="O1332" s="13">
        <f t="shared" si="1794"/>
        <v>0.15135698843405535</v>
      </c>
      <c r="P1332" s="13">
        <f t="shared" si="1795"/>
        <v>0.1330935010958238</v>
      </c>
      <c r="Q1332" s="13">
        <f t="shared" si="1796"/>
        <v>6.7008165485828733E-2</v>
      </c>
      <c r="R1332" s="13">
        <f t="shared" si="1797"/>
        <v>6.6088512890605425E-2</v>
      </c>
      <c r="S1332" s="13">
        <f t="shared" si="1798"/>
        <v>2.5550813216048834E-2</v>
      </c>
      <c r="T1332" s="13">
        <f t="shared" si="1799"/>
        <v>5.8516888507139542E-2</v>
      </c>
      <c r="U1332" s="13">
        <f t="shared" si="1800"/>
        <v>5.8113944085637401E-2</v>
      </c>
      <c r="V1332" s="13">
        <f t="shared" si="1801"/>
        <v>2.1800682331551604E-3</v>
      </c>
      <c r="W1332" s="13">
        <f t="shared" si="1802"/>
        <v>1.964087560758809E-2</v>
      </c>
      <c r="X1332" s="13">
        <f t="shared" si="1803"/>
        <v>1.7151983191584227E-2</v>
      </c>
      <c r="Y1332" s="13">
        <f t="shared" si="1804"/>
        <v>7.4892416530230928E-3</v>
      </c>
      <c r="Z1332" s="13">
        <f t="shared" si="1805"/>
        <v>1.9237924773213344E-2</v>
      </c>
      <c r="AA1332" s="13">
        <f t="shared" si="1806"/>
        <v>1.6916581047069421E-2</v>
      </c>
      <c r="AB1332" s="13">
        <f t="shared" si="1807"/>
        <v>7.4376711026682297E-3</v>
      </c>
      <c r="AC1332" s="13">
        <f t="shared" si="1808"/>
        <v>1.0463042102913193E-4</v>
      </c>
      <c r="AD1332" s="13">
        <f t="shared" si="1809"/>
        <v>4.3177274571969777E-3</v>
      </c>
      <c r="AE1332" s="13">
        <f t="shared" si="1810"/>
        <v>3.7705848889482674E-3</v>
      </c>
      <c r="AF1332" s="13">
        <f t="shared" si="1811"/>
        <v>1.6463881226531543E-3</v>
      </c>
      <c r="AG1332" s="13">
        <f t="shared" si="1812"/>
        <v>4.7925258816976197E-4</v>
      </c>
      <c r="AH1332" s="13">
        <f t="shared" si="1813"/>
        <v>4.200023575115416E-3</v>
      </c>
      <c r="AI1332" s="13">
        <f t="shared" si="1814"/>
        <v>3.6932278322956858E-3</v>
      </c>
      <c r="AJ1332" s="13">
        <f t="shared" si="1815"/>
        <v>1.6237922927454837E-3</v>
      </c>
      <c r="AK1332" s="13">
        <f t="shared" si="1816"/>
        <v>4.7595247837547739E-4</v>
      </c>
      <c r="AL1332" s="13">
        <f t="shared" si="1817"/>
        <v>3.2138517026548159E-6</v>
      </c>
      <c r="AM1332" s="13">
        <f t="shared" si="1818"/>
        <v>7.5934579566015693E-4</v>
      </c>
      <c r="AN1332" s="13">
        <f t="shared" si="1819"/>
        <v>6.6312147095577234E-4</v>
      </c>
      <c r="AO1332" s="13">
        <f t="shared" si="1820"/>
        <v>2.8954534795327117E-4</v>
      </c>
      <c r="AP1332" s="13">
        <f t="shared" si="1821"/>
        <v>8.4284717248505863E-5</v>
      </c>
      <c r="AQ1332" s="13">
        <f t="shared" si="1822"/>
        <v>1.8401038762692524E-5</v>
      </c>
      <c r="AR1332" s="13">
        <f t="shared" si="1823"/>
        <v>7.3355928935068008E-4</v>
      </c>
      <c r="AS1332" s="13">
        <f t="shared" si="1824"/>
        <v>6.450443754936608E-4</v>
      </c>
      <c r="AT1332" s="13">
        <f t="shared" si="1825"/>
        <v>2.8360505578513474E-4</v>
      </c>
      <c r="AU1332" s="13">
        <f t="shared" si="1826"/>
        <v>8.3127952869220707E-5</v>
      </c>
      <c r="AV1332" s="13">
        <f t="shared" si="1827"/>
        <v>1.8274330113131171E-5</v>
      </c>
      <c r="AW1332" s="13">
        <f t="shared" si="1828"/>
        <v>6.855374762229241E-8</v>
      </c>
      <c r="AX1332" s="13">
        <f t="shared" si="1829"/>
        <v>1.1128655894079266E-4</v>
      </c>
      <c r="AY1332" s="13">
        <f t="shared" si="1830"/>
        <v>9.7184322457817511E-5</v>
      </c>
      <c r="AZ1332" s="13">
        <f t="shared" si="1831"/>
        <v>4.2434560927568656E-5</v>
      </c>
      <c r="BA1332" s="13">
        <f t="shared" si="1832"/>
        <v>1.2352417314340112E-5</v>
      </c>
      <c r="BB1332" s="13">
        <f t="shared" si="1833"/>
        <v>2.6967796444515694E-6</v>
      </c>
      <c r="BC1332" s="13">
        <f t="shared" si="1834"/>
        <v>4.7100872748432398E-7</v>
      </c>
      <c r="BD1332" s="13">
        <f t="shared" si="1835"/>
        <v>1.0676710526517448E-4</v>
      </c>
      <c r="BE1332" s="13">
        <f t="shared" si="1836"/>
        <v>9.3884055097988344E-5</v>
      </c>
      <c r="BF1332" s="13">
        <f t="shared" si="1837"/>
        <v>4.1277768933373664E-5</v>
      </c>
      <c r="BG1332" s="13">
        <f t="shared" si="1838"/>
        <v>1.2098995982073472E-5</v>
      </c>
      <c r="BH1332" s="13">
        <f t="shared" si="1839"/>
        <v>2.659767731339431E-6</v>
      </c>
      <c r="BI1332" s="13">
        <f t="shared" si="1840"/>
        <v>4.677653845100051E-7</v>
      </c>
      <c r="BJ1332" s="14">
        <f t="shared" si="1841"/>
        <v>0.33450868329967021</v>
      </c>
      <c r="BK1332" s="14">
        <f t="shared" si="1842"/>
        <v>0.33434953097516762</v>
      </c>
      <c r="BL1332" s="14">
        <f t="shared" si="1843"/>
        <v>0.31192746020057432</v>
      </c>
      <c r="BM1332" s="14">
        <f t="shared" si="1844"/>
        <v>0.25665274395970622</v>
      </c>
      <c r="BN1332" s="14">
        <f t="shared" si="1845"/>
        <v>0.74327373952020892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1.4215</v>
      </c>
      <c r="F1333" s="10">
        <f>VLOOKUP(B1333,home!$B$2:$E$405,3,FALSE)</f>
        <v>0.93799999999999994</v>
      </c>
      <c r="G1333" s="10">
        <f>VLOOKUP(C1333,away!$B$2:$E$405,4,FALSE)</f>
        <v>0.70350000000000001</v>
      </c>
      <c r="H1333" s="10">
        <f>VLOOKUP(A1333,away!$A$2:$E$405,3,FALSE)</f>
        <v>1.0277000000000001</v>
      </c>
      <c r="I1333" s="10">
        <f>VLOOKUP(C1333,away!$B$2:$E$405,3,FALSE)</f>
        <v>1.4220999999999999</v>
      </c>
      <c r="J1333" s="10">
        <f>VLOOKUP(B1333,home!$B$2:$E$405,4,FALSE)</f>
        <v>0.64870000000000005</v>
      </c>
      <c r="K1333" s="12">
        <f t="shared" si="1790"/>
        <v>0.93802368449999995</v>
      </c>
      <c r="L1333" s="12">
        <f t="shared" si="1791"/>
        <v>0.94806997067900012</v>
      </c>
      <c r="M1333" s="13">
        <f t="shared" si="1792"/>
        <v>0.15166310155914667</v>
      </c>
      <c r="N1333" s="13">
        <f t="shared" si="1793"/>
        <v>0.14226358132720843</v>
      </c>
      <c r="O1333" s="13">
        <f t="shared" si="1794"/>
        <v>0.14378723224826639</v>
      </c>
      <c r="P1333" s="13">
        <f t="shared" si="1795"/>
        <v>0.13487582937757606</v>
      </c>
      <c r="Q1333" s="13">
        <f t="shared" si="1796"/>
        <v>6.6723304363356717E-2</v>
      </c>
      <c r="R1333" s="13">
        <f t="shared" si="1797"/>
        <v>6.8160178530814242E-2</v>
      </c>
      <c r="S1333" s="13">
        <f t="shared" si="1798"/>
        <v>2.9986676329434282E-2</v>
      </c>
      <c r="T1333" s="13">
        <f t="shared" si="1799"/>
        <v>6.3258361211373612E-2</v>
      </c>
      <c r="U1333" s="13">
        <f t="shared" si="1800"/>
        <v>6.3935861801652172E-2</v>
      </c>
      <c r="V1333" s="13">
        <f t="shared" si="1801"/>
        <v>2.9630570789472869E-3</v>
      </c>
      <c r="W1333" s="13">
        <f t="shared" si="1802"/>
        <v>2.0862679933643598E-2</v>
      </c>
      <c r="X1333" s="13">
        <f t="shared" si="1803"/>
        <v>1.9779280352974854E-2</v>
      </c>
      <c r="Y1333" s="13">
        <f t="shared" si="1804"/>
        <v>9.3760708721482948E-3</v>
      </c>
      <c r="Z1333" s="13">
        <f t="shared" si="1805"/>
        <v>2.1540206153728158E-2</v>
      </c>
      <c r="AA1333" s="13">
        <f t="shared" si="1806"/>
        <v>2.0205223541209658E-2</v>
      </c>
      <c r="AB1333" s="13">
        <f t="shared" si="1807"/>
        <v>9.4764891161358104E-3</v>
      </c>
      <c r="AC1333" s="13">
        <f t="shared" si="1808"/>
        <v>1.6469265468480509E-4</v>
      </c>
      <c r="AD1333" s="13">
        <f t="shared" si="1809"/>
        <v>4.8924219749751459E-3</v>
      </c>
      <c r="AE1333" s="13">
        <f t="shared" si="1810"/>
        <v>4.638358358363983E-3</v>
      </c>
      <c r="AF1333" s="13">
        <f t="shared" si="1811"/>
        <v>2.1987441364064177E-3</v>
      </c>
      <c r="AG1333" s="13">
        <f t="shared" si="1812"/>
        <v>6.9485442964448531E-4</v>
      </c>
      <c r="AH1333" s="13">
        <f t="shared" si="1813"/>
        <v>5.1054056541461673E-3</v>
      </c>
      <c r="AI1333" s="13">
        <f t="shared" si="1814"/>
        <v>4.7889914225693201E-3</v>
      </c>
      <c r="AJ1333" s="13">
        <f t="shared" si="1815"/>
        <v>2.2460936896186849E-3</v>
      </c>
      <c r="AK1333" s="13">
        <f t="shared" si="1816"/>
        <v>7.0229635948943934E-4</v>
      </c>
      <c r="AL1333" s="13">
        <f t="shared" si="1817"/>
        <v>5.8585267384486464E-6</v>
      </c>
      <c r="AM1333" s="13">
        <f t="shared" si="1818"/>
        <v>9.1784153741899068E-4</v>
      </c>
      <c r="AN1333" s="13">
        <f t="shared" si="1819"/>
        <v>8.7017799946879101E-4</v>
      </c>
      <c r="AO1333" s="13">
        <f t="shared" si="1820"/>
        <v>4.1249481522094377E-4</v>
      </c>
      <c r="AP1333" s="13">
        <f t="shared" si="1821"/>
        <v>1.3035798245725325E-4</v>
      </c>
      <c r="AQ1333" s="13">
        <f t="shared" si="1822"/>
        <v>3.0897122151505422E-5</v>
      </c>
      <c r="AR1333" s="13">
        <f t="shared" si="1823"/>
        <v>9.6805635776615179E-4</v>
      </c>
      <c r="AS1333" s="13">
        <f t="shared" si="1824"/>
        <v>9.0805979151545584E-4</v>
      </c>
      <c r="AT1333" s="13">
        <f t="shared" si="1825"/>
        <v>4.2589079569181485E-4</v>
      </c>
      <c r="AU1333" s="13">
        <f t="shared" si="1826"/>
        <v>1.3316521778982429E-4</v>
      </c>
      <c r="AV1333" s="13">
        <f t="shared" si="1827"/>
        <v>3.1228032059613983E-5</v>
      </c>
      <c r="AW1333" s="13">
        <f t="shared" si="1828"/>
        <v>1.4472385113520264E-7</v>
      </c>
      <c r="AX1333" s="13">
        <f t="shared" si="1829"/>
        <v>1.434928501194843E-4</v>
      </c>
      <c r="AY1333" s="13">
        <f t="shared" si="1830"/>
        <v>1.3604126220542566E-4</v>
      </c>
      <c r="AZ1333" s="13">
        <f t="shared" si="1831"/>
        <v>6.4488317735116019E-5</v>
      </c>
      <c r="BA1333" s="13">
        <f t="shared" si="1832"/>
        <v>2.0379812501423166E-5</v>
      </c>
      <c r="BB1333" s="13">
        <f t="shared" si="1833"/>
        <v>4.8303720601669445E-6</v>
      </c>
      <c r="BC1333" s="13">
        <f t="shared" si="1834"/>
        <v>9.1590613949022744E-7</v>
      </c>
      <c r="BD1333" s="13">
        <f t="shared" si="1835"/>
        <v>1.5296419378716249E-4</v>
      </c>
      <c r="BE1333" s="13">
        <f t="shared" si="1836"/>
        <v>1.4348403665280615E-4</v>
      </c>
      <c r="BF1333" s="13">
        <f t="shared" si="1837"/>
        <v>6.7295712363999127E-5</v>
      </c>
      <c r="BG1333" s="13">
        <f t="shared" si="1838"/>
        <v>2.1041657354243559E-5</v>
      </c>
      <c r="BH1333" s="13">
        <f t="shared" si="1839"/>
        <v>4.9343932398535156E-6</v>
      </c>
      <c r="BI1333" s="13">
        <f t="shared" si="1840"/>
        <v>9.2571554552385752E-7</v>
      </c>
      <c r="BJ1333" s="14">
        <f t="shared" si="1841"/>
        <v>0.33741957493757407</v>
      </c>
      <c r="BK1333" s="14">
        <f t="shared" si="1842"/>
        <v>0.319795256788733</v>
      </c>
      <c r="BL1333" s="14">
        <f t="shared" si="1843"/>
        <v>0.32126481826766845</v>
      </c>
      <c r="BM1333" s="14">
        <f t="shared" si="1844"/>
        <v>0.29241073220298081</v>
      </c>
      <c r="BN1333" s="14">
        <f t="shared" si="1845"/>
        <v>0.70747322740636853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1.4215</v>
      </c>
      <c r="F1334" s="10">
        <f>VLOOKUP(B1334,home!$B$2:$E$405,3,FALSE)</f>
        <v>0.86580000000000001</v>
      </c>
      <c r="G1334" s="10">
        <f>VLOOKUP(C1334,away!$B$2:$E$405,4,FALSE)</f>
        <v>0.99660000000000004</v>
      </c>
      <c r="H1334" s="10">
        <f>VLOOKUP(A1334,away!$A$2:$E$405,3,FALSE)</f>
        <v>1.0277000000000001</v>
      </c>
      <c r="I1334" s="10">
        <f>VLOOKUP(C1334,away!$B$2:$E$405,3,FALSE)</f>
        <v>0.97299999999999998</v>
      </c>
      <c r="J1334" s="10">
        <f>VLOOKUP(B1334,home!$B$2:$E$405,4,FALSE)</f>
        <v>1.1976</v>
      </c>
      <c r="K1334" s="12">
        <f t="shared" si="1790"/>
        <v>1.2265502020200001</v>
      </c>
      <c r="L1334" s="12">
        <f t="shared" si="1791"/>
        <v>1.19754263496</v>
      </c>
      <c r="M1334" s="13">
        <f t="shared" si="1792"/>
        <v>8.8558419537074301E-2</v>
      </c>
      <c r="N1334" s="13">
        <f t="shared" si="1793"/>
        <v>0.10862134737377038</v>
      </c>
      <c r="O1334" s="13">
        <f t="shared" si="1794"/>
        <v>0.10605248308032111</v>
      </c>
      <c r="P1334" s="13">
        <f t="shared" si="1795"/>
        <v>0.13007869454689047</v>
      </c>
      <c r="Q1334" s="13">
        <f t="shared" si="1796"/>
        <v>6.6614767782491355E-2</v>
      </c>
      <c r="R1334" s="13">
        <f t="shared" si="1797"/>
        <v>6.3501185016029277E-2</v>
      </c>
      <c r="S1334" s="13">
        <f t="shared" si="1798"/>
        <v>4.7766397772996669E-2</v>
      </c>
      <c r="T1334" s="13">
        <f t="shared" si="1799"/>
        <v>7.9774024537493229E-2</v>
      </c>
      <c r="U1334" s="13">
        <f t="shared" si="1800"/>
        <v>7.7887391309920104E-2</v>
      </c>
      <c r="V1334" s="13">
        <f t="shared" si="1801"/>
        <v>7.7957211095461207E-3</v>
      </c>
      <c r="W1334" s="13">
        <f t="shared" si="1802"/>
        <v>2.7235452293710053E-2</v>
      </c>
      <c r="X1334" s="13">
        <f t="shared" si="1803"/>
        <v>3.2615615304136918E-2</v>
      </c>
      <c r="Y1334" s="13">
        <f t="shared" si="1804"/>
        <v>1.9529294946078916E-2</v>
      </c>
      <c r="Z1334" s="13">
        <f t="shared" si="1805"/>
        <v>2.53484588090594E-2</v>
      </c>
      <c r="AA1334" s="13">
        <f t="shared" si="1806"/>
        <v>3.1091157273147454E-2</v>
      </c>
      <c r="AB1334" s="13">
        <f t="shared" si="1807"/>
        <v>1.9067432617207308E-2</v>
      </c>
      <c r="AC1334" s="13">
        <f t="shared" si="1808"/>
        <v>7.1566968891991433E-4</v>
      </c>
      <c r="AD1334" s="13">
        <f t="shared" si="1809"/>
        <v>8.3514123782390398E-3</v>
      </c>
      <c r="AE1334" s="13">
        <f t="shared" si="1810"/>
        <v>1.0001172385073941E-2</v>
      </c>
      <c r="AF1334" s="13">
        <f t="shared" si="1811"/>
        <v>5.9884151653553175E-3</v>
      </c>
      <c r="AG1334" s="13">
        <f t="shared" si="1812"/>
        <v>2.3904608254513445E-3</v>
      </c>
      <c r="AH1334" s="13">
        <f t="shared" si="1813"/>
        <v>7.5889650385939983E-3</v>
      </c>
      <c r="AI1334" s="13">
        <f t="shared" si="1814"/>
        <v>9.308246601210185E-3</v>
      </c>
      <c r="AJ1334" s="13">
        <f t="shared" si="1815"/>
        <v>5.708515874583168E-3</v>
      </c>
      <c r="AK1334" s="13">
        <f t="shared" si="1816"/>
        <v>2.3339270997347872E-3</v>
      </c>
      <c r="AL1334" s="13">
        <f t="shared" si="1817"/>
        <v>4.2048346999918485E-5</v>
      </c>
      <c r="AM1334" s="13">
        <f t="shared" si="1818"/>
        <v>2.0486853079362817E-3</v>
      </c>
      <c r="AN1334" s="13">
        <f t="shared" si="1819"/>
        <v>2.4533880018698545E-3</v>
      </c>
      <c r="AO1334" s="13">
        <f t="shared" si="1820"/>
        <v>1.4690183661692374E-3</v>
      </c>
      <c r="AP1334" s="13">
        <f t="shared" si="1821"/>
        <v>5.8640404167564775E-4</v>
      </c>
      <c r="AQ1334" s="13">
        <f t="shared" si="1822"/>
        <v>1.7556096030486206E-4</v>
      </c>
      <c r="AR1334" s="13">
        <f t="shared" si="1823"/>
        <v>1.8176218377874344E-3</v>
      </c>
      <c r="AS1334" s="13">
        <f t="shared" si="1824"/>
        <v>2.2294044323341411E-3</v>
      </c>
      <c r="AT1334" s="13">
        <f t="shared" si="1825"/>
        <v>1.3672382284318628E-3</v>
      </c>
      <c r="AU1334" s="13">
        <f t="shared" si="1826"/>
        <v>5.5899544176418942E-4</v>
      </c>
      <c r="AV1334" s="13">
        <f t="shared" si="1827"/>
        <v>1.714089930060315E-4</v>
      </c>
      <c r="AW1334" s="13">
        <f t="shared" si="1828"/>
        <v>1.7156264739001092E-6</v>
      </c>
      <c r="AX1334" s="13">
        <f t="shared" si="1829"/>
        <v>4.18802563054109E-4</v>
      </c>
      <c r="AY1334" s="13">
        <f t="shared" si="1830"/>
        <v>5.015339248878193E-4</v>
      </c>
      <c r="AZ1334" s="13">
        <f t="shared" si="1831"/>
        <v>3.0030412896599494E-4</v>
      </c>
      <c r="BA1334" s="13">
        <f t="shared" si="1832"/>
        <v>1.1987566596376845E-4</v>
      </c>
      <c r="BB1334" s="13">
        <f t="shared" si="1833"/>
        <v>3.5889055221458985E-5</v>
      </c>
      <c r="BC1334" s="13">
        <f t="shared" si="1834"/>
        <v>8.595734751226185E-6</v>
      </c>
      <c r="BD1334" s="13">
        <f t="shared" si="1835"/>
        <v>3.6277994083080061E-4</v>
      </c>
      <c r="BE1334" s="13">
        <f t="shared" si="1836"/>
        <v>4.449678097148221E-4</v>
      </c>
      <c r="BF1334" s="13">
        <f t="shared" si="1837"/>
        <v>2.7288767844905614E-4</v>
      </c>
      <c r="BG1334" s="13">
        <f t="shared" si="1838"/>
        <v>1.1157014571015285E-4</v>
      </c>
      <c r="BH1334" s="13">
        <f t="shared" si="1839"/>
        <v>3.4211596190047222E-5</v>
      </c>
      <c r="BI1334" s="13">
        <f t="shared" si="1840"/>
        <v>8.3924480436658062E-6</v>
      </c>
      <c r="BJ1334" s="14">
        <f t="shared" si="1841"/>
        <v>0.36924002074260071</v>
      </c>
      <c r="BK1334" s="14">
        <f t="shared" si="1842"/>
        <v>0.27545848492731523</v>
      </c>
      <c r="BL1334" s="14">
        <f t="shared" si="1843"/>
        <v>0.3299187824630096</v>
      </c>
      <c r="BM1334" s="14">
        <f t="shared" si="1844"/>
        <v>0.43603903130699423</v>
      </c>
      <c r="BN1334" s="14">
        <f t="shared" si="1845"/>
        <v>0.56342689733657692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1.4215</v>
      </c>
      <c r="F1335" s="10">
        <f>VLOOKUP(B1335,home!$B$2:$E$405,3,FALSE)</f>
        <v>0.82069999999999999</v>
      </c>
      <c r="G1335" s="10">
        <f>VLOOKUP(C1335,away!$B$2:$E$405,4,FALSE)</f>
        <v>0.70350000000000001</v>
      </c>
      <c r="H1335" s="10">
        <f>VLOOKUP(A1335,away!$A$2:$E$405,3,FALSE)</f>
        <v>1.0277000000000001</v>
      </c>
      <c r="I1335" s="10">
        <f>VLOOKUP(C1335,away!$B$2:$E$405,3,FALSE)</f>
        <v>0.8982</v>
      </c>
      <c r="J1335" s="10">
        <f>VLOOKUP(B1335,home!$B$2:$E$405,4,FALSE)</f>
        <v>1.0541</v>
      </c>
      <c r="K1335" s="12">
        <f t="shared" si="1790"/>
        <v>0.82072072267499996</v>
      </c>
      <c r="L1335" s="12">
        <f t="shared" si="1791"/>
        <v>0.97301877557400007</v>
      </c>
      <c r="M1335" s="13">
        <f t="shared" si="1792"/>
        <v>0.16633698832389468</v>
      </c>
      <c r="N1335" s="13">
        <f t="shared" si="1793"/>
        <v>0.13651621326476987</v>
      </c>
      <c r="O1335" s="13">
        <f t="shared" si="1794"/>
        <v>0.16184901271158275</v>
      </c>
      <c r="P1335" s="13">
        <f t="shared" si="1795"/>
        <v>0.13283283867688545</v>
      </c>
      <c r="Q1335" s="13">
        <f t="shared" si="1796"/>
        <v>5.602084260375817E-2</v>
      </c>
      <c r="R1335" s="13">
        <f t="shared" si="1797"/>
        <v>7.8741064088242496E-2</v>
      </c>
      <c r="S1335" s="13">
        <f t="shared" si="1798"/>
        <v>2.6519301582822979E-2</v>
      </c>
      <c r="T1335" s="13">
        <f t="shared" si="1799"/>
        <v>5.4509331676932553E-2</v>
      </c>
      <c r="U1335" s="13">
        <f t="shared" si="1800"/>
        <v>6.4624423022700869E-2</v>
      </c>
      <c r="V1335" s="13">
        <f t="shared" si="1801"/>
        <v>2.3530772910468935E-3</v>
      </c>
      <c r="W1335" s="13">
        <f t="shared" si="1802"/>
        <v>1.5325822142206281E-2</v>
      </c>
      <c r="X1335" s="13">
        <f t="shared" si="1803"/>
        <v>1.4912312695474453E-2</v>
      </c>
      <c r="Y1335" s="13">
        <f t="shared" si="1804"/>
        <v>7.2549801199635836E-3</v>
      </c>
      <c r="Z1335" s="13">
        <f t="shared" si="1805"/>
        <v>2.55388445888452E-2</v>
      </c>
      <c r="AA1335" s="13">
        <f t="shared" si="1806"/>
        <v>2.0960258987241548E-2</v>
      </c>
      <c r="AB1335" s="13">
        <f t="shared" si="1807"/>
        <v>8.6012594517320216E-3</v>
      </c>
      <c r="AC1335" s="13">
        <f t="shared" si="1808"/>
        <v>1.174445396005517E-4</v>
      </c>
      <c r="AD1335" s="13">
        <f t="shared" si="1809"/>
        <v>3.1445549560350124E-3</v>
      </c>
      <c r="AE1335" s="13">
        <f t="shared" si="1810"/>
        <v>3.0597110130463415E-3</v>
      </c>
      <c r="AF1335" s="13">
        <f t="shared" si="1811"/>
        <v>1.4885781317623172E-3</v>
      </c>
      <c r="AG1335" s="13">
        <f t="shared" si="1812"/>
        <v>4.8280482370453425E-4</v>
      </c>
      <c r="AH1335" s="13">
        <f t="shared" si="1813"/>
        <v>6.2124438228532081E-3</v>
      </c>
      <c r="AI1335" s="13">
        <f t="shared" si="1814"/>
        <v>5.0986813838699244E-3</v>
      </c>
      <c r="AJ1335" s="13">
        <f t="shared" si="1815"/>
        <v>2.0922967350296465E-3</v>
      </c>
      <c r="AK1335" s="13">
        <f t="shared" si="1816"/>
        <v>5.7239709614135821E-4</v>
      </c>
      <c r="AL1335" s="13">
        <f t="shared" si="1817"/>
        <v>3.7515387862773117E-6</v>
      </c>
      <c r="AM1335" s="13">
        <f t="shared" si="1818"/>
        <v>5.1616028320166187E-4</v>
      </c>
      <c r="AN1335" s="13">
        <f t="shared" si="1819"/>
        <v>5.0223364676081021E-4</v>
      </c>
      <c r="AO1335" s="13">
        <f t="shared" si="1820"/>
        <v>2.4434138401163415E-4</v>
      </c>
      <c r="AP1335" s="13">
        <f t="shared" si="1821"/>
        <v>7.9249584764352297E-5</v>
      </c>
      <c r="AQ1335" s="13">
        <f t="shared" si="1822"/>
        <v>1.9277833483039499E-5</v>
      </c>
      <c r="AR1335" s="13">
        <f t="shared" si="1823"/>
        <v>1.2089648963669779E-3</v>
      </c>
      <c r="AS1335" s="13">
        <f t="shared" si="1824"/>
        <v>9.9222254343501255E-4</v>
      </c>
      <c r="AT1335" s="13">
        <f t="shared" si="1825"/>
        <v>4.07168801451205E-4</v>
      </c>
      <c r="AU1335" s="13">
        <f t="shared" si="1826"/>
        <v>1.1139062432591554E-4</v>
      </c>
      <c r="AV1335" s="13">
        <f t="shared" si="1827"/>
        <v>2.2855148423996201E-5</v>
      </c>
      <c r="AW1335" s="13">
        <f t="shared" si="1828"/>
        <v>8.3219204481129561E-8</v>
      </c>
      <c r="AX1335" s="13">
        <f t="shared" si="1829"/>
        <v>7.0603906774233393E-5</v>
      </c>
      <c r="AY1335" s="13">
        <f t="shared" si="1830"/>
        <v>6.8698926920205425E-5</v>
      </c>
      <c r="AZ1335" s="13">
        <f t="shared" si="1831"/>
        <v>3.3422672877572996E-5</v>
      </c>
      <c r="BA1335" s="13">
        <f t="shared" si="1832"/>
        <v>1.0840296079915474E-5</v>
      </c>
      <c r="BB1335" s="13">
        <f t="shared" si="1833"/>
        <v>2.6369529046347468E-6</v>
      </c>
      <c r="BC1335" s="13">
        <f t="shared" si="1834"/>
        <v>5.1316093730280092E-7</v>
      </c>
      <c r="BD1335" s="13">
        <f t="shared" si="1835"/>
        <v>1.9605759052915739E-4</v>
      </c>
      <c r="BE1335" s="13">
        <f t="shared" si="1836"/>
        <v>1.6090852738500928E-4</v>
      </c>
      <c r="BF1335" s="13">
        <f t="shared" si="1837"/>
        <v>6.6030481439997409E-5</v>
      </c>
      <c r="BG1335" s="13">
        <f t="shared" si="1838"/>
        <v>1.8064194815337621E-5</v>
      </c>
      <c r="BH1335" s="13">
        <f t="shared" si="1839"/>
        <v>3.7064147558464685E-6</v>
      </c>
      <c r="BI1335" s="13">
        <f t="shared" si="1840"/>
        <v>6.0838627939031973E-7</v>
      </c>
      <c r="BJ1335" s="14">
        <f t="shared" si="1841"/>
        <v>0.29426313007636851</v>
      </c>
      <c r="BK1335" s="14">
        <f t="shared" si="1842"/>
        <v>0.32823210087995702</v>
      </c>
      <c r="BL1335" s="14">
        <f t="shared" si="1843"/>
        <v>0.35193981490860154</v>
      </c>
      <c r="BM1335" s="14">
        <f t="shared" si="1844"/>
        <v>0.26760831507692312</v>
      </c>
      <c r="BN1335" s="14">
        <f t="shared" si="1845"/>
        <v>0.73229695966913355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1.4215</v>
      </c>
      <c r="F1336" s="10">
        <f>VLOOKUP(B1336,home!$B$2:$E$405,3,FALSE)</f>
        <v>0.7621</v>
      </c>
      <c r="G1336" s="10">
        <f>VLOOKUP(C1336,away!$B$2:$E$405,4,FALSE)</f>
        <v>0.58620000000000005</v>
      </c>
      <c r="H1336" s="10">
        <f>VLOOKUP(A1336,away!$A$2:$E$405,3,FALSE)</f>
        <v>1.0277000000000001</v>
      </c>
      <c r="I1336" s="10">
        <f>VLOOKUP(C1336,away!$B$2:$E$405,3,FALSE)</f>
        <v>1.7839</v>
      </c>
      <c r="J1336" s="10">
        <f>VLOOKUP(B1336,home!$B$2:$E$405,4,FALSE)</f>
        <v>1.3785000000000001</v>
      </c>
      <c r="K1336" s="12">
        <f t="shared" si="1790"/>
        <v>0.63504520293000011</v>
      </c>
      <c r="L1336" s="12">
        <f t="shared" si="1791"/>
        <v>2.5272233903550001</v>
      </c>
      <c r="M1336" s="13">
        <f t="shared" si="1792"/>
        <v>4.2329603419042759E-2</v>
      </c>
      <c r="N1336" s="13">
        <f t="shared" si="1793"/>
        <v>2.6881211593192435E-2</v>
      </c>
      <c r="O1336" s="13">
        <f t="shared" si="1794"/>
        <v>0.10697636386505584</v>
      </c>
      <c r="P1336" s="13">
        <f t="shared" si="1795"/>
        <v>6.7934826699397918E-2</v>
      </c>
      <c r="Q1336" s="13">
        <f t="shared" si="1796"/>
        <v>8.5353922356015792E-3</v>
      </c>
      <c r="R1336" s="13">
        <f t="shared" si="1797"/>
        <v>0.13517658448744832</v>
      </c>
      <c r="S1336" s="13">
        <f t="shared" si="1798"/>
        <v>2.7257169367909923E-2</v>
      </c>
      <c r="T1336" s="13">
        <f t="shared" si="1799"/>
        <v>2.157084290366677E-2</v>
      </c>
      <c r="U1336" s="13">
        <f t="shared" si="1800"/>
        <v>8.5843241527215924E-2</v>
      </c>
      <c r="V1336" s="13">
        <f t="shared" si="1801"/>
        <v>4.860562316673765E-3</v>
      </c>
      <c r="W1336" s="13">
        <f t="shared" si="1802"/>
        <v>1.8067866314482508E-3</v>
      </c>
      <c r="X1336" s="13">
        <f t="shared" si="1803"/>
        <v>4.5661534363767384E-3</v>
      </c>
      <c r="Y1336" s="13">
        <f t="shared" si="1804"/>
        <v>5.7698448841805791E-3</v>
      </c>
      <c r="Z1336" s="13">
        <f t="shared" si="1805"/>
        <v>0.11387380871499274</v>
      </c>
      <c r="AA1336" s="13">
        <f t="shared" si="1806"/>
        <v>7.2315015963824586E-2</v>
      </c>
      <c r="AB1336" s="13">
        <f t="shared" si="1807"/>
        <v>2.2961651993816588E-2</v>
      </c>
      <c r="AC1336" s="13">
        <f t="shared" si="1808"/>
        <v>4.8754511023883844E-4</v>
      </c>
      <c r="AD1336" s="13">
        <f t="shared" si="1809"/>
        <v>2.8684779575481638E-4</v>
      </c>
      <c r="AE1336" s="13">
        <f t="shared" si="1810"/>
        <v>7.2492845890334567E-4</v>
      </c>
      <c r="AF1336" s="13">
        <f t="shared" si="1811"/>
        <v>9.1602807883726966E-4</v>
      </c>
      <c r="AG1336" s="13">
        <f t="shared" si="1812"/>
        <v>7.7166919568650053E-4</v>
      </c>
      <c r="AH1336" s="13">
        <f t="shared" si="1813"/>
        <v>7.1946138233335163E-2</v>
      </c>
      <c r="AI1336" s="13">
        <f t="shared" si="1814"/>
        <v>4.5689049954418172E-2</v>
      </c>
      <c r="AJ1336" s="13">
        <f t="shared" si="1815"/>
        <v>1.4507305999991199E-2</v>
      </c>
      <c r="AK1336" s="13">
        <f t="shared" si="1816"/>
        <v>3.0709316942440063E-3</v>
      </c>
      <c r="AL1336" s="13">
        <f t="shared" si="1817"/>
        <v>3.1298467169020649E-5</v>
      </c>
      <c r="AM1336" s="13">
        <f t="shared" si="1818"/>
        <v>3.6432263333028133E-5</v>
      </c>
      <c r="AN1336" s="13">
        <f t="shared" si="1819"/>
        <v>9.2072468058801511E-5</v>
      </c>
      <c r="AO1336" s="13">
        <f t="shared" si="1820"/>
        <v>1.1634384744295845E-4</v>
      </c>
      <c r="AP1336" s="13">
        <f t="shared" si="1821"/>
        <v>9.8008964193912782E-5</v>
      </c>
      <c r="AQ1336" s="13">
        <f t="shared" si="1822"/>
        <v>6.1922636693830506E-5</v>
      </c>
      <c r="AR1336" s="13">
        <f t="shared" si="1823"/>
        <v>3.6364792677799754E-2</v>
      </c>
      <c r="AS1336" s="13">
        <f t="shared" si="1824"/>
        <v>2.3093287145580729E-2</v>
      </c>
      <c r="AT1336" s="13">
        <f t="shared" si="1825"/>
        <v>7.3326406108430373E-3</v>
      </c>
      <c r="AU1336" s="13">
        <f t="shared" si="1826"/>
        <v>1.552186081575192E-3</v>
      </c>
      <c r="AV1336" s="13">
        <f t="shared" si="1827"/>
        <v>2.4642708128975988E-4</v>
      </c>
      <c r="AW1336" s="13">
        <f t="shared" si="1828"/>
        <v>1.3953040027561915E-6</v>
      </c>
      <c r="AX1336" s="13">
        <f t="shared" si="1829"/>
        <v>3.856022343587006E-6</v>
      </c>
      <c r="AY1336" s="13">
        <f t="shared" si="1830"/>
        <v>9.7450298604445858E-6</v>
      </c>
      <c r="AZ1336" s="13">
        <f t="shared" si="1831"/>
        <v>1.2313933701511743E-5</v>
      </c>
      <c r="BA1336" s="13">
        <f t="shared" si="1832"/>
        <v>1.0373353759247067E-5</v>
      </c>
      <c r="BB1336" s="13">
        <f t="shared" si="1833"/>
        <v>6.5539455641990389E-6</v>
      </c>
      <c r="BC1336" s="13">
        <f t="shared" si="1834"/>
        <v>3.3126569057914412E-6</v>
      </c>
      <c r="BD1336" s="13">
        <f t="shared" si="1835"/>
        <v>1.5316992440124294E-2</v>
      </c>
      <c r="BE1336" s="13">
        <f t="shared" si="1836"/>
        <v>9.7269825724160108E-3</v>
      </c>
      <c r="BF1336" s="13">
        <f t="shared" si="1837"/>
        <v>3.0885368107982495E-3</v>
      </c>
      <c r="BG1336" s="13">
        <f t="shared" si="1838"/>
        <v>6.5378682859004993E-4</v>
      </c>
      <c r="BH1336" s="13">
        <f t="shared" si="1839"/>
        <v>1.0379604730873235E-4</v>
      </c>
      <c r="BI1336" s="13">
        <f t="shared" si="1840"/>
        <v>1.318303638530117E-5</v>
      </c>
      <c r="BJ1336" s="14">
        <f t="shared" si="1841"/>
        <v>7.2280640335505575E-2</v>
      </c>
      <c r="BK1336" s="14">
        <f t="shared" si="1842"/>
        <v>0.14291075041029266</v>
      </c>
      <c r="BL1336" s="14">
        <f t="shared" si="1843"/>
        <v>0.65597889505206086</v>
      </c>
      <c r="BM1336" s="14">
        <f t="shared" si="1844"/>
        <v>0.59720176248725532</v>
      </c>
      <c r="BN1336" s="14">
        <f t="shared" si="1845"/>
        <v>0.38783398229973887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1.2710999999999999</v>
      </c>
      <c r="F1337" s="10">
        <f>VLOOKUP(B1337,home!$B$2:$E$405,3,FALSE)</f>
        <v>1.7391000000000001</v>
      </c>
      <c r="G1337" s="10">
        <f>VLOOKUP(C1337,away!$B$2:$E$405,4,FALSE)</f>
        <v>0.99380000000000002</v>
      </c>
      <c r="H1337" s="10">
        <f>VLOOKUP(A1337,away!$A$2:$E$405,3,FALSE)</f>
        <v>0.94469999999999998</v>
      </c>
      <c r="I1337" s="10">
        <f>VLOOKUP(C1337,away!$B$2:$E$405,3,FALSE)</f>
        <v>0.8357</v>
      </c>
      <c r="J1337" s="10">
        <f>VLOOKUP(B1337,home!$B$2:$E$405,4,FALSE)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1.2710999999999999</v>
      </c>
      <c r="F1338" s="10">
        <f>VLOOKUP(B1338,home!$B$2:$E$405,3,FALSE)</f>
        <v>0.99380000000000002</v>
      </c>
      <c r="G1338" s="10">
        <f>VLOOKUP(C1338,away!$B$2:$E$405,4,FALSE)</f>
        <v>0.91090000000000004</v>
      </c>
      <c r="H1338" s="10">
        <f>VLOOKUP(A1338,away!$A$2:$E$405,3,FALSE)</f>
        <v>0.94469999999999998</v>
      </c>
      <c r="I1338" s="10">
        <f>VLOOKUP(C1338,away!$B$2:$E$405,3,FALSE)</f>
        <v>0.89139999999999997</v>
      </c>
      <c r="J1338" s="10">
        <f>VLOOKUP(B1338,home!$B$2:$E$405,4,FALSE)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1.2710999999999999</v>
      </c>
      <c r="F1339" s="10">
        <f>VLOOKUP(B1339,home!$B$2:$E$405,3,FALSE)</f>
        <v>0.5383</v>
      </c>
      <c r="G1339" s="10">
        <f>VLOOKUP(C1339,away!$B$2:$E$405,4,FALSE)</f>
        <v>0.74529999999999996</v>
      </c>
      <c r="H1339" s="10">
        <f>VLOOKUP(A1339,away!$A$2:$E$405,3,FALSE)</f>
        <v>0.94469999999999998</v>
      </c>
      <c r="I1339" s="10">
        <f>VLOOKUP(C1339,away!$B$2:$E$405,3,FALSE)</f>
        <v>0.78</v>
      </c>
      <c r="J1339" s="10">
        <f>VLOOKUP(B1339,home!$B$2:$E$405,4,FALSE)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1.2710999999999999</v>
      </c>
      <c r="F1340" s="10">
        <f>VLOOKUP(B1340,home!$B$2:$E$405,3,FALSE)</f>
        <v>0.95230000000000004</v>
      </c>
      <c r="G1340" s="10">
        <f>VLOOKUP(C1340,away!$B$2:$E$405,4,FALSE)</f>
        <v>1.2008000000000001</v>
      </c>
      <c r="H1340" s="10">
        <f>VLOOKUP(A1340,away!$A$2:$E$405,3,FALSE)</f>
        <v>0.94469999999999998</v>
      </c>
      <c r="I1340" s="10">
        <f>VLOOKUP(C1340,away!$B$2:$E$405,3,FALSE)</f>
        <v>0.8357</v>
      </c>
      <c r="J1340" s="10">
        <f>VLOOKUP(B1340,home!$B$2:$E$405,4,FALSE)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1.2710999999999999</v>
      </c>
      <c r="F1341" s="10">
        <f>VLOOKUP(B1341,home!$B$2:$E$405,3,FALSE)</f>
        <v>1.0766</v>
      </c>
      <c r="G1341" s="10">
        <f>VLOOKUP(C1341,away!$B$2:$E$405,4,FALSE)</f>
        <v>0.86950000000000005</v>
      </c>
      <c r="H1341" s="10">
        <f>VLOOKUP(A1341,away!$A$2:$E$405,3,FALSE)</f>
        <v>0.94469999999999998</v>
      </c>
      <c r="I1341" s="10">
        <f>VLOOKUP(C1341,away!$B$2:$E$405,3,FALSE)</f>
        <v>2.1171000000000002</v>
      </c>
      <c r="J1341" s="10">
        <f>VLOOKUP(B1341,home!$B$2:$E$405,4,FALSE)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1.6292</v>
      </c>
      <c r="F1343" s="10">
        <f>VLOOKUP(B1343,home!$B$2:$E$405,3,FALSE)</f>
        <v>0.68600000000000005</v>
      </c>
      <c r="G1343" s="10">
        <f>VLOOKUP(C1343,away!$B$2:$E$405,4,FALSE)</f>
        <v>0.64990000000000003</v>
      </c>
      <c r="H1343" s="10">
        <f>VLOOKUP(A1343,away!$A$2:$E$405,3,FALSE)</f>
        <v>1.1462000000000001</v>
      </c>
      <c r="I1343" s="10">
        <f>VLOOKUP(C1343,away!$B$2:$E$405,3,FALSE)</f>
        <v>0.51319999999999999</v>
      </c>
      <c r="J1343" s="10">
        <f>VLOOKUP(B1343,home!$B$2:$E$405,4,FALSE)</f>
        <v>0.5645</v>
      </c>
      <c r="K1343" s="12">
        <f t="shared" si="1790"/>
        <v>0.72634851688000013</v>
      </c>
      <c r="L1343" s="12">
        <f t="shared" si="1791"/>
        <v>0.33205574467999999</v>
      </c>
      <c r="M1343" s="13">
        <f t="shared" si="1792"/>
        <v>0.3470091045233607</v>
      </c>
      <c r="N1343" s="13">
        <f t="shared" si="1793"/>
        <v>0.25204954841439997</v>
      </c>
      <c r="O1343" s="13">
        <f t="shared" si="1794"/>
        <v>0.11522636661324449</v>
      </c>
      <c r="P1343" s="13">
        <f t="shared" si="1795"/>
        <v>8.3694500495001281E-2</v>
      </c>
      <c r="Q1343" s="13">
        <f t="shared" si="1796"/>
        <v>9.15379078355366E-2</v>
      </c>
      <c r="R1343" s="13">
        <f t="shared" si="1797"/>
        <v>1.9130788486265787E-2</v>
      </c>
      <c r="S1343" s="13">
        <f t="shared" si="1798"/>
        <v>5.046531432315926E-3</v>
      </c>
      <c r="T1343" s="13">
        <f t="shared" si="1799"/>
        <v>3.0395688152778311E-2</v>
      </c>
      <c r="U1343" s="13">
        <f t="shared" si="1800"/>
        <v>1.3895619843744137E-2</v>
      </c>
      <c r="V1343" s="13">
        <f t="shared" si="1801"/>
        <v>1.3524042451603139E-4</v>
      </c>
      <c r="W1343" s="13">
        <f t="shared" si="1802"/>
        <v>2.2162807864880053E-2</v>
      </c>
      <c r="X1343" s="13">
        <f t="shared" si="1803"/>
        <v>7.3592876697725056E-3</v>
      </c>
      <c r="Y1343" s="13">
        <f t="shared" si="1804"/>
        <v>1.2218468737503253E-3</v>
      </c>
      <c r="Z1343" s="13">
        <f t="shared" si="1805"/>
        <v>2.1174960723741852E-3</v>
      </c>
      <c r="AA1343" s="13">
        <f t="shared" si="1806"/>
        <v>1.5380401316682146E-3</v>
      </c>
      <c r="AB1343" s="13">
        <f t="shared" si="1807"/>
        <v>5.5857658426956391E-4</v>
      </c>
      <c r="AC1343" s="13">
        <f t="shared" si="1808"/>
        <v>2.0386496400700313E-6</v>
      </c>
      <c r="AD1343" s="13">
        <f t="shared" si="1809"/>
        <v>4.0244806556380061E-3</v>
      </c>
      <c r="AE1343" s="13">
        <f t="shared" si="1810"/>
        <v>1.3363519210581327E-3</v>
      </c>
      <c r="AF1343" s="13">
        <f t="shared" si="1811"/>
        <v>2.2187166615075335E-4</v>
      </c>
      <c r="AG1343" s="13">
        <f t="shared" si="1812"/>
        <v>2.4557920442360252E-5</v>
      </c>
      <c r="AH1343" s="13">
        <f t="shared" si="1813"/>
        <v>1.7578168379229627E-4</v>
      </c>
      <c r="AI1343" s="13">
        <f t="shared" si="1814"/>
        <v>1.2767876531720354E-4</v>
      </c>
      <c r="AJ1343" s="13">
        <f t="shared" si="1815"/>
        <v>4.6369640912610197E-5</v>
      </c>
      <c r="AK1343" s="13">
        <f t="shared" si="1816"/>
        <v>1.1226839968377531E-5</v>
      </c>
      <c r="AL1343" s="13">
        <f t="shared" si="1817"/>
        <v>1.9667929294747274E-8</v>
      </c>
      <c r="AM1343" s="13">
        <f t="shared" si="1818"/>
        <v>5.8463511108698349E-4</v>
      </c>
      <c r="AN1343" s="13">
        <f t="shared" si="1819"/>
        <v>1.9413144717806281E-4</v>
      </c>
      <c r="AO1343" s="13">
        <f t="shared" si="1820"/>
        <v>3.2231231129258856E-5</v>
      </c>
      <c r="AP1343" s="13">
        <f t="shared" si="1821"/>
        <v>3.5675218181930819E-6</v>
      </c>
      <c r="AQ1343" s="13">
        <f t="shared" si="1822"/>
        <v>2.9615402850056276E-7</v>
      </c>
      <c r="AR1343" s="13">
        <f t="shared" si="1823"/>
        <v>1.1673863582551052E-5</v>
      </c>
      <c r="AS1343" s="13">
        <f t="shared" si="1824"/>
        <v>8.4792934994454009E-6</v>
      </c>
      <c r="AT1343" s="13">
        <f t="shared" si="1825"/>
        <v>3.0794611287561966E-6</v>
      </c>
      <c r="AU1343" s="13">
        <f t="shared" si="1826"/>
        <v>7.4558734122055821E-7</v>
      </c>
      <c r="AV1343" s="13">
        <f t="shared" si="1827"/>
        <v>1.3538906487501374E-7</v>
      </c>
      <c r="AW1343" s="13">
        <f t="shared" si="1828"/>
        <v>1.3176867829158861E-10</v>
      </c>
      <c r="AX1343" s="13">
        <f t="shared" si="1829"/>
        <v>7.0774807642334084E-5</v>
      </c>
      <c r="AY1343" s="13">
        <f t="shared" si="1830"/>
        <v>2.3501181456258996E-5</v>
      </c>
      <c r="AZ1343" s="13">
        <f t="shared" si="1831"/>
        <v>3.9018511546589428E-6</v>
      </c>
      <c r="BA1343" s="13">
        <f t="shared" si="1832"/>
        <v>4.31877363596931E-7</v>
      </c>
      <c r="BB1343" s="13">
        <f t="shared" si="1833"/>
        <v>3.5851839894903505E-8</v>
      </c>
      <c r="BC1343" s="13">
        <f t="shared" si="1834"/>
        <v>2.3809618788900644E-9</v>
      </c>
      <c r="BD1343" s="13">
        <f t="shared" si="1835"/>
        <v>6.4606224419945306E-7</v>
      </c>
      <c r="BE1343" s="13">
        <f t="shared" si="1836"/>
        <v>4.6926635288643715E-7</v>
      </c>
      <c r="BF1343" s="13">
        <f t="shared" si="1837"/>
        <v>1.704254597203752E-7</v>
      </c>
      <c r="BG1343" s="13">
        <f t="shared" si="1838"/>
        <v>4.126275996882891E-8</v>
      </c>
      <c r="BH1343" s="13">
        <f t="shared" si="1839"/>
        <v>7.4927861264335798E-9</v>
      </c>
      <c r="BI1343" s="13">
        <f t="shared" si="1840"/>
        <v>1.0884748180468144E-9</v>
      </c>
      <c r="BJ1343" s="14">
        <f t="shared" si="1841"/>
        <v>0.41124785839006667</v>
      </c>
      <c r="BK1343" s="14">
        <f t="shared" si="1842"/>
        <v>0.43591093637421952</v>
      </c>
      <c r="BL1343" s="14">
        <f t="shared" si="1843"/>
        <v>0.15073589778187724</v>
      </c>
      <c r="BM1343" s="14">
        <f t="shared" si="1844"/>
        <v>9.1340471201041232E-2</v>
      </c>
      <c r="BN1343" s="14">
        <f t="shared" si="1845"/>
        <v>0.90864821636780879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1.4215</v>
      </c>
      <c r="F1344" s="10">
        <f>VLOOKUP(B1344,home!$B$2:$E$405,3,FALSE)</f>
        <v>1.1137999999999999</v>
      </c>
      <c r="G1344" s="10">
        <f>VLOOKUP(C1344,away!$B$2:$E$405,4,FALSE)</f>
        <v>1.2897000000000001</v>
      </c>
      <c r="H1344" s="10">
        <f>VLOOKUP(A1344,away!$A$2:$E$405,3,FALSE)</f>
        <v>1.0277000000000001</v>
      </c>
      <c r="I1344" s="10">
        <f>VLOOKUP(C1344,away!$B$2:$E$405,3,FALSE)</f>
        <v>1.6216999999999999</v>
      </c>
      <c r="J1344" s="10">
        <f>VLOOKUP(B1344,home!$B$2:$E$405,4,FALSE)</f>
        <v>0.64870000000000005</v>
      </c>
      <c r="K1344" s="12">
        <f t="shared" si="1790"/>
        <v>2.0419390629900001</v>
      </c>
      <c r="L1344" s="12">
        <f t="shared" si="1791"/>
        <v>1.0811371010830002</v>
      </c>
      <c r="M1344" s="13">
        <f t="shared" si="1792"/>
        <v>4.4021542435474743E-2</v>
      </c>
      <c r="N1344" s="13">
        <f t="shared" si="1793"/>
        <v>8.9889307112067829E-2</v>
      </c>
      <c r="O1344" s="13">
        <f t="shared" si="1794"/>
        <v>4.7593322773891444E-2</v>
      </c>
      <c r="P1344" s="13">
        <f t="shared" si="1795"/>
        <v>9.7182664909500532E-2</v>
      </c>
      <c r="Q1344" s="13">
        <f t="shared" si="1796"/>
        <v>9.1774243768618063E-2</v>
      </c>
      <c r="R1344" s="13">
        <f t="shared" si="1797"/>
        <v>2.5727453507336261E-2</v>
      </c>
      <c r="S1344" s="13">
        <f t="shared" si="1798"/>
        <v>5.3635503417194218E-2</v>
      </c>
      <c r="T1344" s="13">
        <f t="shared" si="1799"/>
        <v>9.9220539862088342E-2</v>
      </c>
      <c r="U1344" s="13">
        <f t="shared" si="1800"/>
        <v>5.2533892307889005E-2</v>
      </c>
      <c r="V1344" s="13">
        <f t="shared" si="1801"/>
        <v>1.3156288861895215E-2</v>
      </c>
      <c r="W1344" s="13">
        <f t="shared" si="1802"/>
        <v>6.2465804442502604E-2</v>
      </c>
      <c r="X1344" s="13">
        <f t="shared" si="1803"/>
        <v>6.753409873178487E-2</v>
      </c>
      <c r="Y1344" s="13">
        <f t="shared" si="1804"/>
        <v>3.6506809863567496E-2</v>
      </c>
      <c r="Z1344" s="13">
        <f t="shared" si="1805"/>
        <v>9.27163483438973E-3</v>
      </c>
      <c r="AA1344" s="13">
        <f t="shared" si="1806"/>
        <v>1.8932113346119214E-2</v>
      </c>
      <c r="AB1344" s="13">
        <f t="shared" si="1807"/>
        <v>1.9329110893197572E-2</v>
      </c>
      <c r="AC1344" s="13">
        <f t="shared" si="1808"/>
        <v>1.815252177090669E-3</v>
      </c>
      <c r="AD1344" s="13">
        <f t="shared" si="1809"/>
        <v>3.188784154806009E-2</v>
      </c>
      <c r="AE1344" s="13">
        <f t="shared" si="1810"/>
        <v>3.4475128571063739E-2</v>
      </c>
      <c r="AF1344" s="13">
        <f t="shared" si="1811"/>
        <v>1.8636170281391778E-2</v>
      </c>
      <c r="AG1344" s="13">
        <f t="shared" si="1812"/>
        <v>6.7160850377710234E-3</v>
      </c>
      <c r="AH1344" s="13">
        <f t="shared" si="1813"/>
        <v>2.5059771017880688E-3</v>
      </c>
      <c r="AI1344" s="13">
        <f t="shared" si="1814"/>
        <v>5.1170525350995259E-3</v>
      </c>
      <c r="AJ1344" s="13">
        <f t="shared" si="1815"/>
        <v>5.2243547293958654E-3</v>
      </c>
      <c r="AK1344" s="13">
        <f t="shared" si="1816"/>
        <v>3.5559380002899892E-3</v>
      </c>
      <c r="AL1344" s="13">
        <f t="shared" si="1817"/>
        <v>1.602951957542343E-4</v>
      </c>
      <c r="AM1344" s="13">
        <f t="shared" si="1818"/>
        <v>1.302260585828389E-2</v>
      </c>
      <c r="AN1344" s="13">
        <f t="shared" si="1819"/>
        <v>1.4079222346171542E-2</v>
      </c>
      <c r="AO1344" s="13">
        <f t="shared" si="1820"/>
        <v>7.6107848164214476E-3</v>
      </c>
      <c r="AP1344" s="13">
        <f t="shared" si="1821"/>
        <v>2.7427672777974657E-3</v>
      </c>
      <c r="AQ1344" s="13">
        <f t="shared" si="1822"/>
        <v>7.4132686591581599E-4</v>
      </c>
      <c r="AR1344" s="13">
        <f t="shared" si="1823"/>
        <v>5.4186096384150641E-4</v>
      </c>
      <c r="AS1344" s="13">
        <f t="shared" si="1824"/>
        <v>1.1064470687773839E-3</v>
      </c>
      <c r="AT1344" s="13">
        <f t="shared" si="1825"/>
        <v>1.1296487454336619E-3</v>
      </c>
      <c r="AU1344" s="13">
        <f t="shared" si="1826"/>
        <v>7.6889130025288013E-4</v>
      </c>
      <c r="AV1344" s="13">
        <f t="shared" si="1827"/>
        <v>3.9250729529488224E-4</v>
      </c>
      <c r="AW1344" s="13">
        <f t="shared" si="1828"/>
        <v>9.8297292099279776E-6</v>
      </c>
      <c r="AX1344" s="13">
        <f t="shared" si="1829"/>
        <v>4.4318946006587107E-3</v>
      </c>
      <c r="AY1344" s="13">
        <f t="shared" si="1830"/>
        <v>4.7914856808615597E-3</v>
      </c>
      <c r="AZ1344" s="13">
        <f t="shared" si="1831"/>
        <v>2.5901264694436856E-3</v>
      </c>
      <c r="BA1344" s="13">
        <f t="shared" si="1832"/>
        <v>9.3342727420423085E-4</v>
      </c>
      <c r="BB1344" s="13">
        <f t="shared" si="1833"/>
        <v>2.5229071432624221E-4</v>
      </c>
      <c r="BC1344" s="13">
        <f t="shared" si="1834"/>
        <v>5.4552170303366585E-5</v>
      </c>
      <c r="BD1344" s="13">
        <f t="shared" si="1835"/>
        <v>9.7637665272941066E-5</v>
      </c>
      <c r="BE1344" s="13">
        <f t="shared" si="1836"/>
        <v>1.993701627399606E-4</v>
      </c>
      <c r="BF1344" s="13">
        <f t="shared" si="1837"/>
        <v>2.0355086164669945E-4</v>
      </c>
      <c r="BG1344" s="13">
        <f t="shared" si="1838"/>
        <v>1.385461519005562E-4</v>
      </c>
      <c r="BH1344" s="13">
        <f t="shared" si="1839"/>
        <v>7.0725699898172999E-5</v>
      </c>
      <c r="BI1344" s="13">
        <f t="shared" si="1840"/>
        <v>2.8883513875877476E-5</v>
      </c>
      <c r="BJ1344" s="14">
        <f t="shared" si="1841"/>
        <v>0.59035651329330341</v>
      </c>
      <c r="BK1344" s="14">
        <f t="shared" si="1842"/>
        <v>0.21476303267777114</v>
      </c>
      <c r="BL1344" s="14">
        <f t="shared" si="1843"/>
        <v>0.18519728462394147</v>
      </c>
      <c r="BM1344" s="14">
        <f t="shared" si="1844"/>
        <v>0.59861827497086517</v>
      </c>
      <c r="BN1344" s="14">
        <f t="shared" si="1845"/>
        <v>0.3961885345068889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1.2710999999999999</v>
      </c>
      <c r="F1345" s="10">
        <f>VLOOKUP(B1345,home!$B$2:$E$405,3,FALSE)</f>
        <v>0.78669999999999995</v>
      </c>
      <c r="G1345" s="10">
        <f>VLOOKUP(C1345,away!$B$2:$E$405,4,FALSE)</f>
        <v>1.0766</v>
      </c>
      <c r="H1345" s="10">
        <f>VLOOKUP(A1345,away!$A$2:$E$405,3,FALSE)</f>
        <v>0.94469999999999998</v>
      </c>
      <c r="I1345" s="10">
        <f>VLOOKUP(C1345,away!$B$2:$E$405,3,FALSE)</f>
        <v>1.0585</v>
      </c>
      <c r="J1345" s="10">
        <f>VLOOKUP(B1345,home!$B$2:$E$405,4,FALSE)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1.2710999999999999</v>
      </c>
      <c r="F1346" s="10">
        <f>VLOOKUP(B1346,home!$B$2:$E$405,3,FALSE)</f>
        <v>1.3664000000000001</v>
      </c>
      <c r="G1346" s="10">
        <f>VLOOKUP(C1346,away!$B$2:$E$405,4,FALSE)</f>
        <v>1.0766</v>
      </c>
      <c r="H1346" s="10">
        <f>VLOOKUP(A1346,away!$A$2:$E$405,3,FALSE)</f>
        <v>0.94469999999999998</v>
      </c>
      <c r="I1346" s="10">
        <f>VLOOKUP(C1346,away!$B$2:$E$405,3,FALSE)</f>
        <v>1.5042</v>
      </c>
      <c r="J1346" s="10">
        <f>VLOOKUP(B1346,home!$B$2:$E$405,4,FALSE)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1.2710999999999999</v>
      </c>
      <c r="F1347" s="10">
        <f>VLOOKUP(B1347,home!$B$2:$E$405,3,FALSE)</f>
        <v>1.2008000000000001</v>
      </c>
      <c r="G1347" s="10">
        <f>VLOOKUP(C1347,away!$B$2:$E$405,4,FALSE)</f>
        <v>1.4492</v>
      </c>
      <c r="H1347" s="10">
        <f>VLOOKUP(A1347,away!$A$2:$E$405,3,FALSE)</f>
        <v>0.94469999999999998</v>
      </c>
      <c r="I1347" s="10">
        <f>VLOOKUP(C1347,away!$B$2:$E$405,3,FALSE)</f>
        <v>0.78</v>
      </c>
      <c r="J1347" s="10">
        <f>VLOOKUP(B1347,home!$B$2:$E$405,4,FALSE)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1.2710999999999999</v>
      </c>
      <c r="F1348" s="10">
        <f>VLOOKUP(B1348,home!$B$2:$E$405,3,FALSE)</f>
        <v>0.86950000000000005</v>
      </c>
      <c r="G1348" s="10">
        <f>VLOOKUP(C1348,away!$B$2:$E$405,4,FALSE)</f>
        <v>1.2422</v>
      </c>
      <c r="H1348" s="10">
        <f>VLOOKUP(A1348,away!$A$2:$E$405,3,FALSE)</f>
        <v>0.94469999999999998</v>
      </c>
      <c r="I1348" s="10">
        <f>VLOOKUP(C1348,away!$B$2:$E$405,3,FALSE)</f>
        <v>0.8357</v>
      </c>
      <c r="J1348" s="10">
        <f>VLOOKUP(B1348,home!$B$2:$E$405,4,FALSE)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1.6292</v>
      </c>
      <c r="F1349" s="10">
        <f>VLOOKUP(B1349,home!$B$2:$E$405,3,FALSE)</f>
        <v>0.61380000000000001</v>
      </c>
      <c r="G1349" s="10">
        <f>VLOOKUP(C1349,away!$B$2:$E$405,4,FALSE)</f>
        <v>0.90259999999999996</v>
      </c>
      <c r="H1349" s="10">
        <f>VLOOKUP(A1349,away!$A$2:$E$405,3,FALSE)</f>
        <v>1.1462000000000001</v>
      </c>
      <c r="I1349" s="10">
        <f>VLOOKUP(C1349,away!$B$2:$E$405,3,FALSE)</f>
        <v>1.1803999999999999</v>
      </c>
      <c r="J1349" s="10">
        <f>VLOOKUP(B1349,home!$B$2:$E$405,4,FALSE)</f>
        <v>1.4883</v>
      </c>
      <c r="K1349" s="12">
        <f t="shared" si="1790"/>
        <v>0.90260267169599995</v>
      </c>
      <c r="L1349" s="12">
        <f t="shared" si="1791"/>
        <v>2.0136319185840001</v>
      </c>
      <c r="M1349" s="13">
        <f t="shared" si="1792"/>
        <v>5.413715255537728E-2</v>
      </c>
      <c r="N1349" s="13">
        <f t="shared" si="1793"/>
        <v>4.886433853449746E-2</v>
      </c>
      <c r="O1349" s="13">
        <f t="shared" si="1794"/>
        <v>0.10901229836675906</v>
      </c>
      <c r="P1349" s="13">
        <f t="shared" si="1795"/>
        <v>9.8394791753558225E-2</v>
      </c>
      <c r="Q1349" s="13">
        <f t="shared" si="1796"/>
        <v>2.2052541255947605E-2</v>
      </c>
      <c r="R1349" s="13">
        <f t="shared" si="1797"/>
        <v>0.10975532175475429</v>
      </c>
      <c r="S1349" s="13">
        <f t="shared" si="1798"/>
        <v>4.4708368408934968E-2</v>
      </c>
      <c r="T1349" s="13">
        <f t="shared" si="1799"/>
        <v>4.440570095886659E-2</v>
      </c>
      <c r="U1349" s="13">
        <f t="shared" si="1800"/>
        <v>9.9065446648695321E-2</v>
      </c>
      <c r="V1349" s="13">
        <f t="shared" si="1801"/>
        <v>9.0286540585530553E-3</v>
      </c>
      <c r="W1349" s="13">
        <f t="shared" si="1802"/>
        <v>6.6348942184348576E-3</v>
      </c>
      <c r="X1349" s="13">
        <f t="shared" si="1803"/>
        <v>1.3360234774668873E-2</v>
      </c>
      <c r="Y1349" s="13">
        <f t="shared" si="1804"/>
        <v>1.3451297591024583E-2</v>
      </c>
      <c r="Z1349" s="13">
        <f t="shared" si="1805"/>
        <v>7.3668939706610023E-2</v>
      </c>
      <c r="AA1349" s="13">
        <f t="shared" si="1806"/>
        <v>6.6493781800197743E-2</v>
      </c>
      <c r="AB1349" s="13">
        <f t="shared" si="1807"/>
        <v>3.0008732552014666E-2</v>
      </c>
      <c r="AC1349" s="13">
        <f t="shared" si="1808"/>
        <v>1.0256040606743252E-3</v>
      </c>
      <c r="AD1349" s="13">
        <f t="shared" si="1809"/>
        <v>1.4971683119949111E-3</v>
      </c>
      <c r="AE1349" s="13">
        <f t="shared" si="1810"/>
        <v>3.014745900525482E-3</v>
      </c>
      <c r="AF1349" s="13">
        <f t="shared" si="1811"/>
        <v>3.0352942858591883E-3</v>
      </c>
      <c r="AG1349" s="13">
        <f t="shared" si="1812"/>
        <v>2.0373218187672297E-3</v>
      </c>
      <c r="AH1349" s="13">
        <f t="shared" si="1813"/>
        <v>3.7085532100367538E-2</v>
      </c>
      <c r="AI1349" s="13">
        <f t="shared" si="1814"/>
        <v>3.3473500355059506E-2</v>
      </c>
      <c r="AJ1349" s="13">
        <f t="shared" si="1815"/>
        <v>1.5106635425746856E-2</v>
      </c>
      <c r="AK1349" s="13">
        <f t="shared" si="1816"/>
        <v>4.545096498538851E-3</v>
      </c>
      <c r="AL1349" s="13">
        <f t="shared" si="1817"/>
        <v>7.4561806972339909E-5</v>
      </c>
      <c r="AM1349" s="13">
        <f t="shared" si="1818"/>
        <v>2.7026962367703949E-4</v>
      </c>
      <c r="AN1349" s="13">
        <f t="shared" si="1819"/>
        <v>5.442235408597728E-4</v>
      </c>
      <c r="AO1349" s="13">
        <f t="shared" si="1820"/>
        <v>5.4793294636002127E-4</v>
      </c>
      <c r="AP1349" s="13">
        <f t="shared" si="1821"/>
        <v>3.6777842334477116E-4</v>
      </c>
      <c r="AQ1349" s="13">
        <f t="shared" si="1822"/>
        <v>1.8514259305338251E-4</v>
      </c>
      <c r="AR1349" s="13">
        <f t="shared" si="1823"/>
        <v>1.4935322230994329E-2</v>
      </c>
      <c r="AS1349" s="13">
        <f t="shared" si="1824"/>
        <v>1.3480661748336143E-2</v>
      </c>
      <c r="AT1349" s="13">
        <f t="shared" si="1825"/>
        <v>6.0838406551391357E-3</v>
      </c>
      <c r="AU1349" s="13">
        <f t="shared" si="1826"/>
        <v>1.8304302765004424E-3</v>
      </c>
      <c r="AV1349" s="13">
        <f t="shared" si="1827"/>
        <v>4.1303781448063669E-4</v>
      </c>
      <c r="AW1349" s="13">
        <f t="shared" si="1828"/>
        <v>3.764355450060041E-6</v>
      </c>
      <c r="AX1349" s="13">
        <f t="shared" si="1829"/>
        <v>4.0657680734861378E-5</v>
      </c>
      <c r="AY1349" s="13">
        <f t="shared" si="1830"/>
        <v>8.186960366331466E-5</v>
      </c>
      <c r="AZ1349" s="13">
        <f t="shared" si="1831"/>
        <v>8.2427623549136006E-5</v>
      </c>
      <c r="BA1349" s="13">
        <f t="shared" si="1832"/>
        <v>5.5326297917188808E-5</v>
      </c>
      <c r="BB1349" s="13">
        <f t="shared" si="1833"/>
        <v>2.7851699855784716E-5</v>
      </c>
      <c r="BC1349" s="13">
        <f t="shared" si="1834"/>
        <v>1.1216614363285904E-5</v>
      </c>
      <c r="BD1349" s="13">
        <f t="shared" si="1835"/>
        <v>5.0123735931112291E-3</v>
      </c>
      <c r="BE1349" s="13">
        <f t="shared" si="1836"/>
        <v>4.5241817966806741E-3</v>
      </c>
      <c r="BF1349" s="13">
        <f t="shared" si="1837"/>
        <v>2.041769288461193E-3</v>
      </c>
      <c r="BG1349" s="13">
        <f t="shared" si="1838"/>
        <v>6.1430213825063788E-4</v>
      </c>
      <c r="BH1349" s="13">
        <f t="shared" si="1839"/>
        <v>1.3861768780339779E-4</v>
      </c>
      <c r="BI1349" s="13">
        <f t="shared" si="1840"/>
        <v>2.5023339071133781E-5</v>
      </c>
      <c r="BJ1349" s="14">
        <f t="shared" si="1841"/>
        <v>0.16056823429796535</v>
      </c>
      <c r="BK1349" s="14">
        <f t="shared" si="1842"/>
        <v>0.20745100224773352</v>
      </c>
      <c r="BL1349" s="14">
        <f t="shared" si="1843"/>
        <v>0.55364590607096298</v>
      </c>
      <c r="BM1349" s="14">
        <f t="shared" si="1844"/>
        <v>0.55303953285416474</v>
      </c>
      <c r="BN1349" s="14">
        <f t="shared" si="1845"/>
        <v>0.44221644422089385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1.6292</v>
      </c>
      <c r="F1350" s="10">
        <f>VLOOKUP(B1350,home!$B$2:$E$405,3,FALSE)</f>
        <v>0.95479999999999998</v>
      </c>
      <c r="G1350" s="10">
        <f>VLOOKUP(C1350,away!$B$2:$E$405,4,FALSE)</f>
        <v>1.0570999999999999</v>
      </c>
      <c r="H1350" s="10">
        <f>VLOOKUP(A1350,away!$A$2:$E$405,3,FALSE)</f>
        <v>1.1462000000000001</v>
      </c>
      <c r="I1350" s="10">
        <f>VLOOKUP(C1350,away!$B$2:$E$405,3,FALSE)</f>
        <v>1.0179</v>
      </c>
      <c r="J1350" s="10">
        <f>VLOOKUP(B1350,home!$B$2:$E$405,4,FALSE)</f>
        <v>0.72699999999999998</v>
      </c>
      <c r="K1350" s="12">
        <f t="shared" si="1790"/>
        <v>1.644382645136</v>
      </c>
      <c r="L1350" s="12">
        <f t="shared" si="1791"/>
        <v>0.84820324446000006</v>
      </c>
      <c r="M1350" s="13">
        <f t="shared" si="1792"/>
        <v>8.2695847518636248E-2</v>
      </c>
      <c r="N1350" s="13">
        <f t="shared" si="1793"/>
        <v>0.13598361648445836</v>
      </c>
      <c r="O1350" s="13">
        <f t="shared" si="1794"/>
        <v>7.0142886168676699E-2</v>
      </c>
      <c r="P1350" s="13">
        <f t="shared" si="1795"/>
        <v>0.11534174469552193</v>
      </c>
      <c r="Q1350" s="13">
        <f t="shared" si="1796"/>
        <v>0.11180454948493655</v>
      </c>
      <c r="R1350" s="13">
        <f t="shared" si="1797"/>
        <v>2.9747711812030019E-2</v>
      </c>
      <c r="S1350" s="13">
        <f t="shared" si="1798"/>
        <v>4.0218821345318623E-2</v>
      </c>
      <c r="T1350" s="13">
        <f t="shared" si="1799"/>
        <v>9.4832981618511794E-2</v>
      </c>
      <c r="U1350" s="13">
        <f t="shared" si="1800"/>
        <v>4.8916621036209348E-2</v>
      </c>
      <c r="V1350" s="13">
        <f t="shared" si="1801"/>
        <v>6.2328925988173866E-3</v>
      </c>
      <c r="W1350" s="13">
        <f t="shared" si="1802"/>
        <v>6.1283153606759594E-2</v>
      </c>
      <c r="X1350" s="13">
        <f t="shared" si="1803"/>
        <v>5.1980569719994034E-2</v>
      </c>
      <c r="Y1350" s="13">
        <f t="shared" si="1804"/>
        <v>2.2045043942689087E-2</v>
      </c>
      <c r="Z1350" s="13">
        <f t="shared" si="1805"/>
        <v>8.4107018914083113E-3</v>
      </c>
      <c r="AA1350" s="13">
        <f t="shared" si="1806"/>
        <v>1.3830412223644357E-2</v>
      </c>
      <c r="AB1350" s="13">
        <f t="shared" si="1807"/>
        <v>1.1371244917818791E-2</v>
      </c>
      <c r="AC1350" s="13">
        <f t="shared" si="1808"/>
        <v>5.4334099626751934E-4</v>
      </c>
      <c r="AD1350" s="13">
        <f t="shared" si="1809"/>
        <v>2.5193238557539778E-2</v>
      </c>
      <c r="AE1350" s="13">
        <f t="shared" si="1810"/>
        <v>2.1368986682960008E-2</v>
      </c>
      <c r="AF1350" s="13">
        <f t="shared" si="1811"/>
        <v>9.0626219176546067E-3</v>
      </c>
      <c r="AG1350" s="13">
        <f t="shared" si="1812"/>
        <v>2.5623151046229821E-3</v>
      </c>
      <c r="AH1350" s="13">
        <f t="shared" si="1813"/>
        <v>1.7834961581195969E-3</v>
      </c>
      <c r="AI1350" s="13">
        <f t="shared" si="1814"/>
        <v>2.9327501300785959E-3</v>
      </c>
      <c r="AJ1350" s="13">
        <f t="shared" si="1815"/>
        <v>2.4112817082107955E-3</v>
      </c>
      <c r="AK1350" s="13">
        <f t="shared" si="1816"/>
        <v>1.321689931171907E-3</v>
      </c>
      <c r="AL1350" s="13">
        <f t="shared" si="1817"/>
        <v>3.0313443953748973E-5</v>
      </c>
      <c r="AM1350" s="13">
        <f t="shared" si="1818"/>
        <v>8.2854648517579031E-3</v>
      </c>
      <c r="AN1350" s="13">
        <f t="shared" si="1819"/>
        <v>7.0277581691203456E-3</v>
      </c>
      <c r="AO1350" s="13">
        <f t="shared" si="1820"/>
        <v>2.9804836401640731E-3</v>
      </c>
      <c r="AP1350" s="13">
        <f t="shared" si="1821"/>
        <v>8.4268529788237298E-4</v>
      </c>
      <c r="AQ1350" s="13">
        <f t="shared" si="1822"/>
        <v>1.7869210093064255E-4</v>
      </c>
      <c r="AR1350" s="13">
        <f t="shared" si="1823"/>
        <v>3.0255344555979755E-4</v>
      </c>
      <c r="AS1350" s="13">
        <f t="shared" si="1824"/>
        <v>4.9751363510463066E-4</v>
      </c>
      <c r="AT1350" s="13">
        <f t="shared" si="1825"/>
        <v>4.0905139364228973E-4</v>
      </c>
      <c r="AU1350" s="13">
        <f t="shared" si="1826"/>
        <v>2.2421233755802521E-4</v>
      </c>
      <c r="AV1350" s="13">
        <f t="shared" si="1827"/>
        <v>9.2172719176447776E-5</v>
      </c>
      <c r="AW1350" s="13">
        <f t="shared" si="1828"/>
        <v>1.1744528689798344E-6</v>
      </c>
      <c r="AX1350" s="13">
        <f t="shared" si="1829"/>
        <v>2.2707457681858359E-3</v>
      </c>
      <c r="AY1350" s="13">
        <f t="shared" si="1830"/>
        <v>1.9260539279190409E-3</v>
      </c>
      <c r="AZ1350" s="13">
        <f t="shared" si="1831"/>
        <v>8.168425953329287E-4</v>
      </c>
      <c r="BA1350" s="13">
        <f t="shared" si="1832"/>
        <v>2.3094951319150574E-4</v>
      </c>
      <c r="BB1350" s="13">
        <f t="shared" si="1833"/>
        <v>4.8973031598873176E-5</v>
      </c>
      <c r="BC1350" s="13">
        <f t="shared" si="1834"/>
        <v>8.3078168586412703E-6</v>
      </c>
      <c r="BD1350" s="13">
        <f t="shared" si="1835"/>
        <v>4.2771135691062032E-5</v>
      </c>
      <c r="BE1350" s="13">
        <f t="shared" si="1836"/>
        <v>7.0332113243139343E-5</v>
      </c>
      <c r="BF1350" s="13">
        <f t="shared" si="1837"/>
        <v>5.7826453206379101E-5</v>
      </c>
      <c r="BG1350" s="13">
        <f t="shared" si="1838"/>
        <v>3.1696272027446266E-5</v>
      </c>
      <c r="BH1350" s="13">
        <f t="shared" si="1839"/>
        <v>1.3030199909360571E-5</v>
      </c>
      <c r="BI1350" s="13">
        <f t="shared" si="1840"/>
        <v>4.2853269187210392E-6</v>
      </c>
      <c r="BJ1350" s="14">
        <f t="shared" si="1841"/>
        <v>0.56073403383306897</v>
      </c>
      <c r="BK1350" s="14">
        <f t="shared" si="1842"/>
        <v>0.24698901452643446</v>
      </c>
      <c r="BL1350" s="14">
        <f t="shared" si="1843"/>
        <v>0.18420353911799744</v>
      </c>
      <c r="BM1350" s="14">
        <f t="shared" si="1844"/>
        <v>0.45269605372959926</v>
      </c>
      <c r="BN1350" s="14">
        <f t="shared" si="1845"/>
        <v>0.54571635616425984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1.6292</v>
      </c>
      <c r="F1351" s="10">
        <f>VLOOKUP(B1351,home!$B$2:$E$405,3,FALSE)</f>
        <v>0.86650000000000005</v>
      </c>
      <c r="G1351" s="10">
        <f>VLOOKUP(C1351,away!$B$2:$E$405,4,FALSE)</f>
        <v>0.75819999999999999</v>
      </c>
      <c r="H1351" s="10">
        <f>VLOOKUP(A1351,away!$A$2:$E$405,3,FALSE)</f>
        <v>1.1462000000000001</v>
      </c>
      <c r="I1351" s="10">
        <f>VLOOKUP(C1351,away!$B$2:$E$405,3,FALSE)</f>
        <v>1.0264</v>
      </c>
      <c r="J1351" s="10">
        <f>VLOOKUP(B1351,home!$B$2:$E$405,4,FALSE)</f>
        <v>0.71850000000000003</v>
      </c>
      <c r="K1351" s="12">
        <f t="shared" si="1790"/>
        <v>1.0703523047600001</v>
      </c>
      <c r="L1351" s="12">
        <f t="shared" si="1791"/>
        <v>0.84528628008000006</v>
      </c>
      <c r="M1351" s="13">
        <f t="shared" si="1792"/>
        <v>0.14724777236148773</v>
      </c>
      <c r="N1351" s="13">
        <f t="shared" si="1793"/>
        <v>0.15760699251789423</v>
      </c>
      <c r="O1351" s="13">
        <f t="shared" si="1794"/>
        <v>0.1244665217495086</v>
      </c>
      <c r="P1351" s="13">
        <f t="shared" si="1795"/>
        <v>0.13322302842004721</v>
      </c>
      <c r="Q1351" s="13">
        <f t="shared" si="1796"/>
        <v>8.4347503843910085E-2</v>
      </c>
      <c r="R1351" s="13">
        <f t="shared" si="1797"/>
        <v>5.2604921582069274E-2</v>
      </c>
      <c r="S1351" s="13">
        <f t="shared" si="1798"/>
        <v>3.0133520896053211E-2</v>
      </c>
      <c r="T1351" s="13">
        <f t="shared" si="1799"/>
        <v>7.1297787758252254E-2</v>
      </c>
      <c r="U1351" s="13">
        <f t="shared" si="1800"/>
        <v>5.6305799057086922E-2</v>
      </c>
      <c r="V1351" s="13">
        <f t="shared" si="1801"/>
        <v>3.0292696802801124E-3</v>
      </c>
      <c r="W1351" s="13">
        <f t="shared" si="1802"/>
        <v>3.0093848380027381E-2</v>
      </c>
      <c r="X1351" s="13">
        <f t="shared" si="1803"/>
        <v>2.543791715044488E-2</v>
      </c>
      <c r="Y1351" s="13">
        <f t="shared" si="1804"/>
        <v>1.0751161180541395E-2</v>
      </c>
      <c r="Z1351" s="13">
        <f t="shared" si="1805"/>
        <v>1.4822072826002484E-2</v>
      </c>
      <c r="AA1351" s="13">
        <f t="shared" si="1806"/>
        <v>1.5864839810632327E-2</v>
      </c>
      <c r="AB1351" s="13">
        <f t="shared" si="1807"/>
        <v>8.4904839279792577E-3</v>
      </c>
      <c r="AC1351" s="13">
        <f t="shared" si="1808"/>
        <v>1.7129651362280001E-4</v>
      </c>
      <c r="AD1351" s="13">
        <f t="shared" si="1809"/>
        <v>8.0527549931650733E-3</v>
      </c>
      <c r="AE1351" s="13">
        <f t="shared" si="1810"/>
        <v>6.8068833125681507E-3</v>
      </c>
      <c r="AF1351" s="13">
        <f t="shared" si="1811"/>
        <v>2.8768825371096804E-3</v>
      </c>
      <c r="AG1351" s="13">
        <f t="shared" si="1812"/>
        <v>8.1059644600685158E-4</v>
      </c>
      <c r="AH1351" s="13">
        <f t="shared" si="1813"/>
        <v>3.1322237005416229E-3</v>
      </c>
      <c r="AI1351" s="13">
        <f t="shared" si="1814"/>
        <v>3.3525828568986226E-3</v>
      </c>
      <c r="AJ1351" s="13">
        <f t="shared" si="1815"/>
        <v>1.794222393890153E-3</v>
      </c>
      <c r="AK1351" s="13">
        <f t="shared" si="1816"/>
        <v>6.4015002485077674E-4</v>
      </c>
      <c r="AL1351" s="13">
        <f t="shared" si="1817"/>
        <v>6.1992490444205827E-6</v>
      </c>
      <c r="AM1351" s="13">
        <f t="shared" si="1818"/>
        <v>1.7238569733203678E-3</v>
      </c>
      <c r="AN1351" s="13">
        <f t="shared" si="1819"/>
        <v>1.4571526483679416E-3</v>
      </c>
      <c r="AO1351" s="13">
        <f t="shared" si="1820"/>
        <v>6.1585557082382886E-4</v>
      </c>
      <c r="AP1351" s="13">
        <f t="shared" si="1821"/>
        <v>1.7352475484273979E-4</v>
      </c>
      <c r="AQ1351" s="13">
        <f t="shared" si="1822"/>
        <v>3.6669523630703363E-5</v>
      </c>
      <c r="AR1351" s="13">
        <f t="shared" si="1823"/>
        <v>5.295251440418482E-4</v>
      </c>
      <c r="AS1351" s="13">
        <f t="shared" si="1824"/>
        <v>5.6677845835356332E-4</v>
      </c>
      <c r="AT1351" s="13">
        <f t="shared" si="1825"/>
        <v>3.0332631459352807E-4</v>
      </c>
      <c r="AU1351" s="13">
        <f t="shared" si="1826"/>
        <v>1.0822200663984656E-4</v>
      </c>
      <c r="AV1351" s="13">
        <f t="shared" si="1827"/>
        <v>2.8958918558177942E-5</v>
      </c>
      <c r="AW1351" s="13">
        <f t="shared" si="1828"/>
        <v>1.5579989171816584E-7</v>
      </c>
      <c r="AX1351" s="13">
        <f t="shared" si="1829"/>
        <v>3.0752238074500878E-4</v>
      </c>
      <c r="AY1351" s="13">
        <f t="shared" si="1830"/>
        <v>2.5994444926129387E-4</v>
      </c>
      <c r="AZ1351" s="13">
        <f t="shared" si="1831"/>
        <v>1.0986373827176172E-4</v>
      </c>
      <c r="BA1351" s="13">
        <f t="shared" si="1832"/>
        <v>3.0955436879806736E-5</v>
      </c>
      <c r="BB1351" s="13">
        <f t="shared" si="1833"/>
        <v>6.5415515220957692E-6</v>
      </c>
      <c r="BC1351" s="13">
        <f t="shared" si="1834"/>
        <v>1.1058967504127993E-6</v>
      </c>
      <c r="BD1351" s="13">
        <f t="shared" si="1835"/>
        <v>7.4600056535993332E-5</v>
      </c>
      <c r="BE1351" s="13">
        <f t="shared" si="1836"/>
        <v>7.9848342448526769E-5</v>
      </c>
      <c r="BF1351" s="13">
        <f t="shared" si="1837"/>
        <v>4.2732928685523187E-5</v>
      </c>
      <c r="BG1351" s="13">
        <f t="shared" si="1838"/>
        <v>1.524642956923149E-5</v>
      </c>
      <c r="BH1351" s="13">
        <f t="shared" si="1839"/>
        <v>4.0797627571969841E-6</v>
      </c>
      <c r="BI1351" s="13">
        <f t="shared" si="1840"/>
        <v>8.7335669400796127E-7</v>
      </c>
      <c r="BJ1351" s="14">
        <f t="shared" si="1841"/>
        <v>0.40280532104433581</v>
      </c>
      <c r="BK1351" s="14">
        <f t="shared" si="1842"/>
        <v>0.31407103156979682</v>
      </c>
      <c r="BL1351" s="14">
        <f t="shared" si="1843"/>
        <v>0.26840593682233499</v>
      </c>
      <c r="BM1351" s="14">
        <f t="shared" si="1844"/>
        <v>0.30034783313818336</v>
      </c>
      <c r="BN1351" s="14">
        <f t="shared" si="1845"/>
        <v>0.69949674047491717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1.4215</v>
      </c>
      <c r="F1352" s="10">
        <f>VLOOKUP(B1352,home!$B$2:$E$405,3,FALSE)</f>
        <v>0.54110000000000003</v>
      </c>
      <c r="G1352" s="10">
        <f>VLOOKUP(C1352,away!$B$2:$E$405,4,FALSE)</f>
        <v>0.87939999999999996</v>
      </c>
      <c r="H1352" s="10">
        <f>VLOOKUP(A1352,away!$A$2:$E$405,3,FALSE)</f>
        <v>1.0277000000000001</v>
      </c>
      <c r="I1352" s="10">
        <f>VLOOKUP(C1352,away!$B$2:$E$405,3,FALSE)</f>
        <v>1.2974000000000001</v>
      </c>
      <c r="J1352" s="10">
        <f>VLOOKUP(B1352,home!$B$2:$E$405,4,FALSE)</f>
        <v>0.74850000000000005</v>
      </c>
      <c r="K1352" s="12">
        <f t="shared" si="1790"/>
        <v>0.67641130781000003</v>
      </c>
      <c r="L1352" s="12">
        <f t="shared" si="1791"/>
        <v>0.99800347803000022</v>
      </c>
      <c r="M1352" s="13">
        <f t="shared" si="1792"/>
        <v>0.18741782696137313</v>
      </c>
      <c r="N1352" s="13">
        <f t="shared" si="1793"/>
        <v>0.12677153744185068</v>
      </c>
      <c r="O1352" s="13">
        <f t="shared" si="1794"/>
        <v>0.18704364315227512</v>
      </c>
      <c r="P1352" s="13">
        <f t="shared" si="1795"/>
        <v>0.12651843528217738</v>
      </c>
      <c r="Q1352" s="13">
        <f t="shared" si="1796"/>
        <v>4.2874850717063304E-2</v>
      </c>
      <c r="R1352" s="13">
        <f t="shared" si="1797"/>
        <v>9.3335103204686382E-2</v>
      </c>
      <c r="S1352" s="13">
        <f t="shared" si="1798"/>
        <v>2.1351910228835289E-2</v>
      </c>
      <c r="T1352" s="13">
        <f t="shared" si="1799"/>
        <v>4.2789250135646224E-2</v>
      </c>
      <c r="U1352" s="13">
        <f t="shared" si="1800"/>
        <v>6.3132919223263237E-2</v>
      </c>
      <c r="V1352" s="13">
        <f t="shared" si="1801"/>
        <v>1.6015376007928598E-3</v>
      </c>
      <c r="W1352" s="13">
        <f t="shared" si="1802"/>
        <v>9.6670112818957685E-3</v>
      </c>
      <c r="X1352" s="13">
        <f t="shared" si="1803"/>
        <v>9.647710881487229E-3</v>
      </c>
      <c r="Y1352" s="13">
        <f t="shared" si="1804"/>
        <v>4.8142245073760654E-3</v>
      </c>
      <c r="Z1352" s="13">
        <f t="shared" si="1805"/>
        <v>3.104958587352202E-2</v>
      </c>
      <c r="AA1352" s="13">
        <f t="shared" si="1806"/>
        <v>2.100229098766793E-2</v>
      </c>
      <c r="AB1352" s="13">
        <f t="shared" si="1807"/>
        <v>7.1030935569873213E-3</v>
      </c>
      <c r="AC1352" s="13">
        <f t="shared" si="1808"/>
        <v>6.7570957157281878E-5</v>
      </c>
      <c r="AD1352" s="13">
        <f t="shared" si="1809"/>
        <v>1.6347189359502854E-3</v>
      </c>
      <c r="AE1352" s="13">
        <f t="shared" si="1810"/>
        <v>1.6314551836798862E-3</v>
      </c>
      <c r="AF1352" s="13">
        <f t="shared" si="1811"/>
        <v>8.1409897378129938E-4</v>
      </c>
      <c r="AG1352" s="13">
        <f t="shared" si="1812"/>
        <v>2.7082453576479697E-4</v>
      </c>
      <c r="AH1352" s="13">
        <f t="shared" si="1813"/>
        <v>7.7468986732915322E-3</v>
      </c>
      <c r="AI1352" s="13">
        <f t="shared" si="1814"/>
        <v>5.2400898630726792E-3</v>
      </c>
      <c r="AJ1352" s="13">
        <f t="shared" si="1815"/>
        <v>1.7722280186614576E-3</v>
      </c>
      <c r="AK1352" s="13">
        <f t="shared" si="1816"/>
        <v>3.9958502394677392E-4</v>
      </c>
      <c r="AL1352" s="13">
        <f t="shared" si="1817"/>
        <v>1.8245802779092723E-6</v>
      </c>
      <c r="AM1352" s="13">
        <f t="shared" si="1818"/>
        <v>2.2114847467358091E-4</v>
      </c>
      <c r="AN1352" s="13">
        <f t="shared" si="1819"/>
        <v>2.2070694688526319E-4</v>
      </c>
      <c r="AO1352" s="13">
        <f t="shared" si="1820"/>
        <v>1.1013315030843757E-4</v>
      </c>
      <c r="AP1352" s="13">
        <f t="shared" si="1821"/>
        <v>3.66377556847405E-5</v>
      </c>
      <c r="AQ1352" s="13">
        <f t="shared" si="1822"/>
        <v>9.1411519001461067E-6</v>
      </c>
      <c r="AR1352" s="13">
        <f t="shared" si="1823"/>
        <v>1.5462863639781892E-3</v>
      </c>
      <c r="AS1352" s="13">
        <f t="shared" si="1824"/>
        <v>1.0459255817072566E-3</v>
      </c>
      <c r="AT1352" s="13">
        <f t="shared" si="1825"/>
        <v>3.5373794529727022E-4</v>
      </c>
      <c r="AU1352" s="13">
        <f t="shared" si="1826"/>
        <v>7.9757448733516276E-5</v>
      </c>
      <c r="AV1352" s="13">
        <f t="shared" si="1827"/>
        <v>1.3487210051356693E-5</v>
      </c>
      <c r="AW1352" s="13">
        <f t="shared" si="1828"/>
        <v>3.4213963638608119E-8</v>
      </c>
      <c r="AX1352" s="13">
        <f t="shared" si="1829"/>
        <v>2.4931221495690576E-5</v>
      </c>
      <c r="AY1352" s="13">
        <f t="shared" si="1830"/>
        <v>2.4881445764235499E-5</v>
      </c>
      <c r="AZ1352" s="13">
        <f t="shared" si="1831"/>
        <v>1.241588470556092E-5</v>
      </c>
      <c r="BA1352" s="13">
        <f t="shared" si="1832"/>
        <v>4.1303653729897619E-6</v>
      </c>
      <c r="BB1352" s="13">
        <f t="shared" si="1833"/>
        <v>1.0305297519446151E-6</v>
      </c>
      <c r="BC1352" s="13">
        <f t="shared" si="1834"/>
        <v>2.0569445533082391E-7</v>
      </c>
      <c r="BD1352" s="13">
        <f t="shared" si="1835"/>
        <v>2.5719986154676584E-4</v>
      </c>
      <c r="BE1352" s="13">
        <f t="shared" si="1836"/>
        <v>1.7397289471739882E-4</v>
      </c>
      <c r="BF1352" s="13">
        <f t="shared" si="1837"/>
        <v>5.8838616619643591E-5</v>
      </c>
      <c r="BG1352" s="13">
        <f t="shared" si="1838"/>
        <v>1.3266368539141443E-5</v>
      </c>
      <c r="BH1352" s="13">
        <f t="shared" si="1839"/>
        <v>2.2433804233625257E-6</v>
      </c>
      <c r="BI1352" s="13">
        <f t="shared" si="1840"/>
        <v>3.0348957721639958E-7</v>
      </c>
      <c r="BJ1352" s="14">
        <f t="shared" si="1841"/>
        <v>0.24158104521549345</v>
      </c>
      <c r="BK1352" s="14">
        <f t="shared" si="1842"/>
        <v>0.33698398705637811</v>
      </c>
      <c r="BL1352" s="14">
        <f t="shared" si="1843"/>
        <v>0.39032087086504341</v>
      </c>
      <c r="BM1352" s="14">
        <f t="shared" si="1844"/>
        <v>0.23594924501921052</v>
      </c>
      <c r="BN1352" s="14">
        <f t="shared" si="1845"/>
        <v>0.76396139675942598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1.4215</v>
      </c>
      <c r="F1353" s="10">
        <f>VLOOKUP(B1353,home!$B$2:$E$405,3,FALSE)</f>
        <v>0.87939999999999996</v>
      </c>
      <c r="G1353" s="10">
        <f>VLOOKUP(C1353,away!$B$2:$E$405,4,FALSE)</f>
        <v>1.0823</v>
      </c>
      <c r="H1353" s="10">
        <f>VLOOKUP(A1353,away!$A$2:$E$405,3,FALSE)</f>
        <v>1.0277000000000001</v>
      </c>
      <c r="I1353" s="10">
        <f>VLOOKUP(C1353,away!$B$2:$E$405,3,FALSE)</f>
        <v>0.74850000000000005</v>
      </c>
      <c r="J1353" s="10">
        <f>VLOOKUP(B1353,home!$B$2:$E$405,4,FALSE)</f>
        <v>0.97299999999999998</v>
      </c>
      <c r="K1353" s="12">
        <f t="shared" si="1790"/>
        <v>1.3529476223299999</v>
      </c>
      <c r="L1353" s="12">
        <f t="shared" si="1791"/>
        <v>0.74846414685000007</v>
      </c>
      <c r="M1353" s="13">
        <f t="shared" si="1792"/>
        <v>0.12228367001775112</v>
      </c>
      <c r="N1353" s="13">
        <f t="shared" si="1793"/>
        <v>0.16544340060030266</v>
      </c>
      <c r="O1353" s="13">
        <f t="shared" si="1794"/>
        <v>9.152494275352302E-2</v>
      </c>
      <c r="P1353" s="13">
        <f t="shared" si="1795"/>
        <v>0.12382845368226832</v>
      </c>
      <c r="Q1353" s="13">
        <f t="shared" si="1796"/>
        <v>0.11191812773618459</v>
      </c>
      <c r="R1353" s="13">
        <f t="shared" si="1797"/>
        <v>3.4251569096755356E-2</v>
      </c>
      <c r="S1353" s="13">
        <f t="shared" si="1798"/>
        <v>3.134818806778495E-2</v>
      </c>
      <c r="T1353" s="13">
        <f t="shared" si="1799"/>
        <v>8.3766705993112728E-2</v>
      </c>
      <c r="U1353" s="13">
        <f t="shared" si="1800"/>
        <v>4.6340578970526854E-2</v>
      </c>
      <c r="V1353" s="13">
        <f t="shared" si="1801"/>
        <v>3.5271336753407065E-3</v>
      </c>
      <c r="W1353" s="13">
        <f t="shared" si="1802"/>
        <v>5.0473121605432061E-2</v>
      </c>
      <c r="X1353" s="13">
        <f t="shared" si="1803"/>
        <v>3.7777321901266009E-2</v>
      </c>
      <c r="Y1353" s="13">
        <f t="shared" si="1804"/>
        <v>1.4137485503554445E-2</v>
      </c>
      <c r="Z1353" s="13">
        <f t="shared" si="1805"/>
        <v>8.5453571474256064E-3</v>
      </c>
      <c r="AA1353" s="13">
        <f t="shared" si="1806"/>
        <v>1.1561420634570144E-2</v>
      </c>
      <c r="AB1353" s="13">
        <f t="shared" si="1807"/>
        <v>7.8209982791493382E-3</v>
      </c>
      <c r="AC1353" s="13">
        <f t="shared" si="1808"/>
        <v>2.2323070043034655E-4</v>
      </c>
      <c r="AD1353" s="13">
        <f t="shared" si="1809"/>
        <v>1.7071872466910554E-2</v>
      </c>
      <c r="AE1353" s="13">
        <f t="shared" si="1810"/>
        <v>1.2777684461078213E-2</v>
      </c>
      <c r="AF1353" s="13">
        <f t="shared" si="1811"/>
        <v>4.7818193494397043E-3</v>
      </c>
      <c r="AG1353" s="13">
        <f t="shared" si="1812"/>
        <v>1.1930067799230701E-3</v>
      </c>
      <c r="AH1353" s="13">
        <f t="shared" si="1813"/>
        <v>1.5989733617191139E-3</v>
      </c>
      <c r="AI1353" s="13">
        <f t="shared" si="1814"/>
        <v>2.1633272079068819E-3</v>
      </c>
      <c r="AJ1353" s="13">
        <f t="shared" si="1815"/>
        <v>1.4634342011297066E-3</v>
      </c>
      <c r="AK1353" s="13">
        <f t="shared" si="1816"/>
        <v>6.599832742849467E-4</v>
      </c>
      <c r="AL1353" s="13">
        <f t="shared" si="1817"/>
        <v>9.0420290606871173E-6</v>
      </c>
      <c r="AM1353" s="13">
        <f t="shared" si="1818"/>
        <v>4.6194698525655236E-3</v>
      </c>
      <c r="AN1353" s="13">
        <f t="shared" si="1819"/>
        <v>3.4575075620997498E-3</v>
      </c>
      <c r="AO1353" s="13">
        <f t="shared" si="1820"/>
        <v>1.2939102238472065E-3</v>
      </c>
      <c r="AP1353" s="13">
        <f t="shared" si="1821"/>
        <v>3.2281513726409734E-4</v>
      </c>
      <c r="AQ1353" s="13">
        <f t="shared" si="1822"/>
        <v>6.0403889075659561E-5</v>
      </c>
      <c r="AR1353" s="13">
        <f t="shared" si="1823"/>
        <v>2.3935484660299474E-4</v>
      </c>
      <c r="AS1353" s="13">
        <f t="shared" si="1824"/>
        <v>3.2383457060468357E-4</v>
      </c>
      <c r="AT1353" s="13">
        <f t="shared" si="1825"/>
        <v>2.1906560616393158E-4</v>
      </c>
      <c r="AU1353" s="13">
        <f t="shared" si="1826"/>
        <v>9.8794763664590484E-5</v>
      </c>
      <c r="AV1353" s="13">
        <f t="shared" si="1827"/>
        <v>3.3416035149665473E-5</v>
      </c>
      <c r="AW1353" s="13">
        <f t="shared" si="1828"/>
        <v>2.5434041932820057E-7</v>
      </c>
      <c r="AX1353" s="13">
        <f t="shared" si="1829"/>
        <v>1.0416501255756088E-3</v>
      </c>
      <c r="AY1353" s="13">
        <f t="shared" si="1830"/>
        <v>7.7963777255514346E-4</v>
      </c>
      <c r="AZ1353" s="13">
        <f t="shared" si="1831"/>
        <v>2.9176546014375994E-4</v>
      </c>
      <c r="BA1353" s="13">
        <f t="shared" si="1832"/>
        <v>7.2791995402265647E-5</v>
      </c>
      <c r="BB1353" s="13">
        <f t="shared" si="1833"/>
        <v>1.362054968406647E-5</v>
      </c>
      <c r="BC1353" s="13">
        <f t="shared" si="1834"/>
        <v>2.0388986197825706E-6</v>
      </c>
      <c r="BD1353" s="13">
        <f t="shared" si="1835"/>
        <v>2.9858086842853835E-5</v>
      </c>
      <c r="BE1353" s="13">
        <f t="shared" si="1836"/>
        <v>4.0396427601361746E-5</v>
      </c>
      <c r="BF1353" s="13">
        <f t="shared" si="1837"/>
        <v>2.732712533694418E-5</v>
      </c>
      <c r="BG1353" s="13">
        <f t="shared" si="1838"/>
        <v>1.2324056416577511E-5</v>
      </c>
      <c r="BH1353" s="13">
        <f t="shared" si="1839"/>
        <v>4.168450706567328E-6</v>
      </c>
      <c r="BI1353" s="13">
        <f t="shared" si="1840"/>
        <v>1.1279390944500146E-6</v>
      </c>
      <c r="BJ1353" s="14">
        <f t="shared" si="1841"/>
        <v>0.5112961578640367</v>
      </c>
      <c r="BK1353" s="14">
        <f t="shared" si="1842"/>
        <v>0.28199935594519127</v>
      </c>
      <c r="BL1353" s="14">
        <f t="shared" si="1843"/>
        <v>0.19841489568775</v>
      </c>
      <c r="BM1353" s="14">
        <f t="shared" si="1844"/>
        <v>0.35022621932548287</v>
      </c>
      <c r="BN1353" s="14">
        <f t="shared" si="1845"/>
        <v>0.64925016388678503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1.4215</v>
      </c>
      <c r="F1354" s="10">
        <f>VLOOKUP(B1354,home!$B$2:$E$405,3,FALSE)</f>
        <v>0.81169999999999998</v>
      </c>
      <c r="G1354" s="10">
        <f>VLOOKUP(C1354,away!$B$2:$E$405,4,FALSE)</f>
        <v>0.87939999999999996</v>
      </c>
      <c r="H1354" s="10">
        <f>VLOOKUP(A1354,away!$A$2:$E$405,3,FALSE)</f>
        <v>1.0277000000000001</v>
      </c>
      <c r="I1354" s="10">
        <f>VLOOKUP(C1354,away!$B$2:$E$405,3,FALSE)</f>
        <v>0.7298</v>
      </c>
      <c r="J1354" s="10">
        <f>VLOOKUP(B1354,home!$B$2:$E$405,4,FALSE)</f>
        <v>0.5988</v>
      </c>
      <c r="K1354" s="12">
        <f t="shared" si="1790"/>
        <v>1.01467946507</v>
      </c>
      <c r="L1354" s="12">
        <f t="shared" si="1791"/>
        <v>0.44910925744800007</v>
      </c>
      <c r="M1354" s="13">
        <f t="shared" si="1792"/>
        <v>0.23135806063147943</v>
      </c>
      <c r="N1354" s="13">
        <f t="shared" si="1793"/>
        <v>0.23475427320118214</v>
      </c>
      <c r="O1354" s="13">
        <f t="shared" si="1794"/>
        <v>0.10390504681481311</v>
      </c>
      <c r="P1354" s="13">
        <f t="shared" si="1795"/>
        <v>0.10543031732012786</v>
      </c>
      <c r="Q1354" s="13">
        <f t="shared" si="1796"/>
        <v>0.11910017017733605</v>
      </c>
      <c r="R1354" s="13">
        <f t="shared" si="1797"/>
        <v>2.3332359210050196E-2</v>
      </c>
      <c r="S1354" s="13">
        <f t="shared" si="1798"/>
        <v>1.2011200063533066E-2</v>
      </c>
      <c r="T1354" s="13">
        <f t="shared" si="1799"/>
        <v>5.3488988990273843E-2</v>
      </c>
      <c r="U1354" s="13">
        <f t="shared" si="1800"/>
        <v>2.367486576207482E-2</v>
      </c>
      <c r="V1354" s="13">
        <f t="shared" si="1801"/>
        <v>6.0816968710626466E-4</v>
      </c>
      <c r="W1354" s="13">
        <f t="shared" si="1802"/>
        <v>4.0282832321761775E-2</v>
      </c>
      <c r="X1354" s="13">
        <f t="shared" si="1803"/>
        <v>1.8091392911928728E-2</v>
      </c>
      <c r="Y1354" s="13">
        <f t="shared" si="1804"/>
        <v>4.0625060184381612E-3</v>
      </c>
      <c r="Z1354" s="13">
        <f t="shared" si="1805"/>
        <v>3.4929261731118833E-3</v>
      </c>
      <c r="AA1354" s="13">
        <f t="shared" si="1806"/>
        <v>3.5442004608621674E-3</v>
      </c>
      <c r="AB1354" s="13">
        <f t="shared" si="1807"/>
        <v>1.7981137138642356E-3</v>
      </c>
      <c r="AC1354" s="13">
        <f t="shared" si="1808"/>
        <v>1.7321506683483797E-5</v>
      </c>
      <c r="AD1354" s="13">
        <f t="shared" si="1809"/>
        <v>1.0218540687937433E-2</v>
      </c>
      <c r="AE1354" s="13">
        <f t="shared" si="1810"/>
        <v>4.5892412205617563E-3</v>
      </c>
      <c r="AF1354" s="13">
        <f t="shared" si="1811"/>
        <v>1.0305353584081217E-3</v>
      </c>
      <c r="AG1354" s="13">
        <f t="shared" si="1812"/>
        <v>1.5427432319619342E-4</v>
      </c>
      <c r="AH1354" s="13">
        <f t="shared" si="1813"/>
        <v>3.9217636998174055E-4</v>
      </c>
      <c r="AI1354" s="13">
        <f t="shared" si="1814"/>
        <v>3.9793330930616689E-4</v>
      </c>
      <c r="AJ1354" s="13">
        <f t="shared" si="1815"/>
        <v>2.0188737871015811E-4</v>
      </c>
      <c r="AK1354" s="13">
        <f t="shared" si="1816"/>
        <v>6.8283659144669249E-5</v>
      </c>
      <c r="AL1354" s="13">
        <f t="shared" si="1817"/>
        <v>3.1573776874129502E-7</v>
      </c>
      <c r="AM1354" s="13">
        <f t="shared" si="1818"/>
        <v>2.0737086798064772E-3</v>
      </c>
      <c r="AN1354" s="13">
        <f t="shared" si="1819"/>
        <v>9.3132176535135969E-4</v>
      </c>
      <c r="AO1354" s="13">
        <f t="shared" si="1820"/>
        <v>2.0913261324105481E-4</v>
      </c>
      <c r="AP1354" s="13">
        <f t="shared" si="1821"/>
        <v>3.1307797546949974E-5</v>
      </c>
      <c r="AQ1354" s="13">
        <f t="shared" si="1822"/>
        <v>3.5151554271607546E-6</v>
      </c>
      <c r="AR1354" s="13">
        <f t="shared" si="1823"/>
        <v>3.5226007662230352E-5</v>
      </c>
      <c r="AS1354" s="13">
        <f t="shared" si="1824"/>
        <v>3.5743106611263613E-5</v>
      </c>
      <c r="AT1354" s="13">
        <f t="shared" si="1825"/>
        <v>1.8133898148128468E-5</v>
      </c>
      <c r="AU1354" s="13">
        <f t="shared" si="1826"/>
        <v>6.1333646908589541E-6</v>
      </c>
      <c r="AV1354" s="13">
        <f t="shared" si="1827"/>
        <v>1.5558498008999967E-6</v>
      </c>
      <c r="AW1354" s="13">
        <f t="shared" si="1828"/>
        <v>3.9967309471019756E-9</v>
      </c>
      <c r="AX1354" s="13">
        <f t="shared" si="1829"/>
        <v>3.5069160232284192E-4</v>
      </c>
      <c r="AY1354" s="13">
        <f t="shared" si="1830"/>
        <v>1.5749884511246089E-4</v>
      </c>
      <c r="AZ1354" s="13">
        <f t="shared" si="1831"/>
        <v>3.5367094688687435E-5</v>
      </c>
      <c r="BA1354" s="13">
        <f t="shared" si="1832"/>
        <v>5.2945632112431744E-6</v>
      </c>
      <c r="BB1354" s="13">
        <f t="shared" si="1833"/>
        <v>5.9445933807823013E-7</v>
      </c>
      <c r="BC1354" s="13">
        <f t="shared" si="1834"/>
        <v>5.3395438381468749E-8</v>
      </c>
      <c r="BD1354" s="13">
        <f t="shared" si="1835"/>
        <v>2.6367210240069704E-6</v>
      </c>
      <c r="BE1354" s="13">
        <f t="shared" si="1836"/>
        <v>2.6754266781782151E-6</v>
      </c>
      <c r="BF1354" s="13">
        <f t="shared" si="1837"/>
        <v>1.3573502553239391E-6</v>
      </c>
      <c r="BG1354" s="13">
        <f t="shared" si="1838"/>
        <v>4.5909181032824085E-7</v>
      </c>
      <c r="BH1354" s="13">
        <f t="shared" si="1839"/>
        <v>1.1645775813046928E-7</v>
      </c>
      <c r="BI1354" s="13">
        <f t="shared" si="1840"/>
        <v>2.363345914461521E-8</v>
      </c>
      <c r="BJ1354" s="14">
        <f t="shared" si="1841"/>
        <v>0.489571241182509</v>
      </c>
      <c r="BK1354" s="14">
        <f t="shared" si="1842"/>
        <v>0.34958288379181135</v>
      </c>
      <c r="BL1354" s="14">
        <f t="shared" si="1843"/>
        <v>0.1574189275867057</v>
      </c>
      <c r="BM1354" s="14">
        <f t="shared" si="1844"/>
        <v>0.18202825653076746</v>
      </c>
      <c r="BN1354" s="14">
        <f t="shared" si="1845"/>
        <v>0.81788022735498878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1.4215</v>
      </c>
      <c r="F1355" s="10">
        <f>VLOOKUP(B1355,home!$B$2:$E$405,3,FALSE)</f>
        <v>1.1137999999999999</v>
      </c>
      <c r="G1355" s="10">
        <f>VLOOKUP(C1355,away!$B$2:$E$405,4,FALSE)</f>
        <v>1.6234</v>
      </c>
      <c r="H1355" s="10">
        <f>VLOOKUP(A1355,away!$A$2:$E$405,3,FALSE)</f>
        <v>1.0277000000000001</v>
      </c>
      <c r="I1355" s="10">
        <f>VLOOKUP(C1355,away!$B$2:$E$405,3,FALSE)</f>
        <v>0.67359999999999998</v>
      </c>
      <c r="J1355" s="10">
        <f>VLOOKUP(B1355,home!$B$2:$E$405,4,FALSE)</f>
        <v>0.56759999999999999</v>
      </c>
      <c r="K1355" s="12">
        <f t="shared" si="1790"/>
        <v>2.5702751607799996</v>
      </c>
      <c r="L1355" s="12">
        <f t="shared" si="1791"/>
        <v>0.39292604947199999</v>
      </c>
      <c r="M1355" s="13">
        <f t="shared" si="1792"/>
        <v>5.1653299154308496E-2</v>
      </c>
      <c r="N1355" s="13">
        <f t="shared" si="1793"/>
        <v>0.13276319178865767</v>
      </c>
      <c r="O1355" s="13">
        <f t="shared" si="1794"/>
        <v>2.0295926778897837E-2</v>
      </c>
      <c r="P1355" s="13">
        <f t="shared" si="1795"/>
        <v>5.216611646481073E-2</v>
      </c>
      <c r="Q1355" s="13">
        <f t="shared" si="1796"/>
        <v>0.17061896706012908</v>
      </c>
      <c r="R1355" s="13">
        <f t="shared" si="1797"/>
        <v>3.9873991648026507E-3</v>
      </c>
      <c r="S1355" s="13">
        <f t="shared" si="1798"/>
        <v>1.3171006264723796E-2</v>
      </c>
      <c r="T1355" s="13">
        <f t="shared" si="1799"/>
        <v>6.704063669192982E-2</v>
      </c>
      <c r="U1355" s="13">
        <f t="shared" si="1800"/>
        <v>1.0248713029407167E-2</v>
      </c>
      <c r="V1355" s="13">
        <f t="shared" si="1801"/>
        <v>1.4779743189765571E-3</v>
      </c>
      <c r="W1355" s="13">
        <f t="shared" si="1802"/>
        <v>0.14617923099753022</v>
      </c>
      <c r="X1355" s="13">
        <f t="shared" si="1803"/>
        <v>5.7437627750714475E-2</v>
      </c>
      <c r="Y1355" s="13">
        <f t="shared" si="1804"/>
        <v>1.1284370081565777E-2</v>
      </c>
      <c r="Z1355" s="13">
        <f t="shared" si="1805"/>
        <v>5.2225100049795253E-4</v>
      </c>
      <c r="AA1355" s="13">
        <f t="shared" si="1806"/>
        <v>1.3423287742723906E-3</v>
      </c>
      <c r="AB1355" s="13">
        <f t="shared" si="1807"/>
        <v>1.7250771530562946E-3</v>
      </c>
      <c r="AC1355" s="13">
        <f t="shared" si="1808"/>
        <v>9.3290484003502583E-5</v>
      </c>
      <c r="AD1355" s="13">
        <f t="shared" si="1809"/>
        <v>9.3930211613718423E-2</v>
      </c>
      <c r="AE1355" s="13">
        <f t="shared" si="1810"/>
        <v>3.6907626975447354E-2</v>
      </c>
      <c r="AF1355" s="13">
        <f t="shared" si="1811"/>
        <v>7.2509840314243738E-3</v>
      </c>
      <c r="AG1355" s="13">
        <f t="shared" si="1812"/>
        <v>9.497001700840452E-4</v>
      </c>
      <c r="AH1355" s="13">
        <f t="shared" si="1813"/>
        <v>5.1301505614614998E-5</v>
      </c>
      <c r="AI1355" s="13">
        <f t="shared" si="1814"/>
        <v>1.3185898559186059E-4</v>
      </c>
      <c r="AJ1355" s="13">
        <f t="shared" si="1815"/>
        <v>1.6945693769620363E-4</v>
      </c>
      <c r="AK1355" s="13">
        <f t="shared" si="1816"/>
        <v>1.4518365259413204E-4</v>
      </c>
      <c r="AL1355" s="13">
        <f t="shared" si="1817"/>
        <v>3.7686671196330312E-6</v>
      </c>
      <c r="AM1355" s="13">
        <f t="shared" si="1818"/>
        <v>4.8285297951509883E-2</v>
      </c>
      <c r="AN1355" s="13">
        <f t="shared" si="1819"/>
        <v>1.8972551371665234E-2</v>
      </c>
      <c r="AO1355" s="13">
        <f t="shared" si="1820"/>
        <v>3.7274048294364975E-3</v>
      </c>
      <c r="AP1355" s="13">
        <f t="shared" si="1821"/>
        <v>4.8819815147111231E-4</v>
      </c>
      <c r="AQ1355" s="13">
        <f t="shared" si="1822"/>
        <v>4.7956442754269296E-5</v>
      </c>
      <c r="AR1355" s="13">
        <f t="shared" si="1823"/>
        <v>4.0315395866232601E-6</v>
      </c>
      <c r="AS1355" s="13">
        <f t="shared" si="1824"/>
        <v>1.0362166059199032E-5</v>
      </c>
      <c r="AT1355" s="13">
        <f t="shared" si="1825"/>
        <v>1.3316809016918427E-5</v>
      </c>
      <c r="AU1355" s="13">
        <f t="shared" si="1826"/>
        <v>1.1409287812345517E-5</v>
      </c>
      <c r="AV1355" s="13">
        <f t="shared" si="1827"/>
        <v>7.3312522665654164E-6</v>
      </c>
      <c r="AW1355" s="13">
        <f t="shared" si="1828"/>
        <v>1.0572451921360047E-7</v>
      </c>
      <c r="AX1355" s="13">
        <f t="shared" si="1829"/>
        <v>2.0684416992604548E-2</v>
      </c>
      <c r="AY1355" s="13">
        <f t="shared" si="1830"/>
        <v>8.1274462545356113E-3</v>
      </c>
      <c r="AZ1355" s="13">
        <f t="shared" si="1831"/>
        <v>1.5967426745453403E-3</v>
      </c>
      <c r="BA1355" s="13">
        <f t="shared" si="1832"/>
        <v>2.0913393037748533E-4</v>
      </c>
      <c r="BB1355" s="13">
        <f t="shared" si="1833"/>
        <v>2.0543542268444398E-5</v>
      </c>
      <c r="BC1355" s="13">
        <f t="shared" si="1834"/>
        <v>1.6144185811401815E-6</v>
      </c>
      <c r="BD1355" s="13">
        <f t="shared" si="1835"/>
        <v>2.6401615384364283E-7</v>
      </c>
      <c r="BE1355" s="13">
        <f t="shared" si="1836"/>
        <v>6.7859416226898617E-7</v>
      </c>
      <c r="BF1355" s="13">
        <f t="shared" si="1837"/>
        <v>8.7208685976514398E-7</v>
      </c>
      <c r="BG1355" s="13">
        <f t="shared" si="1838"/>
        <v>7.471677312323267E-7</v>
      </c>
      <c r="BH1355" s="13">
        <f t="shared" si="1839"/>
        <v>4.8010666513069899E-7</v>
      </c>
      <c r="BI1355" s="13">
        <f t="shared" si="1840"/>
        <v>2.468012471820713E-7</v>
      </c>
      <c r="BJ1355" s="14">
        <f t="shared" si="1841"/>
        <v>0.82652385372095072</v>
      </c>
      <c r="BK1355" s="14">
        <f t="shared" si="1842"/>
        <v>0.12669290160847835</v>
      </c>
      <c r="BL1355" s="14">
        <f t="shared" si="1843"/>
        <v>3.8146985809494237E-2</v>
      </c>
      <c r="BM1355" s="14">
        <f t="shared" si="1844"/>
        <v>0.55227375119779865</v>
      </c>
      <c r="BN1355" s="14">
        <f t="shared" si="1845"/>
        <v>0.43148490041160648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1.2710999999999999</v>
      </c>
      <c r="F1356" s="15">
        <f>VLOOKUP(B1356,home!$B$2:$E$405,3,FALSE)</f>
        <v>0.74529999999999996</v>
      </c>
      <c r="G1356" s="15">
        <f>VLOOKUP(C1356,away!$B$2:$E$405,4,FALSE)</f>
        <v>0.99380000000000002</v>
      </c>
      <c r="H1356" s="15">
        <f>VLOOKUP(A1356,away!$A$2:$E$405,3,FALSE)</f>
        <v>0.94469999999999998</v>
      </c>
      <c r="I1356" s="15">
        <f>VLOOKUP(C1356,away!$B$2:$E$405,3,FALSE)</f>
        <v>0.72430000000000005</v>
      </c>
      <c r="J1356" s="15">
        <f>VLOOKUP(B1356,home!$B$2:$E$405,4,FALSE)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1.2710999999999999</v>
      </c>
      <c r="F1357" s="10">
        <f>VLOOKUP(B1357,home!$B$2:$E$405,3,FALSE)</f>
        <v>1.1594</v>
      </c>
      <c r="G1357" s="10">
        <f>VLOOKUP(C1357,away!$B$2:$E$405,4,FALSE)</f>
        <v>0.91090000000000004</v>
      </c>
      <c r="H1357" s="10">
        <f>VLOOKUP(A1357,away!$A$2:$E$405,3,FALSE)</f>
        <v>0.94469999999999998</v>
      </c>
      <c r="I1357" s="10">
        <f>VLOOKUP(C1357,away!$B$2:$E$405,3,FALSE)</f>
        <v>0.89139999999999997</v>
      </c>
      <c r="J1357" s="10">
        <f>VLOOKUP(B1357,home!$B$2:$E$405,4,FALSE)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1.2710999999999999</v>
      </c>
      <c r="F1358" s="10">
        <f>VLOOKUP(B1358,home!$B$2:$E$405,3,FALSE)</f>
        <v>1.1180000000000001</v>
      </c>
      <c r="G1358" s="10">
        <f>VLOOKUP(C1358,away!$B$2:$E$405,4,FALSE)</f>
        <v>0.70389999999999997</v>
      </c>
      <c r="H1358" s="10">
        <f>VLOOKUP(A1358,away!$A$2:$E$405,3,FALSE)</f>
        <v>0.94469999999999998</v>
      </c>
      <c r="I1358" s="10">
        <f>VLOOKUP(C1358,away!$B$2:$E$405,3,FALSE)</f>
        <v>1.3928</v>
      </c>
      <c r="J1358" s="10">
        <f>VLOOKUP(B1358,home!$B$2:$E$405,4,FALSE)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1.2710999999999999</v>
      </c>
      <c r="F1359" s="10">
        <f>VLOOKUP(B1359,home!$B$2:$E$405,3,FALSE)</f>
        <v>1.7391000000000001</v>
      </c>
      <c r="G1359" s="10">
        <f>VLOOKUP(C1359,away!$B$2:$E$405,4,FALSE)</f>
        <v>1.0766</v>
      </c>
      <c r="H1359" s="10">
        <f>VLOOKUP(A1359,away!$A$2:$E$405,3,FALSE)</f>
        <v>0.94469999999999998</v>
      </c>
      <c r="I1359" s="10">
        <f>VLOOKUP(C1359,away!$B$2:$E$405,3,FALSE)</f>
        <v>0.78</v>
      </c>
      <c r="J1359" s="10">
        <f>VLOOKUP(B1359,home!$B$2:$E$405,4,FALSE)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1.2710999999999999</v>
      </c>
      <c r="F1360" s="10">
        <f>VLOOKUP(B1360,home!$B$2:$E$405,3,FALSE)</f>
        <v>0.5383</v>
      </c>
      <c r="G1360" s="10">
        <f>VLOOKUP(C1360,away!$B$2:$E$405,4,FALSE)</f>
        <v>0.99380000000000002</v>
      </c>
      <c r="H1360" s="10">
        <f>VLOOKUP(A1360,away!$A$2:$E$405,3,FALSE)</f>
        <v>0.94469999999999998</v>
      </c>
      <c r="I1360" s="10">
        <f>VLOOKUP(C1360,away!$B$2:$E$405,3,FALSE)</f>
        <v>1.0027999999999999</v>
      </c>
      <c r="J1360" s="10">
        <f>VLOOKUP(B1360,home!$B$2:$E$405,4,FALSE)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1.2710999999999999</v>
      </c>
      <c r="F1361" s="10">
        <f>VLOOKUP(B1361,home!$B$2:$E$405,3,FALSE)</f>
        <v>1.2836000000000001</v>
      </c>
      <c r="G1361" s="10">
        <f>VLOOKUP(C1361,away!$B$2:$E$405,4,FALSE)</f>
        <v>1.2008000000000001</v>
      </c>
      <c r="H1361" s="10">
        <f>VLOOKUP(A1361,away!$A$2:$E$405,3,FALSE)</f>
        <v>0.94469999999999998</v>
      </c>
      <c r="I1361" s="10">
        <f>VLOOKUP(C1361,away!$B$2:$E$405,3,FALSE)</f>
        <v>0.94710000000000005</v>
      </c>
      <c r="J1361" s="10">
        <f>VLOOKUP(B1361,home!$B$2:$E$405,4,FALSE)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1.2710999999999999</v>
      </c>
      <c r="F1362" s="10">
        <f>VLOOKUP(B1362,home!$B$2:$E$405,3,FALSE)</f>
        <v>1.0766</v>
      </c>
      <c r="G1362" s="10">
        <f>VLOOKUP(C1362,away!$B$2:$E$405,4,FALSE)</f>
        <v>1.2422</v>
      </c>
      <c r="H1362" s="10">
        <f>VLOOKUP(A1362,away!$A$2:$E$405,3,FALSE)</f>
        <v>0.94469999999999998</v>
      </c>
      <c r="I1362" s="10">
        <f>VLOOKUP(C1362,away!$B$2:$E$405,3,FALSE)</f>
        <v>0.8357</v>
      </c>
      <c r="J1362" s="10">
        <f>VLOOKUP(B1362,home!$B$2:$E$405,4,FALSE)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1.2710999999999999</v>
      </c>
      <c r="F1363" s="10">
        <f>VLOOKUP(B1363,home!$B$2:$E$405,3,FALSE)</f>
        <v>1.0766</v>
      </c>
      <c r="G1363" s="10">
        <f>VLOOKUP(C1363,away!$B$2:$E$405,4,FALSE)</f>
        <v>0.99380000000000002</v>
      </c>
      <c r="H1363" s="10">
        <f>VLOOKUP(A1363,away!$A$2:$E$405,3,FALSE)</f>
        <v>0.94469999999999998</v>
      </c>
      <c r="I1363" s="10">
        <f>VLOOKUP(C1363,away!$B$2:$E$405,3,FALSE)</f>
        <v>0.78</v>
      </c>
      <c r="J1363" s="10">
        <f>VLOOKUP(B1363,home!$B$2:$E$405,4,FALSE)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1.2710999999999999</v>
      </c>
      <c r="F1364" s="10">
        <f>VLOOKUP(B1364,home!$B$2:$E$405,3,FALSE)</f>
        <v>1.2008000000000001</v>
      </c>
      <c r="G1364" s="10">
        <f>VLOOKUP(C1364,away!$B$2:$E$405,4,FALSE)</f>
        <v>1.0766</v>
      </c>
      <c r="H1364" s="10">
        <f>VLOOKUP(A1364,away!$A$2:$E$405,3,FALSE)</f>
        <v>0.94469999999999998</v>
      </c>
      <c r="I1364" s="10">
        <f>VLOOKUP(C1364,away!$B$2:$E$405,3,FALSE)</f>
        <v>1.0585</v>
      </c>
      <c r="J1364" s="10">
        <f>VLOOKUP(B1364,home!$B$2:$E$405,4,FALSE)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1.2710999999999999</v>
      </c>
      <c r="F1365" s="10">
        <f>VLOOKUP(B1365,home!$B$2:$E$405,3,FALSE)</f>
        <v>0.74529999999999996</v>
      </c>
      <c r="G1365" s="10">
        <f>VLOOKUP(C1365,away!$B$2:$E$405,4,FALSE)</f>
        <v>0.99380000000000002</v>
      </c>
      <c r="H1365" s="10">
        <f>VLOOKUP(A1365,away!$A$2:$E$405,3,FALSE)</f>
        <v>0.94469999999999998</v>
      </c>
      <c r="I1365" s="10">
        <f>VLOOKUP(C1365,away!$B$2:$E$405,3,FALSE)</f>
        <v>0.61280000000000001</v>
      </c>
      <c r="J1365" s="10">
        <f>VLOOKUP(B1365,home!$B$2:$E$405,4,FALSE)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1.2710999999999999</v>
      </c>
      <c r="F1366" s="10">
        <f>VLOOKUP(B1366,home!$B$2:$E$405,3,FALSE)</f>
        <v>0.74529999999999996</v>
      </c>
      <c r="G1366" s="10">
        <f>VLOOKUP(C1366,away!$B$2:$E$405,4,FALSE)</f>
        <v>0.99380000000000002</v>
      </c>
      <c r="H1366" s="10">
        <f>VLOOKUP(A1366,away!$A$2:$E$405,3,FALSE)</f>
        <v>0.94469999999999998</v>
      </c>
      <c r="I1366" s="10">
        <f>VLOOKUP(C1366,away!$B$2:$E$405,3,FALSE)</f>
        <v>0.8357</v>
      </c>
      <c r="J1366" s="10">
        <f>VLOOKUP(B1366,home!$B$2:$E$405,4,FALSE)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1.4215</v>
      </c>
      <c r="F1368" s="10">
        <f>VLOOKUP(B1368,home!$B$2:$E$405,3,FALSE)</f>
        <v>1.0282</v>
      </c>
      <c r="G1368" s="10">
        <f>VLOOKUP(C1368,away!$B$2:$E$405,4,FALSE)</f>
        <v>1.1137999999999999</v>
      </c>
      <c r="H1368" s="10">
        <f>VLOOKUP(A1368,away!$A$2:$E$405,3,FALSE)</f>
        <v>1.0277000000000001</v>
      </c>
      <c r="I1368" s="10">
        <f>VLOOKUP(C1368,away!$B$2:$E$405,3,FALSE)</f>
        <v>0.7298</v>
      </c>
      <c r="J1368" s="10">
        <f>VLOOKUP(B1368,home!$B$2:$E$405,4,FALSE)</f>
        <v>1.3472999999999999</v>
      </c>
      <c r="K1368" s="12">
        <f t="shared" ref="K1368:K1431" si="1902">E1368*F1368*G1368</f>
        <v>1.6279148209399998</v>
      </c>
      <c r="L1368" s="12">
        <f t="shared" ref="L1368:L1431" si="1903">H1368*I1368*J1368</f>
        <v>1.010495829258</v>
      </c>
      <c r="M1368" s="13">
        <f t="shared" ref="M1368:M1431" si="1904">_xlfn.POISSON.DIST(0,K1368,FALSE) * _xlfn.POISSON.DIST(0,L1368,FALSE)</f>
        <v>7.1474777754248098E-2</v>
      </c>
      <c r="N1368" s="13">
        <f t="shared" ref="N1368:N1431" si="1905">_xlfn.POISSON.DIST(1,K1368,FALSE) * _xlfn.POISSON.DIST(0,L1368,FALSE)</f>
        <v>0.11635485002953308</v>
      </c>
      <c r="O1368" s="13">
        <f t="shared" ref="O1368:O1431" si="1906">_xlfn.POISSON.DIST(0,K1368,FALSE) * _xlfn.POISSON.DIST(1,L1368,FALSE)</f>
        <v>7.2224964817810183E-2</v>
      </c>
      <c r="P1368" s="13">
        <f t="shared" ref="P1368:P1431" si="1907">_xlfn.POISSON.DIST(1,K1368,FALSE) * _xlfn.POISSON.DIST(1,L1368,FALSE)</f>
        <v>0.11757609066878326</v>
      </c>
      <c r="Q1368" s="13">
        <f t="shared" ref="Q1368:Q1431" si="1908">_xlfn.POISSON.DIST(2,K1368,FALSE) * _xlfn.POISSON.DIST(0,L1368,FALSE)</f>
        <v>9.4707892425663937E-2</v>
      </c>
      <c r="R1368" s="13">
        <f t="shared" ref="R1368:R1431" si="1909">_xlfn.POISSON.DIST(0,K1368,FALSE) * _xlfn.POISSON.DIST(2,L1368,FALSE)</f>
        <v>3.6491512858351484E-2</v>
      </c>
      <c r="S1368" s="13">
        <f t="shared" ref="S1368:S1431" si="1910">_xlfn.POISSON.DIST(2,K1368,FALSE) * _xlfn.POISSON.DIST(2,L1368,FALSE)</f>
        <v>4.8353200706987516E-2</v>
      </c>
      <c r="T1368" s="13">
        <f t="shared" ref="T1368:T1431" si="1911">_xlfn.POISSON.DIST(2,K1368,FALSE) * _xlfn.POISSON.DIST(1,L1368,FALSE)</f>
        <v>9.5701930293948745E-2</v>
      </c>
      <c r="U1368" s="13">
        <f t="shared" ref="U1368:U1431" si="1912">_xlfn.POISSON.DIST(1,K1368,FALSE) * _xlfn.POISSON.DIST(2,L1368,FALSE)</f>
        <v>5.9405074620632957E-2</v>
      </c>
      <c r="V1368" s="13">
        <f t="shared" ref="V1368:V1431" si="1913">_xlfn.POISSON.DIST(3,K1368,FALSE) * _xlfn.POISSON.DIST(3,L1368,FALSE)</f>
        <v>8.8378966820031567E-3</v>
      </c>
      <c r="W1368" s="13">
        <f t="shared" ref="W1368:W1431" si="1914">_xlfn.POISSON.DIST(3,K1368,FALSE) * _xlfn.POISSON.DIST(0,L1368,FALSE)</f>
        <v>5.1392127246576505E-2</v>
      </c>
      <c r="X1368" s="13">
        <f t="shared" ref="X1368:X1431" si="1915">_xlfn.POISSON.DIST(3,K1368,FALSE) * _xlfn.POISSON.DIST(1,L1368,FALSE)</f>
        <v>5.1931530239361985E-2</v>
      </c>
      <c r="Y1368" s="13">
        <f t="shared" ref="Y1368:Y1431" si="1916">_xlfn.POISSON.DIST(3,K1368,FALSE) * _xlfn.POISSON.DIST(2,L1368,FALSE)</f>
        <v>2.6238297356930493E-2</v>
      </c>
      <c r="Z1368" s="13">
        <f t="shared" ref="Z1368:Z1431" si="1917">_xlfn.POISSON.DIST(0,K1368,FALSE) * _xlfn.POISSON.DIST(3,L1368,FALSE)</f>
        <v>1.2291507182226285E-2</v>
      </c>
      <c r="AA1368" s="13">
        <f t="shared" ref="AA1368:AA1431" si="1918">_xlfn.POISSON.DIST(1,K1368,FALSE) * _xlfn.POISSON.DIST(3,L1368,FALSE)</f>
        <v>2.0009526713636625E-2</v>
      </c>
      <c r="AB1368" s="13">
        <f t="shared" ref="AB1368:AB1431" si="1919">_xlfn.POISSON.DIST(2,K1368,FALSE) * _xlfn.POISSON.DIST(3,L1368,FALSE)</f>
        <v>1.6286902548561955E-2</v>
      </c>
      <c r="AC1368" s="13">
        <f t="shared" ref="AC1368:AC1431" si="1920">_xlfn.POISSON.DIST(4,K1368,FALSE) * _xlfn.POISSON.DIST(4,L1368,FALSE)</f>
        <v>9.0864688063229141E-4</v>
      </c>
      <c r="AD1368" s="13">
        <f t="shared" ref="AD1368:AD1431" si="1921">_xlfn.POISSON.DIST(4,K1368,FALSE) * _xlfn.POISSON.DIST(0,L1368,FALSE)</f>
        <v>2.0915501406084062E-2</v>
      </c>
      <c r="AE1368" s="13">
        <f t="shared" ref="AE1368:AE1431" si="1922">_xlfn.POISSON.DIST(4,K1368,FALSE) * _xlfn.POISSON.DIST(1,L1368,FALSE)</f>
        <v>2.1135026937687779E-2</v>
      </c>
      <c r="AF1368" s="13">
        <f t="shared" ref="AF1368:AF1431" si="1923">_xlfn.POISSON.DIST(4,K1368,FALSE) * _xlfn.POISSON.DIST(2,L1368,FALSE)</f>
        <v>1.0678428285894489E-2</v>
      </c>
      <c r="AG1368" s="13">
        <f t="shared" ref="AG1368:AG1431" si="1924">_xlfn.POISSON.DIST(4,K1368,FALSE) * _xlfn.POISSON.DIST(3,L1368,FALSE)</f>
        <v>3.5968357486423452E-3</v>
      </c>
      <c r="AH1368" s="13">
        <f t="shared" ref="AH1368:AH1431" si="1925">_xlfn.POISSON.DIST(0,K1368,FALSE) * _xlfn.POISSON.DIST(4,L1368,FALSE)</f>
        <v>3.1051291857336029E-3</v>
      </c>
      <c r="AI1368" s="13">
        <f t="shared" ref="AI1368:AI1431" si="1926">_xlfn.POISSON.DIST(1,K1368,FALSE) * _xlfn.POISSON.DIST(4,L1368,FALSE)</f>
        <v>5.0548858223890859E-3</v>
      </c>
      <c r="AJ1368" s="13">
        <f t="shared" ref="AJ1368:AJ1431" si="1927">_xlfn.POISSON.DIST(2,K1368,FALSE) * _xlfn.POISSON.DIST(4,L1368,FALSE)</f>
        <v>4.1144617742133365E-3</v>
      </c>
      <c r="AK1368" s="13">
        <f t="shared" ref="AK1368:AK1431" si="1928">_xlfn.POISSON.DIST(3,K1368,FALSE) * _xlfn.POISSON.DIST(4,L1368,FALSE)</f>
        <v>2.2326644341443265E-3</v>
      </c>
      <c r="AL1368" s="13">
        <f t="shared" ref="AL1368:AL1431" si="1929">_xlfn.POISSON.DIST(5,K1368,FALSE) * _xlfn.POISSON.DIST(5,L1368,FALSE)</f>
        <v>5.9789006068944128E-5</v>
      </c>
      <c r="AM1368" s="13">
        <f t="shared" ref="AM1368:AM1431" si="1930">_xlfn.POISSON.DIST(5,K1368,FALSE) * _xlfn.POISSON.DIST(0,L1368,FALSE)</f>
        <v>6.8097309452711252E-3</v>
      </c>
      <c r="AN1368" s="13">
        <f t="shared" ref="AN1368:AN1431" si="1931">_xlfn.POISSON.DIST(5,K1368,FALSE) * _xlfn.POISSON.DIST(1,L1368,FALSE)</f>
        <v>6.8812047185656099E-3</v>
      </c>
      <c r="AO1368" s="13">
        <f t="shared" ref="AO1368:AO1431" si="1932">_xlfn.POISSON.DIST(5,K1368,FALSE) * _xlfn.POISSON.DIST(2,L1368,FALSE)</f>
        <v>3.4767143341905091E-3</v>
      </c>
      <c r="AP1368" s="13">
        <f t="shared" ref="AP1368:AP1431" si="1933">_xlfn.POISSON.DIST(5,K1368,FALSE) * _xlfn.POISSON.DIST(3,L1368,FALSE)</f>
        <v>1.1710684447403378E-3</v>
      </c>
      <c r="AQ1368" s="13">
        <f t="shared" ref="AQ1368:AQ1431" si="1934">_xlfn.POISSON.DIST(5,K1368,FALSE) * _xlfn.POISSON.DIST(4,L1368,FALSE)</f>
        <v>2.95839944796441E-4</v>
      </c>
      <c r="AR1368" s="13">
        <f t="shared" ref="AR1368:AR1431" si="1935">_xlfn.POISSON.DIST(0,K1368,FALSE) * _xlfn.POISSON.DIST(5,L1368,FALSE)</f>
        <v>6.2754401829821912E-4</v>
      </c>
      <c r="AS1368" s="13">
        <f t="shared" ref="AS1368:AS1431" si="1936">_xlfn.POISSON.DIST(1,K1368,FALSE) * _xlfn.POISSON.DIST(5,L1368,FALSE)</f>
        <v>1.0215882081799133E-3</v>
      </c>
      <c r="AT1368" s="13">
        <f t="shared" ref="AT1368:AT1431" si="1937">_xlfn.POISSON.DIST(2,K1368,FALSE) * _xlfn.POISSON.DIST(5,L1368,FALSE)</f>
        <v>8.3152929249680956E-4</v>
      </c>
      <c r="AU1368" s="13">
        <f t="shared" ref="AU1368:AU1431" si="1938">_xlfn.POISSON.DIST(3,K1368,FALSE) * _xlfn.POISSON.DIST(5,L1368,FALSE)</f>
        <v>4.5121961976710292E-4</v>
      </c>
      <c r="AV1368" s="13">
        <f t="shared" ref="AV1368:AV1431" si="1939">_xlfn.POISSON.DIST(4,K1368,FALSE) * _xlfn.POISSON.DIST(5,L1368,FALSE)</f>
        <v>1.8363677662944447E-4</v>
      </c>
      <c r="AW1368" s="13">
        <f t="shared" ref="AW1368:AW1431" si="1940">_xlfn.POISSON.DIST(6,K1368,FALSE) * _xlfn.POISSON.DIST(6,L1368,FALSE)</f>
        <v>2.7320273044542619E-6</v>
      </c>
      <c r="AX1368" s="13">
        <f t="shared" ref="AX1368:AX1431" si="1941">_xlfn.POISSON.DIST(6,K1368,FALSE) * _xlfn.POISSON.DIST(0,L1368,FALSE)</f>
        <v>1.8476103220701054E-3</v>
      </c>
      <c r="AY1368" s="13">
        <f t="shared" ref="AY1368:AY1431" si="1942">_xlfn.POISSON.DIST(6,K1368,FALSE) * _xlfn.POISSON.DIST(1,L1368,FALSE)</f>
        <v>1.8670025245458716E-3</v>
      </c>
      <c r="AZ1368" s="13">
        <f t="shared" ref="AZ1368:AZ1431" si="1943">_xlfn.POISSON.DIST(6,K1368,FALSE) * _xlfn.POISSON.DIST(2,L1368,FALSE)</f>
        <v>9.4329913213387988E-4</v>
      </c>
      <c r="BA1368" s="13">
        <f t="shared" ref="BA1368:BA1431" si="1944">_xlfn.POISSON.DIST(6,K1368,FALSE) * _xlfn.POISSON.DIST(3,L1368,FALSE)</f>
        <v>3.1773327958799219E-4</v>
      </c>
      <c r="BB1368" s="13">
        <f t="shared" ref="BB1368:BB1431" si="1945">_xlfn.POISSON.DIST(6,K1368,FALSE) * _xlfn.POISSON.DIST(4,L1368,FALSE)</f>
        <v>8.0267038460033033E-5</v>
      </c>
      <c r="BC1368" s="13">
        <f t="shared" ref="BC1368:BC1431" si="1946">_xlfn.POISSON.DIST(6,K1368,FALSE) * _xlfn.POISSON.DIST(5,L1368,FALSE)</f>
        <v>1.6221901518150973E-5</v>
      </c>
      <c r="BD1368" s="13">
        <f t="shared" ref="BD1368:BD1431" si="1947">_xlfn.POISSON.DIST(0,K1368,FALSE) * _xlfn.POISSON.DIST(6,L1368,FALSE)</f>
        <v>1.0568843552769271E-4</v>
      </c>
      <c r="BE1368" s="13">
        <f t="shared" ref="BE1368:BE1431" si="1948">_xlfn.POISSON.DIST(1,K1368,FALSE) * _xlfn.POISSON.DIST(6,L1368,FALSE)</f>
        <v>1.7205177059749258E-4</v>
      </c>
      <c r="BF1368" s="13">
        <f t="shared" ref="BF1368:BF1431" si="1949">_xlfn.POISSON.DIST(2,K1368,FALSE) * _xlfn.POISSON.DIST(6,L1368,FALSE)</f>
        <v>1.4004281366231355E-4</v>
      </c>
      <c r="BG1368" s="13">
        <f t="shared" ref="BG1368:BG1431" si="1950">_xlfn.POISSON.DIST(3,K1368,FALSE) * _xlfn.POISSON.DIST(6,L1368,FALSE)</f>
        <v>7.5992590642339657E-5</v>
      </c>
      <c r="BH1368" s="13">
        <f t="shared" ref="BH1368:BH1431" si="1951">_xlfn.POISSON.DIST(4,K1368,FALSE) * _xlfn.POISSON.DIST(6,L1368,FALSE)</f>
        <v>3.0927366147072755E-5</v>
      </c>
      <c r="BI1368" s="13">
        <f t="shared" ref="BI1368:BI1431" si="1952">_xlfn.POISSON.DIST(5,K1368,FALSE) * _xlfn.POISSON.DIST(6,L1368,FALSE)</f>
        <v>1.0069423544691543E-5</v>
      </c>
      <c r="BJ1368" s="14">
        <f t="shared" ref="BJ1368:BJ1431" si="1953">SUM(N1368,Q1368,T1368,W1368,X1368,Y1368,AD1368,AE1368,AF1368,AG1368,AM1368,AN1368,AO1368,AP1368,AQ1368,AX1368,AY1368,AZ1368,BA1368,BB1368,BC1368)</f>
        <v>0.51635911255620337</v>
      </c>
      <c r="BK1368" s="14">
        <f t="shared" ref="BK1368:BK1431" si="1954">SUM(M1368,P1368,S1368,V1368,AC1368,AL1368,AY1368)</f>
        <v>0.24907740422326918</v>
      </c>
      <c r="BL1368" s="14">
        <f t="shared" ref="BL1368:BL1431" si="1955">SUM(O1368,R1368,U1368,AA1368,AB1368,AH1368,AI1368,AJ1368,AK1368,AR1368,AS1368,AT1368,AU1368,AV1368,BD1368,BE1368,BF1368,BG1368,BH1368,BI1368)</f>
        <v>0.22257541309096665</v>
      </c>
      <c r="BM1368" s="14">
        <f t="shared" ref="BM1368:BM1431" si="1956">SUM(S1368:BI1368)</f>
        <v>0.48960907800103415</v>
      </c>
      <c r="BN1368" s="14">
        <f t="shared" ref="BN1368:BN1431" si="1957">SUM(M1368:R1368)</f>
        <v>0.50883008855439005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1.4215</v>
      </c>
      <c r="F1369" s="10">
        <f>VLOOKUP(B1369,home!$B$2:$E$405,3,FALSE)</f>
        <v>1.1725000000000001</v>
      </c>
      <c r="G1369" s="10">
        <f>VLOOKUP(C1369,away!$B$2:$E$405,4,FALSE)</f>
        <v>1.1904999999999999</v>
      </c>
      <c r="H1369" s="10">
        <f>VLOOKUP(A1369,away!$A$2:$E$405,3,FALSE)</f>
        <v>1.0277000000000001</v>
      </c>
      <c r="I1369" s="10">
        <f>VLOOKUP(C1369,away!$B$2:$E$405,3,FALSE)</f>
        <v>0.67359999999999998</v>
      </c>
      <c r="J1369" s="10">
        <f>VLOOKUP(B1369,home!$B$2:$E$405,4,FALSE)</f>
        <v>1.3785000000000001</v>
      </c>
      <c r="K1369" s="12">
        <f t="shared" si="1902"/>
        <v>1.9842167668749999</v>
      </c>
      <c r="L1369" s="12">
        <f t="shared" si="1903"/>
        <v>0.95427864552000008</v>
      </c>
      <c r="M1369" s="13">
        <f t="shared" si="1904"/>
        <v>5.294532972685307E-2</v>
      </c>
      <c r="N1369" s="13">
        <f t="shared" si="1905"/>
        <v>0.10505501097174723</v>
      </c>
      <c r="O1369" s="13">
        <f t="shared" si="1906"/>
        <v>5.0524597538351146E-2</v>
      </c>
      <c r="P1369" s="13">
        <f t="shared" si="1907"/>
        <v>0.1002517535752077</v>
      </c>
      <c r="Q1369" s="13">
        <f t="shared" si="1908"/>
        <v>0.104225957107189</v>
      </c>
      <c r="R1369" s="13">
        <f t="shared" si="1909"/>
        <v>2.4107272252170429E-2</v>
      </c>
      <c r="S1369" s="13">
        <f t="shared" si="1910"/>
        <v>4.7456565795107104E-2</v>
      </c>
      <c r="T1369" s="13">
        <f t="shared" si="1911"/>
        <v>9.9460605176273947E-2</v>
      </c>
      <c r="U1369" s="13">
        <f t="shared" si="1912"/>
        <v>4.7834053806377008E-2</v>
      </c>
      <c r="V1369" s="13">
        <f t="shared" si="1913"/>
        <v>9.9843114148990275E-3</v>
      </c>
      <c r="W1369" s="13">
        <f t="shared" si="1914"/>
        <v>6.893563054522632E-2</v>
      </c>
      <c r="X1369" s="13">
        <f t="shared" si="1915"/>
        <v>6.5783800144765717E-2</v>
      </c>
      <c r="Y1369" s="13">
        <f t="shared" si="1916"/>
        <v>3.1388037849652703E-2</v>
      </c>
      <c r="Z1369" s="13">
        <f t="shared" si="1917"/>
        <v>7.6683517039943605E-3</v>
      </c>
      <c r="AA1369" s="13">
        <f t="shared" si="1918"/>
        <v>1.5215672025360087E-2</v>
      </c>
      <c r="AB1369" s="13">
        <f t="shared" si="1919"/>
        <v>1.5095595775995192E-2</v>
      </c>
      <c r="AC1369" s="13">
        <f t="shared" si="1920"/>
        <v>1.1815781636790508E-3</v>
      </c>
      <c r="AD1369" s="13">
        <f t="shared" si="1921"/>
        <v>3.4195808490734614E-2</v>
      </c>
      <c r="AE1369" s="13">
        <f t="shared" si="1922"/>
        <v>3.2632329808999549E-2</v>
      </c>
      <c r="AF1369" s="13">
        <f t="shared" si="1923"/>
        <v>1.5570167745147004E-2</v>
      </c>
      <c r="AG1369" s="13">
        <f t="shared" si="1924"/>
        <v>4.9527595287860264E-3</v>
      </c>
      <c r="AH1369" s="13">
        <f t="shared" si="1925"/>
        <v>1.8294360693646807E-3</v>
      </c>
      <c r="AI1369" s="13">
        <f t="shared" si="1926"/>
        <v>3.6299977227592949E-3</v>
      </c>
      <c r="AJ1369" s="13">
        <f t="shared" si="1927"/>
        <v>3.6013511726085312E-3</v>
      </c>
      <c r="AK1369" s="13">
        <f t="shared" si="1928"/>
        <v>2.3819537933649298E-3</v>
      </c>
      <c r="AL1369" s="13">
        <f t="shared" si="1929"/>
        <v>8.9492526352079628E-5</v>
      </c>
      <c r="AM1369" s="13">
        <f t="shared" si="1930"/>
        <v>1.3570379312832415E-2</v>
      </c>
      <c r="AN1369" s="13">
        <f t="shared" si="1931"/>
        <v>1.2949923189842347E-2</v>
      </c>
      <c r="AO1369" s="13">
        <f t="shared" si="1932"/>
        <v>6.1789175805953963E-3</v>
      </c>
      <c r="AP1369" s="13">
        <f t="shared" si="1933"/>
        <v>1.9654696998634307E-3</v>
      </c>
      <c r="AQ1369" s="13">
        <f t="shared" si="1934"/>
        <v>4.6890144074906889E-4</v>
      </c>
      <c r="AR1369" s="13">
        <f t="shared" si="1935"/>
        <v>3.4915835486775217E-4</v>
      </c>
      <c r="AS1369" s="13">
        <f t="shared" si="1936"/>
        <v>6.9280586202308508E-4</v>
      </c>
      <c r="AT1369" s="13">
        <f t="shared" si="1937"/>
        <v>6.8733850380774683E-4</v>
      </c>
      <c r="AU1369" s="13">
        <f t="shared" si="1938"/>
        <v>4.546095279247024E-4</v>
      </c>
      <c r="AV1369" s="13">
        <f t="shared" si="1939"/>
        <v>2.2551096192233077E-4</v>
      </c>
      <c r="AW1369" s="13">
        <f t="shared" si="1940"/>
        <v>4.7070475783213156E-6</v>
      </c>
      <c r="AX1369" s="13">
        <f t="shared" si="1941"/>
        <v>4.4877623608959531E-3</v>
      </c>
      <c r="AY1369" s="13">
        <f t="shared" si="1942"/>
        <v>4.2825757871714273E-3</v>
      </c>
      <c r="AZ1369" s="13">
        <f t="shared" si="1943"/>
        <v>2.0433853107593488E-3</v>
      </c>
      <c r="BA1369" s="13">
        <f t="shared" si="1944"/>
        <v>6.4998632220896542E-4</v>
      </c>
      <c r="BB1369" s="13">
        <f t="shared" si="1945"/>
        <v>1.5506701679102443E-4</v>
      </c>
      <c r="BC1369" s="13">
        <f t="shared" si="1946"/>
        <v>2.9595428549633192E-5</v>
      </c>
      <c r="BD1369" s="13">
        <f t="shared" si="1947"/>
        <v>5.5532393659198327E-5</v>
      </c>
      <c r="BE1369" s="13">
        <f t="shared" si="1948"/>
        <v>1.1018830660328425E-4</v>
      </c>
      <c r="BF1369" s="13">
        <f t="shared" si="1949"/>
        <v>1.0931874273789998E-4</v>
      </c>
      <c r="BG1369" s="13">
        <f t="shared" si="1950"/>
        <v>7.2304027424745245E-5</v>
      </c>
      <c r="BH1369" s="13">
        <f t="shared" si="1951"/>
        <v>3.5866715882192337E-5</v>
      </c>
      <c r="BI1369" s="13">
        <f t="shared" si="1952"/>
        <v>1.4233467805237572E-5</v>
      </c>
      <c r="BJ1369" s="14">
        <f t="shared" si="1953"/>
        <v>0.60898207081878108</v>
      </c>
      <c r="BK1369" s="14">
        <f t="shared" si="1954"/>
        <v>0.21619160698926945</v>
      </c>
      <c r="BL1369" s="14">
        <f t="shared" si="1955"/>
        <v>0.16702679702100948</v>
      </c>
      <c r="BM1369" s="14">
        <f t="shared" si="1956"/>
        <v>0.55848103662194271</v>
      </c>
      <c r="BN1369" s="14">
        <f t="shared" si="1957"/>
        <v>0.43710992117151859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1.4215</v>
      </c>
      <c r="F1370" s="10">
        <f>VLOOKUP(B1370,home!$B$2:$E$405,3,FALSE)</f>
        <v>0.70350000000000001</v>
      </c>
      <c r="G1370" s="10">
        <f>VLOOKUP(C1370,away!$B$2:$E$405,4,FALSE)</f>
        <v>1.1904999999999999</v>
      </c>
      <c r="H1370" s="10">
        <f>VLOOKUP(A1370,away!$A$2:$E$405,3,FALSE)</f>
        <v>1.0277000000000001</v>
      </c>
      <c r="I1370" s="10">
        <f>VLOOKUP(C1370,away!$B$2:$E$405,3,FALSE)</f>
        <v>1.4220999999999999</v>
      </c>
      <c r="J1370" s="10">
        <f>VLOOKUP(B1370,home!$B$2:$E$405,4,FALSE)</f>
        <v>0.81089999999999995</v>
      </c>
      <c r="K1370" s="12">
        <f t="shared" si="1902"/>
        <v>1.190530060125</v>
      </c>
      <c r="L1370" s="12">
        <f t="shared" si="1903"/>
        <v>1.1851240006529999</v>
      </c>
      <c r="M1370" s="13">
        <f t="shared" si="1904"/>
        <v>9.2953671972738183E-2</v>
      </c>
      <c r="N1370" s="13">
        <f t="shared" si="1905"/>
        <v>0.1106641406825435</v>
      </c>
      <c r="O1370" s="13">
        <f t="shared" si="1906"/>
        <v>0.1101616276037181</v>
      </c>
      <c r="P1370" s="13">
        <f t="shared" si="1907"/>
        <v>0.13115072913452236</v>
      </c>
      <c r="Q1370" s="13">
        <f t="shared" si="1908"/>
        <v>6.5874493030235001E-2</v>
      </c>
      <c r="R1370" s="13">
        <f t="shared" si="1909"/>
        <v>6.5277594412082196E-2</v>
      </c>
      <c r="S1370" s="13">
        <f t="shared" si="1910"/>
        <v>4.6260985143119188E-2</v>
      </c>
      <c r="T1370" s="13">
        <f t="shared" si="1911"/>
        <v>7.8069442720980264E-2</v>
      </c>
      <c r="U1370" s="13">
        <f t="shared" si="1912"/>
        <v>7.7714938400231567E-2</v>
      </c>
      <c r="V1370" s="13">
        <f t="shared" si="1913"/>
        <v>7.2523127838717491E-3</v>
      </c>
      <c r="W1370" s="13">
        <f t="shared" si="1914"/>
        <v>2.6141854715996529E-2</v>
      </c>
      <c r="X1370" s="13">
        <f t="shared" si="1915"/>
        <v>3.0981339445511298E-2</v>
      </c>
      <c r="Y1370" s="13">
        <f t="shared" si="1916"/>
        <v>1.8358364474626476E-2</v>
      </c>
      <c r="Z1370" s="13">
        <f t="shared" si="1917"/>
        <v>2.5787347947550263E-2</v>
      </c>
      <c r="AA1370" s="13">
        <f t="shared" si="1918"/>
        <v>3.0700612902461306E-2</v>
      </c>
      <c r="AB1370" s="13">
        <f t="shared" si="1919"/>
        <v>1.8275001262320806E-2</v>
      </c>
      <c r="AC1370" s="13">
        <f t="shared" si="1920"/>
        <v>6.3952967734517865E-4</v>
      </c>
      <c r="AD1370" s="13">
        <f t="shared" si="1921"/>
        <v>7.7806659667035869E-3</v>
      </c>
      <c r="AE1370" s="13">
        <f t="shared" si="1922"/>
        <v>9.2210539782043958E-3</v>
      </c>
      <c r="AF1370" s="13">
        <f t="shared" si="1923"/>
        <v>5.4640461904434286E-3</v>
      </c>
      <c r="AG1370" s="13">
        <f t="shared" si="1924"/>
        <v>2.1585240936570337E-3</v>
      </c>
      <c r="AH1370" s="13">
        <f t="shared" si="1925"/>
        <v>7.6403012414579226E-3</v>
      </c>
      <c r="AI1370" s="13">
        <f t="shared" si="1926"/>
        <v>9.0960082963660108E-3</v>
      </c>
      <c r="AJ1370" s="13">
        <f t="shared" si="1927"/>
        <v>5.4145356519850639E-3</v>
      </c>
      <c r="AK1370" s="13">
        <f t="shared" si="1928"/>
        <v>2.1487224851022453E-3</v>
      </c>
      <c r="AL1370" s="13">
        <f t="shared" si="1929"/>
        <v>3.6093155528739093E-5</v>
      </c>
      <c r="AM1370" s="13">
        <f t="shared" si="1930"/>
        <v>1.8526233442304318E-3</v>
      </c>
      <c r="AN1370" s="13">
        <f t="shared" si="1931"/>
        <v>2.1955883894175091E-3</v>
      </c>
      <c r="AO1370" s="13">
        <f t="shared" si="1932"/>
        <v>1.301022247926878E-3</v>
      </c>
      <c r="AP1370" s="13">
        <f t="shared" si="1933"/>
        <v>5.1395756380055377E-4</v>
      </c>
      <c r="AQ1370" s="13">
        <f t="shared" si="1934"/>
        <v>1.5227586104429541E-4</v>
      </c>
      <c r="AR1370" s="13">
        <f t="shared" si="1935"/>
        <v>1.8109408746941366E-3</v>
      </c>
      <c r="AS1370" s="13">
        <f t="shared" si="1936"/>
        <v>2.1559795484324303E-3</v>
      </c>
      <c r="AT1370" s="13">
        <f t="shared" si="1937"/>
        <v>1.2833792307117662E-3</v>
      </c>
      <c r="AU1370" s="13">
        <f t="shared" si="1938"/>
        <v>5.0930051756748515E-4</v>
      </c>
      <c r="AV1370" s="13">
        <f t="shared" si="1939"/>
        <v>1.5158439395032786E-4</v>
      </c>
      <c r="AW1370" s="13">
        <f t="shared" si="1940"/>
        <v>1.4145767348097623E-6</v>
      </c>
      <c r="AX1370" s="13">
        <f t="shared" si="1941"/>
        <v>3.67600630232606E-4</v>
      </c>
      <c r="AY1370" s="13">
        <f t="shared" si="1942"/>
        <v>4.3565232954383013E-4</v>
      </c>
      <c r="AZ1370" s="13">
        <f t="shared" si="1943"/>
        <v>2.581510158413916E-4</v>
      </c>
      <c r="BA1370" s="13">
        <f t="shared" si="1944"/>
        <v>1.0198032155552869E-4</v>
      </c>
      <c r="BB1370" s="13">
        <f t="shared" si="1945"/>
        <v>3.0214831667441876E-5</v>
      </c>
      <c r="BC1370" s="13">
        <f t="shared" si="1946"/>
        <v>7.1616644369551251E-6</v>
      </c>
      <c r="BD1370" s="13">
        <f t="shared" si="1947"/>
        <v>3.5769824906059316E-4</v>
      </c>
      <c r="BE1370" s="13">
        <f t="shared" si="1948"/>
        <v>4.2585051796071514E-4</v>
      </c>
      <c r="BF1370" s="13">
        <f t="shared" si="1949"/>
        <v>2.5349392137601637E-4</v>
      </c>
      <c r="BG1370" s="13">
        <f t="shared" si="1950"/>
        <v>1.0059737781903693E-4</v>
      </c>
      <c r="BH1370" s="13">
        <f t="shared" si="1951"/>
        <v>2.9941050565828834E-5</v>
      </c>
      <c r="BI1370" s="13">
        <f t="shared" si="1952"/>
        <v>7.1291441460683716E-6</v>
      </c>
      <c r="BJ1370" s="14">
        <f t="shared" si="1953"/>
        <v>0.36193015349859881</v>
      </c>
      <c r="BK1370" s="14">
        <f t="shared" si="1954"/>
        <v>0.2787289741966692</v>
      </c>
      <c r="BL1370" s="14">
        <f t="shared" si="1955"/>
        <v>0.33351523708200964</v>
      </c>
      <c r="BM1370" s="14">
        <f t="shared" si="1956"/>
        <v>0.42344521813617952</v>
      </c>
      <c r="BN1370" s="14">
        <f t="shared" si="1957"/>
        <v>0.57608225683583925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1.4705999999999999</v>
      </c>
      <c r="F1371" s="10">
        <f>VLOOKUP(B1371,home!$B$2:$E$405,3,FALSE)</f>
        <v>0.75549999999999995</v>
      </c>
      <c r="G1371" s="10">
        <f>VLOOKUP(C1371,away!$B$2:$E$405,4,FALSE)</f>
        <v>0.75549999999999995</v>
      </c>
      <c r="H1371" s="10">
        <f>VLOOKUP(A1371,away!$A$2:$E$405,3,FALSE)</f>
        <v>1.2646999999999999</v>
      </c>
      <c r="I1371" s="10">
        <f>VLOOKUP(C1371,away!$B$2:$E$405,3,FALSE)</f>
        <v>1.3178000000000001</v>
      </c>
      <c r="J1371" s="10">
        <f>VLOOKUP(B1371,home!$B$2:$E$405,4,FALSE)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1.3548</v>
      </c>
      <c r="F1372" s="10">
        <f>VLOOKUP(B1372,home!$B$2:$E$405,3,FALSE)</f>
        <v>1.5582</v>
      </c>
      <c r="G1372" s="10">
        <f>VLOOKUP(C1372,away!$B$2:$E$405,4,FALSE)</f>
        <v>0.98419999999999996</v>
      </c>
      <c r="H1372" s="10">
        <f>VLOOKUP(A1372,away!$A$2:$E$405,3,FALSE)</f>
        <v>1.1719999999999999</v>
      </c>
      <c r="I1372" s="10">
        <f>VLOOKUP(C1372,away!$B$2:$E$405,3,FALSE)</f>
        <v>0.94799999999999995</v>
      </c>
      <c r="J1372" s="10">
        <f>VLOOKUP(B1372,home!$B$2:$E$405,4,FALSE)</f>
        <v>1.0428999999999999</v>
      </c>
      <c r="K1372" s="12">
        <f t="shared" si="1902"/>
        <v>2.077694780112</v>
      </c>
      <c r="L1372" s="12">
        <f t="shared" si="1903"/>
        <v>1.1587203023999997</v>
      </c>
      <c r="M1372" s="13">
        <f t="shared" si="1904"/>
        <v>3.9304546392433221E-2</v>
      </c>
      <c r="N1372" s="13">
        <f t="shared" si="1905"/>
        <v>8.1662850874228449E-2</v>
      </c>
      <c r="O1372" s="13">
        <f t="shared" si="1906"/>
        <v>4.5542975881535046E-2</v>
      </c>
      <c r="P1372" s="13">
        <f t="shared" si="1907"/>
        <v>9.4624403259832068E-2</v>
      </c>
      <c r="Q1372" s="13">
        <f t="shared" si="1908"/>
        <v>8.483523949522459E-2</v>
      </c>
      <c r="R1372" s="13">
        <f t="shared" si="1909"/>
        <v>2.6385785392824091E-2</v>
      </c>
      <c r="S1372" s="13">
        <f t="shared" si="1910"/>
        <v>5.6951284991823947E-2</v>
      </c>
      <c r="T1372" s="13">
        <f t="shared" si="1911"/>
        <v>9.8300314362083044E-2</v>
      </c>
      <c r="U1372" s="13">
        <f t="shared" si="1912"/>
        <v>5.482160857982607E-2</v>
      </c>
      <c r="V1372" s="13">
        <f t="shared" si="1913"/>
        <v>1.5234260698003675E-2</v>
      </c>
      <c r="W1372" s="13">
        <f t="shared" si="1914"/>
        <v>5.8753911422926491E-2</v>
      </c>
      <c r="X1372" s="13">
        <f t="shared" si="1915"/>
        <v>6.8079350011156184E-2</v>
      </c>
      <c r="Y1372" s="13">
        <f t="shared" si="1916"/>
        <v>3.9442462516061164E-2</v>
      </c>
      <c r="Z1372" s="13">
        <f t="shared" si="1917"/>
        <v>1.0191248409811537E-2</v>
      </c>
      <c r="AA1372" s="13">
        <f t="shared" si="1918"/>
        <v>2.1174303623890153E-2</v>
      </c>
      <c r="AB1372" s="13">
        <f t="shared" si="1919"/>
        <v>2.1996870055931594E-2</v>
      </c>
      <c r="AC1372" s="13">
        <f t="shared" si="1920"/>
        <v>2.2922488617163339E-3</v>
      </c>
      <c r="AD1372" s="13">
        <f t="shared" si="1921"/>
        <v>3.0518173768644297E-2</v>
      </c>
      <c r="AE1372" s="13">
        <f t="shared" si="1922"/>
        <v>3.5362027537899264E-2</v>
      </c>
      <c r="AF1372" s="13">
        <f t="shared" si="1923"/>
        <v>2.0487349621095878E-2</v>
      </c>
      <c r="AG1372" s="13">
        <f t="shared" si="1924"/>
        <v>7.9130359827769073E-3</v>
      </c>
      <c r="AH1372" s="13">
        <f t="shared" si="1925"/>
        <v>2.9522016098125848E-3</v>
      </c>
      <c r="AI1372" s="13">
        <f t="shared" si="1926"/>
        <v>6.133773874545851E-3</v>
      </c>
      <c r="AJ1372" s="13">
        <f t="shared" si="1927"/>
        <v>6.3720549807656382E-3</v>
      </c>
      <c r="AK1372" s="13">
        <f t="shared" si="1928"/>
        <v>4.413061790707812E-3</v>
      </c>
      <c r="AL1372" s="13">
        <f t="shared" si="1929"/>
        <v>2.2074055097574623E-4</v>
      </c>
      <c r="AM1372" s="13">
        <f t="shared" si="1930"/>
        <v>1.2681490067532643E-2</v>
      </c>
      <c r="AN1372" s="13">
        <f t="shared" si="1931"/>
        <v>1.4694300005934019E-2</v>
      </c>
      <c r="AO1372" s="13">
        <f t="shared" si="1932"/>
        <v>8.5132918732160924E-3</v>
      </c>
      <c r="AP1372" s="13">
        <f t="shared" si="1933"/>
        <v>3.2881747112508022E-3</v>
      </c>
      <c r="AQ1372" s="13">
        <f t="shared" si="1934"/>
        <v>9.5251869894114017E-4</v>
      </c>
      <c r="AR1372" s="13">
        <f t="shared" si="1935"/>
        <v>6.8415518841356024E-4</v>
      </c>
      <c r="AS1372" s="13">
        <f t="shared" si="1936"/>
        <v>1.421465663753396E-3</v>
      </c>
      <c r="AT1372" s="13">
        <f t="shared" si="1937"/>
        <v>1.4766858948444357E-3</v>
      </c>
      <c r="AU1372" s="13">
        <f t="shared" si="1938"/>
        <v>1.022700858527767E-3</v>
      </c>
      <c r="AV1372" s="13">
        <f t="shared" si="1939"/>
        <v>5.312150588448007E-4</v>
      </c>
      <c r="AW1372" s="13">
        <f t="shared" si="1940"/>
        <v>1.4761822760751878E-5</v>
      </c>
      <c r="AX1372" s="13">
        <f t="shared" si="1941"/>
        <v>4.3913776195591255E-3</v>
      </c>
      <c r="AY1372" s="13">
        <f t="shared" si="1942"/>
        <v>5.0883784032881409E-3</v>
      </c>
      <c r="AZ1372" s="13">
        <f t="shared" si="1943"/>
        <v>2.9480036810918316E-3</v>
      </c>
      <c r="BA1372" s="13">
        <f t="shared" si="1944"/>
        <v>1.1386372389436794E-3</v>
      </c>
      <c r="BB1372" s="13">
        <f t="shared" si="1945"/>
        <v>3.2984052145818016E-4</v>
      </c>
      <c r="BC1372" s="13">
        <f t="shared" si="1946"/>
        <v>7.6438581753559146E-5</v>
      </c>
      <c r="BD1372" s="13">
        <f t="shared" si="1947"/>
        <v>1.3212408446784836E-4</v>
      </c>
      <c r="BE1372" s="13">
        <f t="shared" si="1948"/>
        <v>2.7451352062592556E-4</v>
      </c>
      <c r="BF1372" s="13">
        <f t="shared" si="1949"/>
        <v>2.8517765443732677E-4</v>
      </c>
      <c r="BG1372" s="13">
        <f t="shared" si="1950"/>
        <v>1.9750404134300583E-4</v>
      </c>
      <c r="BH1372" s="13">
        <f t="shared" si="1951"/>
        <v>1.0258827893734696E-4</v>
      </c>
      <c r="BI1372" s="13">
        <f t="shared" si="1952"/>
        <v>4.2629426329759921E-5</v>
      </c>
      <c r="BJ1372" s="14">
        <f t="shared" si="1953"/>
        <v>0.57945716699506533</v>
      </c>
      <c r="BK1372" s="14">
        <f t="shared" si="1954"/>
        <v>0.21371586315807312</v>
      </c>
      <c r="BL1372" s="14">
        <f t="shared" si="1955"/>
        <v>0.19596339546036404</v>
      </c>
      <c r="BM1372" s="14">
        <f t="shared" si="1956"/>
        <v>0.62189825614670902</v>
      </c>
      <c r="BN1372" s="14">
        <f t="shared" si="1957"/>
        <v>0.37235580129607748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1.3548</v>
      </c>
      <c r="F1373" s="10">
        <f>VLOOKUP(B1373,home!$B$2:$E$405,3,FALSE)</f>
        <v>1.0662</v>
      </c>
      <c r="G1373" s="10">
        <f>VLOOKUP(C1373,away!$B$2:$E$405,4,FALSE)</f>
        <v>0.98419999999999996</v>
      </c>
      <c r="H1373" s="10">
        <f>VLOOKUP(A1373,away!$A$2:$E$405,3,FALSE)</f>
        <v>1.1719999999999999</v>
      </c>
      <c r="I1373" s="10">
        <f>VLOOKUP(C1373,away!$B$2:$E$405,3,FALSE)</f>
        <v>1.2324999999999999</v>
      </c>
      <c r="J1373" s="10">
        <f>VLOOKUP(B1373,home!$B$2:$E$405,4,FALSE)</f>
        <v>0.94799999999999995</v>
      </c>
      <c r="K1373" s="12">
        <f t="shared" si="1902"/>
        <v>1.421664853392</v>
      </c>
      <c r="L1373" s="12">
        <f t="shared" si="1903"/>
        <v>1.3693765199999999</v>
      </c>
      <c r="M1373" s="13">
        <f t="shared" si="1904"/>
        <v>6.1357284789946988E-2</v>
      </c>
      <c r="N1373" s="13">
        <f t="shared" si="1905"/>
        <v>8.7229495285431183E-2</v>
      </c>
      <c r="O1373" s="13">
        <f t="shared" si="1906"/>
        <v>8.4021225122306545E-2</v>
      </c>
      <c r="P1373" s="13">
        <f t="shared" si="1907"/>
        <v>0.11945002269532017</v>
      </c>
      <c r="Q1373" s="13">
        <f t="shared" si="1908"/>
        <v>6.2005553813210344E-2</v>
      </c>
      <c r="R1373" s="13">
        <f t="shared" si="1909"/>
        <v>5.7528346432060354E-2</v>
      </c>
      <c r="S1373" s="13">
        <f t="shared" si="1910"/>
        <v>5.8136160892546036E-2</v>
      </c>
      <c r="T1373" s="13">
        <f t="shared" si="1911"/>
        <v>8.4908949501406719E-2</v>
      </c>
      <c r="U1373" s="13">
        <f t="shared" si="1912"/>
        <v>8.1786028196219274E-2</v>
      </c>
      <c r="V1373" s="13">
        <f t="shared" si="1913"/>
        <v>1.2575461834015905E-2</v>
      </c>
      <c r="W1373" s="13">
        <f t="shared" si="1914"/>
        <v>2.9383705523782479E-2</v>
      </c>
      <c r="X1373" s="13">
        <f t="shared" si="1915"/>
        <v>4.0237356414862029E-2</v>
      </c>
      <c r="Y1373" s="13">
        <f t="shared" si="1916"/>
        <v>2.7550045550691724E-2</v>
      </c>
      <c r="Z1373" s="13">
        <f t="shared" si="1917"/>
        <v>2.6259322279496403E-2</v>
      </c>
      <c r="AA1373" s="13">
        <f t="shared" si="1918"/>
        <v>3.733195555865354E-2</v>
      </c>
      <c r="AB1373" s="13">
        <f t="shared" si="1919"/>
        <v>2.6536764563064922E-2</v>
      </c>
      <c r="AC1373" s="13">
        <f t="shared" si="1920"/>
        <v>1.5301149719016826E-3</v>
      </c>
      <c r="AD1373" s="13">
        <f t="shared" si="1921"/>
        <v>1.0443445351395478E-2</v>
      </c>
      <c r="AE1373" s="13">
        <f t="shared" si="1922"/>
        <v>1.4301008852104117E-2</v>
      </c>
      <c r="AF1373" s="13">
        <f t="shared" si="1923"/>
        <v>9.7917328671917655E-3</v>
      </c>
      <c r="AG1373" s="13">
        <f t="shared" si="1924"/>
        <v>4.4695230261482264E-3</v>
      </c>
      <c r="AH1373" s="13">
        <f t="shared" si="1925"/>
        <v>8.9897248401638163E-3</v>
      </c>
      <c r="AI1373" s="13">
        <f t="shared" si="1926"/>
        <v>1.2780375846925915E-2</v>
      </c>
      <c r="AJ1373" s="13">
        <f t="shared" si="1927"/>
        <v>9.0847055773572959E-3</v>
      </c>
      <c r="AK1373" s="13">
        <f t="shared" si="1928"/>
        <v>4.3051355409143809E-3</v>
      </c>
      <c r="AL1373" s="13">
        <f t="shared" si="1929"/>
        <v>1.1915277460260162E-4</v>
      </c>
      <c r="AM1373" s="13">
        <f t="shared" si="1930"/>
        <v>2.9694158408798011E-3</v>
      </c>
      <c r="AN1373" s="13">
        <f t="shared" si="1931"/>
        <v>4.0662483306168557E-3</v>
      </c>
      <c r="AO1373" s="13">
        <f t="shared" si="1932"/>
        <v>2.78411249421796E-3</v>
      </c>
      <c r="AP1373" s="13">
        <f t="shared" si="1933"/>
        <v>1.2708327595402366E-3</v>
      </c>
      <c r="AQ1373" s="13">
        <f t="shared" si="1934"/>
        <v>4.3506213544030166E-4</v>
      </c>
      <c r="AR1373" s="13">
        <f t="shared" si="1935"/>
        <v>2.4620636234762134E-3</v>
      </c>
      <c r="AS1373" s="13">
        <f t="shared" si="1936"/>
        <v>3.5002293203110872E-3</v>
      </c>
      <c r="AT1373" s="13">
        <f t="shared" si="1937"/>
        <v>2.4880765017492213E-3</v>
      </c>
      <c r="AU1373" s="13">
        <f t="shared" si="1938"/>
        <v>1.1790703050291289E-3</v>
      </c>
      <c r="AV1373" s="13">
        <f t="shared" si="1939"/>
        <v>4.1906070308452416E-4</v>
      </c>
      <c r="AW1373" s="13">
        <f t="shared" si="1940"/>
        <v>6.4434989618665792E-6</v>
      </c>
      <c r="AX1373" s="13">
        <f t="shared" si="1941"/>
        <v>7.0358568934737753E-4</v>
      </c>
      <c r="AY1373" s="13">
        <f t="shared" si="1942"/>
        <v>9.6347372280031294E-4</v>
      </c>
      <c r="AZ1373" s="13">
        <f t="shared" si="1943"/>
        <v>6.5967914681986869E-4</v>
      </c>
      <c r="BA1373" s="13">
        <f t="shared" si="1944"/>
        <v>3.0111637812958692E-4</v>
      </c>
      <c r="BB1373" s="13">
        <f t="shared" si="1945"/>
        <v>1.030854244995245E-4</v>
      </c>
      <c r="BC1373" s="13">
        <f t="shared" si="1946"/>
        <v>2.823255197277628E-5</v>
      </c>
      <c r="BD1373" s="13">
        <f t="shared" si="1947"/>
        <v>5.6191535278907396E-4</v>
      </c>
      <c r="BE1373" s="13">
        <f t="shared" si="1948"/>
        <v>7.9885530764159287E-4</v>
      </c>
      <c r="BF1373" s="13">
        <f t="shared" si="1949"/>
        <v>5.6785225690985318E-4</v>
      </c>
      <c r="BG1373" s="13">
        <f t="shared" si="1950"/>
        <v>2.6909853185602087E-4</v>
      </c>
      <c r="BH1373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0.38460566066048868</v>
      </c>
      <c r="BK1373" s="14">
        <f t="shared" si="1954"/>
        <v>0.25413167168113371</v>
      </c>
      <c r="BL1373" s="14">
        <f t="shared" si="1955"/>
        <v>0.33473331973036141</v>
      </c>
      <c r="BM1373" s="14">
        <f t="shared" si="1956"/>
        <v>0.52718101598936629</v>
      </c>
      <c r="BN1373" s="14">
        <f t="shared" si="1957"/>
        <v>0.47159192813827555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1.3548</v>
      </c>
      <c r="F1374" s="10">
        <f>VLOOKUP(B1374,home!$B$2:$E$405,3,FALSE)</f>
        <v>0.90210000000000001</v>
      </c>
      <c r="G1374" s="10">
        <f>VLOOKUP(C1374,away!$B$2:$E$405,4,FALSE)</f>
        <v>1.5992999999999999</v>
      </c>
      <c r="H1374" s="10">
        <f>VLOOKUP(A1374,away!$A$2:$E$405,3,FALSE)</f>
        <v>1.1719999999999999</v>
      </c>
      <c r="I1374" s="10">
        <f>VLOOKUP(C1374,away!$B$2:$E$405,3,FALSE)</f>
        <v>0.52139999999999997</v>
      </c>
      <c r="J1374" s="10">
        <f>VLOOKUP(B1374,home!$B$2:$E$405,4,FALSE)</f>
        <v>0.80579999999999996</v>
      </c>
      <c r="K1374" s="12">
        <f t="shared" si="1902"/>
        <v>1.9546086124440001</v>
      </c>
      <c r="L1374" s="12">
        <f t="shared" si="1903"/>
        <v>0.49240890863999998</v>
      </c>
      <c r="M1374" s="13">
        <f t="shared" si="1904"/>
        <v>8.6551339482045839E-2</v>
      </c>
      <c r="N1374" s="13">
        <f t="shared" si="1905"/>
        <v>0.16917399357017121</v>
      </c>
      <c r="O1374" s="13">
        <f t="shared" si="1906"/>
        <v>4.2618650615684331E-2</v>
      </c>
      <c r="P1374" s="13">
        <f t="shared" si="1907"/>
        <v>8.3302781544158377E-2</v>
      </c>
      <c r="Q1374" s="13">
        <f t="shared" si="1908"/>
        <v>0.1653344724169013</v>
      </c>
      <c r="R1374" s="13">
        <f t="shared" si="1909"/>
        <v>1.049290161868929E-2</v>
      </c>
      <c r="S1374" s="13">
        <f t="shared" si="1910"/>
        <v>2.004403818161956E-2</v>
      </c>
      <c r="T1374" s="13">
        <f t="shared" si="1911"/>
        <v>8.1412167123376553E-2</v>
      </c>
      <c r="U1374" s="13">
        <f t="shared" si="1912"/>
        <v>2.0509515873417674E-2</v>
      </c>
      <c r="V1374" s="13">
        <f t="shared" si="1913"/>
        <v>2.1435243507218447E-3</v>
      </c>
      <c r="W1374" s="13">
        <f t="shared" si="1914"/>
        <v>0.1077213945733201</v>
      </c>
      <c r="X1374" s="13">
        <f t="shared" si="1915"/>
        <v>5.3042974339027368E-2</v>
      </c>
      <c r="Y1374" s="13">
        <f t="shared" si="1916"/>
        <v>1.3059416552649993E-2</v>
      </c>
      <c r="Z1374" s="13">
        <f t="shared" si="1917"/>
        <v>1.7222660781752277E-3</v>
      </c>
      <c r="AA1374" s="13">
        <f t="shared" si="1918"/>
        <v>3.3663561093214512E-3</v>
      </c>
      <c r="AB1374" s="13">
        <f t="shared" si="1919"/>
        <v>3.2899543219165931E-3</v>
      </c>
      <c r="AC1374" s="13">
        <f t="shared" si="1920"/>
        <v>1.2894192466527801E-4</v>
      </c>
      <c r="AD1374" s="13">
        <f t="shared" si="1921"/>
        <v>5.2638291394372448E-2</v>
      </c>
      <c r="AE1374" s="13">
        <f t="shared" si="1922"/>
        <v>2.5919563618177238E-2</v>
      </c>
      <c r="AF1374" s="13">
        <f t="shared" si="1923"/>
        <v>6.3815120168258504E-3</v>
      </c>
      <c r="AG1374" s="13">
        <f t="shared" si="1924"/>
        <v>1.0474377892260875E-3</v>
      </c>
      <c r="AH1374" s="13">
        <f t="shared" si="1925"/>
        <v>2.1201478998548917E-4</v>
      </c>
      <c r="AI1374" s="13">
        <f t="shared" si="1926"/>
        <v>4.1440593447114306E-4</v>
      </c>
      <c r="AJ1374" s="13">
        <f t="shared" si="1927"/>
        <v>4.0500070428260015E-4</v>
      </c>
      <c r="AK1374" s="13">
        <f t="shared" si="1928"/>
        <v>2.6387262154555202E-4</v>
      </c>
      <c r="AL1374" s="13">
        <f t="shared" si="1929"/>
        <v>4.9640923163312307E-6</v>
      </c>
      <c r="AM1374" s="13">
        <f t="shared" si="1930"/>
        <v>2.0577451540755461E-2</v>
      </c>
      <c r="AN1374" s="13">
        <f t="shared" si="1931"/>
        <v>1.0132520455775883E-2</v>
      </c>
      <c r="AO1374" s="13">
        <f t="shared" si="1932"/>
        <v>2.494671669700538E-3</v>
      </c>
      <c r="AP1374" s="13">
        <f t="shared" si="1933"/>
        <v>4.0946618476412288E-4</v>
      </c>
      <c r="AQ1374" s="13">
        <f t="shared" si="1934"/>
        <v>5.0406199291171583E-5</v>
      </c>
      <c r="AR1374" s="13">
        <f t="shared" si="1935"/>
        <v>2.0879594270458714E-5</v>
      </c>
      <c r="AS1374" s="13">
        <f t="shared" si="1936"/>
        <v>4.0811434785375E-5</v>
      </c>
      <c r="AT1374" s="13">
        <f t="shared" si="1937"/>
        <v>3.9885190958845323E-5</v>
      </c>
      <c r="AU1374" s="13">
        <f t="shared" si="1938"/>
        <v>2.5986645919044215E-5</v>
      </c>
      <c r="AV1374" s="13">
        <f t="shared" si="1939"/>
        <v>1.2698430480474134E-5</v>
      </c>
      <c r="AW1374" s="13">
        <f t="shared" si="1940"/>
        <v>1.3271593107726036E-7</v>
      </c>
      <c r="AX1374" s="13">
        <f t="shared" si="1941"/>
        <v>6.703477333951614E-3</v>
      </c>
      <c r="AY1374" s="13">
        <f t="shared" si="1942"/>
        <v>3.3008519581040909E-3</v>
      </c>
      <c r="AZ1374" s="13">
        <f t="shared" si="1943"/>
        <v>8.12684455136121E-4</v>
      </c>
      <c r="BA1374" s="13">
        <f t="shared" si="1944"/>
        <v>1.3339102187409014E-4</v>
      </c>
      <c r="BB1374" s="13">
        <f t="shared" si="1945"/>
        <v>1.6420731875848769E-5</v>
      </c>
      <c r="BC1374" s="13">
        <f t="shared" si="1946"/>
        <v>1.6171429324113514E-6</v>
      </c>
      <c r="BD1374" s="13">
        <f t="shared" si="1947"/>
        <v>1.7135497045937606E-6</v>
      </c>
      <c r="BE1374" s="13">
        <f t="shared" si="1948"/>
        <v>3.3493190104498363E-6</v>
      </c>
      <c r="BF1374" s="13">
        <f t="shared" si="1949"/>
        <v>3.2733038918238339E-6</v>
      </c>
      <c r="BG1374" s="13">
        <f t="shared" si="1950"/>
        <v>2.1326759927017766E-6</v>
      </c>
      <c r="BH1374" s="13">
        <f t="shared" si="1951"/>
        <v>1.0421367157218623E-6</v>
      </c>
      <c r="BI1374" s="13">
        <f t="shared" si="1952"/>
        <v>4.0739387997881146E-7</v>
      </c>
      <c r="BJ1374" s="14">
        <f t="shared" si="1953"/>
        <v>0.72036418208820951</v>
      </c>
      <c r="BK1374" s="14">
        <f t="shared" si="1954"/>
        <v>0.19547644153363133</v>
      </c>
      <c r="BL1374" s="14">
        <f t="shared" si="1955"/>
        <v>8.1724852264923625E-2</v>
      </c>
      <c r="BM1374" s="14">
        <f t="shared" si="1956"/>
        <v>0.43851288347511608</v>
      </c>
      <c r="BN1374" s="14">
        <f t="shared" si="1957"/>
        <v>0.55747413924765044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1.3548</v>
      </c>
      <c r="F1375" s="10">
        <f>VLOOKUP(B1375,home!$B$2:$E$405,3,FALSE)</f>
        <v>0.81579999999999997</v>
      </c>
      <c r="G1375" s="10">
        <f>VLOOKUP(C1375,away!$B$2:$E$405,4,FALSE)</f>
        <v>1.2302</v>
      </c>
      <c r="H1375" s="10">
        <f>VLOOKUP(A1375,away!$A$2:$E$405,3,FALSE)</f>
        <v>1.1719999999999999</v>
      </c>
      <c r="I1375" s="10">
        <f>VLOOKUP(C1375,away!$B$2:$E$405,3,FALSE)</f>
        <v>0.99539999999999995</v>
      </c>
      <c r="J1375" s="10">
        <f>VLOOKUP(B1375,home!$B$2:$E$405,4,FALSE)</f>
        <v>1.3920999999999999</v>
      </c>
      <c r="K1375" s="12">
        <f t="shared" si="1902"/>
        <v>1.359673432368</v>
      </c>
      <c r="L1375" s="12">
        <f t="shared" si="1903"/>
        <v>1.6240361104799996</v>
      </c>
      <c r="M1375" s="13">
        <f t="shared" si="1904"/>
        <v>5.0604764712259061E-2</v>
      </c>
      <c r="N1375" s="13">
        <f t="shared" si="1905"/>
        <v>6.8805954130492328E-2</v>
      </c>
      <c r="O1375" s="13">
        <f t="shared" si="1906"/>
        <v>8.2183965255052741E-2</v>
      </c>
      <c r="P1375" s="13">
        <f t="shared" si="1907"/>
        <v>0.11174335412395003</v>
      </c>
      <c r="Q1375" s="13">
        <f t="shared" si="1908"/>
        <v>4.6776813909980834E-2</v>
      </c>
      <c r="R1375" s="13">
        <f t="shared" si="1909"/>
        <v>6.6734863638319653E-2</v>
      </c>
      <c r="S1375" s="13">
        <f t="shared" si="1910"/>
        <v>6.1686766364144427E-2</v>
      </c>
      <c r="T1375" s="13">
        <f t="shared" si="1911"/>
        <v>7.5967234923012023E-2</v>
      </c>
      <c r="U1375" s="13">
        <f t="shared" si="1912"/>
        <v>9.0737621101724536E-2</v>
      </c>
      <c r="V1375" s="13">
        <f t="shared" si="1913"/>
        <v>1.5134908118686174E-2</v>
      </c>
      <c r="W1375" s="13">
        <f t="shared" si="1914"/>
        <v>2.120039704140762E-2</v>
      </c>
      <c r="X1375" s="13">
        <f t="shared" si="1915"/>
        <v>3.4430210351759326E-2</v>
      </c>
      <c r="Y1375" s="13">
        <f t="shared" si="1916"/>
        <v>2.795795245133972E-2</v>
      </c>
      <c r="Z1375" s="13">
        <f t="shared" si="1917"/>
        <v>3.6126609458863264E-2</v>
      </c>
      <c r="AA1375" s="13">
        <f t="shared" si="1918"/>
        <v>4.9120391082750875E-2</v>
      </c>
      <c r="AB1375" s="13">
        <f t="shared" si="1919"/>
        <v>3.3393845371371189E-2</v>
      </c>
      <c r="AC1375" s="13">
        <f t="shared" si="1920"/>
        <v>2.088767489529123E-3</v>
      </c>
      <c r="AD1375" s="13">
        <f t="shared" si="1921"/>
        <v>7.2064041532137746E-3</v>
      </c>
      <c r="AE1375" s="13">
        <f t="shared" si="1922"/>
        <v>1.1703460571532215E-2</v>
      </c>
      <c r="AF1375" s="13">
        <f t="shared" si="1923"/>
        <v>9.5034212928736071E-3</v>
      </c>
      <c r="AG1375" s="13">
        <f t="shared" si="1924"/>
        <v>5.1446331175770861E-3</v>
      </c>
      <c r="AH1375" s="13">
        <f t="shared" si="1925"/>
        <v>1.4667729577600572E-2</v>
      </c>
      <c r="AI1375" s="13">
        <f t="shared" si="1926"/>
        <v>1.9943322219821809E-2</v>
      </c>
      <c r="AJ1375" s="13">
        <f t="shared" si="1927"/>
        <v>1.3558202687723059E-2</v>
      </c>
      <c r="AK1375" s="13">
        <f t="shared" si="1928"/>
        <v>6.1449093283858199E-3</v>
      </c>
      <c r="AL1375" s="13">
        <f t="shared" si="1929"/>
        <v>1.8449320856816747E-4</v>
      </c>
      <c r="AM1375" s="13">
        <f t="shared" si="1930"/>
        <v>1.9596712540062337E-3</v>
      </c>
      <c r="AN1375" s="13">
        <f t="shared" si="1931"/>
        <v>3.1825768811757473E-3</v>
      </c>
      <c r="AO1375" s="13">
        <f t="shared" si="1932"/>
        <v>2.5843098897041145E-3</v>
      </c>
      <c r="AP1375" s="13">
        <f t="shared" si="1933"/>
        <v>1.3990041938500221E-3</v>
      </c>
      <c r="AQ1375" s="13">
        <f t="shared" si="1934"/>
        <v>5.6800833238134971E-4</v>
      </c>
      <c r="AR1375" s="13">
        <f t="shared" si="1935"/>
        <v>4.7641844985557734E-3</v>
      </c>
      <c r="AS1375" s="13">
        <f t="shared" si="1936"/>
        <v>6.4777350895857486E-3</v>
      </c>
      <c r="AT1375" s="13">
        <f t="shared" si="1937"/>
        <v>4.4038021516138439E-3</v>
      </c>
      <c r="AU1375" s="13">
        <f t="shared" si="1938"/>
        <v>1.9959109289847932E-3</v>
      </c>
      <c r="AV1375" s="13">
        <f t="shared" si="1939"/>
        <v>6.7844676587838955E-4</v>
      </c>
      <c r="AW1375" s="13">
        <f t="shared" si="1940"/>
        <v>1.131639703610661E-5</v>
      </c>
      <c r="AX1375" s="13">
        <f t="shared" si="1941"/>
        <v>4.4408549004126022E-4</v>
      </c>
      <c r="AY1375" s="13">
        <f t="shared" si="1942"/>
        <v>7.2121087196721286E-4</v>
      </c>
      <c r="AZ1375" s="13">
        <f t="shared" si="1943"/>
        <v>5.8563624967276082E-4</v>
      </c>
      <c r="BA1375" s="13">
        <f t="shared" si="1944"/>
        <v>3.1703147235821472E-4</v>
      </c>
      <c r="BB1375" s="13">
        <f t="shared" si="1945"/>
        <v>1.2871763981709572E-4</v>
      </c>
      <c r="BC1375" s="13">
        <f t="shared" si="1946"/>
        <v>4.1808419023744308E-5</v>
      </c>
      <c r="BD1375" s="13">
        <f t="shared" si="1947"/>
        <v>1.289534610440603E-3</v>
      </c>
      <c r="BE1375" s="13">
        <f t="shared" si="1948"/>
        <v>1.7533459499351066E-3</v>
      </c>
      <c r="BF1375" s="13">
        <f t="shared" si="1949"/>
        <v>1.1919889529383989E-3</v>
      </c>
      <c r="BG1375" s="13">
        <f t="shared" si="1950"/>
        <v>5.4023857032883045E-4</v>
      </c>
      <c r="BH1375" s="13">
        <f t="shared" si="1951"/>
        <v>1.8363700780414557E-4</v>
      </c>
      <c r="BI1375" s="13">
        <f t="shared" si="1952"/>
        <v>4.993727214217029E-5</v>
      </c>
      <c r="BJ1375" s="14">
        <f t="shared" si="1953"/>
        <v>0.32062854263718626</v>
      </c>
      <c r="BK1375" s="14">
        <f t="shared" si="1954"/>
        <v>0.24216426488910422</v>
      </c>
      <c r="BL1375" s="14">
        <f t="shared" si="1955"/>
        <v>0.39981361206095806</v>
      </c>
      <c r="BM1375" s="14">
        <f t="shared" si="1956"/>
        <v>0.57117341880112582</v>
      </c>
      <c r="BN1375" s="14">
        <f t="shared" si="1957"/>
        <v>0.42684971577005465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1.3548</v>
      </c>
      <c r="F1376" s="10">
        <f>VLOOKUP(B1376,home!$B$2:$E$405,3,FALSE)</f>
        <v>1.3122</v>
      </c>
      <c r="G1376" s="10">
        <f>VLOOKUP(C1376,away!$B$2:$E$405,4,FALSE)</f>
        <v>0.77910000000000001</v>
      </c>
      <c r="H1376" s="10">
        <f>VLOOKUP(A1376,away!$A$2:$E$405,3,FALSE)</f>
        <v>1.1719999999999999</v>
      </c>
      <c r="I1376" s="10">
        <f>VLOOKUP(C1376,away!$B$2:$E$405,3,FALSE)</f>
        <v>0.90059999999999996</v>
      </c>
      <c r="J1376" s="10">
        <f>VLOOKUP(B1376,home!$B$2:$E$405,4,FALSE)</f>
        <v>0.61619999999999997</v>
      </c>
      <c r="K1376" s="12">
        <f t="shared" si="1902"/>
        <v>1.3850594850960001</v>
      </c>
      <c r="L1376" s="12">
        <f t="shared" si="1903"/>
        <v>0.65040107183999996</v>
      </c>
      <c r="M1376" s="13">
        <f t="shared" si="1904"/>
        <v>0.13062031055877499</v>
      </c>
      <c r="N1376" s="13">
        <f t="shared" si="1905"/>
        <v>0.18091690008561648</v>
      </c>
      <c r="O1376" s="13">
        <f t="shared" si="1906"/>
        <v>8.4955589991500907E-2</v>
      </c>
      <c r="P1376" s="13">
        <f t="shared" si="1907"/>
        <v>0.11766854572965513</v>
      </c>
      <c r="Q1376" s="13">
        <f t="shared" si="1908"/>
        <v>0.12529033423887426</v>
      </c>
      <c r="R1376" s="13">
        <f t="shared" si="1909"/>
        <v>2.7627603394635877E-2</v>
      </c>
      <c r="S1376" s="13">
        <f t="shared" si="1910"/>
        <v>2.6500255961154174E-2</v>
      </c>
      <c r="T1376" s="13">
        <f t="shared" si="1911"/>
        <v>8.148896768015565E-2</v>
      </c>
      <c r="U1376" s="13">
        <f t="shared" si="1912"/>
        <v>3.8265874132210873E-2</v>
      </c>
      <c r="V1376" s="13">
        <f t="shared" si="1913"/>
        <v>2.6525112425924702E-3</v>
      </c>
      <c r="W1376" s="13">
        <f t="shared" si="1914"/>
        <v>5.7844855276133603E-2</v>
      </c>
      <c r="X1376" s="13">
        <f t="shared" si="1915"/>
        <v>3.7622355872026968E-2</v>
      </c>
      <c r="Y1376" s="13">
        <f t="shared" si="1916"/>
        <v>1.2234810292156128E-2</v>
      </c>
      <c r="Z1376" s="13">
        <f t="shared" si="1917"/>
        <v>5.9896742867472002E-3</v>
      </c>
      <c r="AA1376" s="13">
        <f t="shared" si="1918"/>
        <v>8.2960551834948288E-3</v>
      </c>
      <c r="AB1376" s="13">
        <f t="shared" si="1919"/>
        <v>5.7452649603896757E-3</v>
      </c>
      <c r="AC1376" s="13">
        <f t="shared" si="1920"/>
        <v>1.4934370615499241E-4</v>
      </c>
      <c r="AD1376" s="13">
        <f t="shared" si="1921"/>
        <v>2.0029641366053584E-2</v>
      </c>
      <c r="AE1376" s="13">
        <f t="shared" si="1922"/>
        <v>1.302730021305205E-2</v>
      </c>
      <c r="AF1376" s="13">
        <f t="shared" si="1923"/>
        <v>4.2364850108752563E-3</v>
      </c>
      <c r="AG1376" s="13">
        <f t="shared" si="1924"/>
        <v>9.1847146396912052E-4</v>
      </c>
      <c r="AH1376" s="13">
        <f t="shared" si="1925"/>
        <v>9.7392264401821626E-4</v>
      </c>
      <c r="AI1376" s="13">
        <f t="shared" si="1926"/>
        <v>1.3489407958472055E-3</v>
      </c>
      <c r="AJ1376" s="13">
        <f t="shared" si="1927"/>
        <v>9.341816220605596E-4</v>
      </c>
      <c r="AK1376" s="13">
        <f t="shared" si="1928"/>
        <v>4.3129903881244805E-4</v>
      </c>
      <c r="AL1376" s="13">
        <f t="shared" si="1929"/>
        <v>5.3814163025519977E-6</v>
      </c>
      <c r="AM1376" s="13">
        <f t="shared" si="1930"/>
        <v>5.5484489514247455E-3</v>
      </c>
      <c r="AN1376" s="13">
        <f t="shared" si="1931"/>
        <v>3.6087171450561776E-3</v>
      </c>
      <c r="AO1376" s="13">
        <f t="shared" si="1932"/>
        <v>1.1735567495559612E-3</v>
      </c>
      <c r="AP1376" s="13">
        <f t="shared" si="1933"/>
        <v>2.5442752259208793E-4</v>
      </c>
      <c r="AQ1376" s="13">
        <f t="shared" si="1934"/>
        <v>4.1369983349872433E-5</v>
      </c>
      <c r="AR1376" s="13">
        <f t="shared" si="1935"/>
        <v>1.2668806631173894E-4</v>
      </c>
      <c r="AS1376" s="13">
        <f t="shared" si="1936"/>
        <v>1.7547050789354506E-4</v>
      </c>
      <c r="AT1376" s="13">
        <f t="shared" si="1937"/>
        <v>1.2151854565628358E-4</v>
      </c>
      <c r="AU1376" s="13">
        <f t="shared" si="1938"/>
        <v>5.610347142543561E-5</v>
      </c>
      <c r="AV1376" s="13">
        <f t="shared" si="1939"/>
        <v>1.9426661311153018E-5</v>
      </c>
      <c r="AW1376" s="13">
        <f t="shared" si="1940"/>
        <v>1.3466159783997686E-7</v>
      </c>
      <c r="AX1376" s="13">
        <f t="shared" si="1941"/>
        <v>1.2808219746236324E-3</v>
      </c>
      <c r="AY1376" s="13">
        <f t="shared" si="1942"/>
        <v>8.3304798513143558E-4</v>
      </c>
      <c r="AZ1376" s="13">
        <f t="shared" si="1943"/>
        <v>2.7090765121181898E-4</v>
      </c>
      <c r="BA1376" s="13">
        <f t="shared" si="1944"/>
        <v>5.8732875572607994E-5</v>
      </c>
      <c r="BB1376" s="13">
        <f t="shared" si="1945"/>
        <v>9.5499813061673938E-6</v>
      </c>
      <c r="BC1376" s="13">
        <f t="shared" si="1946"/>
        <v>1.2422636155166475E-6</v>
      </c>
      <c r="BD1376" s="13">
        <f t="shared" si="1947"/>
        <v>1.3733009019748665E-5</v>
      </c>
      <c r="BE1376" s="13">
        <f t="shared" si="1948"/>
        <v>1.9021034401711809E-5</v>
      </c>
      <c r="BF1376" s="13">
        <f t="shared" si="1949"/>
        <v>1.3172632057214134E-5</v>
      </c>
      <c r="BG1376" s="13">
        <f t="shared" si="1950"/>
        <v>6.0816263248413541E-6</v>
      </c>
      <c r="BH1376" s="13">
        <f t="shared" si="1951"/>
        <v>2.1058535565077633E-6</v>
      </c>
      <c r="BI1376" s="13">
        <f t="shared" si="1952"/>
        <v>5.8334648853284477E-7</v>
      </c>
      <c r="BJ1376" s="14">
        <f t="shared" si="1953"/>
        <v>0.54669094458235323</v>
      </c>
      <c r="BK1376" s="14">
        <f t="shared" si="1954"/>
        <v>0.27842939659976579</v>
      </c>
      <c r="BL1376" s="14">
        <f t="shared" si="1955"/>
        <v>0.16913263651741731</v>
      </c>
      <c r="BM1376" s="14">
        <f t="shared" si="1956"/>
        <v>0.3323304546636921</v>
      </c>
      <c r="BN1376" s="14">
        <f t="shared" si="1957"/>
        <v>0.66707928399905758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1.1607000000000001</v>
      </c>
      <c r="F1377" s="10">
        <f>VLOOKUP(B1377,home!$B$2:$E$405,3,FALSE)</f>
        <v>0.70489999999999997</v>
      </c>
      <c r="G1377" s="10">
        <f>VLOOKUP(C1377,away!$B$2:$E$405,4,FALSE)</f>
        <v>2.3262</v>
      </c>
      <c r="H1377" s="10">
        <f>VLOOKUP(A1377,away!$A$2:$E$405,3,FALSE)</f>
        <v>0.89880000000000004</v>
      </c>
      <c r="I1377" s="10">
        <f>VLOOKUP(C1377,away!$B$2:$E$405,3,FALSE)</f>
        <v>0.44500000000000001</v>
      </c>
      <c r="J1377" s="10">
        <f>VLOOKUP(B1377,home!$B$2:$E$405,4,FALSE)</f>
        <v>1.1126</v>
      </c>
      <c r="K1377" s="12">
        <f t="shared" si="1902"/>
        <v>1.903244337666</v>
      </c>
      <c r="L1377" s="12">
        <f t="shared" si="1903"/>
        <v>0.44500217160000005</v>
      </c>
      <c r="M1377" s="13">
        <f t="shared" si="1904"/>
        <v>9.5536537860739165E-2</v>
      </c>
      <c r="N1377" s="13">
        <f t="shared" si="1905"/>
        <v>0.1818293747236652</v>
      </c>
      <c r="O1377" s="13">
        <f t="shared" si="1906"/>
        <v>4.2513966815174546E-2</v>
      </c>
      <c r="P1377" s="13">
        <f t="shared" si="1907"/>
        <v>8.0914466612701158E-2</v>
      </c>
      <c r="Q1377" s="13">
        <f t="shared" si="1908"/>
        <v>0.17303286393208261</v>
      </c>
      <c r="R1377" s="13">
        <f t="shared" si="1909"/>
        <v>9.4594037780415044E-3</v>
      </c>
      <c r="S1377" s="13">
        <f t="shared" si="1910"/>
        <v>1.7132583652867784E-2</v>
      </c>
      <c r="T1377" s="13">
        <f t="shared" si="1911"/>
        <v>7.7000000207944078E-2</v>
      </c>
      <c r="U1377" s="13">
        <f t="shared" si="1912"/>
        <v>1.8003556678253856E-2</v>
      </c>
      <c r="V1377" s="13">
        <f t="shared" si="1913"/>
        <v>1.6122672353784703E-3</v>
      </c>
      <c r="W1377" s="13">
        <f t="shared" si="1914"/>
        <v>0.10977460616962254</v>
      </c>
      <c r="X1377" s="13">
        <f t="shared" si="1915"/>
        <v>4.8849938132016789E-2</v>
      </c>
      <c r="Y1377" s="13">
        <f t="shared" si="1916"/>
        <v>1.0869164275636559E-2</v>
      </c>
      <c r="Z1377" s="13">
        <f t="shared" si="1917"/>
        <v>1.403151741089905E-3</v>
      </c>
      <c r="AA1377" s="13">
        <f t="shared" si="1918"/>
        <v>2.6705406061155504E-3</v>
      </c>
      <c r="AB1377" s="13">
        <f t="shared" si="1919"/>
        <v>2.5413456435482754E-3</v>
      </c>
      <c r="AC1377" s="13">
        <f t="shared" si="1920"/>
        <v>8.5344143134237876E-5</v>
      </c>
      <c r="AD1377" s="13">
        <f t="shared" si="1921"/>
        <v>5.2231974402962351E-2</v>
      </c>
      <c r="AE1377" s="13">
        <f t="shared" si="1922"/>
        <v>2.3243342036273859E-2</v>
      </c>
      <c r="AF1377" s="13">
        <f t="shared" si="1923"/>
        <v>5.1716688406917167E-3</v>
      </c>
      <c r="AG1377" s="13">
        <f t="shared" si="1924"/>
        <v>7.6713462163462295E-4</v>
      </c>
      <c r="AH1377" s="13">
        <f t="shared" si="1925"/>
        <v>1.5610139296733214E-4</v>
      </c>
      <c r="AI1377" s="13">
        <f t="shared" si="1926"/>
        <v>2.9709909226684997E-4</v>
      </c>
      <c r="AJ1377" s="13">
        <f t="shared" si="1927"/>
        <v>2.8272608254129548E-4</v>
      </c>
      <c r="AK1377" s="13">
        <f t="shared" si="1928"/>
        <v>1.793656052357369E-4</v>
      </c>
      <c r="AL1377" s="13">
        <f t="shared" si="1929"/>
        <v>2.8912815870681607E-6</v>
      </c>
      <c r="AM1377" s="13">
        <f t="shared" si="1930"/>
        <v>1.9882041905510708E-2</v>
      </c>
      <c r="AN1377" s="13">
        <f t="shared" si="1931"/>
        <v>8.8475518237944653E-3</v>
      </c>
      <c r="AO1377" s="13">
        <f t="shared" si="1932"/>
        <v>1.9685898874660392E-3</v>
      </c>
      <c r="AP1377" s="13">
        <f t="shared" si="1933"/>
        <v>2.9200892497072904E-4</v>
      </c>
      <c r="AQ1377" s="13">
        <f t="shared" si="1934"/>
        <v>3.2486151434638972E-5</v>
      </c>
      <c r="AR1377" s="13">
        <f t="shared" si="1935"/>
        <v>1.389309177204956E-5</v>
      </c>
      <c r="AS1377" s="13">
        <f t="shared" si="1936"/>
        <v>2.6441948247827413E-5</v>
      </c>
      <c r="AT1377" s="13">
        <f t="shared" si="1937"/>
        <v>2.5162744139767476E-5</v>
      </c>
      <c r="AU1377" s="13">
        <f t="shared" si="1938"/>
        <v>1.5963616768050253E-5</v>
      </c>
      <c r="AV1377" s="13">
        <f t="shared" si="1939"/>
        <v>7.5956658056154197E-6</v>
      </c>
      <c r="AW1377" s="13">
        <f t="shared" si="1940"/>
        <v>6.8021243402812347E-8</v>
      </c>
      <c r="AX1377" s="13">
        <f t="shared" si="1941"/>
        <v>6.3067306129835589E-3</v>
      </c>
      <c r="AY1377" s="13">
        <f t="shared" si="1942"/>
        <v>2.8065088184738825E-3</v>
      </c>
      <c r="AZ1377" s="13">
        <f t="shared" si="1943"/>
        <v>6.2445125941771402E-4</v>
      </c>
      <c r="BA1377" s="13">
        <f t="shared" si="1944"/>
        <v>9.2627388833079252E-5</v>
      </c>
      <c r="BB1377" s="13">
        <f t="shared" si="1945"/>
        <v>1.0304847295089464E-5</v>
      </c>
      <c r="BC1377" s="13">
        <f t="shared" si="1946"/>
        <v>9.171358848642397E-7</v>
      </c>
      <c r="BD1377" s="13">
        <f t="shared" si="1947"/>
        <v>1.0304093348000238E-6</v>
      </c>
      <c r="BE1377" s="13">
        <f t="shared" si="1948"/>
        <v>1.9611207319363349E-6</v>
      </c>
      <c r="BF1377" s="13">
        <f t="shared" si="1949"/>
        <v>1.8662459642686158E-6</v>
      </c>
      <c r="BG1377" s="13">
        <f t="shared" si="1950"/>
        <v>1.1839740213954222E-6</v>
      </c>
      <c r="BH1377" s="13">
        <f t="shared" si="1951"/>
        <v>5.6334796304112069E-7</v>
      </c>
      <c r="BI1377" s="13">
        <f t="shared" si="1952"/>
        <v>2.1443776415873754E-7</v>
      </c>
      <c r="BJ1377" s="14">
        <f t="shared" si="1953"/>
        <v>0.72363428609859515</v>
      </c>
      <c r="BK1377" s="14">
        <f t="shared" si="1954"/>
        <v>0.19809059960488176</v>
      </c>
      <c r="BL1377" s="14">
        <f t="shared" si="1955"/>
        <v>7.6199982296657851E-2</v>
      </c>
      <c r="BM1377" s="14">
        <f t="shared" si="1956"/>
        <v>0.41323496522158992</v>
      </c>
      <c r="BN1377" s="14">
        <f t="shared" si="1957"/>
        <v>0.5832866137224042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1.4215</v>
      </c>
      <c r="F1378" s="10">
        <f>VLOOKUP(B1378,home!$B$2:$E$405,3,FALSE)</f>
        <v>1.407</v>
      </c>
      <c r="G1378" s="10">
        <f>VLOOKUP(C1378,away!$B$2:$E$405,4,FALSE)</f>
        <v>1.0823</v>
      </c>
      <c r="H1378" s="10">
        <f>VLOOKUP(A1378,away!$A$2:$E$405,3,FALSE)</f>
        <v>1.0277000000000001</v>
      </c>
      <c r="I1378" s="10">
        <f>VLOOKUP(C1378,away!$B$2:$E$405,3,FALSE)</f>
        <v>1.7215</v>
      </c>
      <c r="J1378" s="10">
        <f>VLOOKUP(B1378,home!$B$2:$E$405,4,FALSE)</f>
        <v>0.89200000000000002</v>
      </c>
      <c r="K1378" s="12">
        <f t="shared" si="1902"/>
        <v>2.1646546561500002</v>
      </c>
      <c r="L1378" s="12">
        <f t="shared" si="1903"/>
        <v>1.5781135106000002</v>
      </c>
      <c r="M1378" s="13">
        <f t="shared" si="1904"/>
        <v>2.3688438739764298E-2</v>
      </c>
      <c r="N1378" s="13">
        <f t="shared" si="1905"/>
        <v>5.1277289214954842E-2</v>
      </c>
      <c r="O1378" s="13">
        <f t="shared" si="1906"/>
        <v>3.7383045220242488E-2</v>
      </c>
      <c r="P1378" s="13">
        <f t="shared" si="1907"/>
        <v>8.0921382897063909E-2</v>
      </c>
      <c r="Q1378" s="13">
        <f t="shared" si="1908"/>
        <v>5.5498811426951095E-2</v>
      </c>
      <c r="R1378" s="13">
        <f t="shared" si="1909"/>
        <v>2.9497344364717713E-2</v>
      </c>
      <c r="S1378" s="13">
        <f t="shared" si="1910"/>
        <v>6.9108292466116147E-2</v>
      </c>
      <c r="T1378" s="13">
        <f t="shared" si="1911"/>
        <v>8.7583424135113205E-2</v>
      </c>
      <c r="U1378" s="13">
        <f t="shared" si="1912"/>
        <v>6.3851563823146176E-2</v>
      </c>
      <c r="V1378" s="13">
        <f t="shared" si="1913"/>
        <v>2.623097967488603E-2</v>
      </c>
      <c r="W1378" s="13">
        <f t="shared" si="1914"/>
        <v>4.0045253522046846E-2</v>
      </c>
      <c r="X1378" s="13">
        <f t="shared" si="1915"/>
        <v>6.319595561854438E-2</v>
      </c>
      <c r="Y1378" s="13">
        <f t="shared" si="1916"/>
        <v>4.9865195688451436E-2</v>
      </c>
      <c r="Z1378" s="13">
        <f t="shared" si="1917"/>
        <v>1.5516719222927267E-2</v>
      </c>
      <c r="AA1378" s="13">
        <f t="shared" si="1918"/>
        <v>3.3588338514081724E-2</v>
      </c>
      <c r="AB1378" s="13">
        <f t="shared" si="1919"/>
        <v>3.6353576678424697E-2</v>
      </c>
      <c r="AC1378" s="13">
        <f t="shared" si="1920"/>
        <v>5.6004301648883053E-3</v>
      </c>
      <c r="AD1378" s="13">
        <f t="shared" si="1921"/>
        <v>2.1671036123301481E-2</v>
      </c>
      <c r="AE1378" s="13">
        <f t="shared" si="1922"/>
        <v>3.4199354894882725E-2</v>
      </c>
      <c r="AF1378" s="13">
        <f t="shared" si="1923"/>
        <v>2.6985232006709339E-2</v>
      </c>
      <c r="AG1378" s="13">
        <f t="shared" si="1924"/>
        <v>1.419525307215452E-2</v>
      </c>
      <c r="AH1378" s="13">
        <f t="shared" si="1925"/>
        <v>6.1217860614720676E-3</v>
      </c>
      <c r="AI1378" s="13">
        <f t="shared" si="1926"/>
        <v>1.3251552701919685E-2</v>
      </c>
      <c r="AJ1378" s="13">
        <f t="shared" si="1927"/>
        <v>1.4342517628713781E-2</v>
      </c>
      <c r="AK1378" s="13">
        <f t="shared" si="1928"/>
        <v>1.0348865855302918E-2</v>
      </c>
      <c r="AL1378" s="13">
        <f t="shared" si="1929"/>
        <v>7.6525862888623941E-4</v>
      </c>
      <c r="AM1378" s="13">
        <f t="shared" si="1930"/>
        <v>9.3820618495798775E-3</v>
      </c>
      <c r="AN1378" s="13">
        <f t="shared" si="1931"/>
        <v>1.4805958562106833E-2</v>
      </c>
      <c r="AO1378" s="13">
        <f t="shared" si="1932"/>
        <v>1.1682741622122272E-2</v>
      </c>
      <c r="AP1378" s="13">
        <f t="shared" si="1933"/>
        <v>6.1455641315733729E-3</v>
      </c>
      <c r="AQ1378" s="13">
        <f t="shared" si="1934"/>
        <v>2.424599446573676E-3</v>
      </c>
      <c r="AR1378" s="13">
        <f t="shared" si="1935"/>
        <v>1.9321746585223647E-3</v>
      </c>
      <c r="AS1378" s="13">
        <f t="shared" si="1936"/>
        <v>4.1824908710654737E-3</v>
      </c>
      <c r="AT1378" s="13">
        <f t="shared" si="1937"/>
        <v>4.526824169178374E-3</v>
      </c>
      <c r="AU1378" s="13">
        <f t="shared" si="1938"/>
        <v>3.2663370051281087E-3</v>
      </c>
      <c r="AV1378" s="13">
        <f t="shared" si="1939"/>
        <v>1.7676229016764023E-3</v>
      </c>
      <c r="AW1378" s="13">
        <f t="shared" si="1940"/>
        <v>7.2616045137376893E-5</v>
      </c>
      <c r="AX1378" s="13">
        <f t="shared" si="1941"/>
        <v>3.3848206444967274E-3</v>
      </c>
      <c r="AY1378" s="13">
        <f t="shared" si="1942"/>
        <v>5.3416311900380863E-3</v>
      </c>
      <c r="AZ1378" s="13">
        <f t="shared" si="1943"/>
        <v>4.2148501748207308E-3</v>
      </c>
      <c r="BA1378" s="13">
        <f t="shared" si="1944"/>
        <v>2.2171706686797891E-3</v>
      </c>
      <c r="BB1378" s="13">
        <f t="shared" si="1945"/>
        <v>8.7473674688740347E-4</v>
      </c>
      <c r="BC1378" s="13">
        <f t="shared" si="1946"/>
        <v>2.7608677569626052E-4</v>
      </c>
      <c r="BD1378" s="13">
        <f t="shared" si="1947"/>
        <v>5.0819848890884859E-4</v>
      </c>
      <c r="BE1378" s="13">
        <f t="shared" si="1948"/>
        <v>1.1000742252649334E-3</v>
      </c>
      <c r="BF1378" s="13">
        <f t="shared" si="1949"/>
        <v>1.1906403969151713E-3</v>
      </c>
      <c r="BG1378" s="13">
        <f t="shared" si="1950"/>
        <v>8.5910842632756996E-4</v>
      </c>
      <c r="BH1378" s="13">
        <f t="shared" si="1951"/>
        <v>4.6491826379691859E-4</v>
      </c>
      <c r="BI1378" s="13">
        <f t="shared" si="1952"/>
        <v>2.0127749689143471E-4</v>
      </c>
      <c r="BJ1378" s="14">
        <f t="shared" si="1953"/>
        <v>0.50526702751568486</v>
      </c>
      <c r="BK1378" s="14">
        <f t="shared" si="1954"/>
        <v>0.21165641376164301</v>
      </c>
      <c r="BL1378" s="14">
        <f t="shared" si="1955"/>
        <v>0.2647382577516969</v>
      </c>
      <c r="BM1378" s="14">
        <f t="shared" si="1956"/>
        <v>0.71364309124335701</v>
      </c>
      <c r="BN1378" s="14">
        <f t="shared" si="1957"/>
        <v>0.27826631186369438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1.4215</v>
      </c>
      <c r="F1379" s="10">
        <f>VLOOKUP(B1379,home!$B$2:$E$405,3,FALSE)</f>
        <v>1.2987</v>
      </c>
      <c r="G1379" s="10">
        <f>VLOOKUP(C1379,away!$B$2:$E$405,4,FALSE)</f>
        <v>1.407</v>
      </c>
      <c r="H1379" s="10">
        <f>VLOOKUP(A1379,away!$A$2:$E$405,3,FALSE)</f>
        <v>1.0277000000000001</v>
      </c>
      <c r="I1379" s="10">
        <f>VLOOKUP(C1379,away!$B$2:$E$405,3,FALSE)</f>
        <v>0.16220000000000001</v>
      </c>
      <c r="J1379" s="10">
        <f>VLOOKUP(B1379,home!$B$2:$E$405,4,FALSE)</f>
        <v>0.5988</v>
      </c>
      <c r="K1379" s="12">
        <f t="shared" si="1902"/>
        <v>2.5974655843499996</v>
      </c>
      <c r="L1379" s="12">
        <f t="shared" si="1903"/>
        <v>9.9815732472000013E-2</v>
      </c>
      <c r="M1379" s="13">
        <f t="shared" si="1904"/>
        <v>6.7388471827910662E-2</v>
      </c>
      <c r="N1379" s="13">
        <f t="shared" si="1905"/>
        <v>0.17503923635493746</v>
      </c>
      <c r="O1379" s="13">
        <f t="shared" si="1906"/>
        <v>6.7264296756716401E-3</v>
      </c>
      <c r="P1379" s="13">
        <f t="shared" si="1907"/>
        <v>1.7471669588107613E-2</v>
      </c>
      <c r="Q1379" s="13">
        <f t="shared" si="1908"/>
        <v>0.22732919617142769</v>
      </c>
      <c r="R1379" s="13">
        <f t="shared" si="1909"/>
        <v>3.3570175249928103E-4</v>
      </c>
      <c r="S1379" s="13">
        <f t="shared" si="1910"/>
        <v>1.1324609013821467E-3</v>
      </c>
      <c r="T1379" s="13">
        <f t="shared" si="1911"/>
        <v>2.2691030228122033E-2</v>
      </c>
      <c r="U1379" s="13">
        <f t="shared" si="1912"/>
        <v>8.7197374872286383E-4</v>
      </c>
      <c r="V1379" s="13">
        <f t="shared" si="1913"/>
        <v>3.2623421507014292E-5</v>
      </c>
      <c r="W1379" s="13">
        <f t="shared" si="1914"/>
        <v>0.1968265877910777</v>
      </c>
      <c r="X1379" s="13">
        <f t="shared" si="1915"/>
        <v>1.9646390030330831E-2</v>
      </c>
      <c r="Y1379" s="13">
        <f t="shared" si="1916"/>
        <v>9.8050940565403495E-4</v>
      </c>
      <c r="Z1379" s="13">
        <f t="shared" si="1917"/>
        <v>1.1169438772616597E-5</v>
      </c>
      <c r="AA1379" s="13">
        <f t="shared" si="1918"/>
        <v>2.9012232808376109E-5</v>
      </c>
      <c r="AB1379" s="13">
        <f t="shared" si="1919"/>
        <v>3.7679138122453446E-5</v>
      </c>
      <c r="AC1379" s="13">
        <f t="shared" si="1920"/>
        <v>5.2863793496802078E-7</v>
      </c>
      <c r="AD1379" s="13">
        <f t="shared" si="1921"/>
        <v>0.12781257196809201</v>
      </c>
      <c r="AE1379" s="13">
        <f t="shared" si="1922"/>
        <v>1.2757705490125318E-2</v>
      </c>
      <c r="AF1379" s="13">
        <f t="shared" si="1923"/>
        <v>6.3670985907945715E-4</v>
      </c>
      <c r="AG1379" s="13">
        <f t="shared" si="1924"/>
        <v>2.1184553652053303E-5</v>
      </c>
      <c r="AH1379" s="13">
        <f t="shared" si="1925"/>
        <v>2.7872142809747061E-7</v>
      </c>
      <c r="AI1379" s="13">
        <f t="shared" si="1926"/>
        <v>7.2396931710406282E-7</v>
      </c>
      <c r="AJ1379" s="13">
        <f t="shared" si="1927"/>
        <v>9.4024269265158748E-7</v>
      </c>
      <c r="AK1379" s="13">
        <f t="shared" si="1928"/>
        <v>8.1408267836635755E-7</v>
      </c>
      <c r="AL1379" s="13">
        <f t="shared" si="1929"/>
        <v>5.4823545220536563E-9</v>
      </c>
      <c r="AM1379" s="13">
        <f t="shared" si="1930"/>
        <v>6.6397751386875328E-2</v>
      </c>
      <c r="AN1379" s="13">
        <f t="shared" si="1931"/>
        <v>6.6275401891747144E-3</v>
      </c>
      <c r="AO1379" s="13">
        <f t="shared" si="1932"/>
        <v>3.3076638923504569E-4</v>
      </c>
      <c r="AP1379" s="13">
        <f t="shared" si="1933"/>
        <v>1.1005229806204914E-5</v>
      </c>
      <c r="AQ1379" s="13">
        <f t="shared" si="1934"/>
        <v>2.7462376853225757E-7</v>
      </c>
      <c r="AR1379" s="13">
        <f t="shared" si="1935"/>
        <v>5.5641567002381831E-9</v>
      </c>
      <c r="AS1379" s="13">
        <f t="shared" si="1936"/>
        <v>1.4452705534799137E-8</v>
      </c>
      <c r="AT1379" s="13">
        <f t="shared" si="1937"/>
        <v>1.8770202613692761E-8</v>
      </c>
      <c r="AU1379" s="13">
        <f t="shared" si="1938"/>
        <v>1.6251651766781119E-8</v>
      </c>
      <c r="AV1379" s="13">
        <f t="shared" si="1939"/>
        <v>1.0553276538263703E-8</v>
      </c>
      <c r="AW1379" s="13">
        <f t="shared" si="1940"/>
        <v>3.9483297437808945E-11</v>
      </c>
      <c r="AX1379" s="13">
        <f t="shared" si="1941"/>
        <v>2.8744312350939334E-2</v>
      </c>
      <c r="AY1379" s="13">
        <f t="shared" si="1942"/>
        <v>2.8691345917129657E-3</v>
      </c>
      <c r="AZ1379" s="13">
        <f t="shared" si="1943"/>
        <v>1.4319238541629113E-4</v>
      </c>
      <c r="BA1379" s="13">
        <f t="shared" si="1944"/>
        <v>4.7642842782466774E-6</v>
      </c>
      <c r="BB1379" s="13">
        <f t="shared" si="1945"/>
        <v>1.1888763123450649E-7</v>
      </c>
      <c r="BC1379" s="13">
        <f t="shared" si="1946"/>
        <v>2.3733711987066589E-9</v>
      </c>
      <c r="BD1379" s="13">
        <f t="shared" si="1947"/>
        <v>9.2565062770543416E-11</v>
      </c>
      <c r="BE1379" s="13">
        <f t="shared" si="1948"/>
        <v>2.4043456485968394E-10</v>
      </c>
      <c r="BF1379" s="13">
        <f t="shared" si="1949"/>
        <v>3.1226025375559844E-10</v>
      </c>
      <c r="BG1379" s="13">
        <f t="shared" si="1950"/>
        <v>2.7036175416352156E-10</v>
      </c>
      <c r="BH1379" s="13">
        <f t="shared" si="1951"/>
        <v>1.7556383794106058E-10</v>
      </c>
      <c r="BI1379" s="13">
        <f t="shared" si="1952"/>
        <v>9.1204205381661144E-11</v>
      </c>
      <c r="BJ1379" s="14">
        <f t="shared" si="1953"/>
        <v>0.88886998454470756</v>
      </c>
      <c r="BK1379" s="14">
        <f t="shared" si="1954"/>
        <v>8.8894894450909909E-2</v>
      </c>
      <c r="BL1379" s="14">
        <f t="shared" si="1955"/>
        <v>8.0036203383236672E-3</v>
      </c>
      <c r="BM1379" s="14">
        <f t="shared" si="1956"/>
        <v>0.48861982884992983</v>
      </c>
      <c r="BN1379" s="14">
        <f t="shared" si="1957"/>
        <v>0.49429070537055431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1.4215</v>
      </c>
      <c r="F1380" s="10">
        <f>VLOOKUP(B1380,home!$B$2:$E$405,3,FALSE)</f>
        <v>0.86580000000000001</v>
      </c>
      <c r="G1380" s="10">
        <f>VLOOKUP(C1380,away!$B$2:$E$405,4,FALSE)</f>
        <v>1.1137999999999999</v>
      </c>
      <c r="H1380" s="10">
        <f>VLOOKUP(A1380,away!$A$2:$E$405,3,FALSE)</f>
        <v>1.0277000000000001</v>
      </c>
      <c r="I1380" s="10">
        <f>VLOOKUP(C1380,away!$B$2:$E$405,3,FALSE)</f>
        <v>0.81089999999999995</v>
      </c>
      <c r="J1380" s="10">
        <f>VLOOKUP(B1380,home!$B$2:$E$405,4,FALSE)</f>
        <v>1.1976</v>
      </c>
      <c r="K1380" s="12">
        <f t="shared" si="1902"/>
        <v>1.3707923088599998</v>
      </c>
      <c r="L1380" s="12">
        <f t="shared" si="1903"/>
        <v>0.99803424736800006</v>
      </c>
      <c r="M1380" s="13">
        <f t="shared" si="1904"/>
        <v>9.3590485039384413E-2</v>
      </c>
      <c r="N1380" s="13">
        <f t="shared" si="1905"/>
        <v>0.12829311707446503</v>
      </c>
      <c r="O1380" s="13">
        <f t="shared" si="1906"/>
        <v>9.3406509297088089E-2</v>
      </c>
      <c r="P1380" s="13">
        <f t="shared" si="1907"/>
        <v>0.12804092454190841</v>
      </c>
      <c r="Q1380" s="13">
        <f t="shared" si="1908"/>
        <v>8.7931609082676096E-2</v>
      </c>
      <c r="R1380" s="13">
        <f t="shared" si="1909"/>
        <v>4.6611447602795709E-2</v>
      </c>
      <c r="S1380" s="13">
        <f t="shared" si="1910"/>
        <v>4.3793122641280317E-2</v>
      </c>
      <c r="T1380" s="13">
        <f t="shared" si="1911"/>
        <v>8.7758757290685843E-2</v>
      </c>
      <c r="U1380" s="13">
        <f t="shared" si="1912"/>
        <v>6.3894613878743234E-2</v>
      </c>
      <c r="V1380" s="13">
        <f t="shared" si="1913"/>
        <v>6.6570298954916505E-3</v>
      </c>
      <c r="W1380" s="13">
        <f t="shared" si="1914"/>
        <v>4.0178657812072173E-2</v>
      </c>
      <c r="X1380" s="13">
        <f t="shared" si="1915"/>
        <v>4.0099676509727865E-2</v>
      </c>
      <c r="Y1380" s="13">
        <f t="shared" si="1916"/>
        <v>2.0010425232543264E-2</v>
      </c>
      <c r="Z1380" s="13">
        <f t="shared" si="1917"/>
        <v>1.5506607008996394E-2</v>
      </c>
      <c r="AA1380" s="13">
        <f t="shared" si="1918"/>
        <v>2.1256337624446824E-2</v>
      </c>
      <c r="AB1380" s="13">
        <f t="shared" si="1919"/>
        <v>1.4569012065061573E-2</v>
      </c>
      <c r="AC1380" s="13">
        <f t="shared" si="1920"/>
        <v>5.6921669318412977E-4</v>
      </c>
      <c r="AD1380" s="13">
        <f t="shared" si="1921"/>
        <v>1.3769148777276566E-2</v>
      </c>
      <c r="AE1380" s="13">
        <f t="shared" si="1922"/>
        <v>1.3742082036827235E-2</v>
      </c>
      <c r="AF1380" s="13">
        <f t="shared" si="1923"/>
        <v>6.8575342514470916E-3</v>
      </c>
      <c r="AG1380" s="13">
        <f t="shared" si="1924"/>
        <v>2.2813513451477598E-3</v>
      </c>
      <c r="AH1380" s="13">
        <f t="shared" si="1925"/>
        <v>3.8690312138637676E-3</v>
      </c>
      <c r="AI1380" s="13">
        <f t="shared" si="1926"/>
        <v>5.303638230703722E-3</v>
      </c>
      <c r="AJ1380" s="13">
        <f t="shared" si="1927"/>
        <v>3.6350932478122601E-3</v>
      </c>
      <c r="AK1380" s="13">
        <f t="shared" si="1928"/>
        <v>1.6609859553633212E-3</v>
      </c>
      <c r="AL1380" s="13">
        <f t="shared" si="1929"/>
        <v>3.1149761272981302E-5</v>
      </c>
      <c r="AM1380" s="13">
        <f t="shared" si="1930"/>
        <v>3.7749286486879565E-3</v>
      </c>
      <c r="AN1380" s="13">
        <f t="shared" si="1931"/>
        <v>3.7675080727611861E-3</v>
      </c>
      <c r="AO1380" s="13">
        <f t="shared" si="1932"/>
        <v>1.8800510419255375E-3</v>
      </c>
      <c r="AP1380" s="13">
        <f t="shared" si="1933"/>
        <v>6.2545177554719272E-4</v>
      </c>
      <c r="AQ1380" s="13">
        <f t="shared" si="1934"/>
        <v>1.5605557301830544E-4</v>
      </c>
      <c r="AR1380" s="13">
        <f t="shared" si="1935"/>
        <v>7.7228513111436518E-4</v>
      </c>
      <c r="AS1380" s="13">
        <f t="shared" si="1936"/>
        <v>1.0586425179785084E-3</v>
      </c>
      <c r="AT1380" s="13">
        <f t="shared" si="1937"/>
        <v>7.255895107385618E-4</v>
      </c>
      <c r="AU1380" s="13">
        <f t="shared" si="1938"/>
        <v>3.3154417356997032E-4</v>
      </c>
      <c r="AV1380" s="13">
        <f t="shared" si="1939"/>
        <v>1.1361955079426499E-4</v>
      </c>
      <c r="AW1380" s="13">
        <f t="shared" si="1940"/>
        <v>1.1837754396405949E-6</v>
      </c>
      <c r="AX1380" s="13">
        <f t="shared" si="1941"/>
        <v>8.62440526352787E-4</v>
      </c>
      <c r="AY1380" s="13">
        <f t="shared" si="1942"/>
        <v>8.6074518161816549E-4</v>
      </c>
      <c r="AZ1380" s="13">
        <f t="shared" si="1943"/>
        <v>4.2952658475595921E-4</v>
      </c>
      <c r="BA1380" s="13">
        <f t="shared" si="1944"/>
        <v>1.4289408058048707E-4</v>
      </c>
      <c r="BB1380" s="13">
        <f t="shared" si="1945"/>
        <v>3.5653296541372193E-5</v>
      </c>
      <c r="BC1380" s="13">
        <f t="shared" si="1946"/>
        <v>7.116642195971305E-6</v>
      </c>
      <c r="BD1380" s="13">
        <f t="shared" si="1947"/>
        <v>1.2846116826420372E-4</v>
      </c>
      <c r="BE1380" s="13">
        <f t="shared" si="1948"/>
        <v>1.7609358144374075E-4</v>
      </c>
      <c r="BF1380" s="13">
        <f t="shared" si="1949"/>
        <v>1.2069386354134592E-4</v>
      </c>
      <c r="BG1380" s="13">
        <f t="shared" si="1950"/>
        <v>5.5148739956358449E-5</v>
      </c>
      <c r="BH1380" s="13">
        <f t="shared" si="1951"/>
        <v>1.8899367143874073E-5</v>
      </c>
      <c r="BI1380" s="13">
        <f t="shared" si="1952"/>
        <v>5.1814214246287914E-6</v>
      </c>
      <c r="BJ1380" s="14">
        <f t="shared" si="1953"/>
        <v>0.45346473083685385</v>
      </c>
      <c r="BK1380" s="14">
        <f t="shared" si="1954"/>
        <v>0.27354267375414004</v>
      </c>
      <c r="BL1380" s="14">
        <f t="shared" si="1955"/>
        <v>0.25771282814184837</v>
      </c>
      <c r="BM1380" s="14">
        <f t="shared" si="1956"/>
        <v>0.42149318569734245</v>
      </c>
      <c r="BN1380" s="14">
        <f t="shared" si="1957"/>
        <v>0.57787409263831768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1.4215</v>
      </c>
      <c r="F1381" s="10">
        <f>VLOOKUP(B1381,home!$B$2:$E$405,3,FALSE)</f>
        <v>0.97409999999999997</v>
      </c>
      <c r="G1381" s="10">
        <f>VLOOKUP(C1381,away!$B$2:$E$405,4,FALSE)</f>
        <v>1.0551999999999999</v>
      </c>
      <c r="H1381" s="10">
        <f>VLOOKUP(A1381,away!$A$2:$E$405,3,FALSE)</f>
        <v>1.0277000000000001</v>
      </c>
      <c r="I1381" s="10">
        <f>VLOOKUP(C1381,away!$B$2:$E$405,3,FALSE)</f>
        <v>0.7298</v>
      </c>
      <c r="J1381" s="10">
        <f>VLOOKUP(B1381,home!$B$2:$E$405,4,FALSE)</f>
        <v>0.97299999999999998</v>
      </c>
      <c r="K1381" s="12">
        <f t="shared" si="1902"/>
        <v>1.4611176598799998</v>
      </c>
      <c r="L1381" s="12">
        <f t="shared" si="1903"/>
        <v>0.72976504258000008</v>
      </c>
      <c r="M1381" s="13">
        <f t="shared" si="1904"/>
        <v>0.11181800301591341</v>
      </c>
      <c r="N1381" s="13">
        <f t="shared" si="1905"/>
        <v>0.16337925889906613</v>
      </c>
      <c r="O1381" s="13">
        <f t="shared" si="1906"/>
        <v>8.1600869732118622E-2</v>
      </c>
      <c r="P1381" s="13">
        <f t="shared" si="1907"/>
        <v>0.11922847182716587</v>
      </c>
      <c r="Q1381" s="13">
        <f t="shared" si="1908"/>
        <v>0.11935816021776609</v>
      </c>
      <c r="R1381" s="13">
        <f t="shared" si="1909"/>
        <v>2.9774731087312292E-2</v>
      </c>
      <c r="S1381" s="13">
        <f t="shared" si="1910"/>
        <v>3.1782512902278834E-2</v>
      </c>
      <c r="T1381" s="13">
        <f t="shared" si="1911"/>
        <v>8.710341287358854E-2</v>
      </c>
      <c r="U1381" s="13">
        <f t="shared" si="1912"/>
        <v>4.3504385409850015E-2</v>
      </c>
      <c r="V1381" s="13">
        <f t="shared" si="1913"/>
        <v>3.7654247099553981E-3</v>
      </c>
      <c r="W1381" s="13">
        <f t="shared" si="1914"/>
        <v>5.8132105248321499E-2</v>
      </c>
      <c r="X1381" s="13">
        <f t="shared" si="1915"/>
        <v>4.2422778261806383E-2</v>
      </c>
      <c r="Y1381" s="13">
        <f t="shared" si="1916"/>
        <v>1.5479330292294518E-2</v>
      </c>
      <c r="Z1381" s="13">
        <f t="shared" si="1917"/>
        <v>7.2428526332468362E-3</v>
      </c>
      <c r="AA1381" s="13">
        <f t="shared" si="1918"/>
        <v>1.0582659890345311E-2</v>
      </c>
      <c r="AB1381" s="13">
        <f t="shared" si="1919"/>
        <v>7.7312556271436385E-3</v>
      </c>
      <c r="AC1381" s="13">
        <f t="shared" si="1920"/>
        <v>2.5093557267134528E-4</v>
      </c>
      <c r="AD1381" s="13">
        <f t="shared" si="1921"/>
        <v>2.1234461396081327E-2</v>
      </c>
      <c r="AE1381" s="13">
        <f t="shared" si="1922"/>
        <v>1.5496167624874659E-2</v>
      </c>
      <c r="AF1381" s="13">
        <f t="shared" si="1923"/>
        <v>5.654280713296737E-3</v>
      </c>
      <c r="AG1381" s="13">
        <f t="shared" si="1924"/>
        <v>1.3754321351660888E-3</v>
      </c>
      <c r="AH1381" s="13">
        <f t="shared" si="1925"/>
        <v>1.3213951650755105E-3</v>
      </c>
      <c r="AI1381" s="13">
        <f t="shared" si="1926"/>
        <v>1.9307138113718759E-3</v>
      </c>
      <c r="AJ1381" s="13">
        <f t="shared" si="1927"/>
        <v>1.4105000229848355E-3</v>
      </c>
      <c r="AK1381" s="13">
        <f t="shared" si="1928"/>
        <v>6.8696883094809629E-4</v>
      </c>
      <c r="AL1381" s="13">
        <f t="shared" si="1929"/>
        <v>1.0702628932631313E-5</v>
      </c>
      <c r="AM1381" s="13">
        <f t="shared" si="1930"/>
        <v>6.2052093087709139E-3</v>
      </c>
      <c r="AN1381" s="13">
        <f t="shared" si="1931"/>
        <v>4.5283448354330189E-3</v>
      </c>
      <c r="AO1381" s="13">
        <f t="shared" si="1932"/>
        <v>1.6523138808233503E-3</v>
      </c>
      <c r="AP1381" s="13">
        <f t="shared" si="1933"/>
        <v>4.0193363653152583E-4</v>
      </c>
      <c r="AQ1381" s="13">
        <f t="shared" si="1934"/>
        <v>7.3329279344440797E-5</v>
      </c>
      <c r="AR1381" s="13">
        <f t="shared" si="1935"/>
        <v>1.9286159978126728E-4</v>
      </c>
      <c r="AS1381" s="13">
        <f t="shared" si="1936"/>
        <v>2.8179348935311832E-4</v>
      </c>
      <c r="AT1381" s="13">
        <f t="shared" si="1937"/>
        <v>2.0586672186652394E-4</v>
      </c>
      <c r="AU1381" s="13">
        <f t="shared" si="1938"/>
        <v>1.0026516763359409E-4</v>
      </c>
      <c r="AV1381" s="13">
        <f t="shared" si="1939"/>
        <v>3.6624801775068206E-5</v>
      </c>
      <c r="AW1381" s="13">
        <f t="shared" si="1940"/>
        <v>3.1699777459638798E-7</v>
      </c>
      <c r="AX1381" s="13">
        <f t="shared" si="1941"/>
        <v>1.5110901507161586E-3</v>
      </c>
      <c r="AY1381" s="13">
        <f t="shared" si="1942"/>
        <v>1.1027407681795962E-3</v>
      </c>
      <c r="AZ1381" s="13">
        <f t="shared" si="1943"/>
        <v>4.0237083182264249E-4</v>
      </c>
      <c r="BA1381" s="13">
        <f t="shared" si="1944"/>
        <v>9.7878722406000255E-5</v>
      </c>
      <c r="BB1381" s="13">
        <f t="shared" si="1945"/>
        <v>1.7857117506072694E-5</v>
      </c>
      <c r="BC1381" s="13">
        <f t="shared" si="1946"/>
        <v>2.6063000234350413E-6</v>
      </c>
      <c r="BD1381" s="13">
        <f t="shared" si="1947"/>
        <v>2.3457275596070571E-5</v>
      </c>
      <c r="BE1381" s="13">
        <f t="shared" si="1948"/>
        <v>3.4273839626090858E-5</v>
      </c>
      <c r="BF1381" s="13">
        <f t="shared" si="1949"/>
        <v>2.5039056174788144E-5</v>
      </c>
      <c r="BG1381" s="13">
        <f t="shared" si="1950"/>
        <v>1.2195002387903439E-5</v>
      </c>
      <c r="BH1381" s="13">
        <f t="shared" si="1951"/>
        <v>4.4545833378111176E-6</v>
      </c>
      <c r="BI1381" s="13">
        <f t="shared" si="1952"/>
        <v>1.3017340764566049E-6</v>
      </c>
      <c r="BJ1381" s="14">
        <f t="shared" si="1953"/>
        <v>0.54563106249381932</v>
      </c>
      <c r="BK1381" s="14">
        <f t="shared" si="1954"/>
        <v>0.26795879142509715</v>
      </c>
      <c r="BL1381" s="14">
        <f t="shared" si="1955"/>
        <v>0.17946161284875894</v>
      </c>
      <c r="BM1381" s="14">
        <f t="shared" si="1956"/>
        <v>0.37403240085117456</v>
      </c>
      <c r="BN1381" s="14">
        <f t="shared" si="1957"/>
        <v>0.62515949477934241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1.4215</v>
      </c>
      <c r="F1382" s="10">
        <f>VLOOKUP(B1382,home!$B$2:$E$405,3,FALSE)</f>
        <v>1.2987</v>
      </c>
      <c r="G1382" s="10">
        <f>VLOOKUP(C1382,away!$B$2:$E$405,4,FALSE)</f>
        <v>0.43290000000000001</v>
      </c>
      <c r="H1382" s="10">
        <f>VLOOKUP(A1382,away!$A$2:$E$405,3,FALSE)</f>
        <v>1.0277000000000001</v>
      </c>
      <c r="I1382" s="10">
        <f>VLOOKUP(C1382,away!$B$2:$E$405,3,FALSE)</f>
        <v>0.52390000000000003</v>
      </c>
      <c r="J1382" s="10">
        <f>VLOOKUP(B1382,home!$B$2:$E$405,4,FALSE)</f>
        <v>1.5718000000000001</v>
      </c>
      <c r="K1382" s="12">
        <f t="shared" si="1902"/>
        <v>0.79917757744499995</v>
      </c>
      <c r="L1382" s="12">
        <f t="shared" si="1903"/>
        <v>0.8462760287540001</v>
      </c>
      <c r="M1382" s="13">
        <f t="shared" si="1904"/>
        <v>0.19292503095278729</v>
      </c>
      <c r="N1382" s="13">
        <f t="shared" si="1905"/>
        <v>0.15418135886535017</v>
      </c>
      <c r="O1382" s="13">
        <f t="shared" si="1906"/>
        <v>0.16326782904196738</v>
      </c>
      <c r="P1382" s="13">
        <f t="shared" si="1907"/>
        <v>0.13047998808846389</v>
      </c>
      <c r="Q1382" s="13">
        <f t="shared" si="1908"/>
        <v>6.1609142432594348E-2</v>
      </c>
      <c r="R1382" s="13">
        <f t="shared" si="1909"/>
        <v>6.908482499246156E-2</v>
      </c>
      <c r="S1382" s="13">
        <f t="shared" si="1910"/>
        <v>2.2061713826719623E-2</v>
      </c>
      <c r="T1382" s="13">
        <f t="shared" si="1911"/>
        <v>5.2138340392795503E-2</v>
      </c>
      <c r="U1382" s="13">
        <f t="shared" si="1912"/>
        <v>5.5211043075687215E-2</v>
      </c>
      <c r="V1382" s="13">
        <f t="shared" si="1913"/>
        <v>1.6578760862617904E-3</v>
      </c>
      <c r="W1382" s="13">
        <f t="shared" si="1914"/>
        <v>1.6412215065914899E-2</v>
      </c>
      <c r="X1382" s="13">
        <f t="shared" si="1915"/>
        <v>1.3889264189039031E-2</v>
      </c>
      <c r="Y1382" s="13">
        <f t="shared" si="1916"/>
        <v>5.8770756701075491E-3</v>
      </c>
      <c r="Z1382" s="13">
        <f t="shared" si="1917"/>
        <v>1.9488277113928493E-2</v>
      </c>
      <c r="AA1382" s="13">
        <f t="shared" si="1918"/>
        <v>1.5574594092486207E-2</v>
      </c>
      <c r="AB1382" s="13">
        <f t="shared" si="1919"/>
        <v>6.2234331882611666E-3</v>
      </c>
      <c r="AC1382" s="13">
        <f t="shared" si="1920"/>
        <v>7.0078922275942698E-5</v>
      </c>
      <c r="AD1382" s="13">
        <f t="shared" si="1921"/>
        <v>3.2790685692210505E-3</v>
      </c>
      <c r="AE1382" s="13">
        <f t="shared" si="1922"/>
        <v>2.7749971267724514E-3</v>
      </c>
      <c r="AF1382" s="13">
        <f t="shared" si="1923"/>
        <v>1.1742067741243752E-3</v>
      </c>
      <c r="AG1382" s="13">
        <f t="shared" si="1924"/>
        <v>3.3123434858067389E-4</v>
      </c>
      <c r="AH1382" s="13">
        <f t="shared" si="1925"/>
        <v>4.1231154408082164E-3</v>
      </c>
      <c r="AI1382" s="13">
        <f t="shared" si="1926"/>
        <v>3.2951014095111836E-3</v>
      </c>
      <c r="AJ1382" s="13">
        <f t="shared" si="1927"/>
        <v>1.3166855809443761E-3</v>
      </c>
      <c r="AK1382" s="13">
        <f t="shared" si="1928"/>
        <v>3.5075519761196294E-4</v>
      </c>
      <c r="AL1382" s="13">
        <f t="shared" si="1929"/>
        <v>1.8958445980096993E-6</v>
      </c>
      <c r="AM1382" s="13">
        <f t="shared" si="1930"/>
        <v>5.2411161508522435E-4</v>
      </c>
      <c r="AN1382" s="13">
        <f t="shared" si="1931"/>
        <v>4.4354309623816877E-4</v>
      </c>
      <c r="AO1382" s="13">
        <f t="shared" si="1932"/>
        <v>1.8767994503284536E-4</v>
      </c>
      <c r="AP1382" s="13">
        <f t="shared" si="1933"/>
        <v>5.2943012853055139E-5</v>
      </c>
      <c r="AQ1382" s="13">
        <f t="shared" si="1934"/>
        <v>1.1201100666888869E-5</v>
      </c>
      <c r="AR1382" s="13">
        <f t="shared" si="1935"/>
        <v>6.9785875226829538E-4</v>
      </c>
      <c r="AS1382" s="13">
        <f t="shared" si="1936"/>
        <v>5.5771306703656666E-4</v>
      </c>
      <c r="AT1382" s="13">
        <f t="shared" si="1937"/>
        <v>2.2285588891185208E-4</v>
      </c>
      <c r="AU1382" s="13">
        <f t="shared" si="1938"/>
        <v>5.9367143139975319E-5</v>
      </c>
      <c r="AV1382" s="13">
        <f t="shared" si="1939"/>
        <v>1.1861222408609007E-5</v>
      </c>
      <c r="AW1382" s="13">
        <f t="shared" si="1940"/>
        <v>3.5616854689935732E-8</v>
      </c>
      <c r="AX1382" s="13">
        <f t="shared" si="1941"/>
        <v>6.980970847576595E-5</v>
      </c>
      <c r="AY1382" s="13">
        <f t="shared" si="1942"/>
        <v>5.9078282857345665E-5</v>
      </c>
      <c r="AZ1382" s="13">
        <f t="shared" si="1943"/>
        <v>2.4998267301060003E-5</v>
      </c>
      <c r="BA1382" s="13">
        <f t="shared" si="1944"/>
        <v>7.0518114590906801E-6</v>
      </c>
      <c r="BB1382" s="13">
        <f t="shared" si="1945"/>
        <v>1.4919447492803023E-6</v>
      </c>
      <c r="BC1382" s="13">
        <f t="shared" si="1946"/>
        <v>2.5251941550826337E-7</v>
      </c>
      <c r="BD1382" s="13">
        <f t="shared" si="1947"/>
        <v>9.8430188916805747E-5</v>
      </c>
      <c r="BE1382" s="13">
        <f t="shared" si="1948"/>
        <v>7.8663199925986494E-5</v>
      </c>
      <c r="BF1382" s="13">
        <f t="shared" si="1949"/>
        <v>3.1432932775460794E-5</v>
      </c>
      <c r="BG1382" s="13">
        <f t="shared" si="1950"/>
        <v>8.3734983558280971E-6</v>
      </c>
      <c r="BH1382" s="13">
        <f t="shared" si="1951"/>
        <v>1.6729780326875975E-6</v>
      </c>
      <c r="BI1382" s="13">
        <f t="shared" si="1952"/>
        <v>2.6740130625639528E-7</v>
      </c>
      <c r="BJ1382" s="14">
        <f t="shared" si="1953"/>
        <v>0.31304906473863425</v>
      </c>
      <c r="BK1382" s="14">
        <f t="shared" si="1954"/>
        <v>0.34725566200396391</v>
      </c>
      <c r="BL1382" s="14">
        <f t="shared" si="1955"/>
        <v>0.32021587829281756</v>
      </c>
      <c r="BM1382" s="14">
        <f t="shared" si="1956"/>
        <v>0.22840166510971702</v>
      </c>
      <c r="BN1382" s="14">
        <f t="shared" si="1957"/>
        <v>0.77154817437362466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1.6204000000000001</v>
      </c>
      <c r="F1383" s="10">
        <f>VLOOKUP(B1383,home!$B$2:$E$405,3,FALSE)</f>
        <v>0.96</v>
      </c>
      <c r="G1383" s="10">
        <f>VLOOKUP(C1383,away!$B$2:$E$405,4,FALSE)</f>
        <v>1.0286</v>
      </c>
      <c r="H1383" s="10">
        <f>VLOOKUP(A1383,away!$A$2:$E$405,3,FALSE)</f>
        <v>1.3241000000000001</v>
      </c>
      <c r="I1383" s="10">
        <f>VLOOKUP(C1383,away!$B$2:$E$405,3,FALSE)</f>
        <v>0.83909999999999996</v>
      </c>
      <c r="J1383" s="10">
        <f>VLOOKUP(B1383,home!$B$2:$E$405,4,FALSE)</f>
        <v>1.1748000000000001</v>
      </c>
      <c r="K1383" s="12">
        <f t="shared" si="1902"/>
        <v>1.6000737024</v>
      </c>
      <c r="L1383" s="12">
        <f t="shared" si="1903"/>
        <v>1.3052642537880002</v>
      </c>
      <c r="M1383" s="13">
        <f t="shared" si="1904"/>
        <v>5.473029103511852E-2</v>
      </c>
      <c r="N1383" s="13">
        <f t="shared" si="1905"/>
        <v>8.7572499409991622E-2</v>
      </c>
      <c r="O1383" s="13">
        <f t="shared" si="1906"/>
        <v>7.1437492487554044E-2</v>
      </c>
      <c r="P1383" s="13">
        <f t="shared" si="1907"/>
        <v>0.1143052530947328</v>
      </c>
      <c r="Q1383" s="13">
        <f t="shared" si="1908"/>
        <v>7.0061226679683578E-2</v>
      </c>
      <c r="R1383" s="13">
        <f t="shared" si="1909"/>
        <v>4.6622402662126562E-2</v>
      </c>
      <c r="S1383" s="13">
        <f t="shared" si="1910"/>
        <v>5.9682173426901429E-2</v>
      </c>
      <c r="T1383" s="13">
        <f t="shared" si="1911"/>
        <v>9.1448414761529109E-2</v>
      </c>
      <c r="U1383" s="13">
        <f t="shared" si="1912"/>
        <v>7.4599280442372476E-2</v>
      </c>
      <c r="V1383" s="13">
        <f t="shared" si="1913"/>
        <v>1.3849705954581844E-2</v>
      </c>
      <c r="W1383" s="13">
        <f t="shared" si="1914"/>
        <v>3.7367708789348995E-2</v>
      </c>
      <c r="X1383" s="13">
        <f t="shared" si="1915"/>
        <v>4.8774734528696906E-2</v>
      </c>
      <c r="Y1383" s="13">
        <f t="shared" si="1916"/>
        <v>3.1831958734153697E-2</v>
      </c>
      <c r="Z1383" s="13">
        <f t="shared" si="1917"/>
        <v>2.0284851873528097E-2</v>
      </c>
      <c r="AA1383" s="13">
        <f t="shared" si="1918"/>
        <v>3.2457258039911681E-2</v>
      </c>
      <c r="AB1383" s="13">
        <f t="shared" si="1919"/>
        <v>2.5967002520836835E-2</v>
      </c>
      <c r="AC1383" s="13">
        <f t="shared" si="1920"/>
        <v>1.807835883115314E-3</v>
      </c>
      <c r="AD1383" s="13">
        <f t="shared" si="1921"/>
        <v>1.4947772038194663E-2</v>
      </c>
      <c r="AE1383" s="13">
        <f t="shared" si="1922"/>
        <v>1.951079251522729E-2</v>
      </c>
      <c r="AF1383" s="13">
        <f t="shared" si="1923"/>
        <v>1.2733370016600328E-2</v>
      </c>
      <c r="AG1383" s="13">
        <f t="shared" si="1924"/>
        <v>5.5401375709747732E-3</v>
      </c>
      <c r="AH1383" s="13">
        <f t="shared" si="1925"/>
        <v>6.6192730109751966E-3</v>
      </c>
      <c r="AI1383" s="13">
        <f t="shared" si="1926"/>
        <v>1.059132467386748E-2</v>
      </c>
      <c r="AJ1383" s="13">
        <f t="shared" si="1927"/>
        <v>8.4734500421178079E-3</v>
      </c>
      <c r="AK1383" s="13">
        <f t="shared" si="1928"/>
        <v>4.5193815269976264E-3</v>
      </c>
      <c r="AL1383" s="13">
        <f t="shared" si="1929"/>
        <v>1.5102798414913486E-4</v>
      </c>
      <c r="AM1383" s="13">
        <f t="shared" si="1930"/>
        <v>4.783507389557063E-3</v>
      </c>
      <c r="AN1383" s="13">
        <f t="shared" si="1931"/>
        <v>6.2437412033195848E-3</v>
      </c>
      <c r="AO1383" s="13">
        <f t="shared" si="1932"/>
        <v>4.0748661012981651E-3</v>
      </c>
      <c r="AP1383" s="13">
        <f t="shared" si="1933"/>
        <v>1.7729256869989888E-3</v>
      </c>
      <c r="AQ1383" s="13">
        <f t="shared" si="1934"/>
        <v>5.7853413096557857E-4</v>
      </c>
      <c r="AR1383" s="13">
        <f t="shared" si="1935"/>
        <v>1.7279800894579162E-3</v>
      </c>
      <c r="AS1383" s="13">
        <f t="shared" si="1936"/>
        <v>2.7648954994124115E-3</v>
      </c>
      <c r="AT1383" s="13">
        <f t="shared" si="1937"/>
        <v>2.2120182892469576E-3</v>
      </c>
      <c r="AU1383" s="13">
        <f t="shared" si="1938"/>
        <v>1.1797974312839647E-3</v>
      </c>
      <c r="AV1383" s="13">
        <f t="shared" si="1939"/>
        <v>4.7194071098913563E-4</v>
      </c>
      <c r="AW1383" s="13">
        <f t="shared" si="1940"/>
        <v>8.7618004308299252E-6</v>
      </c>
      <c r="AX1383" s="13">
        <f t="shared" si="1941"/>
        <v>1.2756607298777221E-3</v>
      </c>
      <c r="AY1383" s="13">
        <f t="shared" si="1942"/>
        <v>1.6650743506705006E-3</v>
      </c>
      <c r="AZ1383" s="13">
        <f t="shared" si="1943"/>
        <v>1.0866810149147352E-3</v>
      </c>
      <c r="BA1383" s="13">
        <f t="shared" si="1944"/>
        <v>4.7280196134608945E-4</v>
      </c>
      <c r="BB1383" s="13">
        <f t="shared" si="1945"/>
        <v>1.5428287481647669E-4</v>
      </c>
      <c r="BC1383" s="13">
        <f t="shared" si="1946"/>
        <v>4.027598429391914E-5</v>
      </c>
      <c r="BD1383" s="13">
        <f t="shared" si="1947"/>
        <v>3.7591177367113463E-4</v>
      </c>
      <c r="BE1383" s="13">
        <f t="shared" si="1948"/>
        <v>6.014865434737232E-4</v>
      </c>
      <c r="BF1383" s="13">
        <f t="shared" si="1949"/>
        <v>4.8121140027988958E-4</v>
      </c>
      <c r="BG1383" s="13">
        <f t="shared" si="1950"/>
        <v>2.5665790229431048E-4</v>
      </c>
      <c r="BH1383" s="13">
        <f t="shared" si="1951"/>
        <v>1.0266788999356868E-4</v>
      </c>
      <c r="BI1383" s="13">
        <f t="shared" si="1952"/>
        <v>3.2855238171921058E-5</v>
      </c>
      <c r="BJ1383" s="14">
        <f t="shared" si="1953"/>
        <v>0.44193696647245972</v>
      </c>
      <c r="BK1383" s="14">
        <f t="shared" si="1954"/>
        <v>0.24619136172926956</v>
      </c>
      <c r="BL1383" s="14">
        <f t="shared" si="1955"/>
        <v>0.29149428817503464</v>
      </c>
      <c r="BM1383" s="14">
        <f t="shared" si="1956"/>
        <v>0.55352199033084515</v>
      </c>
      <c r="BN1383" s="14">
        <f t="shared" si="1957"/>
        <v>0.44472916536920709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1.6204000000000001</v>
      </c>
      <c r="F1384" s="10">
        <f>VLOOKUP(B1384,home!$B$2:$E$405,3,FALSE)</f>
        <v>0.34289999999999998</v>
      </c>
      <c r="G1384" s="10">
        <f>VLOOKUP(C1384,away!$B$2:$E$405,4,FALSE)</f>
        <v>0.48</v>
      </c>
      <c r="H1384" s="10">
        <f>VLOOKUP(A1384,away!$A$2:$E$405,3,FALSE)</f>
        <v>1.3241000000000001</v>
      </c>
      <c r="I1384" s="10">
        <f>VLOOKUP(C1384,away!$B$2:$E$405,3,FALSE)</f>
        <v>1.2586999999999999</v>
      </c>
      <c r="J1384" s="10">
        <f>VLOOKUP(B1384,home!$B$2:$E$405,4,FALSE)</f>
        <v>1.3426</v>
      </c>
      <c r="K1384" s="12">
        <f t="shared" si="1902"/>
        <v>0.26670487679999999</v>
      </c>
      <c r="L1384" s="12">
        <f t="shared" si="1903"/>
        <v>2.237637133942</v>
      </c>
      <c r="M1384" s="13">
        <f t="shared" si="1904"/>
        <v>8.1729357336006545E-2</v>
      </c>
      <c r="N1384" s="13">
        <f t="shared" si="1905"/>
        <v>2.1797618179242802E-2</v>
      </c>
      <c r="O1384" s="13">
        <f t="shared" si="1906"/>
        <v>0.18288064490826328</v>
      </c>
      <c r="P1384" s="13">
        <f t="shared" si="1907"/>
        <v>4.87751598693629E-2</v>
      </c>
      <c r="Q1384" s="13">
        <f t="shared" si="1908"/>
        <v>2.9067655355141954E-3</v>
      </c>
      <c r="R1384" s="13">
        <f t="shared" si="1909"/>
        <v>0.20461026106299549</v>
      </c>
      <c r="S1384" s="13">
        <f t="shared" si="1910"/>
        <v>7.277116503257435E-3</v>
      </c>
      <c r="T1384" s="13">
        <f t="shared" si="1911"/>
        <v>6.5042865019293667E-3</v>
      </c>
      <c r="U1384" s="13">
        <f t="shared" si="1912"/>
        <v>5.4570554468822044E-2</v>
      </c>
      <c r="V1384" s="13">
        <f t="shared" si="1913"/>
        <v>4.825445734064244E-4</v>
      </c>
      <c r="W1384" s="13">
        <f t="shared" si="1914"/>
        <v>2.5841618134526652E-4</v>
      </c>
      <c r="X1384" s="13">
        <f t="shared" si="1915"/>
        <v>5.7824164338965835E-4</v>
      </c>
      <c r="Y1384" s="13">
        <f t="shared" si="1916"/>
        <v>6.4694748682017373E-4</v>
      </c>
      <c r="Z1384" s="13">
        <f t="shared" si="1917"/>
        <v>0.15261450604670851</v>
      </c>
      <c r="AA1384" s="13">
        <f t="shared" si="1918"/>
        <v>4.0703033033080246E-2</v>
      </c>
      <c r="AB1384" s="13">
        <f t="shared" si="1919"/>
        <v>5.427848705236998E-3</v>
      </c>
      <c r="AC1384" s="13">
        <f t="shared" si="1920"/>
        <v>1.7998572880633986E-5</v>
      </c>
      <c r="AD1384" s="13">
        <f t="shared" si="1921"/>
        <v>1.7230213952203935E-5</v>
      </c>
      <c r="AE1384" s="13">
        <f t="shared" si="1922"/>
        <v>3.8554966565217076E-5</v>
      </c>
      <c r="AF1384" s="13">
        <f t="shared" si="1923"/>
        <v>4.3136012442110996E-5</v>
      </c>
      <c r="AG1384" s="13">
        <f t="shared" si="1924"/>
        <v>3.2174247750217233E-5</v>
      </c>
      <c r="AH1384" s="13">
        <f t="shared" si="1925"/>
        <v>8.5373971477082741E-2</v>
      </c>
      <c r="AI1384" s="13">
        <f t="shared" si="1926"/>
        <v>2.2769654544722066E-2</v>
      </c>
      <c r="AJ1384" s="13">
        <f t="shared" si="1927"/>
        <v>3.0363889550643285E-3</v>
      </c>
      <c r="AK1384" s="13">
        <f t="shared" si="1928"/>
        <v>2.699399140591042E-4</v>
      </c>
      <c r="AL1384" s="13">
        <f t="shared" si="1929"/>
        <v>4.2965382246388641E-7</v>
      </c>
      <c r="AM1384" s="13">
        <f t="shared" si="1930"/>
        <v>9.1907641787203812E-7</v>
      </c>
      <c r="AN1384" s="13">
        <f t="shared" si="1931"/>
        <v>2.0565595215608675E-6</v>
      </c>
      <c r="AO1384" s="13">
        <f t="shared" si="1932"/>
        <v>2.3009169768032956E-6</v>
      </c>
      <c r="AP1384" s="13">
        <f t="shared" si="1933"/>
        <v>1.7162057564708723E-6</v>
      </c>
      <c r="AQ1384" s="13">
        <f t="shared" si="1934"/>
        <v>9.6006143254106155E-7</v>
      </c>
      <c r="AR1384" s="13">
        <f t="shared" si="1935"/>
        <v>3.8207193769845105E-2</v>
      </c>
      <c r="AS1384" s="13">
        <f t="shared" si="1936"/>
        <v>1.0190044907260266E-2</v>
      </c>
      <c r="AT1384" s="13">
        <f t="shared" si="1937"/>
        <v>1.3588673357886581E-3</v>
      </c>
      <c r="AU1384" s="13">
        <f t="shared" si="1938"/>
        <v>1.2080551512635278E-4</v>
      </c>
      <c r="AV1384" s="13">
        <f t="shared" si="1939"/>
        <v>8.0548550071336098E-6</v>
      </c>
      <c r="AW1384" s="13">
        <f t="shared" si="1940"/>
        <v>7.1225711578367051E-9</v>
      </c>
      <c r="AX1384" s="13">
        <f t="shared" si="1941"/>
        <v>4.0853693799724544E-8</v>
      </c>
      <c r="AY1384" s="13">
        <f t="shared" si="1942"/>
        <v>9.1415742304959674E-8</v>
      </c>
      <c r="AZ1384" s="13">
        <f t="shared" si="1943"/>
        <v>1.0227762980422524E-7</v>
      </c>
      <c r="BA1384" s="13">
        <f t="shared" si="1944"/>
        <v>7.6286740807169138E-8</v>
      </c>
      <c r="BB1384" s="13">
        <f t="shared" si="1945"/>
        <v>4.2675511014382557E-8</v>
      </c>
      <c r="BC1384" s="13">
        <f t="shared" si="1946"/>
        <v>1.909846163114665E-8</v>
      </c>
      <c r="BD1384" s="13">
        <f t="shared" si="1947"/>
        <v>1.4248972593853802E-2</v>
      </c>
      <c r="BE1384" s="13">
        <f t="shared" si="1948"/>
        <v>3.8002704801703541E-3</v>
      </c>
      <c r="BF1384" s="13">
        <f t="shared" si="1949"/>
        <v>5.0677533511025552E-4</v>
      </c>
      <c r="BG1384" s="13">
        <f t="shared" si="1950"/>
        <v>4.5053151105286477E-5</v>
      </c>
      <c r="BH1384" s="13">
        <f t="shared" si="1951"/>
        <v>3.0039737787468022E-6</v>
      </c>
      <c r="BI1384" s="13">
        <f t="shared" si="1952"/>
        <v>1.6023489131421921E-7</v>
      </c>
      <c r="BJ1384" s="14">
        <f t="shared" si="1953"/>
        <v>3.2831696396835836E-2</v>
      </c>
      <c r="BK1384" s="14">
        <f t="shared" si="1954"/>
        <v>0.1382826979244787</v>
      </c>
      <c r="BL1384" s="14">
        <f t="shared" si="1955"/>
        <v>0.66813149922126358</v>
      </c>
      <c r="BM1384" s="14">
        <f t="shared" si="1956"/>
        <v>0.44916050840473026</v>
      </c>
      <c r="BN1384" s="14">
        <f t="shared" si="1957"/>
        <v>0.54269980689138519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1.6204000000000001</v>
      </c>
      <c r="F1385" s="10">
        <f>VLOOKUP(B1385,home!$B$2:$E$405,3,FALSE)</f>
        <v>0.89139999999999997</v>
      </c>
      <c r="G1385" s="10">
        <f>VLOOKUP(C1385,away!$B$2:$E$405,4,FALSE)</f>
        <v>1.0971</v>
      </c>
      <c r="H1385" s="10">
        <f>VLOOKUP(A1385,away!$A$2:$E$405,3,FALSE)</f>
        <v>1.3241000000000001</v>
      </c>
      <c r="I1385" s="10">
        <f>VLOOKUP(C1385,away!$B$2:$E$405,3,FALSE)</f>
        <v>0.92310000000000003</v>
      </c>
      <c r="J1385" s="10">
        <f>VLOOKUP(B1385,home!$B$2:$E$405,4,FALSE)</f>
        <v>0.92310000000000003</v>
      </c>
      <c r="K1385" s="12">
        <f t="shared" si="1902"/>
        <v>1.5846781847760001</v>
      </c>
      <c r="L1385" s="12">
        <f t="shared" si="1903"/>
        <v>1.128283631001</v>
      </c>
      <c r="M1385" s="13">
        <f t="shared" si="1904"/>
        <v>6.6340028505390655E-2</v>
      </c>
      <c r="N1385" s="13">
        <f t="shared" si="1905"/>
        <v>0.10512759594991057</v>
      </c>
      <c r="O1385" s="13">
        <f t="shared" si="1906"/>
        <v>7.4850368242772011E-2</v>
      </c>
      <c r="P1385" s="13">
        <f t="shared" si="1907"/>
        <v>0.11861374567677112</v>
      </c>
      <c r="Q1385" s="13">
        <f t="shared" si="1908"/>
        <v>8.3296703959884547E-2</v>
      </c>
      <c r="R1385" s="13">
        <f t="shared" si="1909"/>
        <v>4.222622263135839E-2</v>
      </c>
      <c r="S1385" s="13">
        <f t="shared" si="1910"/>
        <v>5.3019349631160138E-2</v>
      </c>
      <c r="T1385" s="13">
        <f t="shared" si="1911"/>
        <v>9.3982307594273909E-2</v>
      </c>
      <c r="U1385" s="13">
        <f t="shared" si="1912"/>
        <v>6.6914973829408281E-2</v>
      </c>
      <c r="V1385" s="13">
        <f t="shared" si="1913"/>
        <v>1.0532979852741575E-2</v>
      </c>
      <c r="W1385" s="13">
        <f t="shared" si="1914"/>
        <v>4.3999489876324564E-2</v>
      </c>
      <c r="X1385" s="13">
        <f t="shared" si="1915"/>
        <v>4.9643904199851221E-2</v>
      </c>
      <c r="Y1385" s="13">
        <f t="shared" si="1916"/>
        <v>2.8006202243836979E-2</v>
      </c>
      <c r="Z1385" s="13">
        <f t="shared" si="1917"/>
        <v>1.5881051931321877E-2</v>
      </c>
      <c r="AA1385" s="13">
        <f t="shared" si="1918"/>
        <v>2.5166356546860544E-2</v>
      </c>
      <c r="AB1385" s="13">
        <f t="shared" si="1919"/>
        <v>1.994028810505229E-2</v>
      </c>
      <c r="AC1385" s="13">
        <f t="shared" si="1920"/>
        <v>1.1770384163406365E-3</v>
      </c>
      <c r="AD1385" s="13">
        <f t="shared" si="1921"/>
        <v>1.7431257937070996E-2</v>
      </c>
      <c r="AE1385" s="13">
        <f t="shared" si="1922"/>
        <v>1.9667402998153463E-2</v>
      </c>
      <c r="AF1385" s="13">
        <f t="shared" si="1923"/>
        <v>1.1095204433558277E-2</v>
      </c>
      <c r="AG1385" s="13">
        <f t="shared" si="1924"/>
        <v>4.1728458483311741E-3</v>
      </c>
      <c r="AH1385" s="13">
        <f t="shared" si="1925"/>
        <v>4.4795827342968232E-3</v>
      </c>
      <c r="AI1385" s="13">
        <f t="shared" si="1926"/>
        <v>7.0986970359394018E-3</v>
      </c>
      <c r="AJ1385" s="13">
        <f t="shared" si="1927"/>
        <v>5.6245751665936128E-3</v>
      </c>
      <c r="AK1385" s="13">
        <f t="shared" si="1928"/>
        <v>2.9710471883779115E-3</v>
      </c>
      <c r="AL1385" s="13">
        <f t="shared" si="1929"/>
        <v>8.4180208247135787E-5</v>
      </c>
      <c r="AM1385" s="13">
        <f t="shared" si="1930"/>
        <v>5.5245868372159829E-3</v>
      </c>
      <c r="AN1385" s="13">
        <f t="shared" si="1931"/>
        <v>6.2333008964743798E-3</v>
      </c>
      <c r="AO1385" s="13">
        <f t="shared" si="1932"/>
        <v>3.5164656842979524E-3</v>
      </c>
      <c r="AP1385" s="13">
        <f t="shared" si="1933"/>
        <v>1.3225235568567028E-3</v>
      </c>
      <c r="AQ1385" s="13">
        <f t="shared" si="1934"/>
        <v>3.7304542020365959E-4</v>
      </c>
      <c r="AR1385" s="13">
        <f t="shared" si="1935"/>
        <v>1.0108479745643618E-3</v>
      </c>
      <c r="AS1385" s="13">
        <f t="shared" si="1936"/>
        <v>1.6018687334171493E-3</v>
      </c>
      <c r="AT1385" s="13">
        <f t="shared" si="1937"/>
        <v>1.2692232183604596E-3</v>
      </c>
      <c r="AU1385" s="13">
        <f t="shared" si="1938"/>
        <v>6.7043678191566855E-4</v>
      </c>
      <c r="AV1385" s="13">
        <f t="shared" si="1939"/>
        <v>2.6560663564329607E-4</v>
      </c>
      <c r="AW1385" s="13">
        <f t="shared" si="1940"/>
        <v>4.1808719063651258E-6</v>
      </c>
      <c r="AX1385" s="13">
        <f t="shared" si="1941"/>
        <v>1.4591153734728017E-3</v>
      </c>
      <c r="AY1385" s="13">
        <f t="shared" si="1942"/>
        <v>1.6462959916312726E-3</v>
      </c>
      <c r="AZ1385" s="13">
        <f t="shared" si="1943"/>
        <v>9.2874440957006255E-4</v>
      </c>
      <c r="BA1385" s="13">
        <f t="shared" si="1944"/>
        <v>3.4929570490052988E-4</v>
      </c>
      <c r="BB1385" s="13">
        <f t="shared" si="1945"/>
        <v>9.8526156554555938E-5</v>
      </c>
      <c r="BC1385" s="13">
        <f t="shared" si="1946"/>
        <v>2.2233089933189475E-5</v>
      </c>
      <c r="BD1385" s="13">
        <f t="shared" si="1947"/>
        <v>1.9008720385524711E-4</v>
      </c>
      <c r="BE1385" s="13">
        <f t="shared" si="1948"/>
        <v>3.0122704515447846E-4</v>
      </c>
      <c r="BF1385" s="13">
        <f t="shared" si="1949"/>
        <v>2.3867396356041861E-4</v>
      </c>
      <c r="BG1385" s="13">
        <f t="shared" si="1950"/>
        <v>1.2607380777607244E-4</v>
      </c>
      <c r="BH1385" s="13">
        <f t="shared" si="1951"/>
        <v>4.9946603213596199E-5</v>
      </c>
      <c r="BI1385" s="13">
        <f t="shared" si="1952"/>
        <v>1.5829858503249756E-5</v>
      </c>
      <c r="BJ1385" s="14">
        <f t="shared" si="1953"/>
        <v>0.47789704816230688</v>
      </c>
      <c r="BK1385" s="14">
        <f t="shared" si="1954"/>
        <v>0.25141361828228254</v>
      </c>
      <c r="BL1385" s="14">
        <f t="shared" si="1955"/>
        <v>0.25501193330662336</v>
      </c>
      <c r="BM1385" s="14">
        <f t="shared" si="1956"/>
        <v>0.50810687159672208</v>
      </c>
      <c r="BN1385" s="14">
        <f t="shared" si="1957"/>
        <v>0.49045466496608731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1.2710999999999999</v>
      </c>
      <c r="F1386" s="10">
        <f>VLOOKUP(B1386,home!$B$2:$E$405,3,FALSE)</f>
        <v>0.5383</v>
      </c>
      <c r="G1386" s="10">
        <f>VLOOKUP(C1386,away!$B$2:$E$405,4,FALSE)</f>
        <v>1.0766</v>
      </c>
      <c r="H1386" s="10">
        <f>VLOOKUP(A1386,away!$A$2:$E$405,3,FALSE)</f>
        <v>0.94469999999999998</v>
      </c>
      <c r="I1386" s="10">
        <f>VLOOKUP(C1386,away!$B$2:$E$405,3,FALSE)</f>
        <v>1.0027999999999999</v>
      </c>
      <c r="J1386" s="10">
        <f>VLOOKUP(B1386,home!$B$2:$E$405,4,FALSE)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1.3231999999999999</v>
      </c>
      <c r="F1387" s="10">
        <f>VLOOKUP(B1387,home!$B$2:$E$405,3,FALSE)</f>
        <v>0.872</v>
      </c>
      <c r="G1387" s="10">
        <f>VLOOKUP(C1387,away!$B$2:$E$405,4,FALSE)</f>
        <v>0.40689999999999998</v>
      </c>
      <c r="H1387" s="10">
        <f>VLOOKUP(A1387,away!$A$2:$E$405,3,FALSE)</f>
        <v>1.1951000000000001</v>
      </c>
      <c r="I1387" s="10">
        <f>VLOOKUP(C1387,away!$B$2:$E$405,3,FALSE)</f>
        <v>1.2229000000000001</v>
      </c>
      <c r="J1387" s="10">
        <f>VLOOKUP(B1387,home!$B$2:$E$405,4,FALSE)</f>
        <v>0.77239999999999998</v>
      </c>
      <c r="K1387" s="12">
        <f t="shared" si="1902"/>
        <v>0.46949358975999994</v>
      </c>
      <c r="L1387" s="12">
        <f t="shared" si="1903"/>
        <v>1.1288531689960002</v>
      </c>
      <c r="M1387" s="13">
        <f t="shared" si="1904"/>
        <v>0.20223057770978578</v>
      </c>
      <c r="N1387" s="13">
        <f t="shared" si="1905"/>
        <v>9.4945959888205936E-2</v>
      </c>
      <c r="O1387" s="13">
        <f t="shared" si="1906"/>
        <v>0.2282886285155836</v>
      </c>
      <c r="P1387" s="13">
        <f t="shared" si="1907"/>
        <v>0.1071800477031684</v>
      </c>
      <c r="Q1387" s="13">
        <f t="shared" si="1908"/>
        <v>2.2288259770561387E-2</v>
      </c>
      <c r="R1387" s="13">
        <f t="shared" si="1909"/>
        <v>0.12885217087278364</v>
      </c>
      <c r="S1387" s="13">
        <f t="shared" si="1910"/>
        <v>1.4201070327429502E-2</v>
      </c>
      <c r="T1387" s="13">
        <f t="shared" si="1911"/>
        <v>2.5160172673404285E-2</v>
      </c>
      <c r="U1387" s="13">
        <f t="shared" si="1912"/>
        <v>6.0495268251432081E-2</v>
      </c>
      <c r="V1387" s="13">
        <f t="shared" si="1913"/>
        <v>8.3626841113030941E-4</v>
      </c>
      <c r="W1387" s="13">
        <f t="shared" si="1914"/>
        <v>3.488065029728087E-3</v>
      </c>
      <c r="X1387" s="13">
        <f t="shared" si="1915"/>
        <v>3.9375132624726791E-3</v>
      </c>
      <c r="Y1387" s="13">
        <f t="shared" si="1916"/>
        <v>2.2224371621530326E-3</v>
      </c>
      <c r="Z1387" s="13">
        <f t="shared" si="1917"/>
        <v>4.8485060473918644E-2</v>
      </c>
      <c r="AA1387" s="13">
        <f t="shared" si="1918"/>
        <v>2.2763425091630742E-2</v>
      </c>
      <c r="AB1387" s="13">
        <f t="shared" si="1919"/>
        <v>5.3436410807512864E-3</v>
      </c>
      <c r="AC1387" s="13">
        <f t="shared" si="1920"/>
        <v>2.7700833255736111E-5</v>
      </c>
      <c r="AD1387" s="13">
        <f t="shared" si="1921"/>
        <v>4.0940604303083998E-4</v>
      </c>
      <c r="AE1387" s="13">
        <f t="shared" si="1922"/>
        <v>4.6215930908147658E-4</v>
      </c>
      <c r="AF1387" s="13">
        <f t="shared" si="1923"/>
        <v>2.6085500031881344E-4</v>
      </c>
      <c r="AG1387" s="13">
        <f t="shared" si="1924"/>
        <v>9.8155664586115074E-5</v>
      </c>
      <c r="AH1387" s="13">
        <f t="shared" si="1925"/>
        <v>1.3683128541236439E-2</v>
      </c>
      <c r="AI1387" s="13">
        <f t="shared" si="1926"/>
        <v>6.424141137972606E-3</v>
      </c>
      <c r="AJ1387" s="13">
        <f t="shared" si="1927"/>
        <v>1.5080465419958248E-3</v>
      </c>
      <c r="AK1387" s="13">
        <f t="shared" si="1928"/>
        <v>2.3600606150892488E-4</v>
      </c>
      <c r="AL1387" s="13">
        <f t="shared" si="1929"/>
        <v>5.8724583856512303E-7</v>
      </c>
      <c r="AM1387" s="13">
        <f t="shared" si="1930"/>
        <v>3.8442702562397225E-5</v>
      </c>
      <c r="AN1387" s="13">
        <f t="shared" si="1931"/>
        <v>4.3396166612332765E-5</v>
      </c>
      <c r="AO1387" s="13">
        <f t="shared" si="1932"/>
        <v>2.4493950101305137E-5</v>
      </c>
      <c r="AP1387" s="13">
        <f t="shared" si="1933"/>
        <v>9.2166910643627351E-6</v>
      </c>
      <c r="AQ1387" s="13">
        <f t="shared" si="1934"/>
        <v>2.6010727289157474E-6</v>
      </c>
      <c r="AR1387" s="13">
        <f t="shared" si="1935"/>
        <v>3.0892486031108739E-3</v>
      </c>
      <c r="AS1387" s="13">
        <f t="shared" si="1936"/>
        <v>1.4503824163355891E-3</v>
      </c>
      <c r="AT1387" s="13">
        <f t="shared" si="1937"/>
        <v>3.4047262358508925E-4</v>
      </c>
      <c r="AU1387" s="13">
        <f t="shared" si="1938"/>
        <v>5.3283238087322946E-5</v>
      </c>
      <c r="AV1387" s="13">
        <f t="shared" si="1939"/>
        <v>6.254034680913499E-6</v>
      </c>
      <c r="AW1387" s="13">
        <f t="shared" si="1940"/>
        <v>8.6453896262168732E-9</v>
      </c>
      <c r="AX1387" s="13">
        <f t="shared" si="1941"/>
        <v>3.0081004043493031E-6</v>
      </c>
      <c r="AY1387" s="13">
        <f t="shared" si="1942"/>
        <v>3.3957036741078607E-6</v>
      </c>
      <c r="AZ1387" s="13">
        <f t="shared" si="1943"/>
        <v>1.9166254267440106E-6</v>
      </c>
      <c r="BA1387" s="13">
        <f t="shared" si="1944"/>
        <v>7.2119622891942912E-7</v>
      </c>
      <c r="BB1387" s="13">
        <f t="shared" si="1945"/>
        <v>2.0353116212091554E-7</v>
      </c>
      <c r="BC1387" s="13">
        <f t="shared" si="1946"/>
        <v>4.5951359469926836E-8</v>
      </c>
      <c r="BD1387" s="13">
        <f t="shared" si="1947"/>
        <v>5.812180125730292E-4</v>
      </c>
      <c r="BE1387" s="13">
        <f t="shared" si="1948"/>
        <v>2.728781311560842E-4</v>
      </c>
      <c r="BF1387" s="13">
        <f t="shared" si="1949"/>
        <v>6.4057266681735031E-5</v>
      </c>
      <c r="BG1387" s="13">
        <f t="shared" si="1950"/>
        <v>1.0024825361540477E-5</v>
      </c>
      <c r="BH1387" s="13">
        <f t="shared" si="1951"/>
        <v>1.1766478114266814E-6</v>
      </c>
      <c r="BI1387" s="13">
        <f t="shared" si="1952"/>
        <v>1.1048572097399205E-7</v>
      </c>
      <c r="BJ1387" s="14">
        <f t="shared" si="1953"/>
        <v>0.15340042549486771</v>
      </c>
      <c r="BK1387" s="14">
        <f t="shared" si="1954"/>
        <v>0.32447964793428241</v>
      </c>
      <c r="BL1387" s="14">
        <f t="shared" si="1955"/>
        <v>0.47346356237999981</v>
      </c>
      <c r="BM1387" s="14">
        <f t="shared" si="1956"/>
        <v>0.21603966476469522</v>
      </c>
      <c r="BN1387" s="14">
        <f t="shared" si="1957"/>
        <v>0.78378564446008869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1.3231999999999999</v>
      </c>
      <c r="F1388" s="10">
        <f>VLOOKUP(B1388,home!$B$2:$E$405,3,FALSE)</f>
        <v>0.70179999999999998</v>
      </c>
      <c r="G1388" s="10">
        <f>VLOOKUP(C1388,away!$B$2:$E$405,4,FALSE)</f>
        <v>1.0257000000000001</v>
      </c>
      <c r="H1388" s="10">
        <f>VLOOKUP(A1388,away!$A$2:$E$405,3,FALSE)</f>
        <v>1.1951000000000001</v>
      </c>
      <c r="I1388" s="10">
        <f>VLOOKUP(C1388,away!$B$2:$E$405,3,FALSE)</f>
        <v>0.83679999999999999</v>
      </c>
      <c r="J1388" s="10">
        <f>VLOOKUP(B1388,home!$B$2:$E$405,4,FALSE)</f>
        <v>1.0161</v>
      </c>
      <c r="K1388" s="12">
        <f t="shared" si="1902"/>
        <v>0.95248733923200002</v>
      </c>
      <c r="L1388" s="12">
        <f t="shared" si="1903"/>
        <v>1.0161606408480002</v>
      </c>
      <c r="M1388" s="13">
        <f t="shared" si="1904"/>
        <v>0.13964553218072526</v>
      </c>
      <c r="N1388" s="13">
        <f t="shared" si="1905"/>
        <v>0.13301060138245563</v>
      </c>
      <c r="O1388" s="13">
        <f t="shared" si="1906"/>
        <v>0.1419022934723258</v>
      </c>
      <c r="P1388" s="13">
        <f t="shared" si="1907"/>
        <v>0.13516013794037401</v>
      </c>
      <c r="Q1388" s="13">
        <f t="shared" si="1908"/>
        <v>6.3345456900211677E-2</v>
      </c>
      <c r="R1388" s="13">
        <f t="shared" si="1909"/>
        <v>7.2097762736319793E-2</v>
      </c>
      <c r="S1388" s="13">
        <f t="shared" si="1910"/>
        <v>3.2704703478122495E-2</v>
      </c>
      <c r="T1388" s="13">
        <f t="shared" si="1911"/>
        <v>6.436916007852847E-2</v>
      </c>
      <c r="U1388" s="13">
        <f t="shared" si="1912"/>
        <v>6.8672206193297267E-2</v>
      </c>
      <c r="V1388" s="13">
        <f t="shared" si="1913"/>
        <v>3.5171370161873271E-3</v>
      </c>
      <c r="W1388" s="13">
        <f t="shared" si="1914"/>
        <v>2.0111915231772654E-2</v>
      </c>
      <c r="X1388" s="13">
        <f t="shared" si="1915"/>
        <v>2.0436936670598753E-2</v>
      </c>
      <c r="Y1388" s="13">
        <f t="shared" si="1916"/>
        <v>1.0383605332082812E-2</v>
      </c>
      <c r="Z1388" s="13">
        <f t="shared" si="1917"/>
        <v>2.4420969595281925E-2</v>
      </c>
      <c r="AA1388" s="13">
        <f t="shared" si="1918"/>
        <v>2.3260664351275651E-2</v>
      </c>
      <c r="AB1388" s="13">
        <f t="shared" si="1919"/>
        <v>1.1077744148357591E-2</v>
      </c>
      <c r="AC1388" s="13">
        <f t="shared" si="1920"/>
        <v>2.1276044283315105E-4</v>
      </c>
      <c r="AD1388" s="13">
        <f t="shared" si="1921"/>
        <v>4.7890861564926657E-3</v>
      </c>
      <c r="AE1388" s="13">
        <f t="shared" si="1922"/>
        <v>4.8664808578578727E-3</v>
      </c>
      <c r="AF1388" s="13">
        <f t="shared" si="1923"/>
        <v>2.4725631535976907E-3</v>
      </c>
      <c r="AG1388" s="13">
        <f t="shared" si="1924"/>
        <v>8.3750711956566046E-4</v>
      </c>
      <c r="AH1388" s="13">
        <f t="shared" si="1925"/>
        <v>6.2039070285178017E-3</v>
      </c>
      <c r="AI1388" s="13">
        <f t="shared" si="1926"/>
        <v>5.9091428984356245E-3</v>
      </c>
      <c r="AJ1388" s="13">
        <f t="shared" si="1927"/>
        <v>2.814191898236308E-3</v>
      </c>
      <c r="AK1388" s="13">
        <f t="shared" si="1928"/>
        <v>8.9349405107978428E-4</v>
      </c>
      <c r="AL1388" s="13">
        <f t="shared" si="1929"/>
        <v>8.2370643306704997E-6</v>
      </c>
      <c r="AM1388" s="13">
        <f t="shared" si="1930"/>
        <v>9.1230878611010151E-4</v>
      </c>
      <c r="AN1388" s="13">
        <f t="shared" si="1931"/>
        <v>9.2705228074490176E-4</v>
      </c>
      <c r="AO1388" s="13">
        <f t="shared" si="1932"/>
        <v>4.7101701985066973E-4</v>
      </c>
      <c r="AP1388" s="13">
        <f t="shared" si="1933"/>
        <v>1.5954298558059059E-4</v>
      </c>
      <c r="AQ1388" s="13">
        <f t="shared" si="1934"/>
        <v>4.0530325617594045E-5</v>
      </c>
      <c r="AR1388" s="13">
        <f t="shared" si="1935"/>
        <v>1.260833228372013E-3</v>
      </c>
      <c r="AS1388" s="13">
        <f t="shared" si="1936"/>
        <v>1.2009276869073512E-3</v>
      </c>
      <c r="AT1388" s="13">
        <f t="shared" si="1937"/>
        <v>5.7193420855621165E-4</v>
      </c>
      <c r="AU1388" s="13">
        <f t="shared" si="1938"/>
        <v>1.8158669750782195E-4</v>
      </c>
      <c r="AV1388" s="13">
        <f t="shared" si="1939"/>
        <v>4.3239757587287829E-5</v>
      </c>
      <c r="AW1388" s="13">
        <f t="shared" si="1940"/>
        <v>2.2145808386167813E-7</v>
      </c>
      <c r="AX1388" s="13">
        <f t="shared" si="1941"/>
        <v>1.4482709470666432E-4</v>
      </c>
      <c r="AY1388" s="13">
        <f t="shared" si="1942"/>
        <v>1.4716759336927802E-4</v>
      </c>
      <c r="AZ1388" s="13">
        <f t="shared" si="1943"/>
        <v>7.4772957995091724E-5</v>
      </c>
      <c r="BA1388" s="13">
        <f t="shared" si="1944"/>
        <v>2.5327112304797667E-5</v>
      </c>
      <c r="BB1388" s="13">
        <f t="shared" si="1945"/>
        <v>6.4341036676181162E-6</v>
      </c>
      <c r="BC1388" s="13">
        <f t="shared" si="1946"/>
        <v>1.3076165812338591E-6</v>
      </c>
      <c r="BD1388" s="13">
        <f t="shared" si="1947"/>
        <v>2.135348502241595E-4</v>
      </c>
      <c r="BE1388" s="13">
        <f t="shared" si="1948"/>
        <v>2.033892413233133E-4</v>
      </c>
      <c r="BF1388" s="13">
        <f t="shared" si="1949"/>
        <v>9.6862838648228915E-5</v>
      </c>
      <c r="BG1388" s="13">
        <f t="shared" si="1950"/>
        <v>3.0753542484836703E-5</v>
      </c>
      <c r="BH1388" s="13">
        <f t="shared" si="1951"/>
        <v>7.3230899633350934E-6</v>
      </c>
      <c r="BI1388" s="13">
        <f t="shared" si="1952"/>
        <v>1.3950300948267223E-6</v>
      </c>
      <c r="BJ1388" s="14">
        <f t="shared" si="1953"/>
        <v>0.32753360075969234</v>
      </c>
      <c r="BK1388" s="14">
        <f t="shared" si="1954"/>
        <v>0.31139567571594218</v>
      </c>
      <c r="BL1388" s="14">
        <f t="shared" si="1955"/>
        <v>0.33664318694951506</v>
      </c>
      <c r="BM1388" s="14">
        <f t="shared" si="1956"/>
        <v>0.31468470227273393</v>
      </c>
      <c r="BN1388" s="14">
        <f t="shared" si="1957"/>
        <v>0.68516178461241206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1.3231999999999999</v>
      </c>
      <c r="F1389" s="10">
        <f>VLOOKUP(B1389,home!$B$2:$E$405,3,FALSE)</f>
        <v>0.75570000000000004</v>
      </c>
      <c r="G1389" s="10">
        <f>VLOOKUP(C1389,away!$B$2:$E$405,4,FALSE)</f>
        <v>0.872</v>
      </c>
      <c r="H1389" s="10">
        <f>VLOOKUP(A1389,away!$A$2:$E$405,3,FALSE)</f>
        <v>1.1951000000000001</v>
      </c>
      <c r="I1389" s="10">
        <f>VLOOKUP(C1389,away!$B$2:$E$405,3,FALSE)</f>
        <v>1.0942000000000001</v>
      </c>
      <c r="J1389" s="10">
        <f>VLOOKUP(B1389,home!$B$2:$E$405,4,FALSE)</f>
        <v>0.77700000000000002</v>
      </c>
      <c r="K1389" s="12">
        <f t="shared" si="1902"/>
        <v>0.87194963327999997</v>
      </c>
      <c r="L1389" s="12">
        <f t="shared" si="1903"/>
        <v>1.0160661323400002</v>
      </c>
      <c r="M1389" s="13">
        <f t="shared" si="1904"/>
        <v>0.15137186830902444</v>
      </c>
      <c r="N1389" s="13">
        <f t="shared" si="1905"/>
        <v>0.13198864506096231</v>
      </c>
      <c r="O1389" s="13">
        <f t="shared" si="1906"/>
        <v>0.15380382877783028</v>
      </c>
      <c r="P1389" s="13">
        <f t="shared" si="1907"/>
        <v>0.134109192099889</v>
      </c>
      <c r="Q1389" s="13">
        <f t="shared" si="1908"/>
        <v>5.7543725329015069E-2</v>
      </c>
      <c r="R1389" s="13">
        <f t="shared" si="1909"/>
        <v>7.8137430722686821E-2</v>
      </c>
      <c r="S1389" s="13">
        <f t="shared" si="1910"/>
        <v>2.9703794381674906E-2</v>
      </c>
      <c r="T1389" s="13">
        <f t="shared" si="1911"/>
        <v>5.8468230435487635E-2</v>
      </c>
      <c r="U1389" s="13">
        <f t="shared" si="1912"/>
        <v>6.8131904064088172E-2</v>
      </c>
      <c r="V1389" s="13">
        <f t="shared" si="1913"/>
        <v>2.9240365401869903E-3</v>
      </c>
      <c r="W1389" s="13">
        <f t="shared" si="1914"/>
        <v>1.6725076732733248E-2</v>
      </c>
      <c r="X1389" s="13">
        <f t="shared" si="1915"/>
        <v>1.6993784028917994E-2</v>
      </c>
      <c r="Y1389" s="13">
        <f t="shared" si="1916"/>
        <v>8.6334042060419863E-3</v>
      </c>
      <c r="Z1389" s="13">
        <f t="shared" si="1917"/>
        <v>2.6464265675128367E-2</v>
      </c>
      <c r="AA1389" s="13">
        <f t="shared" si="1918"/>
        <v>2.3075506750452671E-2</v>
      </c>
      <c r="AB1389" s="13">
        <f t="shared" si="1919"/>
        <v>1.0060339824403682E-2</v>
      </c>
      <c r="AC1389" s="13">
        <f t="shared" si="1920"/>
        <v>1.6191093763641117E-4</v>
      </c>
      <c r="AD1389" s="13">
        <f t="shared" si="1921"/>
        <v>3.6458561309216536E-3</v>
      </c>
      <c r="AE1389" s="13">
        <f t="shared" si="1922"/>
        <v>3.704430938013641E-3</v>
      </c>
      <c r="AF1389" s="13">
        <f t="shared" si="1923"/>
        <v>1.8819734078540798E-3</v>
      </c>
      <c r="AG1389" s="13">
        <f t="shared" si="1924"/>
        <v>6.3740314722834153E-4</v>
      </c>
      <c r="AH1389" s="13">
        <f t="shared" si="1925"/>
        <v>6.7223610174364755E-3</v>
      </c>
      <c r="AI1389" s="13">
        <f t="shared" si="1926"/>
        <v>5.8615602239295017E-3</v>
      </c>
      <c r="AJ1389" s="13">
        <f t="shared" si="1927"/>
        <v>2.5554926438519816E-3</v>
      </c>
      <c r="AK1389" s="13">
        <f t="shared" si="1928"/>
        <v>7.4275362455215768E-4</v>
      </c>
      <c r="AL1389" s="13">
        <f t="shared" si="1929"/>
        <v>5.7378548025122354E-6</v>
      </c>
      <c r="AM1389" s="13">
        <f t="shared" si="1930"/>
        <v>6.3580058326975525E-4</v>
      </c>
      <c r="AN1389" s="13">
        <f t="shared" si="1931"/>
        <v>6.4601543958241637E-4</v>
      </c>
      <c r="AO1389" s="13">
        <f t="shared" si="1932"/>
        <v>3.2819720456421546E-4</v>
      </c>
      <c r="AP1389" s="13">
        <f t="shared" si="1933"/>
        <v>1.1115668809545409E-4</v>
      </c>
      <c r="AQ1389" s="13">
        <f t="shared" si="1934"/>
        <v>2.8235636539217942E-5</v>
      </c>
      <c r="AR1389" s="13">
        <f t="shared" si="1935"/>
        <v>1.3660726718359743E-3</v>
      </c>
      <c r="AS1389" s="13">
        <f t="shared" si="1936"/>
        <v>1.1911465652412075E-3</v>
      </c>
      <c r="AT1389" s="13">
        <f t="shared" si="1937"/>
        <v>5.193099053724011E-4</v>
      </c>
      <c r="AU1389" s="13">
        <f t="shared" si="1938"/>
        <v>1.5093736051604556E-4</v>
      </c>
      <c r="AV1389" s="13">
        <f t="shared" si="1939"/>
        <v>3.2902444037554269E-5</v>
      </c>
      <c r="AW1389" s="13">
        <f t="shared" si="1940"/>
        <v>1.4120836625491685E-7</v>
      </c>
      <c r="AX1389" s="13">
        <f t="shared" si="1941"/>
        <v>9.2397680903545491E-5</v>
      </c>
      <c r="AY1389" s="13">
        <f t="shared" si="1942"/>
        <v>9.3882154272850943E-5</v>
      </c>
      <c r="AZ1389" s="13">
        <f t="shared" si="1943"/>
        <v>4.769523869388145E-5</v>
      </c>
      <c r="BA1389" s="13">
        <f t="shared" si="1944"/>
        <v>1.6153838903575082E-5</v>
      </c>
      <c r="BB1389" s="13">
        <f t="shared" si="1945"/>
        <v>4.10334215429974E-6</v>
      </c>
      <c r="BC1389" s="13">
        <f t="shared" si="1946"/>
        <v>8.3385339847740461E-7</v>
      </c>
      <c r="BD1389" s="13">
        <f t="shared" si="1947"/>
        <v>2.3133669602795802E-4</v>
      </c>
      <c r="BE1389" s="13">
        <f t="shared" si="1948"/>
        <v>2.0171394726578479E-4</v>
      </c>
      <c r="BF1389" s="13">
        <f t="shared" si="1949"/>
        <v>8.7942201172931143E-5</v>
      </c>
      <c r="BG1389" s="13">
        <f t="shared" si="1950"/>
        <v>2.5560390020857766E-5</v>
      </c>
      <c r="BH1389" s="13">
        <f t="shared" si="1951"/>
        <v>5.5718431762951746E-6</v>
      </c>
      <c r="BI1389" s="13">
        <f t="shared" si="1952"/>
        <v>9.7167332285284989E-7</v>
      </c>
      <c r="BJ1389" s="14">
        <f t="shared" si="1953"/>
        <v>0.30222700107755357</v>
      </c>
      <c r="BK1389" s="14">
        <f t="shared" si="1954"/>
        <v>0.31837042227748708</v>
      </c>
      <c r="BL1389" s="14">
        <f t="shared" si="1955"/>
        <v>0.35290464334722155</v>
      </c>
      <c r="BM1389" s="14">
        <f t="shared" si="1956"/>
        <v>0.29291790113207616</v>
      </c>
      <c r="BN1389" s="14">
        <f t="shared" si="1957"/>
        <v>0.70695469029940794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1.3231999999999999</v>
      </c>
      <c r="F1390" s="10">
        <f>VLOOKUP(B1390,home!$B$2:$E$405,3,FALSE)</f>
        <v>0.81389999999999996</v>
      </c>
      <c r="G1390" s="10">
        <f>VLOOKUP(C1390,away!$B$2:$E$405,4,FALSE)</f>
        <v>0.97170000000000001</v>
      </c>
      <c r="H1390" s="10">
        <f>VLOOKUP(A1390,away!$A$2:$E$405,3,FALSE)</f>
        <v>1.1951000000000001</v>
      </c>
      <c r="I1390" s="10">
        <f>VLOOKUP(C1390,away!$B$2:$E$405,3,FALSE)</f>
        <v>1.0161</v>
      </c>
      <c r="J1390" s="10">
        <f>VLOOKUP(B1390,home!$B$2:$E$405,4,FALSE)</f>
        <v>1.4803999999999999</v>
      </c>
      <c r="K1390" s="12">
        <f t="shared" si="1902"/>
        <v>1.0464747248159998</v>
      </c>
      <c r="L1390" s="12">
        <f t="shared" si="1903"/>
        <v>1.797710579244</v>
      </c>
      <c r="M1390" s="13">
        <f t="shared" si="1904"/>
        <v>5.8181647788862763E-2</v>
      </c>
      <c r="N1390" s="13">
        <f t="shared" si="1905"/>
        <v>6.0885623859191579E-2</v>
      </c>
      <c r="O1390" s="13">
        <f t="shared" si="1906"/>
        <v>0.10459376374788686</v>
      </c>
      <c r="P1390" s="13">
        <f t="shared" si="1907"/>
        <v>0.10945473013553959</v>
      </c>
      <c r="Q1390" s="13">
        <f t="shared" si="1908"/>
        <v>3.1857633236648988E-2</v>
      </c>
      <c r="R1390" s="13">
        <f t="shared" si="1909"/>
        <v>9.401465780626192E-2</v>
      </c>
      <c r="S1390" s="13">
        <f t="shared" si="1910"/>
        <v>5.147816538524156E-2</v>
      </c>
      <c r="T1390" s="13">
        <f t="shared" si="1911"/>
        <v>5.727080429919916E-2</v>
      </c>
      <c r="U1390" s="13">
        <f t="shared" si="1912"/>
        <v>9.8383963156478335E-2</v>
      </c>
      <c r="V1390" s="13">
        <f t="shared" si="1913"/>
        <v>1.0760416183623191E-2</v>
      </c>
      <c r="W1390" s="13">
        <f t="shared" si="1914"/>
        <v>1.1112735991537103E-2</v>
      </c>
      <c r="X1390" s="13">
        <f t="shared" si="1915"/>
        <v>1.9977483056331808E-2</v>
      </c>
      <c r="Y1390" s="13">
        <f t="shared" si="1916"/>
        <v>1.7956866318517731E-2</v>
      </c>
      <c r="Z1390" s="13">
        <f t="shared" si="1917"/>
        <v>5.6337048314107165E-2</v>
      </c>
      <c r="AA1390" s="13">
        <f t="shared" si="1918"/>
        <v>5.8955297131450979E-2</v>
      </c>
      <c r="AB1390" s="13">
        <f t="shared" si="1919"/>
        <v>3.084761417104033E-2</v>
      </c>
      <c r="AC1390" s="13">
        <f t="shared" si="1920"/>
        <v>1.2651953991130583E-3</v>
      </c>
      <c r="AD1390" s="13">
        <f t="shared" si="1921"/>
        <v>2.9072993346741603E-3</v>
      </c>
      <c r="AE1390" s="13">
        <f t="shared" si="1922"/>
        <v>5.2264827709727806E-3</v>
      </c>
      <c r="AF1390" s="13">
        <f t="shared" si="1923"/>
        <v>4.6978516848071332E-3</v>
      </c>
      <c r="AG1390" s="13">
        <f t="shared" si="1924"/>
        <v>2.8151258911656763E-3</v>
      </c>
      <c r="AH1390" s="13">
        <f t="shared" si="1925"/>
        <v>2.5319426939412717E-2</v>
      </c>
      <c r="AI1390" s="13">
        <f t="shared" si="1926"/>
        <v>2.6496140338920733E-2</v>
      </c>
      <c r="AJ1390" s="13">
        <f t="shared" si="1927"/>
        <v>1.3863770584929094E-2</v>
      </c>
      <c r="AK1390" s="13">
        <f t="shared" si="1928"/>
        <v>4.8360285025919429E-3</v>
      </c>
      <c r="AL1390" s="13">
        <f t="shared" si="1929"/>
        <v>9.5206393247016001E-5</v>
      </c>
      <c r="AM1390" s="13">
        <f t="shared" si="1930"/>
        <v>6.0848305424217645E-4</v>
      </c>
      <c r="AN1390" s="13">
        <f t="shared" si="1931"/>
        <v>1.0938764239018612E-3</v>
      </c>
      <c r="AO1390" s="13">
        <f t="shared" si="1932"/>
        <v>9.832366098169855E-4</v>
      </c>
      <c r="AP1390" s="13">
        <f t="shared" si="1933"/>
        <v>5.8919161845599971E-4</v>
      </c>
      <c r="AQ1390" s="13">
        <f t="shared" si="1934"/>
        <v>2.6479900142506143E-4</v>
      </c>
      <c r="AR1390" s="13">
        <f t="shared" si="1935"/>
        <v>9.1034003338755567E-3</v>
      </c>
      <c r="AS1390" s="13">
        <f t="shared" si="1936"/>
        <v>9.5264783592823032E-3</v>
      </c>
      <c r="AT1390" s="13">
        <f t="shared" si="1937"/>
        <v>4.9846094097477627E-3</v>
      </c>
      <c r="AU1390" s="13">
        <f t="shared" si="1938"/>
        <v>1.7387559201270113E-3</v>
      </c>
      <c r="AV1390" s="13">
        <f t="shared" si="1939"/>
        <v>4.54891030759276E-4</v>
      </c>
      <c r="AW1390" s="13">
        <f t="shared" si="1940"/>
        <v>4.9752181678044515E-6</v>
      </c>
      <c r="AX1390" s="13">
        <f t="shared" si="1941"/>
        <v>1.0612702279054675E-4</v>
      </c>
      <c r="AY1390" s="13">
        <f t="shared" si="1942"/>
        <v>1.9078567161423497E-4</v>
      </c>
      <c r="AZ1390" s="13">
        <f t="shared" si="1943"/>
        <v>1.7148871011454103E-4</v>
      </c>
      <c r="BA1390" s="13">
        <f t="shared" si="1944"/>
        <v>1.027623561312726E-4</v>
      </c>
      <c r="BB1390" s="13">
        <f t="shared" si="1945"/>
        <v>4.61842436913071E-5</v>
      </c>
      <c r="BC1390" s="13">
        <f t="shared" si="1946"/>
        <v>1.6605180695649149E-5</v>
      </c>
      <c r="BD1390" s="13">
        <f t="shared" si="1947"/>
        <v>2.7275465145502405E-3</v>
      </c>
      <c r="BE1390" s="13">
        <f t="shared" si="1948"/>
        <v>2.854308488236802E-3</v>
      </c>
      <c r="BF1390" s="13">
        <f t="shared" si="1949"/>
        <v>1.4934808448837898E-3</v>
      </c>
      <c r="BG1390" s="13">
        <f t="shared" si="1950"/>
        <v>5.2096331872257702E-4</v>
      </c>
      <c r="BH1390" s="13">
        <f t="shared" si="1951"/>
        <v>1.3629373639985966E-4</v>
      </c>
      <c r="BI1390" s="13">
        <f t="shared" si="1952"/>
        <v>2.8525590058637522E-5</v>
      </c>
      <c r="BJ1390" s="14">
        <f t="shared" si="1953"/>
        <v>0.21888144633592577</v>
      </c>
      <c r="BK1390" s="14">
        <f t="shared" si="1954"/>
        <v>0.2314261469572414</v>
      </c>
      <c r="BL1390" s="14">
        <f t="shared" si="1955"/>
        <v>0.49087991592561675</v>
      </c>
      <c r="BM1390" s="14">
        <f t="shared" si="1956"/>
        <v>0.53835069050505302</v>
      </c>
      <c r="BN1390" s="14">
        <f t="shared" si="1957"/>
        <v>0.45898805657439168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1.3231999999999999</v>
      </c>
      <c r="F1391" s="10">
        <f>VLOOKUP(B1391,home!$B$2:$E$405,3,FALSE)</f>
        <v>1.4035</v>
      </c>
      <c r="G1391" s="10">
        <f>VLOOKUP(C1391,away!$B$2:$E$405,4,FALSE)</f>
        <v>0.75570000000000004</v>
      </c>
      <c r="H1391" s="10">
        <f>VLOOKUP(A1391,away!$A$2:$E$405,3,FALSE)</f>
        <v>1.1951000000000001</v>
      </c>
      <c r="I1391" s="10">
        <f>VLOOKUP(C1391,away!$B$2:$E$405,3,FALSE)</f>
        <v>1.6091</v>
      </c>
      <c r="J1391" s="10">
        <f>VLOOKUP(B1391,home!$B$2:$E$405,4,FALSE)</f>
        <v>1.0161</v>
      </c>
      <c r="K1391" s="12">
        <f t="shared" si="1902"/>
        <v>1.40341893384</v>
      </c>
      <c r="L1391" s="12">
        <f t="shared" si="1903"/>
        <v>1.953996280101</v>
      </c>
      <c r="M1391" s="13">
        <f t="shared" si="1904"/>
        <v>3.4825158293053445E-2</v>
      </c>
      <c r="N1391" s="13">
        <f t="shared" si="1905"/>
        <v>4.8874286522446304E-2</v>
      </c>
      <c r="O1391" s="13">
        <f t="shared" si="1906"/>
        <v>6.8048229758554929E-2</v>
      </c>
      <c r="P1391" s="13">
        <f t="shared" si="1907"/>
        <v>9.5500174057450524E-2</v>
      </c>
      <c r="Q1391" s="13">
        <f t="shared" si="1908"/>
        <v>3.4295549541761144E-2</v>
      </c>
      <c r="R1391" s="13">
        <f t="shared" si="1909"/>
        <v>6.6482993907837254E-2</v>
      </c>
      <c r="S1391" s="13">
        <f t="shared" si="1910"/>
        <v>6.5471943933866947E-2</v>
      </c>
      <c r="T1391" s="13">
        <f t="shared" si="1911"/>
        <v>6.7013376228620844E-2</v>
      </c>
      <c r="U1391" s="13">
        <f t="shared" si="1912"/>
        <v>9.3303492428628176E-2</v>
      </c>
      <c r="V1391" s="13">
        <f t="shared" si="1913"/>
        <v>1.9949122186477635E-2</v>
      </c>
      <c r="W1391" s="13">
        <f t="shared" si="1914"/>
        <v>1.6043674524451768E-2</v>
      </c>
      <c r="X1391" s="13">
        <f t="shared" si="1915"/>
        <v>3.1349280339929939E-2</v>
      </c>
      <c r="Y1391" s="13">
        <f t="shared" si="1916"/>
        <v>3.0628188584033256E-2</v>
      </c>
      <c r="Z1391" s="13">
        <f t="shared" si="1917"/>
        <v>4.3302507595297149E-2</v>
      </c>
      <c r="AA1391" s="13">
        <f t="shared" si="1918"/>
        <v>6.0771559041990435E-2</v>
      </c>
      <c r="AB1391" s="13">
        <f t="shared" si="1919"/>
        <v>4.2643978299252421E-2</v>
      </c>
      <c r="AC1391" s="13">
        <f t="shared" si="1920"/>
        <v>3.4191241592324314E-3</v>
      </c>
      <c r="AD1391" s="13">
        <f t="shared" si="1921"/>
        <v>5.6289991489955216E-3</v>
      </c>
      <c r="AE1391" s="13">
        <f t="shared" si="1922"/>
        <v>1.0999043397828945E-2</v>
      </c>
      <c r="AF1391" s="13">
        <f t="shared" si="1923"/>
        <v>1.0746044942013611E-2</v>
      </c>
      <c r="AG1391" s="13">
        <f t="shared" si="1924"/>
        <v>6.9992439474975887E-3</v>
      </c>
      <c r="AH1391" s="13">
        <f t="shared" si="1925"/>
        <v>2.1153234690063982E-2</v>
      </c>
      <c r="AI1391" s="13">
        <f t="shared" si="1926"/>
        <v>2.96868500759969E-2</v>
      </c>
      <c r="AJ1391" s="13">
        <f t="shared" si="1927"/>
        <v>2.0831543741361751E-2</v>
      </c>
      <c r="AK1391" s="13">
        <f t="shared" si="1928"/>
        <v>9.7451276359144072E-3</v>
      </c>
      <c r="AL1391" s="13">
        <f t="shared" si="1929"/>
        <v>3.7504719959405118E-4</v>
      </c>
      <c r="AM1391" s="13">
        <f t="shared" si="1930"/>
        <v>1.5799687968539112E-3</v>
      </c>
      <c r="AN1391" s="13">
        <f t="shared" si="1931"/>
        <v>3.087253151728195E-3</v>
      </c>
      <c r="AO1391" s="13">
        <f t="shared" si="1932"/>
        <v>3.0162405871034907E-3</v>
      </c>
      <c r="AP1391" s="13">
        <f t="shared" si="1933"/>
        <v>1.9645742956966262E-3</v>
      </c>
      <c r="AQ1391" s="13">
        <f t="shared" si="1934"/>
        <v>9.5969271644331228E-4</v>
      </c>
      <c r="AR1391" s="13">
        <f t="shared" si="1935"/>
        <v>8.2666683792976883E-3</v>
      </c>
      <c r="AS1391" s="13">
        <f t="shared" si="1936"/>
        <v>1.1601598923282806E-2</v>
      </c>
      <c r="AT1391" s="13">
        <f t="shared" si="1937"/>
        <v>8.1409517958764242E-3</v>
      </c>
      <c r="AU1391" s="13">
        <f t="shared" si="1938"/>
        <v>3.8083886299372402E-3</v>
      </c>
      <c r="AV1391" s="13">
        <f t="shared" si="1939"/>
        <v>1.3361911776687259E-3</v>
      </c>
      <c r="AW1391" s="13">
        <f t="shared" si="1940"/>
        <v>2.8568963898320307E-5</v>
      </c>
      <c r="AX1391" s="13">
        <f t="shared" si="1941"/>
        <v>3.6955968739686343E-4</v>
      </c>
      <c r="AY1391" s="13">
        <f t="shared" si="1942"/>
        <v>7.2211825444875959E-4</v>
      </c>
      <c r="AZ1391" s="13">
        <f t="shared" si="1943"/>
        <v>7.055081914929519E-4</v>
      </c>
      <c r="BA1391" s="13">
        <f t="shared" si="1944"/>
        <v>4.5952012725267069E-4</v>
      </c>
      <c r="BB1391" s="13">
        <f t="shared" si="1945"/>
        <v>2.2447515482081418E-4</v>
      </c>
      <c r="BC1391" s="13">
        <f t="shared" si="1946"/>
        <v>8.7724723498993384E-5</v>
      </c>
      <c r="BD1391" s="13">
        <f t="shared" si="1947"/>
        <v>2.6921732103293745E-3</v>
      </c>
      <c r="BE1391" s="13">
        <f t="shared" si="1948"/>
        <v>3.7782468565530614E-3</v>
      </c>
      <c r="BF1391" s="13">
        <f t="shared" si="1949"/>
        <v>2.6512315876040149E-3</v>
      </c>
      <c r="BG1391" s="13">
        <f t="shared" si="1950"/>
        <v>1.2402628693460517E-3</v>
      </c>
      <c r="BH1391" s="13">
        <f t="shared" si="1951"/>
        <v>4.3515209844474412E-4</v>
      </c>
      <c r="BI1391" s="13">
        <f t="shared" si="1952"/>
        <v>1.2214013881151222E-4</v>
      </c>
      <c r="BJ1391" s="14">
        <f t="shared" si="1953"/>
        <v>0.27575432286431545</v>
      </c>
      <c r="BK1391" s="14">
        <f t="shared" si="1954"/>
        <v>0.2202626880841238</v>
      </c>
      <c r="BL1391" s="14">
        <f t="shared" si="1955"/>
        <v>0.4567400152467519</v>
      </c>
      <c r="BM1391" s="14">
        <f t="shared" si="1956"/>
        <v>0.64733959241883443</v>
      </c>
      <c r="BN1391" s="14">
        <f t="shared" si="1957"/>
        <v>0.34802639208110359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1.3231999999999999</v>
      </c>
      <c r="F1392" s="10">
        <f>VLOOKUP(B1392,home!$B$2:$E$405,3,FALSE)</f>
        <v>0.63949999999999996</v>
      </c>
      <c r="G1392" s="10">
        <f>VLOOKUP(C1392,away!$B$2:$E$405,4,FALSE)</f>
        <v>1.1627000000000001</v>
      </c>
      <c r="H1392" s="10">
        <f>VLOOKUP(A1392,away!$A$2:$E$405,3,FALSE)</f>
        <v>1.1951000000000001</v>
      </c>
      <c r="I1392" s="10">
        <f>VLOOKUP(C1392,away!$B$2:$E$405,3,FALSE)</f>
        <v>1.2229000000000001</v>
      </c>
      <c r="J1392" s="10">
        <f>VLOOKUP(B1392,home!$B$2:$E$405,4,FALSE)</f>
        <v>1.6091</v>
      </c>
      <c r="K1392" s="12">
        <f t="shared" si="1902"/>
        <v>0.98386092727999996</v>
      </c>
      <c r="L1392" s="12">
        <f t="shared" si="1903"/>
        <v>2.3516800028890006</v>
      </c>
      <c r="M1392" s="13">
        <f t="shared" si="1904"/>
        <v>3.5595326416805254E-2</v>
      </c>
      <c r="N1392" s="13">
        <f t="shared" si="1905"/>
        <v>3.502085085527229E-2</v>
      </c>
      <c r="O1392" s="13">
        <f t="shared" si="1906"/>
        <v>8.3708817330707494E-2</v>
      </c>
      <c r="P1392" s="13">
        <f t="shared" si="1907"/>
        <v>8.2357834640502003E-2</v>
      </c>
      <c r="Q1392" s="13">
        <f t="shared" si="1908"/>
        <v>1.7227823398301385E-2</v>
      </c>
      <c r="R1392" s="13">
        <f t="shared" si="1909"/>
        <v>9.8428175891056527E-2</v>
      </c>
      <c r="S1392" s="13">
        <f t="shared" si="1910"/>
        <v>4.7638367234286501E-2</v>
      </c>
      <c r="T1392" s="13">
        <f t="shared" si="1911"/>
        <v>4.0514327779088602E-2</v>
      </c>
      <c r="U1392" s="13">
        <f t="shared" si="1912"/>
        <v>9.6839636402653792E-2</v>
      </c>
      <c r="V1392" s="13">
        <f t="shared" si="1913"/>
        <v>1.2246903569067571E-2</v>
      </c>
      <c r="W1392" s="13">
        <f t="shared" si="1914"/>
        <v>5.6499274345562945E-3</v>
      </c>
      <c r="X1392" s="13">
        <f t="shared" si="1915"/>
        <v>1.3286821365619992E-2</v>
      </c>
      <c r="Y1392" s="13">
        <f t="shared" si="1916"/>
        <v>1.5623176053743429E-2</v>
      </c>
      <c r="Z1392" s="13">
        <f t="shared" si="1917"/>
        <v>7.7157190987946295E-2</v>
      </c>
      <c r="AA1392" s="13">
        <f t="shared" si="1918"/>
        <v>7.5911945471720879E-2</v>
      </c>
      <c r="AB1392" s="13">
        <f t="shared" si="1919"/>
        <v>3.7343398531718051E-2</v>
      </c>
      <c r="AC1392" s="13">
        <f t="shared" si="1920"/>
        <v>1.7709987527380268E-3</v>
      </c>
      <c r="AD1392" s="13">
        <f t="shared" si="1921"/>
        <v>1.3896857112068168E-3</v>
      </c>
      <c r="AE1392" s="13">
        <f t="shared" si="1922"/>
        <v>3.2680960973456501E-3</v>
      </c>
      <c r="AF1392" s="13">
        <f t="shared" si="1923"/>
        <v>3.8427581198236748E-3</v>
      </c>
      <c r="AG1392" s="13">
        <f t="shared" si="1924"/>
        <v>3.0123124754428904E-3</v>
      </c>
      <c r="AH1392" s="13">
        <f t="shared" si="1925"/>
        <v>4.5362255781360168E-2</v>
      </c>
      <c r="AI1392" s="13">
        <f t="shared" si="1926"/>
        <v>4.4630151036561545E-2</v>
      </c>
      <c r="AJ1392" s="13">
        <f t="shared" si="1927"/>
        <v>2.1954930891738948E-2</v>
      </c>
      <c r="AK1392" s="13">
        <f t="shared" si="1928"/>
        <v>7.2001995551715338E-3</v>
      </c>
      <c r="AL1392" s="13">
        <f t="shared" si="1929"/>
        <v>1.6390423924605163E-4</v>
      </c>
      <c r="AM1392" s="13">
        <f t="shared" si="1930"/>
        <v>2.7345149449114109E-4</v>
      </c>
      <c r="AN1392" s="13">
        <f t="shared" si="1931"/>
        <v>6.4307041135492824E-4</v>
      </c>
      <c r="AO1392" s="13">
        <f t="shared" si="1932"/>
        <v>7.5614791341649423E-4</v>
      </c>
      <c r="AP1392" s="13">
        <f t="shared" si="1933"/>
        <v>5.9273930906927094E-4</v>
      </c>
      <c r="AQ1392" s="13">
        <f t="shared" si="1934"/>
        <v>3.4848329501611176E-4</v>
      </c>
      <c r="AR1392" s="13">
        <f t="shared" si="1935"/>
        <v>2.1335501961392132E-2</v>
      </c>
      <c r="AS1392" s="13">
        <f t="shared" si="1936"/>
        <v>2.0991166743719519E-2</v>
      </c>
      <c r="AT1392" s="13">
        <f t="shared" si="1937"/>
        <v>1.0326194388582491E-2</v>
      </c>
      <c r="AU1392" s="13">
        <f t="shared" si="1938"/>
        <v>3.3865130621414346E-3</v>
      </c>
      <c r="AV1392" s="13">
        <f t="shared" si="1939"/>
        <v>8.3296447039107587E-4</v>
      </c>
      <c r="AW1392" s="13">
        <f t="shared" si="1940"/>
        <v>1.0534153084717071E-5</v>
      </c>
      <c r="AX1392" s="13">
        <f t="shared" si="1941"/>
        <v>4.4839706822692622E-5</v>
      </c>
      <c r="AY1392" s="13">
        <f t="shared" si="1942"/>
        <v>1.0544864187033174E-4</v>
      </c>
      <c r="AZ1392" s="13">
        <f t="shared" si="1943"/>
        <v>1.2399073120913148E-4</v>
      </c>
      <c r="BA1392" s="13">
        <f t="shared" si="1944"/>
        <v>9.719550770936654E-5</v>
      </c>
      <c r="BB1392" s="13">
        <f t="shared" si="1945"/>
        <v>5.7143182962690237E-5</v>
      </c>
      <c r="BC1392" s="13">
        <f t="shared" si="1946"/>
        <v>2.6876496134957212E-5</v>
      </c>
      <c r="BD1392" s="13">
        <f t="shared" si="1947"/>
        <v>8.3623788857008254E-3</v>
      </c>
      <c r="BE1392" s="13">
        <f t="shared" si="1948"/>
        <v>8.2274178447523071E-3</v>
      </c>
      <c r="BF1392" s="13">
        <f t="shared" si="1949"/>
        <v>4.047317474929011E-3</v>
      </c>
      <c r="BG1392" s="13">
        <f t="shared" si="1950"/>
        <v>1.3273325079600686E-3</v>
      </c>
      <c r="BH1392" s="13">
        <f t="shared" si="1951"/>
        <v>3.264776480226202E-4</v>
      </c>
      <c r="BI1392" s="13">
        <f t="shared" si="1952"/>
        <v>6.4241720303945732E-5</v>
      </c>
      <c r="BJ1392" s="14">
        <f t="shared" si="1953"/>
        <v>0.14190516598045816</v>
      </c>
      <c r="BK1392" s="14">
        <f t="shared" si="1954"/>
        <v>0.17987878349451578</v>
      </c>
      <c r="BL1392" s="14">
        <f t="shared" si="1955"/>
        <v>0.59060701760058421</v>
      </c>
      <c r="BM1392" s="14">
        <f t="shared" si="1956"/>
        <v>0.63711441504207367</v>
      </c>
      <c r="BN1392" s="14">
        <f t="shared" si="1957"/>
        <v>0.35233882853264492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1.3052999999999999</v>
      </c>
      <c r="F1393" s="10">
        <f>VLOOKUP(B1393,home!$B$2:$E$405,3,FALSE)</f>
        <v>1.2096</v>
      </c>
      <c r="G1393" s="10">
        <f>VLOOKUP(C1393,away!$B$2:$E$405,4,FALSE)</f>
        <v>1.129</v>
      </c>
      <c r="H1393" s="10">
        <f>VLOOKUP(A1393,away!$A$2:$E$405,3,FALSE)</f>
        <v>1.1211</v>
      </c>
      <c r="I1393" s="10">
        <f>VLOOKUP(C1393,away!$B$2:$E$405,3,FALSE)</f>
        <v>1.0798000000000001</v>
      </c>
      <c r="J1393" s="10">
        <f>VLOOKUP(B1393,home!$B$2:$E$405,4,FALSE)</f>
        <v>0.70420000000000005</v>
      </c>
      <c r="K1393" s="12">
        <f t="shared" si="1902"/>
        <v>1.7825678035199999</v>
      </c>
      <c r="L1393" s="12">
        <f t="shared" si="1903"/>
        <v>0.852479013876</v>
      </c>
      <c r="M1393" s="13">
        <f t="shared" si="1904"/>
        <v>7.1715611791797335E-2</v>
      </c>
      <c r="N1393" s="13">
        <f t="shared" si="1905"/>
        <v>0.12783794058979717</v>
      </c>
      <c r="O1393" s="13">
        <f t="shared" si="1906"/>
        <v>6.1136054019785432E-2</v>
      </c>
      <c r="P1393" s="13">
        <f t="shared" si="1907"/>
        <v>0.10897916152992897</v>
      </c>
      <c r="Q1393" s="13">
        <f t="shared" si="1908"/>
        <v>0.11393989848183753</v>
      </c>
      <c r="R1393" s="13">
        <f t="shared" si="1909"/>
        <v>2.6058601521528269E-2</v>
      </c>
      <c r="S1393" s="13">
        <f t="shared" si="1910"/>
        <v>4.1401228236906555E-2</v>
      </c>
      <c r="T1393" s="13">
        <f t="shared" si="1911"/>
        <v>9.7131372298928417E-2</v>
      </c>
      <c r="U1393" s="13">
        <f t="shared" si="1912"/>
        <v>4.6451224077033573E-2</v>
      </c>
      <c r="V1393" s="13">
        <f t="shared" si="1913"/>
        <v>6.990374940436847E-3</v>
      </c>
      <c r="W1393" s="13">
        <f t="shared" si="1914"/>
        <v>6.7701864856686958E-2</v>
      </c>
      <c r="X1393" s="13">
        <f t="shared" si="1915"/>
        <v>5.7714418990594728E-2</v>
      </c>
      <c r="Y1393" s="13">
        <f t="shared" si="1916"/>
        <v>2.4600165493764235E-2</v>
      </c>
      <c r="Z1393" s="13">
        <f t="shared" si="1917"/>
        <v>7.4048036426866857E-3</v>
      </c>
      <c r="AA1393" s="13">
        <f t="shared" si="1918"/>
        <v>1.3199564564840898E-2</v>
      </c>
      <c r="AB1393" s="13">
        <f t="shared" si="1919"/>
        <v>1.1764559406884437E-2</v>
      </c>
      <c r="AC1393" s="13">
        <f t="shared" si="1920"/>
        <v>6.6391157792835675E-4</v>
      </c>
      <c r="AD1393" s="13">
        <f t="shared" si="1921"/>
        <v>3.0170791132948068E-2</v>
      </c>
      <c r="AE1393" s="13">
        <f t="shared" si="1922"/>
        <v>2.5719966272874338E-2</v>
      </c>
      <c r="AF1393" s="13">
        <f t="shared" si="1923"/>
        <v>1.0962865742611945E-2</v>
      </c>
      <c r="AG1393" s="13">
        <f t="shared" si="1924"/>
        <v>3.1152043258389386E-3</v>
      </c>
      <c r="AH1393" s="13">
        <f t="shared" si="1925"/>
        <v>1.5781099268157395E-3</v>
      </c>
      <c r="AI1393" s="13">
        <f t="shared" si="1926"/>
        <v>2.8130879459570403E-3</v>
      </c>
      <c r="AJ1393" s="13">
        <f t="shared" si="1927"/>
        <v>2.5072600004666158E-3</v>
      </c>
      <c r="AK1393" s="13">
        <f t="shared" si="1928"/>
        <v>1.4897869839617761E-3</v>
      </c>
      <c r="AL1393" s="13">
        <f t="shared" si="1929"/>
        <v>4.0355244993347443E-5</v>
      </c>
      <c r="AM1393" s="13">
        <f t="shared" si="1930"/>
        <v>1.0756296176063988E-2</v>
      </c>
      <c r="AN1393" s="13">
        <f t="shared" si="1931"/>
        <v>9.1695167571292195E-3</v>
      </c>
      <c r="AO1393" s="13">
        <f t="shared" si="1932"/>
        <v>3.9084103014184867E-3</v>
      </c>
      <c r="AP1393" s="13">
        <f t="shared" si="1933"/>
        <v>1.1106125865253441E-3</v>
      </c>
      <c r="AQ1393" s="13">
        <f t="shared" si="1934"/>
        <v>2.366934806398497E-4</v>
      </c>
      <c r="AR1393" s="13">
        <f t="shared" si="1935"/>
        <v>2.6906111883996165E-4</v>
      </c>
      <c r="AS1393" s="13">
        <f t="shared" si="1936"/>
        <v>4.7961968762318412E-4</v>
      </c>
      <c r="AT1393" s="13">
        <f t="shared" si="1937"/>
        <v>4.2747730654570408E-4</v>
      </c>
      <c r="AU1393" s="13">
        <f t="shared" si="1938"/>
        <v>2.5400242779460711E-4</v>
      </c>
      <c r="AV1393" s="13">
        <f t="shared" si="1939"/>
        <v>1.1319413745064497E-4</v>
      </c>
      <c r="AW1393" s="13">
        <f t="shared" si="1940"/>
        <v>1.7034415724484056E-6</v>
      </c>
      <c r="AX1393" s="13">
        <f t="shared" si="1941"/>
        <v>3.1956378747628302E-3</v>
      </c>
      <c r="AY1393" s="13">
        <f t="shared" si="1942"/>
        <v>2.7242142241826143E-3</v>
      </c>
      <c r="AZ1393" s="13">
        <f t="shared" si="1943"/>
        <v>1.1611677277090834E-3</v>
      </c>
      <c r="BA1393" s="13">
        <f t="shared" si="1944"/>
        <v>3.299570398206918E-4</v>
      </c>
      <c r="BB1393" s="13">
        <f t="shared" si="1945"/>
        <v>7.0320362981946832E-5</v>
      </c>
      <c r="BC1393" s="13">
        <f t="shared" si="1946"/>
        <v>1.1989326738050485E-5</v>
      </c>
      <c r="BD1393" s="13">
        <f t="shared" si="1947"/>
        <v>3.8228159543510612E-5</v>
      </c>
      <c r="BE1393" s="13">
        <f t="shared" si="1948"/>
        <v>6.8144286390087836E-5</v>
      </c>
      <c r="BF1393" s="13">
        <f t="shared" si="1949"/>
        <v>6.0735905456408365E-5</v>
      </c>
      <c r="BG1393" s="13">
        <f t="shared" si="1950"/>
        <v>3.6088623194742742E-5</v>
      </c>
      <c r="BH1393" s="13">
        <f t="shared" si="1951"/>
        <v>1.6082604445078363E-5</v>
      </c>
      <c r="BI1393" s="13">
        <f t="shared" si="1952"/>
        <v>5.7336665761088672E-6</v>
      </c>
      <c r="BJ1393" s="14">
        <f t="shared" si="1953"/>
        <v>0.59156930404385433</v>
      </c>
      <c r="BK1393" s="14">
        <f t="shared" si="1954"/>
        <v>0.23251485754617404</v>
      </c>
      <c r="BL1393" s="14">
        <f t="shared" si="1955"/>
        <v>0.1687666163711338</v>
      </c>
      <c r="BM1393" s="14">
        <f t="shared" si="1956"/>
        <v>0.48786580288656417</v>
      </c>
      <c r="BN1393" s="14">
        <f t="shared" si="1957"/>
        <v>0.50966726793467476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1.3052999999999999</v>
      </c>
      <c r="F1394" s="10">
        <f>VLOOKUP(B1394,home!$B$2:$E$405,3,FALSE)</f>
        <v>0.6855</v>
      </c>
      <c r="G1394" s="10">
        <f>VLOOKUP(C1394,away!$B$2:$E$405,4,FALSE)</f>
        <v>1.0887</v>
      </c>
      <c r="H1394" s="10">
        <f>VLOOKUP(A1394,away!$A$2:$E$405,3,FALSE)</f>
        <v>1.1211</v>
      </c>
      <c r="I1394" s="10">
        <f>VLOOKUP(C1394,away!$B$2:$E$405,3,FALSE)</f>
        <v>0.75109999999999999</v>
      </c>
      <c r="J1394" s="10">
        <f>VLOOKUP(B1394,home!$B$2:$E$405,4,FALSE)</f>
        <v>1.3145</v>
      </c>
      <c r="K1394" s="12">
        <f t="shared" si="1902"/>
        <v>0.97415041540500003</v>
      </c>
      <c r="L1394" s="12">
        <f t="shared" si="1903"/>
        <v>1.106885517045</v>
      </c>
      <c r="M1394" s="13">
        <f t="shared" si="1904"/>
        <v>0.12480085994944463</v>
      </c>
      <c r="N1394" s="13">
        <f t="shared" si="1905"/>
        <v>0.12157480956265271</v>
      </c>
      <c r="O1394" s="13">
        <f t="shared" si="1906"/>
        <v>0.13814026439280166</v>
      </c>
      <c r="P1394" s="13">
        <f t="shared" si="1907"/>
        <v>0.13456939594240425</v>
      </c>
      <c r="Q1394" s="13">
        <f t="shared" si="1908"/>
        <v>5.9216075619120942E-2</v>
      </c>
      <c r="R1394" s="13">
        <f t="shared" si="1909"/>
        <v>7.6452728988579646E-2</v>
      </c>
      <c r="S1394" s="13">
        <f t="shared" si="1910"/>
        <v>3.6275636104669634E-2</v>
      </c>
      <c r="T1394" s="13">
        <f t="shared" si="1911"/>
        <v>6.5545416479046506E-2</v>
      </c>
      <c r="U1394" s="13">
        <f t="shared" si="1912"/>
        <v>7.447645770307075E-2</v>
      </c>
      <c r="V1394" s="13">
        <f t="shared" si="1913"/>
        <v>4.3461153855735898E-3</v>
      </c>
      <c r="W1394" s="13">
        <f t="shared" si="1914"/>
        <v>1.9228454887673524E-2</v>
      </c>
      <c r="X1394" s="13">
        <f t="shared" si="1915"/>
        <v>2.1283698230318965E-2</v>
      </c>
      <c r="Y1394" s="13">
        <f t="shared" si="1916"/>
        <v>1.1779308660148183E-2</v>
      </c>
      <c r="Z1394" s="13">
        <f t="shared" si="1917"/>
        <v>2.8208139485341753E-2</v>
      </c>
      <c r="AA1394" s="13">
        <f t="shared" si="1918"/>
        <v>2.7478970797447849E-2</v>
      </c>
      <c r="AB1394" s="13">
        <f t="shared" si="1919"/>
        <v>1.3384325408617842E-2</v>
      </c>
      <c r="AC1394" s="13">
        <f t="shared" si="1920"/>
        <v>2.9289367595781437E-4</v>
      </c>
      <c r="AD1394" s="13">
        <f t="shared" si="1921"/>
        <v>4.6828518291058656E-3</v>
      </c>
      <c r="AE1394" s="13">
        <f t="shared" si="1922"/>
        <v>5.1833808681049703E-3</v>
      </c>
      <c r="AF1394" s="13">
        <f t="shared" si="1923"/>
        <v>2.8687046061167663E-3</v>
      </c>
      <c r="AG1394" s="13">
        <f t="shared" si="1924"/>
        <v>1.0584425270636433E-3</v>
      </c>
      <c r="AH1394" s="13">
        <f t="shared" si="1925"/>
        <v>7.8057952647774967E-3</v>
      </c>
      <c r="AI1394" s="13">
        <f t="shared" si="1926"/>
        <v>7.6040186997493805E-3</v>
      </c>
      <c r="AJ1394" s="13">
        <f t="shared" si="1927"/>
        <v>3.703728987554123E-3</v>
      </c>
      <c r="AK1394" s="13">
        <f t="shared" si="1928"/>
        <v>1.2026630439244633E-3</v>
      </c>
      <c r="AL1394" s="13">
        <f t="shared" si="1929"/>
        <v>1.2632773544977092E-5</v>
      </c>
      <c r="AM1394" s="13">
        <f t="shared" si="1930"/>
        <v>9.1236041092070911E-4</v>
      </c>
      <c r="AN1394" s="13">
        <f t="shared" si="1931"/>
        <v>1.0098785251733578E-3</v>
      </c>
      <c r="AO1394" s="13">
        <f t="shared" si="1932"/>
        <v>5.5890995674457724E-4</v>
      </c>
      <c r="AP1394" s="13">
        <f t="shared" si="1933"/>
        <v>2.0621644548427334E-4</v>
      </c>
      <c r="AQ1394" s="13">
        <f t="shared" si="1934"/>
        <v>5.7064499220760496E-5</v>
      </c>
      <c r="AR1394" s="13">
        <f t="shared" si="1935"/>
        <v>1.72802434552013E-3</v>
      </c>
      <c r="AS1394" s="13">
        <f t="shared" si="1936"/>
        <v>1.6833556340183876E-3</v>
      </c>
      <c r="AT1394" s="13">
        <f t="shared" si="1937"/>
        <v>8.1992079507667965E-4</v>
      </c>
      <c r="AU1394" s="13">
        <f t="shared" si="1938"/>
        <v>2.6624206104104849E-4</v>
      </c>
      <c r="AV1394" s="13">
        <f t="shared" si="1939"/>
        <v>6.4839953590355178E-5</v>
      </c>
      <c r="AW1394" s="13">
        <f t="shared" si="1940"/>
        <v>3.7837717929930668E-7</v>
      </c>
      <c r="AX1394" s="13">
        <f t="shared" si="1941"/>
        <v>1.4812937888291413E-4</v>
      </c>
      <c r="AY1394" s="13">
        <f t="shared" si="1942"/>
        <v>1.6396226413436911E-4</v>
      </c>
      <c r="AZ1394" s="13">
        <f t="shared" si="1943"/>
        <v>9.0743727756120024E-5</v>
      </c>
      <c r="BA1394" s="13">
        <f t="shared" si="1944"/>
        <v>3.3480972671974551E-5</v>
      </c>
      <c r="BB1394" s="13">
        <f t="shared" si="1945"/>
        <v>9.2649009367970165E-6</v>
      </c>
      <c r="BC1394" s="13">
        <f t="shared" si="1946"/>
        <v>2.0510369327594536E-6</v>
      </c>
      <c r="BD1394" s="13">
        <f t="shared" si="1947"/>
        <v>3.1878752019289967E-4</v>
      </c>
      <c r="BE1394" s="13">
        <f t="shared" si="1948"/>
        <v>3.1054699522184301E-4</v>
      </c>
      <c r="BF1394" s="13">
        <f t="shared" si="1949"/>
        <v>1.5125974219906644E-4</v>
      </c>
      <c r="BG1394" s="13">
        <f t="shared" si="1950"/>
        <v>4.9116580232424603E-5</v>
      </c>
      <c r="BH1394" s="13">
        <f t="shared" si="1951"/>
        <v>1.1961734259172359E-5</v>
      </c>
      <c r="BI1394" s="13">
        <f t="shared" si="1952"/>
        <v>2.3305056795073955E-6</v>
      </c>
      <c r="BJ1394" s="14">
        <f t="shared" si="1953"/>
        <v>0.31561320538821069</v>
      </c>
      <c r="BK1394" s="14">
        <f t="shared" si="1954"/>
        <v>0.3004614960957292</v>
      </c>
      <c r="BL1394" s="14">
        <f t="shared" si="1955"/>
        <v>0.35565533915355457</v>
      </c>
      <c r="BM1394" s="14">
        <f t="shared" si="1956"/>
        <v>0.34502046178087742</v>
      </c>
      <c r="BN1394" s="14">
        <f t="shared" si="1957"/>
        <v>0.65475413445500386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1.3052999999999999</v>
      </c>
      <c r="F1395" s="10">
        <f>VLOOKUP(B1395,home!$B$2:$E$405,3,FALSE)</f>
        <v>1.2096</v>
      </c>
      <c r="G1395" s="10">
        <f>VLOOKUP(C1395,away!$B$2:$E$405,4,FALSE)</f>
        <v>0.8468</v>
      </c>
      <c r="H1395" s="10">
        <f>VLOOKUP(A1395,away!$A$2:$E$405,3,FALSE)</f>
        <v>1.1211</v>
      </c>
      <c r="I1395" s="10">
        <f>VLOOKUP(C1395,away!$B$2:$E$405,3,FALSE)</f>
        <v>0.75109999999999999</v>
      </c>
      <c r="J1395" s="10">
        <f>VLOOKUP(B1395,home!$B$2:$E$405,4,FALSE)</f>
        <v>0.79810000000000003</v>
      </c>
      <c r="K1395" s="12">
        <f t="shared" si="1902"/>
        <v>1.337004797184</v>
      </c>
      <c r="L1395" s="12">
        <f t="shared" si="1903"/>
        <v>0.672046657401</v>
      </c>
      <c r="M1395" s="13">
        <f t="shared" si="1904"/>
        <v>0.13411582930826527</v>
      </c>
      <c r="N1395" s="13">
        <f t="shared" si="1905"/>
        <v>0.17931350716346117</v>
      </c>
      <c r="O1395" s="13">
        <f t="shared" si="1906"/>
        <v>9.0132094791182754E-2</v>
      </c>
      <c r="P1395" s="13">
        <f t="shared" si="1907"/>
        <v>0.12050704311605437</v>
      </c>
      <c r="Q1395" s="13">
        <f t="shared" si="1908"/>
        <v>0.11987150963871761</v>
      </c>
      <c r="R1395" s="13">
        <f t="shared" si="1909"/>
        <v>3.0286486514482219E-2</v>
      </c>
      <c r="S1395" s="13">
        <f t="shared" si="1910"/>
        <v>2.7069786458979207E-2</v>
      </c>
      <c r="T1395" s="13">
        <f t="shared" si="1911"/>
        <v>8.0559247370311921E-2</v>
      </c>
      <c r="U1395" s="13">
        <f t="shared" si="1912"/>
        <v>4.049317775971125E-2</v>
      </c>
      <c r="V1395" s="13">
        <f t="shared" si="1913"/>
        <v>2.7025560590089748E-3</v>
      </c>
      <c r="W1395" s="13">
        <f t="shared" si="1914"/>
        <v>5.34229278108845E-2</v>
      </c>
      <c r="X1395" s="13">
        <f t="shared" si="1915"/>
        <v>3.5902700063879855E-2</v>
      </c>
      <c r="Y1395" s="13">
        <f t="shared" si="1916"/>
        <v>1.206414478480056E-2</v>
      </c>
      <c r="Z1395" s="13">
        <f t="shared" si="1917"/>
        <v>6.7846440088260808E-3</v>
      </c>
      <c r="AA1395" s="13">
        <f t="shared" si="1918"/>
        <v>9.0711015869861557E-3</v>
      </c>
      <c r="AB1395" s="13">
        <f t="shared" si="1919"/>
        <v>6.0640531687719441E-3</v>
      </c>
      <c r="AC1395" s="13">
        <f t="shared" si="1920"/>
        <v>1.5177041424113883E-4</v>
      </c>
      <c r="AD1395" s="13">
        <f t="shared" si="1921"/>
        <v>1.7856677690691783E-2</v>
      </c>
      <c r="AE1395" s="13">
        <f t="shared" si="1922"/>
        <v>1.2000520554316422E-2</v>
      </c>
      <c r="AF1395" s="13">
        <f t="shared" si="1923"/>
        <v>4.0324548628001729E-3</v>
      </c>
      <c r="AG1395" s="13">
        <f t="shared" si="1924"/>
        <v>9.0333260388842155E-4</v>
      </c>
      <c r="AH1395" s="13">
        <f t="shared" si="1925"/>
        <v>1.1398993319468222E-3</v>
      </c>
      <c r="AI1395" s="13">
        <f t="shared" si="1926"/>
        <v>1.5240508751197381E-3</v>
      </c>
      <c r="AJ1395" s="13">
        <f t="shared" si="1927"/>
        <v>1.0188316655937819E-3</v>
      </c>
      <c r="AK1395" s="13">
        <f t="shared" si="1928"/>
        <v>4.5406094147395034E-4</v>
      </c>
      <c r="AL1395" s="13">
        <f t="shared" si="1929"/>
        <v>5.4548084136019852E-6</v>
      </c>
      <c r="AM1395" s="13">
        <f t="shared" si="1930"/>
        <v>4.7748927468446792E-3</v>
      </c>
      <c r="AN1395" s="13">
        <f t="shared" si="1931"/>
        <v>3.2089507099652458E-3</v>
      </c>
      <c r="AO1395" s="13">
        <f t="shared" si="1932"/>
        <v>1.0782822991983545E-3</v>
      </c>
      <c r="AP1395" s="13">
        <f t="shared" si="1933"/>
        <v>2.4155200497030639E-4</v>
      </c>
      <c r="AQ1395" s="13">
        <f t="shared" si="1934"/>
        <v>4.0583554382201042E-5</v>
      </c>
      <c r="AR1395" s="13">
        <f t="shared" si="1935"/>
        <v>1.53213107161699E-4</v>
      </c>
      <c r="AS1395" s="13">
        <f t="shared" si="1936"/>
        <v>2.0484665926665785E-4</v>
      </c>
      <c r="AT1395" s="13">
        <f t="shared" si="1937"/>
        <v>1.3694048306331895E-4</v>
      </c>
      <c r="AU1395" s="13">
        <f t="shared" si="1938"/>
        <v>6.1030027594783904E-5</v>
      </c>
      <c r="AV1395" s="13">
        <f t="shared" si="1939"/>
        <v>2.0399359916624501E-5</v>
      </c>
      <c r="AW1395" s="13">
        <f t="shared" si="1940"/>
        <v>1.3614741245976087E-7</v>
      </c>
      <c r="AX1395" s="13">
        <f t="shared" si="1941"/>
        <v>1.064009084761737E-3</v>
      </c>
      <c r="AY1395" s="13">
        <f t="shared" si="1942"/>
        <v>7.1506374885842259E-4</v>
      </c>
      <c r="AZ1395" s="13">
        <f t="shared" si="1943"/>
        <v>2.4027810112446548E-4</v>
      </c>
      <c r="BA1395" s="13">
        <f t="shared" si="1944"/>
        <v>5.3826031569118836E-5</v>
      </c>
      <c r="BB1395" s="13">
        <f t="shared" si="1945"/>
        <v>9.043401149296755E-6</v>
      </c>
      <c r="BC1395" s="13">
        <f t="shared" si="1946"/>
        <v>1.2155175027842496E-6</v>
      </c>
      <c r="BD1395" s="13">
        <f t="shared" si="1947"/>
        <v>1.7161059423006829E-5</v>
      </c>
      <c r="BE1395" s="13">
        <f t="shared" si="1948"/>
        <v>2.2944418773319816E-5</v>
      </c>
      <c r="BF1395" s="13">
        <f t="shared" si="1949"/>
        <v>1.5338398984263618E-5</v>
      </c>
      <c r="BG1395" s="13">
        <f t="shared" si="1950"/>
        <v>6.8358376743608817E-6</v>
      </c>
      <c r="BH1395" s="13">
        <f t="shared" si="1951"/>
        <v>2.284886940847905E-6</v>
      </c>
      <c r="BI1395" s="13">
        <f t="shared" si="1952"/>
        <v>6.1098096018734391E-7</v>
      </c>
      <c r="BJ1395" s="14">
        <f t="shared" si="1953"/>
        <v>0.5273547197440791</v>
      </c>
      <c r="BK1395" s="14">
        <f t="shared" si="1954"/>
        <v>0.28526750391382105</v>
      </c>
      <c r="BL1395" s="14">
        <f t="shared" si="1955"/>
        <v>0.18082536185502768</v>
      </c>
      <c r="BM1395" s="14">
        <f t="shared" si="1956"/>
        <v>0.32529083138814452</v>
      </c>
      <c r="BN1395" s="14">
        <f t="shared" si="1957"/>
        <v>0.67422647053216345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1.3052999999999999</v>
      </c>
      <c r="F1396" s="10">
        <f>VLOOKUP(B1396,home!$B$2:$E$405,3,FALSE)</f>
        <v>1.25</v>
      </c>
      <c r="G1396" s="10">
        <f>VLOOKUP(C1396,away!$B$2:$E$405,4,FALSE)</f>
        <v>0.7661</v>
      </c>
      <c r="H1396" s="10">
        <f>VLOOKUP(A1396,away!$A$2:$E$405,3,FALSE)</f>
        <v>1.1211</v>
      </c>
      <c r="I1396" s="10">
        <f>VLOOKUP(C1396,away!$B$2:$E$405,3,FALSE)</f>
        <v>0.75109999999999999</v>
      </c>
      <c r="J1396" s="10">
        <f>VLOOKUP(B1396,home!$B$2:$E$405,4,FALSE)</f>
        <v>0.65720000000000001</v>
      </c>
      <c r="K1396" s="12">
        <f t="shared" si="1902"/>
        <v>1.2499879125</v>
      </c>
      <c r="L1396" s="12">
        <f t="shared" si="1903"/>
        <v>0.55340065561200003</v>
      </c>
      <c r="M1396" s="13">
        <f t="shared" si="1904"/>
        <v>0.16473970962245377</v>
      </c>
      <c r="N1396" s="13">
        <f t="shared" si="1905"/>
        <v>0.20592264573682714</v>
      </c>
      <c r="O1396" s="13">
        <f t="shared" si="1906"/>
        <v>9.116706331039641E-2</v>
      </c>
      <c r="P1396" s="13">
        <f t="shared" si="1907"/>
        <v>0.11395772715611775</v>
      </c>
      <c r="Q1396" s="13">
        <f t="shared" si="1908"/>
        <v>0.12870040904052679</v>
      </c>
      <c r="R1396" s="13">
        <f t="shared" si="1909"/>
        <v>2.5225956303097041E-2</v>
      </c>
      <c r="S1396" s="13">
        <f t="shared" si="1910"/>
        <v>1.9707397215203898E-2</v>
      </c>
      <c r="T1396" s="13">
        <f t="shared" si="1911"/>
        <v>7.1222890740560096E-2</v>
      </c>
      <c r="U1396" s="13">
        <f t="shared" si="1912"/>
        <v>3.1532140460124487E-2</v>
      </c>
      <c r="V1396" s="13">
        <f t="shared" si="1913"/>
        <v>1.5147195940893208E-3</v>
      </c>
      <c r="W1396" s="13">
        <f t="shared" si="1914"/>
        <v>5.3624651878154753E-2</v>
      </c>
      <c r="X1396" s="13">
        <f t="shared" si="1915"/>
        <v>2.9675917506336108E-2</v>
      </c>
      <c r="Y1396" s="13">
        <f t="shared" si="1916"/>
        <v>8.2113361019470147E-3</v>
      </c>
      <c r="Z1396" s="13">
        <f t="shared" si="1917"/>
        <v>4.6533535855245219E-3</v>
      </c>
      <c r="AA1396" s="13">
        <f t="shared" si="1918"/>
        <v>5.8166357344941874E-3</v>
      </c>
      <c r="AB1396" s="13">
        <f t="shared" si="1919"/>
        <v>3.6353621797666469E-3</v>
      </c>
      <c r="AC1396" s="13">
        <f t="shared" si="1920"/>
        <v>6.5487399264895077E-5</v>
      </c>
      <c r="AD1396" s="13">
        <f t="shared" si="1921"/>
        <v>1.6757541664928457E-2</v>
      </c>
      <c r="AE1396" s="13">
        <f t="shared" si="1922"/>
        <v>9.2736345438168138E-3</v>
      </c>
      <c r="AF1396" s="13">
        <f t="shared" si="1923"/>
        <v>2.5660177182271573E-3</v>
      </c>
      <c r="AG1396" s="13">
        <f t="shared" si="1924"/>
        <v>4.73345295859639E-4</v>
      </c>
      <c r="AH1396" s="13">
        <f t="shared" si="1925"/>
        <v>6.4379223125593022E-4</v>
      </c>
      <c r="AI1396" s="13">
        <f t="shared" si="1926"/>
        <v>8.0473250723131756E-4</v>
      </c>
      <c r="AJ1396" s="13">
        <f t="shared" si="1927"/>
        <v>5.0295295341748285E-4</v>
      </c>
      <c r="AK1396" s="13">
        <f t="shared" si="1928"/>
        <v>2.0956170410934313E-4</v>
      </c>
      <c r="AL1396" s="13">
        <f t="shared" si="1929"/>
        <v>1.8120209619637438E-6</v>
      </c>
      <c r="AM1396" s="13">
        <f t="shared" si="1930"/>
        <v>4.1893449048751386E-3</v>
      </c>
      <c r="AN1396" s="13">
        <f t="shared" si="1931"/>
        <v>2.3183862169426934E-3</v>
      </c>
      <c r="AO1396" s="13">
        <f t="shared" si="1932"/>
        <v>6.4149822620895543E-4</v>
      </c>
      <c r="AP1396" s="13">
        <f t="shared" si="1933"/>
        <v>1.1833517965265699E-4</v>
      </c>
      <c r="AQ1396" s="13">
        <f t="shared" si="1934"/>
        <v>1.6371691500436044E-5</v>
      </c>
      <c r="AR1396" s="13">
        <f t="shared" si="1935"/>
        <v>7.1255008570988857E-5</v>
      </c>
      <c r="AS1396" s="13">
        <f t="shared" si="1936"/>
        <v>8.9067899418819973E-5</v>
      </c>
      <c r="AT1396" s="13">
        <f t="shared" si="1937"/>
        <v>5.5666898832645369E-5</v>
      </c>
      <c r="AU1396" s="13">
        <f t="shared" si="1938"/>
        <v>2.3194316889055698E-5</v>
      </c>
      <c r="AV1396" s="13">
        <f t="shared" si="1939"/>
        <v>7.2481539375035513E-6</v>
      </c>
      <c r="AW1396" s="13">
        <f t="shared" si="1940"/>
        <v>3.4818190677528607E-8</v>
      </c>
      <c r="AX1396" s="13">
        <f t="shared" si="1941"/>
        <v>8.727717487312318E-4</v>
      </c>
      <c r="AY1396" s="13">
        <f t="shared" si="1942"/>
        <v>4.8299245794749542E-4</v>
      </c>
      <c r="AZ1396" s="13">
        <f t="shared" si="1943"/>
        <v>1.3364417144189763E-4</v>
      </c>
      <c r="BA1396" s="13">
        <f t="shared" si="1944"/>
        <v>2.4652924031556224E-5</v>
      </c>
      <c r="BB1396" s="13">
        <f t="shared" si="1945"/>
        <v>3.4107360804540107E-6</v>
      </c>
      <c r="BC1396" s="13">
        <f t="shared" si="1946"/>
        <v>3.775007166085507E-7</v>
      </c>
      <c r="BD1396" s="13">
        <f t="shared" si="1947"/>
        <v>6.5720947431373136E-6</v>
      </c>
      <c r="BE1396" s="13">
        <f t="shared" si="1948"/>
        <v>8.2150389887264355E-6</v>
      </c>
      <c r="BF1396" s="13">
        <f t="shared" si="1949"/>
        <v>5.1343497183121336E-6</v>
      </c>
      <c r="BG1396" s="13">
        <f t="shared" si="1950"/>
        <v>2.1392916954793165E-6</v>
      </c>
      <c r="BH1396" s="13">
        <f t="shared" si="1951"/>
        <v>6.6852219016519362E-7</v>
      </c>
      <c r="BI1396" s="13">
        <f t="shared" si="1952"/>
        <v>1.6712893138890367E-7</v>
      </c>
      <c r="BJ1396" s="14">
        <f t="shared" si="1953"/>
        <v>0.53523017598531308</v>
      </c>
      <c r="BK1396" s="14">
        <f t="shared" si="1954"/>
        <v>0.300469845466039</v>
      </c>
      <c r="BL1396" s="14">
        <f t="shared" si="1955"/>
        <v>0.1598075260878091</v>
      </c>
      <c r="BM1396" s="14">
        <f t="shared" si="1956"/>
        <v>0.26996443231551004</v>
      </c>
      <c r="BN1396" s="14">
        <f t="shared" si="1957"/>
        <v>0.72971351116941907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1.3052999999999999</v>
      </c>
      <c r="F1397" s="10">
        <f>VLOOKUP(B1397,home!$B$2:$E$405,3,FALSE)</f>
        <v>0.8468</v>
      </c>
      <c r="G1397" s="10">
        <f>VLOOKUP(C1397,away!$B$2:$E$405,4,FALSE)</f>
        <v>1.25</v>
      </c>
      <c r="H1397" s="10">
        <f>VLOOKUP(A1397,away!$A$2:$E$405,3,FALSE)</f>
        <v>1.1211</v>
      </c>
      <c r="I1397" s="10">
        <f>VLOOKUP(C1397,away!$B$2:$E$405,3,FALSE)</f>
        <v>0.75109999999999999</v>
      </c>
      <c r="J1397" s="10">
        <f>VLOOKUP(B1397,home!$B$2:$E$405,4,FALSE)</f>
        <v>1.4553</v>
      </c>
      <c r="K1397" s="12">
        <f t="shared" si="1902"/>
        <v>1.3816600499999998</v>
      </c>
      <c r="L1397" s="12">
        <f t="shared" si="1903"/>
        <v>1.2254473130130001</v>
      </c>
      <c r="M1397" s="13">
        <f t="shared" si="1904"/>
        <v>7.3747560445603627E-2</v>
      </c>
      <c r="N1397" s="13">
        <f t="shared" si="1905"/>
        <v>0.1018940580526507</v>
      </c>
      <c r="O1397" s="13">
        <f t="shared" si="1906"/>
        <v>9.0373749789328758E-2</v>
      </c>
      <c r="P1397" s="13">
        <f t="shared" si="1907"/>
        <v>0.12486579965261144</v>
      </c>
      <c r="Q1397" s="13">
        <f t="shared" si="1908"/>
        <v>7.0391474671864143E-2</v>
      </c>
      <c r="R1397" s="13">
        <f t="shared" si="1909"/>
        <v>5.5374134423121064E-2</v>
      </c>
      <c r="S1397" s="13">
        <f t="shared" si="1910"/>
        <v>5.2854181984726162E-2</v>
      </c>
      <c r="T1397" s="13">
        <f t="shared" si="1911"/>
        <v>8.6261043495658551E-2</v>
      </c>
      <c r="U1397" s="13">
        <f t="shared" si="1912"/>
        <v>7.6508229335756156E-2</v>
      </c>
      <c r="V1397" s="13">
        <f t="shared" si="1913"/>
        <v>9.9433491745058045E-3</v>
      </c>
      <c r="W1397" s="13">
        <f t="shared" si="1914"/>
        <v>3.2419029471567197E-2</v>
      </c>
      <c r="X1397" s="13">
        <f t="shared" si="1915"/>
        <v>3.9727812556421278E-2</v>
      </c>
      <c r="Y1397" s="13">
        <f t="shared" si="1916"/>
        <v>2.4342170574575293E-2</v>
      </c>
      <c r="Z1397" s="13">
        <f t="shared" si="1917"/>
        <v>2.2619361413078132E-2</v>
      </c>
      <c r="AA1397" s="13">
        <f t="shared" si="1918"/>
        <v>3.1252268020961593E-2</v>
      </c>
      <c r="AB1397" s="13">
        <f t="shared" si="1919"/>
        <v>2.1590005098227599E-2</v>
      </c>
      <c r="AC1397" s="13">
        <f t="shared" si="1920"/>
        <v>1.0522248451319926E-3</v>
      </c>
      <c r="AD1397" s="13">
        <f t="shared" si="1921"/>
        <v>1.1198019470159245E-2</v>
      </c>
      <c r="AE1397" s="13">
        <f t="shared" si="1922"/>
        <v>1.3722582870773907E-2</v>
      </c>
      <c r="AF1397" s="13">
        <f t="shared" si="1923"/>
        <v>8.4081511532940537E-3</v>
      </c>
      <c r="AG1397" s="13">
        <f t="shared" si="1924"/>
        <v>3.4345820794037855E-3</v>
      </c>
      <c r="AH1397" s="13">
        <f t="shared" si="1925"/>
        <v>6.9297089164316308E-3</v>
      </c>
      <c r="AI1397" s="13">
        <f t="shared" si="1926"/>
        <v>9.5745019679623709E-3</v>
      </c>
      <c r="AJ1397" s="13">
        <f t="shared" si="1927"/>
        <v>6.6143534338899941E-3</v>
      </c>
      <c r="AK1397" s="13">
        <f t="shared" si="1928"/>
        <v>3.0462626320620421E-3</v>
      </c>
      <c r="AL1397" s="13">
        <f t="shared" si="1929"/>
        <v>7.1263047025759086E-5</v>
      </c>
      <c r="AM1397" s="13">
        <f t="shared" si="1930"/>
        <v>3.0943712282082382E-3</v>
      </c>
      <c r="AN1397" s="13">
        <f t="shared" si="1931"/>
        <v>3.7919889070725222E-3</v>
      </c>
      <c r="AO1397" s="13">
        <f t="shared" si="1932"/>
        <v>2.3234413085735633E-3</v>
      </c>
      <c r="AP1397" s="13">
        <f t="shared" si="1933"/>
        <v>9.4908496951162733E-4</v>
      </c>
      <c r="AQ1397" s="13">
        <f t="shared" si="1934"/>
        <v>2.9076340642726216E-4</v>
      </c>
      <c r="AR1397" s="13">
        <f t="shared" si="1935"/>
        <v>1.6983986343206748E-3</v>
      </c>
      <c r="AS1397" s="13">
        <f t="shared" si="1936"/>
        <v>2.3466095420154351E-3</v>
      </c>
      <c r="AT1397" s="13">
        <f t="shared" si="1937"/>
        <v>1.6211083285757614E-3</v>
      </c>
      <c r="AU1397" s="13">
        <f t="shared" si="1938"/>
        <v>7.4660687143846807E-4</v>
      </c>
      <c r="AV1397" s="13">
        <f t="shared" si="1939"/>
        <v>2.5788922183050419E-4</v>
      </c>
      <c r="AW1397" s="13">
        <f t="shared" si="1940"/>
        <v>3.3516428275302717E-6</v>
      </c>
      <c r="AX1397" s="13">
        <f t="shared" si="1941"/>
        <v>7.125615176474593E-4</v>
      </c>
      <c r="AY1397" s="13">
        <f t="shared" si="1942"/>
        <v>8.732065971575444E-4</v>
      </c>
      <c r="AZ1397" s="13">
        <f t="shared" si="1943"/>
        <v>5.3503433909596906E-4</v>
      </c>
      <c r="BA1397" s="13">
        <f t="shared" si="1944"/>
        <v>2.1855213107161391E-4</v>
      </c>
      <c r="BB1397" s="13">
        <f t="shared" si="1945"/>
        <v>6.6956030443743555E-5</v>
      </c>
      <c r="BC1397" s="13">
        <f t="shared" si="1946"/>
        <v>1.6410217519460438E-5</v>
      </c>
      <c r="BD1397" s="13">
        <f t="shared" si="1947"/>
        <v>3.4688300714220288E-4</v>
      </c>
      <c r="BE1397" s="13">
        <f t="shared" si="1948"/>
        <v>4.792743929922463E-4</v>
      </c>
      <c r="BF1397" s="13">
        <f t="shared" si="1949"/>
        <v>3.3109714089269332E-4</v>
      </c>
      <c r="BG1397" s="13">
        <f t="shared" si="1950"/>
        <v>1.5248789741355198E-4</v>
      </c>
      <c r="BH1397" s="13">
        <f t="shared" si="1951"/>
        <v>5.2671608991200748E-5</v>
      </c>
      <c r="BI1397" s="13">
        <f t="shared" si="1952"/>
        <v>1.455485158247257E-5</v>
      </c>
      <c r="BJ1397" s="14">
        <f t="shared" si="1953"/>
        <v>0.40467129504909716</v>
      </c>
      <c r="BK1397" s="14">
        <f t="shared" si="1954"/>
        <v>0.26340758574676232</v>
      </c>
      <c r="BL1397" s="14">
        <f t="shared" si="1955"/>
        <v>0.30931079511493642</v>
      </c>
      <c r="BM1397" s="14">
        <f t="shared" si="1956"/>
        <v>0.48249240533436433</v>
      </c>
      <c r="BN1397" s="14">
        <f t="shared" si="1957"/>
        <v>0.51664677703517981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1.3052999999999999</v>
      </c>
      <c r="F1398" s="10">
        <f>VLOOKUP(B1398,home!$B$2:$E$405,3,FALSE)</f>
        <v>1.8548</v>
      </c>
      <c r="G1398" s="10">
        <f>VLOOKUP(C1398,away!$B$2:$E$405,4,FALSE)</f>
        <v>0.9274</v>
      </c>
      <c r="H1398" s="10">
        <f>VLOOKUP(A1398,away!$A$2:$E$405,3,FALSE)</f>
        <v>1.1211</v>
      </c>
      <c r="I1398" s="10">
        <f>VLOOKUP(C1398,away!$B$2:$E$405,3,FALSE)</f>
        <v>0.9859</v>
      </c>
      <c r="J1398" s="10">
        <f>VLOOKUP(B1398,home!$B$2:$E$405,4,FALSE)</f>
        <v>0.56340000000000001</v>
      </c>
      <c r="K1398" s="12">
        <f t="shared" si="1902"/>
        <v>2.2453007260560001</v>
      </c>
      <c r="L1398" s="12">
        <f t="shared" si="1903"/>
        <v>0.62272178886600005</v>
      </c>
      <c r="M1398" s="13">
        <f t="shared" si="1904"/>
        <v>5.6811158793287665E-2</v>
      </c>
      <c r="N1398" s="13">
        <f t="shared" si="1905"/>
        <v>0.12755813608665151</v>
      </c>
      <c r="O1398" s="13">
        <f t="shared" si="1906"/>
        <v>3.5377546431306479E-2</v>
      </c>
      <c r="P1398" s="13">
        <f t="shared" si="1907"/>
        <v>7.9433230688292306E-2</v>
      </c>
      <c r="Q1398" s="13">
        <f t="shared" si="1908"/>
        <v>0.14320318778485439</v>
      </c>
      <c r="R1398" s="13">
        <f t="shared" si="1909"/>
        <v>1.1015184499696573E-2</v>
      </c>
      <c r="S1398" s="13">
        <f t="shared" si="1910"/>
        <v>2.776583980859125E-2</v>
      </c>
      <c r="T1398" s="13">
        <f t="shared" si="1911"/>
        <v>8.9175745268698231E-2</v>
      </c>
      <c r="U1398" s="13">
        <f t="shared" si="1912"/>
        <v>2.4732401754809515E-2</v>
      </c>
      <c r="V1398" s="13">
        <f t="shared" si="1913"/>
        <v>4.3135703259264656E-3</v>
      </c>
      <c r="W1398" s="13">
        <f t="shared" si="1914"/>
        <v>0.1071780738356224</v>
      </c>
      <c r="X1398" s="13">
        <f t="shared" si="1915"/>
        <v>6.6742121866131016E-2</v>
      </c>
      <c r="Y1398" s="13">
        <f t="shared" si="1916"/>
        <v>2.0780886760594839E-2</v>
      </c>
      <c r="Z1398" s="13">
        <f t="shared" si="1917"/>
        <v>2.2864651321133625E-3</v>
      </c>
      <c r="AA1398" s="13">
        <f t="shared" si="1918"/>
        <v>5.1338018212358609E-3</v>
      </c>
      <c r="AB1398" s="13">
        <f t="shared" si="1919"/>
        <v>5.7634644783242477E-3</v>
      </c>
      <c r="AC1398" s="13">
        <f t="shared" si="1920"/>
        <v>3.7695150264868915E-4</v>
      </c>
      <c r="AD1398" s="13">
        <f t="shared" si="1921"/>
        <v>6.0161751750101647E-2</v>
      </c>
      <c r="AE1398" s="13">
        <f t="shared" si="1922"/>
        <v>3.7464033671135502E-2</v>
      </c>
      <c r="AF1398" s="13">
        <f t="shared" si="1923"/>
        <v>1.166483503291278E-2</v>
      </c>
      <c r="AG1398" s="13">
        <f t="shared" si="1924"/>
        <v>2.4213156461740781E-3</v>
      </c>
      <c r="AH1398" s="13">
        <f t="shared" si="1925"/>
        <v>3.5595791431234199E-4</v>
      </c>
      <c r="AI1398" s="13">
        <f t="shared" si="1926"/>
        <v>7.9923256345088099E-4</v>
      </c>
      <c r="AJ1398" s="13">
        <f t="shared" si="1927"/>
        <v>8.9725872750193072E-4</v>
      </c>
      <c r="AK1398" s="13">
        <f t="shared" si="1928"/>
        <v>6.7153855744005587E-4</v>
      </c>
      <c r="AL1398" s="13">
        <f t="shared" si="1929"/>
        <v>2.1082108729476949E-5</v>
      </c>
      <c r="AM1398" s="13">
        <f t="shared" si="1930"/>
        <v>2.7016244977060819E-2</v>
      </c>
      <c r="AN1398" s="13">
        <f t="shared" si="1931"/>
        <v>1.6823604400557402E-2</v>
      </c>
      <c r="AO1398" s="13">
        <f t="shared" si="1932"/>
        <v>5.2382125137445078E-3</v>
      </c>
      <c r="AP1398" s="13">
        <f t="shared" si="1933"/>
        <v>1.0873163556730824E-3</v>
      </c>
      <c r="AQ1398" s="13">
        <f t="shared" si="1934"/>
        <v>1.6927389651700045E-4</v>
      </c>
      <c r="AR1398" s="13">
        <f t="shared" si="1935"/>
        <v>4.4332549832318416E-5</v>
      </c>
      <c r="AS1398" s="13">
        <f t="shared" si="1936"/>
        <v>9.9539906326418358E-5</v>
      </c>
      <c r="AT1398" s="13">
        <f t="shared" si="1937"/>
        <v>1.117485119731267E-4</v>
      </c>
      <c r="AU1398" s="13">
        <f t="shared" si="1938"/>
        <v>8.3636338356312976E-5</v>
      </c>
      <c r="AV1398" s="13">
        <f t="shared" si="1939"/>
        <v>4.6947182809023713E-5</v>
      </c>
      <c r="AW1398" s="13">
        <f t="shared" si="1940"/>
        <v>8.1880432259866998E-7</v>
      </c>
      <c r="AX1398" s="13">
        <f t="shared" si="1941"/>
        <v>1.0109932410383566E-2</v>
      </c>
      <c r="AY1398" s="13">
        <f t="shared" si="1942"/>
        <v>6.2956751959084055E-3</v>
      </c>
      <c r="AZ1398" s="13">
        <f t="shared" si="1943"/>
        <v>1.9602270600576938E-3</v>
      </c>
      <c r="BA1398" s="13">
        <f t="shared" si="1944"/>
        <v>4.0689203380755577E-4</v>
      </c>
      <c r="BB1398" s="13">
        <f t="shared" si="1945"/>
        <v>6.3345133791991521E-5</v>
      </c>
      <c r="BC1398" s="13">
        <f t="shared" si="1946"/>
        <v>7.889279006181018E-6</v>
      </c>
      <c r="BD1398" s="13">
        <f t="shared" si="1947"/>
        <v>4.6011407894287337E-6</v>
      </c>
      <c r="BE1398" s="13">
        <f t="shared" si="1948"/>
        <v>1.0330944755190213E-5</v>
      </c>
      <c r="BF1398" s="13">
        <f t="shared" si="1949"/>
        <v>1.1598038879836508E-5</v>
      </c>
      <c r="BG1398" s="13">
        <f t="shared" si="1950"/>
        <v>8.6803617059075418E-6</v>
      </c>
      <c r="BH1398" s="13">
        <f t="shared" si="1951"/>
        <v>4.8725056101757265E-6</v>
      </c>
      <c r="BI1398" s="13">
        <f t="shared" si="1952"/>
        <v>2.188048076847899E-6</v>
      </c>
      <c r="BJ1398" s="14">
        <f t="shared" si="1953"/>
        <v>0.73552870095938461</v>
      </c>
      <c r="BK1398" s="14">
        <f t="shared" si="1954"/>
        <v>0.17501750842338426</v>
      </c>
      <c r="BL1398" s="14">
        <f t="shared" si="1955"/>
        <v>8.5174862277192467E-2</v>
      </c>
      <c r="BM1398" s="14">
        <f t="shared" si="1956"/>
        <v>0.53831423611640006</v>
      </c>
      <c r="BN1398" s="14">
        <f t="shared" si="1957"/>
        <v>0.45339844428408888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1.8042</v>
      </c>
      <c r="F1402" s="10">
        <f>VLOOKUP(B1402,home!$B$2:$E$405,3,FALSE)</f>
        <v>0.84989999999999999</v>
      </c>
      <c r="G1402" s="10">
        <f>VLOOKUP(C1402,away!$B$2:$E$405,4,FALSE)</f>
        <v>1.1085</v>
      </c>
      <c r="H1402" s="10">
        <f>VLOOKUP(A1402,away!$A$2:$E$405,3,FALSE)</f>
        <v>1.2458</v>
      </c>
      <c r="I1402" s="10">
        <f>VLOOKUP(C1402,away!$B$2:$E$405,3,FALSE)</f>
        <v>0.74919999999999998</v>
      </c>
      <c r="J1402" s="10">
        <f>VLOOKUP(B1402,home!$B$2:$E$405,4,FALSE)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1.8042</v>
      </c>
      <c r="F1403" s="10">
        <f>VLOOKUP(B1403,home!$B$2:$E$405,3,FALSE)</f>
        <v>1.6997</v>
      </c>
      <c r="G1403" s="10">
        <f>VLOOKUP(C1403,away!$B$2:$E$405,4,FALSE)</f>
        <v>0.84989999999999999</v>
      </c>
      <c r="H1403" s="10">
        <f>VLOOKUP(A1403,away!$A$2:$E$405,3,FALSE)</f>
        <v>1.2458</v>
      </c>
      <c r="I1403" s="10">
        <f>VLOOKUP(C1403,away!$B$2:$E$405,3,FALSE)</f>
        <v>0.90969999999999995</v>
      </c>
      <c r="J1403" s="10">
        <f>VLOOKUP(B1403,home!$B$2:$E$405,4,FALSE)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1.5941000000000001</v>
      </c>
      <c r="F1404" s="10">
        <f>VLOOKUP(B1404,home!$B$2:$E$405,3,FALSE)</f>
        <v>0.62729999999999997</v>
      </c>
      <c r="G1404" s="10">
        <f>VLOOKUP(C1404,away!$B$2:$E$405,4,FALSE)</f>
        <v>0.69699999999999995</v>
      </c>
      <c r="H1404" s="10">
        <f>VLOOKUP(A1404,away!$A$2:$E$405,3,FALSE)</f>
        <v>1.1647000000000001</v>
      </c>
      <c r="I1404" s="10">
        <f>VLOOKUP(C1404,away!$B$2:$E$405,3,FALSE)</f>
        <v>0.85860000000000003</v>
      </c>
      <c r="J1404" s="10">
        <f>VLOOKUP(B1404,home!$B$2:$E$405,4,FALSE)</f>
        <v>1.6313</v>
      </c>
      <c r="K1404" s="12">
        <f t="shared" si="1902"/>
        <v>0.69698531420999998</v>
      </c>
      <c r="L1404" s="12">
        <f t="shared" si="1903"/>
        <v>1.631318629446</v>
      </c>
      <c r="M1404" s="13">
        <f t="shared" si="1904"/>
        <v>9.7460906178597095E-2</v>
      </c>
      <c r="N1404" s="13">
        <f t="shared" si="1905"/>
        <v>6.7928820316080815E-2</v>
      </c>
      <c r="O1404" s="13">
        <f t="shared" si="1906"/>
        <v>0.15898979189183424</v>
      </c>
      <c r="P1404" s="13">
        <f t="shared" si="1907"/>
        <v>0.11081355005791257</v>
      </c>
      <c r="Q1404" s="13">
        <f t="shared" si="1908"/>
        <v>2.3672695085959108E-2</v>
      </c>
      <c r="R1404" s="13">
        <f t="shared" si="1909"/>
        <v>0.12968150470244591</v>
      </c>
      <c r="S1404" s="13">
        <f t="shared" si="1910"/>
        <v>3.1498893653664199E-2</v>
      </c>
      <c r="T1404" s="13">
        <f t="shared" si="1911"/>
        <v>3.861770850291988E-2</v>
      </c>
      <c r="U1404" s="13">
        <f t="shared" si="1912"/>
        <v>9.0386104302259837E-2</v>
      </c>
      <c r="V1404" s="13">
        <f t="shared" si="1913"/>
        <v>3.9793781772729294E-3</v>
      </c>
      <c r="W1404" s="13">
        <f t="shared" si="1914"/>
        <v>5.4998402742282449E-3</v>
      </c>
      <c r="X1404" s="13">
        <f t="shared" si="1915"/>
        <v>8.9719918983259331E-3</v>
      </c>
      <c r="Y1404" s="13">
        <f t="shared" si="1916"/>
        <v>7.3180887634888402E-3</v>
      </c>
      <c r="Z1404" s="13">
        <f t="shared" si="1917"/>
        <v>7.051728483856301E-2</v>
      </c>
      <c r="AA1404" s="13">
        <f t="shared" si="1918"/>
        <v>4.9149511930441904E-2</v>
      </c>
      <c r="AB1404" s="13">
        <f t="shared" si="1919"/>
        <v>1.7128244008053597E-2</v>
      </c>
      <c r="AC1404" s="13">
        <f t="shared" si="1920"/>
        <v>2.827858369940424E-4</v>
      </c>
      <c r="AD1404" s="13">
        <f t="shared" si="1921"/>
        <v>9.5832697540944626E-4</v>
      </c>
      <c r="AE1404" s="13">
        <f t="shared" si="1922"/>
        <v>1.5633366480860686E-3</v>
      </c>
      <c r="AF1404" s="13">
        <f t="shared" si="1923"/>
        <v>1.2751500990592346E-3</v>
      </c>
      <c r="AG1404" s="13">
        <f t="shared" si="1924"/>
        <v>6.9339203731174726E-4</v>
      </c>
      <c r="AH1404" s="13">
        <f t="shared" si="1925"/>
        <v>2.8759040113774465E-2</v>
      </c>
      <c r="AI1404" s="13">
        <f t="shared" si="1926"/>
        <v>2.0044628610077088E-2</v>
      </c>
      <c r="AJ1404" s="13">
        <f t="shared" si="1927"/>
        <v>6.9854058850086663E-3</v>
      </c>
      <c r="AK1404" s="13">
        <f t="shared" si="1928"/>
        <v>1.6229084385490497E-3</v>
      </c>
      <c r="AL1404" s="13">
        <f t="shared" si="1929"/>
        <v>1.2861157866102277E-5</v>
      </c>
      <c r="AM1404" s="13">
        <f t="shared" si="1930"/>
        <v>1.335879656143344E-4</v>
      </c>
      <c r="AN1404" s="13">
        <f t="shared" si="1931"/>
        <v>2.1792453697645539E-4</v>
      </c>
      <c r="AO1404" s="13">
        <f t="shared" si="1932"/>
        <v>1.7775217849154271E-4</v>
      </c>
      <c r="AP1404" s="13">
        <f t="shared" si="1933"/>
        <v>9.665681339928806E-5</v>
      </c>
      <c r="AQ1404" s="13">
        <f t="shared" si="1934"/>
        <v>3.9419515090286108E-5</v>
      </c>
      <c r="AR1404" s="13">
        <f t="shared" si="1935"/>
        <v>9.3830315805170095E-3</v>
      </c>
      <c r="AS1404" s="13">
        <f t="shared" si="1936"/>
        <v>6.5398352143890004E-3</v>
      </c>
      <c r="AT1404" s="13">
        <f t="shared" si="1937"/>
        <v>2.2790845508912699E-3</v>
      </c>
      <c r="AU1404" s="13">
        <f t="shared" si="1938"/>
        <v>5.2949615393803621E-4</v>
      </c>
      <c r="AV1404" s="13">
        <f t="shared" si="1939"/>
        <v>9.2262760806372145E-5</v>
      </c>
      <c r="AW1404" s="13">
        <f t="shared" si="1940"/>
        <v>4.0620006776710967E-7</v>
      </c>
      <c r="AX1404" s="13">
        <f t="shared" si="1941"/>
        <v>1.5518141698063584E-5</v>
      </c>
      <c r="AY1404" s="13">
        <f t="shared" si="1942"/>
        <v>2.5315033646433913E-5</v>
      </c>
      <c r="AZ1404" s="13">
        <f t="shared" si="1943"/>
        <v>2.0648442996239978E-5</v>
      </c>
      <c r="BA1404" s="13">
        <f t="shared" si="1944"/>
        <v>1.1228063242940019E-5</v>
      </c>
      <c r="BB1404" s="13">
        <f t="shared" si="1945"/>
        <v>4.5791371852014816E-6</v>
      </c>
      <c r="BC1404" s="13">
        <f t="shared" si="1946"/>
        <v>1.4940063594016176E-6</v>
      </c>
      <c r="BD1404" s="13">
        <f t="shared" si="1947"/>
        <v>2.5511190363295935E-3</v>
      </c>
      <c r="BE1404" s="13">
        <f t="shared" si="1948"/>
        <v>1.7780925031232941E-3</v>
      </c>
      <c r="BF1404" s="13">
        <f t="shared" si="1949"/>
        <v>6.1965218099191725E-4</v>
      </c>
      <c r="BG1404" s="13">
        <f t="shared" si="1950"/>
        <v>1.4396282335652109E-4</v>
      </c>
      <c r="BH1404" s="13">
        <f t="shared" si="1951"/>
        <v>2.5084993417925889E-5</v>
      </c>
      <c r="BI1404" s="13">
        <f t="shared" si="1952"/>
        <v>3.4967744038697725E-6</v>
      </c>
      <c r="BJ1404" s="14">
        <f t="shared" si="1953"/>
        <v>0.15724347443556949</v>
      </c>
      <c r="BK1404" s="14">
        <f t="shared" si="1954"/>
        <v>0.24407369009595339</v>
      </c>
      <c r="BL1404" s="14">
        <f t="shared" si="1955"/>
        <v>0.52669225845460976</v>
      </c>
      <c r="BM1404" s="14">
        <f t="shared" si="1956"/>
        <v>0.40995453075828697</v>
      </c>
      <c r="BN1404" s="14">
        <f t="shared" si="1957"/>
        <v>0.58854726823282977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1.5941000000000001</v>
      </c>
      <c r="F1405" s="10">
        <f>VLOOKUP(B1405,home!$B$2:$E$405,3,FALSE)</f>
        <v>0.9758</v>
      </c>
      <c r="G1405" s="10">
        <f>VLOOKUP(C1405,away!$B$2:$E$405,4,FALSE)</f>
        <v>0.94099999999999995</v>
      </c>
      <c r="H1405" s="10">
        <f>VLOOKUP(A1405,away!$A$2:$E$405,3,FALSE)</f>
        <v>1.1647000000000001</v>
      </c>
      <c r="I1405" s="10">
        <f>VLOOKUP(C1405,away!$B$2:$E$405,3,FALSE)</f>
        <v>1.3736999999999999</v>
      </c>
      <c r="J1405" s="10">
        <f>VLOOKUP(B1405,home!$B$2:$E$405,4,FALSE)</f>
        <v>1.7172000000000001</v>
      </c>
      <c r="K1405" s="12">
        <f t="shared" si="1902"/>
        <v>1.4637469359799999</v>
      </c>
      <c r="L1405" s="12">
        <f t="shared" si="1903"/>
        <v>2.747431375308</v>
      </c>
      <c r="M1405" s="13">
        <f t="shared" si="1904"/>
        <v>1.4828884997120114E-2</v>
      </c>
      <c r="N1405" s="13">
        <f t="shared" si="1905"/>
        <v>2.1705734978534355E-2</v>
      </c>
      <c r="O1405" s="13">
        <f t="shared" si="1906"/>
        <v>4.0741343901921884E-2</v>
      </c>
      <c r="P1405" s="13">
        <f t="shared" si="1907"/>
        <v>5.9635017304145596E-2</v>
      </c>
      <c r="Q1405" s="13">
        <f t="shared" si="1908"/>
        <v>1.5885851534011789E-2</v>
      </c>
      <c r="R1405" s="13">
        <f t="shared" si="1909"/>
        <v>5.5967023254176733E-2</v>
      </c>
      <c r="S1405" s="13">
        <f t="shared" si="1910"/>
        <v>5.995621534519311E-2</v>
      </c>
      <c r="T1405" s="13">
        <f t="shared" si="1911"/>
        <v>4.3645286928028715E-2</v>
      </c>
      <c r="U1405" s="13">
        <f t="shared" si="1912"/>
        <v>8.1921558804222583E-2</v>
      </c>
      <c r="V1405" s="13">
        <f t="shared" si="1913"/>
        <v>2.6790730390915812E-2</v>
      </c>
      <c r="W1405" s="13">
        <f t="shared" si="1914"/>
        <v>7.7509555027809804E-3</v>
      </c>
      <c r="X1405" s="13">
        <f t="shared" si="1915"/>
        <v>2.1295218336956658E-2</v>
      </c>
      <c r="Y1405" s="13">
        <f t="shared" si="1916"/>
        <v>2.9253575501494496E-2</v>
      </c>
      <c r="Z1405" s="13">
        <f t="shared" si="1917"/>
        <v>5.1255185223705861E-2</v>
      </c>
      <c r="AA1405" s="13">
        <f t="shared" si="1918"/>
        <v>7.5024620324286806E-2</v>
      </c>
      <c r="AB1405" s="13">
        <f t="shared" si="1919"/>
        <v>5.4908529061368845E-2</v>
      </c>
      <c r="AC1405" s="13">
        <f t="shared" si="1920"/>
        <v>6.7337567472337059E-3</v>
      </c>
      <c r="AD1405" s="13">
        <f t="shared" si="1921"/>
        <v>2.8363593420282452E-3</v>
      </c>
      <c r="AE1405" s="13">
        <f t="shared" si="1922"/>
        <v>7.7927026479363551E-3</v>
      </c>
      <c r="AF1405" s="13">
        <f t="shared" si="1923"/>
        <v>1.0704957876693039E-2</v>
      </c>
      <c r="AG1405" s="13">
        <f t="shared" si="1924"/>
        <v>9.8037123805923207E-3</v>
      </c>
      <c r="AH1405" s="13">
        <f t="shared" si="1925"/>
        <v>3.5205026007708112E-2</v>
      </c>
      <c r="AI1405" s="13">
        <f t="shared" si="1926"/>
        <v>5.1531248949878955E-2</v>
      </c>
      <c r="AJ1405" s="13">
        <f t="shared" si="1927"/>
        <v>3.7714353878803966E-2</v>
      </c>
      <c r="AK1405" s="13">
        <f t="shared" si="1928"/>
        <v>1.8401423310854911E-2</v>
      </c>
      <c r="AL1405" s="13">
        <f t="shared" si="1929"/>
        <v>1.0832040311086822E-3</v>
      </c>
      <c r="AM1405" s="13">
        <f t="shared" si="1930"/>
        <v>8.303424592464181E-4</v>
      </c>
      <c r="AN1405" s="13">
        <f t="shared" si="1931"/>
        <v>2.2813089247840134E-3</v>
      </c>
      <c r="AO1405" s="13">
        <f t="shared" si="1932"/>
        <v>3.133869858360879E-3</v>
      </c>
      <c r="AP1405" s="13">
        <f t="shared" si="1933"/>
        <v>2.8700307916642389E-3</v>
      </c>
      <c r="AQ1405" s="13">
        <f t="shared" si="1934"/>
        <v>1.9713031612795967E-3</v>
      </c>
      <c r="AR1405" s="13">
        <f t="shared" si="1935"/>
        <v>1.9344678604422287E-2</v>
      </c>
      <c r="AS1405" s="13">
        <f t="shared" si="1936"/>
        <v>2.831571403474098E-2</v>
      </c>
      <c r="AT1405" s="13">
        <f t="shared" si="1937"/>
        <v>2.0723519829219002E-2</v>
      </c>
      <c r="AU1405" s="13">
        <f t="shared" si="1938"/>
        <v>1.0111329550913362E-2</v>
      </c>
      <c r="AV1405" s="13">
        <f t="shared" si="1939"/>
        <v>3.700106912208366E-3</v>
      </c>
      <c r="AW1405" s="13">
        <f t="shared" si="1940"/>
        <v>1.2100424863672015E-4</v>
      </c>
      <c r="AX1405" s="13">
        <f t="shared" si="1941"/>
        <v>2.0256853842267399E-4</v>
      </c>
      <c r="AY1405" s="13">
        <f t="shared" si="1942"/>
        <v>5.5654315811273856E-4</v>
      </c>
      <c r="AZ1405" s="13">
        <f t="shared" si="1943"/>
        <v>7.6453206715596975E-4</v>
      </c>
      <c r="BA1405" s="13">
        <f t="shared" si="1944"/>
        <v>7.0016646291113131E-4</v>
      </c>
      <c r="BB1405" s="13">
        <f t="shared" si="1945"/>
        <v>4.8091482703511675E-4</v>
      </c>
      <c r="BC1405" s="13">
        <f t="shared" si="1946"/>
        <v>2.6425609692942004E-4</v>
      </c>
      <c r="BD1405" s="13">
        <f t="shared" si="1947"/>
        <v>8.8580294905065311E-3</v>
      </c>
      <c r="BE1405" s="13">
        <f t="shared" si="1948"/>
        <v>1.2965913525549412E-2</v>
      </c>
      <c r="BF1405" s="13">
        <f t="shared" si="1949"/>
        <v>9.489408097602299E-3</v>
      </c>
      <c r="BG1405" s="13">
        <f t="shared" si="1950"/>
        <v>4.6300306757097219E-3</v>
      </c>
      <c r="BH1405" s="13">
        <f t="shared" si="1951"/>
        <v>1.6942983037658787E-3</v>
      </c>
      <c r="BI1405" s="13">
        <f t="shared" si="1952"/>
        <v>4.9600479015468298E-4</v>
      </c>
      <c r="BJ1405" s="14">
        <f t="shared" si="1953"/>
        <v>0.18473019137495914</v>
      </c>
      <c r="BK1405" s="14">
        <f t="shared" si="1954"/>
        <v>0.16958435197382973</v>
      </c>
      <c r="BL1405" s="14">
        <f t="shared" si="1955"/>
        <v>0.57174416130801531</v>
      </c>
      <c r="BM1405" s="14">
        <f t="shared" si="1956"/>
        <v>0.76811449500112372</v>
      </c>
      <c r="BN1405" s="14">
        <f t="shared" si="1957"/>
        <v>0.20876385596991048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1.5941000000000001</v>
      </c>
      <c r="F1406" s="10">
        <f>VLOOKUP(B1406,home!$B$2:$E$405,3,FALSE)</f>
        <v>0.94099999999999995</v>
      </c>
      <c r="G1406" s="10">
        <f>VLOOKUP(C1406,away!$B$2:$E$405,4,FALSE)</f>
        <v>1.1919</v>
      </c>
      <c r="H1406" s="10">
        <f>VLOOKUP(A1406,away!$A$2:$E$405,3,FALSE)</f>
        <v>1.1647000000000001</v>
      </c>
      <c r="I1406" s="10">
        <f>VLOOKUP(C1406,away!$B$2:$E$405,3,FALSE)</f>
        <v>0.85860000000000003</v>
      </c>
      <c r="J1406" s="10">
        <f>VLOOKUP(B1406,home!$B$2:$E$405,4,FALSE)</f>
        <v>1.0303</v>
      </c>
      <c r="K1406" s="12">
        <f t="shared" si="1902"/>
        <v>1.7879073303899997</v>
      </c>
      <c r="L1406" s="12">
        <f t="shared" si="1903"/>
        <v>1.0303117660260002</v>
      </c>
      <c r="M1406" s="13">
        <f t="shared" si="1904"/>
        <v>5.9712189725702643E-2</v>
      </c>
      <c r="N1406" s="13">
        <f t="shared" si="1905"/>
        <v>0.10675986172422217</v>
      </c>
      <c r="O1406" s="13">
        <f t="shared" si="1906"/>
        <v>6.1522171649568275E-2</v>
      </c>
      <c r="P1406" s="13">
        <f t="shared" si="1907"/>
        <v>0.10999594167377492</v>
      </c>
      <c r="Q1406" s="13">
        <f t="shared" si="1908"/>
        <v>9.5438369684079816E-2</v>
      </c>
      <c r="R1406" s="13">
        <f t="shared" si="1909"/>
        <v>3.16935086610107E-2</v>
      </c>
      <c r="S1406" s="13">
        <f t="shared" si="1910"/>
        <v>5.0655934911613756E-2</v>
      </c>
      <c r="T1406" s="13">
        <f t="shared" si="1911"/>
        <v>9.8331275215846559E-2</v>
      </c>
      <c r="U1406" s="13">
        <f t="shared" si="1912"/>
        <v>5.6665056460799966E-2</v>
      </c>
      <c r="V1406" s="13">
        <f t="shared" si="1913"/>
        <v>1.0368155215438934E-2</v>
      </c>
      <c r="W1406" s="13">
        <f t="shared" si="1914"/>
        <v>5.6878320252879006E-2</v>
      </c>
      <c r="X1406" s="13">
        <f t="shared" si="1915"/>
        <v>5.8602402588336183E-2</v>
      </c>
      <c r="Y1406" s="13">
        <f t="shared" si="1916"/>
        <v>3.0189372452077645E-2</v>
      </c>
      <c r="Z1406" s="13">
        <f t="shared" si="1917"/>
        <v>1.0884731626695423E-2</v>
      </c>
      <c r="AA1406" s="13">
        <f t="shared" si="1918"/>
        <v>1.9460891464696612E-2</v>
      </c>
      <c r="AB1406" s="13">
        <f t="shared" si="1919"/>
        <v>1.7397135252827631E-2</v>
      </c>
      <c r="AC1406" s="13">
        <f t="shared" si="1920"/>
        <v>1.1936999396405976E-3</v>
      </c>
      <c r="AD1406" s="13">
        <f t="shared" si="1921"/>
        <v>2.5423291430098097E-2</v>
      </c>
      <c r="AE1406" s="13">
        <f t="shared" si="1922"/>
        <v>2.6193916291538045E-2</v>
      </c>
      <c r="AF1406" s="13">
        <f t="shared" si="1923"/>
        <v>1.3493950076735888E-2</v>
      </c>
      <c r="AG1406" s="13">
        <f t="shared" si="1924"/>
        <v>4.6343251780761449E-3</v>
      </c>
      <c r="AH1406" s="13">
        <f t="shared" si="1925"/>
        <v>2.8036667662549048E-3</v>
      </c>
      <c r="AI1406" s="13">
        <f t="shared" si="1926"/>
        <v>5.0126963633579692E-3</v>
      </c>
      <c r="AJ1406" s="13">
        <f t="shared" si="1927"/>
        <v>4.4811182865335045E-3</v>
      </c>
      <c r="AK1406" s="13">
        <f t="shared" si="1928"/>
        <v>2.6706080776126425E-3</v>
      </c>
      <c r="AL1406" s="13">
        <f t="shared" si="1929"/>
        <v>8.7956679893906429E-5</v>
      </c>
      <c r="AM1406" s="13">
        <f t="shared" si="1930"/>
        <v>9.0908978221027319E-3</v>
      </c>
      <c r="AN1406" s="13">
        <f t="shared" si="1931"/>
        <v>9.3664589898525847E-3</v>
      </c>
      <c r="AO1406" s="13">
        <f t="shared" si="1932"/>
        <v>4.8251864516225601E-3</v>
      </c>
      <c r="AP1406" s="13">
        <f t="shared" si="1933"/>
        <v>1.6571487914586566E-3</v>
      </c>
      <c r="AQ1406" s="13">
        <f t="shared" si="1934"/>
        <v>4.2684497447390506E-4</v>
      </c>
      <c r="AR1406" s="13">
        <f t="shared" si="1935"/>
        <v>5.7773017145769932E-4</v>
      </c>
      <c r="AS1406" s="13">
        <f t="shared" si="1936"/>
        <v>1.0329280085366918E-3</v>
      </c>
      <c r="AT1406" s="13">
        <f t="shared" si="1937"/>
        <v>9.2338977911394799E-4</v>
      </c>
      <c r="AU1406" s="13">
        <f t="shared" si="1938"/>
        <v>5.5031178496167676E-4</v>
      </c>
      <c r="AV1406" s="13">
        <f t="shared" si="1939"/>
        <v>2.4597661858324682E-4</v>
      </c>
      <c r="AW1406" s="13">
        <f t="shared" si="1940"/>
        <v>4.5006992318170457E-6</v>
      </c>
      <c r="AX1406" s="13">
        <f t="shared" si="1941"/>
        <v>2.7089471426606565E-3</v>
      </c>
      <c r="AY1406" s="13">
        <f t="shared" si="1942"/>
        <v>2.7910601146257882E-3</v>
      </c>
      <c r="AZ1406" s="13">
        <f t="shared" si="1943"/>
        <v>1.4378310378924128E-3</v>
      </c>
      <c r="BA1406" s="13">
        <f t="shared" si="1944"/>
        <v>4.938047452993096E-4</v>
      </c>
      <c r="BB1406" s="13">
        <f t="shared" si="1945"/>
        <v>1.2719320980033772E-4</v>
      </c>
      <c r="BC1406" s="13">
        <f t="shared" si="1946"/>
        <v>2.6209732123180307E-5</v>
      </c>
      <c r="BD1406" s="13">
        <f t="shared" si="1947"/>
        <v>9.9207032206847622E-5</v>
      </c>
      <c r="BE1406" s="13">
        <f t="shared" si="1948"/>
        <v>1.7737298010885963E-4</v>
      </c>
      <c r="BF1406" s="13">
        <f t="shared" si="1949"/>
        <v>1.5856322567487494E-4</v>
      </c>
      <c r="BG1406" s="13">
        <f t="shared" si="1950"/>
        <v>9.4498784504797566E-5</v>
      </c>
      <c r="BH1406" s="13">
        <f t="shared" si="1951"/>
        <v>4.2238767382268133E-5</v>
      </c>
      <c r="BI1406" s="13">
        <f t="shared" si="1952"/>
        <v>1.5103800365879045E-5</v>
      </c>
      <c r="BJ1406" s="14">
        <f t="shared" si="1953"/>
        <v>0.54889666790580172</v>
      </c>
      <c r="BK1406" s="14">
        <f t="shared" si="1954"/>
        <v>0.2348049382606906</v>
      </c>
      <c r="BL1406" s="14">
        <f t="shared" si="1955"/>
        <v>0.20562417393555896</v>
      </c>
      <c r="BM1406" s="14">
        <f t="shared" si="1956"/>
        <v>0.53230190919499454</v>
      </c>
      <c r="BN1406" s="14">
        <f t="shared" si="1957"/>
        <v>0.46512204311835847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1.5941000000000001</v>
      </c>
      <c r="F1407" s="10">
        <f>VLOOKUP(B1407,home!$B$2:$E$405,3,FALSE)</f>
        <v>0.83640000000000003</v>
      </c>
      <c r="G1407" s="10">
        <f>VLOOKUP(C1407,away!$B$2:$E$405,4,FALSE)</f>
        <v>0.87819999999999998</v>
      </c>
      <c r="H1407" s="10">
        <f>VLOOKUP(A1407,away!$A$2:$E$405,3,FALSE)</f>
        <v>1.1647000000000001</v>
      </c>
      <c r="I1407" s="10">
        <f>VLOOKUP(C1407,away!$B$2:$E$405,3,FALSE)</f>
        <v>1.2879</v>
      </c>
      <c r="J1407" s="10">
        <f>VLOOKUP(B1407,home!$B$2:$E$405,4,FALSE)</f>
        <v>1.0494000000000001</v>
      </c>
      <c r="K1407" s="12">
        <f t="shared" si="1902"/>
        <v>1.170908661768</v>
      </c>
      <c r="L1407" s="12">
        <f t="shared" si="1903"/>
        <v>1.5741179762220001</v>
      </c>
      <c r="M1407" s="13">
        <f t="shared" si="1904"/>
        <v>6.4246589521699538E-2</v>
      </c>
      <c r="N1407" s="13">
        <f t="shared" si="1905"/>
        <v>7.5226888160011218E-2</v>
      </c>
      <c r="O1407" s="13">
        <f t="shared" si="1906"/>
        <v>0.10113171147706325</v>
      </c>
      <c r="P1407" s="13">
        <f t="shared" si="1907"/>
        <v>0.1184159969479156</v>
      </c>
      <c r="Q1407" s="13">
        <f t="shared" si="1908"/>
        <v>4.4041907472204871E-2</v>
      </c>
      <c r="R1407" s="13">
        <f t="shared" si="1909"/>
        <v>7.9596622501071024E-2</v>
      </c>
      <c r="S1407" s="13">
        <f t="shared" si="1910"/>
        <v>5.4564563028021346E-2</v>
      </c>
      <c r="T1407" s="13">
        <f t="shared" si="1911"/>
        <v>6.9327158259103724E-2</v>
      </c>
      <c r="U1407" s="13">
        <f t="shared" si="1912"/>
        <v>9.3200374733981739E-2</v>
      </c>
      <c r="V1407" s="13">
        <f t="shared" si="1913"/>
        <v>1.1174509507635572E-2</v>
      </c>
      <c r="W1407" s="13">
        <f t="shared" si="1914"/>
        <v>1.7189683646663165E-2</v>
      </c>
      <c r="X1407" s="13">
        <f t="shared" si="1915"/>
        <v>2.7058590033781832E-2</v>
      </c>
      <c r="Y1407" s="13">
        <f t="shared" si="1916"/>
        <v>2.1296706491698722E-2</v>
      </c>
      <c r="Z1407" s="13">
        <f t="shared" si="1917"/>
        <v>4.1764824775164133E-2</v>
      </c>
      <c r="AA1407" s="13">
        <f t="shared" si="1918"/>
        <v>4.890279508646244E-2</v>
      </c>
      <c r="AB1407" s="13">
        <f t="shared" si="1919"/>
        <v>2.8630353175702235E-2</v>
      </c>
      <c r="AC1407" s="13">
        <f t="shared" si="1920"/>
        <v>1.2872674386316032E-3</v>
      </c>
      <c r="AD1407" s="13">
        <f t="shared" si="1921"/>
        <v>5.0318873687324071E-3</v>
      </c>
      <c r="AE1407" s="13">
        <f t="shared" si="1922"/>
        <v>7.9207843614461024E-3</v>
      </c>
      <c r="AF1407" s="13">
        <f t="shared" si="1923"/>
        <v>6.2341245245652035E-3</v>
      </c>
      <c r="AG1407" s="13">
        <f t="shared" si="1924"/>
        <v>3.2710824933748382E-3</v>
      </c>
      <c r="AH1407" s="13">
        <f t="shared" si="1925"/>
        <v>1.6435690363086949E-2</v>
      </c>
      <c r="AI1407" s="13">
        <f t="shared" si="1926"/>
        <v>1.9244692208275353E-2</v>
      </c>
      <c r="AJ1407" s="13">
        <f t="shared" si="1927"/>
        <v>1.1266888399864377E-2</v>
      </c>
      <c r="AK1407" s="13">
        <f t="shared" si="1928"/>
        <v>4.3974990728582004E-3</v>
      </c>
      <c r="AL1407" s="13">
        <f t="shared" si="1929"/>
        <v>9.4904995405345902E-5</v>
      </c>
      <c r="AM1407" s="13">
        <f t="shared" si="1930"/>
        <v>1.1783761010179521E-3</v>
      </c>
      <c r="AN1407" s="13">
        <f t="shared" si="1931"/>
        <v>1.8549030033627499E-3</v>
      </c>
      <c r="AO1407" s="13">
        <f t="shared" si="1932"/>
        <v>1.459918080870741E-3</v>
      </c>
      <c r="AP1407" s="13">
        <f t="shared" si="1933"/>
        <v>7.6602776497005222E-4</v>
      </c>
      <c r="AQ1407" s="13">
        <f t="shared" si="1934"/>
        <v>3.0145451878113008E-4</v>
      </c>
      <c r="AR1407" s="13">
        <f t="shared" si="1935"/>
        <v>5.1743431304307726E-3</v>
      </c>
      <c r="AS1407" s="13">
        <f t="shared" si="1936"/>
        <v>6.0586831903811401E-3</v>
      </c>
      <c r="AT1407" s="13">
        <f t="shared" si="1937"/>
        <v>3.5470823132627291E-3</v>
      </c>
      <c r="AU1407" s="13">
        <f t="shared" si="1938"/>
        <v>1.3844364682011347E-3</v>
      </c>
      <c r="AV1407" s="13">
        <f t="shared" si="1939"/>
        <v>4.0526216307105149E-4</v>
      </c>
      <c r="AW1407" s="13">
        <f t="shared" si="1940"/>
        <v>4.8589996630896133E-6</v>
      </c>
      <c r="AX1407" s="13">
        <f t="shared" si="1941"/>
        <v>2.2996179725038758E-4</v>
      </c>
      <c r="AY1407" s="13">
        <f t="shared" si="1942"/>
        <v>3.6198699889615406E-4</v>
      </c>
      <c r="AZ1407" s="13">
        <f t="shared" si="1943"/>
        <v>2.8490512106054474E-4</v>
      </c>
      <c r="BA1407" s="13">
        <f t="shared" si="1944"/>
        <v>1.4949142419303616E-4</v>
      </c>
      <c r="BB1407" s="13">
        <f t="shared" si="1945"/>
        <v>5.8829284528321648E-5</v>
      </c>
      <c r="BC1407" s="13">
        <f t="shared" si="1946"/>
        <v>1.8520846860861983E-5</v>
      </c>
      <c r="BD1407" s="13">
        <f t="shared" si="1947"/>
        <v>1.3575044227919844E-3</v>
      </c>
      <c r="BE1407" s="13">
        <f t="shared" si="1948"/>
        <v>1.5895136870355037E-3</v>
      </c>
      <c r="BF1407" s="13">
        <f t="shared" si="1949"/>
        <v>9.3058767207433062E-4</v>
      </c>
      <c r="BG1407" s="13">
        <f t="shared" si="1950"/>
        <v>3.6321105525545099E-4</v>
      </c>
      <c r="BH1407" s="13">
        <f t="shared" si="1951"/>
        <v>1.0632174266212574E-4</v>
      </c>
      <c r="BI1407" s="13">
        <f t="shared" si="1952"/>
        <v>2.4898609883470245E-5</v>
      </c>
      <c r="BJ1407" s="14">
        <f t="shared" si="1953"/>
        <v>0.283263187753374</v>
      </c>
      <c r="BK1407" s="14">
        <f t="shared" si="1954"/>
        <v>0.25014581843820516</v>
      </c>
      <c r="BL1407" s="14">
        <f t="shared" si="1955"/>
        <v>0.42374847147341527</v>
      </c>
      <c r="BM1407" s="14">
        <f t="shared" si="1956"/>
        <v>0.51590545836095991</v>
      </c>
      <c r="BN1407" s="14">
        <f t="shared" si="1957"/>
        <v>0.4826597160799655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1.1607000000000001</v>
      </c>
      <c r="F1408" s="10">
        <f>VLOOKUP(B1408,home!$B$2:$E$405,3,FALSE)</f>
        <v>0.93989999999999996</v>
      </c>
      <c r="G1408" s="10">
        <f>VLOOKUP(C1408,away!$B$2:$E$405,4,FALSE)</f>
        <v>1.0339</v>
      </c>
      <c r="H1408" s="10">
        <f>VLOOKUP(A1408,away!$A$2:$E$405,3,FALSE)</f>
        <v>0.89880000000000004</v>
      </c>
      <c r="I1408" s="10">
        <f>VLOOKUP(C1408,away!$B$2:$E$405,3,FALSE)</f>
        <v>1.1126</v>
      </c>
      <c r="J1408" s="10">
        <f>VLOOKUP(B1408,home!$B$2:$E$405,4,FALSE)</f>
        <v>1.0114000000000001</v>
      </c>
      <c r="K1408" s="12">
        <f t="shared" si="1902"/>
        <v>1.1279248614270001</v>
      </c>
      <c r="L1408" s="12">
        <f t="shared" si="1903"/>
        <v>1.0114049356320001</v>
      </c>
      <c r="M1408" s="13">
        <f t="shared" si="1904"/>
        <v>0.11773372207312884</v>
      </c>
      <c r="N1408" s="13">
        <f t="shared" si="1905"/>
        <v>0.13279479215461878</v>
      </c>
      <c r="O1408" s="13">
        <f t="shared" si="1906"/>
        <v>0.11907646759508866</v>
      </c>
      <c r="P1408" s="13">
        <f t="shared" si="1907"/>
        <v>0.13430930821140705</v>
      </c>
      <c r="Q1408" s="13">
        <f t="shared" si="1908"/>
        <v>7.4891273769612854E-2</v>
      </c>
      <c r="R1408" s="13">
        <f t="shared" si="1909"/>
        <v>6.0217263521648287E-2</v>
      </c>
      <c r="S1408" s="13">
        <f t="shared" si="1910"/>
        <v>3.8304637691276844E-2</v>
      </c>
      <c r="T1408" s="13">
        <f t="shared" si="1911"/>
        <v>7.5745403926353788E-2</v>
      </c>
      <c r="U1408" s="13">
        <f t="shared" si="1912"/>
        <v>6.7920548613168291E-2</v>
      </c>
      <c r="V1408" s="13">
        <f t="shared" si="1913"/>
        <v>4.8552778431922771E-3</v>
      </c>
      <c r="W1408" s="13">
        <f t="shared" si="1914"/>
        <v>2.8157243196227356E-2</v>
      </c>
      <c r="X1408" s="13">
        <f t="shared" si="1915"/>
        <v>2.8478374742454904E-2</v>
      </c>
      <c r="Y1408" s="13">
        <f t="shared" si="1916"/>
        <v>1.4401584386648287E-2</v>
      </c>
      <c r="Z1408" s="13">
        <f t="shared" si="1917"/>
        <v>2.0301345845349292E-2</v>
      </c>
      <c r="AA1408" s="13">
        <f t="shared" si="1918"/>
        <v>2.2898392699397207E-2</v>
      </c>
      <c r="AB1408" s="13">
        <f t="shared" si="1919"/>
        <v>1.2913833206184316E-2</v>
      </c>
      <c r="AC1408" s="13">
        <f t="shared" si="1920"/>
        <v>3.4617790298872359E-4</v>
      </c>
      <c r="AD1408" s="13">
        <f t="shared" si="1921"/>
        <v>7.9398136575677715E-3</v>
      </c>
      <c r="AE1408" s="13">
        <f t="shared" si="1922"/>
        <v>8.030366721262408E-3</v>
      </c>
      <c r="AF1408" s="13">
        <f t="shared" si="1923"/>
        <v>4.0609762684098803E-3</v>
      </c>
      <c r="AG1408" s="13">
        <f t="shared" si="1924"/>
        <v>1.3690971471180585E-3</v>
      </c>
      <c r="AH1408" s="13">
        <f t="shared" si="1925"/>
        <v>5.1332203469896167E-3</v>
      </c>
      <c r="AI1408" s="13">
        <f t="shared" si="1926"/>
        <v>5.7898868485525209E-3</v>
      </c>
      <c r="AJ1408" s="13">
        <f t="shared" si="1927"/>
        <v>3.2652786606658071E-3</v>
      </c>
      <c r="AK1408" s="13">
        <f t="shared" si="1928"/>
        <v>1.2276629936173397E-3</v>
      </c>
      <c r="AL1408" s="13">
        <f t="shared" si="1929"/>
        <v>1.5796634591951933E-5</v>
      </c>
      <c r="AM1408" s="13">
        <f t="shared" si="1930"/>
        <v>1.791102643893666E-3</v>
      </c>
      <c r="AN1408" s="13">
        <f t="shared" si="1931"/>
        <v>1.8115300542575785E-3</v>
      </c>
      <c r="AO1408" s="13">
        <f t="shared" si="1932"/>
        <v>9.1609521896090975E-4</v>
      </c>
      <c r="AP1408" s="13">
        <f t="shared" si="1933"/>
        <v>3.0884774198864734E-4</v>
      </c>
      <c r="AQ1408" s="13">
        <f t="shared" si="1934"/>
        <v>7.8092532651529082E-5</v>
      </c>
      <c r="AR1408" s="13">
        <f t="shared" si="1935"/>
        <v>1.0383528789263817E-3</v>
      </c>
      <c r="AS1408" s="13">
        <f t="shared" si="1936"/>
        <v>1.1711840270753656E-3</v>
      </c>
      <c r="AT1408" s="13">
        <f t="shared" si="1937"/>
        <v>6.6050379072224907E-4</v>
      </c>
      <c r="AU1408" s="13">
        <f t="shared" si="1938"/>
        <v>2.4833288220746689E-4</v>
      </c>
      <c r="AV1408" s="13">
        <f t="shared" si="1939"/>
        <v>7.0025207937906173E-5</v>
      </c>
      <c r="AW1408" s="13">
        <f t="shared" si="1940"/>
        <v>5.0057287155058526E-7</v>
      </c>
      <c r="AX1408" s="13">
        <f t="shared" si="1941"/>
        <v>3.3670486690254959E-4</v>
      </c>
      <c r="AY1408" s="13">
        <f t="shared" si="1942"/>
        <v>3.4054496423655429E-4</v>
      </c>
      <c r="AZ1408" s="13">
        <f t="shared" si="1943"/>
        <v>1.7221442881673696E-4</v>
      </c>
      <c r="BA1408" s="13">
        <f t="shared" si="1944"/>
        <v>5.8059507764097845E-5</v>
      </c>
      <c r="BB1408" s="13">
        <f t="shared" si="1945"/>
        <v>1.4680418178243242E-5</v>
      </c>
      <c r="BC1408" s="13">
        <f t="shared" si="1946"/>
        <v>2.9695694805233911E-6</v>
      </c>
      <c r="BD1408" s="13">
        <f t="shared" si="1947"/>
        <v>1.7503253777897311E-4</v>
      </c>
      <c r="BE1408" s="13">
        <f t="shared" si="1948"/>
        <v>1.9742355091956443E-4</v>
      </c>
      <c r="BF1408" s="13">
        <f t="shared" si="1949"/>
        <v>1.1133946565668804E-4</v>
      </c>
      <c r="BG1408" s="13">
        <f t="shared" si="1950"/>
        <v>4.1860850457392005E-5</v>
      </c>
      <c r="BH1408" s="13">
        <f t="shared" si="1951"/>
        <v>1.1803973487842567E-5</v>
      </c>
      <c r="BI1408" s="13">
        <f t="shared" si="1952"/>
        <v>2.662799032112561E-6</v>
      </c>
      <c r="BJ1408" s="14">
        <f t="shared" si="1953"/>
        <v>0.38169976791740529</v>
      </c>
      <c r="BK1408" s="14">
        <f t="shared" si="1954"/>
        <v>0.29590546532082229</v>
      </c>
      <c r="BL1408" s="14">
        <f t="shared" si="1955"/>
        <v>0.30217107644951396</v>
      </c>
      <c r="BM1408" s="14">
        <f t="shared" si="1956"/>
        <v>0.3607147838162213</v>
      </c>
      <c r="BN1408" s="14">
        <f t="shared" si="1957"/>
        <v>0.63902282732550453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1.1607000000000001</v>
      </c>
      <c r="F1409" s="10">
        <f>VLOOKUP(B1409,home!$B$2:$E$405,3,FALSE)</f>
        <v>2.4984999999999999</v>
      </c>
      <c r="G1409" s="10">
        <f>VLOOKUP(C1409,away!$B$2:$E$405,4,FALSE)</f>
        <v>1.4881</v>
      </c>
      <c r="H1409" s="10">
        <f>VLOOKUP(A1409,away!$A$2:$E$405,3,FALSE)</f>
        <v>0.89880000000000004</v>
      </c>
      <c r="I1409" s="10">
        <f>VLOOKUP(C1409,away!$B$2:$E$405,3,FALSE)</f>
        <v>0.80920000000000003</v>
      </c>
      <c r="J1409" s="10">
        <f>VLOOKUP(B1409,home!$B$2:$E$405,4,FALSE)</f>
        <v>1.0013000000000001</v>
      </c>
      <c r="K1409" s="12">
        <f t="shared" si="1902"/>
        <v>4.3155033184949998</v>
      </c>
      <c r="L1409" s="12">
        <f t="shared" si="1903"/>
        <v>0.72825446164800012</v>
      </c>
      <c r="M1409" s="13">
        <f t="shared" si="1904"/>
        <v>6.449467045822721E-3</v>
      </c>
      <c r="N1409" s="13">
        <f t="shared" si="1905"/>
        <v>2.7832696438772092E-2</v>
      </c>
      <c r="O1409" s="13">
        <f t="shared" si="1906"/>
        <v>4.696853151372144E-3</v>
      </c>
      <c r="P1409" s="13">
        <f t="shared" si="1907"/>
        <v>2.0269285361230183E-2</v>
      </c>
      <c r="Q1409" s="13">
        <f t="shared" si="1908"/>
        <v>6.0056046922092474E-2</v>
      </c>
      <c r="R1409" s="13">
        <f t="shared" si="1909"/>
        <v>1.7102521315961162E-3</v>
      </c>
      <c r="S1409" s="13">
        <f t="shared" si="1910"/>
        <v>1.5925499197684913E-2</v>
      </c>
      <c r="T1409" s="13">
        <f t="shared" si="1911"/>
        <v>4.3736084119955491E-2</v>
      </c>
      <c r="U1409" s="13">
        <f t="shared" si="1912"/>
        <v>7.3805987493661858E-3</v>
      </c>
      <c r="V1409" s="13">
        <f t="shared" si="1913"/>
        <v>5.5611569738927748E-3</v>
      </c>
      <c r="W1409" s="13">
        <f t="shared" si="1914"/>
        <v>8.6390689929327164E-2</v>
      </c>
      <c r="X1409" s="13">
        <f t="shared" si="1915"/>
        <v>6.2914405385881458E-2</v>
      </c>
      <c r="Y1409" s="13">
        <f t="shared" si="1916"/>
        <v>2.2908848212099566E-2</v>
      </c>
      <c r="Z1409" s="13">
        <f t="shared" si="1917"/>
        <v>4.1516624845929151E-4</v>
      </c>
      <c r="AA1409" s="13">
        <f t="shared" si="1918"/>
        <v>1.791651322953192E-3</v>
      </c>
      <c r="AB1409" s="13">
        <f t="shared" si="1919"/>
        <v>3.8659386148952291E-3</v>
      </c>
      <c r="AC1409" s="13">
        <f t="shared" si="1920"/>
        <v>1.0923448871972725E-3</v>
      </c>
      <c r="AD1409" s="13">
        <f t="shared" si="1921"/>
        <v>9.3204827269270998E-2</v>
      </c>
      <c r="AE1409" s="13">
        <f t="shared" si="1922"/>
        <v>6.7876831305977797E-2</v>
      </c>
      <c r="AF1409" s="13">
        <f t="shared" si="1923"/>
        <v>2.4715802620553482E-2</v>
      </c>
      <c r="AG1409" s="13">
        <f t="shared" si="1924"/>
        <v>5.9997978438764707E-3</v>
      </c>
      <c r="AH1409" s="13">
        <f t="shared" si="1925"/>
        <v>7.5586668191535283E-5</v>
      </c>
      <c r="AI1409" s="13">
        <f t="shared" si="1926"/>
        <v>3.261945174145509E-4</v>
      </c>
      <c r="AJ1409" s="13">
        <f t="shared" si="1927"/>
        <v>7.0384676118868483E-4</v>
      </c>
      <c r="AK1409" s="13">
        <f t="shared" si="1928"/>
        <v>1.0124843445405757E-3</v>
      </c>
      <c r="AL1409" s="13">
        <f t="shared" si="1929"/>
        <v>1.3732018521327548E-4</v>
      </c>
      <c r="AM1409" s="13">
        <f t="shared" si="1930"/>
        <v>8.0445148276058434E-2</v>
      </c>
      <c r="AN1409" s="13">
        <f t="shared" si="1931"/>
        <v>5.8584538149974483E-2</v>
      </c>
      <c r="AO1409" s="13">
        <f t="shared" si="1932"/>
        <v>2.133222564565319E-2</v>
      </c>
      <c r="AP1409" s="13">
        <f t="shared" si="1933"/>
        <v>5.1784295011096104E-3</v>
      </c>
      <c r="AQ1409" s="13">
        <f t="shared" si="1934"/>
        <v>9.4280359712817501E-4</v>
      </c>
      <c r="AR1409" s="13">
        <f t="shared" si="1935"/>
        <v>1.1009265670318514E-5</v>
      </c>
      <c r="AS1409" s="13">
        <f t="shared" si="1936"/>
        <v>4.7510522534452621E-5</v>
      </c>
      <c r="AT1409" s="13">
        <f t="shared" si="1937"/>
        <v>1.0251590883043088E-4</v>
      </c>
      <c r="AU1409" s="13">
        <f t="shared" si="1938"/>
        <v>1.4746924825208513E-4</v>
      </c>
      <c r="AV1409" s="13">
        <f t="shared" si="1939"/>
        <v>1.5910100755195909E-4</v>
      </c>
      <c r="AW1409" s="13">
        <f t="shared" si="1940"/>
        <v>1.1987993220427067E-5</v>
      </c>
      <c r="AX1409" s="13">
        <f t="shared" si="1941"/>
        <v>5.7860217390358751E-2</v>
      </c>
      <c r="AY1409" s="13">
        <f t="shared" si="1942"/>
        <v>4.2136961466451968E-2</v>
      </c>
      <c r="AZ1409" s="13">
        <f t="shared" si="1943"/>
        <v>1.5343215094116748E-2</v>
      </c>
      <c r="BA1409" s="13">
        <f t="shared" si="1944"/>
        <v>3.7245882827718216E-3</v>
      </c>
      <c r="BB1409" s="13">
        <f t="shared" si="1945"/>
        <v>6.7811200868261032E-4</v>
      </c>
      <c r="BC1409" s="13">
        <f t="shared" si="1946"/>
        <v>9.8767619164039726E-5</v>
      </c>
      <c r="BD1409" s="13">
        <f t="shared" si="1947"/>
        <v>1.3362578073129354E-6</v>
      </c>
      <c r="BE1409" s="13">
        <f t="shared" si="1948"/>
        <v>5.7666250018238246E-6</v>
      </c>
      <c r="BF1409" s="13">
        <f t="shared" si="1949"/>
        <v>1.2442944665943477E-5</v>
      </c>
      <c r="BG1409" s="13">
        <f t="shared" si="1950"/>
        <v>1.7899189665909578E-5</v>
      </c>
      <c r="BH1409" s="13">
        <f t="shared" si="1951"/>
        <v>1.9311003100401048E-5</v>
      </c>
      <c r="BI1409" s="13">
        <f t="shared" si="1952"/>
        <v>1.6667339592649589E-5</v>
      </c>
      <c r="BJ1409" s="14">
        <f t="shared" si="1953"/>
        <v>0.78196103707927667</v>
      </c>
      <c r="BK1409" s="14">
        <f t="shared" si="1954"/>
        <v>9.1572035117493109E-2</v>
      </c>
      <c r="BL1409" s="14">
        <f t="shared" si="1955"/>
        <v>2.2104435574191506E-2</v>
      </c>
      <c r="BM1409" s="14">
        <f t="shared" si="1956"/>
        <v>0.73291309949530348</v>
      </c>
      <c r="BN1409" s="14">
        <f t="shared" si="1957"/>
        <v>0.12101460105088574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1.5417000000000001</v>
      </c>
      <c r="F1410" s="10">
        <f>VLOOKUP(B1410,home!$B$2:$E$405,3,FALSE)</f>
        <v>0.79279999999999995</v>
      </c>
      <c r="G1410" s="10">
        <f>VLOOKUP(C1410,away!$B$2:$E$405,4,FALSE)</f>
        <v>0.64859999999999995</v>
      </c>
      <c r="H1410" s="10">
        <f>VLOOKUP(A1410,away!$A$2:$E$405,3,FALSE)</f>
        <v>1.125</v>
      </c>
      <c r="I1410" s="10">
        <f>VLOOKUP(C1410,away!$B$2:$E$405,3,FALSE)</f>
        <v>1.5802</v>
      </c>
      <c r="J1410" s="10">
        <f>VLOOKUP(B1410,home!$B$2:$E$405,4,FALSE)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1.5417000000000001</v>
      </c>
      <c r="F1411" s="10">
        <f>VLOOKUP(B1411,home!$B$2:$E$405,3,FALSE)</f>
        <v>1.0089999999999999</v>
      </c>
      <c r="G1411" s="10">
        <f>VLOOKUP(C1411,away!$B$2:$E$405,4,FALSE)</f>
        <v>0.72070000000000001</v>
      </c>
      <c r="H1411" s="10">
        <f>VLOOKUP(A1411,away!$A$2:$E$405,3,FALSE)</f>
        <v>1.125</v>
      </c>
      <c r="I1411" s="10">
        <f>VLOOKUP(C1411,away!$B$2:$E$405,3,FALSE)</f>
        <v>0.98770000000000002</v>
      </c>
      <c r="J1411" s="10">
        <f>VLOOKUP(B1411,home!$B$2:$E$405,4,FALSE)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1.5417000000000001</v>
      </c>
      <c r="F1412" s="10">
        <f>VLOOKUP(B1412,home!$B$2:$E$405,3,FALSE)</f>
        <v>1.4414</v>
      </c>
      <c r="G1412" s="10">
        <f>VLOOKUP(C1412,away!$B$2:$E$405,4,FALSE)</f>
        <v>1.1531</v>
      </c>
      <c r="H1412" s="10">
        <f>VLOOKUP(A1412,away!$A$2:$E$405,3,FALSE)</f>
        <v>1.125</v>
      </c>
      <c r="I1412" s="10">
        <f>VLOOKUP(C1412,away!$B$2:$E$405,3,FALSE)</f>
        <v>1.284</v>
      </c>
      <c r="J1412" s="10">
        <f>VLOOKUP(B1412,home!$B$2:$E$405,4,FALSE)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1.5417000000000001</v>
      </c>
      <c r="F1413" s="10">
        <f>VLOOKUP(B1413,home!$B$2:$E$405,3,FALSE)</f>
        <v>1.0089999999999999</v>
      </c>
      <c r="G1413" s="10">
        <f>VLOOKUP(C1413,away!$B$2:$E$405,4,FALSE)</f>
        <v>0.97299999999999998</v>
      </c>
      <c r="H1413" s="10">
        <f>VLOOKUP(A1413,away!$A$2:$E$405,3,FALSE)</f>
        <v>1.125</v>
      </c>
      <c r="I1413" s="10">
        <f>VLOOKUP(C1413,away!$B$2:$E$405,3,FALSE)</f>
        <v>1.5556000000000001</v>
      </c>
      <c r="J1413" s="10">
        <f>VLOOKUP(B1413,home!$B$2:$E$405,4,FALSE)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1.5124</v>
      </c>
      <c r="F1414" s="10">
        <f>VLOOKUP(B1414,home!$B$2:$E$405,3,FALSE)</f>
        <v>1.0138</v>
      </c>
      <c r="G1414" s="10">
        <f>VLOOKUP(C1414,away!$B$2:$E$405,4,FALSE)</f>
        <v>0.70250000000000001</v>
      </c>
      <c r="H1414" s="10">
        <f>VLOOKUP(A1414,away!$A$2:$E$405,3,FALSE)</f>
        <v>1.1446000000000001</v>
      </c>
      <c r="I1414" s="10">
        <f>VLOOKUP(C1414,away!$B$2:$E$405,3,FALSE)</f>
        <v>0.65529999999999999</v>
      </c>
      <c r="J1414" s="10">
        <f>VLOOKUP(B1414,home!$B$2:$E$405,4,FALSE)</f>
        <v>1.2814000000000001</v>
      </c>
      <c r="K1414" s="12">
        <f t="shared" si="1902"/>
        <v>1.0771229618</v>
      </c>
      <c r="L1414" s="12">
        <f t="shared" si="1903"/>
        <v>0.96112224533200019</v>
      </c>
      <c r="M1414" s="13">
        <f t="shared" si="1904"/>
        <v>0.13025708464863961</v>
      </c>
      <c r="N1414" s="13">
        <f t="shared" si="1905"/>
        <v>0.140302896812176</v>
      </c>
      <c r="O1414" s="13">
        <f t="shared" si="1906"/>
        <v>0.12519298166790091</v>
      </c>
      <c r="P1414" s="13">
        <f t="shared" si="1907"/>
        <v>0.13484823521070252</v>
      </c>
      <c r="Q1414" s="13">
        <f t="shared" si="1908"/>
        <v>7.5561735881725406E-2</v>
      </c>
      <c r="R1414" s="13">
        <f t="shared" si="1909"/>
        <v>6.0162879820230428E-2</v>
      </c>
      <c r="S1414" s="13">
        <f t="shared" si="1910"/>
        <v>3.490030232998706E-2</v>
      </c>
      <c r="T1414" s="13">
        <f t="shared" si="1911"/>
        <v>7.2624065251827477E-2</v>
      </c>
      <c r="U1414" s="13">
        <f t="shared" si="1912"/>
        <v>6.4802819302384046E-2</v>
      </c>
      <c r="V1414" s="13">
        <f t="shared" si="1913"/>
        <v>4.0144919651382985E-3</v>
      </c>
      <c r="W1414" s="13">
        <f t="shared" si="1914"/>
        <v>2.7129760250557799E-2</v>
      </c>
      <c r="X1414" s="13">
        <f t="shared" si="1915"/>
        <v>2.6075016087334962E-2</v>
      </c>
      <c r="Y1414" s="13">
        <f t="shared" si="1916"/>
        <v>1.2530639004463702E-2</v>
      </c>
      <c r="Z1414" s="13">
        <f t="shared" si="1917"/>
        <v>1.9274627379486389E-2</v>
      </c>
      <c r="AA1414" s="13">
        <f t="shared" si="1918"/>
        <v>2.0761143730583749E-2</v>
      </c>
      <c r="AB1414" s="13">
        <f t="shared" si="1919"/>
        <v>1.1181152312720936E-2</v>
      </c>
      <c r="AC1414" s="13">
        <f t="shared" si="1920"/>
        <v>2.5974938245523017E-4</v>
      </c>
      <c r="AD1414" s="13">
        <f t="shared" si="1921"/>
        <v>7.305521928501181E-3</v>
      </c>
      <c r="AE1414" s="13">
        <f t="shared" si="1922"/>
        <v>7.0214996392432187E-3</v>
      </c>
      <c r="AF1414" s="13">
        <f t="shared" si="1923"/>
        <v>3.3742597494336359E-3</v>
      </c>
      <c r="AG1414" s="13">
        <f t="shared" si="1924"/>
        <v>1.0810253689030164E-3</v>
      </c>
      <c r="AH1414" s="13">
        <f t="shared" si="1925"/>
        <v>4.6313182862274E-3</v>
      </c>
      <c r="AI1414" s="13">
        <f t="shared" si="1926"/>
        <v>4.9884992694997571E-3</v>
      </c>
      <c r="AJ1414" s="13">
        <f t="shared" si="1927"/>
        <v>2.6866135540503573E-3</v>
      </c>
      <c r="AK1414" s="13">
        <f t="shared" si="1928"/>
        <v>9.6460438285024856E-4</v>
      </c>
      <c r="AL1414" s="13">
        <f t="shared" si="1929"/>
        <v>1.075618909040997E-5</v>
      </c>
      <c r="AM1414" s="13">
        <f t="shared" si="1930"/>
        <v>1.5737890834244086E-3</v>
      </c>
      <c r="AN1414" s="13">
        <f t="shared" si="1931"/>
        <v>1.5126036975398581E-3</v>
      </c>
      <c r="AO1414" s="13">
        <f t="shared" si="1932"/>
        <v>7.2689853103849705E-4</v>
      </c>
      <c r="AP1414" s="13">
        <f t="shared" si="1933"/>
        <v>2.3287944942675101E-4</v>
      </c>
      <c r="AQ1414" s="13">
        <f t="shared" si="1934"/>
        <v>5.5956404831179712E-5</v>
      </c>
      <c r="AR1414" s="13">
        <f t="shared" si="1935"/>
        <v>8.9025260602120632E-4</v>
      </c>
      <c r="AS1414" s="13">
        <f t="shared" si="1936"/>
        <v>9.5891152374773009E-4</v>
      </c>
      <c r="AT1414" s="13">
        <f t="shared" si="1937"/>
        <v>5.1643281028165313E-4</v>
      </c>
      <c r="AU1414" s="13">
        <f t="shared" si="1938"/>
        <v>1.854205460604239E-4</v>
      </c>
      <c r="AV1414" s="13">
        <f t="shared" si="1939"/>
        <v>4.9930181937794269E-5</v>
      </c>
      <c r="AW1414" s="13">
        <f t="shared" si="1940"/>
        <v>3.093141878161991E-7</v>
      </c>
      <c r="AX1414" s="13">
        <f t="shared" si="1941"/>
        <v>2.8252739313110089E-4</v>
      </c>
      <c r="AY1414" s="13">
        <f t="shared" si="1942"/>
        <v>2.7154336245396041E-4</v>
      </c>
      <c r="AZ1414" s="13">
        <f t="shared" si="1943"/>
        <v>1.3049318311337578E-4</v>
      </c>
      <c r="BA1414" s="13">
        <f t="shared" si="1944"/>
        <v>4.1806633718149204E-5</v>
      </c>
      <c r="BB1414" s="13">
        <f t="shared" si="1945"/>
        <v>1.0045321417240015E-5</v>
      </c>
      <c r="BC1414" s="13">
        <f t="shared" si="1946"/>
        <v>1.9309563751238714E-6</v>
      </c>
      <c r="BD1414" s="13">
        <f t="shared" si="1947"/>
        <v>1.4260693060196101E-4</v>
      </c>
      <c r="BE1414" s="13">
        <f t="shared" si="1948"/>
        <v>1.5360519946319129E-4</v>
      </c>
      <c r="BF1414" s="13">
        <f t="shared" si="1949"/>
        <v>8.2725843696836182E-5</v>
      </c>
      <c r="BG1414" s="13">
        <f t="shared" si="1950"/>
        <v>2.9701968593380021E-5</v>
      </c>
      <c r="BH1414" s="13">
        <f t="shared" si="1951"/>
        <v>7.9981680956480157E-6</v>
      </c>
      <c r="BI1414" s="13">
        <f t="shared" si="1952"/>
        <v>1.723002101631732E-6</v>
      </c>
      <c r="BJ1414" s="14">
        <f t="shared" si="1953"/>
        <v>0.37784689399063615</v>
      </c>
      <c r="BK1414" s="14">
        <f t="shared" si="1954"/>
        <v>0.30456216308846712</v>
      </c>
      <c r="BL1414" s="14">
        <f t="shared" si="1955"/>
        <v>0.29839132110704919</v>
      </c>
      <c r="BM1414" s="14">
        <f t="shared" si="1956"/>
        <v>0.33347795747599768</v>
      </c>
      <c r="BN1414" s="14">
        <f t="shared" si="1957"/>
        <v>0.66632581404137492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1.5124</v>
      </c>
      <c r="F1415" s="10">
        <f>VLOOKUP(B1415,home!$B$2:$E$405,3,FALSE)</f>
        <v>0.79339999999999999</v>
      </c>
      <c r="G1415" s="10">
        <f>VLOOKUP(C1415,away!$B$2:$E$405,4,FALSE)</f>
        <v>0.61709999999999998</v>
      </c>
      <c r="H1415" s="10">
        <f>VLOOKUP(A1415,away!$A$2:$E$405,3,FALSE)</f>
        <v>1.1446000000000001</v>
      </c>
      <c r="I1415" s="10">
        <f>VLOOKUP(C1415,away!$B$2:$E$405,3,FALSE)</f>
        <v>1.5726</v>
      </c>
      <c r="J1415" s="10">
        <f>VLOOKUP(B1415,home!$B$2:$E$405,4,FALSE)</f>
        <v>1.3395999999999999</v>
      </c>
      <c r="K1415" s="12">
        <f t="shared" si="1902"/>
        <v>0.74048183853599991</v>
      </c>
      <c r="L1415" s="12">
        <f t="shared" si="1903"/>
        <v>2.4112772672159997</v>
      </c>
      <c r="M1415" s="13">
        <f t="shared" si="1904"/>
        <v>4.2776811707269935E-2</v>
      </c>
      <c r="N1415" s="13">
        <f t="shared" si="1905"/>
        <v>3.1675452179707526E-2</v>
      </c>
      <c r="O1415" s="13">
        <f t="shared" si="1906"/>
        <v>0.10314675363371922</v>
      </c>
      <c r="P1415" s="13">
        <f t="shared" si="1907"/>
        <v>7.6378297769716247E-2</v>
      </c>
      <c r="Q1415" s="13">
        <f t="shared" si="1908"/>
        <v>1.1727548533244488E-2</v>
      </c>
      <c r="R1415" s="13">
        <f t="shared" si="1909"/>
        <v>0.12435771111205826</v>
      </c>
      <c r="S1415" s="13">
        <f t="shared" si="1910"/>
        <v>3.4093496788167664E-2</v>
      </c>
      <c r="T1415" s="13">
        <f t="shared" si="1911"/>
        <v>2.8278371178384772E-2</v>
      </c>
      <c r="U1415" s="13">
        <f t="shared" si="1912"/>
        <v>9.2084626560385657E-2</v>
      </c>
      <c r="V1415" s="13">
        <f t="shared" si="1913"/>
        <v>6.7637975544041036E-3</v>
      </c>
      <c r="W1415" s="13">
        <f t="shared" si="1914"/>
        <v>2.8946788998056826E-3</v>
      </c>
      <c r="X1415" s="13">
        <f t="shared" si="1915"/>
        <v>6.9798734269912628E-3</v>
      </c>
      <c r="Y1415" s="13">
        <f t="shared" si="1916"/>
        <v>8.4152050612745343E-3</v>
      </c>
      <c r="Z1415" s="13">
        <f t="shared" si="1917"/>
        <v>9.9953640602506874E-2</v>
      </c>
      <c r="AA1415" s="13">
        <f t="shared" si="1918"/>
        <v>7.4013855561710862E-2</v>
      </c>
      <c r="AB1415" s="13">
        <f t="shared" si="1919"/>
        <v>2.74029579217368E-2</v>
      </c>
      <c r="AC1415" s="13">
        <f t="shared" si="1920"/>
        <v>7.5480050266427026E-4</v>
      </c>
      <c r="AD1415" s="13">
        <f t="shared" si="1921"/>
        <v>5.3586428842486932E-4</v>
      </c>
      <c r="AE1415" s="13">
        <f t="shared" si="1922"/>
        <v>1.2921173769917652E-3</v>
      </c>
      <c r="AF1415" s="13">
        <f t="shared" si="1923"/>
        <v>1.5578266288575047E-3</v>
      </c>
      <c r="AG1415" s="13">
        <f t="shared" si="1924"/>
        <v>1.2521173121426126E-3</v>
      </c>
      <c r="AH1415" s="13">
        <f t="shared" si="1925"/>
        <v>6.0253985340075721E-2</v>
      </c>
      <c r="AI1415" s="13">
        <f t="shared" si="1926"/>
        <v>4.4616981843740459E-2</v>
      </c>
      <c r="AJ1415" s="13">
        <f t="shared" si="1927"/>
        <v>1.6519032372790128E-2</v>
      </c>
      <c r="AK1415" s="13">
        <f t="shared" si="1928"/>
        <v>4.0773478207464459E-3</v>
      </c>
      <c r="AL1415" s="13">
        <f t="shared" si="1929"/>
        <v>5.3908063970485619E-5</v>
      </c>
      <c r="AM1415" s="13">
        <f t="shared" si="1930"/>
        <v>7.9359554699726537E-5</v>
      </c>
      <c r="AN1415" s="13">
        <f t="shared" si="1931"/>
        <v>1.9135789018383525E-4</v>
      </c>
      <c r="AO1415" s="13">
        <f t="shared" si="1932"/>
        <v>2.3070846525134885E-4</v>
      </c>
      <c r="AP1415" s="13">
        <f t="shared" si="1933"/>
        <v>1.8543402587162331E-4</v>
      </c>
      <c r="AQ1415" s="13">
        <f t="shared" si="1934"/>
        <v>1.1178321278814717E-4</v>
      </c>
      <c r="AR1415" s="13">
        <f t="shared" si="1935"/>
        <v>2.9057813021938141E-2</v>
      </c>
      <c r="AS1415" s="13">
        <f t="shared" si="1936"/>
        <v>2.1516782810320073E-2</v>
      </c>
      <c r="AT1415" s="13">
        <f t="shared" si="1937"/>
        <v>7.9663934473828031E-3</v>
      </c>
      <c r="AU1415" s="13">
        <f t="shared" si="1938"/>
        <v>1.9663232221397205E-3</v>
      </c>
      <c r="AV1415" s="13">
        <f t="shared" si="1939"/>
        <v>3.6400665867151289E-4</v>
      </c>
      <c r="AW1415" s="13">
        <f t="shared" si="1940"/>
        <v>2.6737007464483285E-6</v>
      </c>
      <c r="AX1415" s="13">
        <f t="shared" si="1941"/>
        <v>9.7940514949086228E-6</v>
      </c>
      <c r="AY1415" s="13">
        <f t="shared" si="1942"/>
        <v>2.3616173723616041E-5</v>
      </c>
      <c r="AZ1415" s="13">
        <f t="shared" si="1943"/>
        <v>2.8472571419189595E-5</v>
      </c>
      <c r="BA1415" s="13">
        <f t="shared" si="1944"/>
        <v>2.2885088067425292E-5</v>
      </c>
      <c r="BB1415" s="13">
        <f t="shared" si="1945"/>
        <v>1.3795573153804681E-5</v>
      </c>
      <c r="BC1415" s="13">
        <f t="shared" si="1946"/>
        <v>6.6529903867969125E-6</v>
      </c>
      <c r="BD1415" s="13">
        <f t="shared" si="1947"/>
        <v>1.1677740662468744E-2</v>
      </c>
      <c r="BE1415" s="13">
        <f t="shared" si="1948"/>
        <v>8.6471548756914627E-3</v>
      </c>
      <c r="BF1415" s="13">
        <f t="shared" si="1949"/>
        <v>3.2015305702287745E-3</v>
      </c>
      <c r="BG1415" s="13">
        <f t="shared" si="1950"/>
        <v>7.9022508092407048E-4</v>
      </c>
      <c r="BH1415" s="13">
        <f t="shared" si="1951"/>
        <v>1.4628683019497876E-4</v>
      </c>
      <c r="BI1415" s="13">
        <f t="shared" si="1952"/>
        <v>2.1664548195276304E-5</v>
      </c>
      <c r="BJ1415" s="14">
        <f t="shared" si="1953"/>
        <v>9.551291448286546E-2</v>
      </c>
      <c r="BK1415" s="14">
        <f t="shared" si="1954"/>
        <v>0.16084472855991633</v>
      </c>
      <c r="BL1415" s="14">
        <f t="shared" si="1955"/>
        <v>0.63182917389511917</v>
      </c>
      <c r="BM1415" s="14">
        <f t="shared" si="1956"/>
        <v>0.59805694013171506</v>
      </c>
      <c r="BN1415" s="14">
        <f t="shared" si="1957"/>
        <v>0.39006257493571561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1.5124</v>
      </c>
      <c r="F1416" s="10">
        <f>VLOOKUP(B1416,home!$B$2:$E$405,3,FALSE)</f>
        <v>0.92569999999999997</v>
      </c>
      <c r="G1416" s="10">
        <f>VLOOKUP(C1416,away!$B$2:$E$405,4,FALSE)</f>
        <v>0.92569999999999997</v>
      </c>
      <c r="H1416" s="10">
        <f>VLOOKUP(A1416,away!$A$2:$E$405,3,FALSE)</f>
        <v>1.1446000000000001</v>
      </c>
      <c r="I1416" s="10">
        <f>VLOOKUP(C1416,away!$B$2:$E$405,3,FALSE)</f>
        <v>1.1649</v>
      </c>
      <c r="J1416" s="10">
        <f>VLOOKUP(B1416,home!$B$2:$E$405,4,FALSE)</f>
        <v>1.1066</v>
      </c>
      <c r="K1416" s="12">
        <f t="shared" si="1902"/>
        <v>1.2960065490759998</v>
      </c>
      <c r="L1416" s="12">
        <f t="shared" si="1903"/>
        <v>1.4754790679640002</v>
      </c>
      <c r="M1416" s="13">
        <f t="shared" si="1904"/>
        <v>6.2568982115256327E-2</v>
      </c>
      <c r="N1416" s="13">
        <f t="shared" si="1905"/>
        <v>8.108981059039129E-2</v>
      </c>
      <c r="O1416" s="13">
        <f t="shared" si="1906"/>
        <v>9.2319223414874599E-2</v>
      </c>
      <c r="P1416" s="13">
        <f t="shared" si="1907"/>
        <v>0.11964631815128784</v>
      </c>
      <c r="Q1416" s="13">
        <f t="shared" si="1908"/>
        <v>5.2546462794239739E-2</v>
      </c>
      <c r="R1416" s="13">
        <f t="shared" si="1909"/>
        <v>6.8107540859669746E-2</v>
      </c>
      <c r="S1416" s="13">
        <f t="shared" si="1910"/>
        <v>5.7197835745471888E-2</v>
      </c>
      <c r="T1416" s="13">
        <f t="shared" si="1911"/>
        <v>7.7531205948449866E-2</v>
      </c>
      <c r="U1416" s="13">
        <f t="shared" si="1912"/>
        <v>8.8267818995593231E-2</v>
      </c>
      <c r="V1416" s="13">
        <f t="shared" si="1913"/>
        <v>1.215282756160699E-2</v>
      </c>
      <c r="W1416" s="13">
        <f t="shared" si="1914"/>
        <v>2.2700186637371018E-2</v>
      </c>
      <c r="X1416" s="13">
        <f t="shared" si="1915"/>
        <v>3.349365022231704E-2</v>
      </c>
      <c r="Y1416" s="13">
        <f t="shared" si="1916"/>
        <v>2.470958990636829E-2</v>
      </c>
      <c r="Z1416" s="13">
        <f t="shared" si="1917"/>
        <v>3.3497083636315206E-2</v>
      </c>
      <c r="AA1416" s="13">
        <f t="shared" si="1918"/>
        <v>4.3412439767611007E-2</v>
      </c>
      <c r="AB1416" s="13">
        <f t="shared" si="1919"/>
        <v>2.8131403125095624E-2</v>
      </c>
      <c r="AC1416" s="13">
        <f t="shared" si="1920"/>
        <v>1.4524379969488384E-3</v>
      </c>
      <c r="AD1416" s="13">
        <f t="shared" si="1921"/>
        <v>7.3548976368200836E-3</v>
      </c>
      <c r="AE1416" s="13">
        <f t="shared" si="1922"/>
        <v>1.0851997510145926E-2</v>
      </c>
      <c r="AF1416" s="13">
        <f t="shared" si="1923"/>
        <v>8.0059475859088815E-3</v>
      </c>
      <c r="AG1416" s="13">
        <f t="shared" si="1924"/>
        <v>3.9375360274084932E-3</v>
      </c>
      <c r="AH1416" s="13">
        <f t="shared" si="1925"/>
        <v>1.2356061435805627E-2</v>
      </c>
      <c r="AI1416" s="13">
        <f t="shared" si="1926"/>
        <v>1.601353654158949E-2</v>
      </c>
      <c r="AJ1416" s="13">
        <f t="shared" si="1927"/>
        <v>1.037682411588391E-2</v>
      </c>
      <c r="AK1416" s="13">
        <f t="shared" si="1928"/>
        <v>4.4828106709317722E-3</v>
      </c>
      <c r="AL1416" s="13">
        <f t="shared" si="1929"/>
        <v>1.1109585152454443E-4</v>
      </c>
      <c r="AM1416" s="13">
        <f t="shared" si="1930"/>
        <v>1.9063991010204845E-3</v>
      </c>
      <c r="AN1416" s="13">
        <f t="shared" si="1931"/>
        <v>2.8128519687411124E-3</v>
      </c>
      <c r="AO1416" s="13">
        <f t="shared" si="1932"/>
        <v>2.07515210057942E-3</v>
      </c>
      <c r="AP1416" s="13">
        <f t="shared" si="1933"/>
        <v>1.0206144957488205E-3</v>
      </c>
      <c r="AQ1416" s="13">
        <f t="shared" si="1934"/>
        <v>3.7647383123450424E-4</v>
      </c>
      <c r="AR1416" s="13">
        <f t="shared" si="1935"/>
        <v>3.6462220022016791E-3</v>
      </c>
      <c r="AS1416" s="13">
        <f t="shared" si="1936"/>
        <v>4.7255275942383801E-3</v>
      </c>
      <c r="AT1416" s="13">
        <f t="shared" si="1937"/>
        <v>3.0621573549861475E-3</v>
      </c>
      <c r="AU1416" s="13">
        <f t="shared" si="1938"/>
        <v>1.3228586621210959E-3</v>
      </c>
      <c r="AV1416" s="13">
        <f t="shared" si="1939"/>
        <v>4.2860837240271384E-4</v>
      </c>
      <c r="AW1416" s="13">
        <f t="shared" si="1940"/>
        <v>5.9011355446895766E-6</v>
      </c>
      <c r="AX1416" s="13">
        <f t="shared" si="1941"/>
        <v>4.1178428667919069E-4</v>
      </c>
      <c r="AY1416" s="13">
        <f t="shared" si="1942"/>
        <v>6.0757909551163302E-4</v>
      </c>
      <c r="AZ1416" s="13">
        <f t="shared" si="1943"/>
        <v>4.4823511877995729E-4</v>
      </c>
      <c r="BA1416" s="13">
        <f t="shared" si="1944"/>
        <v>2.2045384509539488E-4</v>
      </c>
      <c r="BB1416" s="13">
        <f t="shared" si="1945"/>
        <v>8.1318758472608297E-5</v>
      </c>
      <c r="BC1416" s="13">
        <f t="shared" si="1946"/>
        <v>2.3996825191830725E-5</v>
      </c>
      <c r="BD1416" s="13">
        <f t="shared" si="1947"/>
        <v>8.9665404023306122E-4</v>
      </c>
      <c r="BE1416" s="13">
        <f t="shared" si="1948"/>
        <v>1.1620695083975022E-3</v>
      </c>
      <c r="BF1416" s="13">
        <f t="shared" si="1949"/>
        <v>7.5302484668234525E-4</v>
      </c>
      <c r="BG1416" s="13">
        <f t="shared" si="1950"/>
        <v>3.2530837763908999E-4</v>
      </c>
      <c r="BH1416" s="13">
        <f t="shared" si="1951"/>
        <v>1.0540044697238728E-4</v>
      </c>
      <c r="BI1416" s="13">
        <f t="shared" si="1952"/>
        <v>2.7319933910350309E-5</v>
      </c>
      <c r="BJ1416" s="14">
        <f t="shared" si="1953"/>
        <v>0.33220614428647549</v>
      </c>
      <c r="BK1416" s="14">
        <f t="shared" si="1954"/>
        <v>0.25373707651760802</v>
      </c>
      <c r="BL1416" s="14">
        <f t="shared" si="1955"/>
        <v>0.3799228100668397</v>
      </c>
      <c r="BM1416" s="14">
        <f t="shared" si="1956"/>
        <v>0.52248309862155218</v>
      </c>
      <c r="BN1416" s="14">
        <f t="shared" si="1957"/>
        <v>0.47627833792571955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1.7444</v>
      </c>
      <c r="F1417" s="10">
        <f>VLOOKUP(B1417,home!$B$2:$E$405,3,FALSE)</f>
        <v>1.2101999999999999</v>
      </c>
      <c r="G1417" s="10">
        <f>VLOOKUP(C1417,away!$B$2:$E$405,4,FALSE)</f>
        <v>1.1465000000000001</v>
      </c>
      <c r="H1417" s="10">
        <f>VLOOKUP(A1417,away!$A$2:$E$405,3,FALSE)</f>
        <v>1.5556000000000001</v>
      </c>
      <c r="I1417" s="10">
        <f>VLOOKUP(C1417,away!$B$2:$E$405,3,FALSE)</f>
        <v>0.64280000000000004</v>
      </c>
      <c r="J1417" s="10">
        <f>VLOOKUP(B1417,home!$B$2:$E$405,4,FALSE)</f>
        <v>0.78569999999999995</v>
      </c>
      <c r="K1417" s="12">
        <f t="shared" si="1902"/>
        <v>2.42034505692</v>
      </c>
      <c r="L1417" s="12">
        <f t="shared" si="1903"/>
        <v>0.785652606576</v>
      </c>
      <c r="M1417" s="13">
        <f t="shared" si="1904"/>
        <v>4.0518457680354648E-2</v>
      </c>
      <c r="N1417" s="13">
        <f t="shared" si="1905"/>
        <v>9.8068648760668564E-2</v>
      </c>
      <c r="O1417" s="13">
        <f t="shared" si="1906"/>
        <v>3.1833431891009976E-2</v>
      </c>
      <c r="P1417" s="13">
        <f t="shared" si="1907"/>
        <v>7.7047889522205468E-2</v>
      </c>
      <c r="Q1417" s="13">
        <f t="shared" si="1908"/>
        <v>0.11867998463335395</v>
      </c>
      <c r="R1417" s="13">
        <f t="shared" si="1909"/>
        <v>1.2505009370715777E-2</v>
      </c>
      <c r="S1417" s="13">
        <f t="shared" si="1910"/>
        <v>3.6627611338623529E-2</v>
      </c>
      <c r="T1417" s="13">
        <f t="shared" si="1911"/>
        <v>9.3241239275594148E-2</v>
      </c>
      <c r="U1417" s="13">
        <f t="shared" si="1912"/>
        <v>3.0266437617150203E-2</v>
      </c>
      <c r="V1417" s="13">
        <f t="shared" si="1913"/>
        <v>7.7388054548801896E-3</v>
      </c>
      <c r="W1417" s="13">
        <f t="shared" si="1914"/>
        <v>9.5748838054226598E-2</v>
      </c>
      <c r="X1417" s="13">
        <f t="shared" si="1915"/>
        <v>7.5225324193926427E-2</v>
      </c>
      <c r="Y1417" s="13">
        <f t="shared" si="1916"/>
        <v>2.9550486016741467E-2</v>
      </c>
      <c r="Z1417" s="13">
        <f t="shared" si="1917"/>
        <v>3.2748644024533846E-3</v>
      </c>
      <c r="AA1417" s="13">
        <f t="shared" si="1918"/>
        <v>7.9263018685613185E-3</v>
      </c>
      <c r="AB1417" s="13">
        <f t="shared" si="1919"/>
        <v>9.592192773614075E-3</v>
      </c>
      <c r="AC1417" s="13">
        <f t="shared" si="1920"/>
        <v>9.1973303936144406E-4</v>
      </c>
      <c r="AD1417" s="13">
        <f t="shared" si="1921"/>
        <v>5.7936306722595241E-2</v>
      </c>
      <c r="AE1417" s="13">
        <f t="shared" si="1922"/>
        <v>4.5517810391993582E-2</v>
      </c>
      <c r="AF1417" s="13">
        <f t="shared" si="1923"/>
        <v>1.7880593190050951E-2</v>
      </c>
      <c r="AG1417" s="13">
        <f t="shared" si="1924"/>
        <v>4.6826448822962002E-3</v>
      </c>
      <c r="AH1417" s="13">
        <f t="shared" si="1925"/>
        <v>6.4322643849261396E-4</v>
      </c>
      <c r="AI1417" s="13">
        <f t="shared" si="1926"/>
        <v>1.5568299308858543E-3</v>
      </c>
      <c r="AJ1417" s="13">
        <f t="shared" si="1927"/>
        <v>1.8840328138423419E-3</v>
      </c>
      <c r="AK1417" s="13">
        <f t="shared" si="1928"/>
        <v>1.5200031693527968E-3</v>
      </c>
      <c r="AL1417" s="13">
        <f t="shared" si="1929"/>
        <v>6.995674925800642E-5</v>
      </c>
      <c r="AM1417" s="13">
        <f t="shared" si="1930"/>
        <v>2.8045170718446883E-2</v>
      </c>
      <c r="AN1417" s="13">
        <f t="shared" si="1931"/>
        <v>2.2033761476816703E-2</v>
      </c>
      <c r="AO1417" s="13">
        <f t="shared" si="1932"/>
        <v>8.6554410684674486E-3</v>
      </c>
      <c r="AP1417" s="13">
        <f t="shared" si="1933"/>
        <v>2.2667232788354695E-3</v>
      </c>
      <c r="AQ1417" s="13">
        <f t="shared" si="1934"/>
        <v>4.4521426310089592E-4</v>
      </c>
      <c r="AR1417" s="13">
        <f t="shared" si="1935"/>
        <v>1.010705056040639E-4</v>
      </c>
      <c r="AS1417" s="13">
        <f t="shared" si="1936"/>
        <v>2.4462549863920116E-4</v>
      </c>
      <c r="AT1417" s="13">
        <f t="shared" si="1937"/>
        <v>2.9603905821399043E-4</v>
      </c>
      <c r="AU1417" s="13">
        <f t="shared" si="1938"/>
        <v>2.3883889040116128E-4</v>
      </c>
      <c r="AV1417" s="13">
        <f t="shared" si="1939"/>
        <v>1.4451813194567712E-4</v>
      </c>
      <c r="AW1417" s="13">
        <f t="shared" si="1940"/>
        <v>3.6951745758033027E-6</v>
      </c>
      <c r="AX1417" s="13">
        <f t="shared" si="1941"/>
        <v>1.1313165053145077E-2</v>
      </c>
      <c r="AY1417" s="13">
        <f t="shared" si="1942"/>
        <v>8.88821761262794E-3</v>
      </c>
      <c r="AZ1417" s="13">
        <f t="shared" si="1943"/>
        <v>3.4915256675879269E-3</v>
      </c>
      <c r="BA1417" s="13">
        <f t="shared" si="1944"/>
        <v>9.1437541388915433E-4</v>
      </c>
      <c r="BB1417" s="13">
        <f t="shared" si="1945"/>
        <v>1.7959535682775569E-4</v>
      </c>
      <c r="BC1417" s="13">
        <f t="shared" si="1946"/>
        <v>2.8219912044134628E-5</v>
      </c>
      <c r="BD1417" s="13">
        <f t="shared" si="1947"/>
        <v>1.3234384362631164E-5</v>
      </c>
      <c r="BE1417" s="13">
        <f t="shared" si="1948"/>
        <v>3.2031776773473674E-5</v>
      </c>
      <c r="BF1417" s="13">
        <f t="shared" si="1949"/>
        <v>3.8763976289020948E-5</v>
      </c>
      <c r="BG1417" s="13">
        <f t="shared" si="1950"/>
        <v>3.1274066132565311E-5</v>
      </c>
      <c r="BH1417" s="13">
        <f t="shared" si="1951"/>
        <v>1.8923507843435912E-5</v>
      </c>
      <c r="BI1417" s="13">
        <f t="shared" si="1952"/>
        <v>9.1602837336893946E-6</v>
      </c>
      <c r="BJ1417" s="14">
        <f t="shared" si="1953"/>
        <v>0.72279328594323644</v>
      </c>
      <c r="BK1417" s="14">
        <f t="shared" si="1954"/>
        <v>0.17181067139731121</v>
      </c>
      <c r="BL1417" s="14">
        <f t="shared" si="1955"/>
        <v>9.8895945953563852E-2</v>
      </c>
      <c r="BM1417" s="14">
        <f t="shared" si="1956"/>
        <v>0.60923682340020435</v>
      </c>
      <c r="BN1417" s="14">
        <f t="shared" si="1957"/>
        <v>0.37865342185830841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1.7444</v>
      </c>
      <c r="F1418" s="10">
        <f>VLOOKUP(B1418,home!$B$2:$E$405,3,FALSE)</f>
        <v>1.5924</v>
      </c>
      <c r="G1418" s="10">
        <f>VLOOKUP(C1418,away!$B$2:$E$405,4,FALSE)</f>
        <v>0.76439999999999997</v>
      </c>
      <c r="H1418" s="10">
        <f>VLOOKUP(A1418,away!$A$2:$E$405,3,FALSE)</f>
        <v>1.5556000000000001</v>
      </c>
      <c r="I1418" s="10">
        <f>VLOOKUP(C1418,away!$B$2:$E$405,3,FALSE)</f>
        <v>0.85709999999999997</v>
      </c>
      <c r="J1418" s="10">
        <f>VLOOKUP(B1418,home!$B$2:$E$405,4,FALSE)</f>
        <v>0.71430000000000005</v>
      </c>
      <c r="K1418" s="12">
        <f t="shared" si="1902"/>
        <v>2.1233369888639997</v>
      </c>
      <c r="L1418" s="12">
        <f t="shared" si="1903"/>
        <v>0.9523795900680001</v>
      </c>
      <c r="M1418" s="13">
        <f t="shared" si="1904"/>
        <v>4.6156541723121919E-2</v>
      </c>
      <c r="N1418" s="13">
        <f t="shared" si="1905"/>
        <v>9.8005892318749246E-2</v>
      </c>
      <c r="O1418" s="13">
        <f t="shared" si="1906"/>
        <v>4.3958548285223394E-2</v>
      </c>
      <c r="P1418" s="13">
        <f t="shared" si="1907"/>
        <v>9.3338811550778972E-2</v>
      </c>
      <c r="Q1418" s="13">
        <f t="shared" si="1908"/>
        <v>0.10404976814351125</v>
      </c>
      <c r="R1418" s="13">
        <f t="shared" si="1909"/>
        <v>2.0932612097932721E-2</v>
      </c>
      <c r="S1418" s="13">
        <f t="shared" si="1910"/>
        <v>4.7187968468116008E-2</v>
      </c>
      <c r="T1418" s="13">
        <f t="shared" si="1911"/>
        <v>9.9094875531187704E-2</v>
      </c>
      <c r="U1418" s="13">
        <f t="shared" si="1912"/>
        <v>4.4446989541082588E-2</v>
      </c>
      <c r="V1418" s="13">
        <f t="shared" si="1913"/>
        <v>1.0602731804712554E-2</v>
      </c>
      <c r="W1418" s="13">
        <f t="shared" si="1914"/>
        <v>7.3644240460613491E-2</v>
      </c>
      <c r="X1418" s="13">
        <f t="shared" si="1915"/>
        <v>7.0137271540748308E-2</v>
      </c>
      <c r="Y1418" s="13">
        <f t="shared" si="1916"/>
        <v>3.3398652959232937E-2</v>
      </c>
      <c r="Z1418" s="13">
        <f t="shared" si="1917"/>
        <v>6.645264176293875E-3</v>
      </c>
      <c r="AA1418" s="13">
        <f t="shared" si="1918"/>
        <v>1.4110135226297641E-2</v>
      </c>
      <c r="AB1418" s="13">
        <f t="shared" si="1919"/>
        <v>1.4980286021935348E-2</v>
      </c>
      <c r="AC1418" s="13">
        <f t="shared" si="1920"/>
        <v>1.340067882170531E-3</v>
      </c>
      <c r="AD1418" s="13">
        <f t="shared" si="1921"/>
        <v>3.9092884946703849E-2</v>
      </c>
      <c r="AE1418" s="13">
        <f t="shared" si="1922"/>
        <v>3.7231265740117307E-2</v>
      </c>
      <c r="AF1418" s="13">
        <f t="shared" si="1923"/>
        <v>1.7729148801642846E-2</v>
      </c>
      <c r="AG1418" s="13">
        <f t="shared" si="1924"/>
        <v>5.62829315598773E-3</v>
      </c>
      <c r="AH1418" s="13">
        <f t="shared" si="1925"/>
        <v>1.5822034930280816E-3</v>
      </c>
      <c r="AI1418" s="13">
        <f t="shared" si="1926"/>
        <v>3.3595512006563489E-3</v>
      </c>
      <c r="AJ1418" s="13">
        <f t="shared" si="1927"/>
        <v>3.5667296651680442E-3</v>
      </c>
      <c r="AK1418" s="13">
        <f t="shared" si="1928"/>
        <v>2.5244563424432721E-3</v>
      </c>
      <c r="AL1418" s="13">
        <f t="shared" si="1929"/>
        <v>1.0839663358618423E-4</v>
      </c>
      <c r="AM1418" s="13">
        <f t="shared" si="1930"/>
        <v>1.6601473721748194E-2</v>
      </c>
      <c r="AN1418" s="13">
        <f t="shared" si="1931"/>
        <v>1.5810904737643221E-2</v>
      </c>
      <c r="AO1418" s="13">
        <f t="shared" si="1932"/>
        <v>7.5289914863204245E-3</v>
      </c>
      <c r="AP1418" s="13">
        <f t="shared" si="1933"/>
        <v>2.3901526084557697E-3</v>
      </c>
      <c r="AQ1418" s="13">
        <f t="shared" si="1934"/>
        <v>5.6908314036026677E-4</v>
      </c>
      <c r="AR1418" s="13">
        <f t="shared" si="1935"/>
        <v>3.0137166281884857E-4</v>
      </c>
      <c r="AS1418" s="13">
        <f t="shared" si="1936"/>
        <v>6.3991359905871039E-4</v>
      </c>
      <c r="AT1418" s="13">
        <f t="shared" si="1937"/>
        <v>6.7937610727922368E-4</v>
      </c>
      <c r="AU1418" s="13">
        <f t="shared" si="1938"/>
        <v>4.8084813931213748E-4</v>
      </c>
      <c r="AV1418" s="13">
        <f t="shared" si="1939"/>
        <v>2.5525066005697278E-4</v>
      </c>
      <c r="AW1418" s="13">
        <f t="shared" si="1940"/>
        <v>6.0889484743582853E-6</v>
      </c>
      <c r="AX1418" s="13">
        <f t="shared" si="1941"/>
        <v>5.875087203840266E-3</v>
      </c>
      <c r="AY1418" s="13">
        <f t="shared" si="1942"/>
        <v>5.5953131428071465E-3</v>
      </c>
      <c r="AZ1418" s="13">
        <f t="shared" si="1943"/>
        <v>2.6644310186243812E-3</v>
      </c>
      <c r="BA1418" s="13">
        <f t="shared" si="1944"/>
        <v>8.458499070939841E-4</v>
      </c>
      <c r="BB1418" s="13">
        <f t="shared" si="1945"/>
        <v>2.0139254694430612E-4</v>
      </c>
      <c r="BC1418" s="13">
        <f t="shared" si="1946"/>
        <v>3.8360430260313758E-5</v>
      </c>
      <c r="BD1418" s="13">
        <f t="shared" si="1947"/>
        <v>4.7836703448921076E-5</v>
      </c>
      <c r="BE1418" s="13">
        <f t="shared" si="1948"/>
        <v>1.0157344185841218E-4</v>
      </c>
      <c r="BF1418" s="13">
        <f t="shared" si="1949"/>
        <v>1.0783732309209676E-4</v>
      </c>
      <c r="BG1418" s="13">
        <f t="shared" si="1950"/>
        <v>7.6324992300508984E-5</v>
      </c>
      <c r="BH1418" s="13">
        <f t="shared" si="1951"/>
        <v>4.0515919831607686E-5</v>
      </c>
      <c r="BI1418" s="13">
        <f t="shared" si="1952"/>
        <v>1.7205790243260222E-5</v>
      </c>
      <c r="BJ1418" s="14">
        <f t="shared" si="1953"/>
        <v>0.63613333354259305</v>
      </c>
      <c r="BK1418" s="14">
        <f t="shared" si="1954"/>
        <v>0.20432983120529333</v>
      </c>
      <c r="BL1418" s="14">
        <f t="shared" si="1955"/>
        <v>0.15220956621306819</v>
      </c>
      <c r="BM1418" s="14">
        <f t="shared" si="1956"/>
        <v>0.58728659682359763</v>
      </c>
      <c r="BN1418" s="14">
        <f t="shared" si="1957"/>
        <v>0.40644217411931755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1.6292</v>
      </c>
      <c r="F1419" s="10">
        <f>VLOOKUP(B1419,home!$B$2:$E$405,3,FALSE)</f>
        <v>1.0470999999999999</v>
      </c>
      <c r="G1419" s="10">
        <f>VLOOKUP(C1419,away!$B$2:$E$405,4,FALSE)</f>
        <v>0.90259999999999996</v>
      </c>
      <c r="H1419" s="10">
        <f>VLOOKUP(A1419,away!$A$2:$E$405,3,FALSE)</f>
        <v>1.1462000000000001</v>
      </c>
      <c r="I1419" s="10">
        <f>VLOOKUP(C1419,away!$B$2:$E$405,3,FALSE)</f>
        <v>1.1803999999999999</v>
      </c>
      <c r="J1419" s="10">
        <f>VLOOKUP(B1419,home!$B$2:$E$405,4,FALSE)</f>
        <v>1.1803999999999999</v>
      </c>
      <c r="K1419" s="12">
        <f t="shared" si="1902"/>
        <v>1.5397772198319997</v>
      </c>
      <c r="L1419" s="12">
        <f t="shared" si="1903"/>
        <v>1.597051076192</v>
      </c>
      <c r="M1419" s="13">
        <f t="shared" si="1904"/>
        <v>4.3420296060626334E-2</v>
      </c>
      <c r="N1419" s="13">
        <f t="shared" si="1905"/>
        <v>6.685758275251355E-2</v>
      </c>
      <c r="O1419" s="13">
        <f t="shared" si="1906"/>
        <v>6.9344430552198549E-2</v>
      </c>
      <c r="P1419" s="13">
        <f t="shared" si="1907"/>
        <v>0.10677497448649748</v>
      </c>
      <c r="Q1419" s="13">
        <f t="shared" si="1908"/>
        <v>5.1472891447676583E-2</v>
      </c>
      <c r="R1419" s="13">
        <f t="shared" si="1909"/>
        <v>5.5373298720655058E-2</v>
      </c>
      <c r="S1419" s="13">
        <f t="shared" si="1910"/>
        <v>6.5642661444969719E-2</v>
      </c>
      <c r="T1419" s="13">
        <f t="shared" si="1911"/>
        <v>8.2204836681225885E-2</v>
      </c>
      <c r="U1419" s="13">
        <f t="shared" si="1912"/>
        <v>8.5262543957017087E-2</v>
      </c>
      <c r="V1419" s="13">
        <f t="shared" si="1913"/>
        <v>1.7935784099230169E-2</v>
      </c>
      <c r="W1419" s="13">
        <f t="shared" si="1914"/>
        <v>2.6418928563339262E-2</v>
      </c>
      <c r="X1419" s="13">
        <f t="shared" si="1915"/>
        <v>4.2192378293920536E-2</v>
      </c>
      <c r="Y1419" s="13">
        <f t="shared" si="1916"/>
        <v>3.3691691580702898E-2</v>
      </c>
      <c r="Z1419" s="13">
        <f t="shared" si="1917"/>
        <v>2.9477995438041086E-2</v>
      </c>
      <c r="AA1419" s="13">
        <f t="shared" si="1918"/>
        <v>4.5389545861807282E-2</v>
      </c>
      <c r="AB1419" s="13">
        <f t="shared" si="1919"/>
        <v>3.4944894368265332E-2</v>
      </c>
      <c r="AC1419" s="13">
        <f t="shared" si="1920"/>
        <v>2.7566211301804679E-3</v>
      </c>
      <c r="AD1419" s="13">
        <f t="shared" si="1921"/>
        <v>1.0169816093549682E-2</v>
      </c>
      <c r="AE1419" s="13">
        <f t="shared" si="1922"/>
        <v>1.6241715736878243E-2</v>
      </c>
      <c r="AF1419" s="13">
        <f t="shared" si="1923"/>
        <v>1.2969424798392972E-2</v>
      </c>
      <c r="AG1419" s="13">
        <f t="shared" si="1924"/>
        <v>6.9042779439549033E-3</v>
      </c>
      <c r="AH1419" s="13">
        <f t="shared" si="1925"/>
        <v>1.1769466084576602E-2</v>
      </c>
      <c r="AI1419" s="13">
        <f t="shared" si="1926"/>
        <v>1.8122355766616371E-2</v>
      </c>
      <c r="AJ1419" s="13">
        <f t="shared" si="1927"/>
        <v>1.3952195289563481E-2</v>
      </c>
      <c r="AK1419" s="13">
        <f t="shared" si="1928"/>
        <v>7.1610908245057286E-3</v>
      </c>
      <c r="AL1419" s="13">
        <f t="shared" si="1929"/>
        <v>2.7115259687127363E-4</v>
      </c>
      <c r="AM1419" s="13">
        <f t="shared" si="1930"/>
        <v>3.1318502301457291E-3</v>
      </c>
      <c r="AN1419" s="13">
        <f t="shared" si="1931"/>
        <v>5.0017247805263995E-3</v>
      </c>
      <c r="AO1419" s="13">
        <f t="shared" si="1932"/>
        <v>3.9940049717779418E-3</v>
      </c>
      <c r="AP1419" s="13">
        <f t="shared" si="1933"/>
        <v>2.1262099794980534E-3</v>
      </c>
      <c r="AQ1419" s="13">
        <f t="shared" si="1934"/>
        <v>8.4891648399188456E-4</v>
      </c>
      <c r="AR1419" s="13">
        <f t="shared" si="1935"/>
        <v>3.7592876953156614E-3</v>
      </c>
      <c r="AS1419" s="13">
        <f t="shared" si="1936"/>
        <v>5.7884655560417955E-3</v>
      </c>
      <c r="AT1419" s="13">
        <f t="shared" si="1937"/>
        <v>4.4564737004876625E-3</v>
      </c>
      <c r="AU1419" s="13">
        <f t="shared" si="1938"/>
        <v>2.2873255615971063E-3</v>
      </c>
      <c r="AV1419" s="13">
        <f t="shared" si="1939"/>
        <v>8.8049294852166483E-4</v>
      </c>
      <c r="AW1419" s="13">
        <f t="shared" si="1940"/>
        <v>1.8522003558257052E-5</v>
      </c>
      <c r="AX1419" s="13">
        <f t="shared" si="1941"/>
        <v>8.0372527338400145E-4</v>
      </c>
      <c r="AY1419" s="13">
        <f t="shared" si="1942"/>
        <v>1.283590312820629E-3</v>
      </c>
      <c r="AZ1419" s="13">
        <f t="shared" si="1943"/>
        <v>1.0249796452399061E-3</v>
      </c>
      <c r="BA1419" s="13">
        <f t="shared" si="1944"/>
        <v>5.4564828183509544E-4</v>
      </c>
      <c r="BB1419" s="13">
        <f t="shared" si="1945"/>
        <v>2.1785704393176381E-4</v>
      </c>
      <c r="BC1419" s="13">
        <f t="shared" si="1946"/>
        <v>6.9585765293446255E-5</v>
      </c>
      <c r="BD1419" s="13">
        <f t="shared" si="1947"/>
        <v>1.0006290765865373E-3</v>
      </c>
      <c r="BE1419" s="13">
        <f t="shared" si="1948"/>
        <v>1.5407458576294796E-3</v>
      </c>
      <c r="BF1419" s="13">
        <f t="shared" si="1949"/>
        <v>1.186202686564195E-3</v>
      </c>
      <c r="BG1419" s="13">
        <f t="shared" si="1950"/>
        <v>6.0882929162502184E-4</v>
      </c>
      <c r="BH1419" s="13">
        <f t="shared" si="1951"/>
        <v>2.3436536850266544E-4</v>
      </c>
      <c r="BI1419" s="13">
        <f t="shared" si="1952"/>
        <v>7.2174091107587217E-5</v>
      </c>
      <c r="BJ1419" s="14">
        <f t="shared" si="1953"/>
        <v>0.36817163666059932</v>
      </c>
      <c r="BK1419" s="14">
        <f t="shared" si="1954"/>
        <v>0.23808508013119606</v>
      </c>
      <c r="BL1419" s="14">
        <f t="shared" si="1955"/>
        <v>0.36313481325918484</v>
      </c>
      <c r="BM1419" s="14">
        <f t="shared" si="1956"/>
        <v>0.60436098315959152</v>
      </c>
      <c r="BN1419" s="14">
        <f t="shared" si="1957"/>
        <v>0.39324347402016757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1.6292</v>
      </c>
      <c r="F1420" s="10">
        <f>VLOOKUP(B1420,home!$B$2:$E$405,3,FALSE)</f>
        <v>1.2276</v>
      </c>
      <c r="G1420" s="10">
        <f>VLOOKUP(C1420,away!$B$2:$E$405,4,FALSE)</f>
        <v>1.0831999999999999</v>
      </c>
      <c r="H1420" s="10">
        <f>VLOOKUP(A1420,away!$A$2:$E$405,3,FALSE)</f>
        <v>1.1462000000000001</v>
      </c>
      <c r="I1420" s="10">
        <f>VLOOKUP(C1420,away!$B$2:$E$405,3,FALSE)</f>
        <v>1.0777000000000001</v>
      </c>
      <c r="J1420" s="10">
        <f>VLOOKUP(B1420,home!$B$2:$E$405,4,FALSE)</f>
        <v>1.1803999999999999</v>
      </c>
      <c r="K1420" s="12">
        <f t="shared" si="1902"/>
        <v>2.1664064125439997</v>
      </c>
      <c r="L1420" s="12">
        <f t="shared" si="1903"/>
        <v>1.4581005970960002</v>
      </c>
      <c r="M1420" s="13">
        <f t="shared" si="1904"/>
        <v>2.6662238323368826E-2</v>
      </c>
      <c r="N1420" s="13">
        <f t="shared" si="1905"/>
        <v>5.7761244076522611E-2</v>
      </c>
      <c r="O1420" s="13">
        <f t="shared" si="1906"/>
        <v>3.887622561921994E-2</v>
      </c>
      <c r="P1420" s="13">
        <f t="shared" si="1907"/>
        <v>8.4221704476985404E-2</v>
      </c>
      <c r="Q1420" s="13">
        <f t="shared" si="1908"/>
        <v>6.2567164781948847E-2</v>
      </c>
      <c r="R1420" s="13">
        <f t="shared" si="1909"/>
        <v>2.8342723894111709E-2</v>
      </c>
      <c r="S1420" s="13">
        <f t="shared" si="1910"/>
        <v>6.6510690315819798E-2</v>
      </c>
      <c r="T1420" s="13">
        <f t="shared" si="1911"/>
        <v>9.1229220327163435E-2</v>
      </c>
      <c r="U1420" s="13">
        <f t="shared" si="1912"/>
        <v>6.1401858793167653E-2</v>
      </c>
      <c r="V1420" s="13">
        <f t="shared" si="1913"/>
        <v>2.3344058682881603E-2</v>
      </c>
      <c r="W1420" s="13">
        <f t="shared" si="1914"/>
        <v>4.5181968999437029E-2</v>
      </c>
      <c r="X1420" s="13">
        <f t="shared" si="1915"/>
        <v>6.5879855976052101E-2</v>
      </c>
      <c r="Y1420" s="13">
        <f t="shared" si="1916"/>
        <v>4.8029728667640034E-2</v>
      </c>
      <c r="Z1420" s="13">
        <f t="shared" si="1917"/>
        <v>1.3775514211110451E-2</v>
      </c>
      <c r="AA1420" s="13">
        <f t="shared" si="1918"/>
        <v>2.9843362323040683E-2</v>
      </c>
      <c r="AB1420" s="13">
        <f t="shared" si="1919"/>
        <v>3.2326425754254665E-2</v>
      </c>
      <c r="AC1420" s="13">
        <f t="shared" si="1920"/>
        <v>4.6087569333025579E-3</v>
      </c>
      <c r="AD1420" s="13">
        <f t="shared" si="1921"/>
        <v>2.4470626842936154E-2</v>
      </c>
      <c r="AE1420" s="13">
        <f t="shared" si="1922"/>
        <v>3.5680635610998608E-2</v>
      </c>
      <c r="AF1420" s="13">
        <f t="shared" si="1923"/>
        <v>2.6012978044580946E-2</v>
      </c>
      <c r="AG1420" s="13">
        <f t="shared" si="1924"/>
        <v>1.2643179606349539E-2</v>
      </c>
      <c r="AH1420" s="13">
        <f t="shared" si="1925"/>
        <v>5.0215213741311455E-3</v>
      </c>
      <c r="AI1420" s="13">
        <f t="shared" si="1926"/>
        <v>1.0878656105644471E-2</v>
      </c>
      <c r="AJ1420" s="13">
        <f t="shared" si="1927"/>
        <v>1.178379517356456E-2</v>
      </c>
      <c r="AK1420" s="13">
        <f t="shared" si="1928"/>
        <v>8.5094964760384327E-3</v>
      </c>
      <c r="AL1420" s="13">
        <f t="shared" si="1929"/>
        <v>5.8233275051428003E-4</v>
      </c>
      <c r="AM1420" s="13">
        <f t="shared" si="1930"/>
        <v>1.060266458230164E-2</v>
      </c>
      <c r="AN1420" s="13">
        <f t="shared" si="1931"/>
        <v>1.5459751558262633E-2</v>
      </c>
      <c r="AO1420" s="13">
        <f t="shared" si="1932"/>
        <v>1.1270936489029283E-2</v>
      </c>
      <c r="AP1420" s="13">
        <f t="shared" si="1933"/>
        <v>5.4780530748282314E-3</v>
      </c>
      <c r="AQ1420" s="13">
        <f t="shared" si="1934"/>
        <v>1.9968881148326556E-3</v>
      </c>
      <c r="AR1420" s="13">
        <f t="shared" si="1935"/>
        <v>1.4643766627901896E-3</v>
      </c>
      <c r="AS1420" s="13">
        <f t="shared" si="1936"/>
        <v>3.1724349926484491E-3</v>
      </c>
      <c r="AT1420" s="13">
        <f t="shared" si="1937"/>
        <v>3.4363917557262884E-3</v>
      </c>
      <c r="AU1420" s="13">
        <f t="shared" si="1938"/>
        <v>2.4815403785395885E-3</v>
      </c>
      <c r="AV1420" s="13">
        <f t="shared" si="1939"/>
        <v>1.3440062472637577E-3</v>
      </c>
      <c r="AW1420" s="13">
        <f t="shared" si="1940"/>
        <v>5.1097086184263409E-5</v>
      </c>
      <c r="AX1420" s="13">
        <f t="shared" si="1941"/>
        <v>3.8282800901919029E-3</v>
      </c>
      <c r="AY1420" s="13">
        <f t="shared" si="1942"/>
        <v>5.5820174853595424E-3</v>
      </c>
      <c r="AZ1420" s="13">
        <f t="shared" si="1943"/>
        <v>4.0695715142015313E-3</v>
      </c>
      <c r="BA1420" s="13">
        <f t="shared" si="1944"/>
        <v>1.9779482182607088E-3</v>
      </c>
      <c r="BB1420" s="13">
        <f t="shared" si="1945"/>
        <v>7.2101186951772716E-4</v>
      </c>
      <c r="BC1420" s="13">
        <f t="shared" si="1946"/>
        <v>2.102615674914202E-4</v>
      </c>
      <c r="BD1420" s="13">
        <f t="shared" si="1947"/>
        <v>3.5586808106463695E-4</v>
      </c>
      <c r="BE1420" s="13">
        <f t="shared" si="1948"/>
        <v>7.7095489283815738E-4</v>
      </c>
      <c r="BF1420" s="13">
        <f t="shared" si="1949"/>
        <v>8.3510081181337821E-4</v>
      </c>
      <c r="BG1420" s="13">
        <f t="shared" si="1950"/>
        <v>6.0305591794440085E-4</v>
      </c>
      <c r="BH1420" s="13">
        <f t="shared" si="1951"/>
        <v>3.2661605193933961E-4</v>
      </c>
      <c r="BI1420" s="13">
        <f t="shared" si="1952"/>
        <v>1.4151662187223785E-4</v>
      </c>
      <c r="BJ1420" s="14">
        <f t="shared" si="1953"/>
        <v>0.53065398749790649</v>
      </c>
      <c r="BK1420" s="14">
        <f t="shared" si="1954"/>
        <v>0.21151179896823205</v>
      </c>
      <c r="BL1420" s="14">
        <f t="shared" si="1955"/>
        <v>0.24191592792761368</v>
      </c>
      <c r="BM1420" s="14">
        <f t="shared" si="1956"/>
        <v>0.69389500703352969</v>
      </c>
      <c r="BN1420" s="14">
        <f t="shared" si="1957"/>
        <v>0.29843130117215733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1.6292</v>
      </c>
      <c r="F1421" s="10">
        <f>VLOOKUP(B1421,home!$B$2:$E$405,3,FALSE)</f>
        <v>1.1915</v>
      </c>
      <c r="G1421" s="10">
        <f>VLOOKUP(C1421,away!$B$2:$E$405,4,FALSE)</f>
        <v>0.64990000000000003</v>
      </c>
      <c r="H1421" s="10">
        <f>VLOOKUP(A1421,away!$A$2:$E$405,3,FALSE)</f>
        <v>1.1462000000000001</v>
      </c>
      <c r="I1421" s="10">
        <f>VLOOKUP(C1421,away!$B$2:$E$405,3,FALSE)</f>
        <v>0.51319999999999999</v>
      </c>
      <c r="J1421" s="10">
        <f>VLOOKUP(B1421,home!$B$2:$E$405,4,FALSE)</f>
        <v>1.1291</v>
      </c>
      <c r="K1421" s="12">
        <f t="shared" si="1902"/>
        <v>1.26158055082</v>
      </c>
      <c r="L1421" s="12">
        <f t="shared" si="1903"/>
        <v>0.66417031234400004</v>
      </c>
      <c r="M1421" s="13">
        <f t="shared" si="1904"/>
        <v>0.14576626523563999</v>
      </c>
      <c r="N1421" s="13">
        <f t="shared" si="1905"/>
        <v>0.18389588518695291</v>
      </c>
      <c r="O1421" s="13">
        <f t="shared" si="1906"/>
        <v>9.6813625910773374E-2</v>
      </c>
      <c r="P1421" s="13">
        <f t="shared" si="1907"/>
        <v>0.12213818750339489</v>
      </c>
      <c r="Q1421" s="13">
        <f t="shared" si="1908"/>
        <v>0.11599973606384378</v>
      </c>
      <c r="R1421" s="13">
        <f t="shared" si="1909"/>
        <v>3.2150368080156762E-2</v>
      </c>
      <c r="S1421" s="13">
        <f t="shared" si="1910"/>
        <v>2.5585029606299894E-2</v>
      </c>
      <c r="T1421" s="13">
        <f t="shared" si="1911"/>
        <v>7.7043580933344694E-2</v>
      </c>
      <c r="U1421" s="13">
        <f t="shared" si="1912"/>
        <v>4.0560279071629908E-2</v>
      </c>
      <c r="V1421" s="13">
        <f t="shared" si="1913"/>
        <v>2.3819786181380176E-3</v>
      </c>
      <c r="W1421" s="13">
        <f t="shared" si="1914"/>
        <v>4.8781003639466212E-2</v>
      </c>
      <c r="X1421" s="13">
        <f t="shared" si="1915"/>
        <v>3.2398894423678083E-2</v>
      </c>
      <c r="Y1421" s="13">
        <f t="shared" si="1916"/>
        <v>1.0759191914487275E-2</v>
      </c>
      <c r="Z1421" s="13">
        <f t="shared" si="1917"/>
        <v>7.1177733365907613E-3</v>
      </c>
      <c r="AA1421" s="13">
        <f t="shared" si="1918"/>
        <v>8.9796444065880811E-3</v>
      </c>
      <c r="AB1421" s="13">
        <f t="shared" si="1919"/>
        <v>5.6642723683155627E-3</v>
      </c>
      <c r="AC1421" s="13">
        <f t="shared" si="1920"/>
        <v>1.2474189013354352E-4</v>
      </c>
      <c r="AD1421" s="13">
        <f t="shared" si="1921"/>
        <v>1.5385291360257559E-2</v>
      </c>
      <c r="AE1421" s="13">
        <f t="shared" si="1922"/>
        <v>1.0218453768245709E-2</v>
      </c>
      <c r="AF1421" s="13">
        <f t="shared" si="1923"/>
        <v>3.3933968154642377E-3</v>
      </c>
      <c r="AG1421" s="13">
        <f t="shared" si="1924"/>
        <v>7.5126447427800594E-4</v>
      </c>
      <c r="AH1421" s="13">
        <f t="shared" si="1925"/>
        <v>1.1818534350393202E-3</v>
      </c>
      <c r="AI1421" s="13">
        <f t="shared" si="1926"/>
        <v>1.4910033075654144E-3</v>
      </c>
      <c r="AJ1421" s="13">
        <f t="shared" si="1927"/>
        <v>9.4051038701640892E-4</v>
      </c>
      <c r="AK1421" s="13">
        <f t="shared" si="1928"/>
        <v>3.9550987070136414E-4</v>
      </c>
      <c r="AL1421" s="13">
        <f t="shared" si="1929"/>
        <v>4.1808708872465451E-6</v>
      </c>
      <c r="AM1421" s="13">
        <f t="shared" si="1930"/>
        <v>3.8819568697599843E-3</v>
      </c>
      <c r="AN1421" s="13">
        <f t="shared" si="1931"/>
        <v>2.5782805066944261E-3</v>
      </c>
      <c r="AO1421" s="13">
        <f t="shared" si="1932"/>
        <v>8.5620868472084167E-4</v>
      </c>
      <c r="AP1421" s="13">
        <f t="shared" si="1933"/>
        <v>1.8955612985422894E-4</v>
      </c>
      <c r="AQ1421" s="13">
        <f t="shared" si="1934"/>
        <v>3.147438849300076E-5</v>
      </c>
      <c r="AR1421" s="13">
        <f t="shared" si="1935"/>
        <v>1.5699039301897899E-4</v>
      </c>
      <c r="AS1421" s="13">
        <f t="shared" si="1936"/>
        <v>1.980560264983318E-4</v>
      </c>
      <c r="AT1421" s="13">
        <f t="shared" si="1937"/>
        <v>1.24931815501493E-4</v>
      </c>
      <c r="AU1421" s="13">
        <f t="shared" si="1938"/>
        <v>5.2537182871772042E-5</v>
      </c>
      <c r="AV1421" s="13">
        <f t="shared" si="1939"/>
        <v>1.6569972026475318E-5</v>
      </c>
      <c r="AW1421" s="13">
        <f t="shared" si="1940"/>
        <v>9.7310274913311056E-8</v>
      </c>
      <c r="AX1421" s="13">
        <f t="shared" si="1941"/>
        <v>8.1623354766854667E-4</v>
      </c>
      <c r="AY1421" s="13">
        <f t="shared" si="1942"/>
        <v>5.4211809030067001E-4</v>
      </c>
      <c r="AZ1421" s="13">
        <f t="shared" si="1943"/>
        <v>1.8002937068116437E-4</v>
      </c>
      <c r="BA1421" s="13">
        <f t="shared" si="1944"/>
        <v>3.9856721118800902E-5</v>
      </c>
      <c r="BB1421" s="13">
        <f t="shared" si="1945"/>
        <v>6.617912728620423E-6</v>
      </c>
      <c r="BC1421" s="13">
        <f t="shared" si="1946"/>
        <v>8.7908423280663239E-7</v>
      </c>
      <c r="BD1421" s="13">
        <f t="shared" si="1947"/>
        <v>1.7378059727737091E-5</v>
      </c>
      <c r="BE1421" s="13">
        <f t="shared" si="1948"/>
        <v>2.1923822163501416E-5</v>
      </c>
      <c r="BF1421" s="13">
        <f t="shared" si="1949"/>
        <v>1.3829333820554923E-5</v>
      </c>
      <c r="BG1421" s="13">
        <f t="shared" si="1950"/>
        <v>5.8156061929364443E-6</v>
      </c>
      <c r="BH1421" s="13">
        <f t="shared" si="1951"/>
        <v>1.8342139160592413E-6</v>
      </c>
      <c r="BI1421" s="13">
        <f t="shared" si="1952"/>
        <v>4.6280172050874549E-7</v>
      </c>
      <c r="BJ1421" s="14">
        <f t="shared" si="1953"/>
        <v>0.50774990988627167</v>
      </c>
      <c r="BK1421" s="14">
        <f t="shared" si="1954"/>
        <v>0.29654250181479425</v>
      </c>
      <c r="BL1421" s="14">
        <f t="shared" si="1955"/>
        <v>0.18878739606524453</v>
      </c>
      <c r="BM1421" s="14">
        <f t="shared" si="1956"/>
        <v>0.30289149234211366</v>
      </c>
      <c r="BN1421" s="14">
        <f t="shared" si="1957"/>
        <v>0.69676406798076174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1.4215</v>
      </c>
      <c r="F1422" s="10">
        <f>VLOOKUP(B1422,home!$B$2:$E$405,3,FALSE)</f>
        <v>0.64939999999999998</v>
      </c>
      <c r="G1422" s="10">
        <f>VLOOKUP(C1422,away!$B$2:$E$405,4,FALSE)</f>
        <v>0.59530000000000005</v>
      </c>
      <c r="H1422" s="10">
        <f>VLOOKUP(A1422,away!$A$2:$E$405,3,FALSE)</f>
        <v>1.0277000000000001</v>
      </c>
      <c r="I1422" s="10">
        <f>VLOOKUP(C1422,away!$B$2:$E$405,3,FALSE)</f>
        <v>1.1976</v>
      </c>
      <c r="J1422" s="10">
        <f>VLOOKUP(B1422,home!$B$2:$E$405,4,FALSE)</f>
        <v>0.74850000000000005</v>
      </c>
      <c r="K1422" s="12">
        <f t="shared" si="1902"/>
        <v>0.54953458613000006</v>
      </c>
      <c r="L1422" s="12">
        <f t="shared" si="1903"/>
        <v>0.9212339797200001</v>
      </c>
      <c r="M1422" s="13">
        <f t="shared" si="1904"/>
        <v>0.22974884020111161</v>
      </c>
      <c r="N1422" s="13">
        <f t="shared" si="1905"/>
        <v>0.12625493381376537</v>
      </c>
      <c r="O1422" s="13">
        <f t="shared" si="1906"/>
        <v>0.21165243839452438</v>
      </c>
      <c r="P1422" s="13">
        <f t="shared" si="1907"/>
        <v>0.11631033513654029</v>
      </c>
      <c r="Q1422" s="13">
        <f t="shared" si="1908"/>
        <v>3.4690726400109048E-2</v>
      </c>
      <c r="R1422" s="13">
        <f t="shared" si="1909"/>
        <v>9.7490709069814926E-2</v>
      </c>
      <c r="S1422" s="13">
        <f t="shared" si="1910"/>
        <v>1.472052486503571E-2</v>
      </c>
      <c r="T1422" s="13">
        <f t="shared" si="1911"/>
        <v>3.1958275940950132E-2</v>
      </c>
      <c r="U1422" s="13">
        <f t="shared" si="1912"/>
        <v>5.3574516460200984E-2</v>
      </c>
      <c r="V1422" s="13">
        <f t="shared" si="1913"/>
        <v>8.2802941533862307E-4</v>
      </c>
      <c r="W1422" s="13">
        <f t="shared" si="1914"/>
        <v>6.3545846582776667E-3</v>
      </c>
      <c r="X1422" s="13">
        <f t="shared" si="1915"/>
        <v>5.8540593142127912E-3</v>
      </c>
      <c r="Y1422" s="13">
        <f t="shared" si="1916"/>
        <v>2.6964791797745922E-3</v>
      </c>
      <c r="Z1422" s="13">
        <f t="shared" si="1917"/>
        <v>2.9937251300703439E-2</v>
      </c>
      <c r="AA1422" s="13">
        <f t="shared" si="1918"/>
        <v>1.6451555003401872E-2</v>
      </c>
      <c r="AB1422" s="13">
        <f t="shared" si="1919"/>
        <v>4.5203492349946885E-3</v>
      </c>
      <c r="AC1422" s="13">
        <f t="shared" si="1920"/>
        <v>2.6199364792398079E-5</v>
      </c>
      <c r="AD1422" s="13">
        <f t="shared" si="1921"/>
        <v>8.7301601255366612E-4</v>
      </c>
      <c r="AE1422" s="13">
        <f t="shared" si="1922"/>
        <v>8.0425201560409938E-4</v>
      </c>
      <c r="AF1422" s="13">
        <f t="shared" si="1923"/>
        <v>3.70452142516398E-4</v>
      </c>
      <c r="AG1422" s="13">
        <f t="shared" si="1924"/>
        <v>1.1375770051539401E-4</v>
      </c>
      <c r="AH1422" s="13">
        <f t="shared" si="1925"/>
        <v>6.8948032894061932E-3</v>
      </c>
      <c r="AI1422" s="13">
        <f t="shared" si="1926"/>
        <v>3.7889328720915952E-3</v>
      </c>
      <c r="AJ1422" s="13">
        <f t="shared" si="1927"/>
        <v>1.0410748288696035E-3</v>
      </c>
      <c r="AK1422" s="13">
        <f t="shared" si="1928"/>
        <v>1.9070220840440612E-4</v>
      </c>
      <c r="AL1422" s="13">
        <f t="shared" si="1929"/>
        <v>5.3053706764323464E-7</v>
      </c>
      <c r="AM1422" s="13">
        <f t="shared" si="1930"/>
        <v>9.5950498628708379E-5</v>
      </c>
      <c r="AN1422" s="13">
        <f t="shared" si="1931"/>
        <v>8.8392859707843438E-5</v>
      </c>
      <c r="AO1422" s="13">
        <f t="shared" si="1932"/>
        <v>4.0715252963744121E-5</v>
      </c>
      <c r="AP1422" s="13">
        <f t="shared" si="1933"/>
        <v>1.2502758174365512E-5</v>
      </c>
      <c r="AQ1422" s="13">
        <f t="shared" si="1934"/>
        <v>2.8794914176118748E-6</v>
      </c>
      <c r="AR1422" s="13">
        <f t="shared" si="1935"/>
        <v>1.2703454147372434E-3</v>
      </c>
      <c r="AS1422" s="13">
        <f t="shared" si="1936"/>
        <v>6.9809874172977436E-4</v>
      </c>
      <c r="AT1422" s="13">
        <f t="shared" si="1937"/>
        <v>1.9181470155717266E-4</v>
      </c>
      <c r="AU1422" s="13">
        <f t="shared" si="1938"/>
        <v>3.5136270877956794E-5</v>
      </c>
      <c r="AV1422" s="13">
        <f t="shared" si="1939"/>
        <v>4.8271490187673886E-6</v>
      </c>
      <c r="AW1422" s="13">
        <f t="shared" si="1940"/>
        <v>7.4606765377558625E-9</v>
      </c>
      <c r="AX1422" s="13">
        <f t="shared" si="1941"/>
        <v>8.7880195921490663E-6</v>
      </c>
      <c r="AY1422" s="13">
        <f t="shared" si="1942"/>
        <v>8.0958222627328166E-6</v>
      </c>
      <c r="AZ1422" s="13">
        <f t="shared" si="1943"/>
        <v>3.7290732811015643E-6</v>
      </c>
      <c r="BA1422" s="13">
        <f t="shared" si="1944"/>
        <v>1.145116339805571E-6</v>
      </c>
      <c r="BB1422" s="13">
        <f t="shared" si="1945"/>
        <v>2.6373002074037145E-7</v>
      </c>
      <c r="BC1422" s="13">
        <f t="shared" si="1946"/>
        <v>4.8591411315658134E-8</v>
      </c>
      <c r="BD1422" s="13">
        <f t="shared" si="1947"/>
        <v>1.9504756033957406E-4</v>
      </c>
      <c r="BE1422" s="13">
        <f t="shared" si="1948"/>
        <v>1.0718538034687406E-4</v>
      </c>
      <c r="BF1422" s="13">
        <f t="shared" si="1949"/>
        <v>2.9451036814053033E-5</v>
      </c>
      <c r="BG1422" s="13">
        <f t="shared" si="1950"/>
        <v>5.3947877755700115E-6</v>
      </c>
      <c r="BH1422" s="13">
        <f t="shared" si="1951"/>
        <v>7.4115561687676225E-7</v>
      </c>
      <c r="BI1422" s="13">
        <f t="shared" si="1952"/>
        <v>8.1458129035659298E-8</v>
      </c>
      <c r="BJ1422" s="14">
        <f t="shared" si="1953"/>
        <v>0.21023304839207929</v>
      </c>
      <c r="BK1422" s="14">
        <f t="shared" si="1954"/>
        <v>0.36164255534214906</v>
      </c>
      <c r="BL1422" s="14">
        <f t="shared" si="1955"/>
        <v>0.39814320501865152</v>
      </c>
      <c r="BM1422" s="14">
        <f t="shared" si="1956"/>
        <v>0.18379998867613151</v>
      </c>
      <c r="BN1422" s="14">
        <f t="shared" si="1957"/>
        <v>0.81614798301586566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1.4215</v>
      </c>
      <c r="F1423" s="10">
        <f>VLOOKUP(B1423,home!$B$2:$E$405,3,FALSE)</f>
        <v>0.7621</v>
      </c>
      <c r="G1423" s="10">
        <f>VLOOKUP(C1423,away!$B$2:$E$405,4,FALSE)</f>
        <v>0.91990000000000005</v>
      </c>
      <c r="H1423" s="10">
        <f>VLOOKUP(A1423,away!$A$2:$E$405,3,FALSE)</f>
        <v>1.0277000000000001</v>
      </c>
      <c r="I1423" s="10">
        <f>VLOOKUP(C1423,away!$B$2:$E$405,3,FALSE)</f>
        <v>0.74850000000000005</v>
      </c>
      <c r="J1423" s="10">
        <f>VLOOKUP(B1423,home!$B$2:$E$405,4,FALSE)</f>
        <v>1.2974000000000001</v>
      </c>
      <c r="K1423" s="12">
        <f t="shared" si="1902"/>
        <v>0.99655080548500008</v>
      </c>
      <c r="L1423" s="12">
        <f t="shared" si="1903"/>
        <v>0.99800347803000022</v>
      </c>
      <c r="M1423" s="13">
        <f t="shared" si="1904"/>
        <v>0.13607429120715675</v>
      </c>
      <c r="N1423" s="13">
        <f t="shared" si="1905"/>
        <v>0.13560494450829252</v>
      </c>
      <c r="O1423" s="13">
        <f t="shared" si="1906"/>
        <v>0.13580261589520951</v>
      </c>
      <c r="P1423" s="13">
        <f t="shared" si="1907"/>
        <v>0.13533420625734111</v>
      </c>
      <c r="Q1423" s="13">
        <f t="shared" si="1908"/>
        <v>6.7568608338743813E-2</v>
      </c>
      <c r="R1423" s="13">
        <f t="shared" si="1909"/>
        <v>6.7765741494495629E-2</v>
      </c>
      <c r="S1423" s="13">
        <f t="shared" si="1910"/>
        <v>3.3649536625955351E-2</v>
      </c>
      <c r="T1423" s="13">
        <f t="shared" si="1911"/>
        <v>6.7433706127713197E-2</v>
      </c>
      <c r="U1423" s="13">
        <f t="shared" si="1912"/>
        <v>6.7532004270627916E-2</v>
      </c>
      <c r="V1423" s="13">
        <f t="shared" si="1913"/>
        <v>3.7185025015066394E-3</v>
      </c>
      <c r="W1423" s="13">
        <f t="shared" si="1914"/>
        <v>2.2445183688491886E-2</v>
      </c>
      <c r="X1423" s="13">
        <f t="shared" si="1915"/>
        <v>2.2400371386137128E-2</v>
      </c>
      <c r="Y1423" s="13">
        <f t="shared" si="1916"/>
        <v>1.1177824276264273E-2</v>
      </c>
      <c r="Z1423" s="13">
        <f t="shared" si="1917"/>
        <v>2.2543481900929519E-2</v>
      </c>
      <c r="AA1423" s="13">
        <f t="shared" si="1918"/>
        <v>2.2465725046807834E-2</v>
      </c>
      <c r="AB1423" s="13">
        <f t="shared" si="1919"/>
        <v>1.1194118195600442E-2</v>
      </c>
      <c r="AC1423" s="13">
        <f t="shared" si="1920"/>
        <v>2.3114238738768025E-4</v>
      </c>
      <c r="AD1423" s="13">
        <f t="shared" si="1921"/>
        <v>5.591941471006342E-3</v>
      </c>
      <c r="AE1423" s="13">
        <f t="shared" si="1922"/>
        <v>5.5807770370045256E-3</v>
      </c>
      <c r="AF1423" s="13">
        <f t="shared" si="1923"/>
        <v>2.7848174465202372E-3</v>
      </c>
      <c r="AG1423" s="13">
        <f t="shared" si="1924"/>
        <v>9.2641916576860711E-4</v>
      </c>
      <c r="AH1423" s="13">
        <f t="shared" si="1925"/>
        <v>5.6246183360085036E-3</v>
      </c>
      <c r="AI1423" s="13">
        <f t="shared" si="1926"/>
        <v>5.6052179332949752E-3</v>
      </c>
      <c r="AJ1423" s="13">
        <f t="shared" si="1927"/>
        <v>2.7929422231720374E-3</v>
      </c>
      <c r="AK1423" s="13">
        <f t="shared" si="1928"/>
        <v>9.2776960739172031E-4</v>
      </c>
      <c r="AL1423" s="13">
        <f t="shared" si="1929"/>
        <v>9.1954097286213442E-6</v>
      </c>
      <c r="AM1423" s="13">
        <f t="shared" si="1930"/>
        <v>1.1145307554312695E-3</v>
      </c>
      <c r="AN1423" s="13">
        <f t="shared" si="1931"/>
        <v>1.1123055702918106E-3</v>
      </c>
      <c r="AO1423" s="13">
        <f t="shared" si="1932"/>
        <v>5.5504241389168476E-4</v>
      </c>
      <c r="AP1423" s="13">
        <f t="shared" si="1933"/>
        <v>1.846447531726895E-4</v>
      </c>
      <c r="AQ1423" s="13">
        <f t="shared" si="1934"/>
        <v>4.6069026466583749E-5</v>
      </c>
      <c r="AR1423" s="13">
        <f t="shared" si="1935"/>
        <v>1.1226777323855601E-3</v>
      </c>
      <c r="AS1423" s="13">
        <f t="shared" si="1936"/>
        <v>1.1188053985089035E-3</v>
      </c>
      <c r="AT1423" s="13">
        <f t="shared" si="1937"/>
        <v>5.5747321053250696E-4</v>
      </c>
      <c r="AU1423" s="13">
        <f t="shared" si="1938"/>
        <v>1.8518345899749299E-4</v>
      </c>
      <c r="AV1423" s="13">
        <f t="shared" si="1939"/>
        <v>4.6136181306612525E-5</v>
      </c>
      <c r="AW1423" s="13">
        <f t="shared" si="1940"/>
        <v>2.5403881826326733E-7</v>
      </c>
      <c r="AX1423" s="13">
        <f t="shared" si="1941"/>
        <v>1.8511442034380615E-4</v>
      </c>
      <c r="AY1423" s="13">
        <f t="shared" si="1942"/>
        <v>1.8474483533662597E-4</v>
      </c>
      <c r="AZ1423" s="13">
        <f t="shared" si="1943"/>
        <v>9.2187994107016178E-5</v>
      </c>
      <c r="BA1423" s="13">
        <f t="shared" si="1944"/>
        <v>3.0667979583803779E-5</v>
      </c>
      <c r="BB1423" s="13">
        <f t="shared" si="1945"/>
        <v>7.6516875721973013E-6</v>
      </c>
      <c r="BC1423" s="13">
        <f t="shared" si="1946"/>
        <v>1.5272821619703672E-6</v>
      </c>
      <c r="BD1423" s="13">
        <f t="shared" si="1947"/>
        <v>1.8673938027127039E-4</v>
      </c>
      <c r="BE1423" s="13">
        <f t="shared" si="1948"/>
        <v>1.8609527982510425E-4</v>
      </c>
      <c r="BF1423" s="13">
        <f t="shared" si="1949"/>
        <v>9.2726700503332051E-5</v>
      </c>
      <c r="BG1423" s="13">
        <f t="shared" si="1950"/>
        <v>3.0802289358853976E-5</v>
      </c>
      <c r="BH1423" s="13">
        <f t="shared" si="1951"/>
        <v>7.6740115678369929E-6</v>
      </c>
      <c r="BI1423" s="13">
        <f t="shared" si="1952"/>
        <v>1.5295084818458332E-6</v>
      </c>
      <c r="BJ1423" s="14">
        <f t="shared" si="1953"/>
        <v>0.34502908016430217</v>
      </c>
      <c r="BK1423" s="14">
        <f t="shared" si="1954"/>
        <v>0.30920161922441275</v>
      </c>
      <c r="BL1423" s="14">
        <f t="shared" si="1955"/>
        <v>0.32324659615434786</v>
      </c>
      <c r="BM1423" s="14">
        <f t="shared" si="1956"/>
        <v>0.32168587894623457</v>
      </c>
      <c r="BN1423" s="14">
        <f t="shared" si="1957"/>
        <v>0.67815040770123935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1.4215</v>
      </c>
      <c r="F1424" s="10">
        <f>VLOOKUP(B1424,home!$B$2:$E$405,3,FALSE)</f>
        <v>0.93799999999999994</v>
      </c>
      <c r="G1424" s="10">
        <f>VLOOKUP(C1424,away!$B$2:$E$405,4,FALSE)</f>
        <v>1.1364000000000001</v>
      </c>
      <c r="H1424" s="10">
        <f>VLOOKUP(A1424,away!$A$2:$E$405,3,FALSE)</f>
        <v>1.0277000000000001</v>
      </c>
      <c r="I1424" s="10">
        <f>VLOOKUP(C1424,away!$B$2:$E$405,3,FALSE)</f>
        <v>1.4220999999999999</v>
      </c>
      <c r="J1424" s="10">
        <f>VLOOKUP(B1424,home!$B$2:$E$405,4,FALSE)</f>
        <v>0.89200000000000002</v>
      </c>
      <c r="K1424" s="12">
        <f t="shared" si="1902"/>
        <v>1.5152382588</v>
      </c>
      <c r="L1424" s="12">
        <f t="shared" si="1903"/>
        <v>1.3036510156400001</v>
      </c>
      <c r="M1424" s="13">
        <f t="shared" si="1904"/>
        <v>5.9672185334912621E-2</v>
      </c>
      <c r="N1424" s="13">
        <f t="shared" si="1905"/>
        <v>9.0417578205663887E-2</v>
      </c>
      <c r="O1424" s="13">
        <f t="shared" si="1906"/>
        <v>7.779170501731715E-2</v>
      </c>
      <c r="P1424" s="13">
        <f t="shared" si="1907"/>
        <v>0.11787296765952286</v>
      </c>
      <c r="Q1424" s="13">
        <f t="shared" si="1908"/>
        <v>6.8502086882631513E-2</v>
      </c>
      <c r="R1424" s="13">
        <f t="shared" si="1909"/>
        <v>5.0706617627096412E-2</v>
      </c>
      <c r="S1424" s="13">
        <f t="shared" si="1910"/>
        <v>5.8209852827083818E-2</v>
      </c>
      <c r="T1424" s="13">
        <f t="shared" si="1911"/>
        <v>8.9302815138002103E-2</v>
      </c>
      <c r="U1424" s="13">
        <f t="shared" si="1912"/>
        <v>7.683260700291894E-2</v>
      </c>
      <c r="V1424" s="13">
        <f t="shared" si="1913"/>
        <v>1.2776040110261904E-2</v>
      </c>
      <c r="W1424" s="13">
        <f t="shared" si="1914"/>
        <v>3.4598994284068277E-2</v>
      </c>
      <c r="X1424" s="13">
        <f t="shared" si="1915"/>
        <v>4.510501403854817E-2</v>
      </c>
      <c r="Y1424" s="13">
        <f t="shared" si="1916"/>
        <v>2.9400598680904898E-2</v>
      </c>
      <c r="Z1424" s="13">
        <f t="shared" si="1917"/>
        <v>2.2034577856411119E-2</v>
      </c>
      <c r="AA1424" s="13">
        <f t="shared" si="1918"/>
        <v>3.3387635384541418E-2</v>
      </c>
      <c r="AB1424" s="13">
        <f t="shared" si="1919"/>
        <v>2.5295111252760915E-2</v>
      </c>
      <c r="AC1424" s="13">
        <f t="shared" si="1920"/>
        <v>1.5773154551419811E-3</v>
      </c>
      <c r="AD1424" s="13">
        <f t="shared" si="1921"/>
        <v>1.3106429963805698E-2</v>
      </c>
      <c r="AE1424" s="13">
        <f t="shared" si="1922"/>
        <v>1.7086210733729828E-2</v>
      </c>
      <c r="AF1424" s="13">
        <f t="shared" si="1923"/>
        <v>1.1137227988232983E-2</v>
      </c>
      <c r="AG1424" s="13">
        <f t="shared" si="1924"/>
        <v>4.8396861927580536E-3</v>
      </c>
      <c r="AH1424" s="13">
        <f t="shared" si="1925"/>
        <v>7.1813499504272561E-3</v>
      </c>
      <c r="AI1424" s="13">
        <f t="shared" si="1926"/>
        <v>1.088145619471886E-2</v>
      </c>
      <c r="AJ1424" s="13">
        <f t="shared" si="1927"/>
        <v>8.2439993688471439E-3</v>
      </c>
      <c r="AK1424" s="13">
        <f t="shared" si="1928"/>
        <v>4.163874416400079E-3</v>
      </c>
      <c r="AL1424" s="13">
        <f t="shared" si="1929"/>
        <v>1.2462949200825574E-4</v>
      </c>
      <c r="AM1424" s="13">
        <f t="shared" si="1930"/>
        <v>3.9718728234882164E-3</v>
      </c>
      <c r="AN1424" s="13">
        <f t="shared" si="1931"/>
        <v>5.1779360403333289E-3</v>
      </c>
      <c r="AO1424" s="13">
        <f t="shared" si="1932"/>
        <v>3.3751107889497529E-3</v>
      </c>
      <c r="AP1424" s="13">
        <f t="shared" si="1933"/>
        <v>1.4666555359706224E-3</v>
      </c>
      <c r="AQ1424" s="13">
        <f t="shared" si="1934"/>
        <v>4.7800174476553281E-4</v>
      </c>
      <c r="AR1424" s="13">
        <f t="shared" si="1935"/>
        <v>1.8723948313081507E-3</v>
      </c>
      <c r="AS1424" s="13">
        <f t="shared" si="1936"/>
        <v>2.8371242839774816E-3</v>
      </c>
      <c r="AT1424" s="13">
        <f t="shared" si="1937"/>
        <v>2.1494596300266188E-3</v>
      </c>
      <c r="AU1424" s="13">
        <f t="shared" si="1938"/>
        <v>1.0856478223874749E-3</v>
      </c>
      <c r="AV1424" s="13">
        <f t="shared" si="1939"/>
        <v>4.1125377901610237E-4</v>
      </c>
      <c r="AW1424" s="13">
        <f t="shared" si="1940"/>
        <v>6.8384960255310601E-6</v>
      </c>
      <c r="AX1424" s="13">
        <f t="shared" si="1941"/>
        <v>1.0030556102062205E-3</v>
      </c>
      <c r="AY1424" s="13">
        <f t="shared" si="1942"/>
        <v>1.3076344649887396E-3</v>
      </c>
      <c r="AZ1424" s="13">
        <f t="shared" si="1943"/>
        <v>8.5234949918421932E-4</v>
      </c>
      <c r="BA1424" s="13">
        <f t="shared" si="1944"/>
        <v>3.703887634305843E-4</v>
      </c>
      <c r="BB1424" s="13">
        <f t="shared" si="1945"/>
        <v>1.2071442190698129E-4</v>
      </c>
      <c r="BC1424" s="13">
        <f t="shared" si="1946"/>
        <v>3.1473895744286316E-5</v>
      </c>
      <c r="BD1424" s="13">
        <f t="shared" si="1947"/>
        <v>4.0682490391899317E-4</v>
      </c>
      <c r="BE1424" s="13">
        <f t="shared" si="1948"/>
        <v>6.1643665905069243E-4</v>
      </c>
      <c r="BF1424" s="13">
        <f t="shared" si="1949"/>
        <v>4.6702420496023045E-4</v>
      </c>
      <c r="BG1424" s="13">
        <f t="shared" si="1950"/>
        <v>2.3588431438046451E-4</v>
      </c>
      <c r="BH1424" s="13">
        <f t="shared" si="1951"/>
        <v>8.9355234450021748E-5</v>
      </c>
      <c r="BI1424" s="13">
        <f t="shared" si="1952"/>
        <v>2.7078893972543332E-5</v>
      </c>
      <c r="BJ1424" s="14">
        <f t="shared" si="1953"/>
        <v>0.42165183569731379</v>
      </c>
      <c r="BK1424" s="14">
        <f t="shared" si="1954"/>
        <v>0.25154062534392019</v>
      </c>
      <c r="BL1424" s="14">
        <f t="shared" si="1955"/>
        <v>0.30468284077247693</v>
      </c>
      <c r="BM1424" s="14">
        <f t="shared" si="1956"/>
        <v>0.53364594297401446</v>
      </c>
      <c r="BN1424" s="14">
        <f t="shared" si="1957"/>
        <v>0.4649631407271444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1.4215</v>
      </c>
      <c r="F1425" s="10">
        <f>VLOOKUP(B1425,home!$B$2:$E$405,3,FALSE)</f>
        <v>0.91990000000000005</v>
      </c>
      <c r="G1425" s="10">
        <f>VLOOKUP(C1425,away!$B$2:$E$405,4,FALSE)</f>
        <v>0.93799999999999994</v>
      </c>
      <c r="H1425" s="10">
        <f>VLOOKUP(A1425,away!$A$2:$E$405,3,FALSE)</f>
        <v>1.0277000000000001</v>
      </c>
      <c r="I1425" s="10">
        <f>VLOOKUP(C1425,away!$B$2:$E$405,3,FALSE)</f>
        <v>0.97299999999999998</v>
      </c>
      <c r="J1425" s="10">
        <f>VLOOKUP(B1425,home!$B$2:$E$405,4,FALSE)</f>
        <v>1.6467000000000001</v>
      </c>
      <c r="K1425" s="12">
        <f t="shared" si="1902"/>
        <v>1.2265643033</v>
      </c>
      <c r="L1425" s="12">
        <f t="shared" si="1903"/>
        <v>1.6466211230700001</v>
      </c>
      <c r="M1425" s="13">
        <f t="shared" si="1904"/>
        <v>5.6518603679107472E-2</v>
      </c>
      <c r="N1425" s="13">
        <f t="shared" si="1905"/>
        <v>6.9323701745153274E-2</v>
      </c>
      <c r="O1425" s="13">
        <f t="shared" si="1906"/>
        <v>9.306472666444017E-2</v>
      </c>
      <c r="P1425" s="13">
        <f t="shared" si="1907"/>
        <v>0.11414987162297398</v>
      </c>
      <c r="Q1425" s="13">
        <f t="shared" si="1908"/>
        <v>4.2514988966610462E-2</v>
      </c>
      <c r="R1425" s="13">
        <f t="shared" si="1909"/>
        <v>7.6621172369201546E-2</v>
      </c>
      <c r="S1425" s="13">
        <f t="shared" si="1910"/>
        <v>5.763674411315188E-2</v>
      </c>
      <c r="T1425" s="13">
        <f t="shared" si="1911"/>
        <v>7.0006078879508771E-2</v>
      </c>
      <c r="U1425" s="13">
        <f t="shared" si="1912"/>
        <v>9.3980794905058895E-2</v>
      </c>
      <c r="V1425" s="13">
        <f t="shared" si="1913"/>
        <v>1.2934240552872751E-2</v>
      </c>
      <c r="W1425" s="13">
        <f t="shared" si="1914"/>
        <v>1.7382455940545924E-2</v>
      </c>
      <c r="X1425" s="13">
        <f t="shared" si="1915"/>
        <v>2.8622319122536523E-2</v>
      </c>
      <c r="Y1425" s="13">
        <f t="shared" si="1916"/>
        <v>2.3565057629209518E-2</v>
      </c>
      <c r="Z1425" s="13">
        <f t="shared" si="1917"/>
        <v>4.2055346965838236E-2</v>
      </c>
      <c r="AA1425" s="13">
        <f t="shared" si="1918"/>
        <v>5.1583587351193137E-2</v>
      </c>
      <c r="AB1425" s="13">
        <f t="shared" si="1919"/>
        <v>3.1635293440565454E-2</v>
      </c>
      <c r="AC1425" s="13">
        <f t="shared" si="1920"/>
        <v>1.6326945936175723E-3</v>
      </c>
      <c r="AD1425" s="13">
        <f t="shared" si="1921"/>
        <v>5.3301749900896605E-3</v>
      </c>
      <c r="AE1425" s="13">
        <f t="shared" si="1922"/>
        <v>8.7767787283410618E-3</v>
      </c>
      <c r="AF1425" s="13">
        <f t="shared" si="1923"/>
        <v>7.2260146232989248E-3</v>
      </c>
      <c r="AG1425" s="13">
        <f t="shared" si="1924"/>
        <v>3.9661694381122395E-3</v>
      </c>
      <c r="AH1425" s="13">
        <f t="shared" si="1925"/>
        <v>1.7312305662996772E-2</v>
      </c>
      <c r="AI1425" s="13">
        <f t="shared" si="1926"/>
        <v>2.1234656134050279E-2</v>
      </c>
      <c r="AJ1425" s="13">
        <f t="shared" si="1927"/>
        <v>1.3022835603438228E-2</v>
      </c>
      <c r="AK1425" s="13">
        <f t="shared" si="1928"/>
        <v>5.3244484263072185E-3</v>
      </c>
      <c r="AL1425" s="13">
        <f t="shared" si="1929"/>
        <v>1.3190126162289685E-4</v>
      </c>
      <c r="AM1425" s="13">
        <f t="shared" si="1930"/>
        <v>1.3075604746372817E-3</v>
      </c>
      <c r="AN1425" s="13">
        <f t="shared" si="1931"/>
        <v>2.1530566972291828E-3</v>
      </c>
      <c r="AO1425" s="13">
        <f t="shared" si="1932"/>
        <v>1.7726343184124515E-3</v>
      </c>
      <c r="AP1425" s="13">
        <f t="shared" si="1933"/>
        <v>9.729523707255784E-4</v>
      </c>
      <c r="AQ1425" s="13">
        <f t="shared" si="1934"/>
        <v>4.0052098134444285E-4</v>
      </c>
      <c r="AR1425" s="13">
        <f t="shared" si="1935"/>
        <v>5.7013616387469671E-3</v>
      </c>
      <c r="AS1425" s="13">
        <f t="shared" si="1936"/>
        <v>6.9930866662910205E-3</v>
      </c>
      <c r="AT1425" s="13">
        <f t="shared" si="1937"/>
        <v>4.2887352373778831E-3</v>
      </c>
      <c r="AU1425" s="13">
        <f t="shared" si="1938"/>
        <v>1.7534698494908554E-3</v>
      </c>
      <c r="AV1425" s="13">
        <f t="shared" si="1939"/>
        <v>5.3768588107457624E-4</v>
      </c>
      <c r="AW1425" s="13">
        <f t="shared" si="1940"/>
        <v>7.3999784048725281E-6</v>
      </c>
      <c r="AX1425" s="13">
        <f t="shared" si="1941"/>
        <v>2.6730116709934939E-4</v>
      </c>
      <c r="AY1425" s="13">
        <f t="shared" si="1942"/>
        <v>4.4014374796705238E-4</v>
      </c>
      <c r="AZ1425" s="13">
        <f t="shared" si="1943"/>
        <v>3.6237499629487353E-4</v>
      </c>
      <c r="BA1425" s="13">
        <f t="shared" si="1944"/>
        <v>1.9889810779051724E-4</v>
      </c>
      <c r="BB1425" s="13">
        <f t="shared" si="1945"/>
        <v>8.1877456406629886E-5</v>
      </c>
      <c r="BC1425" s="13">
        <f t="shared" si="1946"/>
        <v>2.6964229844479944E-5</v>
      </c>
      <c r="BD1425" s="13">
        <f t="shared" si="1947"/>
        <v>1.564663750770291E-3</v>
      </c>
      <c r="BE1425" s="13">
        <f t="shared" si="1948"/>
        <v>1.9191607033623268E-3</v>
      </c>
      <c r="BF1425" s="13">
        <f t="shared" si="1949"/>
        <v>1.1769870055201752E-3</v>
      </c>
      <c r="BG1425" s="13">
        <f t="shared" si="1950"/>
        <v>4.8121674880633592E-4</v>
      </c>
      <c r="BH1425" s="13">
        <f t="shared" si="1951"/>
        <v>1.4756082155898353E-4</v>
      </c>
      <c r="BI1425" s="13">
        <f t="shared" si="1952"/>
        <v>3.6198567257974048E-5</v>
      </c>
      <c r="BJ1425" s="14">
        <f t="shared" si="1953"/>
        <v>0.28469802461115817</v>
      </c>
      <c r="BK1425" s="14">
        <f t="shared" si="1954"/>
        <v>0.24344419957131364</v>
      </c>
      <c r="BL1425" s="14">
        <f t="shared" si="1955"/>
        <v>0.42837994742750912</v>
      </c>
      <c r="BM1425" s="14">
        <f t="shared" si="1956"/>
        <v>0.54595170975877005</v>
      </c>
      <c r="BN1425" s="14">
        <f t="shared" si="1957"/>
        <v>0.45219306504748691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1.6204000000000001</v>
      </c>
      <c r="F1426" s="10">
        <f>VLOOKUP(B1426,home!$B$2:$E$405,3,FALSE)</f>
        <v>0.68569999999999998</v>
      </c>
      <c r="G1426" s="10">
        <f>VLOOKUP(C1426,away!$B$2:$E$405,4,FALSE)</f>
        <v>0.82279999999999998</v>
      </c>
      <c r="H1426" s="10">
        <f>VLOOKUP(A1426,away!$A$2:$E$405,3,FALSE)</f>
        <v>1.3241000000000001</v>
      </c>
      <c r="I1426" s="10">
        <f>VLOOKUP(C1426,away!$B$2:$E$405,3,FALSE)</f>
        <v>1.2586999999999999</v>
      </c>
      <c r="J1426" s="10">
        <f>VLOOKUP(B1426,home!$B$2:$E$405,4,FALSE)</f>
        <v>0.83909999999999996</v>
      </c>
      <c r="K1426" s="12">
        <f t="shared" si="1902"/>
        <v>0.91421989278400007</v>
      </c>
      <c r="L1426" s="12">
        <f t="shared" si="1903"/>
        <v>1.3984815425969999</v>
      </c>
      <c r="M1426" s="13">
        <f t="shared" si="1904"/>
        <v>9.8993465568848124E-2</v>
      </c>
      <c r="N1426" s="13">
        <f t="shared" si="1905"/>
        <v>9.050179547866892E-2</v>
      </c>
      <c r="O1426" s="13">
        <f t="shared" si="1906"/>
        <v>0.13844053443574569</v>
      </c>
      <c r="P1426" s="13">
        <f t="shared" si="1907"/>
        <v>0.12656509054880707</v>
      </c>
      <c r="Q1426" s="13">
        <f t="shared" si="1908"/>
        <v>4.1369270879634101E-2</v>
      </c>
      <c r="R1426" s="13">
        <f t="shared" si="1909"/>
        <v>9.6803266077827396E-2</v>
      </c>
      <c r="S1426" s="13">
        <f t="shared" si="1910"/>
        <v>4.0453988688998424E-2</v>
      </c>
      <c r="T1426" s="13">
        <f t="shared" si="1911"/>
        <v>5.7854161755863838E-2</v>
      </c>
      <c r="U1426" s="13">
        <f t="shared" si="1912"/>
        <v>8.8499471534812385E-2</v>
      </c>
      <c r="V1426" s="13">
        <f t="shared" si="1913"/>
        <v>5.7468021439170385E-3</v>
      </c>
      <c r="W1426" s="13">
        <f t="shared" si="1914"/>
        <v>1.2606870129377116E-2</v>
      </c>
      <c r="X1426" s="13">
        <f t="shared" si="1915"/>
        <v>1.7630475185851348E-2</v>
      </c>
      <c r="Y1426" s="13">
        <f t="shared" si="1916"/>
        <v>1.2327947067313764E-2</v>
      </c>
      <c r="Z1426" s="13">
        <f t="shared" si="1917"/>
        <v>4.5125860290982631E-2</v>
      </c>
      <c r="AA1426" s="13">
        <f t="shared" si="1918"/>
        <v>4.1254959157007901E-2</v>
      </c>
      <c r="AB1426" s="13">
        <f t="shared" si="1919"/>
        <v>1.8858052168664034E-2</v>
      </c>
      <c r="AC1426" s="13">
        <f t="shared" si="1920"/>
        <v>4.5921246514314375E-4</v>
      </c>
      <c r="AD1426" s="13">
        <f t="shared" si="1921"/>
        <v>2.8813628645052393E-3</v>
      </c>
      <c r="AE1426" s="13">
        <f t="shared" si="1922"/>
        <v>4.029532783534997E-3</v>
      </c>
      <c r="AF1426" s="13">
        <f t="shared" si="1923"/>
        <v>2.8176136115316036E-3</v>
      </c>
      <c r="AG1426" s="13">
        <f t="shared" si="1924"/>
        <v>1.313460209965674E-3</v>
      </c>
      <c r="AH1426" s="13">
        <f t="shared" si="1925"/>
        <v>1.5776920677687524E-2</v>
      </c>
      <c r="AI1426" s="13">
        <f t="shared" si="1926"/>
        <v>1.4423574730417159E-2</v>
      </c>
      <c r="AJ1426" s="13">
        <f t="shared" si="1927"/>
        <v>6.5931594718019945E-3</v>
      </c>
      <c r="AK1426" s="13">
        <f t="shared" si="1928"/>
        <v>2.0091991818062113E-3</v>
      </c>
      <c r="AL1426" s="13">
        <f t="shared" si="1929"/>
        <v>2.3484486333721224E-5</v>
      </c>
      <c r="AM1426" s="13">
        <f t="shared" si="1930"/>
        <v>5.2683984981195591E-4</v>
      </c>
      <c r="AN1426" s="13">
        <f t="shared" si="1931"/>
        <v>7.3677580586659585E-4</v>
      </c>
      <c r="AO1426" s="13">
        <f t="shared" si="1932"/>
        <v>5.1518368276823247E-4</v>
      </c>
      <c r="AP1426" s="13">
        <f t="shared" si="1933"/>
        <v>2.4015829046617376E-4</v>
      </c>
      <c r="AQ1426" s="13">
        <f t="shared" si="1934"/>
        <v>8.396423412964827E-5</v>
      </c>
      <c r="AR1426" s="13">
        <f t="shared" si="1935"/>
        <v>4.4127464733525884E-3</v>
      </c>
      <c r="AS1426" s="13">
        <f t="shared" si="1936"/>
        <v>4.0342206077513777E-3</v>
      </c>
      <c r="AT1426" s="13">
        <f t="shared" si="1937"/>
        <v>1.844082365742734E-3</v>
      </c>
      <c r="AU1426" s="13">
        <f t="shared" si="1938"/>
        <v>5.6196559423139585E-4</v>
      </c>
      <c r="AV1426" s="13">
        <f t="shared" si="1939"/>
        <v>1.2844003132663089E-4</v>
      </c>
      <c r="AW1426" s="13">
        <f t="shared" si="1940"/>
        <v>8.3403825423104988E-7</v>
      </c>
      <c r="AX1426" s="13">
        <f t="shared" si="1941"/>
        <v>8.0274578501570809E-5</v>
      </c>
      <c r="AY1426" s="13">
        <f t="shared" si="1942"/>
        <v>1.122625163742007E-4</v>
      </c>
      <c r="AZ1426" s="13">
        <f t="shared" si="1943"/>
        <v>7.849852853740661E-5</v>
      </c>
      <c r="BA1426" s="13">
        <f t="shared" si="1944"/>
        <v>3.659291442686234E-5</v>
      </c>
      <c r="BB1426" s="13">
        <f t="shared" si="1945"/>
        <v>1.2793628853949614E-5</v>
      </c>
      <c r="BC1426" s="13">
        <f t="shared" si="1946"/>
        <v>3.5783307630169872E-6</v>
      </c>
      <c r="BD1426" s="13">
        <f t="shared" si="1947"/>
        <v>1.0285240825239339E-3</v>
      </c>
      <c r="BE1426" s="13">
        <f t="shared" si="1948"/>
        <v>9.4029717645079277E-4</v>
      </c>
      <c r="BF1426" s="13">
        <f t="shared" si="1949"/>
        <v>4.2981919191997087E-4</v>
      </c>
      <c r="BG1426" s="13">
        <f t="shared" si="1950"/>
        <v>1.3098308518452712E-4</v>
      </c>
      <c r="BH1426" s="13">
        <f t="shared" si="1951"/>
        <v>2.9936835523478979E-5</v>
      </c>
      <c r="BI1426" s="13">
        <f t="shared" si="1952"/>
        <v>5.47377011251344E-6</v>
      </c>
      <c r="BJ1426" s="14">
        <f t="shared" si="1953"/>
        <v>0.2457594123267462</v>
      </c>
      <c r="BK1426" s="14">
        <f t="shared" si="1954"/>
        <v>0.27235430641842168</v>
      </c>
      <c r="BL1426" s="14">
        <f t="shared" si="1955"/>
        <v>0.43620562664989021</v>
      </c>
      <c r="BM1426" s="14">
        <f t="shared" si="1956"/>
        <v>0.40666035421838953</v>
      </c>
      <c r="BN1426" s="14">
        <f t="shared" si="1957"/>
        <v>0.5926734229895313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1.6204000000000001</v>
      </c>
      <c r="F1427" s="10">
        <f>VLOOKUP(B1427,home!$B$2:$E$405,3,FALSE)</f>
        <v>1.0286</v>
      </c>
      <c r="G1427" s="10">
        <f>VLOOKUP(C1427,away!$B$2:$E$405,4,FALSE)</f>
        <v>0.82279999999999998</v>
      </c>
      <c r="H1427" s="10">
        <f>VLOOKUP(A1427,away!$A$2:$E$405,3,FALSE)</f>
        <v>1.3241000000000001</v>
      </c>
      <c r="I1427" s="10">
        <f>VLOOKUP(C1427,away!$B$2:$E$405,3,FALSE)</f>
        <v>1.2586999999999999</v>
      </c>
      <c r="J1427" s="10">
        <f>VLOOKUP(B1427,home!$B$2:$E$405,4,FALSE)</f>
        <v>1.0069999999999999</v>
      </c>
      <c r="K1427" s="12">
        <f t="shared" si="1902"/>
        <v>1.3713965024320001</v>
      </c>
      <c r="L1427" s="12">
        <f t="shared" si="1903"/>
        <v>1.6783111826899997</v>
      </c>
      <c r="M1427" s="13">
        <f t="shared" si="1904"/>
        <v>4.7372770132906104E-2</v>
      </c>
      <c r="N1427" s="13">
        <f t="shared" si="1905"/>
        <v>6.4966851270782541E-2</v>
      </c>
      <c r="O1427" s="13">
        <f t="shared" si="1906"/>
        <v>7.9506249869059131E-2</v>
      </c>
      <c r="P1427" s="13">
        <f t="shared" si="1907"/>
        <v>0.10903459299191234</v>
      </c>
      <c r="Q1427" s="13">
        <f t="shared" si="1908"/>
        <v>4.4547656303385572E-2</v>
      </c>
      <c r="R1427" s="13">
        <f t="shared" si="1909"/>
        <v>6.6718114124493647E-2</v>
      </c>
      <c r="S1427" s="13">
        <f t="shared" si="1910"/>
        <v>6.2739324909427033E-2</v>
      </c>
      <c r="T1427" s="13">
        <f t="shared" si="1911"/>
        <v>7.4764829736602645E-2</v>
      </c>
      <c r="U1427" s="13">
        <f t="shared" si="1912"/>
        <v>9.149698835918961E-2</v>
      </c>
      <c r="V1427" s="13">
        <f t="shared" si="1913"/>
        <v>1.6044746420299918E-2</v>
      </c>
      <c r="W1427" s="13">
        <f t="shared" si="1914"/>
        <v>2.0364166682001934E-2</v>
      </c>
      <c r="X1427" s="13">
        <f t="shared" si="1915"/>
        <v>3.4177408668566951E-2</v>
      </c>
      <c r="Y1427" s="13">
        <f t="shared" si="1916"/>
        <v>2.8680163581911028E-2</v>
      </c>
      <c r="Z1427" s="13">
        <f t="shared" si="1917"/>
        <v>3.7324585674375105E-2</v>
      </c>
      <c r="AA1427" s="13">
        <f t="shared" si="1918"/>
        <v>5.1186806248561548E-2</v>
      </c>
      <c r="AB1427" s="13">
        <f t="shared" si="1919"/>
        <v>3.5098703529970889E-2</v>
      </c>
      <c r="AC1427" s="13">
        <f t="shared" si="1920"/>
        <v>2.3080669426335867E-3</v>
      </c>
      <c r="AD1427" s="13">
        <f t="shared" si="1921"/>
        <v>6.9818367406599326E-3</v>
      </c>
      <c r="AE1427" s="13">
        <f t="shared" si="1922"/>
        <v>1.1717694677565463E-2</v>
      </c>
      <c r="AF1427" s="13">
        <f t="shared" si="1923"/>
        <v>9.8329690063526064E-3</v>
      </c>
      <c r="AG1427" s="13">
        <f t="shared" si="1924"/>
        <v>5.5009272808019182E-3</v>
      </c>
      <c r="AH1427" s="13">
        <f t="shared" si="1925"/>
        <v>1.5660567381643668E-2</v>
      </c>
      <c r="AI1427" s="13">
        <f t="shared" si="1926"/>
        <v>2.1476847333286791E-2</v>
      </c>
      <c r="AJ1427" s="13">
        <f t="shared" si="1927"/>
        <v>1.4726636658067768E-2</v>
      </c>
      <c r="AK1427" s="13">
        <f t="shared" si="1928"/>
        <v>6.732019335153671E-3</v>
      </c>
      <c r="AL1427" s="13">
        <f t="shared" si="1929"/>
        <v>2.124926526205675E-4</v>
      </c>
      <c r="AM1427" s="13">
        <f t="shared" si="1930"/>
        <v>1.9149732973384526E-3</v>
      </c>
      <c r="AN1427" s="13">
        <f t="shared" si="1931"/>
        <v>3.2139210994758666E-3</v>
      </c>
      <c r="AO1427" s="13">
        <f t="shared" si="1932"/>
        <v>2.6969798607668436E-3</v>
      </c>
      <c r="AP1427" s="13">
        <f t="shared" si="1933"/>
        <v>1.508790486604904E-3</v>
      </c>
      <c r="AQ1427" s="13">
        <f t="shared" si="1934"/>
        <v>6.3305498650132385E-4</v>
      </c>
      <c r="AR1427" s="13">
        <f t="shared" si="1935"/>
        <v>5.2566610727765584E-3</v>
      </c>
      <c r="AS1427" s="13">
        <f t="shared" si="1936"/>
        <v>7.2089666096762164E-3</v>
      </c>
      <c r="AT1427" s="13">
        <f t="shared" si="1937"/>
        <v>4.9431757973295194E-3</v>
      </c>
      <c r="AU1427" s="13">
        <f t="shared" si="1938"/>
        <v>2.2596846664547383E-3</v>
      </c>
      <c r="AV1427" s="13">
        <f t="shared" si="1939"/>
        <v>7.747309120438126E-4</v>
      </c>
      <c r="AW1427" s="13">
        <f t="shared" si="1940"/>
        <v>1.3585541175314744E-5</v>
      </c>
      <c r="AX1427" s="13">
        <f t="shared" si="1941"/>
        <v>4.376979470367708E-4</v>
      </c>
      <c r="AY1427" s="13">
        <f t="shared" si="1942"/>
        <v>7.3459335915226768E-4</v>
      </c>
      <c r="AZ1427" s="13">
        <f t="shared" si="1943"/>
        <v>6.1643812469753113E-4</v>
      </c>
      <c r="BA1427" s="13">
        <f t="shared" si="1944"/>
        <v>3.4485833270543972E-4</v>
      </c>
      <c r="BB1427" s="13">
        <f t="shared" si="1945"/>
        <v>1.4469489905584191E-4</v>
      </c>
      <c r="BC1427" s="13">
        <f t="shared" si="1946"/>
        <v>4.8568613432723983E-5</v>
      </c>
      <c r="BD1427" s="13">
        <f t="shared" si="1947"/>
        <v>1.4703855103420193E-3</v>
      </c>
      <c r="BE1427" s="13">
        <f t="shared" si="1948"/>
        <v>2.0164815461097365E-3</v>
      </c>
      <c r="BF1427" s="13">
        <f t="shared" si="1949"/>
        <v>1.3826978697767827E-3</v>
      </c>
      <c r="BG1427" s="13">
        <f t="shared" si="1950"/>
        <v>6.3207567417735214E-4</v>
      </c>
      <c r="BH1427" s="13">
        <f t="shared" si="1951"/>
        <v>2.167065922097924E-4</v>
      </c>
      <c r="BI1427" s="13">
        <f t="shared" si="1952"/>
        <v>5.9438132522093379E-5</v>
      </c>
      <c r="BJ1427" s="14">
        <f t="shared" si="1953"/>
        <v>0.31382907495539863</v>
      </c>
      <c r="BK1427" s="14">
        <f t="shared" si="1954"/>
        <v>0.2384465874089518</v>
      </c>
      <c r="BL1427" s="14">
        <f t="shared" si="1955"/>
        <v>0.40882393722284538</v>
      </c>
      <c r="BM1427" s="14">
        <f t="shared" si="1956"/>
        <v>0.58555694275105474</v>
      </c>
      <c r="BN1427" s="14">
        <f t="shared" si="1957"/>
        <v>0.4121462346925393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1.6204000000000001</v>
      </c>
      <c r="F1428" s="10">
        <f>VLOOKUP(B1428,home!$B$2:$E$405,3,FALSE)</f>
        <v>1.2343</v>
      </c>
      <c r="G1428" s="10">
        <f>VLOOKUP(C1428,away!$B$2:$E$405,4,FALSE)</f>
        <v>1.5770999999999999</v>
      </c>
      <c r="H1428" s="10">
        <f>VLOOKUP(A1428,away!$A$2:$E$405,3,FALSE)</f>
        <v>1.3241000000000001</v>
      </c>
      <c r="I1428" s="10">
        <f>VLOOKUP(C1428,away!$B$2:$E$405,3,FALSE)</f>
        <v>0.67130000000000001</v>
      </c>
      <c r="J1428" s="10">
        <f>VLOOKUP(B1428,home!$B$2:$E$405,4,FALSE)</f>
        <v>1.1748000000000001</v>
      </c>
      <c r="K1428" s="12">
        <f t="shared" si="1902"/>
        <v>3.1542941844119996</v>
      </c>
      <c r="L1428" s="12">
        <f t="shared" si="1903"/>
        <v>1.0442425140840002</v>
      </c>
      <c r="M1428" s="13">
        <f t="shared" si="1904"/>
        <v>1.5017535933075376E-2</v>
      </c>
      <c r="N1428" s="13">
        <f t="shared" si="1905"/>
        <v>4.7369726257897891E-2</v>
      </c>
      <c r="O1428" s="13">
        <f t="shared" si="1906"/>
        <v>1.5681949478101441E-2</v>
      </c>
      <c r="P1428" s="13">
        <f t="shared" si="1907"/>
        <v>4.9465482039018176E-2</v>
      </c>
      <c r="Q1428" s="13">
        <f t="shared" si="1908"/>
        <v>7.4709026026237871E-2</v>
      </c>
      <c r="R1428" s="13">
        <f t="shared" si="1909"/>
        <v>8.1878791743754623E-3</v>
      </c>
      <c r="S1428" s="13">
        <f t="shared" si="1910"/>
        <v>4.0732945875018682E-2</v>
      </c>
      <c r="T1428" s="13">
        <f t="shared" si="1911"/>
        <v>7.8014341162405632E-2</v>
      </c>
      <c r="U1428" s="13">
        <f t="shared" si="1912"/>
        <v>2.5826979662400645E-2</v>
      </c>
      <c r="V1428" s="13">
        <f t="shared" si="1913"/>
        <v>1.4907570660180114E-2</v>
      </c>
      <c r="W1428" s="13">
        <f t="shared" si="1914"/>
        <v>7.8551415439215608E-2</v>
      </c>
      <c r="X1428" s="13">
        <f t="shared" si="1915"/>
        <v>8.2026727543103251E-2</v>
      </c>
      <c r="Y1428" s="13">
        <f t="shared" si="1916"/>
        <v>4.2827898095846716E-2</v>
      </c>
      <c r="Z1428" s="13">
        <f t="shared" si="1917"/>
        <v>2.8500438446886199E-3</v>
      </c>
      <c r="AA1428" s="13">
        <f t="shared" si="1918"/>
        <v>8.9898767246205311E-3</v>
      </c>
      <c r="AB1428" s="13">
        <f t="shared" si="1919"/>
        <v>1.4178357935525672E-2</v>
      </c>
      <c r="AC1428" s="13">
        <f t="shared" si="1920"/>
        <v>3.0689545709377346E-3</v>
      </c>
      <c r="AD1428" s="13">
        <f t="shared" si="1921"/>
        <v>6.1943568224312184E-2</v>
      </c>
      <c r="AE1428" s="13">
        <f t="shared" si="1922"/>
        <v>6.4684107413889538E-2</v>
      </c>
      <c r="AF1428" s="13">
        <f t="shared" si="1923"/>
        <v>3.3772947473579763E-2</v>
      </c>
      <c r="AG1428" s="13">
        <f t="shared" si="1924"/>
        <v>1.1755715859279273E-2</v>
      </c>
      <c r="AH1428" s="13">
        <f t="shared" si="1925"/>
        <v>7.4403423740681857E-4</v>
      </c>
      <c r="AI1428" s="13">
        <f t="shared" si="1926"/>
        <v>2.346902868055745E-3</v>
      </c>
      <c r="AJ1428" s="13">
        <f t="shared" si="1927"/>
        <v>3.7014110340440401E-3</v>
      </c>
      <c r="AK1428" s="13">
        <f t="shared" si="1928"/>
        <v>3.8917797662678401E-3</v>
      </c>
      <c r="AL1428" s="13">
        <f t="shared" si="1929"/>
        <v>4.0434680598415667E-4</v>
      </c>
      <c r="AM1428" s="13">
        <f t="shared" si="1930"/>
        <v>3.9077647402335165E-2</v>
      </c>
      <c r="AN1428" s="13">
        <f t="shared" si="1931"/>
        <v>4.080654076790257E-2</v>
      </c>
      <c r="AO1428" s="13">
        <f t="shared" si="1932"/>
        <v>2.1305962361272912E-2</v>
      </c>
      <c r="AP1428" s="13">
        <f t="shared" si="1933"/>
        <v>7.4161972337049029E-3</v>
      </c>
      <c r="AQ1428" s="13">
        <f t="shared" si="1934"/>
        <v>1.9360771110667036E-3</v>
      </c>
      <c r="AR1428" s="13">
        <f t="shared" si="1935"/>
        <v>1.5539043652685366E-4</v>
      </c>
      <c r="AS1428" s="13">
        <f t="shared" si="1936"/>
        <v>4.9014715024989653E-4</v>
      </c>
      <c r="AT1428" s="13">
        <f t="shared" si="1937"/>
        <v>7.730341527696817E-4</v>
      </c>
      <c r="AU1428" s="13">
        <f t="shared" si="1938"/>
        <v>8.1279237747775457E-4</v>
      </c>
      <c r="AV1428" s="13">
        <f t="shared" si="1939"/>
        <v>6.4094656735312107E-4</v>
      </c>
      <c r="AW1428" s="13">
        <f t="shared" si="1940"/>
        <v>3.6996026508383423E-5</v>
      </c>
      <c r="AX1428" s="13">
        <f t="shared" si="1941"/>
        <v>2.0543732656948085E-2</v>
      </c>
      <c r="AY1428" s="13">
        <f t="shared" si="1942"/>
        <v>2.1452639038361046E-2</v>
      </c>
      <c r="AZ1428" s="13">
        <f t="shared" si="1943"/>
        <v>1.1200878861577354E-2</v>
      </c>
      <c r="BA1428" s="13">
        <f t="shared" si="1944"/>
        <v>3.8988113007879565E-3</v>
      </c>
      <c r="BB1428" s="13">
        <f t="shared" si="1945"/>
        <v>1.0178261286684816E-3</v>
      </c>
      <c r="BC1428" s="13">
        <f t="shared" si="1946"/>
        <v>2.1257146310023212E-4</v>
      </c>
      <c r="BD1428" s="13">
        <f t="shared" si="1947"/>
        <v>2.7044216683901969E-5</v>
      </c>
      <c r="BE1428" s="13">
        <f t="shared" si="1948"/>
        <v>8.5305415408009963E-5</v>
      </c>
      <c r="BF1428" s="13">
        <f t="shared" si="1949"/>
        <v>1.3453918786016783E-4</v>
      </c>
      <c r="BG1428" s="13">
        <f t="shared" si="1950"/>
        <v>1.4145872594761361E-4</v>
      </c>
      <c r="BH1428" s="13">
        <f t="shared" si="1951"/>
        <v>1.1155060914772211E-4</v>
      </c>
      <c r="BI1428" s="13">
        <f t="shared" si="1952"/>
        <v>7.0372687540455161E-5</v>
      </c>
      <c r="BJ1428" s="14">
        <f t="shared" si="1953"/>
        <v>0.74452435782149318</v>
      </c>
      <c r="BK1428" s="14">
        <f t="shared" si="1954"/>
        <v>0.14504947492257531</v>
      </c>
      <c r="BL1428" s="14">
        <f t="shared" si="1955"/>
        <v>8.6991752407763343E-2</v>
      </c>
      <c r="BM1428" s="14">
        <f t="shared" si="1956"/>
        <v>0.74756838707596163</v>
      </c>
      <c r="BN1428" s="14">
        <f t="shared" si="1957"/>
        <v>0.21043159890870622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1.2710999999999999</v>
      </c>
      <c r="F1429" s="10">
        <f>VLOOKUP(B1429,home!$B$2:$E$405,3,FALSE)</f>
        <v>0.91090000000000004</v>
      </c>
      <c r="G1429" s="10">
        <f>VLOOKUP(C1429,away!$B$2:$E$405,4,FALSE)</f>
        <v>1.2008000000000001</v>
      </c>
      <c r="H1429" s="10">
        <f>VLOOKUP(A1429,away!$A$2:$E$405,3,FALSE)</f>
        <v>0.94469999999999998</v>
      </c>
      <c r="I1429" s="10">
        <f>VLOOKUP(C1429,away!$B$2:$E$405,3,FALSE)</f>
        <v>0.8357</v>
      </c>
      <c r="J1429" s="10">
        <f>VLOOKUP(B1429,home!$B$2:$E$405,4,FALSE)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1.2710999999999999</v>
      </c>
      <c r="F1430" s="10">
        <f>VLOOKUP(B1430,home!$B$2:$E$405,3,FALSE)</f>
        <v>0.95230000000000004</v>
      </c>
      <c r="G1430" s="10">
        <f>VLOOKUP(C1430,away!$B$2:$E$405,4,FALSE)</f>
        <v>0.99380000000000002</v>
      </c>
      <c r="H1430" s="10">
        <f>VLOOKUP(A1430,away!$A$2:$E$405,3,FALSE)</f>
        <v>0.94469999999999998</v>
      </c>
      <c r="I1430" s="10">
        <f>VLOOKUP(C1430,away!$B$2:$E$405,3,FALSE)</f>
        <v>0.78</v>
      </c>
      <c r="J1430" s="10">
        <f>VLOOKUP(B1430,home!$B$2:$E$405,4,FALSE)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1.2710999999999999</v>
      </c>
      <c r="F1431" s="10">
        <f>VLOOKUP(B1431,home!$B$2:$E$405,3,FALSE)</f>
        <v>1.3664000000000001</v>
      </c>
      <c r="G1431" s="10">
        <f>VLOOKUP(C1431,away!$B$2:$E$405,4,FALSE)</f>
        <v>0.82809999999999995</v>
      </c>
      <c r="H1431" s="10">
        <f>VLOOKUP(A1431,away!$A$2:$E$405,3,FALSE)</f>
        <v>0.94469999999999998</v>
      </c>
      <c r="I1431" s="10">
        <f>VLOOKUP(C1431,away!$B$2:$E$405,3,FALSE)</f>
        <v>0.8357</v>
      </c>
      <c r="J1431" s="10">
        <f>VLOOKUP(B1431,home!$B$2:$E$405,4,FALSE)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1.2710999999999999</v>
      </c>
      <c r="F1432" s="10">
        <f>VLOOKUP(B1432,home!$B$2:$E$405,3,FALSE)</f>
        <v>0.70389999999999997</v>
      </c>
      <c r="G1432" s="10">
        <f>VLOOKUP(C1432,away!$B$2:$E$405,4,FALSE)</f>
        <v>0.86950000000000005</v>
      </c>
      <c r="H1432" s="10">
        <f>VLOOKUP(A1432,away!$A$2:$E$405,3,FALSE)</f>
        <v>0.94469999999999998</v>
      </c>
      <c r="I1432" s="10">
        <f>VLOOKUP(C1432,away!$B$2:$E$405,3,FALSE)</f>
        <v>1.3928</v>
      </c>
      <c r="J1432" s="10">
        <f>VLOOKUP(B1432,home!$B$2:$E$405,4,FALSE)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1.2710999999999999</v>
      </c>
      <c r="F1433" s="10">
        <f>VLOOKUP(B1433,home!$B$2:$E$405,3,FALSE)</f>
        <v>0.99380000000000002</v>
      </c>
      <c r="G1433" s="10">
        <f>VLOOKUP(C1433,away!$B$2:$E$405,4,FALSE)</f>
        <v>1.0766</v>
      </c>
      <c r="H1433" s="10">
        <f>VLOOKUP(A1433,away!$A$2:$E$405,3,FALSE)</f>
        <v>0.94469999999999998</v>
      </c>
      <c r="I1433" s="10">
        <f>VLOOKUP(C1433,away!$B$2:$E$405,3,FALSE)</f>
        <v>1.5042</v>
      </c>
      <c r="J1433" s="10">
        <f>VLOOKUP(B1433,home!$B$2:$E$405,4,FALSE)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1.2710999999999999</v>
      </c>
      <c r="F1434" s="10">
        <f>VLOOKUP(B1434,home!$B$2:$E$405,3,FALSE)</f>
        <v>1.2008000000000001</v>
      </c>
      <c r="G1434" s="10">
        <f>VLOOKUP(C1434,away!$B$2:$E$405,4,FALSE)</f>
        <v>1.2008000000000001</v>
      </c>
      <c r="H1434" s="10">
        <f>VLOOKUP(A1434,away!$A$2:$E$405,3,FALSE)</f>
        <v>0.94469999999999998</v>
      </c>
      <c r="I1434" s="10">
        <f>VLOOKUP(C1434,away!$B$2:$E$405,3,FALSE)</f>
        <v>0.94710000000000005</v>
      </c>
      <c r="J1434" s="10">
        <f>VLOOKUP(B1434,home!$B$2:$E$405,4,FALSE)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1.4705999999999999</v>
      </c>
      <c r="F1435" s="10">
        <f>VLOOKUP(B1435,home!$B$2:$E$405,3,FALSE)</f>
        <v>0.93500000000000005</v>
      </c>
      <c r="G1435" s="10">
        <f>VLOOKUP(C1435,away!$B$2:$E$405,4,FALSE)</f>
        <v>0.68</v>
      </c>
      <c r="H1435" s="10">
        <f>VLOOKUP(A1435,away!$A$2:$E$405,3,FALSE)</f>
        <v>1.2646999999999999</v>
      </c>
      <c r="I1435" s="10">
        <f>VLOOKUP(C1435,away!$B$2:$E$405,3,FALSE)</f>
        <v>1.0543</v>
      </c>
      <c r="J1435" s="10">
        <f>VLOOKUP(B1435,home!$B$2:$E$405,4,FALSE)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1.4705999999999999</v>
      </c>
      <c r="F1436" s="10">
        <f>VLOOKUP(B1436,home!$B$2:$E$405,3,FALSE)</f>
        <v>1.2089000000000001</v>
      </c>
      <c r="G1436" s="10">
        <f>VLOOKUP(C1436,away!$B$2:$E$405,4,FALSE)</f>
        <v>0.68</v>
      </c>
      <c r="H1436" s="10">
        <f>VLOOKUP(A1436,away!$A$2:$E$405,3,FALSE)</f>
        <v>1.2646999999999999</v>
      </c>
      <c r="I1436" s="10">
        <f>VLOOKUP(C1436,away!$B$2:$E$405,3,FALSE)</f>
        <v>0.98839999999999995</v>
      </c>
      <c r="J1436" s="10">
        <f>VLOOKUP(B1436,home!$B$2:$E$405,4,FALSE)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1.4705999999999999</v>
      </c>
      <c r="F1437" s="10">
        <f>VLOOKUP(B1437,home!$B$2:$E$405,3,FALSE)</f>
        <v>1.0578000000000001</v>
      </c>
      <c r="G1437" s="10">
        <f>VLOOKUP(C1437,away!$B$2:$E$405,4,FALSE)</f>
        <v>2.125</v>
      </c>
      <c r="H1437" s="10">
        <f>VLOOKUP(A1437,away!$A$2:$E$405,3,FALSE)</f>
        <v>1.2646999999999999</v>
      </c>
      <c r="I1437" s="10">
        <f>VLOOKUP(C1437,away!$B$2:$E$405,3,FALSE)</f>
        <v>0.49419999999999997</v>
      </c>
      <c r="J1437" s="10">
        <f>VLOOKUP(B1437,home!$B$2:$E$405,4,FALSE)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1.4705999999999999</v>
      </c>
      <c r="F1438" s="10">
        <f>VLOOKUP(B1438,home!$B$2:$E$405,3,FALSE)</f>
        <v>0.51</v>
      </c>
      <c r="G1438" s="10">
        <f>VLOOKUP(C1438,away!$B$2:$E$405,4,FALSE)</f>
        <v>0.45329999999999998</v>
      </c>
      <c r="H1438" s="10">
        <f>VLOOKUP(A1438,away!$A$2:$E$405,3,FALSE)</f>
        <v>1.2646999999999999</v>
      </c>
      <c r="I1438" s="10">
        <f>VLOOKUP(C1438,away!$B$2:$E$405,3,FALSE)</f>
        <v>1.845</v>
      </c>
      <c r="J1438" s="10">
        <f>VLOOKUP(B1438,home!$B$2:$E$405,4,FALSE)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1.3052999999999999</v>
      </c>
      <c r="F1439" s="10">
        <f>VLOOKUP(B1439,home!$B$2:$E$405,3,FALSE)</f>
        <v>0.7661</v>
      </c>
      <c r="G1439" s="10">
        <f>VLOOKUP(C1439,away!$B$2:$E$405,4,FALSE)</f>
        <v>1.5725</v>
      </c>
      <c r="H1439" s="10">
        <f>VLOOKUP(A1439,away!$A$2:$E$405,3,FALSE)</f>
        <v>1.1211</v>
      </c>
      <c r="I1439" s="10">
        <f>VLOOKUP(C1439,away!$B$2:$E$405,3,FALSE)</f>
        <v>0.89200000000000002</v>
      </c>
      <c r="J1439" s="10">
        <f>VLOOKUP(B1439,home!$B$2:$E$405,4,FALSE)</f>
        <v>0.9859</v>
      </c>
      <c r="K1439" s="12">
        <f t="shared" si="1958"/>
        <v>1.572484793925</v>
      </c>
      <c r="L1439" s="12">
        <f t="shared" si="1959"/>
        <v>0.98592090107999997</v>
      </c>
      <c r="M1439" s="13">
        <f t="shared" si="1960"/>
        <v>7.7428086076278324E-2</v>
      </c>
      <c r="N1439" s="13">
        <f t="shared" si="1961"/>
        <v>0.12175448797766367</v>
      </c>
      <c r="O1439" s="13">
        <f t="shared" si="1962"/>
        <v>7.6337968393224126E-2</v>
      </c>
      <c r="P1439" s="13">
        <f t="shared" si="1963"/>
        <v>0.12004029449747219</v>
      </c>
      <c r="Q1439" s="13">
        <f t="shared" si="1964"/>
        <v>9.5728540468500198E-2</v>
      </c>
      <c r="R1439" s="13">
        <f t="shared" si="1965"/>
        <v>3.7631599292432039E-2</v>
      </c>
      <c r="S1439" s="13">
        <f t="shared" si="1966"/>
        <v>4.6525986348300533E-2</v>
      </c>
      <c r="T1439" s="13">
        <f t="shared" si="1967"/>
        <v>9.4380768877776966E-2</v>
      </c>
      <c r="U1439" s="13">
        <f t="shared" si="1968"/>
        <v>5.9175117658428165E-2</v>
      </c>
      <c r="V1439" s="13">
        <f t="shared" si="1969"/>
        <v>8.0145954868987967E-3</v>
      </c>
      <c r="W1439" s="13">
        <f t="shared" si="1970"/>
        <v>5.0177224743783506E-2</v>
      </c>
      <c r="X1439" s="13">
        <f t="shared" si="1971"/>
        <v>4.9470774633084712E-2</v>
      </c>
      <c r="Y1439" s="13">
        <f t="shared" si="1972"/>
        <v>2.4387135351688235E-2</v>
      </c>
      <c r="Z1439" s="13">
        <f t="shared" si="1973"/>
        <v>1.2367260094492028E-2</v>
      </c>
      <c r="AA1439" s="13">
        <f t="shared" si="1974"/>
        <v>1.9447328441104174E-2</v>
      </c>
      <c r="AB1439" s="13">
        <f t="shared" si="1975"/>
        <v>1.5290314128050746E-2</v>
      </c>
      <c r="AC1439" s="13">
        <f t="shared" si="1976"/>
        <v>7.7658706555917508E-4</v>
      </c>
      <c r="AD1439" s="13">
        <f t="shared" si="1977"/>
        <v>1.972573072773921E-2</v>
      </c>
      <c r="AE1439" s="13">
        <f t="shared" si="1978"/>
        <v>1.9448010213554089E-2</v>
      </c>
      <c r="AF1439" s="13">
        <f t="shared" si="1979"/>
        <v>9.587099876980143E-3</v>
      </c>
      <c r="AG1439" s="13">
        <f t="shared" si="1980"/>
        <v>3.1507073831520734E-3</v>
      </c>
      <c r="AH1439" s="13">
        <f t="shared" si="1981"/>
        <v>3.048285054063076E-3</v>
      </c>
      <c r="AI1439" s="13">
        <f t="shared" si="1982"/>
        <v>4.7933818950630334E-3</v>
      </c>
      <c r="AJ1439" s="13">
        <f t="shared" si="1983"/>
        <v>3.7687600707310108E-3</v>
      </c>
      <c r="AK1439" s="13">
        <f t="shared" si="1984"/>
        <v>1.9754393010587403E-3</v>
      </c>
      <c r="AL1439" s="13">
        <f t="shared" si="1985"/>
        <v>4.8159134379642916E-5</v>
      </c>
      <c r="AM1439" s="13">
        <f t="shared" si="1986"/>
        <v>6.2036823236858059E-3</v>
      </c>
      <c r="AN1439" s="13">
        <f t="shared" si="1987"/>
        <v>6.116340066582379E-3</v>
      </c>
      <c r="AO1439" s="13">
        <f t="shared" si="1988"/>
        <v>3.0151137548783025E-3</v>
      </c>
      <c r="AP1439" s="13">
        <f t="shared" si="1989"/>
        <v>9.9088789002277269E-4</v>
      </c>
      <c r="AQ1439" s="13">
        <f t="shared" si="1990"/>
        <v>2.4423427035012794E-4</v>
      </c>
      <c r="AR1439" s="13">
        <f t="shared" si="1991"/>
        <v>6.0107358945011311E-4</v>
      </c>
      <c r="AS1439" s="13">
        <f t="shared" si="1992"/>
        <v>9.451790794402211E-4</v>
      </c>
      <c r="AT1439" s="13">
        <f t="shared" si="1993"/>
        <v>7.4313986497788888E-4</v>
      </c>
      <c r="AU1439" s="13">
        <f t="shared" si="1994"/>
        <v>3.8952537914573585E-4</v>
      </c>
      <c r="AV1439" s="13">
        <f t="shared" si="1995"/>
        <v>1.5313068388863503E-4</v>
      </c>
      <c r="AW1439" s="13">
        <f t="shared" si="1996"/>
        <v>2.0739806468720757E-6</v>
      </c>
      <c r="AX1439" s="13">
        <f t="shared" si="1997"/>
        <v>1.625866020056207E-3</v>
      </c>
      <c r="AY1439" s="13">
        <f t="shared" si="1998"/>
        <v>1.6029752915291693E-3</v>
      </c>
      <c r="AZ1439" s="13">
        <f t="shared" si="1999"/>
        <v>7.9020342191670693E-4</v>
      </c>
      <c r="BA1439" s="13">
        <f t="shared" si="2000"/>
        <v>2.5969268992420637E-4</v>
      </c>
      <c r="BB1439" s="13">
        <f t="shared" si="2001"/>
        <v>6.400911271349063E-5</v>
      </c>
      <c r="BC1439" s="13">
        <f t="shared" si="2002"/>
        <v>1.2621584416763198E-5</v>
      </c>
      <c r="BD1439" s="13">
        <f t="shared" si="2003"/>
        <v>9.8768502487674205E-5</v>
      </c>
      <c r="BE1439" s="13">
        <f t="shared" si="2004"/>
        <v>1.553119682806112E-4</v>
      </c>
      <c r="BF1439" s="13">
        <f t="shared" si="2005"/>
        <v>1.2211285421791156E-4</v>
      </c>
      <c r="BG1439" s="13">
        <f t="shared" si="2006"/>
        <v>6.4006868800148736E-5</v>
      </c>
      <c r="BH1439" s="13">
        <f t="shared" si="2007"/>
        <v>2.5162456973746604E-5</v>
      </c>
      <c r="BI1439" s="13">
        <f t="shared" si="2008"/>
        <v>7.9135161938017212E-6</v>
      </c>
      <c r="BJ1439" s="14">
        <f t="shared" si="2009"/>
        <v>0.50873610667999869</v>
      </c>
      <c r="BK1439" s="14">
        <f t="shared" si="2010"/>
        <v>0.2544366839004179</v>
      </c>
      <c r="BL1439" s="14">
        <f t="shared" si="2011"/>
        <v>0.2247735189980116</v>
      </c>
      <c r="BM1439" s="14">
        <f t="shared" si="2012"/>
        <v>0.46979169165646734</v>
      </c>
      <c r="BN1439" s="14">
        <f t="shared" si="2013"/>
        <v>0.52892097670557048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1.8042</v>
      </c>
      <c r="F1445" s="10">
        <f>VLOOKUP(B1445,home!$B$2:$E$405,3,FALSE)</f>
        <v>1.2563</v>
      </c>
      <c r="G1445" s="10">
        <f>VLOOKUP(C1445,away!$B$2:$E$405,4,FALSE)</f>
        <v>1.1085</v>
      </c>
      <c r="H1445" s="10">
        <f>VLOOKUP(A1445,away!$A$2:$E$405,3,FALSE)</f>
        <v>1.2458</v>
      </c>
      <c r="I1445" s="10">
        <f>VLOOKUP(C1445,away!$B$2:$E$405,3,FALSE)</f>
        <v>0.96319999999999995</v>
      </c>
      <c r="J1445" s="10">
        <f>VLOOKUP(B1445,home!$B$2:$E$405,4,FALSE)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1.8042</v>
      </c>
      <c r="F1446" s="10">
        <f>VLOOKUP(B1446,home!$B$2:$E$405,3,FALSE)</f>
        <v>0.73899999999999999</v>
      </c>
      <c r="G1446" s="10">
        <f>VLOOKUP(C1446,away!$B$2:$E$405,4,FALSE)</f>
        <v>1.2932999999999999</v>
      </c>
      <c r="H1446" s="10">
        <f>VLOOKUP(A1446,away!$A$2:$E$405,3,FALSE)</f>
        <v>1.2458</v>
      </c>
      <c r="I1446" s="10">
        <f>VLOOKUP(C1446,away!$B$2:$E$405,3,FALSE)</f>
        <v>0.96319999999999995</v>
      </c>
      <c r="J1446" s="10">
        <f>VLOOKUP(B1446,home!$B$2:$E$405,4,FALSE)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1.8042</v>
      </c>
      <c r="F1447" s="10">
        <f>VLOOKUP(B1447,home!$B$2:$E$405,3,FALSE)</f>
        <v>1.1085</v>
      </c>
      <c r="G1447" s="10">
        <f>VLOOKUP(C1447,away!$B$2:$E$405,4,FALSE)</f>
        <v>1.1085</v>
      </c>
      <c r="H1447" s="10">
        <f>VLOOKUP(A1447,away!$A$2:$E$405,3,FALSE)</f>
        <v>1.2458</v>
      </c>
      <c r="I1447" s="10">
        <f>VLOOKUP(C1447,away!$B$2:$E$405,3,FALSE)</f>
        <v>0.74919999999999998</v>
      </c>
      <c r="J1447" s="10">
        <f>VLOOKUP(B1447,home!$B$2:$E$405,4,FALSE)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1.8042</v>
      </c>
      <c r="F1448" s="10">
        <f>VLOOKUP(B1448,home!$B$2:$E$405,3,FALSE)</f>
        <v>0.77600000000000002</v>
      </c>
      <c r="G1448" s="10">
        <f>VLOOKUP(C1448,away!$B$2:$E$405,4,FALSE)</f>
        <v>1.0716000000000001</v>
      </c>
      <c r="H1448" s="10">
        <f>VLOOKUP(A1448,away!$A$2:$E$405,3,FALSE)</f>
        <v>1.2458</v>
      </c>
      <c r="I1448" s="10">
        <f>VLOOKUP(C1448,away!$B$2:$E$405,3,FALSE)</f>
        <v>0.74919999999999998</v>
      </c>
      <c r="J1448" s="10">
        <f>VLOOKUP(B1448,home!$B$2:$E$405,4,FALSE)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1.8042</v>
      </c>
      <c r="F1449" s="10">
        <f>VLOOKUP(B1449,home!$B$2:$E$405,3,FALSE)</f>
        <v>1.2194</v>
      </c>
      <c r="G1449" s="10">
        <f>VLOOKUP(C1449,away!$B$2:$E$405,4,FALSE)</f>
        <v>0.92379999999999995</v>
      </c>
      <c r="H1449" s="10">
        <f>VLOOKUP(A1449,away!$A$2:$E$405,3,FALSE)</f>
        <v>1.2458</v>
      </c>
      <c r="I1449" s="10">
        <f>VLOOKUP(C1449,away!$B$2:$E$405,3,FALSE)</f>
        <v>1.3913</v>
      </c>
      <c r="J1449" s="10">
        <f>VLOOKUP(B1449,home!$B$2:$E$405,4,FALSE)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1.8042</v>
      </c>
      <c r="F1450" s="10">
        <f>VLOOKUP(B1450,home!$B$2:$E$405,3,FALSE)</f>
        <v>1.2932999999999999</v>
      </c>
      <c r="G1450" s="10">
        <f>VLOOKUP(C1450,away!$B$2:$E$405,4,FALSE)</f>
        <v>0.84989999999999999</v>
      </c>
      <c r="H1450" s="10">
        <f>VLOOKUP(A1450,away!$A$2:$E$405,3,FALSE)</f>
        <v>1.2458</v>
      </c>
      <c r="I1450" s="10">
        <f>VLOOKUP(C1450,away!$B$2:$E$405,3,FALSE)</f>
        <v>1.0166999999999999</v>
      </c>
      <c r="J1450" s="10">
        <f>VLOOKUP(B1450,home!$B$2:$E$405,4,FALSE)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1.5941000000000001</v>
      </c>
      <c r="F1451" s="10">
        <f>VLOOKUP(B1451,home!$B$2:$E$405,3,FALSE)</f>
        <v>1.0664</v>
      </c>
      <c r="G1451" s="10">
        <f>VLOOKUP(C1451,away!$B$2:$E$405,4,FALSE)</f>
        <v>0.56459999999999999</v>
      </c>
      <c r="H1451" s="10">
        <f>VLOOKUP(A1451,away!$A$2:$E$405,3,FALSE)</f>
        <v>1.1647000000000001</v>
      </c>
      <c r="I1451" s="10">
        <f>VLOOKUP(C1451,away!$B$2:$E$405,3,FALSE)</f>
        <v>0.94440000000000002</v>
      </c>
      <c r="J1451" s="10">
        <f>VLOOKUP(B1451,home!$B$2:$E$405,4,FALSE)</f>
        <v>0.2576</v>
      </c>
      <c r="K1451" s="12">
        <f t="shared" si="1958"/>
        <v>0.959790776304</v>
      </c>
      <c r="L1451" s="12">
        <f t="shared" si="1959"/>
        <v>0.28334523436800002</v>
      </c>
      <c r="M1451" s="13">
        <f t="shared" si="1960"/>
        <v>0.28847812744060541</v>
      </c>
      <c r="N1451" s="13">
        <f t="shared" si="1961"/>
        <v>0.27687864588294286</v>
      </c>
      <c r="O1451" s="13">
        <f t="shared" si="1962"/>
        <v>8.17389026297001E-2</v>
      </c>
      <c r="P1451" s="13">
        <f t="shared" si="1963"/>
        <v>7.8452244809196922E-2</v>
      </c>
      <c r="Q1451" s="13">
        <f t="shared" si="1964"/>
        <v>0.13287278523699503</v>
      </c>
      <c r="R1451" s="13">
        <f t="shared" si="1965"/>
        <v>1.1580164261297753E-2</v>
      </c>
      <c r="S1451" s="13">
        <f t="shared" si="1966"/>
        <v>5.3338140140879184E-3</v>
      </c>
      <c r="T1451" s="13">
        <f t="shared" si="1967"/>
        <v>3.7648870474105284E-2</v>
      </c>
      <c r="U1451" s="13">
        <f t="shared" si="1968"/>
        <v>1.1114534846078807E-2</v>
      </c>
      <c r="V1451" s="13">
        <f t="shared" si="1969"/>
        <v>1.611713498437321E-4</v>
      </c>
      <c r="W1451" s="13">
        <f t="shared" si="1970"/>
        <v>4.2510024564096721E-2</v>
      </c>
      <c r="X1451" s="13">
        <f t="shared" si="1971"/>
        <v>1.2045012873103422E-2</v>
      </c>
      <c r="Y1451" s="13">
        <f t="shared" si="1972"/>
        <v>1.706448497747533E-3</v>
      </c>
      <c r="Z1451" s="13">
        <f t="shared" si="1973"/>
        <v>1.0937281188791168E-3</v>
      </c>
      <c r="AA1451" s="13">
        <f t="shared" si="1974"/>
        <v>1.0497501602845009E-3</v>
      </c>
      <c r="AB1451" s="13">
        <f t="shared" si="1975"/>
        <v>5.0377026063235474E-4</v>
      </c>
      <c r="AC1451" s="13">
        <f t="shared" si="1976"/>
        <v>2.7394308682840501E-6</v>
      </c>
      <c r="AD1451" s="13">
        <f t="shared" si="1977"/>
        <v>1.0200182369269121E-2</v>
      </c>
      <c r="AE1451" s="13">
        <f t="shared" si="1978"/>
        <v>2.8901730640169009E-3</v>
      </c>
      <c r="AF1451" s="13">
        <f t="shared" si="1979"/>
        <v>4.094583820939747E-4</v>
      </c>
      <c r="AG1451" s="13">
        <f t="shared" si="1980"/>
        <v>3.8672693746119787E-5</v>
      </c>
      <c r="AH1451" s="13">
        <f t="shared" si="1981"/>
        <v>7.7475662544668772E-5</v>
      </c>
      <c r="AI1451" s="13">
        <f t="shared" si="1982"/>
        <v>7.4360426298414374E-5</v>
      </c>
      <c r="AJ1451" s="13">
        <f t="shared" si="1983"/>
        <v>3.5685225641625754E-5</v>
      </c>
      <c r="AK1451" s="13">
        <f t="shared" si="1984"/>
        <v>1.1416783473719799E-5</v>
      </c>
      <c r="AL1451" s="13">
        <f t="shared" si="1985"/>
        <v>2.9799763749609053E-8</v>
      </c>
      <c r="AM1451" s="13">
        <f t="shared" si="1986"/>
        <v>1.9580081909286373E-3</v>
      </c>
      <c r="AN1451" s="13">
        <f t="shared" si="1987"/>
        <v>5.5479228975313839E-4</v>
      </c>
      <c r="AO1451" s="13">
        <f t="shared" si="1988"/>
        <v>7.8598875682831188E-5</v>
      </c>
      <c r="AP1451" s="13">
        <f t="shared" si="1989"/>
        <v>7.4235389504710335E-6</v>
      </c>
      <c r="AQ1451" s="13">
        <f t="shared" si="1990"/>
        <v>5.2585609594029794E-7</v>
      </c>
      <c r="AR1451" s="13">
        <f t="shared" si="1991"/>
        <v>4.3904719523070525E-6</v>
      </c>
      <c r="AS1451" s="13">
        <f t="shared" si="1992"/>
        <v>4.2139344834457234E-6</v>
      </c>
      <c r="AT1451" s="13">
        <f t="shared" si="1993"/>
        <v>2.022247724580283E-6</v>
      </c>
      <c r="AU1451" s="13">
        <f t="shared" si="1994"/>
        <v>6.4697823781796939E-7</v>
      </c>
      <c r="AV1451" s="13">
        <f t="shared" si="1995"/>
        <v>1.5524093628177563E-7</v>
      </c>
      <c r="AW1451" s="13">
        <f t="shared" si="1996"/>
        <v>2.2511415545532908E-10</v>
      </c>
      <c r="AX1451" s="13">
        <f t="shared" si="1997"/>
        <v>3.1321303359683117E-4</v>
      </c>
      <c r="AY1451" s="13">
        <f t="shared" si="1998"/>
        <v>8.8747420411606375E-5</v>
      </c>
      <c r="AZ1451" s="13">
        <f t="shared" si="1999"/>
        <v>1.2573079318041018E-5</v>
      </c>
      <c r="BA1451" s="13">
        <f t="shared" si="2000"/>
        <v>1.1875073686992622E-6</v>
      </c>
      <c r="BB1451" s="13">
        <f t="shared" si="2001"/>
        <v>8.4118638424454851E-8</v>
      </c>
      <c r="BC1451" s="13">
        <f t="shared" si="2002"/>
        <v>4.7669230638188438E-9</v>
      </c>
      <c r="BD1451" s="13">
        <f t="shared" si="2003"/>
        <v>2.0733655071876196E-7</v>
      </c>
      <c r="BE1451" s="13">
        <f t="shared" si="2004"/>
        <v>1.989997089705542E-7</v>
      </c>
      <c r="BF1451" s="13">
        <f t="shared" si="2005"/>
        <v>9.5499042578559138E-8</v>
      </c>
      <c r="BG1451" s="13">
        <f t="shared" si="2006"/>
        <v>3.0553033404254683E-8</v>
      </c>
      <c r="BH1451" s="13">
        <f t="shared" si="2007"/>
        <v>7.3311299123779088E-9</v>
      </c>
      <c r="BI1451" s="13">
        <f t="shared" si="2008"/>
        <v>1.407270173957334E-9</v>
      </c>
      <c r="BJ1451" s="14">
        <f t="shared" si="2009"/>
        <v>0.52021543271578463</v>
      </c>
      <c r="BK1451" s="14">
        <f t="shared" si="2010"/>
        <v>0.37251687426477764</v>
      </c>
      <c r="BL1451" s="14">
        <f t="shared" si="2011"/>
        <v>0.10619803025602213</v>
      </c>
      <c r="BM1451" s="14">
        <f t="shared" si="2012"/>
        <v>0.12993444789942793</v>
      </c>
      <c r="BN1451" s="14">
        <f t="shared" si="2013"/>
        <v>0.87000087026073791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1.5941000000000001</v>
      </c>
      <c r="F1452" s="10">
        <f>VLOOKUP(B1452,home!$B$2:$E$405,3,FALSE)</f>
        <v>0.90610000000000002</v>
      </c>
      <c r="G1452" s="10">
        <f>VLOOKUP(C1452,away!$B$2:$E$405,4,FALSE)</f>
        <v>0.83640000000000003</v>
      </c>
      <c r="H1452" s="10">
        <f>VLOOKUP(A1452,away!$A$2:$E$405,3,FALSE)</f>
        <v>1.1647000000000001</v>
      </c>
      <c r="I1452" s="10">
        <f>VLOOKUP(C1452,away!$B$2:$E$405,3,FALSE)</f>
        <v>0.76319999999999999</v>
      </c>
      <c r="J1452" s="10">
        <f>VLOOKUP(B1452,home!$B$2:$E$405,4,FALSE)</f>
        <v>1.1448</v>
      </c>
      <c r="K1452" s="12">
        <f t="shared" si="1958"/>
        <v>1.208107877964</v>
      </c>
      <c r="L1452" s="12">
        <f t="shared" si="1959"/>
        <v>1.0176116209920001</v>
      </c>
      <c r="M1452" s="13">
        <f t="shared" si="1960"/>
        <v>0.10798969220533944</v>
      </c>
      <c r="N1452" s="13">
        <f t="shared" si="1961"/>
        <v>0.13046319789217814</v>
      </c>
      <c r="O1452" s="13">
        <f t="shared" si="1962"/>
        <v>0.10989156573550261</v>
      </c>
      <c r="P1452" s="13">
        <f t="shared" si="1963"/>
        <v>0.13276086628685949</v>
      </c>
      <c r="Q1452" s="13">
        <f t="shared" si="1964"/>
        <v>7.8806808578958387E-2</v>
      </c>
      <c r="R1452" s="13">
        <f t="shared" si="1965"/>
        <v>5.5913467170726865E-2</v>
      </c>
      <c r="S1452" s="13">
        <f t="shared" si="1966"/>
        <v>4.0803541655908875E-2</v>
      </c>
      <c r="T1452" s="13">
        <f t="shared" si="1967"/>
        <v>8.0194724223240102E-2</v>
      </c>
      <c r="U1452" s="13">
        <f t="shared" si="1968"/>
        <v>6.7549500173236604E-2</v>
      </c>
      <c r="V1452" s="13">
        <f t="shared" si="1969"/>
        <v>5.5736940434709149E-3</v>
      </c>
      <c r="W1452" s="13">
        <f t="shared" si="1970"/>
        <v>3.1735708760480194E-2</v>
      </c>
      <c r="X1452" s="13">
        <f t="shared" si="1971"/>
        <v>3.2294626035082263E-2</v>
      </c>
      <c r="Y1452" s="13">
        <f t="shared" si="1972"/>
        <v>1.6431693374445253E-2</v>
      </c>
      <c r="Z1452" s="13">
        <f t="shared" si="1973"/>
        <v>1.8966064654295452E-2</v>
      </c>
      <c r="AA1452" s="13">
        <f t="shared" si="1974"/>
        <v>2.2913052122828903E-2</v>
      </c>
      <c r="AB1452" s="13">
        <f t="shared" si="1975"/>
        <v>1.384071938889468E-2</v>
      </c>
      <c r="AC1452" s="13">
        <f t="shared" si="1976"/>
        <v>4.2826335696817997E-4</v>
      </c>
      <c r="AD1452" s="13">
        <f t="shared" si="1977"/>
        <v>9.5850399415768062E-3</v>
      </c>
      <c r="AE1452" s="13">
        <f t="shared" si="1978"/>
        <v>9.7538480322210391E-3</v>
      </c>
      <c r="AF1452" s="13">
        <f t="shared" si="1979"/>
        <v>4.9628145534890396E-3</v>
      </c>
      <c r="AG1452" s="13">
        <f t="shared" si="1980"/>
        <v>1.6834059208195573E-3</v>
      </c>
      <c r="AH1452" s="13">
        <f t="shared" si="1981"/>
        <v>4.8250219491741669E-3</v>
      </c>
      <c r="AI1452" s="13">
        <f t="shared" si="1982"/>
        <v>5.8291470281465257E-3</v>
      </c>
      <c r="AJ1452" s="13">
        <f t="shared" si="1983"/>
        <v>3.5211192232571294E-3</v>
      </c>
      <c r="AK1452" s="13">
        <f t="shared" si="1984"/>
        <v>1.417963957622473E-3</v>
      </c>
      <c r="AL1452" s="13">
        <f t="shared" si="1985"/>
        <v>2.1060015306610121E-5</v>
      </c>
      <c r="AM1452" s="13">
        <f t="shared" si="1986"/>
        <v>2.3159524528037065E-3</v>
      </c>
      <c r="AN1452" s="13">
        <f t="shared" si="1987"/>
        <v>2.3567401296379783E-3</v>
      </c>
      <c r="AO1452" s="13">
        <f t="shared" si="1988"/>
        <v>1.1991230717888996E-3</v>
      </c>
      <c r="AP1452" s="13">
        <f t="shared" si="1989"/>
        <v>4.0674719095066956E-4</v>
      </c>
      <c r="AQ1452" s="13">
        <f t="shared" si="1990"/>
        <v>1.0347766707931335E-4</v>
      </c>
      <c r="AR1452" s="13">
        <f t="shared" si="1991"/>
        <v>9.8199968140422113E-4</v>
      </c>
      <c r="AS1452" s="13">
        <f t="shared" si="1992"/>
        <v>1.1863615512625776E-3</v>
      </c>
      <c r="AT1452" s="13">
        <f t="shared" si="1993"/>
        <v>7.1662636809695617E-4</v>
      </c>
      <c r="AU1452" s="13">
        <f t="shared" si="1994"/>
        <v>2.885873202848874E-4</v>
      </c>
      <c r="AV1452" s="13">
        <f t="shared" si="1995"/>
        <v>8.7161153779173072E-5</v>
      </c>
      <c r="AW1452" s="13">
        <f t="shared" si="1996"/>
        <v>7.1919052309066287E-7</v>
      </c>
      <c r="AX1452" s="13">
        <f t="shared" si="1997"/>
        <v>4.6632006720370109E-4</v>
      </c>
      <c r="AY1452" s="13">
        <f t="shared" si="1998"/>
        <v>4.7453271948825663E-4</v>
      </c>
      <c r="AZ1452" s="13">
        <f t="shared" si="1999"/>
        <v>2.4144500494609341E-4</v>
      </c>
      <c r="BA1452" s="13">
        <f t="shared" si="2000"/>
        <v>8.1899080954538547E-5</v>
      </c>
      <c r="BB1452" s="13">
        <f t="shared" si="2001"/>
        <v>2.0835364131975748E-5</v>
      </c>
      <c r="BC1452" s="13">
        <f t="shared" si="2002"/>
        <v>4.2404617336596848E-6</v>
      </c>
      <c r="BD1452" s="13">
        <f t="shared" si="2003"/>
        <v>1.6654904793456278E-4</v>
      </c>
      <c r="BE1452" s="13">
        <f t="shared" si="2004"/>
        <v>2.0120921687714915E-4</v>
      </c>
      <c r="BF1452" s="13">
        <f t="shared" si="2005"/>
        <v>1.215412200141255E-4</v>
      </c>
      <c r="BG1452" s="13">
        <f t="shared" si="2006"/>
        <v>4.8944968465473606E-5</v>
      </c>
      <c r="BH1452" s="13">
        <f t="shared" si="2007"/>
        <v>1.4782700497459543E-5</v>
      </c>
      <c r="BI1452" s="13">
        <f t="shared" si="2008"/>
        <v>3.5718193857126416E-6</v>
      </c>
      <c r="BJ1452" s="14">
        <f t="shared" si="2009"/>
        <v>0.40358318052320957</v>
      </c>
      <c r="BK1452" s="14">
        <f t="shared" si="2010"/>
        <v>0.28805165028334173</v>
      </c>
      <c r="BL1452" s="14">
        <f t="shared" si="2011"/>
        <v>0.28951889179739221</v>
      </c>
      <c r="BM1452" s="14">
        <f t="shared" si="2012"/>
        <v>0.38382037585970885</v>
      </c>
      <c r="BN1452" s="14">
        <f t="shared" si="2013"/>
        <v>0.61582559786956492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1.5941000000000001</v>
      </c>
      <c r="F1453" s="10">
        <f>VLOOKUP(B1453,home!$B$2:$E$405,3,FALSE)</f>
        <v>0.83640000000000003</v>
      </c>
      <c r="G1453" s="10">
        <f>VLOOKUP(C1453,away!$B$2:$E$405,4,FALSE)</f>
        <v>0.69699999999999995</v>
      </c>
      <c r="H1453" s="10">
        <f>VLOOKUP(A1453,away!$A$2:$E$405,3,FALSE)</f>
        <v>1.1647000000000001</v>
      </c>
      <c r="I1453" s="10">
        <f>VLOOKUP(C1453,away!$B$2:$E$405,3,FALSE)</f>
        <v>1.3355999999999999</v>
      </c>
      <c r="J1453" s="10">
        <f>VLOOKUP(B1453,home!$B$2:$E$405,4,FALSE)</f>
        <v>1.2402</v>
      </c>
      <c r="K1453" s="12">
        <f t="shared" si="1958"/>
        <v>0.92931375228000002</v>
      </c>
      <c r="L1453" s="12">
        <f t="shared" si="1959"/>
        <v>1.9292220314639998</v>
      </c>
      <c r="M1453" s="13">
        <f t="shared" si="1960"/>
        <v>5.7352675535267732E-2</v>
      </c>
      <c r="N1453" s="13">
        <f t="shared" si="1961"/>
        <v>5.3298630104977013E-2</v>
      </c>
      <c r="O1453" s="13">
        <f t="shared" si="1962"/>
        <v>0.11064604520604485</v>
      </c>
      <c r="P1453" s="13">
        <f t="shared" si="1963"/>
        <v>0.10282489144537203</v>
      </c>
      <c r="Q1453" s="13">
        <f t="shared" si="1964"/>
        <v>2.4765574967119976E-2</v>
      </c>
      <c r="R1453" s="13">
        <f t="shared" si="1965"/>
        <v>0.10673039405293172</v>
      </c>
      <c r="S1453" s="13">
        <f t="shared" si="1966"/>
        <v>4.6087467594475802E-2</v>
      </c>
      <c r="T1453" s="13">
        <f t="shared" si="1967"/>
        <v>4.7778292848441178E-2</v>
      </c>
      <c r="U1453" s="13">
        <f t="shared" si="1968"/>
        <v>9.9186022979652969E-2</v>
      </c>
      <c r="V1453" s="13">
        <f t="shared" si="1969"/>
        <v>9.1808927214447108E-3</v>
      </c>
      <c r="W1453" s="13">
        <f t="shared" si="1970"/>
        <v>7.6716631333553029E-3</v>
      </c>
      <c r="X1453" s="13">
        <f t="shared" si="1971"/>
        <v>1.480034153483919E-2</v>
      </c>
      <c r="Y1453" s="13">
        <f t="shared" si="1972"/>
        <v>1.4276572481101741E-2</v>
      </c>
      <c r="Z1453" s="13">
        <f t="shared" si="1973"/>
        <v>6.8635542544583372E-2</v>
      </c>
      <c r="AA1453" s="13">
        <f t="shared" si="1974"/>
        <v>6.378395358188034E-2</v>
      </c>
      <c r="AB1453" s="13">
        <f t="shared" si="1975"/>
        <v>2.9637652619215284E-2</v>
      </c>
      <c r="AC1453" s="13">
        <f t="shared" si="1976"/>
        <v>1.0287491915630565E-3</v>
      </c>
      <c r="AD1453" s="13">
        <f t="shared" si="1977"/>
        <v>1.7823455131716396E-3</v>
      </c>
      <c r="AE1453" s="13">
        <f t="shared" si="1978"/>
        <v>3.4385402316917352E-3</v>
      </c>
      <c r="AF1453" s="13">
        <f t="shared" si="1979"/>
        <v>3.3168537855275118E-3</v>
      </c>
      <c r="AG1453" s="13">
        <f t="shared" si="1980"/>
        <v>2.1329824660614809E-3</v>
      </c>
      <c r="AH1453" s="13">
        <f t="shared" si="1981"/>
        <v>3.3103300204623758E-2</v>
      </c>
      <c r="AI1453" s="13">
        <f t="shared" si="1982"/>
        <v>3.0763352126010193E-2</v>
      </c>
      <c r="AJ1453" s="13">
        <f t="shared" si="1983"/>
        <v>1.4294403098466723E-2</v>
      </c>
      <c r="AK1453" s="13">
        <f t="shared" si="1984"/>
        <v>4.4279951266796578E-3</v>
      </c>
      <c r="AL1453" s="13">
        <f t="shared" si="1985"/>
        <v>7.3775825075109475E-5</v>
      </c>
      <c r="AM1453" s="13">
        <f t="shared" si="1986"/>
        <v>3.3127163934099178E-4</v>
      </c>
      <c r="AN1453" s="13">
        <f t="shared" si="1987"/>
        <v>6.390965450158375E-4</v>
      </c>
      <c r="AO1453" s="13">
        <f t="shared" si="1988"/>
        <v>6.1647956743853905E-4</v>
      </c>
      <c r="AP1453" s="13">
        <f t="shared" si="1989"/>
        <v>3.964419878166086E-4</v>
      </c>
      <c r="AQ1453" s="13">
        <f t="shared" si="1990"/>
        <v>1.9120615427329615E-4</v>
      </c>
      <c r="AR1453" s="13">
        <f t="shared" si="1991"/>
        <v>1.2772723213785378E-2</v>
      </c>
      <c r="AS1453" s="13">
        <f t="shared" si="1992"/>
        <v>1.1869867336636751E-2</v>
      </c>
      <c r="AT1453" s="13">
        <f t="shared" si="1993"/>
        <v>5.515415476837854E-3</v>
      </c>
      <c r="AU1453" s="13">
        <f t="shared" si="1994"/>
        <v>1.7085171507211243E-3</v>
      </c>
      <c r="AV1453" s="13">
        <f t="shared" si="1995"/>
        <v>3.9693712104284549E-4</v>
      </c>
      <c r="AW1453" s="13">
        <f t="shared" si="1996"/>
        <v>3.6741438117758317E-6</v>
      </c>
      <c r="AX1453" s="13">
        <f t="shared" si="1997"/>
        <v>5.1309215029987305E-5</v>
      </c>
      <c r="AY1453" s="13">
        <f t="shared" si="1998"/>
        <v>9.8986868052975289E-5</v>
      </c>
      <c r="AZ1453" s="13">
        <f t="shared" si="1999"/>
        <v>9.5483823336709974E-5</v>
      </c>
      <c r="BA1453" s="13">
        <f t="shared" si="2000"/>
        <v>6.1403165209865748E-5</v>
      </c>
      <c r="BB1453" s="13">
        <f t="shared" si="2001"/>
        <v>2.9615084781124223E-5</v>
      </c>
      <c r="BC1453" s="13">
        <f t="shared" si="2002"/>
        <v>1.1426814804683813E-5</v>
      </c>
      <c r="BD1453" s="13">
        <f t="shared" si="2003"/>
        <v>4.1069031709710649E-3</v>
      </c>
      <c r="BE1453" s="13">
        <f t="shared" si="2004"/>
        <v>3.8166015960657508E-3</v>
      </c>
      <c r="BF1453" s="13">
        <f t="shared" si="2005"/>
        <v>1.7734101750988497E-3</v>
      </c>
      <c r="BG1453" s="13">
        <f t="shared" si="2006"/>
        <v>5.493514880508814E-4</v>
      </c>
      <c r="BH1453" s="13">
        <f t="shared" si="2007"/>
        <v>1.2762997317029154E-4</v>
      </c>
      <c r="BI1453" s="13">
        <f t="shared" si="2008"/>
        <v>2.3721657854055876E-5</v>
      </c>
      <c r="BJ1453" s="14">
        <f t="shared" si="2009"/>
        <v>0.17578451793138739</v>
      </c>
      <c r="BK1453" s="14">
        <f t="shared" si="2010"/>
        <v>0.21664743918125143</v>
      </c>
      <c r="BL1453" s="14">
        <f t="shared" si="2011"/>
        <v>0.5352341973557404</v>
      </c>
      <c r="BM1453" s="14">
        <f t="shared" si="2012"/>
        <v>0.54058817297700801</v>
      </c>
      <c r="BN1453" s="14">
        <f t="shared" si="2013"/>
        <v>0.45561821131171332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1.1607000000000001</v>
      </c>
      <c r="F1454" s="10">
        <f>VLOOKUP(B1454,home!$B$2:$E$405,3,FALSE)</f>
        <v>0.68920000000000003</v>
      </c>
      <c r="G1454" s="10">
        <f>VLOOKUP(C1454,away!$B$2:$E$405,4,FALSE)</f>
        <v>0.70489999999999997</v>
      </c>
      <c r="H1454" s="10">
        <f>VLOOKUP(A1454,away!$A$2:$E$405,3,FALSE)</f>
        <v>0.89880000000000004</v>
      </c>
      <c r="I1454" s="10">
        <f>VLOOKUP(C1454,away!$B$2:$E$405,3,FALSE)</f>
        <v>0.70799999999999996</v>
      </c>
      <c r="J1454" s="10">
        <f>VLOOKUP(B1454,home!$B$2:$E$405,4,FALSE)</f>
        <v>1.1126</v>
      </c>
      <c r="K1454" s="12">
        <f t="shared" si="1958"/>
        <v>0.56388788475600005</v>
      </c>
      <c r="L1454" s="12">
        <f t="shared" si="1959"/>
        <v>0.70800345503999995</v>
      </c>
      <c r="M1454" s="13">
        <f t="shared" si="1960"/>
        <v>0.28030097573031332</v>
      </c>
      <c r="N1454" s="13">
        <f t="shared" si="1961"/>
        <v>0.15805832429960925</v>
      </c>
      <c r="O1454" s="13">
        <f t="shared" si="1962"/>
        <v>0.19845405926814499</v>
      </c>
      <c r="P1454" s="13">
        <f t="shared" si="1963"/>
        <v>0.11190583970195613</v>
      </c>
      <c r="Q1454" s="13">
        <f t="shared" si="1964"/>
        <v>4.456358707869227E-2</v>
      </c>
      <c r="R1454" s="13">
        <f t="shared" si="1965"/>
        <v>7.0253079814279792E-2</v>
      </c>
      <c r="S1454" s="13">
        <f t="shared" si="1966"/>
        <v>1.1169169967007722E-2</v>
      </c>
      <c r="T1454" s="13">
        <f t="shared" si="1967"/>
        <v>3.1551173620690022E-2</v>
      </c>
      <c r="U1454" s="13">
        <f t="shared" si="1968"/>
        <v>3.9614860574068669E-2</v>
      </c>
      <c r="V1454" s="13">
        <f t="shared" si="1969"/>
        <v>4.9545764182602303E-4</v>
      </c>
      <c r="W1454" s="13">
        <f t="shared" si="1970"/>
        <v>8.3762889516478672E-3</v>
      </c>
      <c r="X1454" s="13">
        <f t="shared" si="1971"/>
        <v>5.930441518180069E-3</v>
      </c>
      <c r="Y1454" s="13">
        <f t="shared" si="1972"/>
        <v>2.0993865423920757E-3</v>
      </c>
      <c r="Z1454" s="13">
        <f t="shared" si="1973"/>
        <v>1.6579807745236989E-2</v>
      </c>
      <c r="AA1454" s="13">
        <f t="shared" si="1974"/>
        <v>9.3491527191228302E-3</v>
      </c>
      <c r="AB1454" s="13">
        <f t="shared" si="1975"/>
        <v>2.6359369755234894E-3</v>
      </c>
      <c r="AC1454" s="13">
        <f t="shared" si="1976"/>
        <v>1.2362738682239989E-5</v>
      </c>
      <c r="AD1454" s="13">
        <f t="shared" si="1977"/>
        <v>1.1808219647624419E-3</v>
      </c>
      <c r="AE1454" s="13">
        <f t="shared" si="1978"/>
        <v>8.3602603083892996E-4</v>
      </c>
      <c r="AF1454" s="13">
        <f t="shared" si="1979"/>
        <v>2.9595465916866997E-4</v>
      </c>
      <c r="AG1454" s="13">
        <f t="shared" si="1980"/>
        <v>6.9845640408867978E-5</v>
      </c>
      <c r="AH1454" s="13">
        <f t="shared" si="1981"/>
        <v>2.9346402918816843E-3</v>
      </c>
      <c r="AI1454" s="13">
        <f t="shared" si="1982"/>
        <v>1.6548081067088933E-3</v>
      </c>
      <c r="AJ1454" s="13">
        <f t="shared" si="1983"/>
        <v>4.6656312148457953E-4</v>
      </c>
      <c r="AK1454" s="13">
        <f t="shared" si="1984"/>
        <v>8.7696430559698743E-5</v>
      </c>
      <c r="AL1454" s="13">
        <f t="shared" si="1985"/>
        <v>1.9742530680064369E-7</v>
      </c>
      <c r="AM1454" s="13">
        <f t="shared" si="1986"/>
        <v>1.3317023999666355E-4</v>
      </c>
      <c r="AN1454" s="13">
        <f t="shared" si="1987"/>
        <v>9.4284990026143769E-5</v>
      </c>
      <c r="AO1454" s="13">
        <f t="shared" si="1988"/>
        <v>3.337704934846086E-5</v>
      </c>
      <c r="AP1454" s="13">
        <f t="shared" si="1989"/>
        <v>7.8770220859169569E-6</v>
      </c>
      <c r="AQ1454" s="13">
        <f t="shared" si="1990"/>
        <v>1.3942397130638979E-6</v>
      </c>
      <c r="AR1454" s="13">
        <f t="shared" si="1991"/>
        <v>4.1554709319036552E-4</v>
      </c>
      <c r="AS1454" s="13">
        <f t="shared" si="1992"/>
        <v>2.3432197139561958E-4</v>
      </c>
      <c r="AT1454" s="13">
        <f t="shared" si="1993"/>
        <v>6.6065660401065944E-5</v>
      </c>
      <c r="AU1454" s="13">
        <f t="shared" si="1994"/>
        <v>1.2417875166188435E-5</v>
      </c>
      <c r="AV1454" s="13">
        <f t="shared" si="1995"/>
        <v>1.7505723401565146E-6</v>
      </c>
      <c r="AW1454" s="13">
        <f t="shared" si="1996"/>
        <v>2.1894168777349005E-9</v>
      </c>
      <c r="AX1454" s="13">
        <f t="shared" si="1997"/>
        <v>1.2515514157361236E-5</v>
      </c>
      <c r="AY1454" s="13">
        <f t="shared" si="1998"/>
        <v>8.8610272650137893E-6</v>
      </c>
      <c r="AZ1454" s="13">
        <f t="shared" si="1999"/>
        <v>3.1368189594167017E-6</v>
      </c>
      <c r="BA1454" s="13">
        <f t="shared" si="2000"/>
        <v>7.4029288703400081E-7</v>
      </c>
      <c r="BB1454" s="13">
        <f t="shared" si="2001"/>
        <v>1.3103248044040221E-7</v>
      </c>
      <c r="BC1454" s="13">
        <f t="shared" si="2002"/>
        <v>1.8554289774853205E-8</v>
      </c>
      <c r="BD1454" s="13">
        <f t="shared" si="2003"/>
        <v>4.903479628510123E-5</v>
      </c>
      <c r="BE1454" s="13">
        <f t="shared" si="2004"/>
        <v>2.7650127556647097E-5</v>
      </c>
      <c r="BF1454" s="13">
        <f t="shared" si="2005"/>
        <v>7.7957859705756602E-6</v>
      </c>
      <c r="BG1454" s="13">
        <f t="shared" si="2006"/>
        <v>1.4653164203194699E-6</v>
      </c>
      <c r="BH1454" s="13">
        <f t="shared" si="2007"/>
        <v>2.065685441880449E-7</v>
      </c>
      <c r="BI1454" s="13">
        <f t="shared" si="2008"/>
        <v>2.3296299887864602E-8</v>
      </c>
      <c r="BJ1454" s="14">
        <f t="shared" si="2009"/>
        <v>0.25325735708759967</v>
      </c>
      <c r="BK1454" s="14">
        <f t="shared" si="2010"/>
        <v>0.40389286423235721</v>
      </c>
      <c r="BL1454" s="14">
        <f t="shared" si="2011"/>
        <v>0.32626707636534474</v>
      </c>
      <c r="BM1454" s="14">
        <f t="shared" si="2012"/>
        <v>0.1364523806996949</v>
      </c>
      <c r="BN1454" s="14">
        <f t="shared" si="2013"/>
        <v>0.86353586589299569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1.1607000000000001</v>
      </c>
      <c r="F1455" s="10">
        <f>VLOOKUP(B1455,home!$B$2:$E$405,3,FALSE)</f>
        <v>0.60309999999999997</v>
      </c>
      <c r="G1455" s="10">
        <f>VLOOKUP(C1455,away!$B$2:$E$405,4,FALSE)</f>
        <v>0.86150000000000004</v>
      </c>
      <c r="H1455" s="10">
        <f>VLOOKUP(A1455,away!$A$2:$E$405,3,FALSE)</f>
        <v>0.89880000000000004</v>
      </c>
      <c r="I1455" s="10">
        <f>VLOOKUP(C1455,away!$B$2:$E$405,3,FALSE)</f>
        <v>1.0013000000000001</v>
      </c>
      <c r="J1455" s="10">
        <f>VLOOKUP(B1455,home!$B$2:$E$405,4,FALSE)</f>
        <v>0.77880000000000005</v>
      </c>
      <c r="K1455" s="12">
        <f t="shared" si="1958"/>
        <v>0.60306565345500007</v>
      </c>
      <c r="L1455" s="12">
        <f t="shared" si="1959"/>
        <v>0.70089542107200009</v>
      </c>
      <c r="M1455" s="13">
        <f t="shared" si="1960"/>
        <v>0.27145440949775718</v>
      </c>
      <c r="N1455" s="13">
        <f t="shared" si="1961"/>
        <v>0.1637048308470061</v>
      </c>
      <c r="O1455" s="13">
        <f t="shared" si="1962"/>
        <v>0.19026115264678164</v>
      </c>
      <c r="P1455" s="13">
        <f t="shared" si="1963"/>
        <v>0.11473996634803288</v>
      </c>
      <c r="Q1455" s="13">
        <f t="shared" si="1964"/>
        <v>4.9362380394244988E-2</v>
      </c>
      <c r="R1455" s="13">
        <f t="shared" si="1965"/>
        <v>6.6676585349005044E-2</v>
      </c>
      <c r="S1455" s="13">
        <f t="shared" si="1966"/>
        <v>1.2124743066345818E-2</v>
      </c>
      <c r="T1455" s="13">
        <f t="shared" si="1967"/>
        <v>3.4597866391540583E-2</v>
      </c>
      <c r="U1455" s="13">
        <f t="shared" si="1968"/>
        <v>4.0210358513645808E-2</v>
      </c>
      <c r="V1455" s="13">
        <f t="shared" si="1969"/>
        <v>5.6943984483231894E-4</v>
      </c>
      <c r="W1455" s="13">
        <f t="shared" si="1970"/>
        <v>9.9229187295165489E-3</v>
      </c>
      <c r="X1455" s="13">
        <f t="shared" si="1971"/>
        <v>6.9549283011877371E-3</v>
      </c>
      <c r="Y1455" s="13">
        <f t="shared" si="1972"/>
        <v>2.4373387000932744E-3</v>
      </c>
      <c r="Z1455" s="13">
        <f t="shared" si="1973"/>
        <v>1.5577771121278016E-2</v>
      </c>
      <c r="AA1455" s="13">
        <f t="shared" si="1974"/>
        <v>9.3944187206259546E-3</v>
      </c>
      <c r="AB1455" s="13">
        <f t="shared" si="1975"/>
        <v>2.8327256322920884E-3</v>
      </c>
      <c r="AC1455" s="13">
        <f t="shared" si="1976"/>
        <v>1.504338904325046E-5</v>
      </c>
      <c r="AD1455" s="13">
        <f t="shared" si="1977"/>
        <v>1.4960428669491888E-3</v>
      </c>
      <c r="AE1455" s="13">
        <f t="shared" si="1978"/>
        <v>1.0485695951721139E-3</v>
      </c>
      <c r="AF1455" s="13">
        <f t="shared" si="1979"/>
        <v>3.6746881396572769E-4</v>
      </c>
      <c r="AG1455" s="13">
        <f t="shared" si="1980"/>
        <v>8.5852403031779056E-5</v>
      </c>
      <c r="AH1455" s="13">
        <f t="shared" si="1981"/>
        <v>2.7295971123528495E-3</v>
      </c>
      <c r="AI1455" s="13">
        <f t="shared" si="1982"/>
        <v>1.6461262662299523E-3</v>
      </c>
      <c r="AJ1455" s="13">
        <f t="shared" si="1983"/>
        <v>4.9636110620670279E-4</v>
      </c>
      <c r="AK1455" s="13">
        <f t="shared" si="1984"/>
        <v>9.9779444954730648E-5</v>
      </c>
      <c r="AL1455" s="13">
        <f t="shared" si="1985"/>
        <v>2.5434517063495146E-7</v>
      </c>
      <c r="AM1455" s="13">
        <f t="shared" si="1986"/>
        <v>1.8044241383068094E-4</v>
      </c>
      <c r="AN1455" s="13">
        <f t="shared" si="1987"/>
        <v>1.2647126162110322E-4</v>
      </c>
      <c r="AO1455" s="13">
        <f t="shared" si="1988"/>
        <v>4.4321564083715106E-5</v>
      </c>
      <c r="AP1455" s="13">
        <f t="shared" si="1989"/>
        <v>1.0354927107008378E-5</v>
      </c>
      <c r="AQ1455" s="13">
        <f t="shared" si="1990"/>
        <v>1.8144302487091262E-6</v>
      </c>
      <c r="AR1455" s="13">
        <f t="shared" si="1991"/>
        <v>3.8263242348389324E-4</v>
      </c>
      <c r="AS1455" s="13">
        <f t="shared" si="1992"/>
        <v>2.3075247250138438E-4</v>
      </c>
      <c r="AT1455" s="13">
        <f t="shared" si="1993"/>
        <v>6.957944530770215E-5</v>
      </c>
      <c r="AU1455" s="13">
        <f t="shared" si="1994"/>
        <v>1.3986991217175282E-5</v>
      </c>
      <c r="AV1455" s="13">
        <f t="shared" si="1995"/>
        <v>2.1087684995637892E-6</v>
      </c>
      <c r="AW1455" s="13">
        <f t="shared" si="1996"/>
        <v>2.9863369827239306E-9</v>
      </c>
      <c r="AX1455" s="13">
        <f t="shared" si="1997"/>
        <v>1.8136437034632849E-5</v>
      </c>
      <c r="AY1455" s="13">
        <f t="shared" si="1998"/>
        <v>1.2711745672134805E-5</v>
      </c>
      <c r="AZ1455" s="13">
        <f t="shared" si="1999"/>
        <v>4.4548021677155497E-6</v>
      </c>
      <c r="BA1455" s="13">
        <f t="shared" si="2000"/>
        <v>1.0407834803778161E-6</v>
      </c>
      <c r="BB1455" s="13">
        <f t="shared" si="2001"/>
        <v>1.8237009393104782E-7</v>
      </c>
      <c r="BC1455" s="13">
        <f t="shared" si="2002"/>
        <v>2.5564472755348398E-8</v>
      </c>
      <c r="BD1455" s="13">
        <f t="shared" si="2003"/>
        <v>4.4697552262257188E-5</v>
      </c>
      <c r="BE1455" s="13">
        <f t="shared" si="2004"/>
        <v>2.6955558562877146E-5</v>
      </c>
      <c r="BF1455" s="13">
        <f t="shared" si="2005"/>
        <v>8.1279857694830132E-6</v>
      </c>
      <c r="BG1455" s="13">
        <f t="shared" si="2006"/>
        <v>1.6339030164487386E-6</v>
      </c>
      <c r="BH1455" s="13">
        <f t="shared" si="2007"/>
        <v>2.4633769757418853E-7</v>
      </c>
      <c r="BI1455" s="13">
        <f t="shared" si="2008"/>
        <v>2.9711560911635654E-8</v>
      </c>
      <c r="BJ1455" s="14">
        <f t="shared" si="2009"/>
        <v>0.27037815334252085</v>
      </c>
      <c r="BK1455" s="14">
        <f t="shared" si="2010"/>
        <v>0.39891656823685423</v>
      </c>
      <c r="BL1455" s="14">
        <f t="shared" si="2011"/>
        <v>0.31512785594197401</v>
      </c>
      <c r="BM1455" s="14">
        <f t="shared" si="2012"/>
        <v>0.14378831480046411</v>
      </c>
      <c r="BN1455" s="14">
        <f t="shared" si="2013"/>
        <v>0.85619932508282781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1.1607000000000001</v>
      </c>
      <c r="F1456" s="10">
        <f>VLOOKUP(B1456,home!$B$2:$E$405,3,FALSE)</f>
        <v>0.78320000000000001</v>
      </c>
      <c r="G1456" s="10">
        <f>VLOOKUP(C1456,away!$B$2:$E$405,4,FALSE)</f>
        <v>0.34460000000000002</v>
      </c>
      <c r="H1456" s="10">
        <f>VLOOKUP(A1456,away!$A$2:$E$405,3,FALSE)</f>
        <v>0.89880000000000004</v>
      </c>
      <c r="I1456" s="10">
        <f>VLOOKUP(C1456,away!$B$2:$E$405,3,FALSE)</f>
        <v>1.4463999999999999</v>
      </c>
      <c r="J1456" s="10">
        <f>VLOOKUP(B1456,home!$B$2:$E$405,4,FALSE)</f>
        <v>0.70799999999999996</v>
      </c>
      <c r="K1456" s="12">
        <f t="shared" si="1958"/>
        <v>0.31326215870400004</v>
      </c>
      <c r="L1456" s="12">
        <f t="shared" si="1959"/>
        <v>0.92041721855999992</v>
      </c>
      <c r="M1456" s="13">
        <f t="shared" si="1960"/>
        <v>0.29121909909350446</v>
      </c>
      <c r="N1456" s="13">
        <f t="shared" si="1961"/>
        <v>9.1227923637865305E-2</v>
      </c>
      <c r="O1456" s="13">
        <f t="shared" si="1962"/>
        <v>0.2680430731791924</v>
      </c>
      <c r="P1456" s="13">
        <f t="shared" si="1963"/>
        <v>8.3967751729768059E-2</v>
      </c>
      <c r="Q1456" s="13">
        <f t="shared" si="1964"/>
        <v>1.4289128146440681E-2</v>
      </c>
      <c r="R1456" s="13">
        <f t="shared" si="1965"/>
        <v>0.12335572993493338</v>
      </c>
      <c r="S1456" s="13">
        <f t="shared" si="1966"/>
        <v>6.0526450295488423E-3</v>
      </c>
      <c r="T1456" s="13">
        <f t="shared" si="1967"/>
        <v>1.3151959584194338E-2</v>
      </c>
      <c r="U1456" s="13">
        <f t="shared" si="1968"/>
        <v>3.8642682247924866E-2</v>
      </c>
      <c r="V1456" s="13">
        <f t="shared" si="1969"/>
        <v>1.9390783881794433E-4</v>
      </c>
      <c r="W1456" s="13">
        <f t="shared" si="1970"/>
        <v>1.4920810430506983E-3</v>
      </c>
      <c r="X1456" s="13">
        <f t="shared" si="1971"/>
        <v>1.3733370835108272E-3</v>
      </c>
      <c r="Y1456" s="13">
        <f t="shared" si="1972"/>
        <v>6.3202154927516894E-4</v>
      </c>
      <c r="Z1456" s="13">
        <f t="shared" si="1973"/>
        <v>3.7846245946716636E-2</v>
      </c>
      <c r="AA1456" s="13">
        <f t="shared" si="1974"/>
        <v>1.1855796704110966E-2</v>
      </c>
      <c r="AB1456" s="13">
        <f t="shared" si="1975"/>
        <v>1.8569862343427849E-3</v>
      </c>
      <c r="AC1456" s="13">
        <f t="shared" si="1976"/>
        <v>3.4943632901746099E-6</v>
      </c>
      <c r="AD1456" s="13">
        <f t="shared" si="1977"/>
        <v>1.1685313212684442E-4</v>
      </c>
      <c r="AE1456" s="13">
        <f t="shared" si="1978"/>
        <v>1.0755363485221431E-4</v>
      </c>
      <c r="AF1456" s="13">
        <f t="shared" si="1979"/>
        <v>4.9497108718346477E-5</v>
      </c>
      <c r="AG1456" s="13">
        <f t="shared" si="1980"/>
        <v>1.5185997044434132E-5</v>
      </c>
      <c r="AH1456" s="13">
        <f t="shared" si="1981"/>
        <v>8.7085841068036476E-3</v>
      </c>
      <c r="AI1456" s="13">
        <f t="shared" si="1982"/>
        <v>2.7280698565526566E-3</v>
      </c>
      <c r="AJ1456" s="13">
        <f t="shared" si="1983"/>
        <v>4.2730052617949844E-4</v>
      </c>
      <c r="AK1456" s="13">
        <f t="shared" si="1984"/>
        <v>4.4619028415448265E-5</v>
      </c>
      <c r="AL1456" s="13">
        <f t="shared" si="1985"/>
        <v>4.0301454144501442E-8</v>
      </c>
      <c r="AM1456" s="13">
        <f t="shared" si="1986"/>
        <v>7.3211328842758078E-6</v>
      </c>
      <c r="AN1456" s="13">
        <f t="shared" si="1987"/>
        <v>6.7384967660532888E-6</v>
      </c>
      <c r="AO1456" s="13">
        <f t="shared" si="1988"/>
        <v>3.1011142253431611E-6</v>
      </c>
      <c r="AP1456" s="13">
        <f t="shared" si="1989"/>
        <v>9.5143964324240042E-7</v>
      </c>
      <c r="AQ1456" s="13">
        <f t="shared" si="1990"/>
        <v>2.1893035751522215E-7</v>
      </c>
      <c r="AR1456" s="13">
        <f t="shared" si="1991"/>
        <v>1.6031061522360074E-3</v>
      </c>
      <c r="AS1456" s="13">
        <f t="shared" si="1992"/>
        <v>5.0219249388111498E-4</v>
      </c>
      <c r="AT1456" s="13">
        <f t="shared" si="1993"/>
        <v>7.8658952359071709E-5</v>
      </c>
      <c r="AU1456" s="13">
        <f t="shared" si="1994"/>
        <v>8.2136244057993017E-6</v>
      </c>
      <c r="AV1456" s="13">
        <f t="shared" si="1995"/>
        <v>6.4325442803613709E-7</v>
      </c>
      <c r="AW1456" s="13">
        <f t="shared" si="1996"/>
        <v>3.2278317315112961E-10</v>
      </c>
      <c r="AX1456" s="13">
        <f t="shared" si="1997"/>
        <v>3.8223898191451344E-7</v>
      </c>
      <c r="AY1456" s="13">
        <f t="shared" si="1998"/>
        <v>3.5181934055896252E-7</v>
      </c>
      <c r="AZ1456" s="13">
        <f t="shared" si="1999"/>
        <v>1.6191028943644682E-7</v>
      </c>
      <c r="BA1456" s="13">
        <f t="shared" si="2000"/>
        <v>4.9675006086446318E-8</v>
      </c>
      <c r="BB1456" s="13">
        <f t="shared" si="2001"/>
        <v>1.1430432733509493E-8</v>
      </c>
      <c r="BC1456" s="13">
        <f t="shared" si="2002"/>
        <v>2.1041534207027978E-9</v>
      </c>
      <c r="BD1456" s="13">
        <f t="shared" si="2003"/>
        <v>2.4592108428291487E-4</v>
      </c>
      <c r="BE1456" s="13">
        <f t="shared" si="2004"/>
        <v>7.7037769733294249E-5</v>
      </c>
      <c r="BF1456" s="13">
        <f t="shared" si="2005"/>
        <v>1.2066509024196718E-5</v>
      </c>
      <c r="BG1456" s="13">
        <f t="shared" si="2006"/>
        <v>1.259993554980387E-6</v>
      </c>
      <c r="BH1456" s="13">
        <f t="shared" si="2007"/>
        <v>9.8677075246570786E-8</v>
      </c>
      <c r="BI1456" s="13">
        <f t="shared" si="2008"/>
        <v>6.1823587212675652E-9</v>
      </c>
      <c r="BJ1456" s="14">
        <f t="shared" si="2009"/>
        <v>0.12247483120915942</v>
      </c>
      <c r="BK1456" s="14">
        <f t="shared" si="2010"/>
        <v>0.38143729017572414</v>
      </c>
      <c r="BL1456" s="14">
        <f t="shared" si="2011"/>
        <v>0.45819204651179507</v>
      </c>
      <c r="BM1456" s="14">
        <f t="shared" si="2012"/>
        <v>0.12784735662513358</v>
      </c>
      <c r="BN1456" s="14">
        <f t="shared" si="2013"/>
        <v>0.87210270572170434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1.5417000000000001</v>
      </c>
      <c r="F1457" s="10">
        <f>VLOOKUP(B1457,home!$B$2:$E$405,3,FALSE)</f>
        <v>0.3604</v>
      </c>
      <c r="G1457" s="10">
        <f>VLOOKUP(C1457,away!$B$2:$E$405,4,FALSE)</f>
        <v>0.79279999999999995</v>
      </c>
      <c r="H1457" s="10">
        <f>VLOOKUP(A1457,away!$A$2:$E$405,3,FALSE)</f>
        <v>1.125</v>
      </c>
      <c r="I1457" s="10">
        <f>VLOOKUP(C1457,away!$B$2:$E$405,3,FALSE)</f>
        <v>1.0864</v>
      </c>
      <c r="J1457" s="10">
        <f>VLOOKUP(B1457,home!$B$2:$E$405,4,FALSE)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1.5417000000000001</v>
      </c>
      <c r="F1458" s="10">
        <f>VLOOKUP(B1458,home!$B$2:$E$405,3,FALSE)</f>
        <v>1.0089999999999999</v>
      </c>
      <c r="G1458" s="10">
        <f>VLOOKUP(C1458,away!$B$2:$E$405,4,FALSE)</f>
        <v>1.0089999999999999</v>
      </c>
      <c r="H1458" s="10">
        <f>VLOOKUP(A1458,away!$A$2:$E$405,3,FALSE)</f>
        <v>1.125</v>
      </c>
      <c r="I1458" s="10">
        <f>VLOOKUP(C1458,away!$B$2:$E$405,3,FALSE)</f>
        <v>0.88890000000000002</v>
      </c>
      <c r="J1458" s="10">
        <f>VLOOKUP(B1458,home!$B$2:$E$405,4,FALSE)</f>
        <v>0.69140000000000001</v>
      </c>
      <c r="K1458" s="12">
        <f t="shared" si="1958"/>
        <v>1.5695754776999997</v>
      </c>
      <c r="L1458" s="12">
        <f t="shared" si="1959"/>
        <v>0.6914086425</v>
      </c>
      <c r="M1458" s="13">
        <f t="shared" si="1960"/>
        <v>0.10424784184960033</v>
      </c>
      <c r="N1458" s="13">
        <f t="shared" si="1961"/>
        <v>0.16362485617028047</v>
      </c>
      <c r="O1458" s="13">
        <f t="shared" si="1962"/>
        <v>7.2077858816786855E-2</v>
      </c>
      <c r="P1458" s="13">
        <f t="shared" si="1963"/>
        <v>0.11313163968395137</v>
      </c>
      <c r="Q1458" s="13">
        <f t="shared" si="1964"/>
        <v>0.12841078089353086</v>
      </c>
      <c r="R1458" s="13">
        <f t="shared" si="1965"/>
        <v>2.4917627259410626E-2</v>
      </c>
      <c r="S1458" s="13">
        <f t="shared" si="1966"/>
        <v>3.0693124362335344E-2</v>
      </c>
      <c r="T1458" s="13">
        <f t="shared" si="1967"/>
        <v>8.8784323699961115E-2</v>
      </c>
      <c r="U1458" s="13">
        <f t="shared" si="1968"/>
        <v>3.911009670883997E-2</v>
      </c>
      <c r="V1458" s="13">
        <f t="shared" si="1969"/>
        <v>3.7009702865856233E-3</v>
      </c>
      <c r="W1458" s="13">
        <f t="shared" si="1970"/>
        <v>6.7183470920931243E-2</v>
      </c>
      <c r="X1458" s="13">
        <f t="shared" si="1971"/>
        <v>4.6451232427879297E-2</v>
      </c>
      <c r="Y1458" s="13">
        <f t="shared" si="1972"/>
        <v>1.6058391777705999E-2</v>
      </c>
      <c r="Z1458" s="13">
        <f t="shared" si="1973"/>
        <v>5.7427542792500338E-3</v>
      </c>
      <c r="AA1458" s="13">
        <f t="shared" si="1974"/>
        <v>9.01368629116759E-3</v>
      </c>
      <c r="AB1458" s="13">
        <f t="shared" si="1975"/>
        <v>7.0738304831486553E-3</v>
      </c>
      <c r="AC1458" s="13">
        <f t="shared" si="1976"/>
        <v>2.5102248492292164E-4</v>
      </c>
      <c r="AD1458" s="13">
        <f t="shared" si="1977"/>
        <v>2.6362382116066164E-2</v>
      </c>
      <c r="AE1458" s="13">
        <f t="shared" si="1978"/>
        <v>1.8227178831935583E-2</v>
      </c>
      <c r="AF1458" s="13">
        <f t="shared" si="1979"/>
        <v>6.3012144863966585E-3</v>
      </c>
      <c r="AG1458" s="13">
        <f t="shared" si="1980"/>
        <v>1.4522380513802833E-3</v>
      </c>
      <c r="AH1458" s="13">
        <f t="shared" si="1981"/>
        <v>9.9264748510683267E-4</v>
      </c>
      <c r="AI1458" s="13">
        <f t="shared" si="1982"/>
        <v>1.5580351506242604E-3</v>
      </c>
      <c r="AJ1458" s="13">
        <f t="shared" si="1983"/>
        <v>1.2227268829072325E-3</v>
      </c>
      <c r="AK1458" s="13">
        <f t="shared" si="1984"/>
        <v>6.3972071044525035E-4</v>
      </c>
      <c r="AL1458" s="13">
        <f t="shared" si="1985"/>
        <v>1.0896565267160576E-5</v>
      </c>
      <c r="AM1458" s="13">
        <f t="shared" si="1986"/>
        <v>8.2755497006268951E-3</v>
      </c>
      <c r="AN1458" s="13">
        <f t="shared" si="1987"/>
        <v>5.7217865844517235E-3</v>
      </c>
      <c r="AO1458" s="13">
        <f t="shared" si="1988"/>
        <v>1.9780463475152386E-3</v>
      </c>
      <c r="AP1458" s="13">
        <f t="shared" si="1989"/>
        <v>4.5587944664586495E-4</v>
      </c>
      <c r="AQ1458" s="13">
        <f t="shared" si="1990"/>
        <v>7.8799747337267146E-5</v>
      </c>
      <c r="AR1458" s="13">
        <f t="shared" si="1991"/>
        <v>1.3726501003175087E-4</v>
      </c>
      <c r="AS1458" s="13">
        <f t="shared" si="1992"/>
        <v>2.1544779369208063E-4</v>
      </c>
      <c r="AT1458" s="13">
        <f t="shared" si="1993"/>
        <v>1.6908078685182925E-4</v>
      </c>
      <c r="AU1458" s="13">
        <f t="shared" si="1994"/>
        <v>8.8461685597617245E-5</v>
      </c>
      <c r="AV1458" s="13">
        <f t="shared" si="1995"/>
        <v>3.4711823107506809E-5</v>
      </c>
      <c r="AW1458" s="13">
        <f t="shared" si="1996"/>
        <v>3.2847636985019698E-7</v>
      </c>
      <c r="AX1458" s="13">
        <f t="shared" si="1997"/>
        <v>2.1648499790985921E-3</v>
      </c>
      <c r="AY1458" s="13">
        <f t="shared" si="1998"/>
        <v>1.4967959852647112E-3</v>
      </c>
      <c r="AZ1458" s="13">
        <f t="shared" si="1999"/>
        <v>5.1744884013566188E-4</v>
      </c>
      <c r="BA1458" s="13">
        <f t="shared" si="2000"/>
        <v>1.1925620004046587E-4</v>
      </c>
      <c r="BB1458" s="13">
        <f t="shared" si="2001"/>
        <v>2.0613691844921732E-5</v>
      </c>
      <c r="BC1458" s="13">
        <f t="shared" si="2002"/>
        <v>2.8504969390821318E-6</v>
      </c>
      <c r="BD1458" s="13">
        <f t="shared" si="2003"/>
        <v>1.581770237480029E-5</v>
      </c>
      <c r="BE1458" s="13">
        <f t="shared" si="2004"/>
        <v>2.4827077761043587E-5</v>
      </c>
      <c r="BF1458" s="13">
        <f t="shared" si="2005"/>
        <v>1.9483986218342515E-5</v>
      </c>
      <c r="BG1458" s="13">
        <f t="shared" si="2006"/>
        <v>1.0193862325385056E-5</v>
      </c>
      <c r="BH1458" s="13">
        <f t="shared" si="2007"/>
        <v>4.0000090822435681E-6</v>
      </c>
      <c r="BI1458" s="13">
        <f t="shared" si="2008"/>
        <v>1.2556632332133573E-6</v>
      </c>
      <c r="BJ1458" s="14">
        <f t="shared" si="2009"/>
        <v>0.5836879463959681</v>
      </c>
      <c r="BK1458" s="14">
        <f t="shared" si="2010"/>
        <v>0.25353229121792742</v>
      </c>
      <c r="BL1458" s="14">
        <f t="shared" si="2011"/>
        <v>0.1573267751887131</v>
      </c>
      <c r="BM1458" s="14">
        <f t="shared" si="2012"/>
        <v>0.39238269489940325</v>
      </c>
      <c r="BN1458" s="14">
        <f t="shared" si="2013"/>
        <v>0.60641060467356045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1.5417000000000001</v>
      </c>
      <c r="F1459" s="10">
        <f>VLOOKUP(B1459,home!$B$2:$E$405,3,FALSE)</f>
        <v>0.72070000000000001</v>
      </c>
      <c r="G1459" s="10">
        <f>VLOOKUP(C1459,away!$B$2:$E$405,4,FALSE)</f>
        <v>1.0810999999999999</v>
      </c>
      <c r="H1459" s="10">
        <f>VLOOKUP(A1459,away!$A$2:$E$405,3,FALSE)</f>
        <v>1.125</v>
      </c>
      <c r="I1459" s="10">
        <f>VLOOKUP(C1459,away!$B$2:$E$405,3,FALSE)</f>
        <v>0.88890000000000002</v>
      </c>
      <c r="J1459" s="10">
        <f>VLOOKUP(B1459,home!$B$2:$E$405,4,FALSE)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1.5417000000000001</v>
      </c>
      <c r="F1460" s="10">
        <f>VLOOKUP(B1460,home!$B$2:$E$405,3,FALSE)</f>
        <v>0.89190000000000003</v>
      </c>
      <c r="G1460" s="10">
        <f>VLOOKUP(C1460,away!$B$2:$E$405,4,FALSE)</f>
        <v>1.0089999999999999</v>
      </c>
      <c r="H1460" s="10">
        <f>VLOOKUP(A1460,away!$A$2:$E$405,3,FALSE)</f>
        <v>1.125</v>
      </c>
      <c r="I1460" s="10">
        <f>VLOOKUP(C1460,away!$B$2:$E$405,3,FALSE)</f>
        <v>0.59260000000000002</v>
      </c>
      <c r="J1460" s="10">
        <f>VLOOKUP(B1460,home!$B$2:$E$405,4,FALSE)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1.5124</v>
      </c>
      <c r="F1461" s="10">
        <f>VLOOKUP(B1461,home!$B$2:$E$405,3,FALSE)</f>
        <v>1.5427999999999999</v>
      </c>
      <c r="G1461" s="10">
        <f>VLOOKUP(C1461,away!$B$2:$E$405,4,FALSE)</f>
        <v>0.74939999999999996</v>
      </c>
      <c r="H1461" s="10">
        <f>VLOOKUP(A1461,away!$A$2:$E$405,3,FALSE)</f>
        <v>1.1446000000000001</v>
      </c>
      <c r="I1461" s="10">
        <f>VLOOKUP(C1461,away!$B$2:$E$405,3,FALSE)</f>
        <v>0.93189999999999995</v>
      </c>
      <c r="J1461" s="10">
        <f>VLOOKUP(B1461,home!$B$2:$E$405,4,FALSE)</f>
        <v>1.1066</v>
      </c>
      <c r="K1461" s="12">
        <f t="shared" si="1958"/>
        <v>1.7485980415679998</v>
      </c>
      <c r="L1461" s="12">
        <f t="shared" si="1959"/>
        <v>1.1803579220840001</v>
      </c>
      <c r="M1461" s="13">
        <f t="shared" si="1960"/>
        <v>5.345281570573001E-2</v>
      </c>
      <c r="N1461" s="13">
        <f t="shared" si="1961"/>
        <v>9.3467488859334702E-2</v>
      </c>
      <c r="O1461" s="13">
        <f t="shared" si="1962"/>
        <v>6.3093454475954477E-2</v>
      </c>
      <c r="P1461" s="13">
        <f t="shared" si="1963"/>
        <v>0.11032509093241374</v>
      </c>
      <c r="Q1461" s="13">
        <f t="shared" si="1964"/>
        <v>8.1718533984855776E-2</v>
      </c>
      <c r="R1461" s="13">
        <f t="shared" si="1965"/>
        <v>3.7236429411169551E-2</v>
      </c>
      <c r="S1461" s="13">
        <f t="shared" si="1966"/>
        <v>5.6926962258887139E-2</v>
      </c>
      <c r="T1461" s="13">
        <f t="shared" si="1967"/>
        <v>9.6457118970115108E-2</v>
      </c>
      <c r="U1461" s="13">
        <f t="shared" si="1968"/>
        <v>6.5111547543356144E-2</v>
      </c>
      <c r="V1461" s="13">
        <f t="shared" si="1969"/>
        <v>1.3055070064645107E-2</v>
      </c>
      <c r="W1461" s="13">
        <f t="shared" si="1970"/>
        <v>4.7630956161908933E-2</v>
      </c>
      <c r="X1461" s="13">
        <f t="shared" si="1971"/>
        <v>5.6221576442144934E-2</v>
      </c>
      <c r="Y1461" s="13">
        <f t="shared" si="1972"/>
        <v>3.3180791572768494E-2</v>
      </c>
      <c r="Z1461" s="13">
        <f t="shared" si="1973"/>
        <v>1.4650771481865214E-2</v>
      </c>
      <c r="AA1461" s="13">
        <f t="shared" si="1974"/>
        <v>2.5618310320649814E-2</v>
      </c>
      <c r="AB1461" s="13">
        <f t="shared" si="1975"/>
        <v>2.2398063627484775E-2</v>
      </c>
      <c r="AC1461" s="13">
        <f t="shared" si="1976"/>
        <v>1.6840808255314786E-3</v>
      </c>
      <c r="AD1461" s="13">
        <f t="shared" si="1977"/>
        <v>2.0821849165681302E-2</v>
      </c>
      <c r="AE1461" s="13">
        <f t="shared" si="1978"/>
        <v>2.4577234615150052E-2</v>
      </c>
      <c r="AF1461" s="13">
        <f t="shared" si="1979"/>
        <v>1.4504966790454743E-2</v>
      </c>
      <c r="AG1461" s="13">
        <f t="shared" si="1980"/>
        <v>5.7070174868928628E-3</v>
      </c>
      <c r="AH1461" s="13">
        <f t="shared" si="1981"/>
        <v>4.3232885458154889E-3</v>
      </c>
      <c r="AI1461" s="13">
        <f t="shared" si="1982"/>
        <v>7.5596938843463298E-3</v>
      </c>
      <c r="AJ1461" s="13">
        <f t="shared" si="1983"/>
        <v>6.60943296051079E-3</v>
      </c>
      <c r="AK1461" s="13">
        <f t="shared" si="1984"/>
        <v>3.8524138435413837E-3</v>
      </c>
      <c r="AL1461" s="13">
        <f t="shared" si="1985"/>
        <v>1.3903579653288709E-4</v>
      </c>
      <c r="AM1461" s="13">
        <f t="shared" si="1986"/>
        <v>7.2818089345869216E-3</v>
      </c>
      <c r="AN1461" s="13">
        <f t="shared" si="1987"/>
        <v>8.595140863041726E-3</v>
      </c>
      <c r="AO1461" s="13">
        <f t="shared" si="1988"/>
        <v>5.0726713045596067E-3</v>
      </c>
      <c r="AP1461" s="13">
        <f t="shared" si="1989"/>
        <v>1.9958559201550372E-3</v>
      </c>
      <c r="AQ1461" s="13">
        <f t="shared" si="1990"/>
        <v>5.8895608667331259E-4</v>
      </c>
      <c r="AR1461" s="13">
        <f t="shared" si="1991"/>
        <v>1.0206055769016657E-3</v>
      </c>
      <c r="AS1461" s="13">
        <f t="shared" si="1992"/>
        <v>1.7846289129836311E-3</v>
      </c>
      <c r="AT1461" s="13">
        <f t="shared" si="1993"/>
        <v>1.560299311084403E-3</v>
      </c>
      <c r="AU1461" s="13">
        <f t="shared" si="1994"/>
        <v>9.0944543987402863E-4</v>
      </c>
      <c r="AV1461" s="13">
        <f t="shared" si="1995"/>
        <v>3.9756362876916865E-4</v>
      </c>
      <c r="AW1461" s="13">
        <f t="shared" si="1996"/>
        <v>7.9712757944817977E-6</v>
      </c>
      <c r="AX1461" s="13">
        <f t="shared" si="1997"/>
        <v>2.1221594736818431E-3</v>
      </c>
      <c r="AY1461" s="13">
        <f t="shared" si="1998"/>
        <v>2.5049077466859759E-3</v>
      </c>
      <c r="AZ1461" s="13">
        <f t="shared" si="1999"/>
        <v>1.4783438514451872E-3</v>
      </c>
      <c r="BA1461" s="13">
        <f t="shared" si="2000"/>
        <v>5.8165829220583297E-4</v>
      </c>
      <c r="BB1461" s="13">
        <f t="shared" si="2001"/>
        <v>1.7164124328775135E-4</v>
      </c>
      <c r="BC1461" s="13">
        <f t="shared" si="2002"/>
        <v>4.0519620254208891E-5</v>
      </c>
      <c r="BD1461" s="13">
        <f t="shared" si="2003"/>
        <v>2.007799796698321E-4</v>
      </c>
      <c r="BE1461" s="13">
        <f t="shared" si="2004"/>
        <v>3.5108347923673116E-4</v>
      </c>
      <c r="BF1461" s="13">
        <f t="shared" si="2005"/>
        <v>3.069519421101139E-4</v>
      </c>
      <c r="BG1461" s="13">
        <f t="shared" si="2006"/>
        <v>1.7891185494307971E-4</v>
      </c>
      <c r="BH1461" s="13">
        <f t="shared" si="2007"/>
        <v>7.8211229791691792E-5</v>
      </c>
      <c r="BI1461" s="13">
        <f t="shared" si="2008"/>
        <v>2.7352000648475412E-5</v>
      </c>
      <c r="BJ1461" s="14">
        <f t="shared" si="2009"/>
        <v>0.50472119738588428</v>
      </c>
      <c r="BK1461" s="14">
        <f t="shared" si="2010"/>
        <v>0.23808796333042631</v>
      </c>
      <c r="BL1461" s="14">
        <f t="shared" si="2011"/>
        <v>0.24261846796884157</v>
      </c>
      <c r="BM1461" s="14">
        <f t="shared" si="2012"/>
        <v>0.55828765032666761</v>
      </c>
      <c r="BN1461" s="14">
        <f t="shared" si="2013"/>
        <v>0.43929381336945833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1.5124</v>
      </c>
      <c r="F1462" s="10">
        <f>VLOOKUP(B1462,home!$B$2:$E$405,3,FALSE)</f>
        <v>0.70530000000000004</v>
      </c>
      <c r="G1462" s="10">
        <f>VLOOKUP(C1462,away!$B$2:$E$405,4,FALSE)</f>
        <v>1.0579000000000001</v>
      </c>
      <c r="H1462" s="10">
        <f>VLOOKUP(A1462,away!$A$2:$E$405,3,FALSE)</f>
        <v>1.1446000000000001</v>
      </c>
      <c r="I1462" s="10">
        <f>VLOOKUP(C1462,away!$B$2:$E$405,3,FALSE)</f>
        <v>1.3395999999999999</v>
      </c>
      <c r="J1462" s="10">
        <f>VLOOKUP(B1462,home!$B$2:$E$405,4,FALSE)</f>
        <v>0.64070000000000005</v>
      </c>
      <c r="K1462" s="12">
        <f t="shared" si="1958"/>
        <v>1.1284574021880001</v>
      </c>
      <c r="L1462" s="12">
        <f t="shared" si="1959"/>
        <v>0.98238925671200006</v>
      </c>
      <c r="M1462" s="13">
        <f t="shared" si="1960"/>
        <v>0.12113536267140619</v>
      </c>
      <c r="N1462" s="13">
        <f t="shared" si="1961"/>
        <v>0.13669609667327626</v>
      </c>
      <c r="O1462" s="13">
        <f t="shared" si="1962"/>
        <v>0.11900207889630128</v>
      </c>
      <c r="P1462" s="13">
        <f t="shared" si="1963"/>
        <v>0.13428877680629156</v>
      </c>
      <c r="Q1462" s="13">
        <f t="shared" si="1964"/>
        <v>7.7127861070582532E-2</v>
      </c>
      <c r="R1462" s="13">
        <f t="shared" si="1965"/>
        <v>5.8453181917060094E-2</v>
      </c>
      <c r="S1462" s="13">
        <f t="shared" si="1966"/>
        <v>3.7217611724678405E-2</v>
      </c>
      <c r="T1462" s="13">
        <f t="shared" si="1967"/>
        <v>7.5769582108915975E-2</v>
      </c>
      <c r="U1462" s="13">
        <f t="shared" si="1968"/>
        <v>6.596192581574821E-2</v>
      </c>
      <c r="V1462" s="13">
        <f t="shared" si="1969"/>
        <v>4.5843183140463423E-3</v>
      </c>
      <c r="W1462" s="13">
        <f t="shared" si="1970"/>
        <v>2.9011835246675499E-2</v>
      </c>
      <c r="X1462" s="13">
        <f t="shared" si="1971"/>
        <v>2.8500915263832548E-2</v>
      </c>
      <c r="Y1462" s="13">
        <f t="shared" si="1972"/>
        <v>1.3999496480824075E-2</v>
      </c>
      <c r="Z1462" s="13">
        <f t="shared" si="1973"/>
        <v>1.9141259311984002E-2</v>
      </c>
      <c r="AA1462" s="13">
        <f t="shared" si="1974"/>
        <v>2.160009575780833E-2</v>
      </c>
      <c r="AB1462" s="13">
        <f t="shared" si="1975"/>
        <v>1.2187393972934215E-2</v>
      </c>
      <c r="AC1462" s="13">
        <f t="shared" si="1976"/>
        <v>3.1763149365903576E-4</v>
      </c>
      <c r="AD1462" s="13">
        <f t="shared" si="1977"/>
        <v>8.1846550587924231E-3</v>
      </c>
      <c r="AE1462" s="13">
        <f t="shared" si="1978"/>
        <v>8.0405171996512006E-3</v>
      </c>
      <c r="AF1462" s="13">
        <f t="shared" si="1979"/>
        <v>3.9494588576726971E-3</v>
      </c>
      <c r="AG1462" s="13">
        <f t="shared" si="1980"/>
        <v>1.293301983867902E-3</v>
      </c>
      <c r="AH1462" s="13">
        <f t="shared" si="1981"/>
        <v>4.7010418770079016E-3</v>
      </c>
      <c r="AI1462" s="13">
        <f t="shared" si="1982"/>
        <v>5.3049255041053359E-3</v>
      </c>
      <c r="AJ1462" s="13">
        <f t="shared" si="1983"/>
        <v>2.9931912265817877E-3</v>
      </c>
      <c r="AK1462" s="13">
        <f t="shared" si="1984"/>
        <v>1.1258962652667987E-3</v>
      </c>
      <c r="AL1462" s="13">
        <f t="shared" si="1985"/>
        <v>1.4084853115710612E-5</v>
      </c>
      <c r="AM1462" s="13">
        <f t="shared" si="1986"/>
        <v>1.8472069170899536E-3</v>
      </c>
      <c r="AN1462" s="13">
        <f t="shared" si="1987"/>
        <v>1.8146762302732643E-3</v>
      </c>
      <c r="AO1462" s="13">
        <f t="shared" si="1988"/>
        <v>8.9135921651554311E-4</v>
      </c>
      <c r="AP1462" s="13">
        <f t="shared" si="1989"/>
        <v>2.9188723939203181E-4</v>
      </c>
      <c r="AQ1462" s="13">
        <f t="shared" si="1990"/>
        <v>7.1686722037513916E-5</v>
      </c>
      <c r="AR1462" s="13">
        <f t="shared" si="1991"/>
        <v>9.2365060706515578E-4</v>
      </c>
      <c r="AS1462" s="13">
        <f t="shared" si="1992"/>
        <v>1.0423003645781148E-3</v>
      </c>
      <c r="AT1462" s="13">
        <f t="shared" si="1993"/>
        <v>5.8809578085571251E-4</v>
      </c>
      <c r="AU1462" s="13">
        <f t="shared" si="1994"/>
        <v>2.2121367903405346E-4</v>
      </c>
      <c r="AV1462" s="13">
        <f t="shared" si="1995"/>
        <v>6.2407553392804523E-5</v>
      </c>
      <c r="AW1462" s="13">
        <f t="shared" si="1996"/>
        <v>4.3372913452013571E-7</v>
      </c>
      <c r="AX1462" s="13">
        <f t="shared" si="1997"/>
        <v>3.4741571982717238E-4</v>
      </c>
      <c r="AY1462" s="13">
        <f t="shared" si="1998"/>
        <v>3.4129747077108028E-4</v>
      </c>
      <c r="AZ1462" s="13">
        <f t="shared" si="1999"/>
        <v>1.6764348431424356E-4</v>
      </c>
      <c r="BA1462" s="13">
        <f t="shared" si="2000"/>
        <v>5.4897052649359867E-5</v>
      </c>
      <c r="BB1462" s="13">
        <f t="shared" si="2001"/>
        <v>1.348256868697104E-5</v>
      </c>
      <c r="BC1462" s="13">
        <f t="shared" si="2002"/>
        <v>2.6490261261923939E-6</v>
      </c>
      <c r="BD1462" s="13">
        <f t="shared" si="2003"/>
        <v>1.5123073888938764E-4</v>
      </c>
      <c r="BE1462" s="13">
        <f t="shared" si="2004"/>
        <v>1.7065744673809013E-4</v>
      </c>
      <c r="BF1462" s="13">
        <f t="shared" si="2005"/>
        <v>9.62898295050511E-5</v>
      </c>
      <c r="BG1462" s="13">
        <f t="shared" si="2006"/>
        <v>3.6219656953465118E-5</v>
      </c>
      <c r="BH1462" s="13">
        <f t="shared" si="2007"/>
        <v>1.0218084998461946E-5</v>
      </c>
      <c r="BI1462" s="13">
        <f t="shared" si="2008"/>
        <v>2.3061347305401074E-6</v>
      </c>
      <c r="BJ1462" s="14">
        <f t="shared" si="2009"/>
        <v>0.38841792159177446</v>
      </c>
      <c r="BK1462" s="14">
        <f t="shared" si="2010"/>
        <v>0.29789908333396836</v>
      </c>
      <c r="BL1462" s="14">
        <f t="shared" si="2011"/>
        <v>0.29463432110955495</v>
      </c>
      <c r="BM1462" s="14">
        <f t="shared" si="2012"/>
        <v>0.35304836357072727</v>
      </c>
      <c r="BN1462" s="14">
        <f t="shared" si="2013"/>
        <v>0.64670335803491785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1.5124</v>
      </c>
      <c r="F1463" s="10">
        <f>VLOOKUP(B1463,home!$B$2:$E$405,3,FALSE)</f>
        <v>1.0138</v>
      </c>
      <c r="G1463" s="10">
        <f>VLOOKUP(C1463,away!$B$2:$E$405,4,FALSE)</f>
        <v>1.4986999999999999</v>
      </c>
      <c r="H1463" s="10">
        <f>VLOOKUP(A1463,away!$A$2:$E$405,3,FALSE)</f>
        <v>1.1446000000000001</v>
      </c>
      <c r="I1463" s="10">
        <f>VLOOKUP(C1463,away!$B$2:$E$405,3,FALSE)</f>
        <v>0.58240000000000003</v>
      </c>
      <c r="J1463" s="10">
        <f>VLOOKUP(B1463,home!$B$2:$E$405,4,FALSE)</f>
        <v>0.99019999999999997</v>
      </c>
      <c r="K1463" s="12">
        <f t="shared" si="1958"/>
        <v>2.2979134275440001</v>
      </c>
      <c r="L1463" s="12">
        <f t="shared" si="1959"/>
        <v>0.66008221260800004</v>
      </c>
      <c r="M1463" s="13">
        <f t="shared" si="1960"/>
        <v>5.1922885089425309E-2</v>
      </c>
      <c r="N1463" s="13">
        <f t="shared" si="1961"/>
        <v>0.11931429484381456</v>
      </c>
      <c r="O1463" s="13">
        <f t="shared" si="1962"/>
        <v>3.4273372874818783E-2</v>
      </c>
      <c r="P1463" s="13">
        <f t="shared" si="1963"/>
        <v>7.8757243736268384E-2</v>
      </c>
      <c r="Q1463" s="13">
        <f t="shared" si="1964"/>
        <v>0.1370869601097727</v>
      </c>
      <c r="R1463" s="13">
        <f t="shared" si="1965"/>
        <v>1.1311621900374696E-2</v>
      </c>
      <c r="S1463" s="13">
        <f t="shared" si="1966"/>
        <v>2.9864978757686757E-2</v>
      </c>
      <c r="T1463" s="13">
        <f t="shared" si="1967"/>
        <v>9.0488663948963391E-2</v>
      </c>
      <c r="U1463" s="13">
        <f t="shared" si="1968"/>
        <v>2.5993127852171793E-2</v>
      </c>
      <c r="V1463" s="13">
        <f t="shared" si="1969"/>
        <v>5.0332835086894052E-3</v>
      </c>
      <c r="W1463" s="13">
        <f t="shared" si="1970"/>
        <v>0.10500465545914513</v>
      </c>
      <c r="X1463" s="13">
        <f t="shared" si="1971"/>
        <v>6.9311705309613211E-2</v>
      </c>
      <c r="Y1463" s="13">
        <f t="shared" si="1972"/>
        <v>2.2875711900201573E-2</v>
      </c>
      <c r="Z1463" s="13">
        <f t="shared" si="1973"/>
        <v>2.4888668040614799E-3</v>
      </c>
      <c r="AA1463" s="13">
        <f t="shared" si="1974"/>
        <v>5.719200448421397E-3</v>
      </c>
      <c r="AB1463" s="13">
        <f t="shared" si="1975"/>
        <v>6.5711137526215995E-3</v>
      </c>
      <c r="AC1463" s="13">
        <f t="shared" si="1976"/>
        <v>4.771589822638783E-4</v>
      </c>
      <c r="AD1463" s="13">
        <f t="shared" si="1977"/>
        <v>6.0322901933550263E-2</v>
      </c>
      <c r="AE1463" s="13">
        <f t="shared" si="1978"/>
        <v>3.9818074579233254E-2</v>
      </c>
      <c r="AF1463" s="13">
        <f t="shared" si="1979"/>
        <v>1.3141601385025322E-2</v>
      </c>
      <c r="AG1463" s="13">
        <f t="shared" si="1980"/>
        <v>2.891512439813291E-3</v>
      </c>
      <c r="AH1463" s="13">
        <f t="shared" si="1981"/>
        <v>4.1071417672787578E-4</v>
      </c>
      <c r="AI1463" s="13">
        <f t="shared" si="1982"/>
        <v>9.4378562158566515E-4</v>
      </c>
      <c r="AJ1463" s="13">
        <f t="shared" si="1983"/>
        <v>1.0843688262823306E-3</v>
      </c>
      <c r="AK1463" s="13">
        <f t="shared" si="1984"/>
        <v>8.3059522877476481E-4</v>
      </c>
      <c r="AL1463" s="13">
        <f t="shared" si="1985"/>
        <v>2.8950414602257601E-5</v>
      </c>
      <c r="AM1463" s="13">
        <f t="shared" si="1986"/>
        <v>2.7723361268305016E-2</v>
      </c>
      <c r="AN1463" s="13">
        <f t="shared" si="1987"/>
        <v>1.82996976469137E-2</v>
      </c>
      <c r="AO1463" s="13">
        <f t="shared" si="1988"/>
        <v>6.0396524564161032E-3</v>
      </c>
      <c r="AP1463" s="13">
        <f t="shared" si="1989"/>
        <v>1.3288890522714948E-3</v>
      </c>
      <c r="AQ1463" s="13">
        <f t="shared" si="1990"/>
        <v>2.1929400648347907E-4</v>
      </c>
      <c r="AR1463" s="13">
        <f t="shared" si="1991"/>
        <v>5.4221024504801889E-5</v>
      </c>
      <c r="AS1463" s="13">
        <f t="shared" si="1992"/>
        <v>1.2459522026477655E-4</v>
      </c>
      <c r="AT1463" s="13">
        <f t="shared" si="1993"/>
        <v>1.4315451482711621E-4</v>
      </c>
      <c r="AU1463" s="13">
        <f t="shared" si="1994"/>
        <v>1.0965222727825897E-4</v>
      </c>
      <c r="AV1463" s="13">
        <f t="shared" si="1995"/>
        <v>6.2992831355704462E-5</v>
      </c>
      <c r="AW1463" s="13">
        <f t="shared" si="1996"/>
        <v>1.2197869415004949E-6</v>
      </c>
      <c r="AX1463" s="13">
        <f t="shared" si="1997"/>
        <v>1.0617647352515216E-2</v>
      </c>
      <c r="AY1463" s="13">
        <f t="shared" si="1998"/>
        <v>7.0085201571397152E-3</v>
      </c>
      <c r="AZ1463" s="13">
        <f t="shared" si="1999"/>
        <v>2.3130997462162753E-3</v>
      </c>
      <c r="BA1463" s="13">
        <f t="shared" si="2000"/>
        <v>5.0894533282181428E-4</v>
      </c>
      <c r="BB1463" s="13">
        <f t="shared" si="2001"/>
        <v>8.398644034638451E-5</v>
      </c>
      <c r="BC1463" s="13">
        <f t="shared" si="2002"/>
        <v>1.1087591074582261E-5</v>
      </c>
      <c r="BD1463" s="13">
        <f t="shared" si="2003"/>
        <v>5.9650556375003684E-6</v>
      </c>
      <c r="BE1463" s="13">
        <f t="shared" si="2004"/>
        <v>1.3707181445459131E-5</v>
      </c>
      <c r="BF1463" s="13">
        <f t="shared" si="2005"/>
        <v>1.5748958148651263E-5</v>
      </c>
      <c r="BG1463" s="13">
        <f t="shared" si="2006"/>
        <v>1.2063247466538077E-5</v>
      </c>
      <c r="BH1463" s="13">
        <f t="shared" si="2007"/>
        <v>6.9300745832859987E-6</v>
      </c>
      <c r="BI1463" s="13">
        <f t="shared" si="2008"/>
        <v>3.1849422877628573E-6</v>
      </c>
      <c r="BJ1463" s="14">
        <f t="shared" si="2009"/>
        <v>0.73441026295963652</v>
      </c>
      <c r="BK1463" s="14">
        <f t="shared" si="2010"/>
        <v>0.17309302064607571</v>
      </c>
      <c r="BL1463" s="14">
        <f t="shared" si="2011"/>
        <v>8.7690115959578763E-2</v>
      </c>
      <c r="BM1463" s="14">
        <f t="shared" si="2012"/>
        <v>0.55800858744467985</v>
      </c>
      <c r="BN1463" s="14">
        <f t="shared" si="2013"/>
        <v>0.43266637855447443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1.7444</v>
      </c>
      <c r="F1464" s="10">
        <f>VLOOKUP(B1464,home!$B$2:$E$405,3,FALSE)</f>
        <v>0.63700000000000001</v>
      </c>
      <c r="G1464" s="10">
        <f>VLOOKUP(C1464,away!$B$2:$E$405,4,FALSE)</f>
        <v>0.82799999999999996</v>
      </c>
      <c r="H1464" s="10">
        <f>VLOOKUP(A1464,away!$A$2:$E$405,3,FALSE)</f>
        <v>1.5556000000000001</v>
      </c>
      <c r="I1464" s="10">
        <f>VLOOKUP(C1464,away!$B$2:$E$405,3,FALSE)</f>
        <v>1.0713999999999999</v>
      </c>
      <c r="J1464" s="10">
        <f>VLOOKUP(B1464,home!$B$2:$E$405,4,FALSE)</f>
        <v>1.5</v>
      </c>
      <c r="K1464" s="12">
        <f t="shared" si="1958"/>
        <v>0.92005935839999986</v>
      </c>
      <c r="L1464" s="12">
        <f t="shared" si="1959"/>
        <v>2.5000047599999999</v>
      </c>
      <c r="M1464" s="13">
        <f t="shared" si="1960"/>
        <v>3.2710337537273169E-2</v>
      </c>
      <c r="N1464" s="13">
        <f t="shared" si="1961"/>
        <v>3.0095452167590984E-2</v>
      </c>
      <c r="O1464" s="13">
        <f t="shared" si="1962"/>
        <v>8.1775999544389605E-2</v>
      </c>
      <c r="P1464" s="13">
        <f t="shared" si="1963"/>
        <v>7.5238773673329776E-2</v>
      </c>
      <c r="Q1464" s="13">
        <f t="shared" si="1964"/>
        <v>1.3844801206035822E-2</v>
      </c>
      <c r="R1464" s="13">
        <f t="shared" si="1965"/>
        <v>0.10222019405736593</v>
      </c>
      <c r="S1464" s="13">
        <f t="shared" si="1966"/>
        <v>4.3265168522153147E-2</v>
      </c>
      <c r="T1464" s="13">
        <f t="shared" si="1967"/>
        <v>3.4612068916343296E-2</v>
      </c>
      <c r="U1464" s="13">
        <f t="shared" si="1968"/>
        <v>9.4048646159943572E-2</v>
      </c>
      <c r="V1464" s="13">
        <f t="shared" si="1969"/>
        <v>1.1057388606438959E-2</v>
      </c>
      <c r="W1464" s="13">
        <f t="shared" si="1970"/>
        <v>4.2460129716002885E-3</v>
      </c>
      <c r="X1464" s="13">
        <f t="shared" si="1971"/>
        <v>1.0615052640022465E-2</v>
      </c>
      <c r="Y1464" s="13">
        <f t="shared" si="1972"/>
        <v>1.3268841063853365E-2</v>
      </c>
      <c r="Z1464" s="13">
        <f t="shared" si="1973"/>
        <v>8.5183657237179508E-2</v>
      </c>
      <c r="AA1464" s="13">
        <f t="shared" si="1974"/>
        <v>7.8374021023804891E-2</v>
      </c>
      <c r="AB1464" s="13">
        <f t="shared" si="1975"/>
        <v>3.6054375749195011E-2</v>
      </c>
      <c r="AC1464" s="13">
        <f t="shared" si="1976"/>
        <v>1.5896051932931031E-3</v>
      </c>
      <c r="AD1464" s="13">
        <f t="shared" si="1977"/>
        <v>9.7664599260215926E-4</v>
      </c>
      <c r="AE1464" s="13">
        <f t="shared" si="1978"/>
        <v>2.4416196303403228E-3</v>
      </c>
      <c r="AF1464" s="13">
        <f t="shared" si="1979"/>
        <v>3.0520303489801242E-3</v>
      </c>
      <c r="AG1464" s="13">
        <f t="shared" si="1980"/>
        <v>2.5433634667049241E-3</v>
      </c>
      <c r="AH1464" s="13">
        <f t="shared" si="1981"/>
        <v>5.3239887141789316E-2</v>
      </c>
      <c r="AI1464" s="13">
        <f t="shared" si="1982"/>
        <v>4.8983856404963083E-2</v>
      </c>
      <c r="AJ1464" s="13">
        <f t="shared" si="1983"/>
        <v>2.2534027747954027E-2</v>
      </c>
      <c r="AK1464" s="13">
        <f t="shared" si="1984"/>
        <v>6.9108810373167927E-3</v>
      </c>
      <c r="AL1464" s="13">
        <f t="shared" si="1985"/>
        <v>1.4625339189098396E-4</v>
      </c>
      <c r="AM1464" s="13">
        <f t="shared" si="1986"/>
        <v>1.7971445706749478E-4</v>
      </c>
      <c r="AN1464" s="13">
        <f t="shared" si="1987"/>
        <v>4.492869981095526E-4</v>
      </c>
      <c r="AO1464" s="13">
        <f t="shared" si="1988"/>
        <v>5.6160981693999636E-4</v>
      </c>
      <c r="AP1464" s="13">
        <f t="shared" si="1989"/>
        <v>4.6800907187090649E-4</v>
      </c>
      <c r="AQ1464" s="13">
        <f t="shared" si="1990"/>
        <v>2.9250622685011209E-4</v>
      </c>
      <c r="AR1464" s="13">
        <f t="shared" si="1991"/>
        <v>2.6619994255267208E-2</v>
      </c>
      <c r="AS1464" s="13">
        <f t="shared" si="1992"/>
        <v>2.4491974835112829E-2</v>
      </c>
      <c r="AT1464" s="13">
        <f t="shared" si="1993"/>
        <v>1.1267035326371425E-2</v>
      </c>
      <c r="AU1464" s="13">
        <f t="shared" si="1994"/>
        <v>3.4554470978171424E-3</v>
      </c>
      <c r="AV1464" s="13">
        <f t="shared" si="1995"/>
        <v>7.9480410995069533E-4</v>
      </c>
      <c r="AW1464" s="13">
        <f t="shared" si="1996"/>
        <v>9.3445873689384153E-6</v>
      </c>
      <c r="AX1464" s="13">
        <f t="shared" si="1997"/>
        <v>2.7557994677453915E-5</v>
      </c>
      <c r="AY1464" s="13">
        <f t="shared" si="1998"/>
        <v>6.8895117869689442E-5</v>
      </c>
      <c r="AZ1464" s="13">
        <f t="shared" si="1999"/>
        <v>8.6119061307492347E-5</v>
      </c>
      <c r="BA1464" s="13">
        <f t="shared" si="2000"/>
        <v>7.1766021065154236E-5</v>
      </c>
      <c r="BB1464" s="13">
        <f t="shared" si="2001"/>
        <v>4.4853848567286471E-5</v>
      </c>
      <c r="BC1464" s="13">
        <f t="shared" si="2002"/>
        <v>2.2426966984507063E-5</v>
      </c>
      <c r="BD1464" s="13">
        <f t="shared" si="2003"/>
        <v>1.1091685391556777E-2</v>
      </c>
      <c r="BE1464" s="13">
        <f t="shared" si="2004"/>
        <v>1.020500894493038E-2</v>
      </c>
      <c r="BF1464" s="13">
        <f t="shared" si="2005"/>
        <v>4.6946069911694517E-3</v>
      </c>
      <c r="BG1464" s="13">
        <f t="shared" si="2006"/>
        <v>1.4397723654118401E-3</v>
      </c>
      <c r="BH1464" s="13">
        <f t="shared" si="2007"/>
        <v>3.311690096907169E-4</v>
      </c>
      <c r="BI1464" s="13">
        <f t="shared" si="2008"/>
        <v>6.0939029315600878E-5</v>
      </c>
      <c r="BJ1464" s="14">
        <f t="shared" si="2009"/>
        <v>0.11796863398538339</v>
      </c>
      <c r="BK1464" s="14">
        <f t="shared" si="2010"/>
        <v>0.16407642204224882</v>
      </c>
      <c r="BL1464" s="14">
        <f t="shared" si="2011"/>
        <v>0.618594326223316</v>
      </c>
      <c r="BM1464" s="14">
        <f t="shared" si="2012"/>
        <v>0.6498779307716418</v>
      </c>
      <c r="BN1464" s="14">
        <f t="shared" si="2013"/>
        <v>0.33588555818598526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1.7444</v>
      </c>
      <c r="F1465" s="10">
        <f>VLOOKUP(B1465,home!$B$2:$E$405,3,FALSE)</f>
        <v>0.76439999999999997</v>
      </c>
      <c r="G1465" s="10">
        <f>VLOOKUP(C1465,away!$B$2:$E$405,4,FALSE)</f>
        <v>0.63700000000000001</v>
      </c>
      <c r="H1465" s="10">
        <f>VLOOKUP(A1465,away!$A$2:$E$405,3,FALSE)</f>
        <v>1.5556000000000001</v>
      </c>
      <c r="I1465" s="10">
        <f>VLOOKUP(C1465,away!$B$2:$E$405,3,FALSE)</f>
        <v>1.2142999999999999</v>
      </c>
      <c r="J1465" s="10">
        <f>VLOOKUP(B1465,home!$B$2:$E$405,4,FALSE)</f>
        <v>0.78569999999999995</v>
      </c>
      <c r="K1465" s="12">
        <f t="shared" si="1958"/>
        <v>0.84938813231999999</v>
      </c>
      <c r="L1465" s="12">
        <f t="shared" si="1959"/>
        <v>1.4841598633559998</v>
      </c>
      <c r="M1465" s="13">
        <f t="shared" si="1960"/>
        <v>9.6951153868680778E-2</v>
      </c>
      <c r="N1465" s="13">
        <f t="shared" si="1961"/>
        <v>8.2349159510787709E-2</v>
      </c>
      <c r="O1465" s="13">
        <f t="shared" si="1962"/>
        <v>0.14389101127794776</v>
      </c>
      <c r="P1465" s="13">
        <f t="shared" si="1963"/>
        <v>0.12221931732701211</v>
      </c>
      <c r="Q1465" s="13">
        <f t="shared" si="1964"/>
        <v>3.497319939749486E-2</v>
      </c>
      <c r="R1465" s="13">
        <f t="shared" si="1965"/>
        <v>0.10677863181821781</v>
      </c>
      <c r="S1465" s="13">
        <f t="shared" si="1966"/>
        <v>3.8518266497667576E-2</v>
      </c>
      <c r="T1465" s="13">
        <f t="shared" si="1967"/>
        <v>5.1905818838908102E-2</v>
      </c>
      <c r="U1465" s="13">
        <f t="shared" si="1968"/>
        <v>9.0696502651760949E-2</v>
      </c>
      <c r="V1465" s="13">
        <f t="shared" si="1969"/>
        <v>5.3952440631900847E-3</v>
      </c>
      <c r="W1465" s="13">
        <f t="shared" si="1970"/>
        <v>9.9019401724977051E-3</v>
      </c>
      <c r="X1465" s="13">
        <f t="shared" si="1971"/>
        <v>1.4696062173373478E-2</v>
      </c>
      <c r="Y1465" s="13">
        <f t="shared" si="1972"/>
        <v>1.0905652813552632E-2</v>
      </c>
      <c r="Z1465" s="13">
        <f t="shared" si="1973"/>
        <v>5.2825519869555602E-2</v>
      </c>
      <c r="AA1465" s="13">
        <f t="shared" si="1974"/>
        <v>4.4869369660834886E-2</v>
      </c>
      <c r="AB1465" s="13">
        <f t="shared" si="1975"/>
        <v>1.9055755047296102E-2</v>
      </c>
      <c r="AC1465" s="13">
        <f t="shared" si="1976"/>
        <v>4.2508715723284506E-4</v>
      </c>
      <c r="AD1465" s="13">
        <f t="shared" si="1977"/>
        <v>2.1026476173655506E-3</v>
      </c>
      <c r="AE1465" s="13">
        <f t="shared" si="1978"/>
        <v>3.1206652004750739E-3</v>
      </c>
      <c r="AF1465" s="13">
        <f t="shared" si="1979"/>
        <v>2.3157830187584554E-3</v>
      </c>
      <c r="AG1465" s="13">
        <f t="shared" si="1980"/>
        <v>1.1456640695608981E-3</v>
      </c>
      <c r="AH1465" s="13">
        <f t="shared" si="1981"/>
        <v>1.9600379087827313E-2</v>
      </c>
      <c r="AI1465" s="13">
        <f t="shared" si="1982"/>
        <v>1.6648329386173624E-2</v>
      </c>
      <c r="AJ1465" s="13">
        <f t="shared" si="1983"/>
        <v>7.070446701785092E-3</v>
      </c>
      <c r="AK1465" s="13">
        <f t="shared" si="1984"/>
        <v>2.001851172899115E-3</v>
      </c>
      <c r="AL1465" s="13">
        <f t="shared" si="1985"/>
        <v>2.1435067077942993E-5</v>
      </c>
      <c r="AM1465" s="13">
        <f t="shared" si="1986"/>
        <v>3.5719278652824476E-4</v>
      </c>
      <c r="AN1465" s="13">
        <f t="shared" si="1987"/>
        <v>5.3013119724550854E-4</v>
      </c>
      <c r="AO1465" s="13">
        <f t="shared" si="1988"/>
        <v>3.9339972263232334E-4</v>
      </c>
      <c r="AP1465" s="13">
        <f t="shared" si="1989"/>
        <v>1.9462269286209247E-4</v>
      </c>
      <c r="AQ1465" s="13">
        <f t="shared" si="1990"/>
        <v>7.2212797311044924E-5</v>
      </c>
      <c r="AR1465" s="13">
        <f t="shared" si="1991"/>
        <v>5.8180191897431168E-3</v>
      </c>
      <c r="AS1465" s="13">
        <f t="shared" si="1992"/>
        <v>4.941756453377826E-3</v>
      </c>
      <c r="AT1465" s="13">
        <f t="shared" si="1993"/>
        <v>2.0987346421574488E-3</v>
      </c>
      <c r="AU1465" s="13">
        <f t="shared" si="1994"/>
        <v>5.9421343264579984E-4</v>
      </c>
      <c r="AV1465" s="13">
        <f t="shared" si="1995"/>
        <v>1.2617945943861798E-4</v>
      </c>
      <c r="AW1465" s="13">
        <f t="shared" si="1996"/>
        <v>7.5060113623854296E-7</v>
      </c>
      <c r="AX1465" s="13">
        <f t="shared" si="1997"/>
        <v>5.0565885637900352E-5</v>
      </c>
      <c r="AY1465" s="13">
        <f t="shared" si="1998"/>
        <v>7.5047857918821299E-5</v>
      </c>
      <c r="AZ1465" s="13">
        <f t="shared" si="1999"/>
        <v>5.5691509276979162E-5</v>
      </c>
      <c r="BA1465" s="13">
        <f t="shared" si="2000"/>
        <v>2.7551700932870273E-5</v>
      </c>
      <c r="BB1465" s="13">
        <f t="shared" si="2001"/>
        <v>1.0222782172938523E-5</v>
      </c>
      <c r="BC1465" s="13">
        <f t="shared" si="2002"/>
        <v>3.0344485985813183E-6</v>
      </c>
      <c r="BD1465" s="13">
        <f t="shared" si="2003"/>
        <v>1.4391450942752894E-3</v>
      </c>
      <c r="BE1465" s="13">
        <f t="shared" si="2004"/>
        <v>1.2223927637639784E-3</v>
      </c>
      <c r="BF1465" s="13">
        <f t="shared" si="2005"/>
        <v>5.191429532874841E-4</v>
      </c>
      <c r="BG1465" s="13">
        <f t="shared" si="2006"/>
        <v>1.4698462116664843E-4</v>
      </c>
      <c r="BH1465" s="13">
        <f t="shared" si="2007"/>
        <v>3.1211748213125554E-5</v>
      </c>
      <c r="BI1465" s="13">
        <f t="shared" si="2008"/>
        <v>5.3021777042377641E-6</v>
      </c>
      <c r="BJ1465" s="14">
        <f t="shared" si="2009"/>
        <v>0.21518626619389178</v>
      </c>
      <c r="BK1465" s="14">
        <f t="shared" si="2010"/>
        <v>0.26360555183878021</v>
      </c>
      <c r="BL1465" s="14">
        <f t="shared" si="2011"/>
        <v>0.46755535934051612</v>
      </c>
      <c r="BM1465" s="14">
        <f t="shared" si="2012"/>
        <v>0.41193592678582003</v>
      </c>
      <c r="BN1465" s="14">
        <f t="shared" si="2013"/>
        <v>0.58716247320014103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1.7444</v>
      </c>
      <c r="F1466" s="10">
        <f>VLOOKUP(B1466,home!$B$2:$E$405,3,FALSE)</f>
        <v>0.76439999999999997</v>
      </c>
      <c r="G1466" s="10">
        <f>VLOOKUP(C1466,away!$B$2:$E$405,4,FALSE)</f>
        <v>0.89170000000000005</v>
      </c>
      <c r="H1466" s="10">
        <f>VLOOKUP(A1466,away!$A$2:$E$405,3,FALSE)</f>
        <v>1.5556000000000001</v>
      </c>
      <c r="I1466" s="10">
        <f>VLOOKUP(C1466,away!$B$2:$E$405,3,FALSE)</f>
        <v>1.0713999999999999</v>
      </c>
      <c r="J1466" s="10">
        <f>VLOOKUP(B1466,home!$B$2:$E$405,4,FALSE)</f>
        <v>1.1428</v>
      </c>
      <c r="K1466" s="12">
        <f t="shared" si="1958"/>
        <v>1.1890100433120001</v>
      </c>
      <c r="L1466" s="12">
        <f t="shared" si="1959"/>
        <v>1.9046702931520001</v>
      </c>
      <c r="M1466" s="13">
        <f t="shared" si="1960"/>
        <v>4.5334799684123579E-2</v>
      </c>
      <c r="N1466" s="13">
        <f t="shared" si="1961"/>
        <v>5.3903532135960629E-2</v>
      </c>
      <c r="O1466" s="13">
        <f t="shared" si="1962"/>
        <v>8.6347846204346865E-2</v>
      </c>
      <c r="P1466" s="13">
        <f t="shared" si="1963"/>
        <v>0.1026684563553284</v>
      </c>
      <c r="Q1466" s="13">
        <f t="shared" si="1964"/>
        <v>3.204592053982417E-2</v>
      </c>
      <c r="R1466" s="13">
        <f t="shared" si="1965"/>
        <v>8.2232088771538592E-2</v>
      </c>
      <c r="S1466" s="13">
        <f t="shared" si="1966"/>
        <v>5.812759736356244E-2</v>
      </c>
      <c r="T1466" s="13">
        <f t="shared" si="1967"/>
        <v>6.1036912868912607E-2</v>
      </c>
      <c r="U1466" s="13">
        <f t="shared" si="1968"/>
        <v>9.7774779431883341E-2</v>
      </c>
      <c r="V1466" s="13">
        <f t="shared" si="1969"/>
        <v>1.4626660937790662E-2</v>
      </c>
      <c r="W1466" s="13">
        <f t="shared" si="1970"/>
        <v>1.2700973789676422E-2</v>
      </c>
      <c r="X1466" s="13">
        <f t="shared" si="1971"/>
        <v>2.4191167471298861E-2</v>
      </c>
      <c r="Y1466" s="13">
        <f t="shared" si="1972"/>
        <v>2.3038099019623968E-2</v>
      </c>
      <c r="Z1466" s="13">
        <f t="shared" si="1973"/>
        <v>5.2208338875662563E-2</v>
      </c>
      <c r="AA1466" s="13">
        <f t="shared" si="1974"/>
        <v>6.2076239267799128E-2</v>
      </c>
      <c r="AB1466" s="13">
        <f t="shared" si="1975"/>
        <v>3.6904635970225967E-2</v>
      </c>
      <c r="AC1466" s="13">
        <f t="shared" si="1976"/>
        <v>2.0702869409634328E-3</v>
      </c>
      <c r="AD1466" s="13">
        <f t="shared" si="1977"/>
        <v>3.7753963489419329E-3</v>
      </c>
      <c r="AE1466" s="13">
        <f t="shared" si="1978"/>
        <v>7.1908852707042222E-3</v>
      </c>
      <c r="AF1466" s="13">
        <f t="shared" si="1979"/>
        <v>6.8481327782873068E-3</v>
      </c>
      <c r="AG1466" s="13">
        <f t="shared" si="1980"/>
        <v>4.3478116887881012E-3</v>
      </c>
      <c r="AH1466" s="13">
        <f t="shared" si="1981"/>
        <v>2.4859918027821809E-2</v>
      </c>
      <c r="AI1466" s="13">
        <f t="shared" si="1982"/>
        <v>2.9558692210993182E-2</v>
      </c>
      <c r="AJ1466" s="13">
        <f t="shared" si="1983"/>
        <v>1.7572790953019543E-2</v>
      </c>
      <c r="AK1466" s="13">
        <f t="shared" si="1984"/>
        <v>6.9647416440541659E-3</v>
      </c>
      <c r="AL1466" s="13">
        <f t="shared" si="1985"/>
        <v>1.8754084361003346E-4</v>
      </c>
      <c r="AM1466" s="13">
        <f t="shared" si="1986"/>
        <v>8.9779683527508257E-4</v>
      </c>
      <c r="AN1466" s="13">
        <f t="shared" si="1987"/>
        <v>1.7100069614343295E-3</v>
      </c>
      <c r="AO1466" s="13">
        <f t="shared" si="1988"/>
        <v>1.6284997302635428E-3</v>
      </c>
      <c r="AP1466" s="13">
        <f t="shared" si="1989"/>
        <v>1.0339183528796717E-3</v>
      </c>
      <c r="AQ1466" s="13">
        <f t="shared" si="1990"/>
        <v>4.9231839306863965E-4</v>
      </c>
      <c r="AR1466" s="13">
        <f t="shared" si="1991"/>
        <v>9.4699894715572098E-3</v>
      </c>
      <c r="AS1466" s="13">
        <f t="shared" si="1992"/>
        <v>1.1259912591740423E-2</v>
      </c>
      <c r="AT1466" s="13">
        <f t="shared" si="1993"/>
        <v>6.6940745791973085E-3</v>
      </c>
      <c r="AU1466" s="13">
        <f t="shared" si="1994"/>
        <v>2.6531073017817177E-3</v>
      </c>
      <c r="AV1466" s="13">
        <f t="shared" si="1995"/>
        <v>7.8864280695071555E-4</v>
      </c>
      <c r="AW1466" s="13">
        <f t="shared" si="1996"/>
        <v>1.1797736599684006E-5</v>
      </c>
      <c r="AX1466" s="13">
        <f t="shared" si="1997"/>
        <v>1.7791490899930052E-4</v>
      </c>
      <c r="AY1466" s="13">
        <f t="shared" si="1998"/>
        <v>3.3886924187980915E-4</v>
      </c>
      <c r="AZ1466" s="13">
        <f t="shared" si="1999"/>
        <v>3.2271708913570612E-4</v>
      </c>
      <c r="BA1466" s="13">
        <f t="shared" si="2000"/>
        <v>2.0488988425642181E-4</v>
      </c>
      <c r="BB1466" s="13">
        <f t="shared" si="2001"/>
        <v>9.7561918977639628E-5</v>
      </c>
      <c r="BC1466" s="13">
        <f t="shared" si="2002"/>
        <v>3.7164657763922504E-5</v>
      </c>
      <c r="BD1466" s="13">
        <f t="shared" si="2003"/>
        <v>3.0062012704895375E-3</v>
      </c>
      <c r="BE1466" s="13">
        <f t="shared" si="2004"/>
        <v>3.5744035028293548E-3</v>
      </c>
      <c r="BF1466" s="13">
        <f t="shared" si="2005"/>
        <v>2.1250008318568483E-3</v>
      </c>
      <c r="BG1466" s="13">
        <f t="shared" si="2006"/>
        <v>8.4221577704138273E-4</v>
      </c>
      <c r="BH1466" s="13">
        <f t="shared" si="2007"/>
        <v>2.5035075438450597E-4</v>
      </c>
      <c r="BI1466" s="13">
        <f t="shared" si="2008"/>
        <v>5.9533912262782636E-5</v>
      </c>
      <c r="BJ1466" s="14">
        <f t="shared" si="2009"/>
        <v>0.23602048988595231</v>
      </c>
      <c r="BK1466" s="14">
        <f t="shared" si="2010"/>
        <v>0.22335421136725833</v>
      </c>
      <c r="BL1466" s="14">
        <f t="shared" si="2011"/>
        <v>0.48501516528177435</v>
      </c>
      <c r="BM1466" s="14">
        <f t="shared" si="2012"/>
        <v>0.59373849021424507</v>
      </c>
      <c r="BN1466" s="14">
        <f t="shared" si="2013"/>
        <v>0.40253264369112224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1.6292</v>
      </c>
      <c r="F1467" s="10">
        <f>VLOOKUP(B1467,home!$B$2:$E$405,3,FALSE)</f>
        <v>1.0911999999999999</v>
      </c>
      <c r="G1467" s="10">
        <f>VLOOKUP(C1467,away!$B$2:$E$405,4,FALSE)</f>
        <v>1.2998000000000001</v>
      </c>
      <c r="H1467" s="10">
        <f>VLOOKUP(A1467,away!$A$2:$E$405,3,FALSE)</f>
        <v>1.1462000000000001</v>
      </c>
      <c r="I1467" s="10">
        <f>VLOOKUP(C1467,away!$B$2:$E$405,3,FALSE)</f>
        <v>0.66720000000000002</v>
      </c>
      <c r="J1467" s="10">
        <f>VLOOKUP(B1467,home!$B$2:$E$405,4,FALSE)</f>
        <v>0.92090000000000005</v>
      </c>
      <c r="K1467" s="12">
        <f t="shared" si="1958"/>
        <v>2.310762395392</v>
      </c>
      <c r="L1467" s="12">
        <f t="shared" si="1959"/>
        <v>0.70425333897600007</v>
      </c>
      <c r="M1467" s="13">
        <f t="shared" si="1960"/>
        <v>4.9045063787863427E-2</v>
      </c>
      <c r="N1467" s="13">
        <f t="shared" si="1961"/>
        <v>0.11333148908059672</v>
      </c>
      <c r="O1467" s="13">
        <f t="shared" si="1962"/>
        <v>3.4540149932893734E-2</v>
      </c>
      <c r="P1467" s="13">
        <f t="shared" si="1963"/>
        <v>7.9814079596132348E-2</v>
      </c>
      <c r="Q1467" s="13">
        <f t="shared" si="1964"/>
        <v>0.130941071590611</v>
      </c>
      <c r="R1467" s="13">
        <f t="shared" si="1965"/>
        <v>1.2162507959486035E-2</v>
      </c>
      <c r="S1467" s="13">
        <f t="shared" si="1966"/>
        <v>3.2471602694469963E-2</v>
      </c>
      <c r="T1467" s="13">
        <f t="shared" si="1967"/>
        <v>9.2215686876783276E-2</v>
      </c>
      <c r="U1467" s="13">
        <f t="shared" si="1968"/>
        <v>2.8104666026436218E-2</v>
      </c>
      <c r="V1467" s="13">
        <f t="shared" si="1969"/>
        <v>5.8714507341890865E-3</v>
      </c>
      <c r="W1467" s="13">
        <f t="shared" si="1970"/>
        <v>0.10085790141463856</v>
      </c>
      <c r="X1467" s="13">
        <f t="shared" si="1971"/>
        <v>7.1029513833371458E-2</v>
      </c>
      <c r="Y1467" s="13">
        <f t="shared" si="1972"/>
        <v>2.5011386141496915E-2</v>
      </c>
      <c r="Z1467" s="13">
        <f t="shared" si="1973"/>
        <v>2.8551622802634067E-3</v>
      </c>
      <c r="AA1467" s="13">
        <f t="shared" si="1974"/>
        <v>6.5976016299743537E-3</v>
      </c>
      <c r="AB1467" s="13">
        <f t="shared" si="1975"/>
        <v>7.6227448731608517E-3</v>
      </c>
      <c r="AC1467" s="13">
        <f t="shared" si="1976"/>
        <v>5.9718603674150739E-4</v>
      </c>
      <c r="AD1467" s="13">
        <f t="shared" si="1977"/>
        <v>5.82646614667751E-2</v>
      </c>
      <c r="AE1467" s="13">
        <f t="shared" si="1978"/>
        <v>4.1033082382282662E-2</v>
      </c>
      <c r="AF1467" s="13">
        <f t="shared" si="1979"/>
        <v>1.4448842638099922E-2</v>
      </c>
      <c r="AG1467" s="13">
        <f t="shared" si="1980"/>
        <v>3.3918818907402231E-3</v>
      </c>
      <c r="AH1467" s="13">
        <f t="shared" si="1981"/>
        <v>5.0268939229845843E-4</v>
      </c>
      <c r="AI1467" s="13">
        <f t="shared" si="1982"/>
        <v>1.1615957442857345E-3</v>
      </c>
      <c r="AJ1467" s="13">
        <f t="shared" si="1983"/>
        <v>1.3420858822714287E-3</v>
      </c>
      <c r="AK1467" s="13">
        <f t="shared" si="1984"/>
        <v>1.0337471960464376E-3</v>
      </c>
      <c r="AL1467" s="13">
        <f t="shared" si="1985"/>
        <v>3.8873517690871276E-5</v>
      </c>
      <c r="AM1467" s="13">
        <f t="shared" si="1986"/>
        <v>2.692715773953383E-2</v>
      </c>
      <c r="AN1467" s="13">
        <f t="shared" si="1987"/>
        <v>1.8963540747200146E-2</v>
      </c>
      <c r="AO1467" s="13">
        <f t="shared" si="1988"/>
        <v>6.6775684450115658E-3</v>
      </c>
      <c r="AP1467" s="13">
        <f t="shared" si="1989"/>
        <v>1.5675666245467243E-3</v>
      </c>
      <c r="AQ1467" s="13">
        <f t="shared" si="1990"/>
        <v>2.7599100735109202E-4</v>
      </c>
      <c r="AR1467" s="13">
        <f t="shared" si="1991"/>
        <v>7.0804136598801154E-5</v>
      </c>
      <c r="AS1467" s="13">
        <f t="shared" si="1992"/>
        <v>1.6361153629070813E-4</v>
      </c>
      <c r="AT1467" s="13">
        <f t="shared" si="1993"/>
        <v>1.8903369275644093E-4</v>
      </c>
      <c r="AU1467" s="13">
        <f t="shared" si="1994"/>
        <v>1.4560398289455631E-4</v>
      </c>
      <c r="AV1467" s="13">
        <f t="shared" si="1995"/>
        <v>8.4114052073010185E-5</v>
      </c>
      <c r="AW1467" s="13">
        <f t="shared" si="1996"/>
        <v>1.757258073570922E-6</v>
      </c>
      <c r="AX1467" s="13">
        <f t="shared" si="1997"/>
        <v>1.0370377253217241E-2</v>
      </c>
      <c r="AY1467" s="13">
        <f t="shared" si="1998"/>
        <v>7.3033728070190027E-3</v>
      </c>
      <c r="AZ1467" s="13">
        <f t="shared" si="1999"/>
        <v>2.5717123425648271E-3</v>
      </c>
      <c r="BA1467" s="13">
        <f t="shared" si="2000"/>
        <v>6.0371233471235685E-4</v>
      </c>
      <c r="BB1467" s="13">
        <f t="shared" si="2001"/>
        <v>1.0629160687554345E-4</v>
      </c>
      <c r="BC1467" s="13">
        <f t="shared" si="2002"/>
        <v>1.497124380944517E-5</v>
      </c>
      <c r="BD1467" s="13">
        <f t="shared" si="2003"/>
        <v>8.310674935503086E-6</v>
      </c>
      <c r="BE1467" s="13">
        <f t="shared" si="2004"/>
        <v>1.9203995121287367E-5</v>
      </c>
      <c r="BF1467" s="13">
        <f t="shared" si="2005"/>
        <v>2.2187934883781141E-5</v>
      </c>
      <c r="BG1467" s="13">
        <f t="shared" si="2006"/>
        <v>1.7090348520282611E-5</v>
      </c>
      <c r="BH1467" s="13">
        <f t="shared" si="2007"/>
        <v>9.8729336712030937E-6</v>
      </c>
      <c r="BI1467" s="13">
        <f t="shared" si="2008"/>
        <v>4.5628007719231169E-6</v>
      </c>
      <c r="BJ1467" s="14">
        <f t="shared" si="2009"/>
        <v>0.7259077794672375</v>
      </c>
      <c r="BK1467" s="14">
        <f t="shared" si="2010"/>
        <v>0.17514162917410625</v>
      </c>
      <c r="BL1467" s="14">
        <f t="shared" si="2011"/>
        <v>9.3802184725370732E-2</v>
      </c>
      <c r="BM1467" s="14">
        <f t="shared" si="2012"/>
        <v>0.57057077815044921</v>
      </c>
      <c r="BN1467" s="14">
        <f t="shared" si="2013"/>
        <v>0.41983436194758328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1.6292</v>
      </c>
      <c r="F1468" s="10">
        <f>VLOOKUP(B1468,home!$B$2:$E$405,3,FALSE)</f>
        <v>1.1554</v>
      </c>
      <c r="G1468" s="10">
        <f>VLOOKUP(C1468,away!$B$2:$E$405,4,FALSE)</f>
        <v>0.54559999999999997</v>
      </c>
      <c r="H1468" s="10">
        <f>VLOOKUP(A1468,away!$A$2:$E$405,3,FALSE)</f>
        <v>1.1462000000000001</v>
      </c>
      <c r="I1468" s="10">
        <f>VLOOKUP(C1468,away!$B$2:$E$405,3,FALSE)</f>
        <v>1.0179</v>
      </c>
      <c r="J1468" s="10">
        <f>VLOOKUP(B1468,home!$B$2:$E$405,4,FALSE)</f>
        <v>0.87239999999999995</v>
      </c>
      <c r="K1468" s="12">
        <f t="shared" si="1958"/>
        <v>1.0270252622080001</v>
      </c>
      <c r="L1468" s="12">
        <f t="shared" si="1959"/>
        <v>1.017843893352</v>
      </c>
      <c r="M1468" s="13">
        <f t="shared" si="1960"/>
        <v>0.12939711976343579</v>
      </c>
      <c r="N1468" s="13">
        <f t="shared" si="1961"/>
        <v>0.13289411085400263</v>
      </c>
      <c r="O1468" s="13">
        <f t="shared" si="1962"/>
        <v>0.13170606816855049</v>
      </c>
      <c r="P1468" s="13">
        <f t="shared" si="1963"/>
        <v>0.13526545919519029</v>
      </c>
      <c r="Q1468" s="13">
        <f t="shared" si="1964"/>
        <v>6.8242804522865533E-2</v>
      </c>
      <c r="R1468" s="13">
        <f t="shared" si="1965"/>
        <v>6.7028108601380684E-2</v>
      </c>
      <c r="S1468" s="13">
        <f t="shared" si="1966"/>
        <v>3.5349983996428705E-2</v>
      </c>
      <c r="T1468" s="13">
        <f t="shared" si="1967"/>
        <v>6.946052184881292E-2</v>
      </c>
      <c r="U1468" s="13">
        <f t="shared" si="1968"/>
        <v>6.8839560811639292E-2</v>
      </c>
      <c r="V1468" s="13">
        <f t="shared" si="1969"/>
        <v>4.1059061065152266E-3</v>
      </c>
      <c r="W1468" s="13">
        <f t="shared" si="1970"/>
        <v>2.3362361402968424E-2</v>
      </c>
      <c r="X1468" s="13">
        <f t="shared" si="1971"/>
        <v>2.3779236888293871E-2</v>
      </c>
      <c r="Y1468" s="13">
        <f t="shared" si="1972"/>
        <v>1.2101775527660267E-2</v>
      </c>
      <c r="Z1468" s="13">
        <f t="shared" si="1973"/>
        <v>2.2741383674283334E-2</v>
      </c>
      <c r="AA1468" s="13">
        <f t="shared" si="1974"/>
        <v>2.335597553105357E-2</v>
      </c>
      <c r="AB1468" s="13">
        <f t="shared" si="1975"/>
        <v>1.1993588446951961E-2</v>
      </c>
      <c r="AC1468" s="13">
        <f t="shared" si="1976"/>
        <v>2.6825716635225287E-4</v>
      </c>
      <c r="AD1468" s="13">
        <f t="shared" si="1977"/>
        <v>5.998433836420426E-3</v>
      </c>
      <c r="AE1468" s="13">
        <f t="shared" si="1978"/>
        <v>6.1054692500765399E-3</v>
      </c>
      <c r="AF1468" s="13">
        <f t="shared" si="1979"/>
        <v>3.1072072961194105E-3</v>
      </c>
      <c r="AG1468" s="13">
        <f t="shared" si="1980"/>
        <v>1.0542173239113074E-3</v>
      </c>
      <c r="AH1468" s="13">
        <f t="shared" si="1981"/>
        <v>5.7867946248110393E-3</v>
      </c>
      <c r="AI1468" s="13">
        <f t="shared" si="1982"/>
        <v>5.9431842668904028E-3</v>
      </c>
      <c r="AJ1468" s="13">
        <f t="shared" si="1983"/>
        <v>3.0519001900267879E-3</v>
      </c>
      <c r="AK1468" s="13">
        <f t="shared" si="1984"/>
        <v>1.0447928642983025E-3</v>
      </c>
      <c r="AL1468" s="13">
        <f t="shared" si="1985"/>
        <v>1.1216920084581819E-5</v>
      </c>
      <c r="AM1468" s="13">
        <f t="shared" si="1986"/>
        <v>1.2321086167374057E-3</v>
      </c>
      <c r="AN1468" s="13">
        <f t="shared" si="1987"/>
        <v>1.2540942314925481E-3</v>
      </c>
      <c r="AO1468" s="13">
        <f t="shared" si="1988"/>
        <v>6.3823607760632982E-4</v>
      </c>
      <c r="AP1468" s="13">
        <f t="shared" si="1989"/>
        <v>2.1654156470284533E-4</v>
      </c>
      <c r="AQ1468" s="13">
        <f t="shared" si="1990"/>
        <v>5.5101377322419525E-5</v>
      </c>
      <c r="AR1468" s="13">
        <f t="shared" si="1991"/>
        <v>1.178010714189219E-3</v>
      </c>
      <c r="AS1468" s="13">
        <f t="shared" si="1992"/>
        <v>1.2098467626240159E-3</v>
      </c>
      <c r="AT1468" s="13">
        <f t="shared" si="1993"/>
        <v>6.2127159430771497E-4</v>
      </c>
      <c r="AU1468" s="13">
        <f t="shared" si="1994"/>
        <v>2.1268720734875444E-4</v>
      </c>
      <c r="AV1468" s="13">
        <f t="shared" si="1995"/>
        <v>5.4608783723910445E-5</v>
      </c>
      <c r="AW1468" s="13">
        <f t="shared" si="1996"/>
        <v>3.2571175050765646E-7</v>
      </c>
      <c r="AX1468" s="13">
        <f t="shared" si="1997"/>
        <v>2.1090111252891161E-4</v>
      </c>
      <c r="AY1468" s="13">
        <f t="shared" si="1998"/>
        <v>2.1466440948869565E-4</v>
      </c>
      <c r="AZ1468" s="13">
        <f t="shared" si="1999"/>
        <v>1.0924742915904101E-4</v>
      </c>
      <c r="BA1468" s="13">
        <f t="shared" si="2000"/>
        <v>3.7065609544645035E-5</v>
      </c>
      <c r="BB1468" s="13">
        <f t="shared" si="2001"/>
        <v>9.4317510820966383E-6</v>
      </c>
      <c r="BC1468" s="13">
        <f t="shared" si="2002"/>
        <v>1.9200100485056366E-6</v>
      </c>
      <c r="BD1468" s="13">
        <f t="shared" si="2003"/>
        <v>1.9983850195678739E-4</v>
      </c>
      <c r="BE1468" s="13">
        <f t="shared" si="2004"/>
        <v>2.0523918987142348E-4</v>
      </c>
      <c r="BF1468" s="13">
        <f t="shared" si="2005"/>
        <v>1.0539291639652809E-4</v>
      </c>
      <c r="BG1468" s="13">
        <f t="shared" si="2006"/>
        <v>3.6080395865670038E-5</v>
      </c>
      <c r="BH1468" s="13">
        <f t="shared" si="2007"/>
        <v>9.2638695061270529E-6</v>
      </c>
      <c r="BI1468" s="13">
        <f t="shared" si="2008"/>
        <v>1.9028456017181666E-6</v>
      </c>
      <c r="BJ1468" s="14">
        <f t="shared" si="2009"/>
        <v>0.3500854509408447</v>
      </c>
      <c r="BK1468" s="14">
        <f t="shared" si="2010"/>
        <v>0.30461260755749558</v>
      </c>
      <c r="BL1468" s="14">
        <f t="shared" si="2011"/>
        <v>0.32258411628699429</v>
      </c>
      <c r="BM1468" s="14">
        <f t="shared" si="2012"/>
        <v>0.33527554865645431</v>
      </c>
      <c r="BN1468" s="14">
        <f t="shared" si="2013"/>
        <v>0.66453367110542538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1.6292</v>
      </c>
      <c r="F1469" s="10">
        <f>VLOOKUP(B1469,home!$B$2:$E$405,3,FALSE)</f>
        <v>0.61380000000000001</v>
      </c>
      <c r="G1469" s="10">
        <f>VLOOKUP(C1469,away!$B$2:$E$405,4,FALSE)</f>
        <v>1.1253</v>
      </c>
      <c r="H1469" s="10">
        <f>VLOOKUP(A1469,away!$A$2:$E$405,3,FALSE)</f>
        <v>1.1462000000000001</v>
      </c>
      <c r="I1469" s="10">
        <f>VLOOKUP(C1469,away!$B$2:$E$405,3,FALSE)</f>
        <v>1.0663</v>
      </c>
      <c r="J1469" s="10">
        <f>VLOOKUP(B1469,home!$B$2:$E$405,4,FALSE)</f>
        <v>1.4883</v>
      </c>
      <c r="K1469" s="12">
        <f t="shared" si="1958"/>
        <v>1.1253033308880001</v>
      </c>
      <c r="L1469" s="12">
        <f t="shared" si="1959"/>
        <v>1.8189899311980002</v>
      </c>
      <c r="M1469" s="13">
        <f t="shared" si="1960"/>
        <v>5.2639248826194196E-2</v>
      </c>
      <c r="N1469" s="13">
        <f t="shared" si="1961"/>
        <v>5.9235122039558566E-2</v>
      </c>
      <c r="O1469" s="13">
        <f t="shared" si="1962"/>
        <v>9.5750263600673388E-2</v>
      </c>
      <c r="P1469" s="13">
        <f t="shared" si="1963"/>
        <v>0.10774809056324179</v>
      </c>
      <c r="Q1469" s="13">
        <f t="shared" si="1964"/>
        <v>3.3328740068336228E-2</v>
      </c>
      <c r="R1469" s="13">
        <f t="shared" si="1965"/>
        <v>8.7084382699589652E-2</v>
      </c>
      <c r="S1469" s="13">
        <f t="shared" si="1966"/>
        <v>5.5137807239412001E-2</v>
      </c>
      <c r="T1469" s="13">
        <f t="shared" si="1967"/>
        <v>6.0624642603818953E-2</v>
      </c>
      <c r="U1469" s="13">
        <f t="shared" si="1968"/>
        <v>9.7996345920173547E-2</v>
      </c>
      <c r="V1469" s="13">
        <f t="shared" si="1969"/>
        <v>1.2540269814232003E-2</v>
      </c>
      <c r="W1469" s="13">
        <f t="shared" si="1970"/>
        <v>1.2501647404399702E-2</v>
      </c>
      <c r="X1469" s="13">
        <f t="shared" si="1971"/>
        <v>2.274037075199067E-2</v>
      </c>
      <c r="Y1469" s="13">
        <f t="shared" si="1972"/>
        <v>2.0682252714790267E-2</v>
      </c>
      <c r="Z1469" s="13">
        <f t="shared" si="1973"/>
        <v>5.2801871765048976E-2</v>
      </c>
      <c r="AA1469" s="13">
        <f t="shared" si="1974"/>
        <v>5.9418122174330651E-2</v>
      </c>
      <c r="AB1469" s="13">
        <f t="shared" si="1975"/>
        <v>3.3431705398942219E-2</v>
      </c>
      <c r="AC1469" s="13">
        <f t="shared" si="1976"/>
        <v>1.6043044849632494E-3</v>
      </c>
      <c r="AD1469" s="13">
        <f t="shared" si="1977"/>
        <v>3.517036366439576E-3</v>
      </c>
      <c r="AE1469" s="13">
        <f t="shared" si="1978"/>
        <v>6.3974537382107894E-3</v>
      </c>
      <c r="AF1469" s="13">
        <f t="shared" si="1979"/>
        <v>5.818451967555217E-3</v>
      </c>
      <c r="AG1469" s="13">
        <f t="shared" si="1980"/>
        <v>3.5279018480473784E-3</v>
      </c>
      <c r="AH1469" s="13">
        <f t="shared" si="1981"/>
        <v>2.4011518272258014E-2</v>
      </c>
      <c r="AI1469" s="13">
        <f t="shared" si="1982"/>
        <v>2.7020241491450016E-2</v>
      </c>
      <c r="AJ1469" s="13">
        <f t="shared" si="1983"/>
        <v>1.5202983875863427E-2</v>
      </c>
      <c r="AK1469" s="13">
        <f t="shared" si="1984"/>
        <v>5.7026561316485562E-3</v>
      </c>
      <c r="AL1469" s="13">
        <f t="shared" si="1985"/>
        <v>1.3135502408675458E-4</v>
      </c>
      <c r="AM1469" s="13">
        <f t="shared" si="1986"/>
        <v>7.9154654760173692E-4</v>
      </c>
      <c r="AN1469" s="13">
        <f t="shared" si="1987"/>
        <v>1.4398152001620982E-3</v>
      </c>
      <c r="AO1469" s="13">
        <f t="shared" si="1988"/>
        <v>1.3095046759403451E-3</v>
      </c>
      <c r="AP1469" s="13">
        <f t="shared" si="1989"/>
        <v>7.9399194013072942E-4</v>
      </c>
      <c r="AQ1469" s="13">
        <f t="shared" si="1990"/>
        <v>3.6106583613754048E-4</v>
      </c>
      <c r="AR1469" s="13">
        <f t="shared" si="1991"/>
        <v>8.7353419940028217E-3</v>
      </c>
      <c r="AS1469" s="13">
        <f t="shared" si="1992"/>
        <v>9.8299094422971984E-3</v>
      </c>
      <c r="AT1469" s="13">
        <f t="shared" si="1993"/>
        <v>5.5308149188722216E-3</v>
      </c>
      <c r="AU1469" s="13">
        <f t="shared" si="1994"/>
        <v>2.0746148169106513E-3</v>
      </c>
      <c r="AV1469" s="13">
        <f t="shared" si="1995"/>
        <v>5.8364274094478859E-4</v>
      </c>
      <c r="AW1469" s="13">
        <f t="shared" si="1996"/>
        <v>7.4686840390227712E-6</v>
      </c>
      <c r="AX1469" s="13">
        <f t="shared" si="1997"/>
        <v>1.4845499442818838E-4</v>
      </c>
      <c r="AY1469" s="13">
        <f t="shared" si="1998"/>
        <v>2.7003814010092989E-4</v>
      </c>
      <c r="AZ1469" s="13">
        <f t="shared" si="1999"/>
        <v>2.4559832894151322E-4</v>
      </c>
      <c r="BA1469" s="13">
        <f t="shared" si="2000"/>
        <v>1.4891362915455569E-4</v>
      </c>
      <c r="BB1469" s="13">
        <f t="shared" si="2001"/>
        <v>6.7718098012572428E-5</v>
      </c>
      <c r="BC1469" s="13">
        <f t="shared" si="2002"/>
        <v>2.4635707688949702E-5</v>
      </c>
      <c r="BD1469" s="13">
        <f t="shared" si="2003"/>
        <v>2.6482498554436973E-3</v>
      </c>
      <c r="BE1469" s="13">
        <f t="shared" si="2004"/>
        <v>2.9800843833544567E-3</v>
      </c>
      <c r="BF1469" s="13">
        <f t="shared" si="2005"/>
        <v>1.6767494414580415E-3</v>
      </c>
      <c r="BG1469" s="13">
        <f t="shared" si="2006"/>
        <v>6.2895057717910917E-4</v>
      </c>
      <c r="BH1469" s="13">
        <f t="shared" si="2007"/>
        <v>1.7694004486589542E-4</v>
      </c>
      <c r="BI1469" s="13">
        <f t="shared" si="2008"/>
        <v>3.9822244371012865E-5</v>
      </c>
      <c r="BJ1469" s="14">
        <f t="shared" si="2009"/>
        <v>0.23397490260144654</v>
      </c>
      <c r="BK1469" s="14">
        <f t="shared" si="2010"/>
        <v>0.23007111409223094</v>
      </c>
      <c r="BL1469" s="14">
        <f t="shared" si="2011"/>
        <v>0.48052334002462932</v>
      </c>
      <c r="BM1469" s="14">
        <f t="shared" si="2012"/>
        <v>0.56132281122970007</v>
      </c>
      <c r="BN1469" s="14">
        <f t="shared" si="2013"/>
        <v>0.43578584779759388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1.6292</v>
      </c>
      <c r="F1470" s="10">
        <f>VLOOKUP(B1470,home!$B$2:$E$405,3,FALSE)</f>
        <v>0.86650000000000005</v>
      </c>
      <c r="G1470" s="10">
        <f>VLOOKUP(C1470,away!$B$2:$E$405,4,FALSE)</f>
        <v>0.85250000000000004</v>
      </c>
      <c r="H1470" s="10">
        <f>VLOOKUP(A1470,away!$A$2:$E$405,3,FALSE)</f>
        <v>1.1462000000000001</v>
      </c>
      <c r="I1470" s="10">
        <f>VLOOKUP(C1470,away!$B$2:$E$405,3,FALSE)</f>
        <v>0.96940000000000004</v>
      </c>
      <c r="J1470" s="10">
        <f>VLOOKUP(B1470,home!$B$2:$E$405,4,FALSE)</f>
        <v>1.3856999999999999</v>
      </c>
      <c r="K1470" s="12">
        <f t="shared" si="1958"/>
        <v>1.2034757845000001</v>
      </c>
      <c r="L1470" s="12">
        <f t="shared" si="1959"/>
        <v>1.539687686196</v>
      </c>
      <c r="M1470" s="13">
        <f t="shared" si="1960"/>
        <v>6.4366403247895387E-2</v>
      </c>
      <c r="N1470" s="13">
        <f t="shared" si="1961"/>
        <v>7.7463407644204257E-2</v>
      </c>
      <c r="O1470" s="13">
        <f t="shared" si="1962"/>
        <v>9.9104158485510754E-2</v>
      </c>
      <c r="P1470" s="13">
        <f t="shared" si="1963"/>
        <v>0.11926945488056238</v>
      </c>
      <c r="Q1470" s="13">
        <f t="shared" si="1964"/>
        <v>4.6612667642326015E-2</v>
      </c>
      <c r="R1470" s="13">
        <f t="shared" si="1965"/>
        <v>7.6294726235478866E-2</v>
      </c>
      <c r="S1470" s="13">
        <f t="shared" si="1966"/>
        <v>5.5250884583067164E-2</v>
      </c>
      <c r="T1470" s="13">
        <f t="shared" si="1967"/>
        <v>7.1768950389636099E-2</v>
      </c>
      <c r="U1470" s="13">
        <f t="shared" si="1968"/>
        <v>9.1818855509455663E-2</v>
      </c>
      <c r="V1470" s="13">
        <f t="shared" si="1969"/>
        <v>1.1375401095009332E-2</v>
      </c>
      <c r="W1470" s="13">
        <f t="shared" si="1970"/>
        <v>1.8699072252828696E-2</v>
      </c>
      <c r="X1470" s="13">
        <f t="shared" si="1971"/>
        <v>2.8790731290969641E-2</v>
      </c>
      <c r="Y1470" s="13">
        <f t="shared" si="1972"/>
        <v>2.2164367222641909E-2</v>
      </c>
      <c r="Z1470" s="13">
        <f t="shared" si="1973"/>
        <v>3.9156683502153913E-2</v>
      </c>
      <c r="AA1470" s="13">
        <f t="shared" si="1974"/>
        <v>4.7124120396172892E-2</v>
      </c>
      <c r="AB1470" s="13">
        <f t="shared" si="1975"/>
        <v>2.8356368881328319E-2</v>
      </c>
      <c r="AC1470" s="13">
        <f t="shared" si="1976"/>
        <v>1.3173971777095889E-3</v>
      </c>
      <c r="AD1470" s="13">
        <f t="shared" si="1977"/>
        <v>5.6259701622237987E-3</v>
      </c>
      <c r="AE1470" s="13">
        <f t="shared" si="1978"/>
        <v>8.6622369816820952E-3</v>
      </c>
      <c r="AF1470" s="13">
        <f t="shared" si="1979"/>
        <v>6.668569807803764E-3</v>
      </c>
      <c r="AG1470" s="13">
        <f t="shared" si="1980"/>
        <v>3.4225049392046284E-3</v>
      </c>
      <c r="AH1470" s="13">
        <f t="shared" si="1981"/>
        <v>1.5072265855135112E-2</v>
      </c>
      <c r="AI1470" s="13">
        <f t="shared" si="1982"/>
        <v>1.8139106974201295E-2</v>
      </c>
      <c r="AJ1470" s="13">
        <f t="shared" si="1983"/>
        <v>1.0914987997953164E-2</v>
      </c>
      <c r="AK1470" s="13">
        <f t="shared" si="1984"/>
        <v>4.3786412478815911E-3</v>
      </c>
      <c r="AL1470" s="13">
        <f t="shared" si="1985"/>
        <v>9.7644258692830682E-5</v>
      </c>
      <c r="AM1470" s="13">
        <f t="shared" si="1986"/>
        <v>1.3541437709111758E-3</v>
      </c>
      <c r="AN1470" s="13">
        <f t="shared" si="1987"/>
        <v>2.0849584894109545E-3</v>
      </c>
      <c r="AO1470" s="13">
        <f t="shared" si="1988"/>
        <v>1.6050924561879299E-3</v>
      </c>
      <c r="AP1470" s="13">
        <f t="shared" si="1989"/>
        <v>8.2378036333288307E-4</v>
      </c>
      <c r="AQ1470" s="13">
        <f t="shared" si="1990"/>
        <v>3.1709112038842674E-4</v>
      </c>
      <c r="AR1470" s="13">
        <f t="shared" si="1991"/>
        <v>4.6413164280447849E-3</v>
      </c>
      <c r="AS1470" s="13">
        <f t="shared" si="1992"/>
        <v>5.585711929353936E-3</v>
      </c>
      <c r="AT1470" s="13">
        <f t="shared" si="1993"/>
        <v>3.3611345230851191E-3</v>
      </c>
      <c r="AU1470" s="13">
        <f t="shared" si="1994"/>
        <v>1.3483480023266329E-3</v>
      </c>
      <c r="AV1470" s="13">
        <f t="shared" si="1995"/>
        <v>4.05676042469763E-4</v>
      </c>
      <c r="AW1470" s="13">
        <f t="shared" si="1996"/>
        <v>5.0259041807097661E-6</v>
      </c>
      <c r="AX1470" s="13">
        <f t="shared" si="1997"/>
        <v>2.7161320617051906E-4</v>
      </c>
      <c r="AY1470" s="13">
        <f t="shared" si="1998"/>
        <v>4.1819950894896361E-4</v>
      </c>
      <c r="AZ1470" s="13">
        <f t="shared" si="1999"/>
        <v>3.2194831715096658E-4</v>
      </c>
      <c r="BA1470" s="13">
        <f t="shared" si="2000"/>
        <v>1.6523328650295597E-4</v>
      </c>
      <c r="BB1470" s="13">
        <f t="shared" si="2001"/>
        <v>6.360191414457425E-5</v>
      </c>
      <c r="BC1470" s="13">
        <f t="shared" si="2002"/>
        <v>1.9585416805379212E-5</v>
      </c>
      <c r="BD1470" s="13">
        <f t="shared" si="2003"/>
        <v>1.1910296253332942E-3</v>
      </c>
      <c r="BE1470" s="13">
        <f t="shared" si="2004"/>
        <v>1.4333753127107273E-3</v>
      </c>
      <c r="BF1470" s="13">
        <f t="shared" si="2005"/>
        <v>8.6251623947373795E-4</v>
      </c>
      <c r="BG1470" s="13">
        <f t="shared" si="2006"/>
        <v>3.4600580264821567E-4</v>
      </c>
      <c r="BH1470" s="13">
        <f t="shared" si="2007"/>
        <v>1.0410240119590336E-4</v>
      </c>
      <c r="BI1470" s="13">
        <f t="shared" si="2008"/>
        <v>2.5056943789514709E-5</v>
      </c>
      <c r="BJ1470" s="14">
        <f t="shared" si="2009"/>
        <v>0.29732372618347574</v>
      </c>
      <c r="BK1470" s="14">
        <f t="shared" si="2010"/>
        <v>0.25209538475188564</v>
      </c>
      <c r="BL1470" s="14">
        <f t="shared" si="2011"/>
        <v>0.4105075048335492</v>
      </c>
      <c r="BM1470" s="14">
        <f t="shared" si="2012"/>
        <v>0.51555930753031853</v>
      </c>
      <c r="BN1470" s="14">
        <f t="shared" si="2013"/>
        <v>0.48311081813597767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1.6292</v>
      </c>
      <c r="F1471" s="10">
        <f>VLOOKUP(B1471,home!$B$2:$E$405,3,FALSE)</f>
        <v>0.75819999999999999</v>
      </c>
      <c r="G1471" s="10">
        <f>VLOOKUP(C1471,away!$B$2:$E$405,4,FALSE)</f>
        <v>0.64990000000000003</v>
      </c>
      <c r="H1471" s="10">
        <f>VLOOKUP(A1471,away!$A$2:$E$405,3,FALSE)</f>
        <v>1.1462000000000001</v>
      </c>
      <c r="I1471" s="10">
        <f>VLOOKUP(C1471,away!$B$2:$E$405,3,FALSE)</f>
        <v>1.2829999999999999</v>
      </c>
      <c r="J1471" s="10">
        <f>VLOOKUP(B1471,home!$B$2:$E$405,4,FALSE)</f>
        <v>1.1291</v>
      </c>
      <c r="K1471" s="12">
        <f t="shared" si="1958"/>
        <v>0.80279511005599991</v>
      </c>
      <c r="L1471" s="12">
        <f t="shared" si="1959"/>
        <v>1.66042578086</v>
      </c>
      <c r="M1471" s="13">
        <f t="shared" si="1960"/>
        <v>8.5160216991435944E-2</v>
      </c>
      <c r="N1471" s="13">
        <f t="shared" si="1961"/>
        <v>6.8366205772032659E-2</v>
      </c>
      <c r="O1471" s="13">
        <f t="shared" si="1962"/>
        <v>0.14140221979621206</v>
      </c>
      <c r="P1471" s="13">
        <f t="shared" si="1963"/>
        <v>0.11351701060346277</v>
      </c>
      <c r="Q1471" s="13">
        <f t="shared" si="1964"/>
        <v>2.7442027843435041E-2</v>
      </c>
      <c r="R1471" s="13">
        <f t="shared" si="1965"/>
        <v>0.11739394561023142</v>
      </c>
      <c r="S1471" s="13">
        <f t="shared" si="1966"/>
        <v>3.7829024371915813E-2</v>
      </c>
      <c r="T1471" s="13">
        <f t="shared" si="1967"/>
        <v>4.556545051031749E-2</v>
      </c>
      <c r="U1471" s="13">
        <f t="shared" si="1968"/>
        <v>9.4243285486073816E-2</v>
      </c>
      <c r="V1471" s="13">
        <f t="shared" si="1969"/>
        <v>5.6028219023877791E-3</v>
      </c>
      <c r="W1471" s="13">
        <f t="shared" si="1970"/>
        <v>7.3434419209100843E-3</v>
      </c>
      <c r="X1471" s="13">
        <f t="shared" si="1971"/>
        <v>1.2193240285727184E-2</v>
      </c>
      <c r="Y1471" s="13">
        <f t="shared" si="1972"/>
        <v>1.0122985261321087E-2</v>
      </c>
      <c r="Z1471" s="13">
        <f t="shared" si="1973"/>
        <v>6.4974644602701623E-2</v>
      </c>
      <c r="AA1471" s="13">
        <f t="shared" si="1974"/>
        <v>5.2161326964675334E-2</v>
      </c>
      <c r="AB1471" s="13">
        <f t="shared" si="1975"/>
        <v>2.0937429110636761E-2</v>
      </c>
      <c r="AC1471" s="13">
        <f t="shared" si="1976"/>
        <v>4.6677869063455079E-4</v>
      </c>
      <c r="AD1471" s="13">
        <f t="shared" si="1977"/>
        <v>1.4738198162717133E-3</v>
      </c>
      <c r="AE1471" s="13">
        <f t="shared" si="1978"/>
        <v>2.4471684192799012E-3</v>
      </c>
      <c r="AF1471" s="13">
        <f t="shared" si="1979"/>
        <v>2.0316707667393814E-3</v>
      </c>
      <c r="AG1471" s="13">
        <f t="shared" si="1980"/>
        <v>1.1244795064378908E-3</v>
      </c>
      <c r="AH1471" s="13">
        <f t="shared" si="1981"/>
        <v>2.6971393750135471E-2</v>
      </c>
      <c r="AI1471" s="13">
        <f t="shared" si="1982"/>
        <v>2.1652503014003715E-2</v>
      </c>
      <c r="AJ1471" s="13">
        <f t="shared" si="1983"/>
        <v>8.6912617700574887E-3</v>
      </c>
      <c r="AK1471" s="13">
        <f t="shared" si="1984"/>
        <v>2.3257674830729361E-3</v>
      </c>
      <c r="AL1471" s="13">
        <f t="shared" si="1985"/>
        <v>2.4888298055680783E-5</v>
      </c>
      <c r="AM1471" s="13">
        <f t="shared" si="1986"/>
        <v>2.3663506832131279E-4</v>
      </c>
      <c r="AN1471" s="13">
        <f t="shared" si="1987"/>
        <v>3.929149680962752E-4</v>
      </c>
      <c r="AO1471" s="13">
        <f t="shared" si="1988"/>
        <v>3.2620307135641997E-4</v>
      </c>
      <c r="AP1471" s="13">
        <f t="shared" si="1989"/>
        <v>1.8054532982530463E-4</v>
      </c>
      <c r="AQ1471" s="13">
        <f t="shared" si="1990"/>
        <v>7.4945530063951955E-5</v>
      </c>
      <c r="AR1471" s="13">
        <f t="shared" si="1991"/>
        <v>8.9567995056902341E-3</v>
      </c>
      <c r="AS1471" s="13">
        <f t="shared" si="1992"/>
        <v>7.190474844920117E-3</v>
      </c>
      <c r="AT1471" s="13">
        <f t="shared" si="1993"/>
        <v>2.8862390222412714E-3</v>
      </c>
      <c r="AU1471" s="13">
        <f t="shared" si="1994"/>
        <v>7.7235285783603454E-4</v>
      </c>
      <c r="AV1471" s="13">
        <f t="shared" si="1995"/>
        <v>1.5501027437713632E-4</v>
      </c>
      <c r="AW1471" s="13">
        <f t="shared" si="1996"/>
        <v>9.215457163828353E-7</v>
      </c>
      <c r="AX1471" s="13">
        <f t="shared" si="1997"/>
        <v>3.1661579286019551E-5</v>
      </c>
      <c r="AY1471" s="13">
        <f t="shared" si="1998"/>
        <v>5.257170250924981E-5</v>
      </c>
      <c r="AZ1471" s="13">
        <f t="shared" si="1999"/>
        <v>4.3645705095030383E-5</v>
      </c>
      <c r="BA1471" s="13">
        <f t="shared" si="2000"/>
        <v>2.4156817987867034E-5</v>
      </c>
      <c r="BB1471" s="13">
        <f t="shared" si="2001"/>
        <v>1.0027650842649259E-5</v>
      </c>
      <c r="BC1471" s="13">
        <f t="shared" si="2002"/>
        <v>3.3300339961194629E-6</v>
      </c>
      <c r="BD1471" s="13">
        <f t="shared" si="2003"/>
        <v>2.4786834688736974E-3</v>
      </c>
      <c r="BE1471" s="13">
        <f t="shared" si="2004"/>
        <v>1.9898749681884478E-3</v>
      </c>
      <c r="BF1471" s="13">
        <f t="shared" si="2005"/>
        <v>7.9873094704226199E-4</v>
      </c>
      <c r="BG1471" s="13">
        <f t="shared" si="2006"/>
        <v>2.1373909951197527E-4</v>
      </c>
      <c r="BH1471" s="13">
        <f t="shared" si="2007"/>
        <v>4.289717597899662E-5</v>
      </c>
      <c r="BI1471" s="13">
        <f t="shared" si="2008"/>
        <v>6.8875286222300385E-6</v>
      </c>
      <c r="BJ1471" s="14">
        <f t="shared" si="2009"/>
        <v>0.17948712755985258</v>
      </c>
      <c r="BK1471" s="14">
        <f t="shared" si="2010"/>
        <v>0.24265331256040179</v>
      </c>
      <c r="BL1471" s="14">
        <f t="shared" si="2011"/>
        <v>0.51127082267838153</v>
      </c>
      <c r="BM1471" s="14">
        <f t="shared" si="2012"/>
        <v>0.44505263062773476</v>
      </c>
      <c r="BN1471" s="14">
        <f t="shared" si="2013"/>
        <v>0.55328162661680991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1.6292</v>
      </c>
      <c r="F1472" s="10">
        <f>VLOOKUP(B1472,home!$B$2:$E$405,3,FALSE)</f>
        <v>0.97489999999999999</v>
      </c>
      <c r="G1472" s="10">
        <f>VLOOKUP(C1472,away!$B$2:$E$405,4,FALSE)</f>
        <v>1.1253</v>
      </c>
      <c r="H1472" s="10">
        <f>VLOOKUP(A1472,away!$A$2:$E$405,3,FALSE)</f>
        <v>1.1462000000000001</v>
      </c>
      <c r="I1472" s="10">
        <f>VLOOKUP(C1472,away!$B$2:$E$405,3,FALSE)</f>
        <v>0.92090000000000005</v>
      </c>
      <c r="J1472" s="10">
        <f>VLOOKUP(B1472,home!$B$2:$E$405,4,FALSE)</f>
        <v>1.2829999999999999</v>
      </c>
      <c r="K1472" s="12">
        <f t="shared" si="1958"/>
        <v>1.7873219571239998</v>
      </c>
      <c r="L1472" s="12">
        <f t="shared" si="1959"/>
        <v>1.3542521491400001</v>
      </c>
      <c r="M1472" s="13">
        <f t="shared" si="1960"/>
        <v>4.3214719773826002E-2</v>
      </c>
      <c r="N1472" s="13">
        <f t="shared" si="1961"/>
        <v>7.7238617522719905E-2</v>
      </c>
      <c r="O1472" s="13">
        <f t="shared" si="1962"/>
        <v>5.8523627128186727E-2</v>
      </c>
      <c r="P1472" s="13">
        <f t="shared" si="1963"/>
        <v>0.1046005637767459</v>
      </c>
      <c r="Q1472" s="13">
        <f t="shared" si="1964"/>
        <v>6.9025138518129914E-2</v>
      </c>
      <c r="R1472" s="13">
        <f t="shared" si="1965"/>
        <v>3.9627873906907453E-2</v>
      </c>
      <c r="S1472" s="13">
        <f t="shared" si="1966"/>
        <v>6.3296013486126609E-2</v>
      </c>
      <c r="T1472" s="13">
        <f t="shared" si="1967"/>
        <v>9.3477442182863635E-2</v>
      </c>
      <c r="U1472" s="13">
        <f t="shared" si="1968"/>
        <v>7.0827769147956909E-2</v>
      </c>
      <c r="V1472" s="13">
        <f t="shared" si="1969"/>
        <v>1.7023002887598376E-2</v>
      </c>
      <c r="W1472" s="13">
        <f t="shared" si="1970"/>
        <v>4.1123381888993039E-2</v>
      </c>
      <c r="X1472" s="13">
        <f t="shared" si="1971"/>
        <v>5.5691428303073789E-2</v>
      </c>
      <c r="Y1472" s="13">
        <f t="shared" si="1972"/>
        <v>3.7710118234056962E-2</v>
      </c>
      <c r="Z1472" s="13">
        <f t="shared" si="1973"/>
        <v>1.7888711134759441E-2</v>
      </c>
      <c r="AA1472" s="13">
        <f t="shared" si="1974"/>
        <v>3.1972886195804129E-2</v>
      </c>
      <c r="AB1472" s="13">
        <f t="shared" si="1975"/>
        <v>2.8572920765193782E-2</v>
      </c>
      <c r="AC1472" s="13">
        <f t="shared" si="1976"/>
        <v>2.5752447726943776E-3</v>
      </c>
      <c r="AD1472" s="13">
        <f t="shared" si="1977"/>
        <v>1.8375180850348175E-2</v>
      </c>
      <c r="AE1472" s="13">
        <f t="shared" si="1978"/>
        <v>2.488462815742019E-2</v>
      </c>
      <c r="AF1472" s="13">
        <f t="shared" si="1979"/>
        <v>1.6850030581368029E-2</v>
      </c>
      <c r="AG1472" s="13">
        <f t="shared" si="1980"/>
        <v>7.6063967092974572E-3</v>
      </c>
      <c r="AH1472" s="13">
        <f t="shared" si="1981"/>
        <v>6.0564563748981585E-3</v>
      </c>
      <c r="AI1472" s="13">
        <f t="shared" si="1982"/>
        <v>1.0824837461219101E-2</v>
      </c>
      <c r="AJ1472" s="13">
        <f t="shared" si="1983"/>
        <v>9.6737348383676581E-3</v>
      </c>
      <c r="AK1472" s="13">
        <f t="shared" si="1984"/>
        <v>5.7633595613366343E-3</v>
      </c>
      <c r="AL1472" s="13">
        <f t="shared" si="1985"/>
        <v>2.4933361271045509E-4</v>
      </c>
      <c r="AM1472" s="13">
        <f t="shared" si="1986"/>
        <v>6.5684728399903417E-3</v>
      </c>
      <c r="AN1472" s="13">
        <f t="shared" si="1987"/>
        <v>8.8953684601246422E-3</v>
      </c>
      <c r="AO1472" s="13">
        <f t="shared" si="1988"/>
        <v>6.0232859272579854E-3</v>
      </c>
      <c r="AP1472" s="13">
        <f t="shared" si="1989"/>
        <v>2.7190159706246141E-3</v>
      </c>
      <c r="AQ1472" s="13">
        <f t="shared" si="1990"/>
        <v>9.2055830544109216E-4</v>
      </c>
      <c r="AR1472" s="13">
        <f t="shared" si="1991"/>
        <v>1.6403938123756971E-3</v>
      </c>
      <c r="AS1472" s="13">
        <f t="shared" si="1992"/>
        <v>2.9319118791894297E-3</v>
      </c>
      <c r="AT1472" s="13">
        <f t="shared" si="1993"/>
        <v>2.6201352390139783E-3</v>
      </c>
      <c r="AU1472" s="13">
        <f t="shared" si="1994"/>
        <v>1.5610084144413409E-3</v>
      </c>
      <c r="AV1472" s="13">
        <f t="shared" si="1995"/>
        <v>6.9750615359658237E-4</v>
      </c>
      <c r="AW1472" s="13">
        <f t="shared" si="1996"/>
        <v>1.6764115839916646E-5</v>
      </c>
      <c r="AX1472" s="13">
        <f t="shared" si="1997"/>
        <v>1.9566626219478952E-3</v>
      </c>
      <c r="AY1472" s="13">
        <f t="shared" si="1998"/>
        <v>2.6498145609148444E-3</v>
      </c>
      <c r="AZ1472" s="13">
        <f t="shared" si="1999"/>
        <v>1.7942585319706973E-3</v>
      </c>
      <c r="BA1472" s="13">
        <f t="shared" si="2000"/>
        <v>8.0995949101136575E-4</v>
      </c>
      <c r="BB1472" s="13">
        <f t="shared" si="2001"/>
        <v>2.7422234535462079E-4</v>
      </c>
      <c r="BC1472" s="13">
        <f t="shared" si="2002"/>
        <v>7.4273240107741305E-5</v>
      </c>
      <c r="BD1472" s="13">
        <f t="shared" si="2003"/>
        <v>3.7025114097429077E-4</v>
      </c>
      <c r="BE1472" s="13">
        <f t="shared" si="2004"/>
        <v>6.6175799391356334E-4</v>
      </c>
      <c r="BF1472" s="13">
        <f t="shared" si="2005"/>
        <v>5.9138729641202109E-4</v>
      </c>
      <c r="BG1472" s="13">
        <f t="shared" si="2006"/>
        <v>3.5233316668046812E-4</v>
      </c>
      <c r="BH1472" s="13">
        <f t="shared" si="2007"/>
        <v>1.574332012577577E-4</v>
      </c>
      <c r="BI1472" s="13">
        <f t="shared" si="2008"/>
        <v>5.6276763477662352E-5</v>
      </c>
      <c r="BJ1472" s="14">
        <f t="shared" si="2009"/>
        <v>0.47466825524301687</v>
      </c>
      <c r="BK1472" s="14">
        <f t="shared" si="2010"/>
        <v>0.23360869287061656</v>
      </c>
      <c r="BL1472" s="14">
        <f t="shared" si="2011"/>
        <v>0.27348386044120332</v>
      </c>
      <c r="BM1472" s="14">
        <f t="shared" si="2012"/>
        <v>0.60478592861800518</v>
      </c>
      <c r="BN1472" s="14">
        <f t="shared" si="2013"/>
        <v>0.39223054062651591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1.6292</v>
      </c>
      <c r="F1473" s="10">
        <f>VLOOKUP(B1473,home!$B$2:$E$405,3,FALSE)</f>
        <v>1.0831999999999999</v>
      </c>
      <c r="G1473" s="10">
        <f>VLOOKUP(C1473,away!$B$2:$E$405,4,FALSE)</f>
        <v>0.75819999999999999</v>
      </c>
      <c r="H1473" s="10">
        <f>VLOOKUP(A1473,away!$A$2:$E$405,3,FALSE)</f>
        <v>1.1462000000000001</v>
      </c>
      <c r="I1473" s="10">
        <f>VLOOKUP(C1473,away!$B$2:$E$405,3,FALSE)</f>
        <v>1.0264</v>
      </c>
      <c r="J1473" s="10">
        <f>VLOOKUP(B1473,home!$B$2:$E$405,4,FALSE)</f>
        <v>1.0777000000000001</v>
      </c>
      <c r="K1473" s="12">
        <f t="shared" si="1958"/>
        <v>1.338033025408</v>
      </c>
      <c r="L1473" s="12">
        <f t="shared" si="1959"/>
        <v>1.267870597136</v>
      </c>
      <c r="M1473" s="13">
        <f t="shared" si="1960"/>
        <v>7.3836386819826988E-2</v>
      </c>
      <c r="N1473" s="13">
        <f t="shared" si="1961"/>
        <v>9.879552404172845E-2</v>
      </c>
      <c r="O1473" s="13">
        <f t="shared" si="1962"/>
        <v>9.3614983847618724E-2</v>
      </c>
      <c r="P1473" s="13">
        <f t="shared" si="1963"/>
        <v>0.12525994006115029</v>
      </c>
      <c r="Q1473" s="13">
        <f t="shared" si="1964"/>
        <v>6.6095836965161386E-2</v>
      </c>
      <c r="R1473" s="13">
        <f t="shared" si="1965"/>
        <v>5.9345842735878687E-2</v>
      </c>
      <c r="S1473" s="13">
        <f t="shared" si="1966"/>
        <v>5.3124391847644531E-2</v>
      </c>
      <c r="T1473" s="13">
        <f t="shared" si="1967"/>
        <v>8.3800968281222868E-2</v>
      </c>
      <c r="U1473" s="13">
        <f t="shared" si="1968"/>
        <v>7.9406697501275117E-2</v>
      </c>
      <c r="V1473" s="13">
        <f t="shared" si="1969"/>
        <v>1.0013668847551262E-2</v>
      </c>
      <c r="W1473" s="13">
        <f t="shared" si="1970"/>
        <v>2.9479470900456255E-2</v>
      </c>
      <c r="X1473" s="13">
        <f t="shared" si="1971"/>
        <v>3.7376154373814807E-2</v>
      </c>
      <c r="Y1473" s="13">
        <f t="shared" si="1972"/>
        <v>2.3694063582287955E-2</v>
      </c>
      <c r="Z1473" s="13">
        <f t="shared" si="1973"/>
        <v>2.508094968902589E-2</v>
      </c>
      <c r="AA1473" s="13">
        <f t="shared" si="1974"/>
        <v>3.3559138992513143E-2</v>
      </c>
      <c r="AB1473" s="13">
        <f t="shared" si="1975"/>
        <v>2.2451618138119977E-2</v>
      </c>
      <c r="AC1473" s="13">
        <f t="shared" si="1976"/>
        <v>1.0617322414296286E-3</v>
      </c>
      <c r="AD1473" s="13">
        <f t="shared" si="1977"/>
        <v>9.8611264090911477E-3</v>
      </c>
      <c r="AE1473" s="13">
        <f t="shared" si="1978"/>
        <v>1.2502632228727974E-2</v>
      </c>
      <c r="AF1473" s="13">
        <f t="shared" si="1979"/>
        <v>7.9258598948045694E-3</v>
      </c>
      <c r="AG1473" s="13">
        <f t="shared" si="1980"/>
        <v>3.3496549058807147E-3</v>
      </c>
      <c r="AH1473" s="13">
        <f t="shared" si="1981"/>
        <v>7.9498496647408077E-3</v>
      </c>
      <c r="AI1473" s="13">
        <f t="shared" si="1982"/>
        <v>1.0637161398451916E-2</v>
      </c>
      <c r="AJ1473" s="13">
        <f t="shared" si="1983"/>
        <v>7.1164366238619069E-3</v>
      </c>
      <c r="AK1473" s="13">
        <f t="shared" si="1984"/>
        <v>3.1740090753167452E-3</v>
      </c>
      <c r="AL1473" s="13">
        <f t="shared" si="1985"/>
        <v>7.2047142418812905E-5</v>
      </c>
      <c r="AM1473" s="13">
        <f t="shared" si="1986"/>
        <v>2.6389025606173896E-3</v>
      </c>
      <c r="AN1473" s="13">
        <f t="shared" si="1987"/>
        <v>3.3457869653136891E-3</v>
      </c>
      <c r="AO1473" s="13">
        <f t="shared" si="1988"/>
        <v>2.1210124588010569E-3</v>
      </c>
      <c r="AP1473" s="13">
        <f t="shared" si="1989"/>
        <v>8.9638977755766391E-4</v>
      </c>
      <c r="AQ1473" s="13">
        <f t="shared" si="1990"/>
        <v>2.8412656063466044E-4</v>
      </c>
      <c r="AR1473" s="13">
        <f t="shared" si="1991"/>
        <v>2.0158761283152696E-3</v>
      </c>
      <c r="AS1473" s="13">
        <f t="shared" si="1992"/>
        <v>2.697308834817445E-3</v>
      </c>
      <c r="AT1473" s="13">
        <f t="shared" si="1993"/>
        <v>1.8045441503552573E-3</v>
      </c>
      <c r="AU1473" s="13">
        <f t="shared" si="1994"/>
        <v>8.0484655632738424E-4</v>
      </c>
      <c r="AV1473" s="13">
        <f t="shared" si="1995"/>
        <v>2.6922781818798511E-4</v>
      </c>
      <c r="AW1473" s="13">
        <f t="shared" si="1996"/>
        <v>3.3951269864105947E-6</v>
      </c>
      <c r="AX1473" s="13">
        <f t="shared" si="1997"/>
        <v>5.884897961566329E-4</v>
      </c>
      <c r="AY1473" s="13">
        <f t="shared" si="1998"/>
        <v>7.4612890926155308E-4</v>
      </c>
      <c r="AZ1473" s="13">
        <f t="shared" si="1999"/>
        <v>4.7299745286293895E-4</v>
      </c>
      <c r="BA1473" s="13">
        <f t="shared" si="2000"/>
        <v>1.9989985433504717E-4</v>
      </c>
      <c r="BB1473" s="13">
        <f t="shared" si="2001"/>
        <v>6.3361786920793927E-5</v>
      </c>
      <c r="BC1473" s="13">
        <f t="shared" si="2002"/>
        <v>1.6066909323774182E-5</v>
      </c>
      <c r="BD1473" s="13">
        <f t="shared" si="2003"/>
        <v>4.2597834509321538E-4</v>
      </c>
      <c r="BE1473" s="13">
        <f t="shared" si="2004"/>
        <v>5.6997309384336796E-4</v>
      </c>
      <c r="BF1473" s="13">
        <f t="shared" si="2005"/>
        <v>3.8132141157819986E-4</v>
      </c>
      <c r="BG1473" s="13">
        <f t="shared" si="2006"/>
        <v>1.7007354732894255E-4</v>
      </c>
      <c r="BH1473" s="13">
        <f t="shared" si="2007"/>
        <v>5.6891005768603939E-5</v>
      </c>
      <c r="BI1473" s="13">
        <f t="shared" si="2008"/>
        <v>1.5224408913413813E-5</v>
      </c>
      <c r="BJ1473" s="14">
        <f t="shared" si="2009"/>
        <v>0.38425445461496127</v>
      </c>
      <c r="BK1473" s="14">
        <f t="shared" si="2010"/>
        <v>0.26411429586928314</v>
      </c>
      <c r="BL1473" s="14">
        <f t="shared" si="2011"/>
        <v>0.32646700327830619</v>
      </c>
      <c r="BM1473" s="14">
        <f t="shared" si="2012"/>
        <v>0.4822254551979368</v>
      </c>
      <c r="BN1473" s="14">
        <f t="shared" si="2013"/>
        <v>0.51694851447136458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1.6292</v>
      </c>
      <c r="F1474" s="10">
        <f>VLOOKUP(B1474,home!$B$2:$E$405,3,FALSE)</f>
        <v>1.0470999999999999</v>
      </c>
      <c r="G1474" s="10">
        <f>VLOOKUP(C1474,away!$B$2:$E$405,4,FALSE)</f>
        <v>1.0229999999999999</v>
      </c>
      <c r="H1474" s="10">
        <f>VLOOKUP(A1474,away!$A$2:$E$405,3,FALSE)</f>
        <v>1.1462000000000001</v>
      </c>
      <c r="I1474" s="10">
        <f>VLOOKUP(C1474,away!$B$2:$E$405,3,FALSE)</f>
        <v>1.0663</v>
      </c>
      <c r="J1474" s="10">
        <f>VLOOKUP(B1474,home!$B$2:$E$405,4,FALSE)</f>
        <v>1.1291</v>
      </c>
      <c r="K1474" s="12">
        <f t="shared" si="1958"/>
        <v>1.7451718323599996</v>
      </c>
      <c r="L1474" s="12">
        <f t="shared" si="1959"/>
        <v>1.3799781840460001</v>
      </c>
      <c r="M1474" s="13">
        <f t="shared" si="1960"/>
        <v>4.3930342856908493E-2</v>
      </c>
      <c r="N1474" s="13">
        <f t="shared" si="1961"/>
        <v>7.6665996939794021E-2</v>
      </c>
      <c r="O1474" s="13">
        <f t="shared" si="1962"/>
        <v>6.0622914760194747E-2</v>
      </c>
      <c r="P1474" s="13">
        <f t="shared" si="1963"/>
        <v>0.10579740323505314</v>
      </c>
      <c r="Q1474" s="13">
        <f t="shared" si="1964"/>
        <v>6.6897669179563246E-2</v>
      </c>
      <c r="R1474" s="13">
        <f t="shared" si="1965"/>
        <v>4.1829149911174514E-2</v>
      </c>
      <c r="S1474" s="13">
        <f t="shared" si="1966"/>
        <v>6.3697946586366169E-2</v>
      </c>
      <c r="T1474" s="13">
        <f t="shared" si="1967"/>
        <v>9.2317324031323741E-2</v>
      </c>
      <c r="U1474" s="13">
        <f t="shared" si="1968"/>
        <v>7.2999054196545551E-2</v>
      </c>
      <c r="V1474" s="13">
        <f t="shared" si="1969"/>
        <v>1.7044856070826658E-2</v>
      </c>
      <c r="W1474" s="13">
        <f t="shared" si="1970"/>
        <v>3.8915975967570474E-2</v>
      </c>
      <c r="X1474" s="13">
        <f t="shared" si="1971"/>
        <v>5.3703197846105687E-2</v>
      </c>
      <c r="Y1474" s="13">
        <f t="shared" si="1972"/>
        <v>3.7054620720566006E-2</v>
      </c>
      <c r="Z1474" s="13">
        <f t="shared" si="1973"/>
        <v>1.9241104778203507E-2</v>
      </c>
      <c r="AA1474" s="13">
        <f t="shared" si="1974"/>
        <v>3.3579034082408164E-2</v>
      </c>
      <c r="AB1474" s="13">
        <f t="shared" si="1975"/>
        <v>2.9300592219237573E-2</v>
      </c>
      <c r="AC1474" s="13">
        <f t="shared" si="1976"/>
        <v>2.5655694241370807E-3</v>
      </c>
      <c r="AD1474" s="13">
        <f t="shared" si="1977"/>
        <v>1.697876627185068E-2</v>
      </c>
      <c r="AE1474" s="13">
        <f t="shared" si="1978"/>
        <v>2.3430327047169974E-2</v>
      </c>
      <c r="AF1474" s="13">
        <f t="shared" si="1979"/>
        <v>1.6166670085078754E-2</v>
      </c>
      <c r="AG1474" s="13">
        <f t="shared" si="1980"/>
        <v>7.4365506753592591E-3</v>
      </c>
      <c r="AH1474" s="13">
        <f t="shared" si="1981"/>
        <v>6.6380762077160212E-3</v>
      </c>
      <c r="AI1474" s="13">
        <f t="shared" si="1982"/>
        <v>1.1584583618765087E-2</v>
      </c>
      <c r="AJ1474" s="13">
        <f t="shared" si="1983"/>
        <v>1.0108544510543953E-2</v>
      </c>
      <c r="AK1474" s="13">
        <f t="shared" si="1984"/>
        <v>5.8803823819862013E-3</v>
      </c>
      <c r="AL1474" s="13">
        <f t="shared" si="1985"/>
        <v>2.4714633689708912E-4</v>
      </c>
      <c r="AM1474" s="13">
        <f t="shared" si="1986"/>
        <v>5.9261729291715535E-3</v>
      </c>
      <c r="AN1474" s="13">
        <f t="shared" si="1987"/>
        <v>8.1779893571407251E-3</v>
      </c>
      <c r="AO1474" s="13">
        <f t="shared" si="1988"/>
        <v>5.6427234511072883E-3</v>
      </c>
      <c r="AP1474" s="13">
        <f t="shared" si="1989"/>
        <v>2.5956117537109386E-3</v>
      </c>
      <c r="AQ1474" s="13">
        <f t="shared" si="1990"/>
        <v>8.9547189859361847E-4</v>
      </c>
      <c r="AR1474" s="13">
        <f t="shared" si="1991"/>
        <v>1.8320800701365828E-3</v>
      </c>
      <c r="AS1474" s="13">
        <f t="shared" si="1992"/>
        <v>3.1972945330304967E-3</v>
      </c>
      <c r="AT1474" s="13">
        <f t="shared" si="1993"/>
        <v>2.7899141794017215E-3</v>
      </c>
      <c r="AU1474" s="13">
        <f t="shared" si="1994"/>
        <v>1.622959880197882E-3</v>
      </c>
      <c r="AV1474" s="13">
        <f t="shared" si="1995"/>
        <v>7.0808596699292617E-4</v>
      </c>
      <c r="AW1474" s="13">
        <f t="shared" si="1996"/>
        <v>1.6533396940556049E-5</v>
      </c>
      <c r="AX1474" s="13">
        <f t="shared" si="1997"/>
        <v>1.7236983449474242E-3</v>
      </c>
      <c r="AY1474" s="13">
        <f t="shared" si="1998"/>
        <v>2.3786661119036424E-3</v>
      </c>
      <c r="AZ1474" s="13">
        <f t="shared" si="1999"/>
        <v>1.6412536707782746E-3</v>
      </c>
      <c r="BA1474" s="13">
        <f t="shared" si="2000"/>
        <v>7.5496475338647842E-4</v>
      </c>
      <c r="BB1474" s="13">
        <f t="shared" si="2001"/>
        <v>2.6045872234925212E-4</v>
      </c>
      <c r="BC1474" s="13">
        <f t="shared" si="2002"/>
        <v>7.1885470937292452E-5</v>
      </c>
      <c r="BD1474" s="13">
        <f t="shared" si="2003"/>
        <v>4.213717547023247E-4</v>
      </c>
      <c r="BE1474" s="13">
        <f t="shared" si="2004"/>
        <v>7.3536611725860429E-4</v>
      </c>
      <c r="BF1474" s="13">
        <f t="shared" si="2005"/>
        <v>6.4167011715582866E-4</v>
      </c>
      <c r="BG1474" s="13">
        <f t="shared" si="2006"/>
        <v>3.7327487137583091E-4</v>
      </c>
      <c r="BH1474" s="13">
        <f t="shared" si="2007"/>
        <v>1.628571978132256E-4</v>
      </c>
      <c r="BI1474" s="13">
        <f t="shared" si="2008"/>
        <v>5.6842758864144289E-5</v>
      </c>
      <c r="BJ1474" s="14">
        <f t="shared" si="2009"/>
        <v>0.45963599522840831</v>
      </c>
      <c r="BK1474" s="14">
        <f t="shared" si="2010"/>
        <v>0.23566193062209226</v>
      </c>
      <c r="BL1474" s="14">
        <f t="shared" si="2011"/>
        <v>0.2850840493355013</v>
      </c>
      <c r="BM1474" s="14">
        <f t="shared" si="2012"/>
        <v>0.60151747036655445</v>
      </c>
      <c r="BN1474" s="14">
        <f t="shared" si="2013"/>
        <v>0.39574347688268818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1.6292</v>
      </c>
      <c r="F1475" s="10">
        <f>VLOOKUP(B1475,home!$B$2:$E$405,3,FALSE)</f>
        <v>0.68600000000000005</v>
      </c>
      <c r="G1475" s="10">
        <f>VLOOKUP(C1475,away!$B$2:$E$405,4,FALSE)</f>
        <v>0.79790000000000005</v>
      </c>
      <c r="H1475" s="10">
        <f>VLOOKUP(A1475,away!$A$2:$E$405,3,FALSE)</f>
        <v>1.1462000000000001</v>
      </c>
      <c r="I1475" s="10">
        <f>VLOOKUP(C1475,away!$B$2:$E$405,3,FALSE)</f>
        <v>1.0033000000000001</v>
      </c>
      <c r="J1475" s="10">
        <f>VLOOKUP(B1475,home!$B$2:$E$405,4,FALSE)</f>
        <v>0.5645</v>
      </c>
      <c r="K1475" s="12">
        <f t="shared" si="1958"/>
        <v>0.89175793448000018</v>
      </c>
      <c r="L1475" s="12">
        <f t="shared" si="1959"/>
        <v>0.64916509867000005</v>
      </c>
      <c r="M1475" s="13">
        <f t="shared" si="1960"/>
        <v>0.21418331186083334</v>
      </c>
      <c r="N1475" s="13">
        <f t="shared" si="1961"/>
        <v>0.19099966778510244</v>
      </c>
      <c r="O1475" s="13">
        <f t="shared" si="1962"/>
        <v>0.13904033077760528</v>
      </c>
      <c r="P1475" s="13">
        <f t="shared" si="1963"/>
        <v>0.12399031818365328</v>
      </c>
      <c r="Q1475" s="13">
        <f t="shared" si="1964"/>
        <v>8.5162734615204599E-2</v>
      </c>
      <c r="R1475" s="13">
        <f t="shared" si="1965"/>
        <v>4.5130065024176783E-2</v>
      </c>
      <c r="S1475" s="13">
        <f t="shared" si="1966"/>
        <v>1.7944440756981862E-2</v>
      </c>
      <c r="T1475" s="13">
        <f t="shared" si="1967"/>
        <v>5.5284675019486328E-2</v>
      </c>
      <c r="U1475" s="13">
        <f t="shared" si="1968"/>
        <v>4.0245093568907986E-2</v>
      </c>
      <c r="V1475" s="13">
        <f t="shared" si="1969"/>
        <v>1.1542225726362645E-3</v>
      </c>
      <c r="W1475" s="13">
        <f t="shared" si="1970"/>
        <v>2.5314848105041088E-2</v>
      </c>
      <c r="X1475" s="13">
        <f t="shared" si="1971"/>
        <v>1.6433515867925064E-2</v>
      </c>
      <c r="Y1475" s="13">
        <f t="shared" si="1972"/>
        <v>5.3340324749482923E-3</v>
      </c>
      <c r="Z1475" s="13">
        <f t="shared" si="1973"/>
        <v>9.7656210381344144E-3</v>
      </c>
      <c r="AA1475" s="13">
        <f t="shared" si="1974"/>
        <v>8.7085700458811796E-3</v>
      </c>
      <c r="AB1475" s="13">
        <f t="shared" si="1975"/>
        <v>3.8829682181947007E-3</v>
      </c>
      <c r="AC1475" s="13">
        <f t="shared" si="1976"/>
        <v>4.1761080377994512E-5</v>
      </c>
      <c r="AD1475" s="13">
        <f t="shared" si="1977"/>
        <v>5.6436791644565963E-3</v>
      </c>
      <c r="AE1475" s="13">
        <f t="shared" si="1978"/>
        <v>3.6636795416562901E-3</v>
      </c>
      <c r="AF1475" s="13">
        <f t="shared" si="1979"/>
        <v>1.1891664455772829E-3</v>
      </c>
      <c r="AG1475" s="13">
        <f t="shared" si="1980"/>
        <v>2.5732178432607677E-4</v>
      </c>
      <c r="AH1475" s="13">
        <f t="shared" si="1981"/>
        <v>1.5848750861985885E-3</v>
      </c>
      <c r="AI1475" s="13">
        <f t="shared" si="1982"/>
        <v>1.4133249332772655E-3</v>
      </c>
      <c r="AJ1475" s="13">
        <f t="shared" si="1983"/>
        <v>6.3017186162420916E-4</v>
      </c>
      <c r="AK1475" s="13">
        <f t="shared" si="1984"/>
        <v>1.8732025256314042E-4</v>
      </c>
      <c r="AL1475" s="13">
        <f t="shared" si="1985"/>
        <v>9.6701644937212918E-7</v>
      </c>
      <c r="AM1475" s="13">
        <f t="shared" si="1986"/>
        <v>1.0065591349127259E-3</v>
      </c>
      <c r="AN1475" s="13">
        <f t="shared" si="1987"/>
        <v>6.5342306013280963E-4</v>
      </c>
      <c r="AO1475" s="13">
        <f t="shared" si="1988"/>
        <v>2.1208972265218434E-4</v>
      </c>
      <c r="AP1475" s="13">
        <f t="shared" si="1989"/>
        <v>4.5893748577466076E-5</v>
      </c>
      <c r="AQ1475" s="13">
        <f t="shared" si="1990"/>
        <v>7.448154955906733E-6</v>
      </c>
      <c r="AR1475" s="13">
        <f t="shared" si="1991"/>
        <v>2.0576911834234638E-4</v>
      </c>
      <c r="AS1475" s="13">
        <f t="shared" si="1992"/>
        <v>1.8349624395274153E-4</v>
      </c>
      <c r="AT1475" s="13">
        <f t="shared" si="1993"/>
        <v>8.1817115746067508E-5</v>
      </c>
      <c r="AU1475" s="13">
        <f t="shared" si="1994"/>
        <v>2.4320354047608089E-5</v>
      </c>
      <c r="AV1475" s="13">
        <f t="shared" si="1995"/>
        <v>5.4219671728293239E-6</v>
      </c>
      <c r="AW1475" s="13">
        <f t="shared" si="1996"/>
        <v>1.555011143968932E-8</v>
      </c>
      <c r="AX1475" s="13">
        <f t="shared" si="1997"/>
        <v>1.4960118251362465E-4</v>
      </c>
      <c r="AY1475" s="13">
        <f t="shared" si="1998"/>
        <v>9.7115866407605851E-5</v>
      </c>
      <c r="AZ1475" s="13">
        <f t="shared" si="1999"/>
        <v>3.1522115499457994E-5</v>
      </c>
      <c r="BA1475" s="13">
        <f t="shared" si="2000"/>
        <v>6.8210190728309293E-6</v>
      </c>
      <c r="BB1475" s="13">
        <f t="shared" si="2001"/>
        <v>1.1069918798610605E-6</v>
      </c>
      <c r="BC1475" s="13">
        <f t="shared" si="2002"/>
        <v>1.4372409858337889E-7</v>
      </c>
      <c r="BD1475" s="13">
        <f t="shared" si="2003"/>
        <v>2.2263021668658028E-5</v>
      </c>
      <c r="BE1475" s="13">
        <f t="shared" si="2004"/>
        <v>1.9853226218525968E-5</v>
      </c>
      <c r="BF1475" s="13">
        <f t="shared" si="2005"/>
        <v>8.8521360026984501E-6</v>
      </c>
      <c r="BG1475" s="13">
        <f t="shared" si="2006"/>
        <v>2.631320839167472E-6</v>
      </c>
      <c r="BH1475" s="13">
        <f t="shared" si="2007"/>
        <v>5.8662530912254135E-7</v>
      </c>
      <c r="BI1475" s="13">
        <f t="shared" si="2008"/>
        <v>1.0462555479536184E-7</v>
      </c>
      <c r="BJ1475" s="14">
        <f t="shared" si="2009"/>
        <v>0.39149504552442704</v>
      </c>
      <c r="BK1475" s="14">
        <f t="shared" si="2010"/>
        <v>0.35741213733733973</v>
      </c>
      <c r="BL1475" s="14">
        <f t="shared" si="2011"/>
        <v>0.24137783552328371</v>
      </c>
      <c r="BM1475" s="14">
        <f t="shared" si="2012"/>
        <v>0.20144711086031306</v>
      </c>
      <c r="BN1475" s="14">
        <f t="shared" si="2013"/>
        <v>0.79850642824657569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1.4215</v>
      </c>
      <c r="F1476" s="10">
        <f>VLOOKUP(B1476,home!$B$2:$E$405,3,FALSE)</f>
        <v>1.6775</v>
      </c>
      <c r="G1476" s="10">
        <f>VLOOKUP(C1476,away!$B$2:$E$405,4,FALSE)</f>
        <v>1.1364000000000001</v>
      </c>
      <c r="H1476" s="10">
        <f>VLOOKUP(A1476,away!$A$2:$E$405,3,FALSE)</f>
        <v>1.0277000000000001</v>
      </c>
      <c r="I1476" s="10">
        <f>VLOOKUP(C1476,away!$B$2:$E$405,3,FALSE)</f>
        <v>0.5988</v>
      </c>
      <c r="J1476" s="10">
        <f>VLOOKUP(B1476,home!$B$2:$E$405,4,FALSE)</f>
        <v>0.67359999999999998</v>
      </c>
      <c r="K1476" s="12">
        <f t="shared" si="1958"/>
        <v>2.7098210864999999</v>
      </c>
      <c r="L1476" s="12">
        <f t="shared" si="1959"/>
        <v>0.414524521536</v>
      </c>
      <c r="M1476" s="13">
        <f t="shared" si="1960"/>
        <v>4.3965695009276905E-2</v>
      </c>
      <c r="N1476" s="13">
        <f t="shared" si="1961"/>
        <v>0.11913916741876635</v>
      </c>
      <c r="O1476" s="13">
        <f t="shared" si="1962"/>
        <v>1.8224858687718216E-2</v>
      </c>
      <c r="P1476" s="13">
        <f t="shared" si="1963"/>
        <v>4.9386106370461529E-2</v>
      </c>
      <c r="Q1476" s="13">
        <f t="shared" si="1964"/>
        <v>0.16142291404971346</v>
      </c>
      <c r="R1476" s="13">
        <f t="shared" si="1965"/>
        <v>3.777325413793802E-3</v>
      </c>
      <c r="S1476" s="13">
        <f t="shared" si="1966"/>
        <v>1.3868696388854462E-2</v>
      </c>
      <c r="T1476" s="13">
        <f t="shared" si="1967"/>
        <v>6.6913756211404329E-2</v>
      </c>
      <c r="U1476" s="13">
        <f t="shared" si="1968"/>
        <v>1.023587605687078E-2</v>
      </c>
      <c r="V1476" s="13">
        <f t="shared" si="1969"/>
        <v>1.7309478192412456E-3</v>
      </c>
      <c r="W1476" s="13">
        <f t="shared" si="1970"/>
        <v>0.14580907211206356</v>
      </c>
      <c r="X1476" s="13">
        <f t="shared" si="1971"/>
        <v>6.0441435852861276E-2</v>
      </c>
      <c r="Y1476" s="13">
        <f t="shared" si="1972"/>
        <v>1.2527228638928075E-2</v>
      </c>
      <c r="Z1476" s="13">
        <f t="shared" si="1973"/>
        <v>5.2193133661288297E-4</v>
      </c>
      <c r="AA1476" s="13">
        <f t="shared" si="1974"/>
        <v>1.4143405416587197E-3</v>
      </c>
      <c r="AB1476" s="13">
        <f t="shared" si="1975"/>
        <v>1.9163049116393157E-3</v>
      </c>
      <c r="AC1476" s="13">
        <f t="shared" si="1976"/>
        <v>1.215219802404025E-4</v>
      </c>
      <c r="AD1476" s="13">
        <f t="shared" si="1977"/>
        <v>9.8779124553067213E-2</v>
      </c>
      <c r="AE1476" s="13">
        <f t="shared" si="1978"/>
        <v>4.0946369343105145E-2</v>
      </c>
      <c r="AF1476" s="13">
        <f t="shared" si="1979"/>
        <v>8.4866370802934975E-3</v>
      </c>
      <c r="AG1476" s="13">
        <f t="shared" si="1980"/>
        <v>1.1726397250527794E-3</v>
      </c>
      <c r="AH1476" s="13">
        <f t="shared" si="1981"/>
        <v>5.4088334396025079E-5</v>
      </c>
      <c r="AI1476" s="13">
        <f t="shared" si="1982"/>
        <v>1.4656970908001195E-4</v>
      </c>
      <c r="AJ1476" s="13">
        <f t="shared" si="1983"/>
        <v>1.9858884415359352E-4</v>
      </c>
      <c r="AK1476" s="13">
        <f t="shared" si="1984"/>
        <v>1.7938007914369001E-4</v>
      </c>
      <c r="AL1476" s="13">
        <f t="shared" si="1985"/>
        <v>5.4601638311281599E-6</v>
      </c>
      <c r="AM1476" s="13">
        <f t="shared" si="1986"/>
        <v>5.3534750923982251E-2</v>
      </c>
      <c r="AN1476" s="13">
        <f t="shared" si="1987"/>
        <v>2.2191467012312678E-2</v>
      </c>
      <c r="AO1476" s="13">
        <f t="shared" si="1988"/>
        <v>4.5994536227304192E-3</v>
      </c>
      <c r="AP1476" s="13">
        <f t="shared" si="1989"/>
        <v>6.3552877076311631E-4</v>
      </c>
      <c r="AQ1476" s="13">
        <f t="shared" si="1990"/>
        <v>6.5860564905735752E-5</v>
      </c>
      <c r="AR1476" s="13">
        <f t="shared" si="1991"/>
        <v>4.4841881872382947E-6</v>
      </c>
      <c r="AS1476" s="13">
        <f t="shared" si="1992"/>
        <v>1.2151347705612538E-5</v>
      </c>
      <c r="AT1476" s="13">
        <f t="shared" si="1993"/>
        <v>1.6463989121031132E-5</v>
      </c>
      <c r="AU1476" s="13">
        <f t="shared" si="1994"/>
        <v>1.4871488296025588E-5</v>
      </c>
      <c r="AV1476" s="13">
        <f t="shared" si="1995"/>
        <v>1.0074768143052021E-5</v>
      </c>
      <c r="AW1476" s="13">
        <f t="shared" si="1996"/>
        <v>1.7037035081009287E-7</v>
      </c>
      <c r="AX1476" s="13">
        <f t="shared" si="1997"/>
        <v>2.4178266152388758E-2</v>
      </c>
      <c r="AY1476" s="13">
        <f t="shared" si="1998"/>
        <v>1.0022484208389014E-2</v>
      </c>
      <c r="AZ1476" s="13">
        <f t="shared" si="1999"/>
        <v>2.0772827355422857E-3</v>
      </c>
      <c r="BA1476" s="13">
        <f t="shared" si="2000"/>
        <v>2.8702821068188637E-4</v>
      </c>
      <c r="BB1476" s="13">
        <f t="shared" si="2001"/>
        <v>2.9745057925060792E-5</v>
      </c>
      <c r="BC1476" s="13">
        <f t="shared" si="2002"/>
        <v>2.4660111808892869E-6</v>
      </c>
      <c r="BD1476" s="13">
        <f t="shared" si="2003"/>
        <v>3.0980099379872267E-7</v>
      </c>
      <c r="BE1476" s="13">
        <f t="shared" si="2004"/>
        <v>8.3950526561443432E-7</v>
      </c>
      <c r="BF1476" s="13">
        <f t="shared" si="2005"/>
        <v>1.137454535494889E-6</v>
      </c>
      <c r="BG1476" s="13">
        <f t="shared" si="2006"/>
        <v>1.0274327617397044E-6</v>
      </c>
      <c r="BH1476" s="13">
        <f t="shared" si="2007"/>
        <v>6.9603974068079525E-7</v>
      </c>
      <c r="BI1476" s="13">
        <f t="shared" si="2008"/>
        <v>3.772286332677619E-7</v>
      </c>
      <c r="BJ1476" s="14">
        <f t="shared" si="2009"/>
        <v>0.83326267825605804</v>
      </c>
      <c r="BK1476" s="14">
        <f t="shared" si="2010"/>
        <v>0.11910091194029468</v>
      </c>
      <c r="BL1476" s="14">
        <f t="shared" si="2011"/>
        <v>3.62097658218377E-2</v>
      </c>
      <c r="BM1476" s="14">
        <f t="shared" si="2012"/>
        <v>0.58315690656703467</v>
      </c>
      <c r="BN1476" s="14">
        <f t="shared" si="2013"/>
        <v>0.39591606694973025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1.2710999999999999</v>
      </c>
      <c r="F1477" s="10">
        <f>VLOOKUP(B1477,home!$B$2:$E$405,3,FALSE)</f>
        <v>1.2836000000000001</v>
      </c>
      <c r="G1477" s="10">
        <f>VLOOKUP(C1477,away!$B$2:$E$405,4,FALSE)</f>
        <v>0.70389999999999997</v>
      </c>
      <c r="H1477" s="10">
        <f>VLOOKUP(A1477,away!$A$2:$E$405,3,FALSE)</f>
        <v>0.94469999999999998</v>
      </c>
      <c r="I1477" s="10">
        <f>VLOOKUP(C1477,away!$B$2:$E$405,3,FALSE)</f>
        <v>0.89139999999999997</v>
      </c>
      <c r="J1477" s="10">
        <f>VLOOKUP(B1477,home!$B$2:$E$405,4,FALSE)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1.2710999999999999</v>
      </c>
      <c r="F1478" s="10">
        <f>VLOOKUP(B1478,home!$B$2:$E$405,3,FALSE)</f>
        <v>0.5383</v>
      </c>
      <c r="G1478" s="10">
        <f>VLOOKUP(C1478,away!$B$2:$E$405,4,FALSE)</f>
        <v>1.0766</v>
      </c>
      <c r="H1478" s="10">
        <f>VLOOKUP(A1478,away!$A$2:$E$405,3,FALSE)</f>
        <v>0.94469999999999998</v>
      </c>
      <c r="I1478" s="10">
        <f>VLOOKUP(C1478,away!$B$2:$E$405,3,FALSE)</f>
        <v>0.78</v>
      </c>
      <c r="J1478" s="10">
        <f>VLOOKUP(B1478,home!$B$2:$E$405,4,FALSE)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1.4705999999999999</v>
      </c>
      <c r="F1479" s="10">
        <f>VLOOKUP(B1479,home!$B$2:$E$405,3,FALSE)</f>
        <v>0.90669999999999995</v>
      </c>
      <c r="G1479" s="10">
        <f>VLOOKUP(C1479,away!$B$2:$E$405,4,FALSE)</f>
        <v>0.68</v>
      </c>
      <c r="H1479" s="10">
        <f>VLOOKUP(A1479,away!$A$2:$E$405,3,FALSE)</f>
        <v>1.2646999999999999</v>
      </c>
      <c r="I1479" s="10">
        <f>VLOOKUP(C1479,away!$B$2:$E$405,3,FALSE)</f>
        <v>1.1420999999999999</v>
      </c>
      <c r="J1479" s="10">
        <f>VLOOKUP(B1479,home!$B$2:$E$405,4,FALSE)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1.5941000000000001</v>
      </c>
      <c r="F1480" s="10">
        <f>VLOOKUP(B1480,home!$B$2:$E$405,3,FALSE)</f>
        <v>0.94099999999999995</v>
      </c>
      <c r="G1480" s="10">
        <f>VLOOKUP(C1480,away!$B$2:$E$405,4,FALSE)</f>
        <v>1.4428000000000001</v>
      </c>
      <c r="H1480" s="10">
        <f>VLOOKUP(A1480,away!$A$2:$E$405,3,FALSE)</f>
        <v>1.1647000000000001</v>
      </c>
      <c r="I1480" s="10">
        <f>VLOOKUP(C1480,away!$B$2:$E$405,3,FALSE)</f>
        <v>0.60099999999999998</v>
      </c>
      <c r="J1480" s="10">
        <f>VLOOKUP(B1480,home!$B$2:$E$405,4,FALSE)</f>
        <v>1.0303</v>
      </c>
      <c r="K1480" s="12">
        <f t="shared" si="1958"/>
        <v>2.1642693986800001</v>
      </c>
      <c r="L1480" s="12">
        <f t="shared" si="1959"/>
        <v>0.72119423641000002</v>
      </c>
      <c r="M1480" s="13">
        <f t="shared" si="1960"/>
        <v>5.5828899298386164E-2</v>
      </c>
      <c r="N1480" s="13">
        <f t="shared" si="1961"/>
        <v>0.1208287783134845</v>
      </c>
      <c r="O1480" s="13">
        <f t="shared" si="1962"/>
        <v>4.0263480399110388E-2</v>
      </c>
      <c r="P1480" s="13">
        <f t="shared" si="1963"/>
        <v>8.7141018512146604E-2</v>
      </c>
      <c r="Q1480" s="13">
        <f t="shared" si="1964"/>
        <v>0.13075301369188208</v>
      </c>
      <c r="R1480" s="13">
        <f t="shared" si="1965"/>
        <v>1.4518895000822709E-2</v>
      </c>
      <c r="S1480" s="13">
        <f t="shared" si="1966"/>
        <v>3.4003702395910322E-2</v>
      </c>
      <c r="T1480" s="13">
        <f t="shared" si="1967"/>
        <v>9.4298319867823152E-2</v>
      </c>
      <c r="U1480" s="13">
        <f t="shared" si="1968"/>
        <v>3.1422800152928622E-2</v>
      </c>
      <c r="V1480" s="13">
        <f t="shared" si="1969"/>
        <v>5.897219097002292E-3</v>
      </c>
      <c r="W1480" s="13">
        <f t="shared" si="1970"/>
        <v>9.4328248772842488E-2</v>
      </c>
      <c r="X1480" s="13">
        <f t="shared" si="1971"/>
        <v>6.802898934562264E-2</v>
      </c>
      <c r="Y1480" s="13">
        <f t="shared" si="1972"/>
        <v>2.4531057512430173E-2</v>
      </c>
      <c r="Z1480" s="13">
        <f t="shared" si="1973"/>
        <v>3.4903144645451003E-3</v>
      </c>
      <c r="AA1480" s="13">
        <f t="shared" si="1974"/>
        <v>7.5539807873851303E-3</v>
      </c>
      <c r="AB1480" s="13">
        <f t="shared" si="1975"/>
        <v>8.1744247281771466E-3</v>
      </c>
      <c r="AC1480" s="13">
        <f t="shared" si="1976"/>
        <v>5.7529532750983791E-4</v>
      </c>
      <c r="AD1480" s="13">
        <f t="shared" si="1977"/>
        <v>5.1037935562534317E-2</v>
      </c>
      <c r="AE1480" s="13">
        <f t="shared" si="1978"/>
        <v>3.6808264965964718E-2</v>
      </c>
      <c r="AF1480" s="13">
        <f t="shared" si="1979"/>
        <v>1.3272954272852938E-2</v>
      </c>
      <c r="AG1480" s="13">
        <f t="shared" si="1980"/>
        <v>3.1907927072383413E-3</v>
      </c>
      <c r="AH1480" s="13">
        <f t="shared" si="1981"/>
        <v>6.2929866877209535E-4</v>
      </c>
      <c r="AI1480" s="13">
        <f t="shared" si="1982"/>
        <v>1.3619718514535073E-3</v>
      </c>
      <c r="AJ1480" s="13">
        <f t="shared" si="1983"/>
        <v>1.4738369999821844E-3</v>
      </c>
      <c r="AK1480" s="13">
        <f t="shared" si="1984"/>
        <v>1.0632601059012592E-3</v>
      </c>
      <c r="AL1480" s="13">
        <f t="shared" si="1985"/>
        <v>3.5918186755965927E-5</v>
      </c>
      <c r="AM1480" s="13">
        <f t="shared" si="1986"/>
        <v>2.209196842195894E-2</v>
      </c>
      <c r="AN1480" s="13">
        <f t="shared" si="1987"/>
        <v>1.5932600296868507E-2</v>
      </c>
      <c r="AO1480" s="13">
        <f t="shared" si="1988"/>
        <v>5.7452497525629113E-3</v>
      </c>
      <c r="AP1480" s="13">
        <f t="shared" si="1989"/>
        <v>1.3811470027614502E-3</v>
      </c>
      <c r="AQ1480" s="13">
        <f t="shared" si="1990"/>
        <v>2.4901881450662604E-4</v>
      </c>
      <c r="AR1480" s="13">
        <f t="shared" si="1991"/>
        <v>9.076931457978419E-5</v>
      </c>
      <c r="AS1480" s="13">
        <f t="shared" si="1992"/>
        <v>1.9644924988418527E-4</v>
      </c>
      <c r="AT1480" s="13">
        <f t="shared" si="1993"/>
        <v>2.1258454995899139E-4</v>
      </c>
      <c r="AU1480" s="13">
        <f t="shared" si="1994"/>
        <v>1.5336341203613492E-4</v>
      </c>
      <c r="AV1480" s="13">
        <f t="shared" si="1995"/>
        <v>8.2979934886739712E-5</v>
      </c>
      <c r="AW1480" s="13">
        <f t="shared" si="1996"/>
        <v>1.5573114245086795E-6</v>
      </c>
      <c r="AX1480" s="13">
        <f t="shared" si="1997"/>
        <v>7.968828535375113E-3</v>
      </c>
      <c r="AY1480" s="13">
        <f t="shared" si="1998"/>
        <v>5.7470732106520723E-3</v>
      </c>
      <c r="AZ1480" s="13">
        <f t="shared" si="1999"/>
        <v>2.0723780378742941E-3</v>
      </c>
      <c r="BA1480" s="13">
        <f t="shared" si="2000"/>
        <v>4.9819569885920195E-4</v>
      </c>
      <c r="BB1480" s="13">
        <f t="shared" si="2001"/>
        <v>8.9823966655377092E-5</v>
      </c>
      <c r="BC1480" s="13">
        <f t="shared" si="2002"/>
        <v>1.2956105408668401E-5</v>
      </c>
      <c r="BD1480" s="13">
        <f t="shared" si="2003"/>
        <v>1.0910384419637753E-5</v>
      </c>
      <c r="BE1480" s="13">
        <f t="shared" si="2004"/>
        <v>2.3613011127257043E-5</v>
      </c>
      <c r="BF1480" s="13">
        <f t="shared" si="2005"/>
        <v>2.555245869670638E-5</v>
      </c>
      <c r="BG1480" s="13">
        <f t="shared" si="2006"/>
        <v>1.843413480610542E-5</v>
      </c>
      <c r="BH1480" s="13">
        <f t="shared" si="2007"/>
        <v>9.9741084629989597E-6</v>
      </c>
      <c r="BI1480" s="13">
        <f t="shared" si="2008"/>
        <v>4.31733154511677E-6</v>
      </c>
      <c r="BJ1480" s="14">
        <f t="shared" si="2009"/>
        <v>0.69886759485615835</v>
      </c>
      <c r="BK1480" s="14">
        <f t="shared" si="2010"/>
        <v>0.18922912602836325</v>
      </c>
      <c r="BL1480" s="14">
        <f t="shared" si="2011"/>
        <v>0.10729089658493669</v>
      </c>
      <c r="BM1480" s="14">
        <f t="shared" si="2012"/>
        <v>0.54379833081894335</v>
      </c>
      <c r="BN1480" s="14">
        <f t="shared" si="2013"/>
        <v>0.44933408521583246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1.5941000000000001</v>
      </c>
      <c r="F1481" s="10">
        <f>VLOOKUP(B1481,home!$B$2:$E$405,3,FALSE)</f>
        <v>1.0037</v>
      </c>
      <c r="G1481" s="10">
        <f>VLOOKUP(C1481,away!$B$2:$E$405,4,FALSE)</f>
        <v>0.50190000000000001</v>
      </c>
      <c r="H1481" s="10">
        <f>VLOOKUP(A1481,away!$A$2:$E$405,3,FALSE)</f>
        <v>1.1647000000000001</v>
      </c>
      <c r="I1481" s="10">
        <f>VLOOKUP(C1481,away!$B$2:$E$405,3,FALSE)</f>
        <v>1.1162000000000001</v>
      </c>
      <c r="J1481" s="10">
        <f>VLOOKUP(B1481,home!$B$2:$E$405,4,FALSE)</f>
        <v>1.0303</v>
      </c>
      <c r="K1481" s="12">
        <f t="shared" si="1958"/>
        <v>0.80303908152300008</v>
      </c>
      <c r="L1481" s="12">
        <f t="shared" si="1959"/>
        <v>1.339429295642</v>
      </c>
      <c r="M1481" s="13">
        <f t="shared" si="1960"/>
        <v>0.11736478462794488</v>
      </c>
      <c r="N1481" s="13">
        <f t="shared" si="1961"/>
        <v>9.4248508850769575E-2</v>
      </c>
      <c r="O1481" s="13">
        <f t="shared" si="1962"/>
        <v>0.15720183080738323</v>
      </c>
      <c r="P1481" s="13">
        <f t="shared" si="1963"/>
        <v>0.1262392138252951</v>
      </c>
      <c r="Q1481" s="13">
        <f t="shared" si="1964"/>
        <v>3.7842617991217159E-2</v>
      </c>
      <c r="R1481" s="13">
        <f t="shared" si="1965"/>
        <v>0.10528036875598308</v>
      </c>
      <c r="S1481" s="13">
        <f t="shared" si="1966"/>
        <v>3.3946168686262997E-2</v>
      </c>
      <c r="T1481" s="13">
        <f t="shared" si="1967"/>
        <v>5.0687511161225281E-2</v>
      </c>
      <c r="U1481" s="13">
        <f t="shared" si="1968"/>
        <v>8.4544250628207418E-2</v>
      </c>
      <c r="V1481" s="13">
        <f t="shared" si="1969"/>
        <v>4.0569974118817602E-3</v>
      </c>
      <c r="W1481" s="13">
        <f t="shared" si="1970"/>
        <v>1.0129700398030931E-2</v>
      </c>
      <c r="X1481" s="13">
        <f t="shared" si="1971"/>
        <v>1.3568017469199058E-2</v>
      </c>
      <c r="Y1481" s="13">
        <f t="shared" si="1972"/>
        <v>9.0867000410138222E-3</v>
      </c>
      <c r="Z1481" s="13">
        <f t="shared" si="1973"/>
        <v>4.7005203389252161E-2</v>
      </c>
      <c r="AA1481" s="13">
        <f t="shared" si="1974"/>
        <v>3.7747015356506868E-2</v>
      </c>
      <c r="AB1481" s="13">
        <f t="shared" si="1975"/>
        <v>1.5156164271061923E-2</v>
      </c>
      <c r="AC1481" s="13">
        <f t="shared" si="1976"/>
        <v>2.7273521897495224E-4</v>
      </c>
      <c r="AD1481" s="13">
        <f t="shared" si="1977"/>
        <v>2.0336363259344818E-3</v>
      </c>
      <c r="AE1481" s="13">
        <f t="shared" si="1978"/>
        <v>2.7239120716384072E-3</v>
      </c>
      <c r="AF1481" s="13">
        <f t="shared" si="1979"/>
        <v>1.8242438137526865E-3</v>
      </c>
      <c r="AG1481" s="13">
        <f t="shared" si="1980"/>
        <v>8.1448186884467907E-4</v>
      </c>
      <c r="AH1481" s="13">
        <f t="shared" si="1981"/>
        <v>1.574003661679375E-2</v>
      </c>
      <c r="AI1481" s="13">
        <f t="shared" si="1982"/>
        <v>1.2639864547888444E-2</v>
      </c>
      <c r="AJ1481" s="13">
        <f t="shared" si="1983"/>
        <v>5.0751526085557322E-3</v>
      </c>
      <c r="AK1481" s="13">
        <f t="shared" si="1984"/>
        <v>1.3585152964545513E-3</v>
      </c>
      <c r="AL1481" s="13">
        <f t="shared" si="1985"/>
        <v>1.1734313571149286E-5</v>
      </c>
      <c r="AM1481" s="13">
        <f t="shared" si="1986"/>
        <v>3.2661788946604695E-4</v>
      </c>
      <c r="AN1481" s="13">
        <f t="shared" si="1987"/>
        <v>4.3748156963158385E-4</v>
      </c>
      <c r="AO1481" s="13">
        <f t="shared" si="1988"/>
        <v>2.9298781533399447E-4</v>
      </c>
      <c r="AP1481" s="13">
        <f t="shared" si="1989"/>
        <v>1.3081215437483356E-4</v>
      </c>
      <c r="AQ1481" s="13">
        <f t="shared" si="1990"/>
        <v>4.3803407948923991E-5</v>
      </c>
      <c r="AR1481" s="13">
        <f t="shared" si="1991"/>
        <v>4.2165332318022672E-3</v>
      </c>
      <c r="AS1481" s="13">
        <f t="shared" si="1992"/>
        <v>3.3860409736777E-3</v>
      </c>
      <c r="AT1481" s="13">
        <f t="shared" si="1993"/>
        <v>1.3595616167506922E-3</v>
      </c>
      <c r="AU1481" s="13">
        <f t="shared" si="1994"/>
        <v>3.6392703732980038E-4</v>
      </c>
      <c r="AV1481" s="13">
        <f t="shared" si="1995"/>
        <v>7.3061908449677352E-5</v>
      </c>
      <c r="AW1481" s="13">
        <f t="shared" si="1996"/>
        <v>3.5059979985036093E-7</v>
      </c>
      <c r="AX1481" s="13">
        <f t="shared" si="1997"/>
        <v>4.3714488327632503E-5</v>
      </c>
      <c r="AY1481" s="13">
        <f t="shared" si="1998"/>
        <v>5.8552466310031236E-5</v>
      </c>
      <c r="AZ1481" s="13">
        <f t="shared" si="1999"/>
        <v>3.9213444353873533E-5</v>
      </c>
      <c r="BA1481" s="13">
        <f t="shared" si="2000"/>
        <v>1.7507878716868532E-5</v>
      </c>
      <c r="BB1481" s="13">
        <f t="shared" si="2001"/>
        <v>5.8626414144801992E-6</v>
      </c>
      <c r="BC1481" s="13">
        <f t="shared" si="2002"/>
        <v>1.5705187320797657E-6</v>
      </c>
      <c r="BD1481" s="13">
        <f t="shared" si="2003"/>
        <v>9.412913561206651E-4</v>
      </c>
      <c r="BE1481" s="13">
        <f t="shared" si="2004"/>
        <v>7.5589374606467813E-4</v>
      </c>
      <c r="BF1481" s="13">
        <f t="shared" si="2005"/>
        <v>3.0350610978437944E-4</v>
      </c>
      <c r="BG1481" s="13">
        <f t="shared" si="2006"/>
        <v>8.1242422545955642E-5</v>
      </c>
      <c r="BH1481" s="13">
        <f t="shared" si="2007"/>
        <v>1.631021009550192E-5</v>
      </c>
      <c r="BI1481" s="13">
        <f t="shared" si="2008"/>
        <v>2.6195472269078055E-6</v>
      </c>
      <c r="BJ1481" s="14">
        <f t="shared" si="2009"/>
        <v>0.22435745426623643</v>
      </c>
      <c r="BK1481" s="14">
        <f t="shared" si="2010"/>
        <v>0.2819501865502409</v>
      </c>
      <c r="BL1481" s="14">
        <f t="shared" si="2011"/>
        <v>0.44624318704868321</v>
      </c>
      <c r="BM1481" s="14">
        <f t="shared" si="2012"/>
        <v>0.36132050452930947</v>
      </c>
      <c r="BN1481" s="14">
        <f t="shared" si="2013"/>
        <v>0.63817732485859302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1.1607000000000001</v>
      </c>
      <c r="F1482" s="10">
        <f>VLOOKUP(B1482,home!$B$2:$E$405,3,FALSE)</f>
        <v>0.77539999999999998</v>
      </c>
      <c r="G1482" s="10">
        <f>VLOOKUP(C1482,away!$B$2:$E$405,4,FALSE)</f>
        <v>0.3916</v>
      </c>
      <c r="H1482" s="10">
        <f>VLOOKUP(A1482,away!$A$2:$E$405,3,FALSE)</f>
        <v>0.89880000000000004</v>
      </c>
      <c r="I1482" s="10">
        <f>VLOOKUP(C1482,away!$B$2:$E$405,3,FALSE)</f>
        <v>0.50570000000000004</v>
      </c>
      <c r="J1482" s="10">
        <f>VLOOKUP(B1482,home!$B$2:$E$405,4,FALSE)</f>
        <v>1.1126</v>
      </c>
      <c r="K1482" s="12">
        <f t="shared" si="1958"/>
        <v>0.35244265504799999</v>
      </c>
      <c r="L1482" s="12">
        <f t="shared" si="1959"/>
        <v>0.50570246781600003</v>
      </c>
      <c r="M1482" s="13">
        <f t="shared" si="1960"/>
        <v>0.42394772439857398</v>
      </c>
      <c r="N1482" s="13">
        <f t="shared" si="1961"/>
        <v>0.14941726158859117</v>
      </c>
      <c r="O1482" s="13">
        <f t="shared" si="1962"/>
        <v>0.21439141045333626</v>
      </c>
      <c r="P1482" s="13">
        <f t="shared" si="1963"/>
        <v>7.5560677919659369E-2</v>
      </c>
      <c r="Q1482" s="13">
        <f t="shared" si="1964"/>
        <v>2.6330508192142305E-2</v>
      </c>
      <c r="R1482" s="13">
        <f t="shared" si="1965"/>
        <v>5.4209132672402571E-2</v>
      </c>
      <c r="S1482" s="13">
        <f t="shared" si="1966"/>
        <v>3.366816071355297E-3</v>
      </c>
      <c r="T1482" s="13">
        <f t="shared" si="1967"/>
        <v>1.3315402971615766E-2</v>
      </c>
      <c r="U1482" s="13">
        <f t="shared" si="1968"/>
        <v>1.9105610646910846E-2</v>
      </c>
      <c r="V1482" s="13">
        <f t="shared" si="1969"/>
        <v>6.6674600072268912E-5</v>
      </c>
      <c r="W1482" s="13">
        <f t="shared" si="1970"/>
        <v>3.0933314053339165E-3</v>
      </c>
      <c r="X1482" s="13">
        <f t="shared" si="1971"/>
        <v>1.5643053254500968E-3</v>
      </c>
      <c r="Y1482" s="13">
        <f t="shared" si="1972"/>
        <v>3.9553653174891252E-4</v>
      </c>
      <c r="Z1482" s="13">
        <f t="shared" si="1973"/>
        <v>9.1378973901996476E-3</v>
      </c>
      <c r="AA1482" s="13">
        <f t="shared" si="1974"/>
        <v>3.2205848177581536E-3</v>
      </c>
      <c r="AB1482" s="13">
        <f t="shared" si="1975"/>
        <v>5.6753573198898134E-4</v>
      </c>
      <c r="AC1482" s="13">
        <f t="shared" si="1976"/>
        <v>7.427180421580643E-7</v>
      </c>
      <c r="AD1482" s="13">
        <f t="shared" si="1977"/>
        <v>2.725554833598116E-4</v>
      </c>
      <c r="AE1482" s="13">
        <f t="shared" si="1978"/>
        <v>1.3783198055183945E-4</v>
      </c>
      <c r="AF1482" s="13">
        <f t="shared" si="1979"/>
        <v>3.4850986354516069E-5</v>
      </c>
      <c r="AG1482" s="13">
        <f t="shared" si="1980"/>
        <v>5.8747432684335069E-6</v>
      </c>
      <c r="AH1482" s="13">
        <f t="shared" si="1981"/>
        <v>1.1552643152183365E-3</v>
      </c>
      <c r="AI1482" s="13">
        <f t="shared" si="1982"/>
        <v>4.071644225377601E-4</v>
      </c>
      <c r="AJ1482" s="13">
        <f t="shared" si="1983"/>
        <v>7.1751055060146937E-5</v>
      </c>
      <c r="AK1482" s="13">
        <f t="shared" si="1984"/>
        <v>8.4293774492978083E-6</v>
      </c>
      <c r="AL1482" s="13">
        <f t="shared" si="1985"/>
        <v>5.2950187524407269E-9</v>
      </c>
      <c r="AM1482" s="13">
        <f t="shared" si="1986"/>
        <v>1.9212035640644609E-5</v>
      </c>
      <c r="AN1482" s="13">
        <f t="shared" si="1987"/>
        <v>9.7155738352429247E-6</v>
      </c>
      <c r="AO1482" s="13">
        <f t="shared" si="1988"/>
        <v>2.4565948323654539E-6</v>
      </c>
      <c r="AP1482" s="13">
        <f t="shared" si="1989"/>
        <v>4.1410202305041436E-7</v>
      </c>
      <c r="AQ1482" s="13">
        <f t="shared" si="1990"/>
        <v>5.2353103746048153E-8</v>
      </c>
      <c r="AR1482" s="13">
        <f t="shared" si="1991"/>
        <v>1.1684400303713486E-4</v>
      </c>
      <c r="AS1482" s="13">
        <f t="shared" si="1992"/>
        <v>4.1180810656844389E-5</v>
      </c>
      <c r="AT1482" s="13">
        <f t="shared" si="1993"/>
        <v>7.256937122463602E-6</v>
      </c>
      <c r="AU1482" s="13">
        <f t="shared" si="1994"/>
        <v>8.5255139565248851E-7</v>
      </c>
      <c r="AV1482" s="13">
        <f t="shared" si="1995"/>
        <v>7.511886936216024E-8</v>
      </c>
      <c r="AW1482" s="13">
        <f t="shared" si="1996"/>
        <v>2.621492013610601E-11</v>
      </c>
      <c r="AX1482" s="13">
        <f t="shared" si="1997"/>
        <v>1.1285234750109305E-6</v>
      </c>
      <c r="AY1482" s="13">
        <f t="shared" si="1998"/>
        <v>5.7069710630131543E-7</v>
      </c>
      <c r="AZ1482" s="13">
        <f t="shared" si="1999"/>
        <v>1.4430146751601267E-7</v>
      </c>
      <c r="BA1482" s="13">
        <f t="shared" si="2000"/>
        <v>2.4324536077439331E-8</v>
      </c>
      <c r="BB1482" s="13">
        <f t="shared" si="2001"/>
        <v>3.0752444807100977E-9</v>
      </c>
      <c r="BC1482" s="13">
        <f t="shared" si="2002"/>
        <v>3.1103174460652603E-10</v>
      </c>
      <c r="BD1482" s="13">
        <f t="shared" si="2003"/>
        <v>9.8480501142298821E-6</v>
      </c>
      <c r="BE1482" s="13">
        <f t="shared" si="2004"/>
        <v>3.4708729293049395E-6</v>
      </c>
      <c r="BF1482" s="13">
        <f t="shared" si="2005"/>
        <v>6.1164183526923093E-7</v>
      </c>
      <c r="BG1482" s="13">
        <f t="shared" si="2006"/>
        <v>7.1856224120239738E-8</v>
      </c>
      <c r="BH1482" s="13">
        <f t="shared" si="2007"/>
        <v>6.3312996026653572E-9</v>
      </c>
      <c r="BI1482" s="13">
        <f t="shared" si="2008"/>
        <v>4.4628400837354548E-10</v>
      </c>
      <c r="BJ1482" s="14">
        <f t="shared" si="2009"/>
        <v>0.19460118110071298</v>
      </c>
      <c r="BK1482" s="14">
        <f t="shared" si="2010"/>
        <v>0.50294321169982814</v>
      </c>
      <c r="BL1482" s="14">
        <f t="shared" si="2011"/>
        <v>0.29331710211243028</v>
      </c>
      <c r="BM1482" s="14">
        <f t="shared" si="2012"/>
        <v>5.6142106407574062E-2</v>
      </c>
      <c r="BN1482" s="14">
        <f t="shared" si="2013"/>
        <v>0.94385671522470571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1.1607000000000001</v>
      </c>
      <c r="F1483" s="10">
        <f>VLOOKUP(B1483,home!$B$2:$E$405,3,FALSE)</f>
        <v>2.0676999999999999</v>
      </c>
      <c r="G1483" s="10">
        <f>VLOOKUP(C1483,away!$B$2:$E$405,4,FALSE)</f>
        <v>2.1539000000000001</v>
      </c>
      <c r="H1483" s="10">
        <f>VLOOKUP(A1483,away!$A$2:$E$405,3,FALSE)</f>
        <v>0.89880000000000004</v>
      </c>
      <c r="I1483" s="10">
        <f>VLOOKUP(C1483,away!$B$2:$E$405,3,FALSE)</f>
        <v>0.8901</v>
      </c>
      <c r="J1483" s="10">
        <f>VLOOKUP(B1483,home!$B$2:$E$405,4,FALSE)</f>
        <v>0.8901</v>
      </c>
      <c r="K1483" s="12">
        <f t="shared" si="1958"/>
        <v>5.1693156081209999</v>
      </c>
      <c r="L1483" s="12">
        <f t="shared" si="1959"/>
        <v>0.71209947538800011</v>
      </c>
      <c r="M1483" s="13">
        <f t="shared" si="1960"/>
        <v>2.7908332173882324E-3</v>
      </c>
      <c r="N1483" s="13">
        <f t="shared" si="1961"/>
        <v>1.4426697710307535E-2</v>
      </c>
      <c r="O1483" s="13">
        <f t="shared" si="1962"/>
        <v>1.9873508699975646E-3</v>
      </c>
      <c r="P1483" s="13">
        <f t="shared" si="1963"/>
        <v>1.0273243871091258E-2</v>
      </c>
      <c r="Q1483" s="13">
        <f t="shared" si="1964"/>
        <v>3.7288076823768126E-2</v>
      </c>
      <c r="R1483" s="13">
        <f t="shared" si="1965"/>
        <v>7.075957559685756E-4</v>
      </c>
      <c r="S1483" s="13">
        <f t="shared" si="1966"/>
        <v>9.4541245762512858E-3</v>
      </c>
      <c r="T1483" s="13">
        <f t="shared" si="1967"/>
        <v>2.6552819944432728E-2</v>
      </c>
      <c r="U1483" s="13">
        <f t="shared" si="1968"/>
        <v>3.6577857855685358E-3</v>
      </c>
      <c r="V1483" s="13">
        <f t="shared" si="1969"/>
        <v>3.8668072616519561E-3</v>
      </c>
      <c r="W1483" s="13">
        <f t="shared" si="1970"/>
        <v>6.425127917397315E-2</v>
      </c>
      <c r="X1483" s="13">
        <f t="shared" si="1971"/>
        <v>4.5753302192794214E-2</v>
      </c>
      <c r="Y1483" s="13">
        <f t="shared" si="1972"/>
        <v>1.6290451244378699E-2</v>
      </c>
      <c r="Z1483" s="13">
        <f t="shared" si="1973"/>
        <v>1.6795952220399938E-4</v>
      </c>
      <c r="AA1483" s="13">
        <f t="shared" si="1974"/>
        <v>8.682357796616797E-4</v>
      </c>
      <c r="AB1483" s="13">
        <f t="shared" si="1975"/>
        <v>2.2440923836671138E-3</v>
      </c>
      <c r="AC1483" s="13">
        <f t="shared" si="1976"/>
        <v>8.8962352161429438E-4</v>
      </c>
      <c r="AD1483" s="13">
        <f t="shared" si="1977"/>
        <v>8.3033785068939811E-2</v>
      </c>
      <c r="AE1483" s="13">
        <f t="shared" si="1978"/>
        <v>5.9128314787071992E-2</v>
      </c>
      <c r="AF1483" s="13">
        <f t="shared" si="1979"/>
        <v>2.1052620970225248E-2</v>
      </c>
      <c r="AG1483" s="13">
        <f t="shared" si="1980"/>
        <v>4.9971867828132706E-3</v>
      </c>
      <c r="AH1483" s="13">
        <f t="shared" si="1981"/>
        <v>2.9900971911971776E-5</v>
      </c>
      <c r="AI1483" s="13">
        <f t="shared" si="1982"/>
        <v>1.5456756080254331E-4</v>
      </c>
      <c r="AJ1483" s="13">
        <f t="shared" si="1983"/>
        <v>3.9950425228288953E-4</v>
      </c>
      <c r="AK1483" s="13">
        <f t="shared" si="1984"/>
        <v>6.8838785561221665E-4</v>
      </c>
      <c r="AL1483" s="13">
        <f t="shared" si="1985"/>
        <v>1.309905491171643E-4</v>
      </c>
      <c r="AM1483" s="13">
        <f t="shared" si="1986"/>
        <v>8.5845568231646976E-2</v>
      </c>
      <c r="AN1483" s="13">
        <f t="shared" si="1987"/>
        <v>6.1130584102140582E-2</v>
      </c>
      <c r="AO1483" s="13">
        <f t="shared" si="1988"/>
        <v>2.1765528434648164E-2</v>
      </c>
      <c r="AP1483" s="13">
        <f t="shared" si="1989"/>
        <v>5.16640712661852E-3</v>
      </c>
      <c r="AQ1483" s="13">
        <f t="shared" si="1990"/>
        <v>9.1974895112646813E-4</v>
      </c>
      <c r="AR1483" s="13">
        <f t="shared" si="1991"/>
        <v>4.258493282421287E-6</v>
      </c>
      <c r="AS1483" s="13">
        <f t="shared" si="1992"/>
        <v>2.2013495791898785E-5</v>
      </c>
      <c r="AT1483" s="13">
        <f t="shared" si="1993"/>
        <v>5.6897353693184191E-5</v>
      </c>
      <c r="AU1483" s="13">
        <f t="shared" si="1994"/>
        <v>9.8040126168985988E-5</v>
      </c>
      <c r="AV1483" s="13">
        <f t="shared" si="1995"/>
        <v>1.2670008860687289E-4</v>
      </c>
      <c r="AW1483" s="13">
        <f t="shared" si="1996"/>
        <v>1.3394027190163955E-5</v>
      </c>
      <c r="AX1483" s="13">
        <f t="shared" si="1997"/>
        <v>7.3960472624644835E-2</v>
      </c>
      <c r="AY1483" s="13">
        <f t="shared" si="1998"/>
        <v>5.2667213755458124E-2</v>
      </c>
      <c r="AZ1483" s="13">
        <f t="shared" si="1999"/>
        <v>1.8752147642704699E-2</v>
      </c>
      <c r="BA1483" s="13">
        <f t="shared" si="2000"/>
        <v>4.4511314995894467E-3</v>
      </c>
      <c r="BB1483" s="13">
        <f t="shared" si="2001"/>
        <v>7.9241210143516174E-4</v>
      </c>
      <c r="BC1483" s="13">
        <f t="shared" si="2002"/>
        <v>1.1285524834461632E-4</v>
      </c>
      <c r="BD1483" s="13">
        <f t="shared" si="2003"/>
        <v>5.0541180539258675E-7</v>
      </c>
      <c r="BE1483" s="13">
        <f t="shared" si="2004"/>
        <v>2.6126331341445118E-6</v>
      </c>
      <c r="BF1483" s="13">
        <f t="shared" si="2005"/>
        <v>6.7527626193136571E-6</v>
      </c>
      <c r="BG1483" s="13">
        <f t="shared" si="2006"/>
        <v>1.1635720401984709E-5</v>
      </c>
      <c r="BH1483" s="13">
        <f t="shared" si="2007"/>
        <v>1.5037177771427882E-5</v>
      </c>
      <c r="BI1483" s="13">
        <f t="shared" si="2008"/>
        <v>1.5546383551186457E-5</v>
      </c>
      <c r="BJ1483" s="14">
        <f t="shared" si="2009"/>
        <v>0.6983386044170623</v>
      </c>
      <c r="BK1483" s="14">
        <f t="shared" si="2010"/>
        <v>8.0072836752572318E-2</v>
      </c>
      <c r="BL1483" s="14">
        <f t="shared" si="2011"/>
        <v>1.1097420862299905E-2</v>
      </c>
      <c r="BM1483" s="14">
        <f t="shared" si="2012"/>
        <v>0.66954920357734926</v>
      </c>
      <c r="BN1483" s="14">
        <f t="shared" si="2013"/>
        <v>6.7473798248521288E-2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1.5124</v>
      </c>
      <c r="F1484" s="10">
        <f>VLOOKUP(B1484,home!$B$2:$E$405,3,FALSE)</f>
        <v>1.3224</v>
      </c>
      <c r="G1484" s="10">
        <f>VLOOKUP(C1484,away!$B$2:$E$405,4,FALSE)</f>
        <v>0.79339999999999999</v>
      </c>
      <c r="H1484" s="10">
        <f>VLOOKUP(A1484,away!$A$2:$E$405,3,FALSE)</f>
        <v>1.1446000000000001</v>
      </c>
      <c r="I1484" s="10">
        <f>VLOOKUP(C1484,away!$B$2:$E$405,3,FALSE)</f>
        <v>1.4560999999999999</v>
      </c>
      <c r="J1484" s="10">
        <f>VLOOKUP(B1484,home!$B$2:$E$405,4,FALSE)</f>
        <v>1.0484</v>
      </c>
      <c r="K1484" s="12">
        <f t="shared" si="1958"/>
        <v>1.5867982227840001</v>
      </c>
      <c r="L1484" s="12">
        <f t="shared" si="1959"/>
        <v>1.7473180197040001</v>
      </c>
      <c r="M1484" s="13">
        <f t="shared" si="1960"/>
        <v>3.564607478155369E-2</v>
      </c>
      <c r="N1484" s="13">
        <f t="shared" si="1961"/>
        <v>5.6563128112594958E-2</v>
      </c>
      <c r="O1484" s="13">
        <f t="shared" si="1962"/>
        <v>6.2285028797525087E-2</v>
      </c>
      <c r="P1484" s="13">
        <f t="shared" si="1963"/>
        <v>9.8833773001963068E-2</v>
      </c>
      <c r="Q1484" s="13">
        <f t="shared" si="1964"/>
        <v>4.4877135582084712E-2</v>
      </c>
      <c r="R1484" s="13">
        <f t="shared" si="1965"/>
        <v>5.4415876587849091E-2</v>
      </c>
      <c r="S1484" s="13">
        <f t="shared" si="1966"/>
        <v>6.8507645972695028E-2</v>
      </c>
      <c r="T1484" s="13">
        <f t="shared" si="1967"/>
        <v>7.8414627675276155E-2</v>
      </c>
      <c r="U1484" s="13">
        <f t="shared" si="1968"/>
        <v>8.634701626083241E-2</v>
      </c>
      <c r="V1484" s="13">
        <f t="shared" si="1969"/>
        <v>2.1105235203026287E-2</v>
      </c>
      <c r="W1484" s="13">
        <f t="shared" si="1970"/>
        <v>2.3736986328429535E-2</v>
      </c>
      <c r="X1484" s="13">
        <f t="shared" si="1971"/>
        <v>4.1476063945132417E-2</v>
      </c>
      <c r="Y1484" s="13">
        <f t="shared" si="1972"/>
        <v>3.6235936958862638E-2</v>
      </c>
      <c r="Z1484" s="13">
        <f t="shared" si="1973"/>
        <v>3.1693947239979252E-2</v>
      </c>
      <c r="AA1484" s="13">
        <f t="shared" si="1974"/>
        <v>5.0291899153408932E-2</v>
      </c>
      <c r="AB1484" s="13">
        <f t="shared" si="1975"/>
        <v>3.9901548098530741E-2</v>
      </c>
      <c r="AC1484" s="13">
        <f t="shared" si="1976"/>
        <v>3.6573276966535171E-3</v>
      </c>
      <c r="AD1484" s="13">
        <f t="shared" si="1977"/>
        <v>9.4164519300500241E-3</v>
      </c>
      <c r="AE1484" s="13">
        <f t="shared" si="1978"/>
        <v>1.6453536139052916E-2</v>
      </c>
      <c r="AF1484" s="13">
        <f t="shared" si="1979"/>
        <v>1.4374780091809074E-2</v>
      </c>
      <c r="AG1484" s="13">
        <f t="shared" si="1980"/>
        <v>8.3724374279001076E-3</v>
      </c>
      <c r="AH1484" s="13">
        <f t="shared" si="1981"/>
        <v>1.3844851281990903E-2</v>
      </c>
      <c r="AI1484" s="13">
        <f t="shared" si="1982"/>
        <v>2.1968985408971946E-2</v>
      </c>
      <c r="AJ1484" s="13">
        <f t="shared" si="1983"/>
        <v>1.7430173501662163E-2</v>
      </c>
      <c r="AK1484" s="13">
        <f t="shared" si="1984"/>
        <v>9.2193894450847604E-3</v>
      </c>
      <c r="AL1484" s="13">
        <f t="shared" si="1985"/>
        <v>4.0561828765718681E-4</v>
      </c>
      <c r="AM1484" s="13">
        <f t="shared" si="1986"/>
        <v>2.9884018375068697E-3</v>
      </c>
      <c r="AN1484" s="13">
        <f t="shared" si="1987"/>
        <v>5.2216883807922982E-3</v>
      </c>
      <c r="AO1484" s="13">
        <f t="shared" si="1988"/>
        <v>4.5619751005186934E-3</v>
      </c>
      <c r="AP1484" s="13">
        <f t="shared" si="1989"/>
        <v>2.6570737661924275E-3</v>
      </c>
      <c r="AQ1484" s="13">
        <f t="shared" si="1990"/>
        <v>1.1606882178377006E-3</v>
      </c>
      <c r="AR1484" s="13">
        <f t="shared" si="1991"/>
        <v>4.8382716250289417E-3</v>
      </c>
      <c r="AS1484" s="13">
        <f t="shared" si="1992"/>
        <v>7.6773608159421804E-3</v>
      </c>
      <c r="AT1484" s="13">
        <f t="shared" si="1993"/>
        <v>6.0912112492042874E-3</v>
      </c>
      <c r="AU1484" s="13">
        <f t="shared" si="1994"/>
        <v>3.2218410616130901E-3</v>
      </c>
      <c r="AV1484" s="13">
        <f t="shared" si="1995"/>
        <v>1.278102917665042E-3</v>
      </c>
      <c r="AW1484" s="13">
        <f t="shared" si="1996"/>
        <v>3.123983185419082E-5</v>
      </c>
      <c r="AX1484" s="13">
        <f t="shared" si="1997"/>
        <v>7.9033178745339006E-4</v>
      </c>
      <c r="AY1484" s="13">
        <f t="shared" si="1998"/>
        <v>1.3809609737621799E-3</v>
      </c>
      <c r="AZ1484" s="13">
        <f t="shared" si="1999"/>
        <v>1.2064889969813203E-3</v>
      </c>
      <c r="BA1484" s="13">
        <f t="shared" si="2000"/>
        <v>7.0270665500002209E-4</v>
      </c>
      <c r="BB1484" s="13">
        <f t="shared" si="2001"/>
        <v>3.0696300021186519E-4</v>
      </c>
      <c r="BC1484" s="13">
        <f t="shared" si="2002"/>
        <v>1.0727239633051887E-4</v>
      </c>
      <c r="BD1484" s="13">
        <f t="shared" si="2003"/>
        <v>1.4089998657726044E-3</v>
      </c>
      <c r="BE1484" s="13">
        <f t="shared" si="2004"/>
        <v>2.235798482910863E-3</v>
      </c>
      <c r="BF1484" s="13">
        <f t="shared" si="2005"/>
        <v>1.7738805295930611E-3</v>
      </c>
      <c r="BG1484" s="13">
        <f t="shared" si="2006"/>
        <v>9.3826349059646975E-4</v>
      </c>
      <c r="BH1484" s="13">
        <f t="shared" si="2007"/>
        <v>3.722087098453977E-4</v>
      </c>
      <c r="BI1484" s="13">
        <f t="shared" si="2008"/>
        <v>1.1812402385748054E-4</v>
      </c>
      <c r="BJ1484" s="14">
        <f t="shared" si="2009"/>
        <v>0.35100563530377993</v>
      </c>
      <c r="BK1484" s="14">
        <f t="shared" si="2010"/>
        <v>0.22953663591731097</v>
      </c>
      <c r="BL1484" s="14">
        <f t="shared" si="2011"/>
        <v>0.38565883130788547</v>
      </c>
      <c r="BM1484" s="14">
        <f t="shared" si="2012"/>
        <v>0.64392431176347642</v>
      </c>
      <c r="BN1484" s="14">
        <f t="shared" si="2013"/>
        <v>0.35262101686357061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1.5124</v>
      </c>
      <c r="F1485" s="10">
        <f>VLOOKUP(B1485,home!$B$2:$E$405,3,FALSE)</f>
        <v>1.2783</v>
      </c>
      <c r="G1485" s="10">
        <f>VLOOKUP(C1485,away!$B$2:$E$405,4,FALSE)</f>
        <v>1.0579000000000001</v>
      </c>
      <c r="H1485" s="10">
        <f>VLOOKUP(A1485,away!$A$2:$E$405,3,FALSE)</f>
        <v>1.1446000000000001</v>
      </c>
      <c r="I1485" s="10">
        <f>VLOOKUP(C1485,away!$B$2:$E$405,3,FALSE)</f>
        <v>0.99019999999999997</v>
      </c>
      <c r="J1485" s="10">
        <f>VLOOKUP(B1485,home!$B$2:$E$405,4,FALSE)</f>
        <v>1.2231000000000001</v>
      </c>
      <c r="K1485" s="12">
        <f t="shared" si="1958"/>
        <v>2.0452390432679999</v>
      </c>
      <c r="L1485" s="12">
        <f t="shared" si="1959"/>
        <v>1.3862406494520001</v>
      </c>
      <c r="M1485" s="13">
        <f t="shared" si="1960"/>
        <v>3.2339053490391359E-2</v>
      </c>
      <c r="N1485" s="13">
        <f t="shared" si="1961"/>
        <v>6.614109482088068E-2</v>
      </c>
      <c r="O1485" s="13">
        <f t="shared" si="1962"/>
        <v>4.4829710513183088E-2</v>
      </c>
      <c r="P1485" s="13">
        <f t="shared" si="1963"/>
        <v>9.168747423996397E-2</v>
      </c>
      <c r="Q1485" s="13">
        <f t="shared" si="1964"/>
        <v>6.7637174746078055E-2</v>
      </c>
      <c r="R1485" s="13">
        <f t="shared" si="1965"/>
        <v>3.1072383508270046E-2</v>
      </c>
      <c r="S1485" s="13">
        <f t="shared" si="1966"/>
        <v>6.4987932740531842E-2</v>
      </c>
      <c r="T1485" s="13">
        <f t="shared" si="1967"/>
        <v>9.3761401047101664E-2</v>
      </c>
      <c r="U1485" s="13">
        <f t="shared" si="1968"/>
        <v>6.3550451918510609E-2</v>
      </c>
      <c r="V1485" s="13">
        <f t="shared" si="1969"/>
        <v>2.0472596051109435E-2</v>
      </c>
      <c r="W1485" s="13">
        <f t="shared" si="1970"/>
        <v>4.6111396855673073E-2</v>
      </c>
      <c r="X1485" s="13">
        <f t="shared" si="1971"/>
        <v>6.3921492724347162E-2</v>
      </c>
      <c r="Y1485" s="13">
        <f t="shared" si="1972"/>
        <v>4.4305285794070164E-2</v>
      </c>
      <c r="Z1485" s="13">
        <f t="shared" si="1973"/>
        <v>1.4357933698175297E-2</v>
      </c>
      <c r="AA1485" s="13">
        <f t="shared" si="1974"/>
        <v>2.9365406580161416E-2</v>
      </c>
      <c r="AB1485" s="13">
        <f t="shared" si="1975"/>
        <v>3.002963802959259E-2</v>
      </c>
      <c r="AC1485" s="13">
        <f t="shared" si="1976"/>
        <v>3.6277357027838732E-3</v>
      </c>
      <c r="AD1485" s="13">
        <f t="shared" si="1977"/>
        <v>2.3577207297211952E-2</v>
      </c>
      <c r="AE1485" s="13">
        <f t="shared" si="1978"/>
        <v>3.2683683155951535E-2</v>
      </c>
      <c r="AF1485" s="13">
        <f t="shared" si="1979"/>
        <v>2.2653725082294834E-2</v>
      </c>
      <c r="AG1485" s="13">
        <f t="shared" si="1980"/>
        <v>1.0467838190195818E-2</v>
      </c>
      <c r="AH1485" s="13">
        <f t="shared" si="1981"/>
        <v>4.9758878336368176E-3</v>
      </c>
      <c r="AI1485" s="13">
        <f t="shared" si="1982"/>
        <v>1.0176880072276243E-2</v>
      </c>
      <c r="AJ1485" s="13">
        <f t="shared" si="1983"/>
        <v>1.0407076231237721E-2</v>
      </c>
      <c r="AK1485" s="13">
        <f t="shared" si="1984"/>
        <v>7.0949862114645943E-3</v>
      </c>
      <c r="AL1485" s="13">
        <f t="shared" si="1985"/>
        <v>4.1141330731553046E-4</v>
      </c>
      <c r="AM1485" s="13">
        <f t="shared" si="1986"/>
        <v>9.644204979096219E-3</v>
      </c>
      <c r="AN1485" s="13">
        <f t="shared" si="1987"/>
        <v>1.3369188973670555E-2</v>
      </c>
      <c r="AO1485" s="13">
        <f t="shared" si="1988"/>
        <v>9.2664566027537958E-3</v>
      </c>
      <c r="AP1485" s="13">
        <f t="shared" si="1989"/>
        <v>4.281846273040066E-3</v>
      </c>
      <c r="AQ1485" s="13">
        <f t="shared" si="1990"/>
        <v>1.4839173395981709E-3</v>
      </c>
      <c r="AR1485" s="13">
        <f t="shared" si="1991"/>
        <v>1.3795555964202012E-3</v>
      </c>
      <c r="AS1485" s="13">
        <f t="shared" si="1992"/>
        <v>2.8215209681574671E-3</v>
      </c>
      <c r="AT1485" s="13">
        <f t="shared" si="1993"/>
        <v>2.8853424227374899E-3</v>
      </c>
      <c r="AU1485" s="13">
        <f t="shared" si="1994"/>
        <v>1.9670716587267328E-3</v>
      </c>
      <c r="AV1485" s="13">
        <f t="shared" si="1995"/>
        <v>1.0057829393334647E-3</v>
      </c>
      <c r="AW1485" s="13">
        <f t="shared" si="1996"/>
        <v>3.2401009293332634E-5</v>
      </c>
      <c r="AX1485" s="13">
        <f t="shared" si="1997"/>
        <v>3.2874507607545378E-3</v>
      </c>
      <c r="AY1485" s="13">
        <f t="shared" si="1998"/>
        <v>4.5571978776298427E-3</v>
      </c>
      <c r="AZ1485" s="13">
        <f t="shared" si="1999"/>
        <v>3.1586864727834352E-3</v>
      </c>
      <c r="BA1485" s="13">
        <f t="shared" si="2000"/>
        <v>1.4595665291488524E-3</v>
      </c>
      <c r="BB1485" s="13">
        <f t="shared" si="2001"/>
        <v>5.0582761332142634E-4</v>
      </c>
      <c r="BC1485" s="13">
        <f t="shared" si="2002"/>
        <v>1.4023975984028985E-4</v>
      </c>
      <c r="BD1485" s="13">
        <f t="shared" si="2003"/>
        <v>3.1873267432278003E-4</v>
      </c>
      <c r="BE1485" s="13">
        <f t="shared" si="2004"/>
        <v>6.5188450989017352E-4</v>
      </c>
      <c r="BF1485" s="13">
        <f t="shared" si="2005"/>
        <v>6.6662982566450396E-4</v>
      </c>
      <c r="BG1485" s="13">
        <f t="shared" si="2006"/>
        <v>4.5447244895199465E-4</v>
      </c>
      <c r="BH1485" s="13">
        <f t="shared" si="2007"/>
        <v>2.323761991715605E-4</v>
      </c>
      <c r="BI1485" s="13">
        <f t="shared" si="2008"/>
        <v>9.505297505437933E-5</v>
      </c>
      <c r="BJ1485" s="14">
        <f t="shared" si="2009"/>
        <v>0.52241488289544213</v>
      </c>
      <c r="BK1485" s="14">
        <f t="shared" si="2010"/>
        <v>0.21808340340972585</v>
      </c>
      <c r="BL1485" s="14">
        <f t="shared" si="2011"/>
        <v>0.24398084311676382</v>
      </c>
      <c r="BM1485" s="14">
        <f t="shared" si="2012"/>
        <v>0.66060537493300364</v>
      </c>
      <c r="BN1485" s="14">
        <f t="shared" si="2013"/>
        <v>0.33370689131876718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1.6292</v>
      </c>
      <c r="F1486" s="10">
        <f>VLOOKUP(B1486,home!$B$2:$E$405,3,FALSE)</f>
        <v>0.90259999999999996</v>
      </c>
      <c r="G1486" s="10">
        <f>VLOOKUP(C1486,away!$B$2:$E$405,4,FALSE)</f>
        <v>0.83040000000000003</v>
      </c>
      <c r="H1486" s="10">
        <f>VLOOKUP(A1486,away!$A$2:$E$405,3,FALSE)</f>
        <v>1.1462000000000001</v>
      </c>
      <c r="I1486" s="10">
        <f>VLOOKUP(C1486,away!$B$2:$E$405,3,FALSE)</f>
        <v>1.3343</v>
      </c>
      <c r="J1486" s="10">
        <f>VLOOKUP(B1486,home!$B$2:$E$405,4,FALSE)</f>
        <v>0.87239999999999995</v>
      </c>
      <c r="K1486" s="12">
        <f t="shared" si="1958"/>
        <v>1.221116419968</v>
      </c>
      <c r="L1486" s="12">
        <f t="shared" si="1959"/>
        <v>1.334226453384</v>
      </c>
      <c r="M1486" s="13">
        <f t="shared" si="1960"/>
        <v>7.7665598037579553E-2</v>
      </c>
      <c r="N1486" s="13">
        <f t="shared" si="1961"/>
        <v>9.4838737030322848E-2</v>
      </c>
      <c r="O1486" s="13">
        <f t="shared" si="1962"/>
        <v>0.10362349541962712</v>
      </c>
      <c r="P1486" s="13">
        <f t="shared" si="1963"/>
        <v>0.1265363517513855</v>
      </c>
      <c r="Q1486" s="13">
        <f t="shared" si="1964"/>
        <v>5.790456951837724E-2</v>
      </c>
      <c r="R1486" s="13">
        <f t="shared" si="1965"/>
        <v>6.912860439049115E-2</v>
      </c>
      <c r="S1486" s="13">
        <f t="shared" si="1966"/>
        <v>5.1539705864374515E-2</v>
      </c>
      <c r="T1486" s="13">
        <f t="shared" si="1967"/>
        <v>7.7257808423231739E-2</v>
      </c>
      <c r="U1486" s="13">
        <f t="shared" si="1968"/>
        <v>8.4414073910700702E-2</v>
      </c>
      <c r="V1486" s="13">
        <f t="shared" si="1969"/>
        <v>9.330094540931538E-3</v>
      </c>
      <c r="W1486" s="13">
        <f t="shared" si="1970"/>
        <v>2.3569406876689646E-2</v>
      </c>
      <c r="X1486" s="13">
        <f t="shared" si="1971"/>
        <v>3.144692614545009E-2</v>
      </c>
      <c r="Y1486" s="13">
        <f t="shared" si="1972"/>
        <v>2.0978660370436233E-2</v>
      </c>
      <c r="Z1486" s="13">
        <f t="shared" si="1973"/>
        <v>3.0744404221103545E-2</v>
      </c>
      <c r="AA1486" s="13">
        <f t="shared" si="1974"/>
        <v>3.7542496816523024E-2</v>
      </c>
      <c r="AB1486" s="13">
        <f t="shared" si="1975"/>
        <v>2.2921879654626325E-2</v>
      </c>
      <c r="AC1486" s="13">
        <f t="shared" si="1976"/>
        <v>9.500636016265433E-4</v>
      </c>
      <c r="AD1486" s="13">
        <f t="shared" si="1977"/>
        <v>7.1952474365081093E-3</v>
      </c>
      <c r="AE1486" s="13">
        <f t="shared" si="1978"/>
        <v>9.6000894684325332E-3</v>
      </c>
      <c r="AF1486" s="13">
        <f t="shared" si="1979"/>
        <v>6.4043466618179156E-3</v>
      </c>
      <c r="AG1486" s="13">
        <f t="shared" si="1980"/>
        <v>2.8482829109463263E-3</v>
      </c>
      <c r="AH1486" s="13">
        <f t="shared" si="1981"/>
        <v>1.0254999351331767E-2</v>
      </c>
      <c r="AI1486" s="13">
        <f t="shared" si="1982"/>
        <v>1.2522548094672407E-2</v>
      </c>
      <c r="AJ1486" s="13">
        <f t="shared" si="1983"/>
        <v>7.645744549121738E-3</v>
      </c>
      <c r="AK1486" s="13">
        <f t="shared" si="1984"/>
        <v>3.1121147372711266E-3</v>
      </c>
      <c r="AL1486" s="13">
        <f t="shared" si="1985"/>
        <v>6.1915486454342525E-5</v>
      </c>
      <c r="AM1486" s="13">
        <f t="shared" si="1986"/>
        <v>1.7572469580905393E-3</v>
      </c>
      <c r="AN1486" s="13">
        <f t="shared" si="1987"/>
        <v>2.3445653766129629E-3</v>
      </c>
      <c r="AO1486" s="13">
        <f t="shared" si="1988"/>
        <v>1.5640905735826182E-3</v>
      </c>
      <c r="AP1486" s="13">
        <f t="shared" si="1989"/>
        <v>6.9561700625416119E-4</v>
      </c>
      <c r="AQ1486" s="13">
        <f t="shared" si="1990"/>
        <v>2.3202765279202133E-4</v>
      </c>
      <c r="AR1486" s="13">
        <f t="shared" si="1991"/>
        <v>2.7364982827965197E-3</v>
      </c>
      <c r="AS1486" s="13">
        <f t="shared" si="1992"/>
        <v>3.341582986337065E-3</v>
      </c>
      <c r="AT1486" s="13">
        <f t="shared" si="1993"/>
        <v>2.0402309266509483E-3</v>
      </c>
      <c r="AU1486" s="13">
        <f t="shared" si="1994"/>
        <v>8.3045316168666643E-4</v>
      </c>
      <c r="AV1486" s="13">
        <f t="shared" si="1995"/>
        <v>2.5351999793748233E-4</v>
      </c>
      <c r="AW1486" s="13">
        <f t="shared" si="1996"/>
        <v>2.8020985591522734E-6</v>
      </c>
      <c r="AX1486" s="13">
        <f t="shared" si="1997"/>
        <v>3.5763385241053007E-4</v>
      </c>
      <c r="AY1486" s="13">
        <f t="shared" si="1998"/>
        <v>4.771645465117584E-4</v>
      </c>
      <c r="AZ1486" s="13">
        <f t="shared" si="1999"/>
        <v>3.1832278028648414E-4</v>
      </c>
      <c r="BA1486" s="13">
        <f t="shared" si="2000"/>
        <v>1.415715580576567E-4</v>
      </c>
      <c r="BB1486" s="13">
        <f t="shared" si="2001"/>
        <v>4.72221294518286E-5</v>
      </c>
      <c r="BC1486" s="13">
        <f t="shared" si="2002"/>
        <v>1.2601002859950675E-5</v>
      </c>
      <c r="BD1486" s="13">
        <f t="shared" si="2003"/>
        <v>6.0851806642450148E-4</v>
      </c>
      <c r="BE1486" s="13">
        <f t="shared" si="2004"/>
        <v>7.4307140275813683E-4</v>
      </c>
      <c r="BF1486" s="13">
        <f t="shared" si="2005"/>
        <v>4.5368834555830809E-4</v>
      </c>
      <c r="BG1486" s="13">
        <f t="shared" si="2006"/>
        <v>1.8466876276978855E-4</v>
      </c>
      <c r="BH1486" s="13">
        <f t="shared" si="2007"/>
        <v>5.6375514618341052E-5</v>
      </c>
      <c r="BI1486" s="13">
        <f t="shared" si="2008"/>
        <v>1.3768213316920432E-5</v>
      </c>
      <c r="BJ1486" s="14">
        <f t="shared" si="2009"/>
        <v>0.33999213827912328</v>
      </c>
      <c r="BK1486" s="14">
        <f t="shared" si="2010"/>
        <v>0.26656089382886372</v>
      </c>
      <c r="BL1486" s="14">
        <f t="shared" si="2011"/>
        <v>0.36242833258522011</v>
      </c>
      <c r="BM1486" s="14">
        <f t="shared" si="2012"/>
        <v>0.46955405031857472</v>
      </c>
      <c r="BN1486" s="14">
        <f t="shared" si="2013"/>
        <v>0.52969735614778346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1.2710999999999999</v>
      </c>
      <c r="F1487" s="15">
        <f>VLOOKUP(B1487,home!$B$2:$E$405,3,FALSE)</f>
        <v>0.74529999999999996</v>
      </c>
      <c r="G1487" s="15">
        <f>VLOOKUP(C1487,away!$B$2:$E$405,4,FALSE)</f>
        <v>0.74529999999999996</v>
      </c>
      <c r="H1487" s="15">
        <f>VLOOKUP(A1487,away!$A$2:$E$405,3,FALSE)</f>
        <v>0.94469999999999998</v>
      </c>
      <c r="I1487" s="15">
        <f>VLOOKUP(C1487,away!$B$2:$E$405,3,FALSE)</f>
        <v>0.78</v>
      </c>
      <c r="J1487" s="15">
        <f>VLOOKUP(B1487,home!$B$2:$E$405,4,FALSE)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1.4215</v>
      </c>
      <c r="F1488" s="10">
        <f>VLOOKUP(B1488,home!$B$2:$E$405,3,FALSE)</f>
        <v>0.99660000000000004</v>
      </c>
      <c r="G1488" s="10">
        <f>VLOOKUP(C1488,away!$B$2:$E$405,4,FALSE)</f>
        <v>1.2987</v>
      </c>
      <c r="H1488" s="10">
        <f>VLOOKUP(A1488,away!$A$2:$E$405,3,FALSE)</f>
        <v>1.0277000000000001</v>
      </c>
      <c r="I1488" s="10">
        <f>VLOOKUP(C1488,away!$B$2:$E$405,3,FALSE)</f>
        <v>1.4220999999999999</v>
      </c>
      <c r="J1488" s="10">
        <f>VLOOKUP(B1488,home!$B$2:$E$405,4,FALSE)</f>
        <v>1.1352</v>
      </c>
      <c r="K1488" s="12">
        <f t="shared" ref="K1488:K1522" si="2014">E1488*F1488*G1488</f>
        <v>1.83982530303</v>
      </c>
      <c r="L1488" s="12">
        <f t="shared" ref="L1488:L1522" si="2015">H1488*I1488*J1488</f>
        <v>1.6590859113840002</v>
      </c>
      <c r="M1488" s="13">
        <f t="shared" ref="M1488:M1522" si="2016">_xlfn.POISSON.DIST(0,K1488,FALSE) * _xlfn.POISSON.DIST(0,L1488,FALSE)</f>
        <v>3.0230279803426654E-2</v>
      </c>
      <c r="N1488" s="13">
        <f t="shared" ref="N1488:N1522" si="2017">_xlfn.POISSON.DIST(1,K1488,FALSE) * _xlfn.POISSON.DIST(0,L1488,FALSE)</f>
        <v>5.5618433700021133E-2</v>
      </c>
      <c r="O1488" s="13">
        <f t="shared" ref="O1488:O1522" si="2018">_xlfn.POISSON.DIST(0,K1488,FALSE) * _xlfn.POISSON.DIST(1,L1488,FALSE)</f>
        <v>5.0154631319061442E-2</v>
      </c>
      <c r="P1488" s="13">
        <f t="shared" ref="P1488:P1522" si="2019">_xlfn.POISSON.DIST(1,K1488,FALSE) * _xlfn.POISSON.DIST(1,L1488,FALSE)</f>
        <v>9.2275759764950144E-2</v>
      </c>
      <c r="Q1488" s="13">
        <f t="shared" ref="Q1488:Q1522" si="2020">_xlfn.POISSON.DIST(2,K1488,FALSE) * _xlfn.POISSON.DIST(0,L1488,FALSE)</f>
        <v>5.1164100818097691E-2</v>
      </c>
      <c r="R1488" s="13">
        <f t="shared" ref="R1488:R1522" si="2021">_xlfn.POISSON.DIST(0,K1488,FALSE) * _xlfn.POISSON.DIST(2,L1488,FALSE)</f>
        <v>4.1605421106056806E-2</v>
      </c>
      <c r="S1488" s="13">
        <f t="shared" ref="S1488:S1522" si="2022">_xlfn.POISSON.DIST(2,K1488,FALSE) * _xlfn.POISSON.DIST(2,L1488,FALSE)</f>
        <v>7.0416283735766402E-2</v>
      </c>
      <c r="T1488" s="13">
        <f t="shared" ref="T1488:T1522" si="2023">_xlfn.POISSON.DIST(2,K1488,FALSE) * _xlfn.POISSON.DIST(1,L1488,FALSE)</f>
        <v>8.4885638835936472E-2</v>
      </c>
      <c r="U1488" s="13">
        <f t="shared" ref="U1488:U1522" si="2024">_xlfn.POISSON.DIST(1,K1488,FALSE) * _xlfn.POISSON.DIST(2,L1488,FALSE)</f>
        <v>7.654670649414172E-2</v>
      </c>
      <c r="V1488" s="13">
        <f t="shared" ref="V1488:V1522" si="2025">_xlfn.POISSON.DIST(3,K1488,FALSE) * _xlfn.POISSON.DIST(3,L1488,FALSE)</f>
        <v>2.3882294778589722E-2</v>
      </c>
      <c r="W1488" s="13">
        <f t="shared" ref="W1488:W1522" si="2026">_xlfn.POISSON.DIST(3,K1488,FALSE) * _xlfn.POISSON.DIST(0,L1488,FALSE)</f>
        <v>3.1377669097304682E-2</v>
      </c>
      <c r="X1488" s="13">
        <f t="shared" ref="X1488:X1522" si="2027">_xlfn.POISSON.DIST(3,K1488,FALSE) * _xlfn.POISSON.DIST(1,L1488,FALSE)</f>
        <v>5.2058248731407311E-2</v>
      </c>
      <c r="Y1488" s="13">
        <f t="shared" ref="Y1488:Y1522" si="2028">_xlfn.POISSON.DIST(3,K1488,FALSE) * _xlfn.POISSON.DIST(2,L1488,FALSE)</f>
        <v>4.3184553520800951E-2</v>
      </c>
      <c r="Z1488" s="13">
        <f t="shared" ref="Z1488:Z1522" si="2029">_xlfn.POISSON.DIST(0,K1488,FALSE) * _xlfn.POISSON.DIST(3,L1488,FALSE)</f>
        <v>2.3008989331419118E-2</v>
      </c>
      <c r="AA1488" s="13">
        <f t="shared" ref="AA1488:AA1522" si="2030">_xlfn.POISSON.DIST(1,K1488,FALSE) * _xlfn.POISSON.DIST(3,L1488,FALSE)</f>
        <v>4.2332520769092212E-2</v>
      </c>
      <c r="AB1488" s="13">
        <f t="shared" ref="AB1488:AB1522" si="2031">_xlfn.POISSON.DIST(2,K1488,FALSE) * _xlfn.POISSON.DIST(3,L1488,FALSE)</f>
        <v>3.8942221426009442E-2</v>
      </c>
      <c r="AC1488" s="13">
        <f t="shared" ref="AC1488:AC1522" si="2032">_xlfn.POISSON.DIST(4,K1488,FALSE) * _xlfn.POISSON.DIST(4,L1488,FALSE)</f>
        <v>4.5561869381355122E-3</v>
      </c>
      <c r="AD1488" s="13">
        <f t="shared" ref="AD1488:AD1522" si="2033">_xlfn.POISSON.DIST(4,K1488,FALSE) * _xlfn.POISSON.DIST(0,L1488,FALSE)</f>
        <v>1.4432357388830915E-2</v>
      </c>
      <c r="AE1488" s="13">
        <f t="shared" ref="AE1488:AE1522" si="2034">_xlfn.POISSON.DIST(4,K1488,FALSE) * _xlfn.POISSON.DIST(1,L1488,FALSE)</f>
        <v>2.3944520811868146E-2</v>
      </c>
      <c r="AF1488" s="13">
        <f t="shared" ref="AF1488:AF1522" si="2035">_xlfn.POISSON.DIST(4,K1488,FALSE) * _xlfn.POISSON.DIST(2,L1488,FALSE)</f>
        <v>1.9863008566905718E-2</v>
      </c>
      <c r="AG1488" s="13">
        <f t="shared" ref="AG1488:AG1522" si="2036">_xlfn.POISSON.DIST(4,K1488,FALSE) * _xlfn.POISSON.DIST(3,L1488,FALSE)</f>
        <v>1.0984812557017658E-2</v>
      </c>
      <c r="AH1488" s="13">
        <f t="shared" ref="AH1488:AH1522" si="2037">_xlfn.POISSON.DIST(0,K1488,FALSE) * _xlfn.POISSON.DIST(4,L1488,FALSE)</f>
        <v>9.5434725087355562E-3</v>
      </c>
      <c r="AI1488" s="13">
        <f t="shared" ref="AI1488:AI1522" si="2038">_xlfn.POISSON.DIST(1,K1488,FALSE) * _xlfn.POISSON.DIST(4,L1488,FALSE)</f>
        <v>1.7558322200342869E-2</v>
      </c>
      <c r="AJ1488" s="13">
        <f t="shared" ref="AJ1488:AJ1522" si="2039">_xlfn.POISSON.DIST(2,K1488,FALSE) * _xlfn.POISSON.DIST(4,L1488,FALSE)</f>
        <v>1.6152122731472103E-2</v>
      </c>
      <c r="AK1488" s="13">
        <f t="shared" ref="AK1488:AK1522" si="2040">_xlfn.POISSON.DIST(3,K1488,FALSE) * _xlfn.POISSON.DIST(4,L1488,FALSE)</f>
        <v>9.9056946996694695E-3</v>
      </c>
      <c r="AL1488" s="13">
        <f t="shared" ref="AL1488:AL1522" si="2041">_xlfn.POISSON.DIST(5,K1488,FALSE) * _xlfn.POISSON.DIST(5,L1488,FALSE)</f>
        <v>5.5629734700628198E-4</v>
      </c>
      <c r="AM1488" s="13">
        <f t="shared" ref="AM1488:AM1522" si="2042">_xlfn.POISSON.DIST(5,K1488,FALSE) * _xlfn.POISSON.DIST(0,L1488,FALSE)</f>
        <v>5.3106032612686201E-3</v>
      </c>
      <c r="AN1488" s="13">
        <f t="shared" ref="AN1488:AN1522" si="2043">_xlfn.POISSON.DIST(5,K1488,FALSE) * _xlfn.POISSON.DIST(1,L1488,FALSE)</f>
        <v>8.8107470517206909E-3</v>
      </c>
      <c r="AO1488" s="13">
        <f t="shared" ref="AO1488:AO1522" si="2044">_xlfn.POISSON.DIST(5,K1488,FALSE) * _xlfn.POISSON.DIST(2,L1488,FALSE)</f>
        <v>7.3088931511389611E-3</v>
      </c>
      <c r="AP1488" s="13">
        <f t="shared" ref="AP1488:AP1522" si="2045">_xlfn.POISSON.DIST(5,K1488,FALSE) * _xlfn.POISSON.DIST(3,L1488,FALSE)</f>
        <v>4.0420272182885523E-3</v>
      </c>
      <c r="AQ1488" s="13">
        <f t="shared" ref="AQ1488:AQ1522" si="2046">_xlfn.POISSON.DIST(5,K1488,FALSE) * _xlfn.POISSON.DIST(4,L1488,FALSE)</f>
        <v>1.6765176028232995E-3</v>
      </c>
      <c r="AR1488" s="13">
        <f t="shared" ref="AR1488:AR1522" si="2047">_xlfn.POISSON.DIST(0,K1488,FALSE) * _xlfn.POISSON.DIST(5,L1488,FALSE)</f>
        <v>3.1666881569847329E-3</v>
      </c>
      <c r="AS1488" s="13">
        <f t="shared" ref="AS1488:AS1522" si="2048">_xlfn.POISSON.DIST(1,K1488,FALSE) * _xlfn.POISSON.DIST(5,L1488,FALSE)</f>
        <v>5.8261529980259477E-3</v>
      </c>
      <c r="AT1488" s="13">
        <f t="shared" ref="AT1488:AT1522" si="2049">_xlfn.POISSON.DIST(2,K1488,FALSE) * _xlfn.POISSON.DIST(5,L1488,FALSE)</f>
        <v>5.3595518525461185E-3</v>
      </c>
      <c r="AU1488" s="13">
        <f t="shared" ref="AU1488:AU1522" si="2050">_xlfn.POISSON.DIST(3,K1488,FALSE) * _xlfn.POISSON.DIST(5,L1488,FALSE)</f>
        <v>3.286879703738553E-3</v>
      </c>
      <c r="AV1488" s="13">
        <f t="shared" ref="AV1488:AV1522" si="2051">_xlfn.POISSON.DIST(4,K1488,FALSE) * _xlfn.POISSON.DIST(5,L1488,FALSE)</f>
        <v>1.5118211117384852E-3</v>
      </c>
      <c r="AW1488" s="13">
        <f t="shared" ref="AW1488:AW1522" si="2052">_xlfn.POISSON.DIST(6,K1488,FALSE) * _xlfn.POISSON.DIST(6,L1488,FALSE)</f>
        <v>4.7168270323683976E-5</v>
      </c>
      <c r="AX1488" s="13">
        <f t="shared" ref="AX1488:AX1522" si="2053">_xlfn.POISSON.DIST(6,K1488,FALSE) * _xlfn.POISSON.DIST(0,L1488,FALSE)</f>
        <v>1.6284303757392738E-3</v>
      </c>
      <c r="AY1488" s="13">
        <f t="shared" ref="AY1488:AY1522" si="2054">_xlfn.POISSON.DIST(6,K1488,FALSE) * _xlfn.POISSON.DIST(1,L1488,FALSE)</f>
        <v>2.7017058940587827E-3</v>
      </c>
      <c r="AZ1488" s="13">
        <f t="shared" ref="AZ1488:AZ1522" si="2055">_xlfn.POISSON.DIST(6,K1488,FALSE) * _xlfn.POISSON.DIST(2,L1488,FALSE)</f>
        <v>2.2411810927680212E-3</v>
      </c>
      <c r="BA1488" s="13">
        <f t="shared" ref="BA1488:BA1522" si="2056">_xlfn.POISSON.DIST(6,K1488,FALSE) * _xlfn.POISSON.DIST(3,L1488,FALSE)</f>
        <v>1.2394373252905403E-3</v>
      </c>
      <c r="BB1488" s="13">
        <f t="shared" ref="BB1488:BB1522" si="2057">_xlfn.POISSON.DIST(6,K1488,FALSE) * _xlfn.POISSON.DIST(4,L1488,FALSE)</f>
        <v>5.1408325110825087E-4</v>
      </c>
      <c r="BC1488" s="13">
        <f t="shared" ref="BC1488:BC1522" si="2058">_xlfn.POISSON.DIST(6,K1488,FALSE) * _xlfn.POISSON.DIST(5,L1488,FALSE)</f>
        <v>1.7058165583843629E-4</v>
      </c>
      <c r="BD1488" s="13">
        <f t="shared" ref="BD1488:BD1522" si="2059">_xlfn.POISSON.DIST(0,K1488,FALSE) * _xlfn.POISSON.DIST(6,L1488,FALSE)</f>
        <v>8.756346178333224E-4</v>
      </c>
      <c r="BE1488" s="13">
        <f t="shared" ref="BE1488:BE1522" si="2060">_xlfn.POISSON.DIST(1,K1488,FALSE) * _xlfn.POISSON.DIST(6,L1488,FALSE)</f>
        <v>1.6110147260987506E-3</v>
      </c>
      <c r="BF1488" s="13">
        <f t="shared" ref="BF1488:BF1522" si="2061">_xlfn.POISSON.DIST(2,K1488,FALSE) * _xlfn.POISSON.DIST(6,L1488,FALSE)</f>
        <v>1.4819928283152136E-3</v>
      </c>
      <c r="BG1488" s="13">
        <f t="shared" ref="BG1488:BG1522" si="2062">_xlfn.POISSON.DIST(3,K1488,FALSE) * _xlfn.POISSON.DIST(6,L1488,FALSE)</f>
        <v>9.0886930148110806E-4</v>
      </c>
      <c r="BH1488" s="13">
        <f t="shared" ref="BH1488:BH1522" si="2063">_xlfn.POISSON.DIST(4,K1488,FALSE) * _xlfn.POISSON.DIST(6,L1488,FALSE)</f>
        <v>4.1804018450303606E-4</v>
      </c>
      <c r="BI1488" s="13">
        <f t="shared" ref="BI1488:BI1522" si="2064">_xlfn.POISSON.DIST(5,K1488,FALSE) * _xlfn.POISSON.DIST(6,L1488,FALSE)</f>
        <v>1.5382418182640311E-4</v>
      </c>
      <c r="BJ1488" s="14">
        <f t="shared" ref="BJ1488:BJ1522" si="2065">SUM(N1488,Q1488,T1488,W1488,X1488,Y1488,AD1488,AE1488,AF1488,AG1488,AM1488,AN1488,AO1488,AP1488,AQ1488,AX1488,AY1488,AZ1488,BA1488,BB1488,BC1488)</f>
        <v>0.42315755190823412</v>
      </c>
      <c r="BK1488" s="14">
        <f t="shared" ref="BK1488:BK1522" si="2066">SUM(M1488,P1488,S1488,V1488,AC1488,AL1488,AY1488)</f>
        <v>0.22461880826193348</v>
      </c>
      <c r="BL1488" s="14">
        <f t="shared" ref="BL1488:BL1522" si="2067">SUM(O1488,R1488,U1488,AA1488,AB1488,AH1488,AI1488,AJ1488,AK1488,AR1488,AS1488,AT1488,AU1488,AV1488,BD1488,BE1488,BF1488,BG1488,BH1488,BI1488)</f>
        <v>0.32734158291767329</v>
      </c>
      <c r="BM1488" s="14">
        <f t="shared" ref="BM1488:BM1522" si="2068">SUM(S1488:BI1488)</f>
        <v>0.67442376828391104</v>
      </c>
      <c r="BN1488" s="14">
        <f t="shared" ref="BN1488:BN1522" si="2069">SUM(M1488:R1488)</f>
        <v>0.32104862651161387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1.4215</v>
      </c>
      <c r="F1489" s="10">
        <f>VLOOKUP(B1489,home!$B$2:$E$405,3,FALSE)</f>
        <v>1.1904999999999999</v>
      </c>
      <c r="G1489" s="10">
        <f>VLOOKUP(C1489,away!$B$2:$E$405,4,FALSE)</f>
        <v>0.70350000000000001</v>
      </c>
      <c r="H1489" s="10">
        <f>VLOOKUP(A1489,away!$A$2:$E$405,3,FALSE)</f>
        <v>1.0277000000000001</v>
      </c>
      <c r="I1489" s="10">
        <f>VLOOKUP(C1489,away!$B$2:$E$405,3,FALSE)</f>
        <v>0.8982</v>
      </c>
      <c r="J1489" s="10">
        <f>VLOOKUP(B1489,home!$B$2:$E$405,4,FALSE)</f>
        <v>0.97299999999999998</v>
      </c>
      <c r="K1489" s="12">
        <f t="shared" si="2014"/>
        <v>1.190530060125</v>
      </c>
      <c r="L1489" s="12">
        <f t="shared" si="2015"/>
        <v>0.89815697622000001</v>
      </c>
      <c r="M1489" s="13">
        <f t="shared" si="2016"/>
        <v>0.12384963918853961</v>
      </c>
      <c r="N1489" s="13">
        <f t="shared" si="2017"/>
        <v>0.14744671838959161</v>
      </c>
      <c r="O1489" s="13">
        <f t="shared" si="2018"/>
        <v>0.11123641743951673</v>
      </c>
      <c r="P1489" s="13">
        <f t="shared" si="2019"/>
        <v>0.13243029874235746</v>
      </c>
      <c r="Q1489" s="13">
        <f t="shared" si="2020"/>
        <v>8.7769875254797236E-2</v>
      </c>
      <c r="R1489" s="13">
        <f t="shared" si="2021"/>
        <v>4.9953882166511018E-2</v>
      </c>
      <c r="S1489" s="13">
        <f t="shared" si="2022"/>
        <v>3.540136277323306E-2</v>
      </c>
      <c r="T1489" s="13">
        <f t="shared" si="2023"/>
        <v>7.8831125762055268E-2</v>
      </c>
      <c r="U1489" s="13">
        <f t="shared" si="2024"/>
        <v>5.9471598339173523E-2</v>
      </c>
      <c r="V1489" s="13">
        <f t="shared" si="2025"/>
        <v>4.2060079003530294E-3</v>
      </c>
      <c r="W1489" s="13">
        <f t="shared" si="2026"/>
        <v>3.4830891621419176E-2</v>
      </c>
      <c r="X1489" s="13">
        <f t="shared" si="2027"/>
        <v>3.1283608297740371E-2</v>
      </c>
      <c r="Y1489" s="13">
        <f t="shared" si="2028"/>
        <v>1.4048795516974698E-2</v>
      </c>
      <c r="Z1489" s="13">
        <f t="shared" si="2029"/>
        <v>1.495547591904124E-2</v>
      </c>
      <c r="AA1489" s="13">
        <f t="shared" si="2030"/>
        <v>1.7804943645094155E-2</v>
      </c>
      <c r="AB1489" s="13">
        <f t="shared" si="2031"/>
        <v>1.0598660314158093E-2</v>
      </c>
      <c r="AC1489" s="13">
        <f t="shared" si="2032"/>
        <v>2.8108826477308446E-4</v>
      </c>
      <c r="AD1489" s="13">
        <f t="shared" si="2033"/>
        <v>1.0366805874063877E-2</v>
      </c>
      <c r="AE1489" s="13">
        <f t="shared" si="2034"/>
        <v>9.311019016908945E-3</v>
      </c>
      <c r="AF1489" s="13">
        <f t="shared" si="2035"/>
        <v>4.1813783428769277E-3</v>
      </c>
      <c r="AG1489" s="13">
        <f t="shared" si="2036"/>
        <v>1.2518447096233787E-3</v>
      </c>
      <c r="AH1489" s="13">
        <f t="shared" si="2037"/>
        <v>3.3580912573442762E-3</v>
      </c>
      <c r="AI1489" s="13">
        <f t="shared" si="2038"/>
        <v>3.9979085865113175E-3</v>
      </c>
      <c r="AJ1489" s="13">
        <f t="shared" si="2039"/>
        <v>2.3798151749367868E-3</v>
      </c>
      <c r="AK1489" s="13">
        <f t="shared" si="2040"/>
        <v>9.4441383443462693E-4</v>
      </c>
      <c r="AL1489" s="13">
        <f t="shared" si="2041"/>
        <v>1.2022514759272713E-5</v>
      </c>
      <c r="AM1489" s="13">
        <f t="shared" si="2042"/>
        <v>2.4683988041106935E-3</v>
      </c>
      <c r="AN1489" s="13">
        <f t="shared" si="2043"/>
        <v>2.2170096060051239E-3</v>
      </c>
      <c r="AO1489" s="13">
        <f t="shared" si="2044"/>
        <v>9.9561132199012812E-4</v>
      </c>
      <c r="AP1489" s="13">
        <f t="shared" si="2045"/>
        <v>2.9807175148301672E-4</v>
      </c>
      <c r="AQ1489" s="13">
        <f t="shared" si="2046"/>
        <v>6.6928805752146408E-5</v>
      </c>
      <c r="AR1489" s="13">
        <f t="shared" si="2047"/>
        <v>6.0321861791343069E-4</v>
      </c>
      <c r="AS1489" s="13">
        <f t="shared" si="2048"/>
        <v>7.1814989745299599E-4</v>
      </c>
      <c r="AT1489" s="13">
        <f t="shared" si="2049"/>
        <v>4.2748952029673899E-4</v>
      </c>
      <c r="AU1489" s="13">
        <f t="shared" si="2050"/>
        <v>1.6964637476722807E-4</v>
      </c>
      <c r="AV1489" s="13">
        <f t="shared" si="2051"/>
        <v>5.0492277187904056E-5</v>
      </c>
      <c r="AW1489" s="13">
        <f t="shared" si="2052"/>
        <v>3.5709636648398636E-7</v>
      </c>
      <c r="AX1489" s="13">
        <f t="shared" si="2053"/>
        <v>4.8978382944506388E-4</v>
      </c>
      <c r="AY1489" s="13">
        <f t="shared" si="2054"/>
        <v>4.3990276325583076E-4</v>
      </c>
      <c r="AZ1489" s="13">
        <f t="shared" si="2055"/>
        <v>1.9755086783833974E-4</v>
      </c>
      <c r="BA1489" s="13">
        <f t="shared" si="2056"/>
        <v>5.9143896702440029E-5</v>
      </c>
      <c r="BB1489" s="13">
        <f t="shared" si="2057"/>
        <v>1.3280125856032891E-5</v>
      </c>
      <c r="BC1489" s="13">
        <f t="shared" si="2058"/>
        <v>2.3855275365351082E-6</v>
      </c>
      <c r="BD1489" s="13">
        <f t="shared" si="2059"/>
        <v>9.0297501644122393E-5</v>
      </c>
      <c r="BE1489" s="13">
        <f t="shared" si="2060"/>
        <v>1.075018900615143E-4</v>
      </c>
      <c r="BF1489" s="13">
        <f t="shared" si="2061"/>
        <v>6.3992115819242888E-5</v>
      </c>
      <c r="BG1489" s="13">
        <f t="shared" si="2062"/>
        <v>2.5394845831269741E-5</v>
      </c>
      <c r="BH1489" s="13">
        <f t="shared" si="2063"/>
        <v>7.5583318335916642E-6</v>
      </c>
      <c r="BI1489" s="13">
        <f t="shared" si="2064"/>
        <v>1.7996842504581164E-6</v>
      </c>
      <c r="BJ1489" s="14">
        <f t="shared" si="2065"/>
        <v>0.42657013008602673</v>
      </c>
      <c r="BK1489" s="14">
        <f t="shared" si="2066"/>
        <v>0.29662032214727141</v>
      </c>
      <c r="BL1489" s="14">
        <f t="shared" si="2067"/>
        <v>0.2620112718147391</v>
      </c>
      <c r="BM1489" s="14">
        <f t="shared" si="2068"/>
        <v>0.3470308231188754</v>
      </c>
      <c r="BN1489" s="14">
        <f t="shared" si="2069"/>
        <v>0.65268683118131354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1.4215</v>
      </c>
      <c r="F1490" s="10">
        <f>VLOOKUP(B1490,home!$B$2:$E$405,3,FALSE)</f>
        <v>0.82069999999999999</v>
      </c>
      <c r="G1490" s="10">
        <f>VLOOKUP(C1490,away!$B$2:$E$405,4,FALSE)</f>
        <v>0.70350000000000001</v>
      </c>
      <c r="H1490" s="10">
        <f>VLOOKUP(A1490,away!$A$2:$E$405,3,FALSE)</f>
        <v>1.0277000000000001</v>
      </c>
      <c r="I1490" s="10">
        <f>VLOOKUP(C1490,away!$B$2:$E$405,3,FALSE)</f>
        <v>1.4220999999999999</v>
      </c>
      <c r="J1490" s="10">
        <f>VLOOKUP(B1490,home!$B$2:$E$405,4,FALSE)</f>
        <v>1.0541</v>
      </c>
      <c r="K1490" s="12">
        <f t="shared" si="2014"/>
        <v>0.82072072267499996</v>
      </c>
      <c r="L1490" s="12">
        <f t="shared" si="2015"/>
        <v>1.5405588963970001</v>
      </c>
      <c r="M1490" s="13">
        <f t="shared" si="2016"/>
        <v>9.4299478547971133E-2</v>
      </c>
      <c r="N1490" s="13">
        <f t="shared" si="2017"/>
        <v>7.7393536181766531E-2</v>
      </c>
      <c r="O1490" s="13">
        <f t="shared" si="2018"/>
        <v>0.14527390060267498</v>
      </c>
      <c r="P1490" s="13">
        <f t="shared" si="2019"/>
        <v>0.11922930068844353</v>
      </c>
      <c r="Q1490" s="13">
        <f t="shared" si="2020"/>
        <v>3.1759239472736588E-2</v>
      </c>
      <c r="R1490" s="13">
        <f t="shared" si="2021"/>
        <v>0.11190149999387225</v>
      </c>
      <c r="S1490" s="13">
        <f t="shared" si="2022"/>
        <v>3.7687446318761045E-2</v>
      </c>
      <c r="T1490" s="13">
        <f t="shared" si="2023"/>
        <v>4.8926978912527119E-2</v>
      </c>
      <c r="U1490" s="13">
        <f t="shared" si="2024"/>
        <v>9.183987994338734E-2</v>
      </c>
      <c r="V1490" s="13">
        <f t="shared" si="2025"/>
        <v>5.294536016187186E-3</v>
      </c>
      <c r="W1490" s="13">
        <f t="shared" si="2026"/>
        <v>8.6884886572242536E-3</v>
      </c>
      <c r="X1490" s="13">
        <f t="shared" si="2027"/>
        <v>1.3385128497131249E-2</v>
      </c>
      <c r="Y1490" s="13">
        <f t="shared" si="2028"/>
        <v>1.0310289392836279E-2</v>
      </c>
      <c r="Z1490" s="13">
        <f t="shared" si="2029"/>
        <v>5.7463617111909594E-2</v>
      </c>
      <c r="AA1490" s="13">
        <f t="shared" si="2030"/>
        <v>4.7161581363605938E-2</v>
      </c>
      <c r="AB1490" s="13">
        <f t="shared" si="2031"/>
        <v>1.9353243569617234E-2</v>
      </c>
      <c r="AC1490" s="13">
        <f t="shared" si="2032"/>
        <v>4.1839032171758317E-4</v>
      </c>
      <c r="AD1490" s="13">
        <f t="shared" si="2033"/>
        <v>1.7827056724276568E-3</v>
      </c>
      <c r="AE1490" s="13">
        <f t="shared" si="2034"/>
        <v>2.7463630833158229E-3</v>
      </c>
      <c r="AF1490" s="13">
        <f t="shared" si="2035"/>
        <v>2.1154670403692438E-3</v>
      </c>
      <c r="AG1490" s="13">
        <f t="shared" si="2036"/>
        <v>1.0863338563584903E-3</v>
      </c>
      <c r="AH1490" s="13">
        <f t="shared" si="2037"/>
        <v>2.2131521640225801E-2</v>
      </c>
      <c r="AI1490" s="13">
        <f t="shared" si="2038"/>
        <v>1.8163798434463519E-2</v>
      </c>
      <c r="AJ1490" s="13">
        <f t="shared" si="2039"/>
        <v>7.4537028888279656E-3</v>
      </c>
      <c r="AK1490" s="13">
        <f t="shared" si="2040"/>
        <v>2.0391361405078749E-3</v>
      </c>
      <c r="AL1490" s="13">
        <f t="shared" si="2041"/>
        <v>2.1159983593259719E-5</v>
      </c>
      <c r="AM1490" s="13">
        <f t="shared" si="2042"/>
        <v>2.9262069755832984E-4</v>
      </c>
      <c r="AN1490" s="13">
        <f t="shared" si="2043"/>
        <v>4.5079941889338091E-4</v>
      </c>
      <c r="AO1490" s="13">
        <f t="shared" si="2044"/>
        <v>3.47241527633398E-4</v>
      </c>
      <c r="AP1490" s="13">
        <f t="shared" si="2045"/>
        <v>1.7831534153137202E-4</v>
      </c>
      <c r="AQ1490" s="13">
        <f t="shared" si="2046"/>
        <v>6.867632144005615E-5</v>
      </c>
      <c r="AR1490" s="13">
        <f t="shared" si="2047"/>
        <v>6.8189825107305198E-3</v>
      </c>
      <c r="AS1490" s="13">
        <f t="shared" si="2048"/>
        <v>5.5964802541149383E-3</v>
      </c>
      <c r="AT1490" s="13">
        <f t="shared" si="2049"/>
        <v>2.2965736592967896E-3</v>
      </c>
      <c r="AU1490" s="13">
        <f t="shared" si="2050"/>
        <v>6.2828186444481018E-4</v>
      </c>
      <c r="AV1490" s="13">
        <f t="shared" si="2051"/>
        <v>1.2891098645768521E-4</v>
      </c>
      <c r="AW1490" s="13">
        <f t="shared" si="2052"/>
        <v>7.4316719610604752E-7</v>
      </c>
      <c r="AX1490" s="13">
        <f t="shared" si="2053"/>
        <v>4.0026645061622484E-5</v>
      </c>
      <c r="AY1490" s="13">
        <f t="shared" si="2054"/>
        <v>6.1663404142607559E-5</v>
      </c>
      <c r="AZ1490" s="13">
        <f t="shared" si="2055"/>
        <v>4.7498052917008867E-5</v>
      </c>
      <c r="BA1490" s="13">
        <f t="shared" si="2056"/>
        <v>2.43911826609445E-5</v>
      </c>
      <c r="BB1490" s="13">
        <f t="shared" si="2057"/>
        <v>9.3940133604905756E-6</v>
      </c>
      <c r="BC1490" s="13">
        <f t="shared" si="2058"/>
        <v>2.8944061710752083E-6</v>
      </c>
      <c r="BD1490" s="13">
        <f t="shared" si="2059"/>
        <v>1.7508406952135742E-3</v>
      </c>
      <c r="BE1490" s="13">
        <f t="shared" si="2060"/>
        <v>1.4369512406644839E-3</v>
      </c>
      <c r="BF1490" s="13">
        <f t="shared" si="2061"/>
        <v>5.8966783034344655E-4</v>
      </c>
      <c r="BG1490" s="13">
        <f t="shared" si="2062"/>
        <v>1.613175359525576E-4</v>
      </c>
      <c r="BH1490" s="13">
        <f t="shared" si="2063"/>
        <v>3.3099161171783326E-5</v>
      </c>
      <c r="BI1490" s="13">
        <f t="shared" si="2064"/>
        <v>5.4330334953684648E-6</v>
      </c>
      <c r="BJ1490" s="14">
        <f t="shared" si="2065"/>
        <v>0.19971805177806357</v>
      </c>
      <c r="BK1490" s="14">
        <f t="shared" si="2066"/>
        <v>0.25701197528081632</v>
      </c>
      <c r="BL1490" s="14">
        <f t="shared" si="2067"/>
        <v>0.48476480334906885</v>
      </c>
      <c r="BM1490" s="14">
        <f t="shared" si="2068"/>
        <v>0.41904057179544679</v>
      </c>
      <c r="BN1490" s="14">
        <f t="shared" si="2069"/>
        <v>0.57985695548746496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1.4215</v>
      </c>
      <c r="F1492" s="10">
        <f>VLOOKUP(B1492,home!$B$2:$E$405,3,FALSE)</f>
        <v>1.1364000000000001</v>
      </c>
      <c r="G1492" s="10">
        <f>VLOOKUP(C1492,away!$B$2:$E$405,4,FALSE)</f>
        <v>0.7621</v>
      </c>
      <c r="H1492" s="10">
        <f>VLOOKUP(A1492,away!$A$2:$E$405,3,FALSE)</f>
        <v>1.0277000000000001</v>
      </c>
      <c r="I1492" s="10">
        <f>VLOOKUP(C1492,away!$B$2:$E$405,3,FALSE)</f>
        <v>0.81089999999999995</v>
      </c>
      <c r="J1492" s="10">
        <f>VLOOKUP(B1492,home!$B$2:$E$405,4,FALSE)</f>
        <v>1.2724</v>
      </c>
      <c r="K1492" s="12">
        <f t="shared" si="2014"/>
        <v>1.23109070046</v>
      </c>
      <c r="L1492" s="12">
        <f t="shared" si="2015"/>
        <v>1.0603697197320001</v>
      </c>
      <c r="M1492" s="13">
        <f t="shared" si="2016"/>
        <v>0.10111867820759654</v>
      </c>
      <c r="N1492" s="13">
        <f t="shared" si="2017"/>
        <v>0.12448626438417938</v>
      </c>
      <c r="O1492" s="13">
        <f t="shared" si="2018"/>
        <v>0.10722318447065946</v>
      </c>
      <c r="P1492" s="13">
        <f t="shared" si="2019"/>
        <v>0.13200146527553594</v>
      </c>
      <c r="Q1492" s="13">
        <f t="shared" si="2020"/>
        <v>7.6626941209184077E-2</v>
      </c>
      <c r="R1492" s="13">
        <f t="shared" si="2021"/>
        <v>5.6848109032962849E-2</v>
      </c>
      <c r="S1492" s="13">
        <f t="shared" si="2022"/>
        <v>4.3079051130188513E-2</v>
      </c>
      <c r="T1492" s="13">
        <f t="shared" si="2023"/>
        <v>8.1252888173902957E-2</v>
      </c>
      <c r="U1492" s="13">
        <f t="shared" si="2024"/>
        <v>6.9985178369216694E-2</v>
      </c>
      <c r="V1492" s="13">
        <f t="shared" si="2025"/>
        <v>6.2484311313553151E-3</v>
      </c>
      <c r="W1492" s="13">
        <f t="shared" si="2026"/>
        <v>3.144490490910723E-2</v>
      </c>
      <c r="X1492" s="13">
        <f t="shared" si="2027"/>
        <v>3.3343225005469428E-2</v>
      </c>
      <c r="Y1492" s="13">
        <f t="shared" si="2028"/>
        <v>1.7678073077005314E-2</v>
      </c>
      <c r="Z1492" s="13">
        <f t="shared" si="2029"/>
        <v>2.0093337814192334E-2</v>
      </c>
      <c r="AA1492" s="13">
        <f t="shared" si="2030"/>
        <v>2.473672132425345E-2</v>
      </c>
      <c r="AB1492" s="13">
        <f t="shared" si="2031"/>
        <v>1.5226573791079499E-2</v>
      </c>
      <c r="AC1492" s="13">
        <f t="shared" si="2032"/>
        <v>5.0979828827893306E-4</v>
      </c>
      <c r="AD1492" s="13">
        <f t="shared" si="2033"/>
        <v>9.6778825026127193E-3</v>
      </c>
      <c r="AE1492" s="13">
        <f t="shared" si="2034"/>
        <v>1.0262133556894678E-2</v>
      </c>
      <c r="AF1492" s="13">
        <f t="shared" si="2035"/>
        <v>5.4408278417883808E-3</v>
      </c>
      <c r="AG1492" s="13">
        <f t="shared" si="2036"/>
        <v>1.9230963645690696E-3</v>
      </c>
      <c r="AH1492" s="13">
        <f t="shared" si="2037"/>
        <v>5.3265917466288806E-3</v>
      </c>
      <c r="AI1492" s="13">
        <f t="shared" si="2038"/>
        <v>6.5575175644218041E-3</v>
      </c>
      <c r="AJ1492" s="13">
        <f t="shared" si="2039"/>
        <v>4.0364494458313962E-3</v>
      </c>
      <c r="AK1492" s="13">
        <f t="shared" si="2040"/>
        <v>1.6564117918799848E-3</v>
      </c>
      <c r="AL1492" s="13">
        <f t="shared" si="2041"/>
        <v>2.6619857870224325E-5</v>
      </c>
      <c r="AM1492" s="13">
        <f t="shared" si="2042"/>
        <v>2.3828702298222134E-3</v>
      </c>
      <c r="AN1492" s="13">
        <f t="shared" si="2043"/>
        <v>2.526723437754307E-3</v>
      </c>
      <c r="AO1492" s="13">
        <f t="shared" si="2044"/>
        <v>1.3396305117659049E-3</v>
      </c>
      <c r="AP1492" s="13">
        <f t="shared" si="2045"/>
        <v>4.7350121010188286E-4</v>
      </c>
      <c r="AQ1492" s="13">
        <f t="shared" si="2046"/>
        <v>1.255215863621241E-4</v>
      </c>
      <c r="AR1492" s="13">
        <f t="shared" si="2047"/>
        <v>1.1296313194999305E-3</v>
      </c>
      <c r="AS1492" s="13">
        <f t="shared" si="2048"/>
        <v>1.3906786123847237E-3</v>
      </c>
      <c r="AT1492" s="13">
        <f t="shared" si="2049"/>
        <v>8.5602575351772527E-4</v>
      </c>
      <c r="AU1492" s="13">
        <f t="shared" si="2050"/>
        <v>3.5128178150331199E-4</v>
      </c>
      <c r="AV1492" s="13">
        <f t="shared" si="2051"/>
        <v>1.0811493361243717E-4</v>
      </c>
      <c r="AW1492" s="13">
        <f t="shared" si="2052"/>
        <v>9.6527398041970011E-7</v>
      </c>
      <c r="AX1492" s="13">
        <f t="shared" si="2053"/>
        <v>4.8892156338951843E-4</v>
      </c>
      <c r="AY1492" s="13">
        <f t="shared" si="2054"/>
        <v>5.1843762114227494E-4</v>
      </c>
      <c r="AZ1492" s="13">
        <f t="shared" si="2055"/>
        <v>2.7486777751457945E-4</v>
      </c>
      <c r="BA1492" s="13">
        <f t="shared" si="2056"/>
        <v>9.715382273549747E-5</v>
      </c>
      <c r="BB1492" s="13">
        <f t="shared" si="2057"/>
        <v>2.5754742946232964E-5</v>
      </c>
      <c r="BC1492" s="13">
        <f t="shared" si="2058"/>
        <v>5.4619099119333526E-6</v>
      </c>
      <c r="BD1492" s="13">
        <f t="shared" si="2059"/>
        <v>1.9963780760977177E-4</v>
      </c>
      <c r="BE1492" s="13">
        <f t="shared" si="2060"/>
        <v>2.4577224840861264E-4</v>
      </c>
      <c r="BF1492" s="13">
        <f t="shared" si="2061"/>
        <v>1.5128396472349406E-4</v>
      </c>
      <c r="BG1492" s="13">
        <f t="shared" si="2062"/>
        <v>6.2081427366604091E-5</v>
      </c>
      <c r="BH1492" s="13">
        <f t="shared" si="2063"/>
        <v>1.9106966975577297E-5</v>
      </c>
      <c r="BI1492" s="13">
        <f t="shared" si="2064"/>
        <v>4.7044818715259062E-6</v>
      </c>
      <c r="BJ1492" s="14">
        <f t="shared" si="2065"/>
        <v>0.40039508143815966</v>
      </c>
      <c r="BK1492" s="14">
        <f t="shared" si="2066"/>
        <v>0.28350248151196772</v>
      </c>
      <c r="BL1492" s="14">
        <f t="shared" si="2067"/>
        <v>0.2961150568344077</v>
      </c>
      <c r="BM1492" s="14">
        <f t="shared" si="2068"/>
        <v>0.40128384267144729</v>
      </c>
      <c r="BN1492" s="14">
        <f t="shared" si="2069"/>
        <v>0.59830464258011828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1.4215</v>
      </c>
      <c r="F1493" s="10">
        <f>VLOOKUP(B1493,home!$B$2:$E$405,3,FALSE)</f>
        <v>0.54110000000000003</v>
      </c>
      <c r="G1493" s="10">
        <f>VLOOKUP(C1493,away!$B$2:$E$405,4,FALSE)</f>
        <v>0.87939999999999996</v>
      </c>
      <c r="H1493" s="10">
        <f>VLOOKUP(A1493,away!$A$2:$E$405,3,FALSE)</f>
        <v>1.0277000000000001</v>
      </c>
      <c r="I1493" s="10">
        <f>VLOOKUP(C1493,away!$B$2:$E$405,3,FALSE)</f>
        <v>0.7298</v>
      </c>
      <c r="J1493" s="10">
        <f>VLOOKUP(B1493,home!$B$2:$E$405,4,FALSE)</f>
        <v>0.74850000000000005</v>
      </c>
      <c r="K1493" s="12">
        <f t="shared" si="2014"/>
        <v>0.67641130781000003</v>
      </c>
      <c r="L1493" s="12">
        <f t="shared" si="2015"/>
        <v>0.56138657181000007</v>
      </c>
      <c r="M1493" s="13">
        <f t="shared" si="2016"/>
        <v>0.29002217899874294</v>
      </c>
      <c r="N1493" s="13">
        <f t="shared" si="2017"/>
        <v>0.19617428139044565</v>
      </c>
      <c r="O1493" s="13">
        <f t="shared" si="2018"/>
        <v>0.16281455681697049</v>
      </c>
      <c r="P1493" s="13">
        <f t="shared" si="2019"/>
        <v>0.11012960730707257</v>
      </c>
      <c r="Q1493" s="13">
        <f t="shared" si="2020"/>
        <v>6.6347251116999142E-2</v>
      </c>
      <c r="R1493" s="13">
        <f t="shared" si="2021"/>
        <v>4.5700952946121767E-2</v>
      </c>
      <c r="S1493" s="13">
        <f t="shared" si="2022"/>
        <v>1.0454830081859516E-2</v>
      </c>
      <c r="T1493" s="13">
        <f t="shared" si="2023"/>
        <v>3.7246455853589343E-2</v>
      </c>
      <c r="U1493" s="13">
        <f t="shared" si="2024"/>
        <v>3.09126413504495E-2</v>
      </c>
      <c r="V1493" s="13">
        <f t="shared" si="2025"/>
        <v>4.4111045244591009E-4</v>
      </c>
      <c r="W1493" s="13">
        <f t="shared" si="2026"/>
        <v>1.4959343632549294E-2</v>
      </c>
      <c r="X1493" s="13">
        <f t="shared" si="2027"/>
        <v>8.3979746384046008E-3</v>
      </c>
      <c r="Y1493" s="13">
        <f t="shared" si="2028"/>
        <v>2.3572550962006416E-3</v>
      </c>
      <c r="Z1493" s="13">
        <f t="shared" si="2029"/>
        <v>8.5519671009578087E-3</v>
      </c>
      <c r="AA1493" s="13">
        <f t="shared" si="2030"/>
        <v>5.7846472511069655E-3</v>
      </c>
      <c r="AB1493" s="13">
        <f t="shared" si="2031"/>
        <v>1.9564004061703921E-3</v>
      </c>
      <c r="AC1493" s="13">
        <f t="shared" si="2032"/>
        <v>1.0468880577216935E-5</v>
      </c>
      <c r="AD1493" s="13">
        <f t="shared" si="2033"/>
        <v>2.5296672976179661E-3</v>
      </c>
      <c r="AE1493" s="13">
        <f t="shared" si="2034"/>
        <v>1.4201212520296169E-3</v>
      </c>
      <c r="AF1493" s="13">
        <f t="shared" si="2035"/>
        <v>3.9861850061571587E-4</v>
      </c>
      <c r="AG1493" s="13">
        <f t="shared" si="2036"/>
        <v>7.4593024506899706E-5</v>
      </c>
      <c r="AH1493" s="13">
        <f t="shared" si="2037"/>
        <v>1.200239873259652E-3</v>
      </c>
      <c r="AI1493" s="13">
        <f t="shared" si="2038"/>
        <v>8.1185582235726974E-4</v>
      </c>
      <c r="AJ1493" s="13">
        <f t="shared" si="2039"/>
        <v>2.7457422927692197E-4</v>
      </c>
      <c r="AK1493" s="13">
        <f t="shared" si="2040"/>
        <v>6.1908371172041864E-5</v>
      </c>
      <c r="AL1493" s="13">
        <f t="shared" si="2041"/>
        <v>1.590131776671519E-7</v>
      </c>
      <c r="AM1493" s="13">
        <f t="shared" si="2042"/>
        <v>3.4221911302119147E-4</v>
      </c>
      <c r="AN1493" s="13">
        <f t="shared" si="2043"/>
        <v>1.9211721466682563E-4</v>
      </c>
      <c r="AO1493" s="13">
        <f t="shared" si="2044"/>
        <v>5.3926012263747552E-5</v>
      </c>
      <c r="AP1493" s="13">
        <f t="shared" si="2045"/>
        <v>1.0091113052043086E-5</v>
      </c>
      <c r="AQ1493" s="13">
        <f t="shared" si="2046"/>
        <v>1.4162538405084035E-6</v>
      </c>
      <c r="AR1493" s="13">
        <f t="shared" si="2047"/>
        <v>1.3475970955978102E-4</v>
      </c>
      <c r="AS1493" s="13">
        <f t="shared" si="2048"/>
        <v>9.1152991383427253E-5</v>
      </c>
      <c r="AT1493" s="13">
        <f t="shared" si="2049"/>
        <v>3.0828457056228846E-5</v>
      </c>
      <c r="AU1493" s="13">
        <f t="shared" si="2050"/>
        <v>6.9509056517227267E-6</v>
      </c>
      <c r="AV1493" s="13">
        <f t="shared" si="2051"/>
        <v>1.1754177955864224E-6</v>
      </c>
      <c r="AW1493" s="13">
        <f t="shared" si="2052"/>
        <v>1.6772719928591975E-9</v>
      </c>
      <c r="AX1493" s="13">
        <f t="shared" si="2053"/>
        <v>3.8580146299373705E-5</v>
      </c>
      <c r="AY1493" s="13">
        <f t="shared" si="2054"/>
        <v>2.1658376070933663E-5</v>
      </c>
      <c r="AZ1493" s="13">
        <f t="shared" si="2055"/>
        <v>6.0793607467165936E-6</v>
      </c>
      <c r="BA1493" s="13">
        <f t="shared" si="2056"/>
        <v>1.1376238294651702E-6</v>
      </c>
      <c r="BB1493" s="13">
        <f t="shared" si="2057"/>
        <v>1.5966168540820398E-7</v>
      </c>
      <c r="BC1493" s="13">
        <f t="shared" si="2058"/>
        <v>1.7926385244143676E-8</v>
      </c>
      <c r="BD1493" s="13">
        <f t="shared" si="2059"/>
        <v>1.2608715227979456E-5</v>
      </c>
      <c r="BE1493" s="13">
        <f t="shared" si="2060"/>
        <v>8.5286775571614462E-6</v>
      </c>
      <c r="BF1493" s="13">
        <f t="shared" si="2061"/>
        <v>2.884446970164685E-6</v>
      </c>
      <c r="BG1493" s="13">
        <f t="shared" si="2062"/>
        <v>6.5035751579922894E-7</v>
      </c>
      <c r="BH1493" s="13">
        <f t="shared" si="2063"/>
        <v>1.099772944514548E-7</v>
      </c>
      <c r="BI1493" s="13">
        <f t="shared" si="2064"/>
        <v>1.4877977113862806E-8</v>
      </c>
      <c r="BJ1493" s="14">
        <f t="shared" si="2065"/>
        <v>0.33057296460482039</v>
      </c>
      <c r="BK1493" s="14">
        <f t="shared" si="2066"/>
        <v>0.41108001310994674</v>
      </c>
      <c r="BL1493" s="14">
        <f t="shared" si="2067"/>
        <v>0.2498074416008744</v>
      </c>
      <c r="BM1493" s="14">
        <f t="shared" si="2068"/>
        <v>0.12880190114144779</v>
      </c>
      <c r="BN1493" s="14">
        <f t="shared" si="2069"/>
        <v>0.8711888285763526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1.4215</v>
      </c>
      <c r="F1494" s="10">
        <f>VLOOKUP(B1494,home!$B$2:$E$405,3,FALSE)</f>
        <v>0.87939999999999996</v>
      </c>
      <c r="G1494" s="10">
        <f>VLOOKUP(C1494,away!$B$2:$E$405,4,FALSE)</f>
        <v>1.2897000000000001</v>
      </c>
      <c r="H1494" s="10">
        <f>VLOOKUP(A1494,away!$A$2:$E$405,3,FALSE)</f>
        <v>1.0277000000000001</v>
      </c>
      <c r="I1494" s="10">
        <f>VLOOKUP(C1494,away!$B$2:$E$405,3,FALSE)</f>
        <v>1.6216999999999999</v>
      </c>
      <c r="J1494" s="10">
        <f>VLOOKUP(B1494,home!$B$2:$E$405,4,FALSE)</f>
        <v>0.97299999999999998</v>
      </c>
      <c r="K1494" s="12">
        <f t="shared" si="2014"/>
        <v>1.61221153887</v>
      </c>
      <c r="L1494" s="12">
        <f t="shared" si="2015"/>
        <v>1.62162232057</v>
      </c>
      <c r="M1494" s="13">
        <f t="shared" si="2016"/>
        <v>3.940613124459539E-2</v>
      </c>
      <c r="N1494" s="13">
        <f t="shared" si="2017"/>
        <v>6.3531019494762322E-2</v>
      </c>
      <c r="O1494" s="13">
        <f t="shared" si="2018"/>
        <v>6.3901861993546763E-2</v>
      </c>
      <c r="P1494" s="13">
        <f t="shared" si="2019"/>
        <v>0.10302331926127439</v>
      </c>
      <c r="Q1494" s="13">
        <f t="shared" si="2020"/>
        <v>5.1212721352815377E-2</v>
      </c>
      <c r="R1494" s="13">
        <f t="shared" si="2021"/>
        <v>5.1812342867359598E-2</v>
      </c>
      <c r="S1494" s="13">
        <f t="shared" si="2022"/>
        <v>6.733599554426048E-2</v>
      </c>
      <c r="T1494" s="13">
        <f t="shared" si="2023"/>
        <v>8.3047692042857266E-2</v>
      </c>
      <c r="U1494" s="13">
        <f t="shared" si="2024"/>
        <v>8.3532457026645884E-2</v>
      </c>
      <c r="V1494" s="13">
        <f t="shared" si="2025"/>
        <v>1.9560345187212853E-2</v>
      </c>
      <c r="W1494" s="13">
        <f t="shared" si="2026"/>
        <v>2.7521913433980992E-2</v>
      </c>
      <c r="X1494" s="13">
        <f t="shared" si="2027"/>
        <v>4.4630149129338915E-2</v>
      </c>
      <c r="Y1494" s="13">
        <f t="shared" si="2028"/>
        <v>3.618662299925187E-2</v>
      </c>
      <c r="Z1494" s="13">
        <f t="shared" si="2029"/>
        <v>2.8006683891578722E-2</v>
      </c>
      <c r="AA1494" s="13">
        <f t="shared" si="2030"/>
        <v>4.5152698935487769E-2</v>
      </c>
      <c r="AB1494" s="13">
        <f t="shared" si="2031"/>
        <v>3.6397851117458288E-2</v>
      </c>
      <c r="AC1494" s="13">
        <f t="shared" si="2032"/>
        <v>3.1961582237271537E-3</v>
      </c>
      <c r="AD1494" s="13">
        <f t="shared" si="2033"/>
        <v>1.1092786602511357E-2</v>
      </c>
      <c r="AE1494" s="13">
        <f t="shared" si="2034"/>
        <v>1.7988310351952273E-2</v>
      </c>
      <c r="AF1494" s="13">
        <f t="shared" si="2035"/>
        <v>1.4585122788033101E-2</v>
      </c>
      <c r="AG1494" s="13">
        <f t="shared" si="2036"/>
        <v>7.8838535537762086E-3</v>
      </c>
      <c r="AH1494" s="13">
        <f t="shared" si="2037"/>
        <v>1.1354065930933081E-2</v>
      </c>
      <c r="AI1494" s="13">
        <f t="shared" si="2038"/>
        <v>1.830515610694106E-2</v>
      </c>
      <c r="AJ1494" s="13">
        <f t="shared" si="2039"/>
        <v>1.4755891948213517E-2</v>
      </c>
      <c r="AK1494" s="13">
        <f t="shared" si="2040"/>
        <v>7.929873088409584E-3</v>
      </c>
      <c r="AL1494" s="13">
        <f t="shared" si="2041"/>
        <v>3.3424121444324863E-4</v>
      </c>
      <c r="AM1494" s="13">
        <f t="shared" si="2042"/>
        <v>3.5767837117582713E-3</v>
      </c>
      <c r="AN1494" s="13">
        <f t="shared" si="2043"/>
        <v>5.8001923028384262E-3</v>
      </c>
      <c r="AO1494" s="13">
        <f t="shared" si="2044"/>
        <v>4.7028606509405511E-3</v>
      </c>
      <c r="AP1494" s="13">
        <f t="shared" si="2045"/>
        <v>2.5420879340318525E-3</v>
      </c>
      <c r="AQ1494" s="13">
        <f t="shared" si="2046"/>
        <v>1.0305766336694323E-3</v>
      </c>
      <c r="AR1494" s="13">
        <f t="shared" si="2047"/>
        <v>3.6824013485648949E-3</v>
      </c>
      <c r="AS1494" s="13">
        <f t="shared" si="2048"/>
        <v>5.9368099449067721E-3</v>
      </c>
      <c r="AT1494" s="13">
        <f t="shared" si="2049"/>
        <v>4.7856967486284352E-3</v>
      </c>
      <c r="AU1494" s="13">
        <f t="shared" si="2050"/>
        <v>2.5718518398904675E-3</v>
      </c>
      <c r="AV1494" s="13">
        <f t="shared" si="2051"/>
        <v>1.0365923031338631E-3</v>
      </c>
      <c r="AW1494" s="13">
        <f t="shared" si="2052"/>
        <v>2.4273323196082337E-5</v>
      </c>
      <c r="AX1494" s="13">
        <f t="shared" si="2053"/>
        <v>9.6108866202315832E-4</v>
      </c>
      <c r="AY1494" s="13">
        <f t="shared" si="2054"/>
        <v>1.5585228263835106E-3</v>
      </c>
      <c r="AZ1494" s="13">
        <f t="shared" si="2055"/>
        <v>1.2636677011906719E-3</v>
      </c>
      <c r="BA1494" s="13">
        <f t="shared" si="2056"/>
        <v>6.8306391667805825E-4</v>
      </c>
      <c r="BB1494" s="13">
        <f t="shared" si="2057"/>
        <v>2.7691792341527649E-4</v>
      </c>
      <c r="BC1494" s="13">
        <f t="shared" si="2058"/>
        <v>8.9811257115221215E-5</v>
      </c>
      <c r="BD1494" s="13">
        <f t="shared" si="2059"/>
        <v>9.9524403668831748E-4</v>
      </c>
      <c r="BE1494" s="13">
        <f t="shared" si="2060"/>
        <v>1.6045439199404629E-3</v>
      </c>
      <c r="BF1494" s="13">
        <f t="shared" si="2061"/>
        <v>1.2934321111758584E-3</v>
      </c>
      <c r="BG1494" s="13">
        <f t="shared" si="2062"/>
        <v>6.9509539146090098E-4</v>
      </c>
      <c r="BH1494" s="13">
        <f t="shared" si="2063"/>
        <v>2.8016020268215611E-4</v>
      </c>
      <c r="BI1494" s="13">
        <f t="shared" si="2064"/>
        <v>9.0335502299266018E-5</v>
      </c>
      <c r="BJ1494" s="14">
        <f t="shared" si="2065"/>
        <v>0.38016576526932411</v>
      </c>
      <c r="BK1494" s="14">
        <f t="shared" si="2066"/>
        <v>0.23441471350189705</v>
      </c>
      <c r="BL1494" s="14">
        <f t="shared" si="2067"/>
        <v>0.35611436236436694</v>
      </c>
      <c r="BM1494" s="14">
        <f t="shared" si="2068"/>
        <v>0.6242798793096257</v>
      </c>
      <c r="BN1494" s="14">
        <f t="shared" si="2069"/>
        <v>0.37288739621435385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1.4215</v>
      </c>
      <c r="F1495" s="10">
        <f>VLOOKUP(B1495,home!$B$2:$E$405,3,FALSE)</f>
        <v>0.7621</v>
      </c>
      <c r="G1495" s="10">
        <f>VLOOKUP(C1495,away!$B$2:$E$405,4,FALSE)</f>
        <v>0.87939999999999996</v>
      </c>
      <c r="H1495" s="10">
        <f>VLOOKUP(A1495,away!$A$2:$E$405,3,FALSE)</f>
        <v>1.0277000000000001</v>
      </c>
      <c r="I1495" s="10">
        <f>VLOOKUP(C1495,away!$B$2:$E$405,3,FALSE)</f>
        <v>1.2974000000000001</v>
      </c>
      <c r="J1495" s="10">
        <f>VLOOKUP(B1495,home!$B$2:$E$405,4,FALSE)</f>
        <v>1.3785000000000001</v>
      </c>
      <c r="K1495" s="12">
        <f t="shared" si="2014"/>
        <v>0.95267613690999997</v>
      </c>
      <c r="L1495" s="12">
        <f t="shared" si="2015"/>
        <v>1.8380064054300005</v>
      </c>
      <c r="M1495" s="13">
        <f t="shared" si="2016"/>
        <v>6.1379305639642043E-2</v>
      </c>
      <c r="N1495" s="13">
        <f t="shared" si="2017"/>
        <v>5.8474599782992361E-2</v>
      </c>
      <c r="O1495" s="13">
        <f t="shared" si="2018"/>
        <v>0.11281555692650781</v>
      </c>
      <c r="P1495" s="13">
        <f t="shared" si="2019"/>
        <v>0.10747668895609568</v>
      </c>
      <c r="Q1495" s="13">
        <f t="shared" si="2020"/>
        <v>2.7853677914309736E-2</v>
      </c>
      <c r="R1495" s="13">
        <f t="shared" si="2021"/>
        <v>0.10367785813153714</v>
      </c>
      <c r="S1495" s="13">
        <f t="shared" si="2022"/>
        <v>4.7048588072919353E-2</v>
      </c>
      <c r="T1495" s="13">
        <f t="shared" si="2023"/>
        <v>5.1195238421285427E-2</v>
      </c>
      <c r="U1495" s="13">
        <f t="shared" si="2024"/>
        <v>9.8771421367855841E-2</v>
      </c>
      <c r="V1495" s="13">
        <f t="shared" si="2025"/>
        <v>9.1536940548806213E-3</v>
      </c>
      <c r="W1495" s="13">
        <f t="shared" si="2026"/>
        <v>8.845178091379996E-3</v>
      </c>
      <c r="X1495" s="13">
        <f t="shared" si="2027"/>
        <v>1.6257493989125536E-2</v>
      </c>
      <c r="Y1495" s="13">
        <f t="shared" si="2028"/>
        <v>1.4940689044126239E-2</v>
      </c>
      <c r="Z1495" s="13">
        <f t="shared" si="2029"/>
        <v>6.3520189115676057E-2</v>
      </c>
      <c r="AA1495" s="13">
        <f t="shared" si="2030"/>
        <v>6.0514168382514902E-2</v>
      </c>
      <c r="AB1495" s="13">
        <f t="shared" si="2031"/>
        <v>2.8825202081487773E-2</v>
      </c>
      <c r="AC1495" s="13">
        <f t="shared" si="2032"/>
        <v>1.0017716053514116E-3</v>
      </c>
      <c r="AD1495" s="13">
        <f t="shared" si="2033"/>
        <v>2.106647523594215E-3</v>
      </c>
      <c r="AE1495" s="13">
        <f t="shared" si="2034"/>
        <v>3.8720316423494151E-3</v>
      </c>
      <c r="AF1495" s="13">
        <f t="shared" si="2035"/>
        <v>3.558409480332936E-3</v>
      </c>
      <c r="AG1495" s="13">
        <f t="shared" si="2036"/>
        <v>2.1801264726649255E-3</v>
      </c>
      <c r="AH1495" s="13">
        <f t="shared" si="2037"/>
        <v>2.9187628617184398E-2</v>
      </c>
      <c r="AI1495" s="13">
        <f t="shared" si="2038"/>
        <v>2.7806357276583E-2</v>
      </c>
      <c r="AJ1495" s="13">
        <f t="shared" si="2039"/>
        <v>1.3245226515897178E-2</v>
      </c>
      <c r="AK1495" s="13">
        <f t="shared" si="2040"/>
        <v>4.2061370765542746E-3</v>
      </c>
      <c r="AL1495" s="13">
        <f t="shared" si="2041"/>
        <v>7.0165078676852959E-5</v>
      </c>
      <c r="AM1495" s="13">
        <f t="shared" si="2042"/>
        <v>4.0139056492175109E-4</v>
      </c>
      <c r="AN1495" s="13">
        <f t="shared" si="2043"/>
        <v>7.3775842940534487E-4</v>
      </c>
      <c r="AO1495" s="13">
        <f t="shared" si="2044"/>
        <v>6.7800235945350053E-4</v>
      </c>
      <c r="AP1495" s="13">
        <f t="shared" si="2045"/>
        <v>4.1539089319072935E-4</v>
      </c>
      <c r="AQ1495" s="13">
        <f t="shared" si="2046"/>
        <v>1.9087278061046242E-4</v>
      </c>
      <c r="AR1495" s="13">
        <f t="shared" si="2047"/>
        <v>1.0729409671539372E-2</v>
      </c>
      <c r="AS1495" s="13">
        <f t="shared" si="2048"/>
        <v>1.0221652557206921E-2</v>
      </c>
      <c r="AT1495" s="13">
        <f t="shared" si="2049"/>
        <v>4.8689622355180548E-3</v>
      </c>
      <c r="AU1495" s="13">
        <f t="shared" si="2050"/>
        <v>1.5461813777646728E-3</v>
      </c>
      <c r="AV1495" s="13">
        <f t="shared" si="2051"/>
        <v>3.6825252548275742E-4</v>
      </c>
      <c r="AW1495" s="13">
        <f t="shared" si="2052"/>
        <v>3.4127998833307319E-6</v>
      </c>
      <c r="AX1495" s="13">
        <f t="shared" si="2053"/>
        <v>6.3732535463629361E-5</v>
      </c>
      <c r="AY1495" s="13">
        <f t="shared" si="2054"/>
        <v>1.1714080841644543E-4</v>
      </c>
      <c r="AZ1495" s="13">
        <f t="shared" si="2055"/>
        <v>1.0765277810333764E-4</v>
      </c>
      <c r="BA1495" s="13">
        <f t="shared" si="2056"/>
        <v>6.5955498572089715E-5</v>
      </c>
      <c r="BB1495" s="13">
        <f t="shared" si="2057"/>
        <v>3.0306657212207535E-5</v>
      </c>
      <c r="BC1495" s="13">
        <f t="shared" si="2058"/>
        <v>1.1140766016641741E-5</v>
      </c>
      <c r="BD1495" s="13">
        <f t="shared" si="2059"/>
        <v>3.2867872837953264E-3</v>
      </c>
      <c r="BE1495" s="13">
        <f t="shared" si="2060"/>
        <v>3.1312438123710438E-3</v>
      </c>
      <c r="BF1495" s="13">
        <f t="shared" si="2061"/>
        <v>1.491530629446493E-3</v>
      </c>
      <c r="BG1495" s="13">
        <f t="shared" si="2062"/>
        <v>4.7364854604800864E-4</v>
      </c>
      <c r="BH1495" s="13">
        <f t="shared" si="2063"/>
        <v>1.1280841677551375E-4</v>
      </c>
      <c r="BI1495" s="13">
        <f t="shared" si="2064"/>
        <v>2.1493977340925942E-5</v>
      </c>
      <c r="BJ1495" s="14">
        <f t="shared" si="2065"/>
        <v>0.19210343643352695</v>
      </c>
      <c r="BK1495" s="14">
        <f t="shared" si="2066"/>
        <v>0.22624735421598241</v>
      </c>
      <c r="BL1495" s="14">
        <f t="shared" si="2067"/>
        <v>0.51530152740941138</v>
      </c>
      <c r="BM1495" s="14">
        <f t="shared" si="2068"/>
        <v>0.52538109181497872</v>
      </c>
      <c r="BN1495" s="14">
        <f t="shared" si="2069"/>
        <v>0.47167768735108478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1.4215</v>
      </c>
      <c r="F1496" s="10">
        <f>VLOOKUP(B1496,home!$B$2:$E$405,3,FALSE)</f>
        <v>1.1725000000000001</v>
      </c>
      <c r="G1496" s="10">
        <f>VLOOKUP(C1496,away!$B$2:$E$405,4,FALSE)</f>
        <v>1.6234</v>
      </c>
      <c r="H1496" s="10">
        <f>VLOOKUP(A1496,away!$A$2:$E$405,3,FALSE)</f>
        <v>1.0277000000000001</v>
      </c>
      <c r="I1496" s="10">
        <f>VLOOKUP(C1496,away!$B$2:$E$405,3,FALSE)</f>
        <v>0.67359999999999998</v>
      </c>
      <c r="J1496" s="10">
        <f>VLOOKUP(B1496,home!$B$2:$E$405,4,FALSE)</f>
        <v>0.89200000000000002</v>
      </c>
      <c r="K1496" s="12">
        <f t="shared" si="2014"/>
        <v>2.7057349847500003</v>
      </c>
      <c r="L1496" s="12">
        <f t="shared" si="2015"/>
        <v>0.61749477823999999</v>
      </c>
      <c r="M1496" s="13">
        <f t="shared" si="2016"/>
        <v>3.6036255034987724E-2</v>
      </c>
      <c r="N1496" s="13">
        <f t="shared" si="2017"/>
        <v>9.7504555967539638E-2</v>
      </c>
      <c r="O1496" s="13">
        <f t="shared" si="2018"/>
        <v>2.225219931142983E-2</v>
      </c>
      <c r="P1496" s="13">
        <f t="shared" si="2019"/>
        <v>6.0208554164565553E-2</v>
      </c>
      <c r="Q1496" s="13">
        <f t="shared" si="2020"/>
        <v>0.13191074412694323</v>
      </c>
      <c r="R1496" s="13">
        <f t="shared" si="2021"/>
        <v>6.87030843958182E-3</v>
      </c>
      <c r="S1496" s="13">
        <f t="shared" si="2022"/>
        <v>2.514877025281783E-2</v>
      </c>
      <c r="T1496" s="13">
        <f t="shared" si="2023"/>
        <v>8.1454195692140186E-2</v>
      </c>
      <c r="U1496" s="13">
        <f t="shared" si="2024"/>
        <v>1.8589233900999716E-2</v>
      </c>
      <c r="V1496" s="13">
        <f t="shared" si="2025"/>
        <v>4.6686658399649143E-3</v>
      </c>
      <c r="W1496" s="13">
        <f t="shared" si="2026"/>
        <v>0.1189718384162253</v>
      </c>
      <c r="X1496" s="13">
        <f t="shared" si="2027"/>
        <v>7.3464488979632162E-2</v>
      </c>
      <c r="Y1496" s="13">
        <f t="shared" si="2028"/>
        <v>2.2681969165496436E-2</v>
      </c>
      <c r="Z1496" s="13">
        <f t="shared" si="2029"/>
        <v>1.4141265287799926E-3</v>
      </c>
      <c r="AA1496" s="13">
        <f t="shared" si="2030"/>
        <v>3.8262516217831039E-3</v>
      </c>
      <c r="AB1496" s="13">
        <f t="shared" si="2031"/>
        <v>5.1764114367574858E-3</v>
      </c>
      <c r="AC1496" s="13">
        <f t="shared" si="2032"/>
        <v>4.8751878460468086E-4</v>
      </c>
      <c r="AD1496" s="13">
        <f t="shared" si="2033"/>
        <v>8.0476566350701217E-2</v>
      </c>
      <c r="AE1496" s="13">
        <f t="shared" si="2034"/>
        <v>4.9693859492242899E-2</v>
      </c>
      <c r="AF1496" s="13">
        <f t="shared" si="2035"/>
        <v>1.534284937352612E-2</v>
      </c>
      <c r="AG1496" s="13">
        <f t="shared" si="2036"/>
        <v>3.1580431238250788E-3</v>
      </c>
      <c r="AH1496" s="13">
        <f t="shared" si="2037"/>
        <v>2.1830393682307556E-4</v>
      </c>
      <c r="AI1496" s="13">
        <f t="shared" si="2038"/>
        <v>5.9067259917084931E-4</v>
      </c>
      <c r="AJ1496" s="13">
        <f t="shared" si="2039"/>
        <v>7.9910175805489065E-4</v>
      </c>
      <c r="AK1496" s="13">
        <f t="shared" si="2040"/>
        <v>7.207191943814494E-4</v>
      </c>
      <c r="AL1496" s="13">
        <f t="shared" si="2041"/>
        <v>3.2581411271082828E-5</v>
      </c>
      <c r="AM1496" s="13">
        <f t="shared" si="2042"/>
        <v>4.3549652205529393E-2</v>
      </c>
      <c r="AN1496" s="13">
        <f t="shared" si="2043"/>
        <v>2.6891682831082502E-2</v>
      </c>
      <c r="AO1496" s="13">
        <f t="shared" si="2044"/>
        <v>8.3027368631398511E-3</v>
      </c>
      <c r="AP1496" s="13">
        <f t="shared" si="2045"/>
        <v>1.7089655526965389E-3</v>
      </c>
      <c r="AQ1496" s="13">
        <f t="shared" si="2046"/>
        <v>2.6381932624553698E-4</v>
      </c>
      <c r="AR1496" s="13">
        <f t="shared" si="2047"/>
        <v>2.6960308211496807E-5</v>
      </c>
      <c r="AS1496" s="13">
        <f t="shared" si="2048"/>
        <v>7.2947449127489625E-5</v>
      </c>
      <c r="AT1496" s="13">
        <f t="shared" si="2049"/>
        <v>9.8688232576259793E-5</v>
      </c>
      <c r="AU1496" s="13">
        <f t="shared" si="2050"/>
        <v>8.9008067821576926E-5</v>
      </c>
      <c r="AV1496" s="13">
        <f t="shared" si="2051"/>
        <v>6.0208060757460366E-5</v>
      </c>
      <c r="AW1496" s="13">
        <f t="shared" si="2052"/>
        <v>1.5121188858340745E-6</v>
      </c>
      <c r="AX1496" s="13">
        <f t="shared" si="2053"/>
        <v>1.9638969591032639E-2</v>
      </c>
      <c r="AY1496" s="13">
        <f t="shared" si="2054"/>
        <v>1.2126961172476804E-2</v>
      </c>
      <c r="AZ1496" s="13">
        <f t="shared" si="2055"/>
        <v>3.7441675999618264E-3</v>
      </c>
      <c r="BA1496" s="13">
        <f t="shared" si="2056"/>
        <v>7.706679806106072E-4</v>
      </c>
      <c r="BB1496" s="13">
        <f t="shared" si="2057"/>
        <v>1.1897086344595385E-4</v>
      </c>
      <c r="BC1496" s="13">
        <f t="shared" si="2058"/>
        <v>1.4692777388116122E-5</v>
      </c>
      <c r="BD1496" s="13">
        <f t="shared" si="2059"/>
        <v>2.7746415900567109E-6</v>
      </c>
      <c r="BE1496" s="13">
        <f t="shared" si="2060"/>
        <v>7.5074448203588115E-6</v>
      </c>
      <c r="BF1496" s="13">
        <f t="shared" si="2061"/>
        <v>1.0156578048262511E-5</v>
      </c>
      <c r="BG1496" s="13">
        <f t="shared" si="2062"/>
        <v>9.1603361835092505E-6</v>
      </c>
      <c r="BH1496" s="13">
        <f t="shared" si="2063"/>
        <v>6.19636052094807E-6</v>
      </c>
      <c r="BI1496" s="13">
        <f t="shared" si="2064"/>
        <v>3.3531418879305861E-6</v>
      </c>
      <c r="BJ1496" s="14">
        <f t="shared" si="2065"/>
        <v>0.79179039745188207</v>
      </c>
      <c r="BK1496" s="14">
        <f t="shared" si="2066"/>
        <v>0.13870930666068859</v>
      </c>
      <c r="BL1496" s="14">
        <f t="shared" si="2067"/>
        <v>5.9430162820527564E-2</v>
      </c>
      <c r="BM1496" s="14">
        <f t="shared" si="2068"/>
        <v>0.62443592736323927</v>
      </c>
      <c r="BN1496" s="14">
        <f t="shared" si="2069"/>
        <v>0.35478261704504777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1.2710999999999999</v>
      </c>
      <c r="F1497" s="10">
        <f>VLOOKUP(B1497,home!$B$2:$E$405,3,FALSE)</f>
        <v>0.99380000000000002</v>
      </c>
      <c r="G1497" s="10">
        <f>VLOOKUP(C1497,away!$B$2:$E$405,4,FALSE)</f>
        <v>0.70389999999999997</v>
      </c>
      <c r="H1497" s="10">
        <f>VLOOKUP(A1497,away!$A$2:$E$405,3,FALSE)</f>
        <v>0.94469999999999998</v>
      </c>
      <c r="I1497" s="10">
        <f>VLOOKUP(C1497,away!$B$2:$E$405,3,FALSE)</f>
        <v>1.3928</v>
      </c>
      <c r="J1497" s="10">
        <f>VLOOKUP(B1497,home!$B$2:$E$405,4,FALSE)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1.4215</v>
      </c>
      <c r="F1501" s="10">
        <f>VLOOKUP(B1501,home!$B$2:$E$405,3,FALSE)</f>
        <v>1.1137999999999999</v>
      </c>
      <c r="G1501" s="10">
        <f>VLOOKUP(C1501,away!$B$2:$E$405,4,FALSE)</f>
        <v>0.87939999999999996</v>
      </c>
      <c r="H1501" s="10">
        <f>VLOOKUP(A1501,away!$A$2:$E$405,3,FALSE)</f>
        <v>1.0277000000000001</v>
      </c>
      <c r="I1501" s="10">
        <f>VLOOKUP(C1501,away!$B$2:$E$405,3,FALSE)</f>
        <v>1.2974000000000001</v>
      </c>
      <c r="J1501" s="10">
        <f>VLOOKUP(B1501,home!$B$2:$E$405,4,FALSE)</f>
        <v>0.64870000000000005</v>
      </c>
      <c r="K1501" s="12">
        <f t="shared" si="2014"/>
        <v>1.3923247359799997</v>
      </c>
      <c r="L1501" s="12">
        <f t="shared" si="2015"/>
        <v>0.86493634762600025</v>
      </c>
      <c r="M1501" s="13">
        <f t="shared" si="2016"/>
        <v>0.10463668376685074</v>
      </c>
      <c r="N1501" s="13">
        <f t="shared" si="2017"/>
        <v>0.14568824309950318</v>
      </c>
      <c r="O1501" s="13">
        <f t="shared" si="2018"/>
        <v>9.0504071084996668E-2</v>
      </c>
      <c r="P1501" s="13">
        <f t="shared" si="2019"/>
        <v>0.12601105687853312</v>
      </c>
      <c r="Q1501" s="13">
        <f t="shared" si="2020"/>
        <v>0.10142267230445291</v>
      </c>
      <c r="R1501" s="13">
        <f t="shared" si="2021"/>
        <v>3.9140130344770464E-2</v>
      </c>
      <c r="S1501" s="13">
        <f t="shared" si="2022"/>
        <v>3.7937905436265761E-2</v>
      </c>
      <c r="T1501" s="13">
        <f t="shared" si="2023"/>
        <v>8.7724155749482197E-2</v>
      </c>
      <c r="U1501" s="13">
        <f t="shared" si="2024"/>
        <v>5.4495771648505303E-2</v>
      </c>
      <c r="V1501" s="13">
        <f t="shared" si="2025"/>
        <v>5.0763963965424078E-3</v>
      </c>
      <c r="W1501" s="13">
        <f t="shared" si="2026"/>
        <v>4.707109847956116E-2</v>
      </c>
      <c r="X1501" s="13">
        <f t="shared" si="2027"/>
        <v>4.0713503997655401E-2</v>
      </c>
      <c r="Y1501" s="13">
        <f t="shared" si="2028"/>
        <v>1.7607294723394312E-2</v>
      </c>
      <c r="Z1501" s="13">
        <f t="shared" si="2029"/>
        <v>1.1284573795337116E-2</v>
      </c>
      <c r="AA1501" s="13">
        <f t="shared" si="2030"/>
        <v>1.5711791230239573E-2</v>
      </c>
      <c r="AB1501" s="13">
        <f t="shared" si="2031"/>
        <v>1.0937957788208096E-2</v>
      </c>
      <c r="AC1501" s="13">
        <f t="shared" si="2032"/>
        <v>3.8208521382903081E-4</v>
      </c>
      <c r="AD1501" s="13">
        <f t="shared" si="2033"/>
        <v>1.6384563690710882E-2</v>
      </c>
      <c r="AE1501" s="13">
        <f t="shared" si="2034"/>
        <v>1.4171604676089048E-2</v>
      </c>
      <c r="AF1501" s="13">
        <f t="shared" si="2035"/>
        <v>6.1287679942680041E-3</v>
      </c>
      <c r="AG1501" s="13">
        <f t="shared" si="2036"/>
        <v>1.7669980681364317E-3</v>
      </c>
      <c r="AH1501" s="13">
        <f t="shared" si="2037"/>
        <v>2.4401095107637388E-3</v>
      </c>
      <c r="AI1501" s="13">
        <f t="shared" si="2038"/>
        <v>3.3974248303364086E-3</v>
      </c>
      <c r="AJ1501" s="13">
        <f t="shared" si="2039"/>
        <v>2.3651593149550182E-3</v>
      </c>
      <c r="AK1501" s="13">
        <f t="shared" si="2040"/>
        <v>1.0976899395817945E-3</v>
      </c>
      <c r="AL1501" s="13">
        <f t="shared" si="2041"/>
        <v>1.8405385139894746E-5</v>
      </c>
      <c r="AM1501" s="13">
        <f t="shared" si="2042"/>
        <v>4.5625266629633048E-3</v>
      </c>
      <c r="AN1501" s="13">
        <f t="shared" si="2043"/>
        <v>3.9462951478097235E-3</v>
      </c>
      <c r="AO1501" s="13">
        <f t="shared" si="2044"/>
        <v>1.7066470559003748E-3</v>
      </c>
      <c r="AP1501" s="13">
        <f t="shared" si="2045"/>
        <v>4.9204702373904547E-4</v>
      </c>
      <c r="AQ1501" s="13">
        <f t="shared" si="2046"/>
        <v>1.0639733889327345E-4</v>
      </c>
      <c r="AR1501" s="13">
        <f t="shared" si="2047"/>
        <v>4.2210788160949099E-4</v>
      </c>
      <c r="AS1501" s="13">
        <f t="shared" si="2048"/>
        <v>5.8771124481701148E-4</v>
      </c>
      <c r="AT1501" s="13">
        <f t="shared" si="2049"/>
        <v>4.0914245188616134E-4</v>
      </c>
      <c r="AU1501" s="13">
        <f t="shared" si="2050"/>
        <v>1.8988638543353649E-4</v>
      </c>
      <c r="AV1501" s="13">
        <f t="shared" si="2051"/>
        <v>6.6095877866236257E-5</v>
      </c>
      <c r="AW1501" s="13">
        <f t="shared" si="2052"/>
        <v>6.1569708268489336E-7</v>
      </c>
      <c r="AX1501" s="13">
        <f t="shared" si="2053"/>
        <v>1.0587531219020147E-3</v>
      </c>
      <c r="AY1501" s="13">
        <f t="shared" si="2054"/>
        <v>9.1575405829555389E-4</v>
      </c>
      <c r="AZ1501" s="13">
        <f t="shared" si="2055"/>
        <v>3.9603448525292185E-4</v>
      </c>
      <c r="BA1501" s="13">
        <f t="shared" si="2056"/>
        <v>1.1418154040286845E-4</v>
      </c>
      <c r="BB1501" s="13">
        <f t="shared" si="2057"/>
        <v>2.4689941130591899E-5</v>
      </c>
      <c r="BC1501" s="13">
        <f t="shared" si="2058"/>
        <v>4.2710455009190237E-6</v>
      </c>
      <c r="BD1501" s="13">
        <f t="shared" si="2059"/>
        <v>6.0849408237243523E-5</v>
      </c>
      <c r="BE1501" s="13">
        <f t="shared" si="2060"/>
        <v>8.4722136258459302E-5</v>
      </c>
      <c r="BF1501" s="13">
        <f t="shared" si="2061"/>
        <v>5.898036299886047E-5</v>
      </c>
      <c r="BG1501" s="13">
        <f t="shared" si="2062"/>
        <v>2.7373272780130989E-5</v>
      </c>
      <c r="BH1501" s="13">
        <f t="shared" si="2063"/>
        <v>9.5281211991260942E-6</v>
      </c>
      <c r="BI1501" s="13">
        <f t="shared" si="2064"/>
        <v>2.6532477665917361E-6</v>
      </c>
      <c r="BJ1501" s="14">
        <f t="shared" si="2065"/>
        <v>0.49200650020504405</v>
      </c>
      <c r="BK1501" s="14">
        <f t="shared" si="2066"/>
        <v>0.27497828713545652</v>
      </c>
      <c r="BL1501" s="14">
        <f t="shared" si="2067"/>
        <v>0.22200915608320995</v>
      </c>
      <c r="BM1501" s="14">
        <f t="shared" si="2068"/>
        <v>0.39196052137872778</v>
      </c>
      <c r="BN1501" s="14">
        <f t="shared" si="2069"/>
        <v>0.60740285747910705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1.4215</v>
      </c>
      <c r="F1502" s="10">
        <f>VLOOKUP(B1502,home!$B$2:$E$405,3,FALSE)</f>
        <v>0.93799999999999994</v>
      </c>
      <c r="G1502" s="10">
        <f>VLOOKUP(C1502,away!$B$2:$E$405,4,FALSE)</f>
        <v>1.0823</v>
      </c>
      <c r="H1502" s="10">
        <f>VLOOKUP(A1502,away!$A$2:$E$405,3,FALSE)</f>
        <v>1.0277000000000001</v>
      </c>
      <c r="I1502" s="10">
        <f>VLOOKUP(C1502,away!$B$2:$E$405,3,FALSE)</f>
        <v>0.74850000000000005</v>
      </c>
      <c r="J1502" s="10">
        <f>VLOOKUP(B1502,home!$B$2:$E$405,4,FALSE)</f>
        <v>0.64870000000000005</v>
      </c>
      <c r="K1502" s="12">
        <f t="shared" si="2014"/>
        <v>1.4431031041</v>
      </c>
      <c r="L1502" s="12">
        <f t="shared" si="2015"/>
        <v>0.49900173901500011</v>
      </c>
      <c r="M1502" s="13">
        <f t="shared" si="2016"/>
        <v>0.14340179361562885</v>
      </c>
      <c r="N1502" s="13">
        <f t="shared" si="2017"/>
        <v>0.20694357350022155</v>
      </c>
      <c r="O1502" s="13">
        <f t="shared" si="2018"/>
        <v>7.1557744392068939E-2</v>
      </c>
      <c r="P1502" s="13">
        <f t="shared" si="2019"/>
        <v>0.10326520305458906</v>
      </c>
      <c r="Q1502" s="13">
        <f t="shared" si="2020"/>
        <v>0.14932045664585814</v>
      </c>
      <c r="R1502" s="13">
        <f t="shared" si="2021"/>
        <v>1.7853719445816634E-2</v>
      </c>
      <c r="S1502" s="13">
        <f t="shared" si="2022"/>
        <v>1.8590601088449895E-2</v>
      </c>
      <c r="T1502" s="13">
        <f t="shared" si="2023"/>
        <v>7.4511167536797138E-2</v>
      </c>
      <c r="U1502" s="13">
        <f t="shared" si="2024"/>
        <v>2.5764757951988515E-2</v>
      </c>
      <c r="V1502" s="13">
        <f t="shared" si="2025"/>
        <v>1.4874772854820096E-3</v>
      </c>
      <c r="W1502" s="13">
        <f t="shared" si="2026"/>
        <v>7.1828271497089119E-2</v>
      </c>
      <c r="X1502" s="13">
        <f t="shared" si="2027"/>
        <v>3.5842432387489034E-2</v>
      </c>
      <c r="Y1502" s="13">
        <f t="shared" si="2028"/>
        <v>8.9427180459422939E-3</v>
      </c>
      <c r="Z1502" s="13">
        <f t="shared" si="2029"/>
        <v>2.9696790171161412E-3</v>
      </c>
      <c r="AA1502" s="13">
        <f t="shared" si="2030"/>
        <v>4.2855530077809409E-3</v>
      </c>
      <c r="AB1502" s="13">
        <f t="shared" si="2031"/>
        <v>3.0922474241568839E-3</v>
      </c>
      <c r="AC1502" s="13">
        <f t="shared" si="2032"/>
        <v>6.6946793364431042E-5</v>
      </c>
      <c r="AD1502" s="13">
        <f t="shared" si="2033"/>
        <v>2.5913900389896723E-2</v>
      </c>
      <c r="AE1502" s="13">
        <f t="shared" si="2034"/>
        <v>1.2931081359219955E-2</v>
      </c>
      <c r="AF1502" s="13">
        <f t="shared" si="2035"/>
        <v>3.2263160427976039E-3</v>
      </c>
      <c r="AG1502" s="13">
        <f t="shared" si="2036"/>
        <v>5.3664577198933268E-4</v>
      </c>
      <c r="AH1502" s="13">
        <f t="shared" si="2037"/>
        <v>3.7046874846432762E-4</v>
      </c>
      <c r="AI1502" s="13">
        <f t="shared" si="2038"/>
        <v>5.3462460088091331E-4</v>
      </c>
      <c r="AJ1502" s="13">
        <f t="shared" si="2039"/>
        <v>3.8575921052973487E-4</v>
      </c>
      <c r="AK1502" s="13">
        <f t="shared" si="2040"/>
        <v>1.855634380502086E-4</v>
      </c>
      <c r="AL1502" s="13">
        <f t="shared" si="2041"/>
        <v>1.9283647815903283E-6</v>
      </c>
      <c r="AM1502" s="13">
        <f t="shared" si="2042"/>
        <v>7.4792860183996298E-3</v>
      </c>
      <c r="AN1502" s="13">
        <f t="shared" si="2043"/>
        <v>3.7321767297719913E-3</v>
      </c>
      <c r="AO1502" s="13">
        <f t="shared" si="2044"/>
        <v>9.3118133923376977E-4</v>
      </c>
      <c r="AP1502" s="13">
        <f t="shared" si="2045"/>
        <v>1.5488703587198931E-4</v>
      </c>
      <c r="AQ1502" s="13">
        <f t="shared" si="2046"/>
        <v>1.9322225062750336E-5</v>
      </c>
      <c r="AR1502" s="13">
        <f t="shared" si="2047"/>
        <v>3.6972909946882042E-5</v>
      </c>
      <c r="AS1502" s="13">
        <f t="shared" si="2048"/>
        <v>5.3355721111955237E-5</v>
      </c>
      <c r="AT1502" s="13">
        <f t="shared" si="2049"/>
        <v>3.8498903379078259E-5</v>
      </c>
      <c r="AU1502" s="13">
        <f t="shared" si="2050"/>
        <v>1.8519295656931273E-5</v>
      </c>
      <c r="AV1502" s="13">
        <f t="shared" si="2051"/>
        <v>6.6813132620657941E-6</v>
      </c>
      <c r="AW1502" s="13">
        <f t="shared" si="2052"/>
        <v>3.8573239201517586E-8</v>
      </c>
      <c r="AX1502" s="13">
        <f t="shared" si="2053"/>
        <v>1.7988968116007032E-3</v>
      </c>
      <c r="AY1502" s="13">
        <f t="shared" si="2054"/>
        <v>8.9765263729729E-4</v>
      </c>
      <c r="AZ1502" s="13">
        <f t="shared" si="2055"/>
        <v>2.2396511352137439E-4</v>
      </c>
      <c r="BA1502" s="13">
        <f t="shared" si="2056"/>
        <v>3.7252993708619244E-5</v>
      </c>
      <c r="BB1502" s="13">
        <f t="shared" si="2057"/>
        <v>4.6473271610289644E-6</v>
      </c>
      <c r="BC1502" s="13">
        <f t="shared" si="2058"/>
        <v>4.6380486702501954E-7</v>
      </c>
      <c r="BD1502" s="13">
        <f t="shared" si="2059"/>
        <v>3.0749243933231874E-6</v>
      </c>
      <c r="BE1502" s="13">
        <f t="shared" si="2060"/>
        <v>4.4374329368775017E-6</v>
      </c>
      <c r="BF1502" s="13">
        <f t="shared" si="2061"/>
        <v>3.2018366227217513E-6</v>
      </c>
      <c r="BG1502" s="13">
        <f t="shared" si="2062"/>
        <v>1.54019345635694E-6</v>
      </c>
      <c r="BH1502" s="13">
        <f t="shared" si="2063"/>
        <v>5.5566448944580219E-7</v>
      </c>
      <c r="BI1502" s="13">
        <f t="shared" si="2064"/>
        <v>1.6037622991147568E-7</v>
      </c>
      <c r="BJ1502" s="14">
        <f t="shared" si="2065"/>
        <v>0.60527629521379689</v>
      </c>
      <c r="BK1502" s="14">
        <f t="shared" si="2066"/>
        <v>0.26771160283959311</v>
      </c>
      <c r="BL1502" s="14">
        <f t="shared" si="2067"/>
        <v>0.12419743679122264</v>
      </c>
      <c r="BM1502" s="14">
        <f t="shared" si="2068"/>
        <v>0.30691490914348774</v>
      </c>
      <c r="BN1502" s="14">
        <f t="shared" si="2069"/>
        <v>0.69234249065418318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1.4215</v>
      </c>
      <c r="F1503" s="10">
        <f>VLOOKUP(B1503,home!$B$2:$E$405,3,FALSE)</f>
        <v>0.81169999999999998</v>
      </c>
      <c r="G1503" s="10">
        <f>VLOOKUP(C1503,away!$B$2:$E$405,4,FALSE)</f>
        <v>0.99660000000000004</v>
      </c>
      <c r="H1503" s="10">
        <f>VLOOKUP(A1503,away!$A$2:$E$405,3,FALSE)</f>
        <v>1.0277000000000001</v>
      </c>
      <c r="I1503" s="10">
        <f>VLOOKUP(C1503,away!$B$2:$E$405,3,FALSE)</f>
        <v>0.97299999999999998</v>
      </c>
      <c r="J1503" s="10">
        <f>VLOOKUP(B1503,home!$B$2:$E$405,4,FALSE)</f>
        <v>1.0479000000000001</v>
      </c>
      <c r="K1503" s="12">
        <f t="shared" si="2014"/>
        <v>1.1499085227300001</v>
      </c>
      <c r="L1503" s="12">
        <f t="shared" si="2015"/>
        <v>1.0478498055900001</v>
      </c>
      <c r="M1503" s="13">
        <f t="shared" si="2016"/>
        <v>0.1110518212706595</v>
      </c>
      <c r="N1503" s="13">
        <f t="shared" si="2017"/>
        <v>0.12769943574382009</v>
      </c>
      <c r="O1503" s="13">
        <f t="shared" si="2018"/>
        <v>0.11636562932887598</v>
      </c>
      <c r="P1503" s="13">
        <f t="shared" si="2019"/>
        <v>0.13380982891811458</v>
      </c>
      <c r="Q1503" s="13">
        <f t="shared" si="2020"/>
        <v>7.3421334754815368E-2</v>
      </c>
      <c r="R1503" s="13">
        <f t="shared" si="2021"/>
        <v>6.0966851034810352E-2</v>
      </c>
      <c r="S1503" s="13">
        <f t="shared" si="2022"/>
        <v>4.0307916858599302E-2</v>
      </c>
      <c r="T1503" s="13">
        <f t="shared" si="2023"/>
        <v>7.69345313489916E-2</v>
      </c>
      <c r="U1503" s="13">
        <f t="shared" si="2024"/>
        <v>7.0106301608938756E-2</v>
      </c>
      <c r="V1503" s="13">
        <f t="shared" si="2025"/>
        <v>5.3964750642047799E-3</v>
      </c>
      <c r="W1503" s="13">
        <f t="shared" si="2026"/>
        <v>2.8142606194924858E-2</v>
      </c>
      <c r="X1503" s="13">
        <f t="shared" si="2027"/>
        <v>2.9489224430147939E-2</v>
      </c>
      <c r="Y1503" s="13">
        <f t="shared" si="2028"/>
        <v>1.5450139043065199E-2</v>
      </c>
      <c r="Z1503" s="13">
        <f t="shared" si="2029"/>
        <v>2.1294701001420176E-2</v>
      </c>
      <c r="AA1503" s="13">
        <f t="shared" si="2030"/>
        <v>2.4486958170520129E-2</v>
      </c>
      <c r="AB1503" s="13">
        <f t="shared" si="2031"/>
        <v>1.4078880948007055E-2</v>
      </c>
      <c r="AC1503" s="13">
        <f t="shared" si="2032"/>
        <v>4.0639889830249915E-4</v>
      </c>
      <c r="AD1503" s="13">
        <f t="shared" si="2033"/>
        <v>8.0903556788445505E-3</v>
      </c>
      <c r="AE1503" s="13">
        <f t="shared" si="2034"/>
        <v>8.4774776252312129E-3</v>
      </c>
      <c r="AF1503" s="13">
        <f t="shared" si="2035"/>
        <v>4.441561640746051E-3</v>
      </c>
      <c r="AG1503" s="13">
        <f t="shared" si="2036"/>
        <v>1.5513631672572506E-3</v>
      </c>
      <c r="AH1503" s="13">
        <f t="shared" si="2037"/>
        <v>5.5784120761088272E-3</v>
      </c>
      <c r="AI1503" s="13">
        <f t="shared" si="2038"/>
        <v>6.4146635896174947E-3</v>
      </c>
      <c r="AJ1503" s="13">
        <f t="shared" si="2039"/>
        <v>3.6881381660734867E-3</v>
      </c>
      <c r="AK1503" s="13">
        <f t="shared" si="2040"/>
        <v>1.4136738367245653E-3</v>
      </c>
      <c r="AL1503" s="13">
        <f t="shared" si="2041"/>
        <v>1.9587312097054323E-5</v>
      </c>
      <c r="AM1503" s="13">
        <f t="shared" si="2042"/>
        <v>1.8606337894040781E-3</v>
      </c>
      <c r="AN1503" s="13">
        <f t="shared" si="2043"/>
        <v>1.9496647545012482E-3</v>
      </c>
      <c r="AO1503" s="13">
        <f t="shared" si="2044"/>
        <v>1.021477916984904E-3</v>
      </c>
      <c r="AP1503" s="13">
        <f t="shared" si="2045"/>
        <v>3.5678514557570327E-4</v>
      </c>
      <c r="AQ1503" s="13">
        <f t="shared" si="2046"/>
        <v>9.346431135722513E-5</v>
      </c>
      <c r="AR1503" s="13">
        <f t="shared" si="2047"/>
        <v>1.1690676018903088E-3</v>
      </c>
      <c r="AS1503" s="13">
        <f t="shared" si="2048"/>
        <v>1.3443207990611892E-3</v>
      </c>
      <c r="AT1503" s="13">
        <f t="shared" si="2049"/>
        <v>7.7292297206183272E-4</v>
      </c>
      <c r="AU1503" s="13">
        <f t="shared" si="2050"/>
        <v>2.9626357099590112E-4</v>
      </c>
      <c r="AV1503" s="13">
        <f t="shared" si="2051"/>
        <v>8.5169001315652811E-5</v>
      </c>
      <c r="AW1503" s="13">
        <f t="shared" si="2052"/>
        <v>6.5559355050123209E-7</v>
      </c>
      <c r="AX1503" s="13">
        <f t="shared" si="2053"/>
        <v>3.565931086858613E-4</v>
      </c>
      <c r="AY1503" s="13">
        <f t="shared" si="2054"/>
        <v>3.7365601961121347E-4</v>
      </c>
      <c r="AZ1503" s="13">
        <f t="shared" si="2055"/>
        <v>1.9576769375357164E-4</v>
      </c>
      <c r="BA1503" s="13">
        <f t="shared" si="2056"/>
        <v>6.8378379946827569E-5</v>
      </c>
      <c r="BB1503" s="13">
        <f t="shared" si="2057"/>
        <v>1.7912568033460604E-5</v>
      </c>
      <c r="BC1503" s="13">
        <f t="shared" si="2058"/>
        <v>3.7539361862958698E-6</v>
      </c>
      <c r="BD1503" s="13">
        <f t="shared" si="2059"/>
        <v>2.0416787656038789E-4</v>
      </c>
      <c r="BE1503" s="13">
        <f t="shared" si="2060"/>
        <v>2.3477438132447667E-4</v>
      </c>
      <c r="BF1503" s="13">
        <f t="shared" si="2061"/>
        <v>1.3498453100183936E-4</v>
      </c>
      <c r="BG1503" s="13">
        <f t="shared" si="2062"/>
        <v>5.1739954211909012E-5</v>
      </c>
      <c r="BH1503" s="13">
        <f t="shared" si="2063"/>
        <v>1.4874053578483538E-5</v>
      </c>
      <c r="BI1503" s="13">
        <f t="shared" si="2064"/>
        <v>3.4207601954881706E-6</v>
      </c>
      <c r="BJ1503" s="14">
        <f t="shared" si="2065"/>
        <v>0.37999611725188448</v>
      </c>
      <c r="BK1503" s="14">
        <f t="shared" si="2066"/>
        <v>0.29136568434158894</v>
      </c>
      <c r="BL1503" s="14">
        <f t="shared" si="2067"/>
        <v>0.30741121426187418</v>
      </c>
      <c r="BM1503" s="14">
        <f t="shared" si="2068"/>
        <v>0.37637981537961118</v>
      </c>
      <c r="BN1503" s="14">
        <f t="shared" si="2069"/>
        <v>0.62331490105109588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1.4215</v>
      </c>
      <c r="F1504" s="10">
        <f>VLOOKUP(B1504,home!$B$2:$E$405,3,FALSE)</f>
        <v>0.81169999999999998</v>
      </c>
      <c r="G1504" s="10">
        <f>VLOOKUP(C1504,away!$B$2:$E$405,4,FALSE)</f>
        <v>0.99660000000000004</v>
      </c>
      <c r="H1504" s="10">
        <f>VLOOKUP(A1504,away!$A$2:$E$405,3,FALSE)</f>
        <v>1.0277000000000001</v>
      </c>
      <c r="I1504" s="10">
        <f>VLOOKUP(C1504,away!$B$2:$E$405,3,FALSE)</f>
        <v>0.56759999999999999</v>
      </c>
      <c r="J1504" s="10">
        <f>VLOOKUP(B1504,home!$B$2:$E$405,4,FALSE)</f>
        <v>0.5988</v>
      </c>
      <c r="K1504" s="12">
        <f t="shared" si="2014"/>
        <v>1.1499085227300001</v>
      </c>
      <c r="L1504" s="12">
        <f t="shared" si="2015"/>
        <v>0.34929352497600002</v>
      </c>
      <c r="M1504" s="13">
        <f t="shared" si="2016"/>
        <v>0.22330827842707426</v>
      </c>
      <c r="N1504" s="13">
        <f t="shared" si="2017"/>
        <v>0.25678409255945656</v>
      </c>
      <c r="O1504" s="13">
        <f t="shared" si="2018"/>
        <v>7.8000135728114831E-2</v>
      </c>
      <c r="P1504" s="13">
        <f t="shared" si="2019"/>
        <v>8.9693020847856034E-2</v>
      </c>
      <c r="Q1504" s="13">
        <f t="shared" si="2020"/>
        <v>0.14763910826780416</v>
      </c>
      <c r="R1504" s="13">
        <f t="shared" si="2021"/>
        <v>1.3622471178539833E-2</v>
      </c>
      <c r="S1504" s="13">
        <f t="shared" si="2022"/>
        <v>9.0064260553613298E-3</v>
      </c>
      <c r="T1504" s="13">
        <f t="shared" si="2023"/>
        <v>5.1569384551174623E-2</v>
      </c>
      <c r="U1504" s="13">
        <f t="shared" si="2024"/>
        <v>1.5664595708846742E-2</v>
      </c>
      <c r="V1504" s="13">
        <f t="shared" si="2025"/>
        <v>4.0194238587432562E-4</v>
      </c>
      <c r="W1504" s="13">
        <f t="shared" si="2026"/>
        <v>5.6590489628468424E-2</v>
      </c>
      <c r="X1504" s="13">
        <f t="shared" si="2027"/>
        <v>1.9766691602445503E-2</v>
      </c>
      <c r="Y1504" s="13">
        <f t="shared" si="2028"/>
        <v>3.4521886934658435E-3</v>
      </c>
      <c r="Z1504" s="13">
        <f t="shared" si="2029"/>
        <v>1.5860803256120483E-3</v>
      </c>
      <c r="AA1504" s="13">
        <f t="shared" si="2030"/>
        <v>1.8238472841556681E-3</v>
      </c>
      <c r="AB1504" s="13">
        <f t="shared" si="2031"/>
        <v>1.0486287681042838E-3</v>
      </c>
      <c r="AC1504" s="13">
        <f t="shared" si="2032"/>
        <v>1.0090150668002492E-5</v>
      </c>
      <c r="AD1504" s="13">
        <f t="shared" si="2033"/>
        <v>1.626847158230988E-2</v>
      </c>
      <c r="AE1504" s="13">
        <f t="shared" si="2034"/>
        <v>5.682471784956903E-3</v>
      </c>
      <c r="AF1504" s="13">
        <f t="shared" si="2035"/>
        <v>9.9242530017212946E-4</v>
      </c>
      <c r="AG1504" s="13">
        <f t="shared" si="2036"/>
        <v>1.1554924379082939E-4</v>
      </c>
      <c r="AH1504" s="13">
        <f t="shared" si="2037"/>
        <v>1.385018969570285E-4</v>
      </c>
      <c r="AI1504" s="13">
        <f t="shared" si="2038"/>
        <v>1.5926451172515937E-4</v>
      </c>
      <c r="AJ1504" s="13">
        <f t="shared" si="2039"/>
        <v>9.1569809700596397E-5</v>
      </c>
      <c r="AK1504" s="13">
        <f t="shared" si="2040"/>
        <v>3.5098968199826683E-5</v>
      </c>
      <c r="AL1504" s="13">
        <f t="shared" si="2041"/>
        <v>1.6211062135230341E-7</v>
      </c>
      <c r="AM1504" s="13">
        <f t="shared" si="2042"/>
        <v>3.7414508248577835E-3</v>
      </c>
      <c r="AN1504" s="13">
        <f t="shared" si="2043"/>
        <v>1.3068645471389379E-3</v>
      </c>
      <c r="AO1504" s="13">
        <f t="shared" si="2044"/>
        <v>2.2823966216816175E-4</v>
      </c>
      <c r="AP1504" s="13">
        <f t="shared" si="2045"/>
        <v>2.6574212046016213E-5</v>
      </c>
      <c r="AQ1504" s="13">
        <f t="shared" si="2046"/>
        <v>2.3205500497531705E-6</v>
      </c>
      <c r="AR1504" s="13">
        <f t="shared" si="2047"/>
        <v>9.6755631607966433E-6</v>
      </c>
      <c r="AS1504" s="13">
        <f t="shared" si="2048"/>
        <v>1.1126012540812479E-5</v>
      </c>
      <c r="AT1504" s="13">
        <f t="shared" si="2049"/>
        <v>6.3969483223405677E-6</v>
      </c>
      <c r="AU1504" s="13">
        <f t="shared" si="2050"/>
        <v>2.4519684651075989E-6</v>
      </c>
      <c r="AV1504" s="13">
        <f t="shared" si="2051"/>
        <v>7.0488485887310625E-7</v>
      </c>
      <c r="AW1504" s="13">
        <f t="shared" si="2052"/>
        <v>1.808684419363174E-9</v>
      </c>
      <c r="AX1504" s="13">
        <f t="shared" si="2053"/>
        <v>7.1705436514652636E-4</v>
      </c>
      <c r="AY1504" s="13">
        <f t="shared" si="2054"/>
        <v>2.5046244680145804E-4</v>
      </c>
      <c r="AZ1504" s="13">
        <f t="shared" si="2055"/>
        <v>4.3742455458697574E-5</v>
      </c>
      <c r="BA1504" s="13">
        <f t="shared" si="2056"/>
        <v>5.092985486091385E-6</v>
      </c>
      <c r="BB1504" s="13">
        <f t="shared" si="2057"/>
        <v>4.4473671327211652E-7</v>
      </c>
      <c r="BC1504" s="13">
        <f t="shared" si="2058"/>
        <v>3.1068730853011635E-8</v>
      </c>
      <c r="BD1504" s="13">
        <f t="shared" si="2059"/>
        <v>5.6326859376043142E-7</v>
      </c>
      <c r="BE1504" s="13">
        <f t="shared" si="2060"/>
        <v>6.4770735655126234E-7</v>
      </c>
      <c r="BF1504" s="13">
        <f t="shared" si="2061"/>
        <v>3.7240210476660779E-7</v>
      </c>
      <c r="BG1504" s="13">
        <f t="shared" si="2062"/>
        <v>1.4274278471790426E-7</v>
      </c>
      <c r="BH1504" s="13">
        <f t="shared" si="2063"/>
        <v>4.1035286176332938E-8</v>
      </c>
      <c r="BI1504" s="13">
        <f t="shared" si="2064"/>
        <v>9.4373650613659481E-9</v>
      </c>
      <c r="BJ1504" s="14">
        <f t="shared" si="2065"/>
        <v>0.56518315106864248</v>
      </c>
      <c r="BK1504" s="14">
        <f t="shared" si="2066"/>
        <v>0.32267038242425677</v>
      </c>
      <c r="BL1504" s="14">
        <f t="shared" si="2067"/>
        <v>0.11061624582518294</v>
      </c>
      <c r="BM1504" s="14">
        <f t="shared" si="2068"/>
        <v>0.19075829199673139</v>
      </c>
      <c r="BN1504" s="14">
        <f t="shared" si="2069"/>
        <v>0.80904710700884563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1.6292</v>
      </c>
      <c r="F1509" s="10">
        <f>VLOOKUP(B1509,home!$B$2:$E$405,3,FALSE)</f>
        <v>0.90259999999999996</v>
      </c>
      <c r="G1509" s="10">
        <f>VLOOKUP(C1509,away!$B$2:$E$405,4,FALSE)</f>
        <v>0.79790000000000005</v>
      </c>
      <c r="H1509" s="10">
        <f>VLOOKUP(A1509,away!$A$2:$E$405,3,FALSE)</f>
        <v>1.1462000000000001</v>
      </c>
      <c r="I1509" s="10">
        <f>VLOOKUP(C1509,away!$B$2:$E$405,3,FALSE)</f>
        <v>1.0033000000000001</v>
      </c>
      <c r="J1509" s="10">
        <f>VLOOKUP(B1509,home!$B$2:$E$405,4,FALSE)</f>
        <v>0.71850000000000003</v>
      </c>
      <c r="K1509" s="12">
        <f t="shared" si="2014"/>
        <v>1.1733246525680001</v>
      </c>
      <c r="L1509" s="12">
        <f t="shared" si="2015"/>
        <v>0.82626239751000019</v>
      </c>
      <c r="M1509" s="13">
        <f t="shared" si="2016"/>
        <v>0.13539118147206067</v>
      </c>
      <c r="N1509" s="13">
        <f t="shared" si="2017"/>
        <v>0.15885781096147666</v>
      </c>
      <c r="O1509" s="13">
        <f t="shared" si="2018"/>
        <v>0.11186864220481638</v>
      </c>
      <c r="P1509" s="13">
        <f t="shared" si="2019"/>
        <v>0.13125823574822007</v>
      </c>
      <c r="Q1509" s="13">
        <f t="shared" si="2020"/>
        <v>9.3195892927043833E-2</v>
      </c>
      <c r="R1509" s="13">
        <f t="shared" si="2021"/>
        <v>4.6216426257169992E-2</v>
      </c>
      <c r="S1509" s="13">
        <f t="shared" si="2022"/>
        <v>3.1812863039552254E-2</v>
      </c>
      <c r="T1509" s="13">
        <f t="shared" si="2023"/>
        <v>7.7004261927984499E-2</v>
      </c>
      <c r="U1509" s="13">
        <f t="shared" si="2024"/>
        <v>5.4226872281128574E-2</v>
      </c>
      <c r="V1509" s="13">
        <f t="shared" si="2025"/>
        <v>3.4268605411621718E-3</v>
      </c>
      <c r="W1509" s="13">
        <f t="shared" si="2026"/>
        <v>3.6449679563129396E-2</v>
      </c>
      <c r="X1509" s="13">
        <f t="shared" si="2027"/>
        <v>3.0116999624302549E-2</v>
      </c>
      <c r="Y1509" s="13">
        <f t="shared" si="2028"/>
        <v>1.2442272157692001E-2</v>
      </c>
      <c r="Z1509" s="13">
        <f t="shared" si="2029"/>
        <v>1.2728965054531133E-2</v>
      </c>
      <c r="AA1509" s="13">
        <f t="shared" si="2030"/>
        <v>1.4935208500157957E-2</v>
      </c>
      <c r="AB1509" s="13">
        <f t="shared" si="2031"/>
        <v>8.7619241622392385E-3</v>
      </c>
      <c r="AC1509" s="13">
        <f t="shared" si="2032"/>
        <v>2.0764077093942752E-4</v>
      </c>
      <c r="AD1509" s="13">
        <f t="shared" si="2033"/>
        <v>1.0691826902405943E-2</v>
      </c>
      <c r="AE1509" s="13">
        <f t="shared" si="2034"/>
        <v>8.8342545301438521E-3</v>
      </c>
      <c r="AF1509" s="13">
        <f t="shared" si="2035"/>
        <v>3.6497061641451206E-3</v>
      </c>
      <c r="AG1509" s="13">
        <f t="shared" si="2036"/>
        <v>1.0052049884645244E-3</v>
      </c>
      <c r="AH1509" s="13">
        <f t="shared" si="2037"/>
        <v>2.6293662959444761E-3</v>
      </c>
      <c r="AI1509" s="13">
        <f t="shared" si="2038"/>
        <v>3.0851002956630617E-3</v>
      </c>
      <c r="AJ1509" s="13">
        <f t="shared" si="2039"/>
        <v>1.8099121162731483E-3</v>
      </c>
      <c r="AK1509" s="13">
        <f t="shared" si="2040"/>
        <v>7.0787150166826823E-4</v>
      </c>
      <c r="AL1509" s="13">
        <f t="shared" si="2041"/>
        <v>8.0520934869111176E-6</v>
      </c>
      <c r="AM1509" s="13">
        <f t="shared" si="2042"/>
        <v>2.508996817116528E-3</v>
      </c>
      <c r="AN1509" s="13">
        <f t="shared" si="2043"/>
        <v>2.0730897254556619E-3</v>
      </c>
      <c r="AO1509" s="13">
        <f t="shared" si="2044"/>
        <v>8.564580434041718E-4</v>
      </c>
      <c r="AP1509" s="13">
        <f t="shared" si="2045"/>
        <v>2.3588635876995158E-4</v>
      </c>
      <c r="AQ1509" s="13">
        <f t="shared" si="2046"/>
        <v>4.8726007084291061E-5</v>
      </c>
      <c r="AR1509" s="13">
        <f t="shared" si="2047"/>
        <v>4.3450929992381432E-4</v>
      </c>
      <c r="AS1509" s="13">
        <f t="shared" si="2048"/>
        <v>5.0982047337067439E-4</v>
      </c>
      <c r="AT1509" s="13">
        <f t="shared" si="2049"/>
        <v>2.9909246489484998E-4</v>
      </c>
      <c r="AU1509" s="13">
        <f t="shared" si="2050"/>
        <v>1.1697752081948548E-4</v>
      </c>
      <c r="AV1509" s="13">
        <f t="shared" si="2051"/>
        <v>3.4313152243447234E-5</v>
      </c>
      <c r="AW1509" s="13">
        <f t="shared" si="2052"/>
        <v>2.1684154464295104E-7</v>
      </c>
      <c r="AX1509" s="13">
        <f t="shared" si="2053"/>
        <v>4.9064463645624452E-4</v>
      </c>
      <c r="AY1509" s="13">
        <f t="shared" si="2054"/>
        <v>4.0540121364375905E-4</v>
      </c>
      <c r="AZ1509" s="13">
        <f t="shared" si="2055"/>
        <v>1.6748388936937809E-4</v>
      </c>
      <c r="BA1509" s="13">
        <f t="shared" si="2056"/>
        <v>4.6128546658213992E-5</v>
      </c>
      <c r="BB1509" s="13">
        <f t="shared" si="2057"/>
        <v>9.5285708888669509E-6</v>
      </c>
      <c r="BC1509" s="13">
        <f t="shared" si="2058"/>
        <v>1.57461996549584E-6</v>
      </c>
      <c r="BD1509" s="13">
        <f t="shared" si="2059"/>
        <v>5.983644931590708E-5</v>
      </c>
      <c r="BE1509" s="13">
        <f t="shared" si="2060"/>
        <v>7.0207581104489425E-5</v>
      </c>
      <c r="BF1509" s="13">
        <f t="shared" si="2061"/>
        <v>4.1188142853532375E-5</v>
      </c>
      <c r="BG1509" s="13">
        <f t="shared" si="2062"/>
        <v>1.6109021134514004E-5</v>
      </c>
      <c r="BH1509" s="13">
        <f t="shared" si="2063"/>
        <v>4.7252779064660574E-6</v>
      </c>
      <c r="BI1509" s="13">
        <f t="shared" si="2064"/>
        <v>1.1088570115783059E-6</v>
      </c>
      <c r="BJ1509" s="14">
        <f t="shared" si="2065"/>
        <v>0.43909182817560088</v>
      </c>
      <c r="BK1509" s="14">
        <f t="shared" si="2066"/>
        <v>0.30251023487906525</v>
      </c>
      <c r="BL1509" s="14">
        <f t="shared" si="2067"/>
        <v>0.2458292118556398</v>
      </c>
      <c r="BM1509" s="14">
        <f t="shared" si="2068"/>
        <v>0.32296686602195046</v>
      </c>
      <c r="BN1509" s="14">
        <f t="shared" si="2069"/>
        <v>0.67678818957078768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1.6292</v>
      </c>
      <c r="F1510" s="10">
        <f>VLOOKUP(B1510,home!$B$2:$E$405,3,FALSE)</f>
        <v>1.1554</v>
      </c>
      <c r="G1510" s="10">
        <f>VLOOKUP(C1510,away!$B$2:$E$405,4,FALSE)</f>
        <v>0.83040000000000003</v>
      </c>
      <c r="H1510" s="10">
        <f>VLOOKUP(A1510,away!$A$2:$E$405,3,FALSE)</f>
        <v>1.1462000000000001</v>
      </c>
      <c r="I1510" s="10">
        <f>VLOOKUP(C1510,away!$B$2:$E$405,3,FALSE)</f>
        <v>1.7448999999999999</v>
      </c>
      <c r="J1510" s="10">
        <f>VLOOKUP(B1510,home!$B$2:$E$405,4,FALSE)</f>
        <v>0.87239999999999995</v>
      </c>
      <c r="K1510" s="12">
        <f t="shared" si="2014"/>
        <v>1.5631264254720001</v>
      </c>
      <c r="L1510" s="12">
        <f t="shared" si="2015"/>
        <v>1.7448038211119998</v>
      </c>
      <c r="M1510" s="13">
        <f t="shared" si="2016"/>
        <v>3.6591831498535281E-2</v>
      </c>
      <c r="N1510" s="13">
        <f t="shared" si="2017"/>
        <v>5.7197658771779181E-2</v>
      </c>
      <c r="O1510" s="13">
        <f t="shared" si="2018"/>
        <v>6.3845567420130783E-2</v>
      </c>
      <c r="P1510" s="13">
        <f t="shared" si="2019"/>
        <v>9.97986935836606E-2</v>
      </c>
      <c r="Q1510" s="13">
        <f t="shared" si="2020"/>
        <v>4.4703585950649202E-2</v>
      </c>
      <c r="R1510" s="13">
        <f t="shared" si="2021"/>
        <v>5.5698994997854002E-2</v>
      </c>
      <c r="S1510" s="13">
        <f t="shared" si="2022"/>
        <v>6.804646578980382E-2</v>
      </c>
      <c r="T1510" s="13">
        <f t="shared" si="2023"/>
        <v>7.799898758410144E-2</v>
      </c>
      <c r="U1510" s="13">
        <f t="shared" si="2024"/>
        <v>8.7064570953378329E-2</v>
      </c>
      <c r="V1510" s="13">
        <f t="shared" si="2025"/>
        <v>2.0620717522948657E-2</v>
      </c>
      <c r="W1510" s="13">
        <f t="shared" si="2026"/>
        <v>2.3292452170939539E-2</v>
      </c>
      <c r="X1510" s="13">
        <f t="shared" si="2027"/>
        <v>4.0640759550923798E-2</v>
      </c>
      <c r="Y1510" s="13">
        <f t="shared" si="2028"/>
        <v>3.5455076278672927E-2</v>
      </c>
      <c r="Z1510" s="13">
        <f t="shared" si="2029"/>
        <v>3.2394606434784624E-2</v>
      </c>
      <c r="AA1510" s="13">
        <f t="shared" si="2030"/>
        <v>5.0636865360977133E-2</v>
      </c>
      <c r="AB1510" s="13">
        <f t="shared" si="2031"/>
        <v>3.9575911174405579E-2</v>
      </c>
      <c r="AC1510" s="13">
        <f t="shared" si="2032"/>
        <v>3.5149932807243284E-3</v>
      </c>
      <c r="AD1510" s="13">
        <f t="shared" si="2033"/>
        <v>9.1022618756095644E-3</v>
      </c>
      <c r="AE1510" s="13">
        <f t="shared" si="2034"/>
        <v>1.5881661301325647E-2</v>
      </c>
      <c r="AF1510" s="13">
        <f t="shared" si="2035"/>
        <v>1.3855191662079783E-2</v>
      </c>
      <c r="AG1510" s="13">
        <f t="shared" si="2036"/>
        <v>8.0581971180786454E-3</v>
      </c>
      <c r="AH1510" s="13">
        <f t="shared" si="2037"/>
        <v>1.4130558272707887E-2</v>
      </c>
      <c r="AI1510" s="13">
        <f t="shared" si="2038"/>
        <v>2.2087849042741674E-2</v>
      </c>
      <c r="AJ1510" s="13">
        <f t="shared" si="2039"/>
        <v>1.7263050260272972E-2</v>
      </c>
      <c r="AK1510" s="13">
        <f t="shared" si="2040"/>
        <v>8.9947766820279908E-3</v>
      </c>
      <c r="AL1510" s="13">
        <f t="shared" si="2041"/>
        <v>3.8346453074990179E-4</v>
      </c>
      <c r="AM1510" s="13">
        <f t="shared" si="2042"/>
        <v>2.8455972138663249E-3</v>
      </c>
      <c r="AN1510" s="13">
        <f t="shared" si="2043"/>
        <v>4.9650088920996241E-3</v>
      </c>
      <c r="AO1510" s="13">
        <f t="shared" si="2044"/>
        <v>4.3314832433952411E-3</v>
      </c>
      <c r="AP1510" s="13">
        <f t="shared" si="2045"/>
        <v>2.519196171386206E-3</v>
      </c>
      <c r="AQ1510" s="13">
        <f t="shared" si="2046"/>
        <v>1.0988757764913424E-3</v>
      </c>
      <c r="AR1510" s="13">
        <f t="shared" si="2047"/>
        <v>4.931010413733298E-3</v>
      </c>
      <c r="AS1510" s="13">
        <f t="shared" si="2048"/>
        <v>7.7077926819841365E-3</v>
      </c>
      <c r="AT1510" s="13">
        <f t="shared" si="2049"/>
        <v>6.0241272116345543E-3</v>
      </c>
      <c r="AU1510" s="13">
        <f t="shared" si="2050"/>
        <v>3.1388241449703093E-3</v>
      </c>
      <c r="AV1510" s="13">
        <f t="shared" si="2051"/>
        <v>1.226594741478162E-3</v>
      </c>
      <c r="AW1510" s="13">
        <f t="shared" si="2052"/>
        <v>2.905115525429918E-5</v>
      </c>
      <c r="AX1510" s="13">
        <f t="shared" si="2053"/>
        <v>7.4133803354065855E-4</v>
      </c>
      <c r="AY1510" s="13">
        <f t="shared" si="2054"/>
        <v>1.293489433657397E-3</v>
      </c>
      <c r="AZ1510" s="13">
        <f t="shared" si="2055"/>
        <v>1.1284426532067115E-3</v>
      </c>
      <c r="BA1510" s="13">
        <f t="shared" si="2056"/>
        <v>6.5630368440694475E-4</v>
      </c>
      <c r="BB1510" s="13">
        <f t="shared" si="2057"/>
        <v>2.8628029409078013E-4</v>
      </c>
      <c r="BC1510" s="13">
        <f t="shared" si="2058"/>
        <v>9.9900590207731987E-5</v>
      </c>
      <c r="BD1510" s="13">
        <f t="shared" si="2059"/>
        <v>1.4339409686374891E-3</v>
      </c>
      <c r="BE1510" s="13">
        <f t="shared" si="2060"/>
        <v>2.2414310206441755E-3</v>
      </c>
      <c r="BF1510" s="13">
        <f t="shared" si="2061"/>
        <v>1.751820029620794E-3</v>
      </c>
      <c r="BG1510" s="13">
        <f t="shared" si="2062"/>
        <v>9.1277206032380168E-4</v>
      </c>
      <c r="BH1510" s="13">
        <f t="shared" si="2063"/>
        <v>3.5669453198116432E-4</v>
      </c>
      <c r="BI1510" s="13">
        <f t="shared" si="2064"/>
        <v>1.1151172975222495E-4</v>
      </c>
      <c r="BJ1510" s="14">
        <f t="shared" si="2065"/>
        <v>0.34615174825050865</v>
      </c>
      <c r="BK1510" s="14">
        <f t="shared" si="2066"/>
        <v>0.23024965564007996</v>
      </c>
      <c r="BL1510" s="14">
        <f t="shared" si="2067"/>
        <v>0.38913466369925637</v>
      </c>
      <c r="BM1510" s="14">
        <f t="shared" si="2068"/>
        <v>0.6388299035236179</v>
      </c>
      <c r="BN1510" s="14">
        <f t="shared" si="2069"/>
        <v>0.35783633222260908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1.6292</v>
      </c>
      <c r="F1511" s="10">
        <f>VLOOKUP(B1511,home!$B$2:$E$405,3,FALSE)</f>
        <v>0.61380000000000001</v>
      </c>
      <c r="G1511" s="10">
        <f>VLOOKUP(C1511,away!$B$2:$E$405,4,FALSE)</f>
        <v>1.2998000000000001</v>
      </c>
      <c r="H1511" s="10">
        <f>VLOOKUP(A1511,away!$A$2:$E$405,3,FALSE)</f>
        <v>1.1462000000000001</v>
      </c>
      <c r="I1511" s="10">
        <f>VLOOKUP(C1511,away!$B$2:$E$405,3,FALSE)</f>
        <v>0.66720000000000002</v>
      </c>
      <c r="J1511" s="10">
        <f>VLOOKUP(B1511,home!$B$2:$E$405,4,FALSE)</f>
        <v>1.4883</v>
      </c>
      <c r="K1511" s="12">
        <f t="shared" si="2014"/>
        <v>1.299803847408</v>
      </c>
      <c r="L1511" s="12">
        <f t="shared" si="2015"/>
        <v>1.1381694477120001</v>
      </c>
      <c r="M1511" s="13">
        <f t="shared" si="2016"/>
        <v>8.7337679914000169E-2</v>
      </c>
      <c r="N1511" s="13">
        <f t="shared" si="2017"/>
        <v>0.11352185237590583</v>
      </c>
      <c r="O1511" s="13">
        <f t="shared" si="2018"/>
        <v>9.9405078912165004E-2</v>
      </c>
      <c r="P1511" s="13">
        <f t="shared" si="2019"/>
        <v>0.12920710402192795</v>
      </c>
      <c r="Q1511" s="13">
        <f t="shared" si="2020"/>
        <v>7.3778070241542704E-2</v>
      </c>
      <c r="R1511" s="13">
        <f t="shared" si="2021"/>
        <v>5.656991188261333E-2</v>
      </c>
      <c r="S1511" s="13">
        <f t="shared" si="2022"/>
        <v>4.778715139379721E-2</v>
      </c>
      <c r="T1511" s="13">
        <f t="shared" si="2023"/>
        <v>8.3971945460073805E-2</v>
      </c>
      <c r="U1511" s="13">
        <f t="shared" si="2024"/>
        <v>7.3529789112552355E-2</v>
      </c>
      <c r="V1511" s="13">
        <f t="shared" si="2025"/>
        <v>7.8551299674879168E-3</v>
      </c>
      <c r="W1511" s="13">
        <f t="shared" si="2026"/>
        <v>3.1965673184764953E-2</v>
      </c>
      <c r="X1511" s="13">
        <f t="shared" si="2027"/>
        <v>3.6382352594446221E-2</v>
      </c>
      <c r="Y1511" s="13">
        <f t="shared" si="2028"/>
        <v>2.070464107944206E-2</v>
      </c>
      <c r="Z1511" s="13">
        <f t="shared" si="2029"/>
        <v>2.1462048454850169E-2</v>
      </c>
      <c r="AA1511" s="13">
        <f t="shared" si="2030"/>
        <v>2.7896453154871173E-2</v>
      </c>
      <c r="AB1511" s="13">
        <f t="shared" si="2031"/>
        <v>1.8129958569869296E-2</v>
      </c>
      <c r="AC1511" s="13">
        <f t="shared" si="2032"/>
        <v>7.2630349510541085E-4</v>
      </c>
      <c r="AD1511" s="13">
        <f t="shared" si="2033"/>
        <v>1.0387276247636064E-2</v>
      </c>
      <c r="AE1511" s="13">
        <f t="shared" si="2034"/>
        <v>1.1822480470003914E-2</v>
      </c>
      <c r="AF1511" s="13">
        <f t="shared" si="2035"/>
        <v>6.7279930335651331E-3</v>
      </c>
      <c r="AG1511" s="13">
        <f t="shared" si="2036"/>
        <v>2.5525320384076696E-3</v>
      </c>
      <c r="AH1511" s="13">
        <f t="shared" si="2037"/>
        <v>6.1068619591562508E-3</v>
      </c>
      <c r="AI1511" s="13">
        <f t="shared" si="2038"/>
        <v>7.9377226701008528E-3</v>
      </c>
      <c r="AJ1511" s="13">
        <f t="shared" si="2039"/>
        <v>5.1587412331273955E-3</v>
      </c>
      <c r="AK1511" s="13">
        <f t="shared" si="2040"/>
        <v>2.235117234200426E-3</v>
      </c>
      <c r="AL1511" s="13">
        <f t="shared" si="2041"/>
        <v>4.2979649258363912E-5</v>
      </c>
      <c r="AM1511" s="13">
        <f t="shared" si="2042"/>
        <v>2.700284326153414E-3</v>
      </c>
      <c r="AN1511" s="13">
        <f t="shared" si="2043"/>
        <v>3.0733811201634014E-3</v>
      </c>
      <c r="AO1511" s="13">
        <f t="shared" si="2044"/>
        <v>1.7490142460724338E-3</v>
      </c>
      <c r="AP1511" s="13">
        <f t="shared" si="2045"/>
        <v>6.635581928308939E-4</v>
      </c>
      <c r="AQ1511" s="13">
        <f t="shared" si="2046"/>
        <v>1.8881041546477787E-4</v>
      </c>
      <c r="AR1511" s="13">
        <f t="shared" si="2047"/>
        <v>1.3901287406612589E-3</v>
      </c>
      <c r="AS1511" s="13">
        <f t="shared" si="2048"/>
        <v>1.8068946855039425E-3</v>
      </c>
      <c r="AT1511" s="13">
        <f t="shared" si="2049"/>
        <v>1.1743043320395464E-3</v>
      </c>
      <c r="AU1511" s="13">
        <f t="shared" si="2050"/>
        <v>5.0878842960429456E-4</v>
      </c>
      <c r="AV1511" s="13">
        <f t="shared" si="2051"/>
        <v>1.6533128957908422E-4</v>
      </c>
      <c r="AW1511" s="13">
        <f t="shared" si="2052"/>
        <v>1.7662212594519466E-6</v>
      </c>
      <c r="AX1511" s="13">
        <f t="shared" si="2053"/>
        <v>5.8497332603828667E-4</v>
      </c>
      <c r="AY1511" s="13">
        <f t="shared" si="2054"/>
        <v>6.6579876742324854E-4</v>
      </c>
      <c r="AZ1511" s="13">
        <f t="shared" si="2055"/>
        <v>3.7889590770272464E-4</v>
      </c>
      <c r="BA1511" s="13">
        <f t="shared" si="2056"/>
        <v>1.4374924867011565E-4</v>
      </c>
      <c r="BB1511" s="13">
        <f t="shared" si="2057"/>
        <v>4.0902750741970132E-5</v>
      </c>
      <c r="BC1511" s="13">
        <f t="shared" si="2058"/>
        <v>9.3108522443779512E-6</v>
      </c>
      <c r="BD1511" s="13">
        <f t="shared" si="2059"/>
        <v>2.6370034350116698E-4</v>
      </c>
      <c r="BE1511" s="13">
        <f t="shared" si="2060"/>
        <v>3.4275872104562807E-4</v>
      </c>
      <c r="BF1511" s="13">
        <f t="shared" si="2061"/>
        <v>2.2275955217387642E-4</v>
      </c>
      <c r="BG1511" s="13">
        <f t="shared" si="2062"/>
        <v>9.6514574320829207E-5</v>
      </c>
      <c r="BH1511" s="13">
        <f t="shared" si="2063"/>
        <v>3.1362503758289812E-5</v>
      </c>
      <c r="BI1511" s="13">
        <f t="shared" si="2064"/>
        <v>8.1530206098745804E-6</v>
      </c>
      <c r="BJ1511" s="14">
        <f t="shared" si="2065"/>
        <v>0.40201349587929397</v>
      </c>
      <c r="BK1511" s="14">
        <f t="shared" si="2066"/>
        <v>0.27362214720900024</v>
      </c>
      <c r="BL1511" s="14">
        <f t="shared" si="2067"/>
        <v>0.30298033092145377</v>
      </c>
      <c r="BM1511" s="14">
        <f t="shared" si="2068"/>
        <v>0.43959429257027938</v>
      </c>
      <c r="BN1511" s="14">
        <f t="shared" si="2069"/>
        <v>0.55981969734815495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1.6292</v>
      </c>
      <c r="F1512" s="10">
        <f>VLOOKUP(B1512,home!$B$2:$E$405,3,FALSE)</f>
        <v>0.93879999999999997</v>
      </c>
      <c r="G1512" s="10">
        <f>VLOOKUP(C1512,away!$B$2:$E$405,4,FALSE)</f>
        <v>1.4080999999999999</v>
      </c>
      <c r="H1512" s="10">
        <f>VLOOKUP(A1512,away!$A$2:$E$405,3,FALSE)</f>
        <v>1.1462000000000001</v>
      </c>
      <c r="I1512" s="10">
        <f>VLOOKUP(C1512,away!$B$2:$E$405,3,FALSE)</f>
        <v>0.76980000000000004</v>
      </c>
      <c r="J1512" s="10">
        <f>VLOOKUP(B1512,home!$B$2:$E$405,4,FALSE)</f>
        <v>1.7962</v>
      </c>
      <c r="K1512" s="12">
        <f t="shared" si="2014"/>
        <v>2.1536790369759999</v>
      </c>
      <c r="L1512" s="12">
        <f t="shared" si="2015"/>
        <v>1.5848676579120002</v>
      </c>
      <c r="M1512" s="13">
        <f t="shared" si="2016"/>
        <v>2.3788650188443512E-2</v>
      </c>
      <c r="N1512" s="13">
        <f t="shared" si="2017"/>
        <v>5.1233117228805955E-2</v>
      </c>
      <c r="O1512" s="13">
        <f t="shared" si="2018"/>
        <v>3.7701862309046333E-2</v>
      </c>
      <c r="P1512" s="13">
        <f t="shared" si="2019"/>
        <v>8.1197710509948631E-2</v>
      </c>
      <c r="Q1512" s="13">
        <f t="shared" si="2020"/>
        <v>5.5169845287306674E-2</v>
      </c>
      <c r="R1512" s="13">
        <f t="shared" si="2021"/>
        <v>2.9876231108329491E-2</v>
      </c>
      <c r="S1512" s="13">
        <f t="shared" si="2022"/>
        <v>6.9287960222942049E-2</v>
      </c>
      <c r="T1512" s="13">
        <f t="shared" si="2023"/>
        <v>8.7436903487861123E-2</v>
      </c>
      <c r="U1512" s="13">
        <f t="shared" si="2024"/>
        <v>6.4343812641859455E-2</v>
      </c>
      <c r="V1512" s="13">
        <f t="shared" si="2025"/>
        <v>2.6277814987120753E-2</v>
      </c>
      <c r="W1512" s="13">
        <f t="shared" si="2026"/>
        <v>3.9606046422827189E-2</v>
      </c>
      <c r="X1512" s="13">
        <f t="shared" si="2027"/>
        <v>6.2770342033300078E-2</v>
      </c>
      <c r="Y1512" s="13">
        <f t="shared" si="2028"/>
        <v>4.9741342482325743E-2</v>
      </c>
      <c r="Z1512" s="13">
        <f t="shared" si="2029"/>
        <v>1.5783290807965263E-2</v>
      </c>
      <c r="AA1512" s="13">
        <f t="shared" si="2030"/>
        <v>3.3992142547610779E-2</v>
      </c>
      <c r="AB1512" s="13">
        <f t="shared" si="2031"/>
        <v>3.6604082413344653E-2</v>
      </c>
      <c r="AC1512" s="13">
        <f t="shared" si="2032"/>
        <v>5.6058729616223915E-3</v>
      </c>
      <c r="AD1512" s="13">
        <f t="shared" si="2033"/>
        <v>2.1324677979585305E-2</v>
      </c>
      <c r="AE1512" s="13">
        <f t="shared" si="2034"/>
        <v>3.3796792445232968E-2</v>
      </c>
      <c r="AF1512" s="13">
        <f t="shared" si="2035"/>
        <v>2.6781721643807183E-2</v>
      </c>
      <c r="AG1512" s="13">
        <f t="shared" si="2036"/>
        <v>1.4148494818823933E-2</v>
      </c>
      <c r="AH1512" s="13">
        <f t="shared" si="2037"/>
        <v>6.2536067842409795E-3</v>
      </c>
      <c r="AI1512" s="13">
        <f t="shared" si="2038"/>
        <v>1.3468261836710691E-2</v>
      </c>
      <c r="AJ1512" s="13">
        <f t="shared" si="2039"/>
        <v>1.450315659111385E-2</v>
      </c>
      <c r="AK1512" s="13">
        <f t="shared" si="2040"/>
        <v>1.0411714773420736E-2</v>
      </c>
      <c r="AL1512" s="13">
        <f t="shared" si="2041"/>
        <v>7.6538020659026808E-4</v>
      </c>
      <c r="AM1512" s="13">
        <f t="shared" si="2042"/>
        <v>9.1853023869793125E-3</v>
      </c>
      <c r="AN1512" s="13">
        <f t="shared" si="2043"/>
        <v>1.4557488681265407E-2</v>
      </c>
      <c r="AO1512" s="13">
        <f t="shared" si="2044"/>
        <v>1.1535846495678782E-2</v>
      </c>
      <c r="AP1512" s="13">
        <f t="shared" si="2045"/>
        <v>6.0942633392129268E-3</v>
      </c>
      <c r="AQ1512" s="13">
        <f t="shared" si="2046"/>
        <v>2.4146502162793403E-3</v>
      </c>
      <c r="AR1512" s="13">
        <f t="shared" si="2047"/>
        <v>1.982227827528518E-3</v>
      </c>
      <c r="AS1512" s="13">
        <f t="shared" si="2048"/>
        <v>4.2690825186586468E-3</v>
      </c>
      <c r="AT1512" s="13">
        <f t="shared" si="2049"/>
        <v>4.597116763777916E-3</v>
      </c>
      <c r="AU1512" s="13">
        <f t="shared" si="2050"/>
        <v>3.3002380015598166E-3</v>
      </c>
      <c r="AV1512" s="13">
        <f t="shared" si="2051"/>
        <v>1.7769133502477364E-3</v>
      </c>
      <c r="AW1512" s="13">
        <f t="shared" si="2052"/>
        <v>7.2568594164371987E-5</v>
      </c>
      <c r="AX1512" s="13">
        <f t="shared" si="2053"/>
        <v>3.2970321998538259E-3</v>
      </c>
      <c r="AY1512" s="13">
        <f t="shared" si="2054"/>
        <v>5.2253597006427822E-3</v>
      </c>
      <c r="AZ1512" s="13">
        <f t="shared" si="2055"/>
        <v>4.1407517952527393E-3</v>
      </c>
      <c r="BA1512" s="13">
        <f t="shared" si="2056"/>
        <v>2.187514533245706E-3</v>
      </c>
      <c r="BB1512" s="13">
        <f t="shared" si="2057"/>
        <v>8.6673025873839639E-4</v>
      </c>
      <c r="BC1512" s="13">
        <f t="shared" si="2058"/>
        <v>2.7473055104163668E-4</v>
      </c>
      <c r="BD1512" s="13">
        <f t="shared" si="2059"/>
        <v>5.2359479574385249E-4</v>
      </c>
      <c r="BE1512" s="13">
        <f t="shared" si="2060"/>
        <v>1.1276551354632654E-3</v>
      </c>
      <c r="BF1512" s="13">
        <f t="shared" si="2061"/>
        <v>1.2143036130927835E-3</v>
      </c>
      <c r="BG1512" s="13">
        <f t="shared" si="2062"/>
        <v>8.7174007868071437E-4</v>
      </c>
      <c r="BH1512" s="13">
        <f t="shared" si="2063"/>
        <v>4.6936208328661596E-4</v>
      </c>
      <c r="BI1512" s="13">
        <f t="shared" si="2064"/>
        <v>2.0217105590515351E-4</v>
      </c>
      <c r="BJ1512" s="14">
        <f t="shared" si="2065"/>
        <v>0.50178895398806711</v>
      </c>
      <c r="BK1512" s="14">
        <f t="shared" si="2066"/>
        <v>0.21214874877731041</v>
      </c>
      <c r="BL1512" s="14">
        <f t="shared" si="2067"/>
        <v>0.26748927622962199</v>
      </c>
      <c r="BM1512" s="14">
        <f t="shared" si="2068"/>
        <v>0.71309006206460579</v>
      </c>
      <c r="BN1512" s="14">
        <f t="shared" si="2069"/>
        <v>0.27896741663188063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1.6292</v>
      </c>
      <c r="F1513" s="10">
        <f>VLOOKUP(B1513,home!$B$2:$E$405,3,FALSE)</f>
        <v>1.0470999999999999</v>
      </c>
      <c r="G1513" s="10">
        <f>VLOOKUP(C1513,away!$B$2:$E$405,4,FALSE)</f>
        <v>0.75819999999999999</v>
      </c>
      <c r="H1513" s="10">
        <f>VLOOKUP(A1513,away!$A$2:$E$405,3,FALSE)</f>
        <v>1.1462000000000001</v>
      </c>
      <c r="I1513" s="10">
        <f>VLOOKUP(C1513,away!$B$2:$E$405,3,FALSE)</f>
        <v>0.87239999999999995</v>
      </c>
      <c r="J1513" s="10">
        <f>VLOOKUP(B1513,home!$B$2:$E$405,4,FALSE)</f>
        <v>0.92379999999999995</v>
      </c>
      <c r="K1513" s="12">
        <f t="shared" si="2014"/>
        <v>1.2934401596239999</v>
      </c>
      <c r="L1513" s="12">
        <f t="shared" si="2015"/>
        <v>0.92374908014400003</v>
      </c>
      <c r="M1513" s="13">
        <f t="shared" si="2016"/>
        <v>0.10891481241736195</v>
      </c>
      <c r="N1513" s="13">
        <f t="shared" si="2017"/>
        <v>0.14087479235853065</v>
      </c>
      <c r="O1513" s="13">
        <f t="shared" si="2018"/>
        <v>0.1006099577845944</v>
      </c>
      <c r="P1513" s="13">
        <f t="shared" si="2019"/>
        <v>0.13013295985666967</v>
      </c>
      <c r="Q1513" s="13">
        <f t="shared" si="2020"/>
        <v>9.1106556957607887E-2</v>
      </c>
      <c r="R1513" s="13">
        <f t="shared" si="2021"/>
        <v>4.6469177978422878E-2</v>
      </c>
      <c r="S1513" s="13">
        <f t="shared" si="2022"/>
        <v>3.8871175704192115E-2</v>
      </c>
      <c r="T1513" s="13">
        <f t="shared" si="2023"/>
        <v>8.415959818467722E-2</v>
      </c>
      <c r="U1513" s="13">
        <f t="shared" si="2024"/>
        <v>6.0105100982007345E-2</v>
      </c>
      <c r="V1513" s="13">
        <f t="shared" si="2025"/>
        <v>5.1604256729779465E-3</v>
      </c>
      <c r="W1513" s="13">
        <f t="shared" si="2026"/>
        <v>3.928029319134712E-2</v>
      </c>
      <c r="X1513" s="13">
        <f t="shared" si="2027"/>
        <v>3.6285134703293524E-2</v>
      </c>
      <c r="Y1513" s="13">
        <f t="shared" si="2028"/>
        <v>1.6759179902534265E-2</v>
      </c>
      <c r="Z1513" s="13">
        <f t="shared" si="2029"/>
        <v>1.4308620137538653E-2</v>
      </c>
      <c r="AA1513" s="13">
        <f t="shared" si="2030"/>
        <v>1.8507343914697175E-2</v>
      </c>
      <c r="AB1513" s="13">
        <f t="shared" si="2031"/>
        <v>1.1969070933621092E-2</v>
      </c>
      <c r="AC1513" s="13">
        <f t="shared" si="2032"/>
        <v>3.8535935335614501E-4</v>
      </c>
      <c r="AD1513" s="13">
        <f t="shared" si="2033"/>
        <v>1.2701677173873388E-2</v>
      </c>
      <c r="AE1513" s="13">
        <f t="shared" si="2034"/>
        <v>1.1733162605651583E-2</v>
      </c>
      <c r="AF1513" s="13">
        <f t="shared" si="2035"/>
        <v>5.4192490820753145E-3</v>
      </c>
      <c r="AG1513" s="13">
        <f t="shared" si="2036"/>
        <v>1.6686754515460962E-3</v>
      </c>
      <c r="AH1513" s="13">
        <f t="shared" si="2037"/>
        <v>3.3043936725453112E-3</v>
      </c>
      <c r="AI1513" s="13">
        <f t="shared" si="2038"/>
        <v>4.2740354792775419E-3</v>
      </c>
      <c r="AJ1513" s="13">
        <f t="shared" si="2039"/>
        <v>2.7641045662776926E-3</v>
      </c>
      <c r="AK1513" s="13">
        <f t="shared" si="2040"/>
        <v>1.1917346171412149E-3</v>
      </c>
      <c r="AL1513" s="13">
        <f t="shared" si="2041"/>
        <v>1.8417312447280461E-5</v>
      </c>
      <c r="AM1513" s="13">
        <f t="shared" si="2042"/>
        <v>3.285771870253462E-3</v>
      </c>
      <c r="AN1513" s="13">
        <f t="shared" si="2043"/>
        <v>3.0352287427096655E-3</v>
      </c>
      <c r="AO1513" s="13">
        <f t="shared" si="2044"/>
        <v>1.4018948795523416E-3</v>
      </c>
      <c r="AP1513" s="13">
        <f t="shared" si="2045"/>
        <v>4.316663684816865E-4</v>
      </c>
      <c r="AQ1513" s="13">
        <f t="shared" si="2046"/>
        <v>9.96878527035147E-5</v>
      </c>
      <c r="AR1513" s="13">
        <f t="shared" si="2047"/>
        <v>6.1048612308947723E-4</v>
      </c>
      <c r="AS1513" s="13">
        <f t="shared" si="2048"/>
        <v>7.8962726849709022E-4</v>
      </c>
      <c r="AT1513" s="13">
        <f t="shared" si="2049"/>
        <v>5.1066781010416986E-4</v>
      </c>
      <c r="AU1513" s="13">
        <f t="shared" si="2050"/>
        <v>2.2017275127199194E-4</v>
      </c>
      <c r="AV1513" s="13">
        <f t="shared" si="2051"/>
        <v>7.1195069637525142E-5</v>
      </c>
      <c r="AW1513" s="13">
        <f t="shared" si="2052"/>
        <v>6.1125737939766254E-7</v>
      </c>
      <c r="AX1513" s="13">
        <f t="shared" si="2053"/>
        <v>7.0832488205811348E-4</v>
      </c>
      <c r="AY1513" s="13">
        <f t="shared" si="2054"/>
        <v>6.5431445824428965E-4</v>
      </c>
      <c r="AZ1513" s="13">
        <f t="shared" si="2055"/>
        <v>3.0221118946404112E-4</v>
      </c>
      <c r="BA1513" s="13">
        <f t="shared" si="2056"/>
        <v>9.305576942554404E-5</v>
      </c>
      <c r="BB1513" s="13">
        <f t="shared" si="2057"/>
        <v>2.1490045352234615E-5</v>
      </c>
      <c r="BC1513" s="13">
        <f t="shared" si="2058"/>
        <v>3.9702819252759145E-6</v>
      </c>
      <c r="BD1513" s="13">
        <f t="shared" si="2059"/>
        <v>9.3989332440763541E-5</v>
      </c>
      <c r="BE1513" s="13">
        <f t="shared" si="2060"/>
        <v>1.2156957715513438E-4</v>
      </c>
      <c r="BF1513" s="13">
        <f t="shared" si="2061"/>
        <v>7.8621486640479614E-5</v>
      </c>
      <c r="BG1513" s="13">
        <f t="shared" si="2062"/>
        <v>3.3897396076712705E-5</v>
      </c>
      <c r="BH1513" s="13">
        <f t="shared" si="2063"/>
        <v>1.0961063348075311E-5</v>
      </c>
      <c r="BI1513" s="13">
        <f t="shared" si="2064"/>
        <v>2.8354959053166608E-6</v>
      </c>
      <c r="BJ1513" s="14">
        <f t="shared" si="2065"/>
        <v>0.4500259359513073</v>
      </c>
      <c r="BK1513" s="14">
        <f t="shared" si="2066"/>
        <v>0.28413746477524937</v>
      </c>
      <c r="BL1513" s="14">
        <f t="shared" si="2067"/>
        <v>0.25173894330275143</v>
      </c>
      <c r="BM1513" s="14">
        <f t="shared" si="2068"/>
        <v>0.38144900361279438</v>
      </c>
      <c r="BN1513" s="14">
        <f t="shared" si="2069"/>
        <v>0.61810825735318742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1.6292</v>
      </c>
      <c r="F1514" s="10">
        <f>VLOOKUP(B1514,home!$B$2:$E$405,3,FALSE)</f>
        <v>0.90259999999999996</v>
      </c>
      <c r="G1514" s="10">
        <f>VLOOKUP(C1514,away!$B$2:$E$405,4,FALSE)</f>
        <v>1.0109999999999999</v>
      </c>
      <c r="H1514" s="10">
        <f>VLOOKUP(A1514,away!$A$2:$E$405,3,FALSE)</f>
        <v>1.1462000000000001</v>
      </c>
      <c r="I1514" s="10">
        <f>VLOOKUP(C1514,away!$B$2:$E$405,3,FALSE)</f>
        <v>0.97509999999999997</v>
      </c>
      <c r="J1514" s="10">
        <f>VLOOKUP(B1514,home!$B$2:$E$405,4,FALSE)</f>
        <v>1.0777000000000001</v>
      </c>
      <c r="K1514" s="12">
        <f t="shared" si="2014"/>
        <v>1.4866915951199999</v>
      </c>
      <c r="L1514" s="12">
        <f t="shared" si="2015"/>
        <v>1.2045017724740001</v>
      </c>
      <c r="M1514" s="13">
        <f t="shared" si="2016"/>
        <v>6.7799980774755894E-2</v>
      </c>
      <c r="N1514" s="13">
        <f t="shared" si="2017"/>
        <v>0.10079766156712718</v>
      </c>
      <c r="O1514" s="13">
        <f t="shared" si="2018"/>
        <v>8.1665197016896604E-2</v>
      </c>
      <c r="P1514" s="13">
        <f t="shared" si="2019"/>
        <v>0.12141096201883909</v>
      </c>
      <c r="Q1514" s="13">
        <f t="shared" si="2020"/>
        <v>7.4927518129799128E-2</v>
      </c>
      <c r="R1514" s="13">
        <f t="shared" si="2021"/>
        <v>4.9182937278145204E-2</v>
      </c>
      <c r="S1514" s="13">
        <f t="shared" si="2022"/>
        <v>5.435334025872024E-2</v>
      </c>
      <c r="T1514" s="13">
        <f t="shared" si="2023"/>
        <v>9.025032839442082E-2</v>
      </c>
      <c r="U1514" s="13">
        <f t="shared" si="2024"/>
        <v>7.311985947473261E-2</v>
      </c>
      <c r="V1514" s="13">
        <f t="shared" si="2025"/>
        <v>1.0814639791831084E-2</v>
      </c>
      <c r="W1514" s="13">
        <f t="shared" si="2026"/>
        <v>3.7131370482257918E-2</v>
      </c>
      <c r="X1514" s="13">
        <f t="shared" si="2027"/>
        <v>4.472480156026843E-2</v>
      </c>
      <c r="Y1514" s="13">
        <f t="shared" si="2028"/>
        <v>2.693555137644563E-2</v>
      </c>
      <c r="Z1514" s="13">
        <f t="shared" si="2029"/>
        <v>1.9746978375667822E-2</v>
      </c>
      <c r="AA1514" s="13">
        <f t="shared" si="2030"/>
        <v>2.9357666780121743E-2</v>
      </c>
      <c r="AB1514" s="13">
        <f t="shared" si="2031"/>
        <v>2.1822898227170318E-2</v>
      </c>
      <c r="AC1514" s="13">
        <f t="shared" si="2032"/>
        <v>1.2103762844117838E-3</v>
      </c>
      <c r="AD1514" s="13">
        <f t="shared" si="2033"/>
        <v>1.3800724102814929E-2</v>
      </c>
      <c r="AE1514" s="13">
        <f t="shared" si="2034"/>
        <v>1.6622996643265237E-2</v>
      </c>
      <c r="AF1514" s="13">
        <f t="shared" si="2035"/>
        <v>1.0011214460321168E-2</v>
      </c>
      <c r="AG1514" s="13">
        <f t="shared" si="2036"/>
        <v>4.0195085206913951E-3</v>
      </c>
      <c r="AH1514" s="13">
        <f t="shared" si="2037"/>
        <v>5.9463176136244147E-3</v>
      </c>
      <c r="AI1514" s="13">
        <f t="shared" si="2038"/>
        <v>8.8403404180894332E-3</v>
      </c>
      <c r="AJ1514" s="13">
        <f t="shared" si="2039"/>
        <v>6.5714298987865948E-3</v>
      </c>
      <c r="AK1514" s="13">
        <f t="shared" si="2040"/>
        <v>3.2565631994821002E-3</v>
      </c>
      <c r="AL1514" s="13">
        <f t="shared" si="2041"/>
        <v>8.6697929654834221E-5</v>
      </c>
      <c r="AM1514" s="13">
        <f t="shared" si="2042"/>
        <v>4.1034841060449872E-3</v>
      </c>
      <c r="AN1514" s="13">
        <f t="shared" si="2043"/>
        <v>4.9426538790500749E-3</v>
      </c>
      <c r="AO1514" s="13">
        <f t="shared" si="2044"/>
        <v>2.9767176790206542E-3</v>
      </c>
      <c r="AP1514" s="13">
        <f t="shared" si="2045"/>
        <v>1.1951539068450231E-3</v>
      </c>
      <c r="AQ1514" s="13">
        <f t="shared" si="2046"/>
        <v>3.5989124979351431E-4</v>
      </c>
      <c r="AR1514" s="13">
        <f t="shared" si="2047"/>
        <v>1.4324700210607947E-3</v>
      </c>
      <c r="AS1514" s="13">
        <f t="shared" si="2048"/>
        <v>2.1296411405724528E-3</v>
      </c>
      <c r="AT1514" s="13">
        <f t="shared" si="2049"/>
        <v>1.5830597921554182E-3</v>
      </c>
      <c r="AU1514" s="13">
        <f t="shared" si="2050"/>
        <v>7.8450722918995807E-4</v>
      </c>
      <c r="AV1514" s="13">
        <f t="shared" si="2051"/>
        <v>2.9158007598689754E-4</v>
      </c>
      <c r="AW1514" s="13">
        <f t="shared" si="2052"/>
        <v>4.3125540925891605E-6</v>
      </c>
      <c r="AX1514" s="13">
        <f t="shared" si="2053"/>
        <v>1.0167692218609305E-3</v>
      </c>
      <c r="AY1514" s="13">
        <f t="shared" si="2054"/>
        <v>1.2247003299285008E-3</v>
      </c>
      <c r="AZ1514" s="13">
        <f t="shared" si="2055"/>
        <v>7.3757685907418612E-4</v>
      </c>
      <c r="BA1514" s="13">
        <f t="shared" si="2056"/>
        <v>2.9613754469688761E-4</v>
      </c>
      <c r="BB1514" s="13">
        <f t="shared" si="2057"/>
        <v>8.9174549370874947E-5</v>
      </c>
      <c r="BC1514" s="13">
        <f t="shared" si="2058"/>
        <v>2.148218055535782E-5</v>
      </c>
      <c r="BD1514" s="13">
        <f t="shared" si="2059"/>
        <v>2.8756877989726556E-4</v>
      </c>
      <c r="BE1514" s="13">
        <f t="shared" si="2060"/>
        <v>4.2752608809217799E-4</v>
      </c>
      <c r="BF1514" s="13">
        <f t="shared" si="2061"/>
        <v>3.1779972093058689E-4</v>
      </c>
      <c r="BG1514" s="13">
        <f t="shared" si="2062"/>
        <v>1.57490058012995E-4</v>
      </c>
      <c r="BH1514" s="13">
        <f t="shared" si="2063"/>
        <v>5.8534786390720228E-5</v>
      </c>
      <c r="BI1514" s="13">
        <f t="shared" si="2064"/>
        <v>1.7404634989845645E-5</v>
      </c>
      <c r="BJ1514" s="14">
        <f t="shared" si="2065"/>
        <v>0.43618541674365274</v>
      </c>
      <c r="BK1514" s="14">
        <f t="shared" si="2066"/>
        <v>0.25690069738814142</v>
      </c>
      <c r="BL1514" s="14">
        <f t="shared" si="2067"/>
        <v>0.28725079223432815</v>
      </c>
      <c r="BM1514" s="14">
        <f t="shared" si="2068"/>
        <v>0.50307924018039119</v>
      </c>
      <c r="BN1514" s="14">
        <f t="shared" si="2069"/>
        <v>0.49578425678556315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1.6292</v>
      </c>
      <c r="F1515" s="10">
        <f>VLOOKUP(B1515,home!$B$2:$E$405,3,FALSE)</f>
        <v>0.86650000000000005</v>
      </c>
      <c r="G1515" s="10">
        <f>VLOOKUP(C1515,away!$B$2:$E$405,4,FALSE)</f>
        <v>0.90259999999999996</v>
      </c>
      <c r="H1515" s="10">
        <f>VLOOKUP(A1515,away!$A$2:$E$405,3,FALSE)</f>
        <v>1.1462000000000001</v>
      </c>
      <c r="I1515" s="10">
        <f>VLOOKUP(C1515,away!$B$2:$E$405,3,FALSE)</f>
        <v>1.1803999999999999</v>
      </c>
      <c r="J1515" s="10">
        <f>VLOOKUP(B1515,home!$B$2:$E$405,4,FALSE)</f>
        <v>0.71850000000000003</v>
      </c>
      <c r="K1515" s="12">
        <f t="shared" si="2014"/>
        <v>1.27420204468</v>
      </c>
      <c r="L1515" s="12">
        <f t="shared" si="2015"/>
        <v>0.9721121638800001</v>
      </c>
      <c r="M1515" s="13">
        <f t="shared" si="2016"/>
        <v>0.10578842092925227</v>
      </c>
      <c r="N1515" s="13">
        <f t="shared" si="2017"/>
        <v>0.13479582225152173</v>
      </c>
      <c r="O1515" s="13">
        <f t="shared" si="2018"/>
        <v>0.10283821078298372</v>
      </c>
      <c r="P1515" s="13">
        <f t="shared" si="2019"/>
        <v>0.13103665845091067</v>
      </c>
      <c r="Q1515" s="13">
        <f t="shared" si="2020"/>
        <v>8.5878556163605443E-2</v>
      </c>
      <c r="R1515" s="13">
        <f t="shared" si="2021"/>
        <v>4.9985137806896916E-2</v>
      </c>
      <c r="S1515" s="13">
        <f t="shared" si="2022"/>
        <v>4.0577706206295819E-2</v>
      </c>
      <c r="T1515" s="13">
        <f t="shared" si="2023"/>
        <v>8.3483589063092611E-2</v>
      </c>
      <c r="U1515" s="13">
        <f t="shared" si="2024"/>
        <v>6.3691164797159625E-2</v>
      </c>
      <c r="V1515" s="13">
        <f t="shared" si="2025"/>
        <v>5.5846975628538629E-3</v>
      </c>
      <c r="W1515" s="13">
        <f t="shared" si="2026"/>
        <v>3.6475543952610746E-2</v>
      </c>
      <c r="X1515" s="13">
        <f t="shared" si="2027"/>
        <v>3.5458319960472488E-2</v>
      </c>
      <c r="Y1515" s="13">
        <f t="shared" si="2028"/>
        <v>1.723473207216215E-2</v>
      </c>
      <c r="Z1515" s="13">
        <f t="shared" si="2029"/>
        <v>1.6197053491767522E-2</v>
      </c>
      <c r="AA1515" s="13">
        <f t="shared" si="2030"/>
        <v>2.0638318677001513E-2</v>
      </c>
      <c r="AB1515" s="13">
        <f t="shared" si="2031"/>
        <v>1.3148693928496382E-2</v>
      </c>
      <c r="AC1515" s="13">
        <f t="shared" si="2032"/>
        <v>4.3234889311794255E-4</v>
      </c>
      <c r="AD1515" s="13">
        <f t="shared" si="2033"/>
        <v>1.1619303171307964E-2</v>
      </c>
      <c r="AE1515" s="13">
        <f t="shared" si="2034"/>
        <v>1.1295265948637933E-2</v>
      </c>
      <c r="AF1515" s="13">
        <f t="shared" si="2035"/>
        <v>5.4901327114652496E-3</v>
      </c>
      <c r="AG1515" s="13">
        <f t="shared" si="2036"/>
        <v>1.7790082633769523E-3</v>
      </c>
      <c r="AH1515" s="13">
        <f t="shared" si="2037"/>
        <v>3.9363381795905596E-3</v>
      </c>
      <c r="AI1515" s="13">
        <f t="shared" si="2038"/>
        <v>5.0156901569862406E-3</v>
      </c>
      <c r="AJ1515" s="13">
        <f t="shared" si="2039"/>
        <v>3.1955013267566091E-3</v>
      </c>
      <c r="AK1515" s="13">
        <f t="shared" si="2040"/>
        <v>1.357238108110308E-3</v>
      </c>
      <c r="AL1515" s="13">
        <f t="shared" si="2041"/>
        <v>2.1421457562737635E-5</v>
      </c>
      <c r="AM1515" s="13">
        <f t="shared" si="2042"/>
        <v>2.9610679717274797E-3</v>
      </c>
      <c r="AN1515" s="13">
        <f t="shared" si="2043"/>
        <v>2.8784901933917636E-3</v>
      </c>
      <c r="AO1515" s="13">
        <f t="shared" si="2044"/>
        <v>1.3991076653027132E-3</v>
      </c>
      <c r="AP1515" s="13">
        <f t="shared" si="2045"/>
        <v>4.5336319333950524E-4</v>
      </c>
      <c r="AQ1515" s="13">
        <f t="shared" si="2046"/>
        <v>1.1017996872520332E-4</v>
      </c>
      <c r="AR1515" s="13">
        <f t="shared" si="2047"/>
        <v>7.6531244510504818E-4</v>
      </c>
      <c r="AS1515" s="13">
        <f t="shared" si="2048"/>
        <v>9.751626823719027E-4</v>
      </c>
      <c r="AT1515" s="13">
        <f t="shared" si="2049"/>
        <v>6.2127714188695601E-4</v>
      </c>
      <c r="AU1515" s="13">
        <f t="shared" si="2050"/>
        <v>2.6387753483510191E-4</v>
      </c>
      <c r="AV1515" s="13">
        <f t="shared" si="2051"/>
        <v>8.4058323608001236E-5</v>
      </c>
      <c r="AW1515" s="13">
        <f t="shared" si="2052"/>
        <v>7.370571985710016E-7</v>
      </c>
      <c r="AX1515" s="13">
        <f t="shared" si="2053"/>
        <v>6.2883314400193535E-4</v>
      </c>
      <c r="AY1515" s="13">
        <f t="shared" si="2054"/>
        <v>6.1129634833518513E-4</v>
      </c>
      <c r="AZ1515" s="13">
        <f t="shared" si="2055"/>
        <v>2.9712430797602945E-4</v>
      </c>
      <c r="BA1515" s="13">
        <f t="shared" si="2056"/>
        <v>9.6279384655975208E-5</v>
      </c>
      <c r="BB1515" s="13">
        <f t="shared" si="2057"/>
        <v>2.3398590238738736E-5</v>
      </c>
      <c r="BC1515" s="13">
        <f t="shared" si="2058"/>
        <v>4.5492108377443537E-6</v>
      </c>
      <c r="BD1515" s="13">
        <f t="shared" si="2059"/>
        <v>1.2399492284256031E-4</v>
      </c>
      <c r="BE1515" s="13">
        <f t="shared" si="2060"/>
        <v>1.5799458421592917E-4</v>
      </c>
      <c r="BF1515" s="13">
        <f t="shared" si="2061"/>
        <v>1.0065851112815172E-4</v>
      </c>
      <c r="BG1515" s="13">
        <f t="shared" si="2062"/>
        <v>4.2753093564645149E-5</v>
      </c>
      <c r="BH1515" s="13">
        <f t="shared" si="2063"/>
        <v>1.3619019809116557E-5</v>
      </c>
      <c r="BI1515" s="13">
        <f t="shared" si="2064"/>
        <v>3.4706765774627444E-6</v>
      </c>
      <c r="BJ1515" s="14">
        <f t="shared" si="2065"/>
        <v>0.43297396353678547</v>
      </c>
      <c r="BK1515" s="14">
        <f t="shared" si="2066"/>
        <v>0.28405254984832845</v>
      </c>
      <c r="BL1515" s="14">
        <f t="shared" si="2067"/>
        <v>0.26695847269992673</v>
      </c>
      <c r="BM1515" s="14">
        <f t="shared" si="2068"/>
        <v>0.38924867390050083</v>
      </c>
      <c r="BN1515" s="14">
        <f t="shared" si="2069"/>
        <v>0.61032280638517078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1.6292</v>
      </c>
      <c r="F1516" s="10">
        <f>VLOOKUP(B1516,home!$B$2:$E$405,3,FALSE)</f>
        <v>0.75819999999999999</v>
      </c>
      <c r="G1516" s="10">
        <f>VLOOKUP(C1516,away!$B$2:$E$405,4,FALSE)</f>
        <v>1.1554</v>
      </c>
      <c r="H1516" s="10">
        <f>VLOOKUP(A1516,away!$A$2:$E$405,3,FALSE)</f>
        <v>1.1462000000000001</v>
      </c>
      <c r="I1516" s="10">
        <f>VLOOKUP(C1516,away!$B$2:$E$405,3,FALSE)</f>
        <v>1.0777000000000001</v>
      </c>
      <c r="J1516" s="10">
        <f>VLOOKUP(B1516,home!$B$2:$E$405,4,FALSE)</f>
        <v>1.1291</v>
      </c>
      <c r="K1516" s="12">
        <f t="shared" si="2014"/>
        <v>1.4272187569759998</v>
      </c>
      <c r="L1516" s="12">
        <f t="shared" si="2015"/>
        <v>1.3947317724340003</v>
      </c>
      <c r="M1516" s="13">
        <f t="shared" si="2016"/>
        <v>5.948979287833004E-2</v>
      </c>
      <c r="N1516" s="13">
        <f t="shared" si="2017"/>
        <v>8.4904948244569886E-2</v>
      </c>
      <c r="O1516" s="13">
        <f t="shared" si="2018"/>
        <v>8.2972304262924831E-2</v>
      </c>
      <c r="P1516" s="13">
        <f t="shared" si="2019"/>
        <v>0.11841962895356602</v>
      </c>
      <c r="Q1516" s="13">
        <f t="shared" si="2020"/>
        <v>6.0588967347363326E-2</v>
      </c>
      <c r="R1516" s="13">
        <f t="shared" si="2021"/>
        <v>5.7862054493781158E-2</v>
      </c>
      <c r="S1516" s="13">
        <f t="shared" si="2022"/>
        <v>5.8931153745067077E-2</v>
      </c>
      <c r="T1516" s="13">
        <f t="shared" si="2023"/>
        <v>8.4505357818333821E-2</v>
      </c>
      <c r="U1516" s="13">
        <f t="shared" si="2024"/>
        <v>8.258180949069191E-2</v>
      </c>
      <c r="V1516" s="13">
        <f t="shared" si="2025"/>
        <v>1.303417877373278E-2</v>
      </c>
      <c r="W1516" s="13">
        <f t="shared" si="2026"/>
        <v>2.8824570221321108E-2</v>
      </c>
      <c r="X1516" s="13">
        <f t="shared" si="2027"/>
        <v>4.0202543914431496E-2</v>
      </c>
      <c r="Y1516" s="13">
        <f t="shared" si="2028"/>
        <v>2.803588266506539E-2</v>
      </c>
      <c r="Z1516" s="13">
        <f t="shared" si="2029"/>
        <v>2.6900681940261385E-2</v>
      </c>
      <c r="AA1516" s="13">
        <f t="shared" si="2030"/>
        <v>3.8393157840586577E-2</v>
      </c>
      <c r="AB1516" s="13">
        <f t="shared" si="2031"/>
        <v>2.7397717504812673E-2</v>
      </c>
      <c r="AC1516" s="13">
        <f t="shared" si="2032"/>
        <v>1.6216044587437539E-3</v>
      </c>
      <c r="AD1516" s="13">
        <f t="shared" si="2033"/>
        <v>1.0284741820410327E-2</v>
      </c>
      <c r="AE1516" s="13">
        <f t="shared" si="2034"/>
        <v>1.4344456188206981E-2</v>
      </c>
      <c r="AF1516" s="13">
        <f t="shared" si="2035"/>
        <v>1.0003334401989895E-2</v>
      </c>
      <c r="AG1516" s="13">
        <f t="shared" si="2036"/>
        <v>4.6506561069124619E-3</v>
      </c>
      <c r="AH1516" s="13">
        <f t="shared" si="2037"/>
        <v>9.3798089505560019E-3</v>
      </c>
      <c r="AI1516" s="13">
        <f t="shared" si="2038"/>
        <v>1.3387039271084894E-2</v>
      </c>
      <c r="AJ1516" s="13">
        <f t="shared" si="2039"/>
        <v>9.5531167740333413E-3</v>
      </c>
      <c r="AK1516" s="13">
        <f t="shared" si="2040"/>
        <v>4.5447958158274793E-3</v>
      </c>
      <c r="AL1516" s="13">
        <f t="shared" si="2041"/>
        <v>1.2911781266855473E-4</v>
      </c>
      <c r="AM1516" s="13">
        <f t="shared" si="2042"/>
        <v>2.9357152873490206E-3</v>
      </c>
      <c r="AN1516" s="13">
        <f t="shared" si="2043"/>
        <v>4.0945353860858897E-3</v>
      </c>
      <c r="AO1516" s="13">
        <f t="shared" si="2044"/>
        <v>2.8553892981646538E-3</v>
      </c>
      <c r="AP1516" s="13">
        <f t="shared" si="2045"/>
        <v>1.3275007256060886E-3</v>
      </c>
      <c r="AQ1516" s="13">
        <f t="shared" si="2046"/>
        <v>4.6287685998299972E-4</v>
      </c>
      <c r="AR1516" s="13">
        <f t="shared" si="2047"/>
        <v>2.616463512540254E-3</v>
      </c>
      <c r="AS1516" s="13">
        <f t="shared" si="2048"/>
        <v>3.7342658020407594E-3</v>
      </c>
      <c r="AT1516" s="13">
        <f t="shared" si="2049"/>
        <v>2.6648070981032993E-3</v>
      </c>
      <c r="AU1516" s="13">
        <f t="shared" si="2050"/>
        <v>1.2677542247119375E-3</v>
      </c>
      <c r="AV1516" s="13">
        <f t="shared" si="2051"/>
        <v>4.5234065218611064E-4</v>
      </c>
      <c r="AW1516" s="13">
        <f t="shared" si="2052"/>
        <v>7.1394523365163122E-6</v>
      </c>
      <c r="AX1516" s="13">
        <f t="shared" si="2053"/>
        <v>6.9831798720761931E-4</v>
      </c>
      <c r="AY1516" s="13">
        <f t="shared" si="2054"/>
        <v>9.739662840206264E-4</v>
      </c>
      <c r="AZ1516" s="13">
        <f t="shared" si="2055"/>
        <v>6.792108608015227E-4</v>
      </c>
      <c r="BA1516" s="13">
        <f t="shared" si="2056"/>
        <v>3.1577232258071043E-4</v>
      </c>
      <c r="BB1516" s="13">
        <f t="shared" si="2057"/>
        <v>1.1010442278964863E-4</v>
      </c>
      <c r="BC1516" s="13">
        <f t="shared" si="2058"/>
        <v>3.0713227350045828E-5</v>
      </c>
      <c r="BD1516" s="13">
        <f t="shared" si="2059"/>
        <v>6.0821079872569375E-4</v>
      </c>
      <c r="BE1516" s="13">
        <f t="shared" si="2060"/>
        <v>8.6804986013666455E-4</v>
      </c>
      <c r="BF1516" s="13">
        <f t="shared" si="2061"/>
        <v>6.1944852118872053E-4</v>
      </c>
      <c r="BG1516" s="13">
        <f t="shared" si="2062"/>
        <v>2.946961828071957E-4</v>
      </c>
      <c r="BH1516" s="13">
        <f t="shared" si="2063"/>
        <v>1.0514897992791438E-4</v>
      </c>
      <c r="BI1516" s="13">
        <f t="shared" si="2064"/>
        <v>3.0014119286002453E-5</v>
      </c>
      <c r="BJ1516" s="14">
        <f t="shared" si="2065"/>
        <v>0.38082956139054353</v>
      </c>
      <c r="BK1516" s="14">
        <f t="shared" si="2066"/>
        <v>0.25259944290612885</v>
      </c>
      <c r="BL1516" s="14">
        <f t="shared" si="2067"/>
        <v>0.33933300415595341</v>
      </c>
      <c r="BM1516" s="14">
        <f t="shared" si="2068"/>
        <v>0.53445816738066776</v>
      </c>
      <c r="BN1516" s="14">
        <f t="shared" si="2069"/>
        <v>0.46423769618053529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1.6292</v>
      </c>
      <c r="F1517" s="10">
        <f>VLOOKUP(B1517,home!$B$2:$E$405,3,FALSE)</f>
        <v>1.2958000000000001</v>
      </c>
      <c r="G1517" s="10">
        <f>VLOOKUP(C1517,away!$B$2:$E$405,4,FALSE)</f>
        <v>0.83040000000000003</v>
      </c>
      <c r="H1517" s="10">
        <f>VLOOKUP(A1517,away!$A$2:$E$405,3,FALSE)</f>
        <v>1.1462000000000001</v>
      </c>
      <c r="I1517" s="10">
        <f>VLOOKUP(C1517,away!$B$2:$E$405,3,FALSE)</f>
        <v>0.66720000000000002</v>
      </c>
      <c r="J1517" s="10">
        <f>VLOOKUP(B1517,home!$B$2:$E$405,4,FALSE)</f>
        <v>0.92090000000000005</v>
      </c>
      <c r="K1517" s="12">
        <f t="shared" si="2014"/>
        <v>1.7530718557440002</v>
      </c>
      <c r="L1517" s="12">
        <f t="shared" si="2015"/>
        <v>0.70425333897600007</v>
      </c>
      <c r="M1517" s="13">
        <f t="shared" si="2016"/>
        <v>8.5663778723680015E-2</v>
      </c>
      <c r="N1517" s="13">
        <f t="shared" si="2017"/>
        <v>0.15017475953716511</v>
      </c>
      <c r="O1517" s="13">
        <f t="shared" si="2018"/>
        <v>6.032900219545289E-2</v>
      </c>
      <c r="P1517" s="13">
        <f t="shared" si="2019"/>
        <v>0.10576107583396645</v>
      </c>
      <c r="Q1517" s="13">
        <f t="shared" si="2020"/>
        <v>0.13163357219386354</v>
      </c>
      <c r="R1517" s="13">
        <f t="shared" si="2021"/>
        <v>2.1243450616619065E-2</v>
      </c>
      <c r="S1517" s="13">
        <f t="shared" si="2022"/>
        <v>3.2643333414108501E-2</v>
      </c>
      <c r="T1517" s="13">
        <f t="shared" si="2023"/>
        <v>9.2703382738866774E-2</v>
      </c>
      <c r="U1517" s="13">
        <f t="shared" si="2024"/>
        <v>3.7241295394882405E-2</v>
      </c>
      <c r="V1517" s="13">
        <f t="shared" si="2025"/>
        <v>4.4779642667087775E-3</v>
      </c>
      <c r="W1517" s="13">
        <f t="shared" si="2026"/>
        <v>7.6921036894702727E-2</v>
      </c>
      <c r="X1517" s="13">
        <f t="shared" si="2027"/>
        <v>5.4171897070590495E-2</v>
      </c>
      <c r="Y1517" s="13">
        <f t="shared" si="2028"/>
        <v>1.9075369695313774E-2</v>
      </c>
      <c r="Z1517" s="13">
        <f t="shared" si="2029"/>
        <v>4.9869236760419159E-3</v>
      </c>
      <c r="AA1517" s="13">
        <f t="shared" si="2030"/>
        <v>8.7424355432124921E-3</v>
      </c>
      <c r="AB1517" s="13">
        <f t="shared" si="2031"/>
        <v>7.6630588507309158E-3</v>
      </c>
      <c r="AC1517" s="13">
        <f t="shared" si="2032"/>
        <v>3.4553279508076908E-4</v>
      </c>
      <c r="AD1517" s="13">
        <f t="shared" si="2033"/>
        <v>3.3712026223687297E-2</v>
      </c>
      <c r="AE1517" s="13">
        <f t="shared" si="2034"/>
        <v>2.3741807031678257E-2</v>
      </c>
      <c r="AF1517" s="13">
        <f t="shared" si="2035"/>
        <v>8.3601234376916439E-3</v>
      </c>
      <c r="AG1517" s="13">
        <f t="shared" si="2036"/>
        <v>1.962548281748619E-3</v>
      </c>
      <c r="AH1517" s="13">
        <f t="shared" si="2037"/>
        <v>8.7801441251774662E-4</v>
      </c>
      <c r="AI1517" s="13">
        <f t="shared" si="2038"/>
        <v>1.5392223555224641E-3</v>
      </c>
      <c r="AJ1517" s="13">
        <f t="shared" si="2039"/>
        <v>1.349183695599209E-3</v>
      </c>
      <c r="AK1517" s="13">
        <f t="shared" si="2040"/>
        <v>7.884053216612179E-4</v>
      </c>
      <c r="AL1517" s="13">
        <f t="shared" si="2041"/>
        <v>1.7063884263866942E-5</v>
      </c>
      <c r="AM1517" s="13">
        <f t="shared" si="2042"/>
        <v>1.1819920874569966E-2</v>
      </c>
      <c r="AN1517" s="13">
        <f t="shared" si="2043"/>
        <v>8.3242187423480229E-3</v>
      </c>
      <c r="AO1517" s="13">
        <f t="shared" si="2044"/>
        <v>2.931179421832597E-3</v>
      </c>
      <c r="AP1517" s="13">
        <f t="shared" si="2045"/>
        <v>6.8809763165444938E-4</v>
      </c>
      <c r="AQ1517" s="13">
        <f t="shared" si="2046"/>
        <v>1.2114876365853091E-4</v>
      </c>
      <c r="AR1517" s="13">
        <f t="shared" si="2047"/>
        <v>1.2366891633693486E-4</v>
      </c>
      <c r="AS1517" s="13">
        <f t="shared" si="2048"/>
        <v>2.1680049666063987E-4</v>
      </c>
      <c r="AT1517" s="13">
        <f t="shared" si="2049"/>
        <v>1.9003342450354447E-4</v>
      </c>
      <c r="AU1517" s="13">
        <f t="shared" si="2050"/>
        <v>1.1104741604927203E-4</v>
      </c>
      <c r="AV1517" s="13">
        <f t="shared" si="2051"/>
        <v>4.8668524932268337E-5</v>
      </c>
      <c r="AW1517" s="13">
        <f t="shared" si="2052"/>
        <v>5.8519961040364602E-7</v>
      </c>
      <c r="AX1517" s="13">
        <f t="shared" si="2053"/>
        <v>3.4535284370549404E-3</v>
      </c>
      <c r="AY1517" s="13">
        <f t="shared" si="2054"/>
        <v>2.4321589330445091E-3</v>
      </c>
      <c r="AZ1517" s="13">
        <f t="shared" si="2055"/>
        <v>8.5642802475845051E-4</v>
      </c>
      <c r="BA1517" s="13">
        <f t="shared" si="2056"/>
        <v>2.0104743200958643E-4</v>
      </c>
      <c r="BB1517" s="13">
        <f t="shared" si="2057"/>
        <v>3.5397081321325393E-5</v>
      </c>
      <c r="BC1517" s="13">
        <f t="shared" si="2058"/>
        <v>4.9857025421096837E-6</v>
      </c>
      <c r="BD1517" s="13">
        <f t="shared" si="2059"/>
        <v>1.4515707876304996E-5</v>
      </c>
      <c r="BE1517" s="13">
        <f t="shared" si="2060"/>
        <v>2.5447078944151796E-5</v>
      </c>
      <c r="BF1517" s="13">
        <f t="shared" si="2061"/>
        <v>2.2305278953944136E-5</v>
      </c>
      <c r="BG1517" s="13">
        <f t="shared" si="2062"/>
        <v>1.3034252256226147E-5</v>
      </c>
      <c r="BH1517" s="13">
        <f t="shared" si="2063"/>
        <v>5.7124951977644474E-6</v>
      </c>
      <c r="BI1517" s="13">
        <f t="shared" si="2064"/>
        <v>2.0028829114547198E-6</v>
      </c>
      <c r="BJ1517" s="14">
        <f t="shared" si="2065"/>
        <v>0.62332463415010264</v>
      </c>
      <c r="BK1517" s="14">
        <f t="shared" si="2066"/>
        <v>0.23134090785085287</v>
      </c>
      <c r="BL1517" s="14">
        <f t="shared" si="2067"/>
        <v>0.14054730486082095</v>
      </c>
      <c r="BM1517" s="14">
        <f t="shared" si="2068"/>
        <v>0.44296255770363718</v>
      </c>
      <c r="BN1517" s="14">
        <f t="shared" si="2069"/>
        <v>0.55480563910074698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1.6292</v>
      </c>
      <c r="F1518" s="10">
        <f>VLOOKUP(B1518,home!$B$2:$E$405,3,FALSE)</f>
        <v>1.0570999999999999</v>
      </c>
      <c r="G1518" s="10">
        <f>VLOOKUP(C1518,away!$B$2:$E$405,4,FALSE)</f>
        <v>0.64990000000000003</v>
      </c>
      <c r="H1518" s="10">
        <f>VLOOKUP(A1518,away!$A$2:$E$405,3,FALSE)</f>
        <v>1.1462000000000001</v>
      </c>
      <c r="I1518" s="10">
        <f>VLOOKUP(C1518,away!$B$2:$E$405,3,FALSE)</f>
        <v>1.2829999999999999</v>
      </c>
      <c r="J1518" s="10">
        <f>VLOOKUP(B1518,home!$B$2:$E$405,4,FALSE)</f>
        <v>0.72699999999999998</v>
      </c>
      <c r="K1518" s="12">
        <f t="shared" si="2014"/>
        <v>1.1192755352679999</v>
      </c>
      <c r="L1518" s="12">
        <f t="shared" si="2015"/>
        <v>1.0691077341999999</v>
      </c>
      <c r="M1518" s="13">
        <f t="shared" si="2016"/>
        <v>0.11209783418570061</v>
      </c>
      <c r="N1518" s="13">
        <f t="shared" si="2017"/>
        <v>0.12546836336058356</v>
      </c>
      <c r="O1518" s="13">
        <f t="shared" si="2018"/>
        <v>0.11984466151500169</v>
      </c>
      <c r="P1518" s="13">
        <f t="shared" si="2019"/>
        <v>0.13413919766621579</v>
      </c>
      <c r="Q1518" s="13">
        <f t="shared" si="2020"/>
        <v>7.0216834779808543E-2</v>
      </c>
      <c r="R1518" s="13">
        <f t="shared" si="2021"/>
        <v>6.4063427264134692E-2</v>
      </c>
      <c r="S1518" s="13">
        <f t="shared" si="2022"/>
        <v>4.0128617294979296E-2</v>
      </c>
      <c r="T1518" s="13">
        <f t="shared" si="2023"/>
        <v>7.5069361134136869E-2</v>
      </c>
      <c r="U1518" s="13">
        <f t="shared" si="2024"/>
        <v>7.1704626842166927E-2</v>
      </c>
      <c r="V1518" s="13">
        <f t="shared" si="2025"/>
        <v>5.3354391193737695E-3</v>
      </c>
      <c r="W1518" s="13">
        <f t="shared" si="2026"/>
        <v>2.6197328444331636E-2</v>
      </c>
      <c r="X1518" s="13">
        <f t="shared" si="2027"/>
        <v>2.8007766455212607E-2</v>
      </c>
      <c r="Y1518" s="13">
        <f t="shared" si="2028"/>
        <v>1.4971659867467554E-2</v>
      </c>
      <c r="Z1518" s="13">
        <f t="shared" si="2029"/>
        <v>2.2830235189148514E-2</v>
      </c>
      <c r="AA1518" s="13">
        <f t="shared" si="2030"/>
        <v>2.555332371162853E-2</v>
      </c>
      <c r="AB1518" s="13">
        <f t="shared" si="2031"/>
        <v>1.4300605037604748E-2</v>
      </c>
      <c r="AC1518" s="13">
        <f t="shared" si="2032"/>
        <v>3.9903286706465733E-4</v>
      </c>
      <c r="AD1518" s="13">
        <f t="shared" si="2033"/>
        <v>7.3305072042802281E-3</v>
      </c>
      <c r="AE1518" s="13">
        <f t="shared" si="2034"/>
        <v>7.8371019477048113E-3</v>
      </c>
      <c r="AF1518" s="13">
        <f t="shared" si="2035"/>
        <v>4.189353153002548E-3</v>
      </c>
      <c r="AG1518" s="13">
        <f t="shared" si="2036"/>
        <v>1.4929566190567266E-3</v>
      </c>
      <c r="AH1518" s="13">
        <f t="shared" si="2037"/>
        <v>6.1019952535809182E-3</v>
      </c>
      <c r="AI1518" s="13">
        <f t="shared" si="2038"/>
        <v>6.8298140036545767E-3</v>
      </c>
      <c r="AJ1518" s="13">
        <f t="shared" si="2039"/>
        <v>3.8222218623606792E-3</v>
      </c>
      <c r="AK1518" s="13">
        <f t="shared" si="2040"/>
        <v>1.4260398069689333E-3</v>
      </c>
      <c r="AL1518" s="13">
        <f t="shared" si="2041"/>
        <v>1.9099726241572913E-5</v>
      </c>
      <c r="AM1518" s="13">
        <f t="shared" si="2042"/>
        <v>1.6409714749713361E-3</v>
      </c>
      <c r="AN1518" s="13">
        <f t="shared" si="2043"/>
        <v>1.7543752954934373E-3</v>
      </c>
      <c r="AO1518" s="13">
        <f t="shared" si="2044"/>
        <v>9.3780809855072188E-4</v>
      </c>
      <c r="AP1518" s="13">
        <f t="shared" si="2045"/>
        <v>3.3420596378532419E-4</v>
      </c>
      <c r="AQ1518" s="13">
        <f t="shared" si="2046"/>
        <v>8.9325545174663784E-5</v>
      </c>
      <c r="AR1518" s="13">
        <f t="shared" si="2047"/>
        <v>1.3047380639310102E-3</v>
      </c>
      <c r="AS1518" s="13">
        <f t="shared" si="2048"/>
        <v>1.4603613948909154E-3</v>
      </c>
      <c r="AT1518" s="13">
        <f t="shared" si="2049"/>
        <v>8.172733909756262E-4</v>
      </c>
      <c r="AU1518" s="13">
        <f t="shared" si="2050"/>
        <v>3.0491803738151243E-4</v>
      </c>
      <c r="AV1518" s="13">
        <f t="shared" si="2051"/>
        <v>8.5321824875765137E-5</v>
      </c>
      <c r="AW1518" s="13">
        <f t="shared" si="2052"/>
        <v>6.3486754234220549E-7</v>
      </c>
      <c r="AX1518" s="13">
        <f t="shared" si="2053"/>
        <v>3.0611653766800988E-4</v>
      </c>
      <c r="AY1518" s="13">
        <f t="shared" si="2054"/>
        <v>3.2727155798739502E-4</v>
      </c>
      <c r="AZ1518" s="13">
        <f t="shared" si="2055"/>
        <v>1.7494427691400386E-4</v>
      </c>
      <c r="BA1518" s="13">
        <f t="shared" si="2056"/>
        <v>6.2344759834262673E-5</v>
      </c>
      <c r="BB1518" s="13">
        <f t="shared" si="2057"/>
        <v>1.6663316231412932E-5</v>
      </c>
      <c r="BC1518" s="13">
        <f t="shared" si="2058"/>
        <v>3.5629760520847935E-6</v>
      </c>
      <c r="BD1518" s="13">
        <f t="shared" si="2059"/>
        <v>2.3248425920896276E-4</v>
      </c>
      <c r="BE1518" s="13">
        <f t="shared" si="2060"/>
        <v>2.6021394366749622E-4</v>
      </c>
      <c r="BF1518" s="13">
        <f t="shared" si="2061"/>
        <v>1.4562555054131702E-4</v>
      </c>
      <c r="BG1518" s="13">
        <f t="shared" si="2062"/>
        <v>5.433170534360992E-5</v>
      </c>
      <c r="BH1518" s="13">
        <f t="shared" si="2063"/>
        <v>1.5203037145123073E-5</v>
      </c>
      <c r="BI1518" s="13">
        <f t="shared" si="2064"/>
        <v>3.4032775076613819E-6</v>
      </c>
      <c r="BJ1518" s="14">
        <f t="shared" si="2065"/>
        <v>0.36642882276824773</v>
      </c>
      <c r="BK1518" s="14">
        <f t="shared" si="2066"/>
        <v>0.29244649241756315</v>
      </c>
      <c r="BL1518" s="14">
        <f t="shared" si="2067"/>
        <v>0.31833058978257078</v>
      </c>
      <c r="BM1518" s="14">
        <f t="shared" si="2068"/>
        <v>0.37387918469564013</v>
      </c>
      <c r="BN1518" s="14">
        <f t="shared" si="2069"/>
        <v>0.6258303187714449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1.6292</v>
      </c>
      <c r="F1519" s="10">
        <f>VLOOKUP(B1519,home!$B$2:$E$405,3,FALSE)</f>
        <v>1.2583</v>
      </c>
      <c r="G1519" s="10">
        <f>VLOOKUP(C1519,away!$B$2:$E$405,4,FALSE)</f>
        <v>1.0570999999999999</v>
      </c>
      <c r="H1519" s="10">
        <f>VLOOKUP(A1519,away!$A$2:$E$405,3,FALSE)</f>
        <v>1.1462000000000001</v>
      </c>
      <c r="I1519" s="10">
        <f>VLOOKUP(C1519,away!$B$2:$E$405,3,FALSE)</f>
        <v>1.0179</v>
      </c>
      <c r="J1519" s="10">
        <f>VLOOKUP(B1519,home!$B$2:$E$405,4,FALSE)</f>
        <v>1.0468999999999999</v>
      </c>
      <c r="K1519" s="12">
        <f t="shared" si="2014"/>
        <v>2.1670786367559995</v>
      </c>
      <c r="L1519" s="12">
        <f t="shared" si="2015"/>
        <v>1.221436006362</v>
      </c>
      <c r="M1519" s="13">
        <f t="shared" si="2016"/>
        <v>3.3758783518681626E-2</v>
      </c>
      <c r="N1519" s="13">
        <f t="shared" si="2017"/>
        <v>7.3157938566205477E-2</v>
      </c>
      <c r="O1519" s="13">
        <f t="shared" si="2018"/>
        <v>4.1234193720697782E-2</v>
      </c>
      <c r="P1519" s="13">
        <f t="shared" si="2019"/>
        <v>8.9357740315982551E-2</v>
      </c>
      <c r="Q1519" s="13">
        <f t="shared" si="2020"/>
        <v>7.9269502887965873E-2</v>
      </c>
      <c r="R1519" s="13">
        <f t="shared" si="2021"/>
        <v>2.5182464451883085E-2</v>
      </c>
      <c r="S1519" s="13">
        <f t="shared" si="2022"/>
        <v>5.9131320223371649E-2</v>
      </c>
      <c r="T1519" s="13">
        <f t="shared" si="2023"/>
        <v>9.6822625033778059E-2</v>
      </c>
      <c r="U1519" s="13">
        <f t="shared" si="2024"/>
        <v>5.4572380734543215E-2</v>
      </c>
      <c r="V1519" s="13">
        <f t="shared" si="2025"/>
        <v>1.7390835827090913E-2</v>
      </c>
      <c r="W1519" s="13">
        <f t="shared" si="2026"/>
        <v>5.7261082084926286E-2</v>
      </c>
      <c r="X1519" s="13">
        <f t="shared" si="2027"/>
        <v>6.9940747421779012E-2</v>
      </c>
      <c r="Y1519" s="13">
        <f t="shared" si="2028"/>
        <v>4.2714073606415562E-2</v>
      </c>
      <c r="Z1519" s="13">
        <f t="shared" si="2029"/>
        <v>1.0252922936820369E-2</v>
      </c>
      <c r="AA1519" s="13">
        <f t="shared" si="2030"/>
        <v>2.2218890260689003E-2</v>
      </c>
      <c r="AB1519" s="13">
        <f t="shared" si="2031"/>
        <v>2.4075041208182546E-2</v>
      </c>
      <c r="AC1519" s="13">
        <f t="shared" si="2032"/>
        <v>2.8770397466616193E-3</v>
      </c>
      <c r="AD1519" s="13">
        <f t="shared" si="2033"/>
        <v>3.1022316925943864E-2</v>
      </c>
      <c r="AE1519" s="13">
        <f t="shared" si="2034"/>
        <v>3.7891774894121148E-2</v>
      </c>
      <c r="AF1519" s="13">
        <f t="shared" si="2035"/>
        <v>2.3141189100321619E-2</v>
      </c>
      <c r="AG1519" s="13">
        <f t="shared" si="2036"/>
        <v>9.4218271990548948E-3</v>
      </c>
      <c r="AH1519" s="13">
        <f t="shared" si="2037"/>
        <v>3.1308223113718048E-3</v>
      </c>
      <c r="AI1519" s="13">
        <f t="shared" si="2038"/>
        <v>6.7847381464528778E-3</v>
      </c>
      <c r="AJ1519" s="13">
        <f t="shared" si="2039"/>
        <v>7.3515305465807661E-3</v>
      </c>
      <c r="AK1519" s="13">
        <f t="shared" si="2040"/>
        <v>5.3104482649847778E-3</v>
      </c>
      <c r="AL1519" s="13">
        <f t="shared" si="2041"/>
        <v>3.0461496981214561E-4</v>
      </c>
      <c r="AM1519" s="13">
        <f t="shared" si="2042"/>
        <v>1.3445560054577395E-2</v>
      </c>
      <c r="AN1519" s="13">
        <f t="shared" si="2043"/>
        <v>1.6422891176363447E-2</v>
      </c>
      <c r="AO1519" s="13">
        <f t="shared" si="2044"/>
        <v>1.0029755305687551E-2</v>
      </c>
      <c r="AP1519" s="13">
        <f t="shared" si="2045"/>
        <v>4.0835680884556943E-3</v>
      </c>
      <c r="AQ1519" s="13">
        <f t="shared" si="2046"/>
        <v>1.2469542744176572E-3</v>
      </c>
      <c r="AR1519" s="13">
        <f t="shared" si="2047"/>
        <v>7.6481982012620428E-4</v>
      </c>
      <c r="AS1519" s="13">
        <f t="shared" si="2048"/>
        <v>1.6574246931630634E-3</v>
      </c>
      <c r="AT1519" s="13">
        <f t="shared" si="2049"/>
        <v>1.7958848222927716E-3</v>
      </c>
      <c r="AU1519" s="13">
        <f t="shared" si="2050"/>
        <v>1.2972745441550031E-3</v>
      </c>
      <c r="AV1519" s="13">
        <f t="shared" si="2051"/>
        <v>7.0282398766142139E-4</v>
      </c>
      <c r="AW1519" s="13">
        <f t="shared" si="2052"/>
        <v>2.2397220755708068E-5</v>
      </c>
      <c r="AX1519" s="13">
        <f t="shared" si="2053"/>
        <v>4.8562643255824186E-3</v>
      </c>
      <c r="AY1519" s="13">
        <f t="shared" si="2054"/>
        <v>5.9316161036776401E-3</v>
      </c>
      <c r="AZ1519" s="13">
        <f t="shared" si="2055"/>
        <v>3.6225447424742723E-3</v>
      </c>
      <c r="BA1519" s="13">
        <f t="shared" si="2056"/>
        <v>1.4749021943718118E-3</v>
      </c>
      <c r="BB1519" s="13">
        <f t="shared" si="2057"/>
        <v>4.5037466151701393E-4</v>
      </c>
      <c r="BC1519" s="13">
        <f t="shared" si="2058"/>
        <v>1.1002076558599576E-4</v>
      </c>
      <c r="BD1519" s="13">
        <f t="shared" si="2059"/>
        <v>1.5569641111357567E-4</v>
      </c>
      <c r="BE1519" s="13">
        <f t="shared" si="2060"/>
        <v>3.3740636634380919E-4</v>
      </c>
      <c r="BF1519" s="13">
        <f t="shared" si="2061"/>
        <v>3.6559306420456879E-4</v>
      </c>
      <c r="BG1519" s="13">
        <f t="shared" si="2062"/>
        <v>2.6408963972796181E-4</v>
      </c>
      <c r="BH1519" s="13">
        <f t="shared" si="2063"/>
        <v>1.4307575411076366E-4</v>
      </c>
      <c r="BI1519" s="13">
        <f t="shared" si="2064"/>
        <v>6.2011282034238045E-5</v>
      </c>
      <c r="BJ1519" s="14">
        <f t="shared" si="2065"/>
        <v>0.58231752941322268</v>
      </c>
      <c r="BK1519" s="14">
        <f t="shared" si="2066"/>
        <v>0.20875195070527816</v>
      </c>
      <c r="BL1519" s="14">
        <f t="shared" si="2067"/>
        <v>0.19740661003031926</v>
      </c>
      <c r="BM1519" s="14">
        <f t="shared" si="2068"/>
        <v>0.65085917074130206</v>
      </c>
      <c r="BN1519" s="14">
        <f t="shared" si="2069"/>
        <v>0.34196062346141637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1.6292</v>
      </c>
      <c r="F1520" s="10">
        <f>VLOOKUP(B1520,home!$B$2:$E$405,3,FALSE)</f>
        <v>0.90259999999999996</v>
      </c>
      <c r="G1520" s="10">
        <f>VLOOKUP(C1520,away!$B$2:$E$405,4,FALSE)</f>
        <v>1.1193</v>
      </c>
      <c r="H1520" s="10">
        <f>VLOOKUP(A1520,away!$A$2:$E$405,3,FALSE)</f>
        <v>1.1462000000000001</v>
      </c>
      <c r="I1520" s="10">
        <f>VLOOKUP(C1520,away!$B$2:$E$405,3,FALSE)</f>
        <v>0.41060000000000002</v>
      </c>
      <c r="J1520" s="10">
        <f>VLOOKUP(B1520,home!$B$2:$E$405,4,FALSE)</f>
        <v>1.2317</v>
      </c>
      <c r="K1520" s="12">
        <f t="shared" si="2014"/>
        <v>1.645948469256</v>
      </c>
      <c r="L1520" s="12">
        <f t="shared" si="2015"/>
        <v>0.57967462612400011</v>
      </c>
      <c r="M1520" s="13">
        <f t="shared" si="2016"/>
        <v>0.10800010329966445</v>
      </c>
      <c r="N1520" s="13">
        <f t="shared" si="2017"/>
        <v>0.17776260470557259</v>
      </c>
      <c r="O1520" s="13">
        <f t="shared" si="2018"/>
        <v>6.2604919501586392E-2</v>
      </c>
      <c r="P1520" s="13">
        <f t="shared" si="2019"/>
        <v>0.10304447142153124</v>
      </c>
      <c r="Q1520" s="13">
        <f t="shared" si="2020"/>
        <v>0.14629404355304834</v>
      </c>
      <c r="R1520" s="13">
        <f t="shared" si="2021"/>
        <v>1.8145241652802603E-2</v>
      </c>
      <c r="S1520" s="13">
        <f t="shared" si="2022"/>
        <v>2.4579057718771075E-2</v>
      </c>
      <c r="T1520" s="13">
        <f t="shared" si="2023"/>
        <v>8.4802945000781504E-2</v>
      </c>
      <c r="U1520" s="13">
        <f t="shared" si="2024"/>
        <v>2.9866132722710659E-2</v>
      </c>
      <c r="V1520" s="13">
        <f t="shared" si="2025"/>
        <v>2.6056929919394721E-3</v>
      </c>
      <c r="W1520" s="13">
        <f t="shared" si="2026"/>
        <v>8.0264152349136822E-2</v>
      </c>
      <c r="X1520" s="13">
        <f t="shared" si="2027"/>
        <v>4.6527092504145683E-2</v>
      </c>
      <c r="Y1520" s="13">
        <f t="shared" si="2028"/>
        <v>1.3485287475988705E-2</v>
      </c>
      <c r="Z1520" s="13">
        <f t="shared" si="2029"/>
        <v>3.5061120570059954E-3</v>
      </c>
      <c r="AA1520" s="13">
        <f t="shared" si="2030"/>
        <v>5.7708797732690239E-3</v>
      </c>
      <c r="AB1520" s="13">
        <f t="shared" si="2031"/>
        <v>4.749285364536282E-3</v>
      </c>
      <c r="AC1520" s="13">
        <f t="shared" si="2032"/>
        <v>1.5538310198196436E-4</v>
      </c>
      <c r="AD1520" s="13">
        <f t="shared" si="2033"/>
        <v>3.302766467379805E-2</v>
      </c>
      <c r="AE1520" s="13">
        <f t="shared" si="2034"/>
        <v>1.9145299171532734E-2</v>
      </c>
      <c r="AF1520" s="13">
        <f t="shared" si="2035"/>
        <v>5.5490220696451818E-3</v>
      </c>
      <c r="AG1520" s="13">
        <f t="shared" si="2036"/>
        <v>1.0722090978584659E-3</v>
      </c>
      <c r="AH1520" s="13">
        <f t="shared" si="2037"/>
        <v>5.0810104894844974E-4</v>
      </c>
      <c r="AI1520" s="13">
        <f t="shared" si="2038"/>
        <v>8.3630814374406886E-4</v>
      </c>
      <c r="AJ1520" s="13">
        <f t="shared" si="2039"/>
        <v>6.8826005451093852E-4</v>
      </c>
      <c r="AK1520" s="13">
        <f t="shared" si="2040"/>
        <v>3.7761352772411008E-4</v>
      </c>
      <c r="AL1520" s="13">
        <f t="shared" si="2041"/>
        <v>5.9301312211315779E-6</v>
      </c>
      <c r="AM1520" s="13">
        <f t="shared" si="2042"/>
        <v>1.0872366822587666E-2</v>
      </c>
      <c r="AN1520" s="13">
        <f t="shared" si="2043"/>
        <v>6.3024351729664896E-3</v>
      </c>
      <c r="AO1520" s="13">
        <f t="shared" si="2044"/>
        <v>1.8266808762800485E-3</v>
      </c>
      <c r="AP1520" s="13">
        <f t="shared" si="2045"/>
        <v>3.5296018466849944E-4</v>
      </c>
      <c r="AQ1520" s="13">
        <f t="shared" si="2046"/>
        <v>5.11505157710926E-5</v>
      </c>
      <c r="AR1520" s="13">
        <f t="shared" si="2047"/>
        <v>5.8906657116481002E-5</v>
      </c>
      <c r="AS1520" s="13">
        <f t="shared" si="2048"/>
        <v>9.6957322109859971E-5</v>
      </c>
      <c r="AT1520" s="13">
        <f t="shared" si="2049"/>
        <v>7.979337795494249E-5</v>
      </c>
      <c r="AU1520" s="13">
        <f t="shared" si="2050"/>
        <v>4.3778596100567677E-5</v>
      </c>
      <c r="AV1520" s="13">
        <f t="shared" si="2051"/>
        <v>1.8014328309476523E-5</v>
      </c>
      <c r="AW1520" s="13">
        <f t="shared" si="2052"/>
        <v>1.5716734893770177E-7</v>
      </c>
      <c r="AX1520" s="13">
        <f t="shared" si="2053"/>
        <v>2.9825592548046505E-3</v>
      </c>
      <c r="AY1520" s="13">
        <f t="shared" si="2054"/>
        <v>1.7289139209215624E-3</v>
      </c>
      <c r="AZ1520" s="13">
        <f t="shared" si="2055"/>
        <v>5.0110376535539281E-4</v>
      </c>
      <c r="BA1520" s="13">
        <f t="shared" si="2056"/>
        <v>9.6825712610572028E-5</v>
      </c>
      <c r="BB1520" s="13">
        <f t="shared" si="2057"/>
        <v>1.4031852189180801E-5</v>
      </c>
      <c r="BC1520" s="13">
        <f t="shared" si="2058"/>
        <v>1.6267817343181236E-6</v>
      </c>
      <c r="BD1520" s="13">
        <f t="shared" si="2059"/>
        <v>5.6911157400351319E-6</v>
      </c>
      <c r="BE1520" s="13">
        <f t="shared" si="2060"/>
        <v>9.3672832406695544E-6</v>
      </c>
      <c r="BF1520" s="13">
        <f t="shared" si="2061"/>
        <v>7.7090327555337186E-6</v>
      </c>
      <c r="BG1520" s="13">
        <f t="shared" si="2062"/>
        <v>4.2295568878050287E-6</v>
      </c>
      <c r="BH1520" s="13">
        <f t="shared" si="2063"/>
        <v>1.7404081712784655E-6</v>
      </c>
      <c r="BI1520" s="13">
        <f t="shared" si="2064"/>
        <v>5.7292443307928457E-7</v>
      </c>
      <c r="BJ1520" s="14">
        <f t="shared" si="2065"/>
        <v>0.63266097546139721</v>
      </c>
      <c r="BK1520" s="14">
        <f t="shared" si="2066"/>
        <v>0.2401195525860309</v>
      </c>
      <c r="BL1520" s="14">
        <f t="shared" si="2067"/>
        <v>0.12387350239265223</v>
      </c>
      <c r="BM1520" s="14">
        <f t="shared" si="2068"/>
        <v>0.3825800016093085</v>
      </c>
      <c r="BN1520" s="14">
        <f t="shared" si="2069"/>
        <v>0.6158513841342057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1.4215</v>
      </c>
      <c r="F1521" s="10">
        <f>VLOOKUP(B1521,home!$B$2:$E$405,3,FALSE)</f>
        <v>1.1137999999999999</v>
      </c>
      <c r="G1521" s="10">
        <f>VLOOKUP(C1521,away!$B$2:$E$405,4,FALSE)</f>
        <v>0.58620000000000005</v>
      </c>
      <c r="H1521" s="10">
        <f>VLOOKUP(A1521,away!$A$2:$E$405,3,FALSE)</f>
        <v>1.0277000000000001</v>
      </c>
      <c r="I1521" s="10">
        <f>VLOOKUP(C1521,away!$B$2:$E$405,3,FALSE)</f>
        <v>1.7839</v>
      </c>
      <c r="J1521" s="10">
        <f>VLOOKUP(B1521,home!$B$2:$E$405,4,FALSE)</f>
        <v>0.56759999999999999</v>
      </c>
      <c r="K1521" s="12">
        <f t="shared" si="2014"/>
        <v>0.92811093954000001</v>
      </c>
      <c r="L1521" s="12">
        <f t="shared" si="2015"/>
        <v>1.0405890434280001</v>
      </c>
      <c r="M1521" s="13">
        <f t="shared" si="2016"/>
        <v>0.13963827039857407</v>
      </c>
      <c r="N1521" s="13">
        <f t="shared" si="2017"/>
        <v>0.12959980633536114</v>
      </c>
      <c r="O1521" s="13">
        <f t="shared" si="2018"/>
        <v>0.1453060542199926</v>
      </c>
      <c r="P1521" s="13">
        <f t="shared" si="2019"/>
        <v>0.13486013850296752</v>
      </c>
      <c r="Q1521" s="13">
        <f t="shared" si="2020"/>
        <v>6.0141499011057031E-2</v>
      </c>
      <c r="R1521" s="13">
        <f t="shared" si="2021"/>
        <v>7.5601943982539596E-2</v>
      </c>
      <c r="S1521" s="13">
        <f t="shared" si="2022"/>
        <v>3.2561376091824787E-2</v>
      </c>
      <c r="T1521" s="13">
        <f t="shared" si="2023"/>
        <v>6.2582584926241858E-2</v>
      </c>
      <c r="U1521" s="13">
        <f t="shared" si="2024"/>
        <v>7.0166991260685277E-2</v>
      </c>
      <c r="V1521" s="13">
        <f t="shared" si="2025"/>
        <v>3.4941325954845658E-3</v>
      </c>
      <c r="W1521" s="13">
        <f t="shared" si="2026"/>
        <v>1.8605994384165374E-2</v>
      </c>
      <c r="X1521" s="13">
        <f t="shared" si="2027"/>
        <v>1.9361193898245387E-2</v>
      </c>
      <c r="Y1521" s="13">
        <f t="shared" si="2028"/>
        <v>1.0073523119099599E-2</v>
      </c>
      <c r="Z1521" s="13">
        <f t="shared" si="2029"/>
        <v>2.6223518190029382E-2</v>
      </c>
      <c r="AA1521" s="13">
        <f t="shared" si="2030"/>
        <v>2.4338334105392448E-2</v>
      </c>
      <c r="AB1521" s="13">
        <f t="shared" si="2031"/>
        <v>1.1294337066697106E-2</v>
      </c>
      <c r="AC1521" s="13">
        <f t="shared" si="2032"/>
        <v>2.109106642245019E-4</v>
      </c>
      <c r="AD1521" s="13">
        <f t="shared" si="2033"/>
        <v>4.3171067322409227E-3</v>
      </c>
      <c r="AE1521" s="13">
        <f t="shared" si="2034"/>
        <v>4.4923339648791603E-3</v>
      </c>
      <c r="AF1521" s="13">
        <f t="shared" si="2035"/>
        <v>2.3373367516363601E-3</v>
      </c>
      <c r="AG1521" s="13">
        <f t="shared" si="2036"/>
        <v>8.1073567151812977E-4</v>
      </c>
      <c r="AH1521" s="13">
        <f t="shared" si="2037"/>
        <v>6.8219764271698546E-3</v>
      </c>
      <c r="AI1521" s="13">
        <f t="shared" si="2038"/>
        <v>6.3315509513403459E-3</v>
      </c>
      <c r="AJ1521" s="13">
        <f t="shared" si="2039"/>
        <v>2.9381908510969349E-3</v>
      </c>
      <c r="AK1521" s="13">
        <f t="shared" si="2040"/>
        <v>9.0898902378646934E-4</v>
      </c>
      <c r="AL1521" s="13">
        <f t="shared" si="2041"/>
        <v>8.1477495554426961E-6</v>
      </c>
      <c r="AM1521" s="13">
        <f t="shared" si="2042"/>
        <v>8.0135079707091648E-4</v>
      </c>
      <c r="AN1521" s="13">
        <f t="shared" si="2043"/>
        <v>8.3387685937429037E-4</v>
      </c>
      <c r="AO1521" s="13">
        <f t="shared" si="2044"/>
        <v>4.3386156171651885E-4</v>
      </c>
      <c r="AP1521" s="13">
        <f t="shared" si="2045"/>
        <v>1.5049052916225688E-4</v>
      </c>
      <c r="AQ1521" s="13">
        <f t="shared" si="2046"/>
        <v>3.9149698946481592E-5</v>
      </c>
      <c r="AR1521" s="13">
        <f t="shared" si="2047"/>
        <v>1.4197747849274097E-3</v>
      </c>
      <c r="AS1521" s="13">
        <f t="shared" si="2048"/>
        <v>1.3177085095741796E-3</v>
      </c>
      <c r="AT1521" s="13">
        <f t="shared" si="2049"/>
        <v>6.1148984143037243E-4</v>
      </c>
      <c r="AU1521" s="13">
        <f t="shared" si="2050"/>
        <v>1.8917680374970285E-4</v>
      </c>
      <c r="AV1521" s="13">
        <f t="shared" si="2051"/>
        <v>4.3894265266827727E-5</v>
      </c>
      <c r="AW1521" s="13">
        <f t="shared" si="2052"/>
        <v>2.1858195751027395E-7</v>
      </c>
      <c r="AX1521" s="13">
        <f t="shared" si="2053"/>
        <v>1.2395707352843598E-4</v>
      </c>
      <c r="AY1521" s="13">
        <f t="shared" si="2054"/>
        <v>1.2898837256908948E-4</v>
      </c>
      <c r="AZ1521" s="13">
        <f t="shared" si="2055"/>
        <v>6.7111943612501641E-5</v>
      </c>
      <c r="BA1521" s="13">
        <f t="shared" si="2056"/>
        <v>2.3278651068775657E-5</v>
      </c>
      <c r="BB1521" s="13">
        <f t="shared" si="2057"/>
        <v>6.0558773119878609E-6</v>
      </c>
      <c r="BC1521" s="13">
        <f t="shared" si="2058"/>
        <v>1.2603359158397558E-6</v>
      </c>
      <c r="BD1521" s="13">
        <f t="shared" si="2059"/>
        <v>2.4623368088846789E-4</v>
      </c>
      <c r="BE1521" s="13">
        <f t="shared" si="2060"/>
        <v>2.285321729157885E-4</v>
      </c>
      <c r="BF1521" s="13">
        <f t="shared" si="2061"/>
        <v>1.060516048599951E-4</v>
      </c>
      <c r="BG1521" s="13">
        <f t="shared" si="2062"/>
        <v>3.2809218208778294E-5</v>
      </c>
      <c r="BH1521" s="13">
        <f t="shared" si="2063"/>
        <v>7.6126485843305248E-6</v>
      </c>
      <c r="BI1521" s="13">
        <f t="shared" si="2064"/>
        <v>1.4130764859981712E-6</v>
      </c>
      <c r="BJ1521" s="14">
        <f t="shared" si="2065"/>
        <v>0.31493149649472207</v>
      </c>
      <c r="BK1521" s="14">
        <f t="shared" si="2066"/>
        <v>0.31090196437520001</v>
      </c>
      <c r="BL1521" s="14">
        <f t="shared" si="2067"/>
        <v>0.34791306449559239</v>
      </c>
      <c r="BM1521" s="14">
        <f t="shared" si="2068"/>
        <v>0.31469356131444037</v>
      </c>
      <c r="BN1521" s="14">
        <f t="shared" si="2069"/>
        <v>0.68514771245049189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1.2710999999999999</v>
      </c>
      <c r="F1522" s="15">
        <f>VLOOKUP(B1522,home!$B$2:$E$405,3,FALSE)</f>
        <v>1.2008000000000001</v>
      </c>
      <c r="G1522" s="15">
        <f>VLOOKUP(C1522,away!$B$2:$E$405,4,FALSE)</f>
        <v>1.0766</v>
      </c>
      <c r="H1522" s="15">
        <f>VLOOKUP(A1522,away!$A$2:$E$405,3,FALSE)</f>
        <v>0.94469999999999998</v>
      </c>
      <c r="I1522" s="15">
        <f>VLOOKUP(C1522,away!$B$2:$E$405,3,FALSE)</f>
        <v>1.5042</v>
      </c>
      <c r="J1522" s="15">
        <f>VLOOKUP(B1522,home!$B$2:$E$405,4,FALSE)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1.4705999999999999</v>
      </c>
      <c r="F1523" s="10">
        <f>VLOOKUP(B1523,home!$B$2:$E$405,3,FALSE)</f>
        <v>0.83109999999999995</v>
      </c>
      <c r="G1523" s="10">
        <f>VLOOKUP(C1523,away!$B$2:$E$405,4,FALSE)</f>
        <v>1.2844</v>
      </c>
      <c r="H1523" s="10">
        <f>VLOOKUP(A1523,away!$A$2:$E$405,3,FALSE)</f>
        <v>1.2646999999999999</v>
      </c>
      <c r="I1523" s="10">
        <f>VLOOKUP(C1523,away!$B$2:$E$405,3,FALSE)</f>
        <v>0.79069999999999996</v>
      </c>
      <c r="J1523" s="10">
        <f>VLOOKUP(B1523,home!$B$2:$E$405,4,FALSE)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1.3231999999999999</v>
      </c>
      <c r="F1524" s="10">
        <f>VLOOKUP(B1524,home!$B$2:$E$405,3,FALSE)</f>
        <v>0.97170000000000001</v>
      </c>
      <c r="G1524" s="10">
        <f>VLOOKUP(C1524,away!$B$2:$E$405,4,FALSE)</f>
        <v>1.4611000000000001</v>
      </c>
      <c r="H1524" s="10">
        <f>VLOOKUP(A1524,away!$A$2:$E$405,3,FALSE)</f>
        <v>1.1951000000000001</v>
      </c>
      <c r="I1524" s="10">
        <f>VLOOKUP(C1524,away!$B$2:$E$405,3,FALSE)</f>
        <v>0.61360000000000003</v>
      </c>
      <c r="J1524" s="10">
        <f>VLOOKUP(B1524,home!$B$2:$E$405,4,FALSE)</f>
        <v>0.89649999999999996</v>
      </c>
      <c r="K1524" s="12">
        <f t="shared" si="2070"/>
        <v>1.8786143511839999</v>
      </c>
      <c r="L1524" s="12">
        <f t="shared" si="2071"/>
        <v>0.65741542724000002</v>
      </c>
      <c r="M1524" s="13">
        <f t="shared" si="2072"/>
        <v>7.9180139268252958E-2</v>
      </c>
      <c r="N1524" s="13">
        <f t="shared" si="2073"/>
        <v>0.14874894595808777</v>
      </c>
      <c r="O1524" s="13">
        <f t="shared" si="2074"/>
        <v>5.205424508596123E-2</v>
      </c>
      <c r="P1524" s="13">
        <f t="shared" si="2075"/>
        <v>9.7789851858535962E-2</v>
      </c>
      <c r="Q1524" s="13">
        <f t="shared" si="2076"/>
        <v>0.1397209523001785</v>
      </c>
      <c r="R1524" s="13">
        <f t="shared" si="2077"/>
        <v>1.711063188642143E-2</v>
      </c>
      <c r="S1524" s="13">
        <f t="shared" si="2078"/>
        <v>3.0193351561673139E-2</v>
      </c>
      <c r="T1524" s="13">
        <f t="shared" si="2079"/>
        <v>9.1854709550801522E-2</v>
      </c>
      <c r="U1524" s="13">
        <f t="shared" si="2080"/>
        <v>3.2144278619657851E-2</v>
      </c>
      <c r="V1524" s="13">
        <f t="shared" si="2081"/>
        <v>4.143299631020462E-3</v>
      </c>
      <c r="W1524" s="13">
        <f t="shared" si="2082"/>
        <v>8.7493928717403482E-2</v>
      </c>
      <c r="X1524" s="13">
        <f t="shared" si="2083"/>
        <v>5.7519858528657923E-2</v>
      </c>
      <c r="Y1524" s="13">
        <f t="shared" si="2084"/>
        <v>1.8907221184700996E-2</v>
      </c>
      <c r="Z1524" s="13">
        <f t="shared" si="2085"/>
        <v>3.7495977906527042E-3</v>
      </c>
      <c r="AA1524" s="13">
        <f t="shared" si="2086"/>
        <v>7.0440482206879894E-3</v>
      </c>
      <c r="AB1524" s="13">
        <f t="shared" si="2087"/>
        <v>6.6165250389082896E-3</v>
      </c>
      <c r="AC1524" s="13">
        <f t="shared" si="2088"/>
        <v>3.1981872353616716E-4</v>
      </c>
      <c r="AD1524" s="13">
        <f t="shared" si="2089"/>
        <v>4.1091837532496026E-2</v>
      </c>
      <c r="AE1524" s="13">
        <f t="shared" si="2090"/>
        <v>2.7014407927502544E-2</v>
      </c>
      <c r="AF1524" s="13">
        <f t="shared" si="2091"/>
        <v>8.8798442646473609E-3</v>
      </c>
      <c r="AG1524" s="13">
        <f t="shared" si="2092"/>
        <v>1.9459155370226031E-3</v>
      </c>
      <c r="AH1524" s="13">
        <f t="shared" si="2093"/>
        <v>6.1626085838002687E-4</v>
      </c>
      <c r="AI1524" s="13">
        <f t="shared" si="2094"/>
        <v>1.157716492625689E-3</v>
      </c>
      <c r="AJ1524" s="13">
        <f t="shared" si="2095"/>
        <v>1.0874514088245128E-3</v>
      </c>
      <c r="AK1524" s="13">
        <f t="shared" si="2096"/>
        <v>6.8096727427766285E-4</v>
      </c>
      <c r="AL1524" s="13">
        <f t="shared" si="2097"/>
        <v>1.5799429445422798E-5</v>
      </c>
      <c r="AM1524" s="13">
        <f t="shared" si="2098"/>
        <v>1.5439143141013665E-2</v>
      </c>
      <c r="AN1524" s="13">
        <f t="shared" si="2099"/>
        <v>1.0149930884269015E-2</v>
      </c>
      <c r="AO1524" s="13">
        <f t="shared" si="2100"/>
        <v>3.3363605743690918E-3</v>
      </c>
      <c r="AP1524" s="13">
        <f t="shared" si="2101"/>
        <v>7.3112497080851614E-4</v>
      </c>
      <c r="AQ1524" s="13">
        <f t="shared" si="2102"/>
        <v>1.2016320876247829E-4</v>
      </c>
      <c r="AR1524" s="13">
        <f t="shared" si="2103"/>
        <v>8.1027879100638918E-5</v>
      </c>
      <c r="AS1524" s="13">
        <f t="shared" si="2104"/>
        <v>1.5222013652446237E-4</v>
      </c>
      <c r="AT1524" s="13">
        <f t="shared" si="2105"/>
        <v>1.4298146650702141E-4</v>
      </c>
      <c r="AU1524" s="13">
        <f t="shared" si="2106"/>
        <v>8.9535678311141619E-5</v>
      </c>
      <c r="AV1524" s="13">
        <f t="shared" si="2107"/>
        <v>4.2050752554576163E-5</v>
      </c>
      <c r="AW1524" s="13">
        <f t="shared" si="2108"/>
        <v>5.4202139548702834E-7</v>
      </c>
      <c r="AX1524" s="13">
        <f t="shared" si="2109"/>
        <v>4.8340326457820479E-3</v>
      </c>
      <c r="AY1524" s="13">
        <f t="shared" si="2110"/>
        <v>3.1779676371189135E-3</v>
      </c>
      <c r="AZ1524" s="13">
        <f t="shared" si="2111"/>
        <v>1.0446224759557115E-3</v>
      </c>
      <c r="BA1524" s="13">
        <f t="shared" si="2112"/>
        <v>2.2891697711164359E-4</v>
      </c>
      <c r="BB1524" s="13">
        <f t="shared" si="2113"/>
        <v>3.7623388077585118E-5</v>
      </c>
      <c r="BC1524" s="13">
        <f t="shared" si="2114"/>
        <v>4.9468391494483898E-6</v>
      </c>
      <c r="BD1524" s="13">
        <f t="shared" si="2115"/>
        <v>8.8781629595495973E-6</v>
      </c>
      <c r="BE1524" s="13">
        <f t="shared" si="2116"/>
        <v>1.6678644347960088E-5</v>
      </c>
      <c r="BF1524" s="13">
        <f t="shared" si="2117"/>
        <v>1.5666370315185867E-5</v>
      </c>
      <c r="BG1524" s="13">
        <f t="shared" si="2118"/>
        <v>9.8103560350237245E-6</v>
      </c>
      <c r="BH1524" s="13">
        <f t="shared" si="2119"/>
        <v>4.6074689094050335E-6</v>
      </c>
      <c r="BI1524" s="13">
        <f t="shared" si="2120"/>
        <v>1.731131443168477E-6</v>
      </c>
      <c r="BJ1524" s="14">
        <f t="shared" si="2121"/>
        <v>0.66228245424391696</v>
      </c>
      <c r="BK1524" s="14">
        <f t="shared" si="2122"/>
        <v>0.21482022810958304</v>
      </c>
      <c r="BL1524" s="14">
        <f t="shared" si="2123"/>
        <v>0.11907731293275284</v>
      </c>
      <c r="BM1524" s="14">
        <f t="shared" si="2124"/>
        <v>0.46214740110374414</v>
      </c>
      <c r="BN1524" s="14">
        <f t="shared" si="2125"/>
        <v>0.53460476635743792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1.3231999999999999</v>
      </c>
      <c r="F1525" s="10">
        <f>VLOOKUP(B1525,home!$B$2:$E$405,3,FALSE)</f>
        <v>1.6277999999999999</v>
      </c>
      <c r="G1525" s="10">
        <f>VLOOKUP(C1525,away!$B$2:$E$405,4,FALSE)</f>
        <v>1.1876</v>
      </c>
      <c r="H1525" s="10">
        <f>VLOOKUP(A1525,away!$A$2:$E$405,3,FALSE)</f>
        <v>1.1951000000000001</v>
      </c>
      <c r="I1525" s="10">
        <f>VLOOKUP(C1525,away!$B$2:$E$405,3,FALSE)</f>
        <v>0.83679999999999999</v>
      </c>
      <c r="J1525" s="10">
        <f>VLOOKUP(B1525,home!$B$2:$E$405,4,FALSE)</f>
        <v>1.0298</v>
      </c>
      <c r="K1525" s="12">
        <f t="shared" si="2070"/>
        <v>2.5579775304959997</v>
      </c>
      <c r="L1525" s="12">
        <f t="shared" si="2071"/>
        <v>1.0298614584640002</v>
      </c>
      <c r="M1525" s="13">
        <f t="shared" si="2072"/>
        <v>2.7658035208094133E-2</v>
      </c>
      <c r="N1525" s="13">
        <f t="shared" si="2073"/>
        <v>7.0748632599972036E-2</v>
      </c>
      <c r="O1525" s="13">
        <f t="shared" si="2074"/>
        <v>2.8483944477656495E-2</v>
      </c>
      <c r="P1525" s="13">
        <f t="shared" si="2075"/>
        <v>7.2861289953740915E-2</v>
      </c>
      <c r="Q1525" s="13">
        <f t="shared" si="2076"/>
        <v>9.0486706252022653E-2</v>
      </c>
      <c r="R1525" s="13">
        <f t="shared" si="2077"/>
        <v>1.4667258301283461E-2</v>
      </c>
      <c r="S1525" s="13">
        <f t="shared" si="2078"/>
        <v>4.7985761947485481E-2</v>
      </c>
      <c r="T1525" s="13">
        <f t="shared" si="2079"/>
        <v>9.3188771272311621E-2</v>
      </c>
      <c r="U1525" s="13">
        <f t="shared" si="2080"/>
        <v>3.7518517168664015E-2</v>
      </c>
      <c r="V1525" s="13">
        <f t="shared" si="2081"/>
        <v>1.4045765597999341E-2</v>
      </c>
      <c r="W1525" s="13">
        <f t="shared" si="2082"/>
        <v>7.7154320467088602E-2</v>
      </c>
      <c r="X1525" s="13">
        <f t="shared" si="2083"/>
        <v>7.9458261003034741E-2</v>
      </c>
      <c r="Y1525" s="13">
        <f t="shared" si="2084"/>
        <v>4.0915500281799272E-2</v>
      </c>
      <c r="Z1525" s="13">
        <f t="shared" si="2085"/>
        <v>5.0350813419426672E-3</v>
      </c>
      <c r="AA1525" s="13">
        <f t="shared" si="2086"/>
        <v>1.2879624936908987E-2</v>
      </c>
      <c r="AB1525" s="13">
        <f t="shared" si="2087"/>
        <v>1.6472895594914577E-2</v>
      </c>
      <c r="AC1525" s="13">
        <f t="shared" si="2088"/>
        <v>2.3126023598528554E-3</v>
      </c>
      <c r="AD1525" s="13">
        <f t="shared" si="2089"/>
        <v>4.933975453387509E-2</v>
      </c>
      <c r="AE1525" s="13">
        <f t="shared" si="2090"/>
        <v>5.0813111564512375E-2</v>
      </c>
      <c r="AF1525" s="13">
        <f t="shared" si="2091"/>
        <v>2.6165232592461334E-2</v>
      </c>
      <c r="AG1525" s="13">
        <f t="shared" si="2092"/>
        <v>8.9821881995740087E-3</v>
      </c>
      <c r="AH1525" s="13">
        <f t="shared" si="2093"/>
        <v>1.2963590535744877E-3</v>
      </c>
      <c r="AI1525" s="13">
        <f t="shared" si="2094"/>
        <v>3.3160573304985988E-3</v>
      </c>
      <c r="AJ1525" s="13">
        <f t="shared" si="2095"/>
        <v>4.241200070625983E-3</v>
      </c>
      <c r="AK1525" s="13">
        <f t="shared" si="2096"/>
        <v>3.6162981609997704E-3</v>
      </c>
      <c r="AL1525" s="13">
        <f t="shared" si="2097"/>
        <v>2.4368931461860743E-4</v>
      </c>
      <c r="AM1525" s="13">
        <f t="shared" si="2098"/>
        <v>2.5241996691568104E-2</v>
      </c>
      <c r="AN1525" s="13">
        <f t="shared" si="2099"/>
        <v>2.5995759527321798E-2</v>
      </c>
      <c r="AO1525" s="13">
        <f t="shared" si="2100"/>
        <v>1.3386015410343528E-2</v>
      </c>
      <c r="AP1525" s="13">
        <f t="shared" si="2101"/>
        <v>4.5952471178393236E-3</v>
      </c>
      <c r="AQ1525" s="13">
        <f t="shared" si="2102"/>
        <v>1.1831169746951249E-3</v>
      </c>
      <c r="AR1525" s="13">
        <f t="shared" si="2103"/>
        <v>2.6701404512144661E-4</v>
      </c>
      <c r="AS1525" s="13">
        <f t="shared" si="2104"/>
        <v>6.8301592774750537E-4</v>
      </c>
      <c r="AT1525" s="13">
        <f t="shared" si="2105"/>
        <v>8.7356969807449929E-4</v>
      </c>
      <c r="AU1525" s="13">
        <f t="shared" si="2106"/>
        <v>7.4485721966558122E-4</v>
      </c>
      <c r="AV1525" s="13">
        <f t="shared" si="2107"/>
        <v>4.7633200783307012E-4</v>
      </c>
      <c r="AW1525" s="13">
        <f t="shared" si="2108"/>
        <v>1.7832388467728767E-5</v>
      </c>
      <c r="AX1525" s="13">
        <f t="shared" si="2109"/>
        <v>1.0761410060314265E-2</v>
      </c>
      <c r="AY1525" s="13">
        <f t="shared" si="2110"/>
        <v>1.1082761459844414E-2</v>
      </c>
      <c r="AZ1525" s="13">
        <f t="shared" si="2111"/>
        <v>5.7068544404219896E-3</v>
      </c>
      <c r="BA1525" s="13">
        <f t="shared" si="2112"/>
        <v>1.9590898124182492E-3</v>
      </c>
      <c r="BB1525" s="13">
        <f t="shared" si="2113"/>
        <v>5.0439777286975568E-4</v>
      </c>
      <c r="BC1525" s="13">
        <f t="shared" si="2114"/>
        <v>1.0389196520272804E-4</v>
      </c>
      <c r="BD1525" s="13">
        <f t="shared" si="2115"/>
        <v>4.5831245656524205E-5</v>
      </c>
      <c r="BE1525" s="13">
        <f t="shared" si="2116"/>
        <v>1.1723529658403129E-4</v>
      </c>
      <c r="BF1525" s="13">
        <f t="shared" si="2117"/>
        <v>1.4994262722149327E-4</v>
      </c>
      <c r="BG1525" s="13">
        <f t="shared" si="2118"/>
        <v>1.2784995709870587E-4</v>
      </c>
      <c r="BH1525" s="13">
        <f t="shared" si="2119"/>
        <v>8.1759329383341824E-5</v>
      </c>
      <c r="BI1525" s="13">
        <f t="shared" si="2120"/>
        <v>4.1827705494201922E-5</v>
      </c>
      <c r="BJ1525" s="14">
        <f t="shared" si="2121"/>
        <v>0.68777301999949092</v>
      </c>
      <c r="BK1525" s="14">
        <f t="shared" si="2122"/>
        <v>0.17618990584163574</v>
      </c>
      <c r="BL1525" s="14">
        <f t="shared" si="2123"/>
        <v>0.12610139015500677</v>
      </c>
      <c r="BM1525" s="14">
        <f t="shared" si="2124"/>
        <v>0.67912860147392962</v>
      </c>
      <c r="BN1525" s="14">
        <f t="shared" si="2125"/>
        <v>0.30490586679276971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1.3052999999999999</v>
      </c>
      <c r="F1526" s="10">
        <f>VLOOKUP(B1526,home!$B$2:$E$405,3,FALSE)</f>
        <v>1.2096</v>
      </c>
      <c r="G1526" s="10">
        <f>VLOOKUP(C1526,away!$B$2:$E$405,4,FALSE)</f>
        <v>1.0887</v>
      </c>
      <c r="H1526" s="10">
        <f>VLOOKUP(A1526,away!$A$2:$E$405,3,FALSE)</f>
        <v>1.1211</v>
      </c>
      <c r="I1526" s="10">
        <f>VLOOKUP(C1526,away!$B$2:$E$405,3,FALSE)</f>
        <v>0.75109999999999999</v>
      </c>
      <c r="J1526" s="10">
        <f>VLOOKUP(B1526,home!$B$2:$E$405,4,FALSE)</f>
        <v>0.79810000000000003</v>
      </c>
      <c r="K1526" s="12">
        <f t="shared" si="2070"/>
        <v>1.7189385010559999</v>
      </c>
      <c r="L1526" s="12">
        <f t="shared" si="2071"/>
        <v>0.672046657401</v>
      </c>
      <c r="M1526" s="13">
        <f t="shared" si="2072"/>
        <v>9.1539458569930343E-2</v>
      </c>
      <c r="N1526" s="13">
        <f t="shared" si="2073"/>
        <v>0.15735069970167387</v>
      </c>
      <c r="O1526" s="13">
        <f t="shared" si="2074"/>
        <v>6.151878715221902E-2</v>
      </c>
      <c r="P1526" s="13">
        <f t="shared" si="2075"/>
        <v>0.10574701177421846</v>
      </c>
      <c r="Q1526" s="13">
        <f t="shared" si="2076"/>
        <v>0.13523808794265404</v>
      </c>
      <c r="R1526" s="13">
        <f t="shared" si="2077"/>
        <v>2.0671747636506182E-2</v>
      </c>
      <c r="S1526" s="13">
        <f t="shared" si="2078"/>
        <v>3.0539918724322657E-2</v>
      </c>
      <c r="T1526" s="13">
        <f t="shared" si="2079"/>
        <v>9.088630495516313E-2</v>
      </c>
      <c r="U1526" s="13">
        <f t="shared" si="2080"/>
        <v>3.5533462896503845E-2</v>
      </c>
      <c r="V1526" s="13">
        <f t="shared" si="2081"/>
        <v>3.919991559896527E-3</v>
      </c>
      <c r="W1526" s="13">
        <f t="shared" si="2082"/>
        <v>7.748865205794174E-2</v>
      </c>
      <c r="X1526" s="13">
        <f t="shared" si="2083"/>
        <v>5.2075989602048872E-2</v>
      </c>
      <c r="Y1526" s="13">
        <f t="shared" si="2084"/>
        <v>1.7498747371453086E-2</v>
      </c>
      <c r="Z1526" s="13">
        <f t="shared" si="2085"/>
        <v>4.6307929672503344E-3</v>
      </c>
      <c r="AA1526" s="13">
        <f t="shared" si="2086"/>
        <v>7.9600483218259556E-3</v>
      </c>
      <c r="AB1526" s="13">
        <f t="shared" si="2087"/>
        <v>6.8414167653264189E-3</v>
      </c>
      <c r="AC1526" s="13">
        <f t="shared" si="2088"/>
        <v>2.8302507472948286E-4</v>
      </c>
      <c r="AD1526" s="13">
        <f t="shared" si="2089"/>
        <v>3.3299556854332064E-2</v>
      </c>
      <c r="AE1526" s="13">
        <f t="shared" si="2090"/>
        <v>2.2378855876888426E-2</v>
      </c>
      <c r="AF1526" s="13">
        <f t="shared" si="2091"/>
        <v>7.5198176442607938E-3</v>
      </c>
      <c r="AG1526" s="13">
        <f t="shared" si="2092"/>
        <v>1.6845561040301764E-3</v>
      </c>
      <c r="AH1526" s="13">
        <f t="shared" si="2093"/>
        <v>7.7802723368916148E-4</v>
      </c>
      <c r="AI1526" s="13">
        <f t="shared" si="2094"/>
        <v>1.3373809668583933E-3</v>
      </c>
      <c r="AJ1526" s="13">
        <f t="shared" si="2095"/>
        <v>1.1494378172561956E-3</v>
      </c>
      <c r="AK1526" s="13">
        <f t="shared" si="2096"/>
        <v>6.5860430621714834E-4</v>
      </c>
      <c r="AL1526" s="13">
        <f t="shared" si="2097"/>
        <v>1.3078100472684716E-5</v>
      </c>
      <c r="AM1526" s="13">
        <f t="shared" si="2098"/>
        <v>1.1447978069002935E-2</v>
      </c>
      <c r="AN1526" s="13">
        <f t="shared" si="2099"/>
        <v>7.6935753952733776E-3</v>
      </c>
      <c r="AO1526" s="13">
        <f t="shared" si="2100"/>
        <v>2.5852208139280249E-3</v>
      </c>
      <c r="AP1526" s="13">
        <f t="shared" si="2101"/>
        <v>5.7912966888127399E-4</v>
      </c>
      <c r="AQ1526" s="13">
        <f t="shared" si="2102"/>
        <v>9.7300539543352033E-5</v>
      </c>
      <c r="AR1526" s="13">
        <f t="shared" si="2103"/>
        <v>1.0457412035354959E-4</v>
      </c>
      <c r="AS1526" s="13">
        <f t="shared" si="2104"/>
        <v>1.7975648168978023E-4</v>
      </c>
      <c r="AT1526" s="13">
        <f t="shared" si="2105"/>
        <v>1.544951685954656E-4</v>
      </c>
      <c r="AU1526" s="13">
        <f t="shared" si="2106"/>
        <v>8.8522564508627862E-5</v>
      </c>
      <c r="AV1526" s="13">
        <f t="shared" si="2107"/>
        <v>3.8041211086523454E-5</v>
      </c>
      <c r="AW1526" s="13">
        <f t="shared" si="2108"/>
        <v>4.1966421010457226E-7</v>
      </c>
      <c r="AX1526" s="13">
        <f t="shared" si="2109"/>
        <v>3.2797283770089765E-3</v>
      </c>
      <c r="AY1526" s="13">
        <f t="shared" si="2110"/>
        <v>2.2041304929520896E-3</v>
      </c>
      <c r="AZ1526" s="13">
        <f t="shared" si="2111"/>
        <v>7.4063926513203489E-4</v>
      </c>
      <c r="BA1526" s="13">
        <f t="shared" si="2112"/>
        <v>1.6591471415730572E-4</v>
      </c>
      <c r="BB1526" s="13">
        <f t="shared" si="2113"/>
        <v>2.7875607265764922E-5</v>
      </c>
      <c r="BC1526" s="13">
        <f t="shared" si="2114"/>
        <v>3.7467417371960705E-6</v>
      </c>
      <c r="BD1526" s="13">
        <f t="shared" si="2115"/>
        <v>1.1713114672375473E-5</v>
      </c>
      <c r="BE1526" s="13">
        <f t="shared" si="2116"/>
        <v>2.0134123777630131E-5</v>
      </c>
      <c r="BF1526" s="13">
        <f t="shared" si="2117"/>
        <v>1.7304660273197756E-5</v>
      </c>
      <c r="BG1526" s="13">
        <f t="shared" si="2118"/>
        <v>9.9152155970979535E-6</v>
      </c>
      <c r="BH1526" s="13">
        <f t="shared" si="2119"/>
        <v>4.2609114590306553E-6</v>
      </c>
      <c r="BI1526" s="13">
        <f t="shared" si="2120"/>
        <v>1.4648489513036994E-6</v>
      </c>
      <c r="BJ1526" s="14">
        <f t="shared" si="2121"/>
        <v>0.62424650779532853</v>
      </c>
      <c r="BK1526" s="14">
        <f t="shared" si="2122"/>
        <v>0.23424661429652227</v>
      </c>
      <c r="BL1526" s="14">
        <f t="shared" si="2123"/>
        <v>0.13707909551736691</v>
      </c>
      <c r="BM1526" s="14">
        <f t="shared" si="2124"/>
        <v>0.42593350697052407</v>
      </c>
      <c r="BN1526" s="14">
        <f t="shared" si="2125"/>
        <v>0.57206579277720193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1.5941000000000001</v>
      </c>
      <c r="F1527" s="10">
        <f>VLOOKUP(B1527,home!$B$2:$E$405,3,FALSE)</f>
        <v>1.0455000000000001</v>
      </c>
      <c r="G1527" s="10">
        <f>VLOOKUP(C1527,away!$B$2:$E$405,4,FALSE)</f>
        <v>1.1849000000000001</v>
      </c>
      <c r="H1527" s="10">
        <f>VLOOKUP(A1527,away!$A$2:$E$405,3,FALSE)</f>
        <v>1.1647000000000001</v>
      </c>
      <c r="I1527" s="10">
        <f>VLOOKUP(C1527,away!$B$2:$E$405,3,FALSE)</f>
        <v>0.85860000000000003</v>
      </c>
      <c r="J1527" s="10">
        <f>VLOOKUP(B1527,home!$B$2:$E$405,4,FALSE)</f>
        <v>0.76319999999999999</v>
      </c>
      <c r="K1527" s="12">
        <f t="shared" si="2070"/>
        <v>1.9747917235950003</v>
      </c>
      <c r="L1527" s="12">
        <f t="shared" si="2071"/>
        <v>0.76320871574400007</v>
      </c>
      <c r="M1527" s="13">
        <f t="shared" si="2072"/>
        <v>6.4699588388726734E-2</v>
      </c>
      <c r="N1527" s="13">
        <f t="shared" si="2073"/>
        <v>0.12776821167006075</v>
      </c>
      <c r="O1527" s="13">
        <f t="shared" si="2074"/>
        <v>4.9379289763325548E-2</v>
      </c>
      <c r="P1527" s="13">
        <f t="shared" si="2075"/>
        <v>9.7513812741614622E-2</v>
      </c>
      <c r="Q1527" s="13">
        <f t="shared" si="2076"/>
        <v>0.12615780347228508</v>
      </c>
      <c r="R1527" s="13">
        <f t="shared" si="2077"/>
        <v>1.8843352162309267E-2</v>
      </c>
      <c r="S1527" s="13">
        <f t="shared" si="2078"/>
        <v>3.6742674537105405E-2</v>
      </c>
      <c r="T1527" s="13">
        <f t="shared" si="2079"/>
        <v>9.6284735169166635E-2</v>
      </c>
      <c r="U1527" s="13">
        <f t="shared" si="2080"/>
        <v>3.7211695894914291E-2</v>
      </c>
      <c r="V1527" s="13">
        <f t="shared" si="2081"/>
        <v>6.1530844556890521E-3</v>
      </c>
      <c r="W1527" s="13">
        <f t="shared" si="2082"/>
        <v>8.304512872133106E-2</v>
      </c>
      <c r="X1527" s="13">
        <f t="shared" si="2083"/>
        <v>6.3380766040202249E-2</v>
      </c>
      <c r="Y1527" s="13">
        <f t="shared" si="2084"/>
        <v>2.4186376526206838E-2</v>
      </c>
      <c r="Z1527" s="13">
        <f t="shared" si="2085"/>
        <v>4.7938035347026616E-3</v>
      </c>
      <c r="AA1527" s="13">
        <f t="shared" si="2086"/>
        <v>9.4667635448712744E-3</v>
      </c>
      <c r="AB1527" s="13">
        <f t="shared" si="2087"/>
        <v>9.3474431488213307E-3</v>
      </c>
      <c r="AC1527" s="13">
        <f t="shared" si="2088"/>
        <v>5.7961219338679352E-4</v>
      </c>
      <c r="AD1527" s="13">
        <f t="shared" si="2089"/>
        <v>4.0999208220941517E-2</v>
      </c>
      <c r="AE1527" s="13">
        <f t="shared" si="2090"/>
        <v>3.1290953052825629E-2</v>
      </c>
      <c r="AF1527" s="13">
        <f t="shared" si="2091"/>
        <v>1.1940764046926419E-2</v>
      </c>
      <c r="AG1527" s="13">
        <f t="shared" si="2092"/>
        <v>3.0377650644189476E-3</v>
      </c>
      <c r="AH1527" s="13">
        <f t="shared" si="2093"/>
        <v>9.1466815981236646E-4</v>
      </c>
      <c r="AI1527" s="13">
        <f t="shared" si="2094"/>
        <v>1.8062791118333302E-3</v>
      </c>
      <c r="AJ1527" s="13">
        <f t="shared" si="2095"/>
        <v>1.7835125202754947E-3</v>
      </c>
      <c r="AK1527" s="13">
        <f t="shared" si="2096"/>
        <v>1.1740219213227025E-3</v>
      </c>
      <c r="AL1527" s="13">
        <f t="shared" si="2097"/>
        <v>3.4943155773475886E-5</v>
      </c>
      <c r="AM1527" s="13">
        <f t="shared" si="2098"/>
        <v>1.6192979413732662E-2</v>
      </c>
      <c r="AN1527" s="13">
        <f t="shared" si="2099"/>
        <v>1.2358623022423937E-2</v>
      </c>
      <c r="AO1527" s="13">
        <f t="shared" si="2100"/>
        <v>4.7161044026542013E-3</v>
      </c>
      <c r="AP1527" s="13">
        <f t="shared" si="2101"/>
        <v>1.1997906614881128E-3</v>
      </c>
      <c r="AQ1527" s="13">
        <f t="shared" si="2102"/>
        <v>2.2892267247899667E-4</v>
      </c>
      <c r="AR1527" s="13">
        <f t="shared" si="2103"/>
        <v>1.3961654231646483E-4</v>
      </c>
      <c r="AS1527" s="13">
        <f t="shared" si="2104"/>
        <v>2.7571359224350589E-4</v>
      </c>
      <c r="AT1527" s="13">
        <f t="shared" si="2105"/>
        <v>2.7223846002256112E-4</v>
      </c>
      <c r="AU1527" s="13">
        <f t="shared" si="2106"/>
        <v>1.7920475256560068E-4</v>
      </c>
      <c r="AV1527" s="13">
        <f t="shared" si="2107"/>
        <v>8.8473015548859568E-5</v>
      </c>
      <c r="AW1527" s="13">
        <f t="shared" si="2108"/>
        <v>1.4629323486329554E-6</v>
      </c>
      <c r="AX1527" s="13">
        <f t="shared" si="2109"/>
        <v>5.3296269544305828E-3</v>
      </c>
      <c r="AY1527" s="13">
        <f t="shared" si="2110"/>
        <v>4.0676177432855719E-3</v>
      </c>
      <c r="AZ1527" s="13">
        <f t="shared" si="2111"/>
        <v>1.552220656995244E-3</v>
      </c>
      <c r="BA1527" s="13">
        <f t="shared" si="2112"/>
        <v>3.9488944472554951E-4</v>
      </c>
      <c r="BB1527" s="13">
        <f t="shared" si="2113"/>
        <v>7.5345766492461967E-5</v>
      </c>
      <c r="BC1527" s="13">
        <f t="shared" si="2114"/>
        <v>1.1500909136291845E-5</v>
      </c>
      <c r="BD1527" s="13">
        <f t="shared" si="2115"/>
        <v>1.7759426992994487E-5</v>
      </c>
      <c r="BE1527" s="13">
        <f t="shared" si="2116"/>
        <v>3.5071169441555157E-5</v>
      </c>
      <c r="BF1527" s="13">
        <f t="shared" si="2117"/>
        <v>3.4629127574990519E-5</v>
      </c>
      <c r="BG1527" s="13">
        <f t="shared" si="2118"/>
        <v>2.2795104843468892E-5</v>
      </c>
      <c r="BH1527" s="13">
        <f t="shared" si="2119"/>
        <v>1.1253896095840672E-5</v>
      </c>
      <c r="BI1527" s="13">
        <f t="shared" si="2120"/>
        <v>4.4448201736528443E-6</v>
      </c>
      <c r="BJ1527" s="14">
        <f t="shared" si="2121"/>
        <v>0.65421933363220885</v>
      </c>
      <c r="BK1527" s="14">
        <f t="shared" si="2122"/>
        <v>0.20979133321558166</v>
      </c>
      <c r="BL1527" s="14">
        <f t="shared" si="2123"/>
        <v>0.13100822613530516</v>
      </c>
      <c r="BM1527" s="14">
        <f t="shared" si="2124"/>
        <v>0.51138448350853916</v>
      </c>
      <c r="BN1527" s="14">
        <f t="shared" si="2125"/>
        <v>0.48436205819832201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1.5941000000000001</v>
      </c>
      <c r="F1528" s="10">
        <f>VLOOKUP(B1528,home!$B$2:$E$405,3,FALSE)</f>
        <v>1.4428000000000001</v>
      </c>
      <c r="G1528" s="10">
        <f>VLOOKUP(C1528,away!$B$2:$E$405,4,FALSE)</f>
        <v>1.6031</v>
      </c>
      <c r="H1528" s="10">
        <f>VLOOKUP(A1528,away!$A$2:$E$405,3,FALSE)</f>
        <v>1.1647000000000001</v>
      </c>
      <c r="I1528" s="10">
        <f>VLOOKUP(C1528,away!$B$2:$E$405,3,FALSE)</f>
        <v>1.1448</v>
      </c>
      <c r="J1528" s="10">
        <f>VLOOKUP(B1528,home!$B$2:$E$405,4,FALSE)</f>
        <v>0.2576</v>
      </c>
      <c r="K1528" s="12">
        <f t="shared" si="2070"/>
        <v>3.6870778671880005</v>
      </c>
      <c r="L1528" s="12">
        <f t="shared" si="2071"/>
        <v>0.34347058905600003</v>
      </c>
      <c r="M1528" s="13">
        <f t="shared" si="2072"/>
        <v>1.7764584184221784E-2</v>
      </c>
      <c r="N1528" s="13">
        <f t="shared" si="2073"/>
        <v>6.5499405165442143E-2</v>
      </c>
      <c r="O1528" s="13">
        <f t="shared" si="2074"/>
        <v>6.101612194089558E-3</v>
      </c>
      <c r="P1528" s="13">
        <f t="shared" si="2075"/>
        <v>2.2497119274992025E-2</v>
      </c>
      <c r="Q1528" s="13">
        <f t="shared" si="2076"/>
        <v>0.12075070354974059</v>
      </c>
      <c r="R1528" s="13">
        <f t="shared" si="2077"/>
        <v>1.0478621672476067E-3</v>
      </c>
      <c r="S1528" s="13">
        <f t="shared" si="2078"/>
        <v>7.1226037494694873E-3</v>
      </c>
      <c r="T1528" s="13">
        <f t="shared" si="2079"/>
        <v>4.1474315277155831E-2</v>
      </c>
      <c r="U1528" s="13">
        <f t="shared" si="2080"/>
        <v>3.8635494047223012E-3</v>
      </c>
      <c r="V1528" s="13">
        <f t="shared" si="2081"/>
        <v>1.0022317090042389E-3</v>
      </c>
      <c r="W1528" s="13">
        <f t="shared" si="2082"/>
        <v>0.14840574883520932</v>
      </c>
      <c r="X1528" s="13">
        <f t="shared" si="2083"/>
        <v>5.097300997172613E-2</v>
      </c>
      <c r="Y1528" s="13">
        <f t="shared" si="2084"/>
        <v>8.7538648804730695E-3</v>
      </c>
      <c r="Z1528" s="13">
        <f t="shared" si="2085"/>
        <v>1.1996994527801078E-4</v>
      </c>
      <c r="AA1528" s="13">
        <f t="shared" si="2086"/>
        <v>4.4233852996230914E-4</v>
      </c>
      <c r="AB1528" s="13">
        <f t="shared" si="2087"/>
        <v>8.1546830181425335E-4</v>
      </c>
      <c r="AC1528" s="13">
        <f t="shared" si="2088"/>
        <v>7.9326815592852551E-5</v>
      </c>
      <c r="AD1528" s="13">
        <f t="shared" si="2089"/>
        <v>0.13679588797344042</v>
      </c>
      <c r="AE1528" s="13">
        <f t="shared" si="2090"/>
        <v>4.6985364222676171E-2</v>
      </c>
      <c r="AF1528" s="13">
        <f t="shared" si="2091"/>
        <v>8.0690453632866477E-3</v>
      </c>
      <c r="AG1528" s="13">
        <f t="shared" si="2092"/>
        <v>9.2382658801588369E-4</v>
      </c>
      <c r="AH1528" s="13">
        <f t="shared" si="2093"/>
        <v>1.0301536943413612E-5</v>
      </c>
      <c r="AI1528" s="13">
        <f t="shared" si="2094"/>
        <v>3.7982568862079854E-5</v>
      </c>
      <c r="AJ1528" s="13">
        <f t="shared" si="2095"/>
        <v>7.0022344495159397E-5</v>
      </c>
      <c r="AK1528" s="13">
        <f t="shared" si="2096"/>
        <v>8.605927886557188E-5</v>
      </c>
      <c r="AL1528" s="13">
        <f t="shared" si="2097"/>
        <v>4.0183880772909408E-6</v>
      </c>
      <c r="AM1528" s="13">
        <f t="shared" si="2098"/>
        <v>0.10087541817384028</v>
      </c>
      <c r="AN1528" s="13">
        <f t="shared" si="2099"/>
        <v>3.4647739301439252E-2</v>
      </c>
      <c r="AO1528" s="13">
        <f t="shared" si="2100"/>
        <v>5.9502397136620318E-3</v>
      </c>
      <c r="AP1528" s="13">
        <f t="shared" si="2101"/>
        <v>6.8124411315863449E-4</v>
      </c>
      <c r="AQ1528" s="13">
        <f t="shared" si="2102"/>
        <v>5.8496829209382124E-5</v>
      </c>
      <c r="AR1528" s="13">
        <f t="shared" si="2103"/>
        <v>7.0765499242728388E-7</v>
      </c>
      <c r="AS1528" s="13">
        <f t="shared" si="2104"/>
        <v>2.6091790601837306E-6</v>
      </c>
      <c r="AT1528" s="13">
        <f t="shared" si="2105"/>
        <v>4.8101231821669116E-6</v>
      </c>
      <c r="AU1528" s="13">
        <f t="shared" si="2106"/>
        <v>5.9117662411385091E-6</v>
      </c>
      <c r="AV1528" s="13">
        <f t="shared" si="2107"/>
        <v>5.4492856159227506E-6</v>
      </c>
      <c r="AW1528" s="13">
        <f t="shared" si="2108"/>
        <v>1.4135827612358495E-7</v>
      </c>
      <c r="AX1528" s="13">
        <f t="shared" si="2109"/>
        <v>6.1989253615350105E-2</v>
      </c>
      <c r="AY1528" s="13">
        <f t="shared" si="2110"/>
        <v>2.1291485454406081E-2</v>
      </c>
      <c r="AZ1528" s="13">
        <f t="shared" si="2111"/>
        <v>3.6564995254510565E-3</v>
      </c>
      <c r="BA1528" s="13">
        <f t="shared" si="2112"/>
        <v>4.1863334862988637E-4</v>
      </c>
      <c r="BB1528" s="13">
        <f t="shared" si="2113"/>
        <v>3.5947060713098218E-5</v>
      </c>
      <c r="BC1528" s="13">
        <f t="shared" si="2114"/>
        <v>2.4693516235919282E-6</v>
      </c>
      <c r="BD1528" s="13">
        <f t="shared" si="2115"/>
        <v>4.0509779516236402E-8</v>
      </c>
      <c r="BE1528" s="13">
        <f t="shared" si="2116"/>
        <v>1.4936271145898105E-7</v>
      </c>
      <c r="BF1528" s="13">
        <f t="shared" si="2117"/>
        <v>2.7535597380179837E-7</v>
      </c>
      <c r="BG1528" s="13">
        <f t="shared" si="2118"/>
        <v>3.3841963886753648E-7</v>
      </c>
      <c r="BH1528" s="13">
        <f t="shared" si="2119"/>
        <v>3.1194489007256248E-7</v>
      </c>
      <c r="BI1528" s="13">
        <f t="shared" si="2120"/>
        <v>2.3003301999378781E-7</v>
      </c>
      <c r="BJ1528" s="14">
        <f t="shared" si="2121"/>
        <v>0.85823859831464977</v>
      </c>
      <c r="BK1528" s="14">
        <f t="shared" si="2122"/>
        <v>6.976136957576376E-2</v>
      </c>
      <c r="BL1528" s="14">
        <f t="shared" si="2123"/>
        <v>1.2496029962107805E-2</v>
      </c>
      <c r="BM1528" s="14">
        <f t="shared" si="2124"/>
        <v>0.6856633371659353</v>
      </c>
      <c r="BN1528" s="14">
        <f t="shared" si="2125"/>
        <v>0.2336612865357337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1.1607000000000001</v>
      </c>
      <c r="F1529" s="10">
        <f>VLOOKUP(B1529,home!$B$2:$E$405,3,FALSE)</f>
        <v>0.46989999999999998</v>
      </c>
      <c r="G1529" s="10">
        <f>VLOOKUP(C1529,away!$B$2:$E$405,4,FALSE)</f>
        <v>1.2061999999999999</v>
      </c>
      <c r="H1529" s="10">
        <f>VLOOKUP(A1529,away!$A$2:$E$405,3,FALSE)</f>
        <v>0.89880000000000004</v>
      </c>
      <c r="I1529" s="10">
        <f>VLOOKUP(C1529,away!$B$2:$E$405,3,FALSE)</f>
        <v>0.8901</v>
      </c>
      <c r="J1529" s="10">
        <f>VLOOKUP(B1529,home!$B$2:$E$405,4,FALSE)</f>
        <v>1.1126</v>
      </c>
      <c r="K1529" s="12">
        <f t="shared" si="2070"/>
        <v>0.657877076166</v>
      </c>
      <c r="L1529" s="12">
        <f t="shared" si="2071"/>
        <v>0.89010434368800007</v>
      </c>
      <c r="M1529" s="13">
        <f t="shared" si="2072"/>
        <v>0.212676846083624</v>
      </c>
      <c r="N1529" s="13">
        <f t="shared" si="2073"/>
        <v>0.13991522166970094</v>
      </c>
      <c r="O1529" s="13">
        <f t="shared" si="2074"/>
        <v>0.18930458450089793</v>
      </c>
      <c r="P1529" s="13">
        <f t="shared" si="2075"/>
        <v>0.12453914655627019</v>
      </c>
      <c r="Q1529" s="13">
        <f t="shared" si="2076"/>
        <v>4.6023508471590306E-2</v>
      </c>
      <c r="R1529" s="13">
        <f t="shared" si="2077"/>
        <v>8.4250416472150647E-2</v>
      </c>
      <c r="S1529" s="13">
        <f t="shared" si="2078"/>
        <v>1.8231884794437912E-2</v>
      </c>
      <c r="T1529" s="13">
        <f t="shared" si="2079"/>
        <v>4.0965724802324001E-2</v>
      </c>
      <c r="U1529" s="13">
        <f t="shared" si="2080"/>
        <v>5.5426417654466258E-2</v>
      </c>
      <c r="V1529" s="13">
        <f t="shared" si="2081"/>
        <v>1.1862459220401511E-3</v>
      </c>
      <c r="W1529" s="13">
        <f t="shared" si="2082"/>
        <v>1.0092603729396991E-2</v>
      </c>
      <c r="X1529" s="13">
        <f t="shared" si="2083"/>
        <v>8.9834704186579697E-3</v>
      </c>
      <c r="Y1529" s="13">
        <f t="shared" si="2084"/>
        <v>3.9981130205200572E-3</v>
      </c>
      <c r="Z1529" s="13">
        <f t="shared" si="2085"/>
        <v>2.499722055312811E-2</v>
      </c>
      <c r="AA1529" s="13">
        <f t="shared" si="2086"/>
        <v>1.6445098369768561E-2</v>
      </c>
      <c r="AB1529" s="13">
        <f t="shared" si="2087"/>
        <v>5.4094266163827965E-3</v>
      </c>
      <c r="AC1529" s="13">
        <f t="shared" si="2088"/>
        <v>4.3415061823022671E-5</v>
      </c>
      <c r="AD1529" s="13">
        <f t="shared" si="2089"/>
        <v>1.6599231580994394E-3</v>
      </c>
      <c r="AE1529" s="13">
        <f t="shared" si="2090"/>
        <v>1.4775048132126137E-3</v>
      </c>
      <c r="AF1529" s="13">
        <f t="shared" si="2091"/>
        <v>6.5756672603023729E-4</v>
      </c>
      <c r="AG1529" s="13">
        <f t="shared" si="2092"/>
        <v>1.951009997014038E-4</v>
      </c>
      <c r="AH1529" s="13">
        <f t="shared" si="2093"/>
        <v>5.562533648616569E-3</v>
      </c>
      <c r="AI1529" s="13">
        <f t="shared" si="2094"/>
        <v>3.6594633728268596E-3</v>
      </c>
      <c r="AJ1529" s="13">
        <f t="shared" si="2095"/>
        <v>1.2037385320259515E-3</v>
      </c>
      <c r="AK1529" s="13">
        <f t="shared" si="2096"/>
        <v>2.6397066197252875E-4</v>
      </c>
      <c r="AL1529" s="13">
        <f t="shared" si="2097"/>
        <v>1.0169183616727108E-6</v>
      </c>
      <c r="AM1529" s="13">
        <f t="shared" si="2098"/>
        <v>2.1840507878213847E-4</v>
      </c>
      <c r="AN1529" s="13">
        <f t="shared" si="2099"/>
        <v>1.944033093075013E-4</v>
      </c>
      <c r="AO1529" s="13">
        <f t="shared" si="2100"/>
        <v>8.6519615020964349E-5</v>
      </c>
      <c r="AP1529" s="13">
        <f t="shared" si="2101"/>
        <v>2.5670495048124638E-5</v>
      </c>
      <c r="AQ1529" s="13">
        <f t="shared" si="2102"/>
        <v>5.7123547867392571E-6</v>
      </c>
      <c r="AR1529" s="13">
        <f t="shared" si="2103"/>
        <v>9.9024707250885383E-4</v>
      </c>
      <c r="AS1529" s="13">
        <f t="shared" si="2104"/>
        <v>6.5146084874406567E-4</v>
      </c>
      <c r="AT1529" s="13">
        <f t="shared" si="2105"/>
        <v>2.1429057920418332E-4</v>
      </c>
      <c r="AU1529" s="13">
        <f t="shared" si="2106"/>
        <v>4.699228656558894E-5</v>
      </c>
      <c r="AV1529" s="13">
        <f t="shared" si="2107"/>
        <v>7.7287870220311108E-6</v>
      </c>
      <c r="AW1529" s="13">
        <f t="shared" si="2108"/>
        <v>1.6541285681418138E-8</v>
      </c>
      <c r="AX1529" s="13">
        <f t="shared" si="2109"/>
        <v>2.3947282441499685E-5</v>
      </c>
      <c r="AY1529" s="13">
        <f t="shared" si="2110"/>
        <v>2.1315580120702244E-5</v>
      </c>
      <c r="AZ1529" s="13">
        <f t="shared" si="2111"/>
        <v>9.4865452268333255E-6</v>
      </c>
      <c r="BA1529" s="13">
        <f t="shared" si="2112"/>
        <v>2.8146717043323361E-6</v>
      </c>
      <c r="BB1529" s="13">
        <f t="shared" si="2113"/>
        <v>6.2633787752047942E-7</v>
      </c>
      <c r="BC1529" s="13">
        <f t="shared" si="2114"/>
        <v>1.115012130794603E-7</v>
      </c>
      <c r="BD1529" s="13">
        <f t="shared" si="2115"/>
        <v>1.4690387009407609E-4</v>
      </c>
      <c r="BE1529" s="13">
        <f t="shared" si="2116"/>
        <v>9.6644688534960646E-5</v>
      </c>
      <c r="BF1529" s="13">
        <f t="shared" si="2117"/>
        <v>3.1790162560176826E-5</v>
      </c>
      <c r="BG1529" s="13">
        <f t="shared" si="2118"/>
        <v>6.9713397319769922E-6</v>
      </c>
      <c r="BH1529" s="13">
        <f t="shared" si="2119"/>
        <v>1.1465711499582221E-6</v>
      </c>
      <c r="BI1529" s="13">
        <f t="shared" si="2120"/>
        <v>1.5086057515016071E-7</v>
      </c>
      <c r="BJ1529" s="14">
        <f t="shared" si="2121"/>
        <v>0.25455775058076335</v>
      </c>
      <c r="BK1529" s="14">
        <f t="shared" si="2122"/>
        <v>0.35669987091667771</v>
      </c>
      <c r="BL1529" s="14">
        <f t="shared" si="2123"/>
        <v>0.3637199768957991</v>
      </c>
      <c r="BM1529" s="14">
        <f t="shared" si="2124"/>
        <v>0.20324379615329927</v>
      </c>
      <c r="BN1529" s="14">
        <f t="shared" si="2125"/>
        <v>0.79670972375423399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1.1607000000000001</v>
      </c>
      <c r="F1530" s="10">
        <f>VLOOKUP(B1530,home!$B$2:$E$405,3,FALSE)</f>
        <v>0.68920000000000003</v>
      </c>
      <c r="G1530" s="10">
        <f>VLOOKUP(C1530,away!$B$2:$E$405,4,FALSE)</f>
        <v>1.1748000000000001</v>
      </c>
      <c r="H1530" s="10">
        <f>VLOOKUP(A1530,away!$A$2:$E$405,3,FALSE)</f>
        <v>0.89880000000000004</v>
      </c>
      <c r="I1530" s="10">
        <f>VLOOKUP(C1530,away!$B$2:$E$405,3,FALSE)</f>
        <v>1.2137</v>
      </c>
      <c r="J1530" s="10">
        <f>VLOOKUP(B1530,home!$B$2:$E$405,4,FALSE)</f>
        <v>1.3351</v>
      </c>
      <c r="K1530" s="12">
        <f t="shared" si="2070"/>
        <v>0.93978647611200006</v>
      </c>
      <c r="L1530" s="12">
        <f t="shared" si="2071"/>
        <v>1.4564252899560002</v>
      </c>
      <c r="M1530" s="13">
        <f t="shared" si="2072"/>
        <v>9.106226587485379E-2</v>
      </c>
      <c r="N1530" s="13">
        <f t="shared" si="2073"/>
        <v>8.557908595330288E-2</v>
      </c>
      <c r="O1530" s="13">
        <f t="shared" si="2074"/>
        <v>0.13262538698083431</v>
      </c>
      <c r="P1530" s="13">
        <f t="shared" si="2075"/>
        <v>0.1246395450737086</v>
      </c>
      <c r="Q1530" s="13">
        <f t="shared" si="2076"/>
        <v>4.0213033808470237E-2</v>
      </c>
      <c r="R1530" s="13">
        <f t="shared" si="2077"/>
        <v>9.6579483844544192E-2</v>
      </c>
      <c r="S1530" s="13">
        <f t="shared" si="2078"/>
        <v>4.2649433458889274E-2</v>
      </c>
      <c r="T1530" s="13">
        <f t="shared" si="2079"/>
        <v>5.8567279424511696E-2</v>
      </c>
      <c r="U1530" s="13">
        <f t="shared" si="2080"/>
        <v>9.0764092786980013E-2</v>
      </c>
      <c r="V1530" s="13">
        <f t="shared" si="2081"/>
        <v>6.4861674992957785E-3</v>
      </c>
      <c r="W1530" s="13">
        <f t="shared" si="2082"/>
        <v>1.2597221778878323E-2</v>
      </c>
      <c r="X1530" s="13">
        <f t="shared" si="2083"/>
        <v>1.8346912381942901E-2</v>
      </c>
      <c r="Y1530" s="13">
        <f t="shared" si="2084"/>
        <v>1.3360453592834262E-2</v>
      </c>
      <c r="Z1530" s="13">
        <f t="shared" si="2085"/>
        <v>4.6886934254030392E-2</v>
      </c>
      <c r="AA1530" s="13">
        <f t="shared" si="2086"/>
        <v>4.4063706718290248E-2</v>
      </c>
      <c r="AB1530" s="13">
        <f t="shared" si="2087"/>
        <v>2.0705237830607327E-2</v>
      </c>
      <c r="AC1530" s="13">
        <f t="shared" si="2088"/>
        <v>5.5486276245799977E-4</v>
      </c>
      <c r="AD1530" s="13">
        <f t="shared" si="2089"/>
        <v>2.9596746660933487E-3</v>
      </c>
      <c r="AE1530" s="13">
        <f t="shared" si="2090"/>
        <v>4.310545033740433E-3</v>
      </c>
      <c r="AF1530" s="13">
        <f t="shared" si="2091"/>
        <v>3.1389934003169043E-3</v>
      </c>
      <c r="AG1530" s="13">
        <f t="shared" si="2092"/>
        <v>1.5239031244088401E-3</v>
      </c>
      <c r="AH1530" s="13">
        <f t="shared" si="2093"/>
        <v>1.7071829204018528E-2</v>
      </c>
      <c r="AI1530" s="13">
        <f t="shared" si="2094"/>
        <v>1.6043874208430502E-2</v>
      </c>
      <c r="AJ1530" s="13">
        <f t="shared" si="2095"/>
        <v>7.5389080027625536E-3</v>
      </c>
      <c r="AK1530" s="13">
        <f t="shared" si="2096"/>
        <v>2.361654595216259E-3</v>
      </c>
      <c r="AL1530" s="13">
        <f t="shared" si="2097"/>
        <v>3.0378265520495388E-5</v>
      </c>
      <c r="AM1530" s="13">
        <f t="shared" si="2098"/>
        <v>5.5629244497716601E-4</v>
      </c>
      <c r="AN1530" s="13">
        <f t="shared" si="2099"/>
        <v>8.1019838547620134E-4</v>
      </c>
      <c r="AO1530" s="13">
        <f t="shared" si="2100"/>
        <v>5.8999670924452993E-4</v>
      </c>
      <c r="AP1530" s="13">
        <f t="shared" si="2101"/>
        <v>2.8642870944485028E-4</v>
      </c>
      <c r="AQ1530" s="13">
        <f t="shared" si="2102"/>
        <v>1.0429050405123473E-4</v>
      </c>
      <c r="AR1530" s="13">
        <f t="shared" si="2103"/>
        <v>4.9727687597083993E-3</v>
      </c>
      <c r="AS1530" s="13">
        <f t="shared" si="2104"/>
        <v>4.6733408292061974E-3</v>
      </c>
      <c r="AT1530" s="13">
        <f t="shared" si="2105"/>
        <v>2.195971254775012E-3</v>
      </c>
      <c r="AU1530" s="13">
        <f t="shared" si="2106"/>
        <v>6.8791469572275206E-4</v>
      </c>
      <c r="AV1530" s="13">
        <f t="shared" si="2107"/>
        <v>1.616232319397359E-4</v>
      </c>
      <c r="AW1530" s="13">
        <f t="shared" si="2108"/>
        <v>1.1549890732660281E-6</v>
      </c>
      <c r="AX1530" s="13">
        <f t="shared" si="2109"/>
        <v>8.713268609213656E-5</v>
      </c>
      <c r="AY1530" s="13">
        <f t="shared" si="2110"/>
        <v>1.2690224760638513E-4</v>
      </c>
      <c r="AZ1530" s="13">
        <f t="shared" si="2111"/>
        <v>9.2411821383098805E-5</v>
      </c>
      <c r="BA1530" s="13">
        <f t="shared" si="2112"/>
        <v>4.4863637917747279E-5</v>
      </c>
      <c r="BB1530" s="13">
        <f t="shared" si="2113"/>
        <v>1.6335134215709017E-5</v>
      </c>
      <c r="BC1530" s="13">
        <f t="shared" si="2114"/>
        <v>4.7581805173168369E-6</v>
      </c>
      <c r="BD1530" s="13">
        <f t="shared" si="2115"/>
        <v>1.2070776971237413E-3</v>
      </c>
      <c r="BE1530" s="13">
        <f t="shared" si="2116"/>
        <v>1.1343952953733088E-3</v>
      </c>
      <c r="BF1530" s="13">
        <f t="shared" si="2117"/>
        <v>5.3304467857845665E-4</v>
      </c>
      <c r="BG1530" s="13">
        <f t="shared" si="2118"/>
        <v>1.6698272669716719E-4</v>
      </c>
      <c r="BH1530" s="13">
        <f t="shared" si="2119"/>
        <v>3.9232027073575972E-5</v>
      </c>
      <c r="BI1530" s="13">
        <f t="shared" si="2120"/>
        <v>7.3739456948413127E-6</v>
      </c>
      <c r="BJ1530" s="14">
        <f t="shared" si="2121"/>
        <v>0.24331671362542617</v>
      </c>
      <c r="BK1530" s="14">
        <f t="shared" si="2122"/>
        <v>0.26554955518233225</v>
      </c>
      <c r="BL1530" s="14">
        <f t="shared" si="2123"/>
        <v>0.44353389931357712</v>
      </c>
      <c r="BM1530" s="14">
        <f t="shared" si="2124"/>
        <v>0.42846255358111901</v>
      </c>
      <c r="BN1530" s="14">
        <f t="shared" si="2125"/>
        <v>0.57069880153571406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1.5417000000000001</v>
      </c>
      <c r="F1531" s="10">
        <f>VLOOKUP(B1531,home!$B$2:$E$405,3,FALSE)</f>
        <v>1.2323999999999999</v>
      </c>
      <c r="G1531" s="10">
        <f>VLOOKUP(C1531,away!$B$2:$E$405,4,FALSE)</f>
        <v>1.4414</v>
      </c>
      <c r="H1531" s="10">
        <f>VLOOKUP(A1531,away!$A$2:$E$405,3,FALSE)</f>
        <v>1.125</v>
      </c>
      <c r="I1531" s="10">
        <f>VLOOKUP(C1531,away!$B$2:$E$405,3,FALSE)</f>
        <v>0.59260000000000002</v>
      </c>
      <c r="J1531" s="10">
        <f>VLOOKUP(B1531,home!$B$2:$E$405,4,FALSE)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1.4215</v>
      </c>
      <c r="F1532" s="10">
        <f>VLOOKUP(B1532,home!$B$2:$E$405,3,FALSE)</f>
        <v>0.97409999999999997</v>
      </c>
      <c r="G1532" s="10">
        <f>VLOOKUP(C1532,away!$B$2:$E$405,4,FALSE)</f>
        <v>1.1137999999999999</v>
      </c>
      <c r="H1532" s="10">
        <f>VLOOKUP(A1532,away!$A$2:$E$405,3,FALSE)</f>
        <v>1.0277000000000001</v>
      </c>
      <c r="I1532" s="10">
        <f>VLOOKUP(C1532,away!$B$2:$E$405,3,FALSE)</f>
        <v>0.7298</v>
      </c>
      <c r="J1532" s="10">
        <f>VLOOKUP(B1532,home!$B$2:$E$405,4,FALSE)</f>
        <v>0.97299999999999998</v>
      </c>
      <c r="K1532" s="12">
        <f t="shared" si="2070"/>
        <v>1.5422600924699996</v>
      </c>
      <c r="L1532" s="12">
        <f t="shared" si="2071"/>
        <v>0.72976504258000008</v>
      </c>
      <c r="M1532" s="13">
        <f t="shared" si="2072"/>
        <v>0.10310317067369437</v>
      </c>
      <c r="N1532" s="13">
        <f t="shared" si="2073"/>
        <v>0.15901190553716202</v>
      </c>
      <c r="O1532" s="13">
        <f t="shared" si="2074"/>
        <v>7.5241089736821601E-2</v>
      </c>
      <c r="P1532" s="13">
        <f t="shared" si="2075"/>
        <v>0.116041330015054</v>
      </c>
      <c r="Q1532" s="13">
        <f t="shared" si="2076"/>
        <v>0.12261885806878721</v>
      </c>
      <c r="R1532" s="13">
        <f t="shared" si="2077"/>
        <v>2.7454158527778608E-2</v>
      </c>
      <c r="S1532" s="13">
        <f t="shared" si="2078"/>
        <v>3.2650766663324039E-2</v>
      </c>
      <c r="T1532" s="13">
        <f t="shared" si="2079"/>
        <v>8.9482956179679482E-2</v>
      </c>
      <c r="U1532" s="13">
        <f t="shared" si="2080"/>
        <v>4.2341453069737862E-2</v>
      </c>
      <c r="V1532" s="13">
        <f t="shared" si="2081"/>
        <v>4.0831144235498034E-3</v>
      </c>
      <c r="W1532" s="13">
        <f t="shared" si="2082"/>
        <v>6.3036723794577823E-2</v>
      </c>
      <c r="X1532" s="13">
        <f t="shared" si="2083"/>
        <v>4.6001997424053788E-2</v>
      </c>
      <c r="Y1532" s="13">
        <f t="shared" si="2084"/>
        <v>1.6785324804464832E-2</v>
      </c>
      <c r="Z1532" s="13">
        <f t="shared" si="2085"/>
        <v>6.6783617223408103E-3</v>
      </c>
      <c r="AA1532" s="13">
        <f t="shared" si="2086"/>
        <v>1.0299770767445442E-2</v>
      </c>
      <c r="AB1532" s="13">
        <f t="shared" si="2087"/>
        <v>7.9424627081101061E-3</v>
      </c>
      <c r="AC1532" s="13">
        <f t="shared" si="2088"/>
        <v>2.8721839082179257E-4</v>
      </c>
      <c r="AD1532" s="13">
        <f t="shared" si="2089"/>
        <v>2.4304755867107876E-2</v>
      </c>
      <c r="AE1532" s="13">
        <f t="shared" si="2090"/>
        <v>1.7736761200256489E-2</v>
      </c>
      <c r="AF1532" s="13">
        <f t="shared" si="2091"/>
        <v>6.4718341462682337E-3</v>
      </c>
      <c r="AG1532" s="13">
        <f t="shared" si="2092"/>
        <v>1.5743061071073789E-3</v>
      </c>
      <c r="AH1532" s="13">
        <f t="shared" si="2093"/>
        <v>1.2184087316671707E-3</v>
      </c>
      <c r="AI1532" s="13">
        <f t="shared" si="2094"/>
        <v>1.8791031631672655E-3</v>
      </c>
      <c r="AJ1532" s="13">
        <f t="shared" si="2095"/>
        <v>1.4490329090935082E-3</v>
      </c>
      <c r="AK1532" s="13">
        <f t="shared" si="2096"/>
        <v>7.4492854279020857E-4</v>
      </c>
      <c r="AL1532" s="13">
        <f t="shared" si="2097"/>
        <v>1.2930428369162829E-5</v>
      </c>
      <c r="AM1532" s="13">
        <f t="shared" si="2098"/>
        <v>7.4968510062133056E-3</v>
      </c>
      <c r="AN1532" s="13">
        <f t="shared" si="2099"/>
        <v>5.4709397937651701E-3</v>
      </c>
      <c r="AO1532" s="13">
        <f t="shared" si="2100"/>
        <v>1.996250305774828E-3</v>
      </c>
      <c r="AP1532" s="13">
        <f t="shared" si="2101"/>
        <v>4.8559789646470189E-4</v>
      </c>
      <c r="AQ1532" s="13">
        <f t="shared" si="2102"/>
        <v>8.8593092397580388E-5</v>
      </c>
      <c r="AR1532" s="13">
        <f t="shared" si="2103"/>
        <v>1.7783041998898738E-4</v>
      </c>
      <c r="AS1532" s="13">
        <f t="shared" si="2104"/>
        <v>2.7426075997619452E-4</v>
      </c>
      <c r="AT1532" s="13">
        <f t="shared" si="2105"/>
        <v>2.1149071252088913E-4</v>
      </c>
      <c r="AU1532" s="13">
        <f t="shared" si="2106"/>
        <v>1.0872456194967082E-4</v>
      </c>
      <c r="AV1532" s="13">
        <f t="shared" si="2107"/>
        <v>4.1920388241564919E-5</v>
      </c>
      <c r="AW1532" s="13">
        <f t="shared" si="2108"/>
        <v>4.0425098682377603E-7</v>
      </c>
      <c r="AX1532" s="13">
        <f t="shared" si="2109"/>
        <v>1.9270156876793922E-3</v>
      </c>
      <c r="AY1532" s="13">
        <f t="shared" si="2110"/>
        <v>1.4062686853716798E-3</v>
      </c>
      <c r="AZ1532" s="13">
        <f t="shared" si="2111"/>
        <v>5.1312286352959231E-4</v>
      </c>
      <c r="BA1532" s="13">
        <f t="shared" si="2112"/>
        <v>1.2481970945081485E-4</v>
      </c>
      <c r="BB1532" s="13">
        <f t="shared" si="2113"/>
        <v>2.2772265145549279E-5</v>
      </c>
      <c r="BC1532" s="13">
        <f t="shared" si="2114"/>
        <v>3.3236806087169647E-6</v>
      </c>
      <c r="BD1532" s="13">
        <f t="shared" si="2115"/>
        <v>2.1629070669213776E-5</v>
      </c>
      <c r="BE1532" s="13">
        <f t="shared" si="2116"/>
        <v>3.3357652530341792E-5</v>
      </c>
      <c r="BF1532" s="13">
        <f t="shared" si="2117"/>
        <v>2.5723088138013531E-5</v>
      </c>
      <c r="BG1532" s="13">
        <f t="shared" si="2118"/>
        <v>1.3223897430115562E-5</v>
      </c>
      <c r="BH1532" s="13">
        <f t="shared" si="2119"/>
        <v>5.0986723183459593E-6</v>
      </c>
      <c r="BI1532" s="13">
        <f t="shared" si="2120"/>
        <v>1.572695768233292E-6</v>
      </c>
      <c r="BJ1532" s="14">
        <f t="shared" si="2121"/>
        <v>0.56656097811586659</v>
      </c>
      <c r="BK1532" s="14">
        <f t="shared" si="2122"/>
        <v>0.25758479928018485</v>
      </c>
      <c r="BL1532" s="14">
        <f t="shared" si="2123"/>
        <v>0.16948524007614335</v>
      </c>
      <c r="BM1532" s="14">
        <f t="shared" si="2124"/>
        <v>0.39543300220085287</v>
      </c>
      <c r="BN1532" s="14">
        <f t="shared" si="2125"/>
        <v>0.60347051255929784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1.4215</v>
      </c>
      <c r="F1533" s="10">
        <f>VLOOKUP(B1533,home!$B$2:$E$405,3,FALSE)</f>
        <v>1.407</v>
      </c>
      <c r="G1533" s="10">
        <f>VLOOKUP(C1533,away!$B$2:$E$405,4,FALSE)</f>
        <v>1.1904999999999999</v>
      </c>
      <c r="H1533" s="10">
        <f>VLOOKUP(A1533,away!$A$2:$E$405,3,FALSE)</f>
        <v>1.0277000000000001</v>
      </c>
      <c r="I1533" s="10">
        <f>VLOOKUP(C1533,away!$B$2:$E$405,3,FALSE)</f>
        <v>1.4220999999999999</v>
      </c>
      <c r="J1533" s="10">
        <f>VLOOKUP(B1533,home!$B$2:$E$405,4,FALSE)</f>
        <v>0.89200000000000002</v>
      </c>
      <c r="K1533" s="12">
        <f t="shared" si="2070"/>
        <v>2.3810601202499999</v>
      </c>
      <c r="L1533" s="12">
        <f t="shared" si="2071"/>
        <v>1.3036510156400001</v>
      </c>
      <c r="M1533" s="13">
        <f t="shared" si="2072"/>
        <v>2.5104425443640065E-2</v>
      </c>
      <c r="N1533" s="13">
        <f t="shared" si="2073"/>
        <v>5.9775146265640774E-2</v>
      </c>
      <c r="O1533" s="13">
        <f t="shared" si="2074"/>
        <v>3.272740972666003E-2</v>
      </c>
      <c r="P1533" s="13">
        <f t="shared" si="2075"/>
        <v>7.7925930139232158E-2</v>
      </c>
      <c r="Q1533" s="13">
        <f t="shared" si="2076"/>
        <v>7.1164108477613994E-2</v>
      </c>
      <c r="R1533" s="13">
        <f t="shared" si="2077"/>
        <v>2.133256046471339E-2</v>
      </c>
      <c r="S1533" s="13">
        <f t="shared" si="2078"/>
        <v>6.0471913624325566E-2</v>
      </c>
      <c r="T1533" s="13">
        <f t="shared" si="2079"/>
        <v>9.2773162293956629E-2</v>
      </c>
      <c r="U1533" s="13">
        <f t="shared" si="2080"/>
        <v>5.0794108985350854E-2</v>
      </c>
      <c r="V1533" s="13">
        <f t="shared" si="2081"/>
        <v>2.0856571138795823E-2</v>
      </c>
      <c r="W1533" s="13">
        <f t="shared" si="2082"/>
        <v>5.6482006896397201E-2</v>
      </c>
      <c r="X1533" s="13">
        <f t="shared" si="2083"/>
        <v>7.3632825655873702E-2</v>
      </c>
      <c r="Y1533" s="13">
        <f t="shared" si="2084"/>
        <v>4.7995753975361412E-2</v>
      </c>
      <c r="Z1533" s="13">
        <f t="shared" si="2085"/>
        <v>9.2700713720084392E-3</v>
      </c>
      <c r="AA1533" s="13">
        <f t="shared" si="2086"/>
        <v>2.2072597255760495E-2</v>
      </c>
      <c r="AB1533" s="13">
        <f t="shared" si="2087"/>
        <v>2.6278090538015459E-2</v>
      </c>
      <c r="AC1533" s="13">
        <f t="shared" si="2088"/>
        <v>4.0462679308138514E-3</v>
      </c>
      <c r="AD1533" s="13">
        <f t="shared" si="2089"/>
        <v>3.3621763533174205E-2</v>
      </c>
      <c r="AE1533" s="13">
        <f t="shared" si="2090"/>
        <v>4.3831046177630471E-2</v>
      </c>
      <c r="AF1533" s="13">
        <f t="shared" si="2091"/>
        <v>2.857019393301586E-2</v>
      </c>
      <c r="AG1533" s="13">
        <f t="shared" si="2092"/>
        <v>1.2415187445935963E-2</v>
      </c>
      <c r="AH1533" s="13">
        <f t="shared" si="2093"/>
        <v>3.0212344897935241E-3</v>
      </c>
      <c r="AI1533" s="13">
        <f t="shared" si="2094"/>
        <v>7.1937409575712156E-3</v>
      </c>
      <c r="AJ1533" s="13">
        <f t="shared" si="2095"/>
        <v>8.5643648547409357E-3</v>
      </c>
      <c r="AK1533" s="13">
        <f t="shared" si="2096"/>
        <v>6.7974225369647747E-3</v>
      </c>
      <c r="AL1533" s="13">
        <f t="shared" si="2097"/>
        <v>5.0239618956281738E-4</v>
      </c>
      <c r="AM1533" s="13">
        <f t="shared" si="2098"/>
        <v>1.6011088064263355E-2</v>
      </c>
      <c r="AN1533" s="13">
        <f t="shared" si="2099"/>
        <v>2.0872871216478406E-2</v>
      </c>
      <c r="AO1533" s="13">
        <f t="shared" si="2100"/>
        <v>1.3605469880342502E-2</v>
      </c>
      <c r="AP1533" s="13">
        <f t="shared" si="2101"/>
        <v>5.9122615425893105E-3</v>
      </c>
      <c r="AQ1533" s="13">
        <f t="shared" si="2102"/>
        <v>1.926881441181468E-3</v>
      </c>
      <c r="AR1533" s="13">
        <f t="shared" si="2103"/>
        <v>7.8772708222118472E-4</v>
      </c>
      <c r="AS1533" s="13">
        <f t="shared" si="2104"/>
        <v>1.8756255411177558E-3</v>
      </c>
      <c r="AT1533" s="13">
        <f t="shared" si="2105"/>
        <v>2.2329885882389077E-3</v>
      </c>
      <c r="AU1533" s="13">
        <f t="shared" si="2106"/>
        <v>1.7722933588096702E-3</v>
      </c>
      <c r="AV1533" s="13">
        <f t="shared" si="2107"/>
        <v>1.0549842595114073E-3</v>
      </c>
      <c r="AW1533" s="13">
        <f t="shared" si="2108"/>
        <v>4.331871293412262E-5</v>
      </c>
      <c r="AX1533" s="13">
        <f t="shared" si="2109"/>
        <v>6.3538938786047135E-3</v>
      </c>
      <c r="AY1533" s="13">
        <f t="shared" si="2110"/>
        <v>8.2832602081118149E-3</v>
      </c>
      <c r="AZ1533" s="13">
        <f t="shared" si="2111"/>
        <v>5.3992402915576838E-3</v>
      </c>
      <c r="BA1533" s="13">
        <f t="shared" si="2112"/>
        <v>2.3462416965911947E-3</v>
      </c>
      <c r="BB1533" s="13">
        <f t="shared" si="2113"/>
        <v>7.6467009267450724E-4</v>
      </c>
      <c r="BC1533" s="13">
        <f t="shared" si="2114"/>
        <v>1.9937258858893081E-4</v>
      </c>
      <c r="BD1533" s="13">
        <f t="shared" si="2115"/>
        <v>1.7115353513079702E-4</v>
      </c>
      <c r="BE1533" s="13">
        <f t="shared" si="2116"/>
        <v>4.0752685693974813E-4</v>
      </c>
      <c r="BF1533" s="13">
        <f t="shared" si="2117"/>
        <v>4.851729734950307E-4</v>
      </c>
      <c r="BG1533" s="13">
        <f t="shared" si="2118"/>
        <v>3.8507533953737594E-4</v>
      </c>
      <c r="BH1533" s="13">
        <f t="shared" si="2119"/>
        <v>2.2922188356604343E-4</v>
      </c>
      <c r="BI1533" s="13">
        <f t="shared" si="2120"/>
        <v>1.0915821712953889E-4</v>
      </c>
      <c r="BJ1533" s="14">
        <f t="shared" si="2121"/>
        <v>0.60193644555558401</v>
      </c>
      <c r="BK1533" s="14">
        <f t="shared" si="2122"/>
        <v>0.19719076467448213</v>
      </c>
      <c r="BL1533" s="14">
        <f t="shared" si="2123"/>
        <v>0.18829245744526818</v>
      </c>
      <c r="BM1533" s="14">
        <f t="shared" si="2124"/>
        <v>0.70042021703466473</v>
      </c>
      <c r="BN1533" s="14">
        <f t="shared" si="2125"/>
        <v>0.28802958051750038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1.6204000000000001</v>
      </c>
      <c r="F1534" s="10">
        <f>VLOOKUP(B1534,home!$B$2:$E$405,3,FALSE)</f>
        <v>0.68569999999999998</v>
      </c>
      <c r="G1534" s="10">
        <f>VLOOKUP(C1534,away!$B$2:$E$405,4,FALSE)</f>
        <v>1.5770999999999999</v>
      </c>
      <c r="H1534" s="10">
        <f>VLOOKUP(A1534,away!$A$2:$E$405,3,FALSE)</f>
        <v>1.3241000000000001</v>
      </c>
      <c r="I1534" s="10">
        <f>VLOOKUP(C1534,away!$B$2:$E$405,3,FALSE)</f>
        <v>0.83909999999999996</v>
      </c>
      <c r="J1534" s="10">
        <f>VLOOKUP(B1534,home!$B$2:$E$405,4,FALSE)</f>
        <v>0.75519999999999998</v>
      </c>
      <c r="K1534" s="12">
        <f t="shared" si="2070"/>
        <v>1.7523288683880001</v>
      </c>
      <c r="L1534" s="12">
        <f t="shared" si="2071"/>
        <v>0.83906670451200005</v>
      </c>
      <c r="M1534" s="13">
        <f t="shared" si="2072"/>
        <v>7.4915417171858845E-2</v>
      </c>
      <c r="N1534" s="13">
        <f t="shared" si="2073"/>
        <v>0.13127644819757836</v>
      </c>
      <c r="O1534" s="13">
        <f t="shared" si="2074"/>
        <v>6.2859032203533297E-2</v>
      </c>
      <c r="P1534" s="13">
        <f t="shared" si="2075"/>
        <v>0.11014969676918235</v>
      </c>
      <c r="Q1534" s="13">
        <f t="shared" si="2076"/>
        <v>0.11501975495802921</v>
      </c>
      <c r="R1534" s="13">
        <f t="shared" si="2077"/>
        <v>2.6371460499916181E-2</v>
      </c>
      <c r="S1534" s="13">
        <f t="shared" si="2078"/>
        <v>4.0488847811223409E-2</v>
      </c>
      <c r="T1534" s="13">
        <f t="shared" si="2079"/>
        <v>9.6509246746411342E-2</v>
      </c>
      <c r="U1534" s="13">
        <f t="shared" si="2080"/>
        <v>4.6211471535556964E-2</v>
      </c>
      <c r="V1534" s="13">
        <f t="shared" si="2081"/>
        <v>6.614621717996684E-3</v>
      </c>
      <c r="W1534" s="13">
        <f t="shared" si="2082"/>
        <v>6.7184145682622806E-2</v>
      </c>
      <c r="X1534" s="13">
        <f t="shared" si="2083"/>
        <v>5.6371979713372433E-2</v>
      </c>
      <c r="Y1534" s="13">
        <f t="shared" si="2084"/>
        <v>2.3649925622458365E-2</v>
      </c>
      <c r="Z1534" s="13">
        <f t="shared" si="2085"/>
        <v>7.3758048182776849E-3</v>
      </c>
      <c r="AA1534" s="13">
        <f t="shared" si="2086"/>
        <v>1.2924835710663293E-2</v>
      </c>
      <c r="AB1534" s="13">
        <f t="shared" si="2087"/>
        <v>1.1324281367483712E-2</v>
      </c>
      <c r="AC1534" s="13">
        <f t="shared" si="2088"/>
        <v>6.078509971525199E-4</v>
      </c>
      <c r="AD1534" s="13">
        <f t="shared" si="2089"/>
        <v>2.9432179494411237E-2</v>
      </c>
      <c r="AE1534" s="13">
        <f t="shared" si="2090"/>
        <v>2.4695561854981295E-2</v>
      </c>
      <c r="AF1534" s="13">
        <f t="shared" si="2091"/>
        <v>1.0360611850865705E-2</v>
      </c>
      <c r="AG1534" s="13">
        <f t="shared" si="2092"/>
        <v>2.8977481474779538E-3</v>
      </c>
      <c r="AH1534" s="13">
        <f t="shared" si="2093"/>
        <v>1.5471980604989969E-3</v>
      </c>
      <c r="AI1534" s="13">
        <f t="shared" si="2094"/>
        <v>2.7111998265263153E-3</v>
      </c>
      <c r="AJ1534" s="13">
        <f t="shared" si="2095"/>
        <v>2.3754568619953008E-3</v>
      </c>
      <c r="AK1534" s="13">
        <f t="shared" si="2096"/>
        <v>1.3875272116282453E-3</v>
      </c>
      <c r="AL1534" s="13">
        <f t="shared" si="2097"/>
        <v>3.5749438791002806E-5</v>
      </c>
      <c r="AM1534" s="13">
        <f t="shared" si="2098"/>
        <v>1.0314971557526828E-2</v>
      </c>
      <c r="AN1534" s="13">
        <f t="shared" si="2099"/>
        <v>8.6549491919090463E-3</v>
      </c>
      <c r="AO1534" s="13">
        <f t="shared" si="2100"/>
        <v>3.6310398480869609E-3</v>
      </c>
      <c r="AP1534" s="13">
        <f t="shared" si="2101"/>
        <v>1.0155615464286932E-3</v>
      </c>
      <c r="AQ1534" s="13">
        <f t="shared" si="2102"/>
        <v>2.1303096999775851E-4</v>
      </c>
      <c r="AR1534" s="13">
        <f t="shared" si="2103"/>
        <v>2.5964047557005035E-4</v>
      </c>
      <c r="AS1534" s="13">
        <f t="shared" si="2104"/>
        <v>4.5497550074338847E-4</v>
      </c>
      <c r="AT1534" s="13">
        <f t="shared" si="2105"/>
        <v>3.986333521809629E-4</v>
      </c>
      <c r="AU1534" s="13">
        <f t="shared" si="2106"/>
        <v>2.3284557697632734E-4</v>
      </c>
      <c r="AV1534" s="13">
        <f t="shared" si="2107"/>
        <v>1.0200550660301962E-4</v>
      </c>
      <c r="AW1534" s="13">
        <f t="shared" si="2108"/>
        <v>1.4600873266120177E-6</v>
      </c>
      <c r="AX1534" s="13">
        <f t="shared" si="2109"/>
        <v>3.0125370728092331E-3</v>
      </c>
      <c r="AY1534" s="13">
        <f t="shared" si="2110"/>
        <v>2.5277195539022699E-3</v>
      </c>
      <c r="AZ1534" s="13">
        <f t="shared" si="2111"/>
        <v>1.0604626580116602E-3</v>
      </c>
      <c r="BA1534" s="13">
        <f t="shared" si="2112"/>
        <v>2.9659963590529336E-4</v>
      </c>
      <c r="BB1534" s="13">
        <f t="shared" si="2113"/>
        <v>6.221671976462838E-5</v>
      </c>
      <c r="BC1534" s="13">
        <f t="shared" si="2114"/>
        <v>1.0440795603690674E-5</v>
      </c>
      <c r="BD1534" s="13">
        <f t="shared" si="2115"/>
        <v>3.6309279699081747E-5</v>
      </c>
      <c r="BE1534" s="13">
        <f t="shared" si="2116"/>
        <v>6.3625799007075294E-5</v>
      </c>
      <c r="BF1534" s="13">
        <f t="shared" si="2117"/>
        <v>5.574666218717531E-5</v>
      </c>
      <c r="BG1534" s="13">
        <f t="shared" si="2118"/>
        <v>3.2562161822287013E-5</v>
      </c>
      <c r="BH1534" s="13">
        <f t="shared" si="2119"/>
        <v>1.4264904044578782E-5</v>
      </c>
      <c r="BI1534" s="13">
        <f t="shared" si="2120"/>
        <v>4.9993606324200278E-6</v>
      </c>
      <c r="BJ1534" s="14">
        <f t="shared" si="2121"/>
        <v>0.58819713181815481</v>
      </c>
      <c r="BK1534" s="14">
        <f t="shared" si="2122"/>
        <v>0.23533990346010708</v>
      </c>
      <c r="BL1534" s="14">
        <f t="shared" si="2123"/>
        <v>0.16936807185726868</v>
      </c>
      <c r="BM1534" s="14">
        <f t="shared" si="2124"/>
        <v>0.47716284268713438</v>
      </c>
      <c r="BN1534" s="14">
        <f t="shared" si="2125"/>
        <v>0.52059180980009834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1.6204000000000001</v>
      </c>
      <c r="F1535" s="10">
        <f>VLOOKUP(B1535,home!$B$2:$E$405,3,FALSE)</f>
        <v>0.89139999999999997</v>
      </c>
      <c r="G1535" s="10">
        <f>VLOOKUP(C1535,away!$B$2:$E$405,4,FALSE)</f>
        <v>1.5770999999999999</v>
      </c>
      <c r="H1535" s="10">
        <f>VLOOKUP(A1535,away!$A$2:$E$405,3,FALSE)</f>
        <v>1.3241000000000001</v>
      </c>
      <c r="I1535" s="10">
        <f>VLOOKUP(C1535,away!$B$2:$E$405,3,FALSE)</f>
        <v>0.67130000000000001</v>
      </c>
      <c r="J1535" s="10">
        <f>VLOOKUP(B1535,home!$B$2:$E$405,4,FALSE)</f>
        <v>0.92310000000000003</v>
      </c>
      <c r="K1535" s="12">
        <f t="shared" si="2070"/>
        <v>2.278001973576</v>
      </c>
      <c r="L1535" s="12">
        <f t="shared" si="2071"/>
        <v>0.82051435542300011</v>
      </c>
      <c r="M1535" s="13">
        <f t="shared" si="2072"/>
        <v>4.5116090196243991E-2</v>
      </c>
      <c r="N1535" s="13">
        <f t="shared" si="2073"/>
        <v>0.10277454250707663</v>
      </c>
      <c r="O1535" s="13">
        <f t="shared" si="2074"/>
        <v>3.7018399666577079E-2</v>
      </c>
      <c r="P1535" s="13">
        <f t="shared" si="2075"/>
        <v>8.4327987499087709E-2</v>
      </c>
      <c r="Q1535" s="13">
        <f t="shared" si="2076"/>
        <v>0.11706030533224557</v>
      </c>
      <c r="R1535" s="13">
        <f t="shared" si="2077"/>
        <v>1.5187064170606243E-2</v>
      </c>
      <c r="S1535" s="13">
        <f t="shared" si="2078"/>
        <v>3.9405062831875871E-2</v>
      </c>
      <c r="T1535" s="13">
        <f t="shared" si="2079"/>
        <v>9.6049660975307052E-2</v>
      </c>
      <c r="U1535" s="13">
        <f t="shared" si="2080"/>
        <v>3.4596162153466371E-2</v>
      </c>
      <c r="V1535" s="13">
        <f t="shared" si="2081"/>
        <v>8.1837017727998396E-3</v>
      </c>
      <c r="W1535" s="13">
        <f t="shared" si="2082"/>
        <v>8.8887868858088179E-2</v>
      </c>
      <c r="X1535" s="13">
        <f t="shared" si="2083"/>
        <v>7.2933772421018395E-2</v>
      </c>
      <c r="Y1535" s="13">
        <f t="shared" si="2084"/>
        <v>2.9921603633299838E-2</v>
      </c>
      <c r="Z1535" s="13">
        <f t="shared" si="2085"/>
        <v>4.1537347229042409E-3</v>
      </c>
      <c r="AA1535" s="13">
        <f t="shared" si="2086"/>
        <v>9.4622158964870178E-3</v>
      </c>
      <c r="AB1535" s="13">
        <f t="shared" si="2087"/>
        <v>1.0777473243299817E-2</v>
      </c>
      <c r="AC1535" s="13">
        <f t="shared" si="2088"/>
        <v>9.5602685454221283E-4</v>
      </c>
      <c r="AD1535" s="13">
        <f t="shared" si="2089"/>
        <v>5.0621685171422376E-2</v>
      </c>
      <c r="AE1535" s="13">
        <f t="shared" si="2090"/>
        <v>4.1535819378855678E-2</v>
      </c>
      <c r="AF1535" s="13">
        <f t="shared" si="2091"/>
        <v>1.7040368032303958E-2</v>
      </c>
      <c r="AG1535" s="13">
        <f t="shared" si="2092"/>
        <v>4.66062219739886E-3</v>
      </c>
      <c r="AH1535" s="13">
        <f t="shared" si="2093"/>
        <v>8.5204974219047663E-4</v>
      </c>
      <c r="AI1535" s="13">
        <f t="shared" si="2094"/>
        <v>1.9409709942948277E-3</v>
      </c>
      <c r="AJ1535" s="13">
        <f t="shared" si="2095"/>
        <v>2.2107678778286949E-3</v>
      </c>
      <c r="AK1535" s="13">
        <f t="shared" si="2096"/>
        <v>1.6787111962707306E-3</v>
      </c>
      <c r="AL1535" s="13">
        <f t="shared" si="2097"/>
        <v>7.1477665983866423E-5</v>
      </c>
      <c r="AM1535" s="13">
        <f t="shared" si="2098"/>
        <v>2.306325974524864E-2</v>
      </c>
      <c r="AN1535" s="13">
        <f t="shared" si="2099"/>
        <v>1.8923735703825915E-2</v>
      </c>
      <c r="AO1535" s="13">
        <f t="shared" si="2100"/>
        <v>7.7635984016099649E-3</v>
      </c>
      <c r="AP1535" s="13">
        <f t="shared" si="2101"/>
        <v>2.1233813127533446E-3</v>
      </c>
      <c r="AQ1535" s="13">
        <f t="shared" si="2102"/>
        <v>4.3556621228776362E-4</v>
      </c>
      <c r="AR1535" s="13">
        <f t="shared" si="2103"/>
        <v>1.3982380900035051E-4</v>
      </c>
      <c r="AS1535" s="13">
        <f t="shared" si="2104"/>
        <v>3.1851891285571214E-4</v>
      </c>
      <c r="AT1535" s="13">
        <f t="shared" si="2105"/>
        <v>3.6279335605329718E-4</v>
      </c>
      <c r="AU1535" s="13">
        <f t="shared" si="2106"/>
        <v>2.7548132702989047E-4</v>
      </c>
      <c r="AV1535" s="13">
        <f t="shared" si="2107"/>
        <v>1.5688675166435645E-4</v>
      </c>
      <c r="AW1535" s="13">
        <f t="shared" si="2108"/>
        <v>3.7111468666062997E-6</v>
      </c>
      <c r="AX1535" s="13">
        <f t="shared" si="2109"/>
        <v>8.7563585361287184E-3</v>
      </c>
      <c r="AY1535" s="13">
        <f t="shared" si="2110"/>
        <v>7.1847178801243399E-3</v>
      </c>
      <c r="AZ1535" s="13">
        <f t="shared" si="2111"/>
        <v>2.9475820801531626E-3</v>
      </c>
      <c r="BA1535" s="13">
        <f t="shared" si="2112"/>
        <v>8.061778035177527E-4</v>
      </c>
      <c r="BB1535" s="13">
        <f t="shared" si="2113"/>
        <v>1.6537011520242472E-4</v>
      </c>
      <c r="BC1535" s="13">
        <f t="shared" si="2114"/>
        <v>2.7137710696308967E-5</v>
      </c>
      <c r="BD1535" s="13">
        <f t="shared" si="2115"/>
        <v>1.9121240419118542E-5</v>
      </c>
      <c r="BE1535" s="13">
        <f t="shared" si="2116"/>
        <v>4.3558223411973212E-5</v>
      </c>
      <c r="BF1535" s="13">
        <f t="shared" si="2117"/>
        <v>4.9612859448969666E-5</v>
      </c>
      <c r="BG1535" s="13">
        <f t="shared" si="2118"/>
        <v>3.7672730579833868E-5</v>
      </c>
      <c r="BH1535" s="13">
        <f t="shared" si="2119"/>
        <v>2.1454638652714614E-5</v>
      </c>
      <c r="BI1535" s="13">
        <f t="shared" si="2120"/>
        <v>9.7747418386487715E-6</v>
      </c>
      <c r="BJ1535" s="14">
        <f t="shared" si="2121"/>
        <v>0.69368313400856485</v>
      </c>
      <c r="BK1535" s="14">
        <f t="shared" si="2122"/>
        <v>0.18524506470065782</v>
      </c>
      <c r="BL1535" s="14">
        <f t="shared" si="2123"/>
        <v>0.11515851353197615</v>
      </c>
      <c r="BM1535" s="14">
        <f t="shared" si="2124"/>
        <v>0.58957505085900797</v>
      </c>
      <c r="BN1535" s="14">
        <f t="shared" si="2125"/>
        <v>0.40148438937183717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1.6204000000000001</v>
      </c>
      <c r="F1536" s="10">
        <f>VLOOKUP(B1536,home!$B$2:$E$405,3,FALSE)</f>
        <v>0.88160000000000005</v>
      </c>
      <c r="G1536" s="10">
        <f>VLOOKUP(C1536,away!$B$2:$E$405,4,FALSE)</f>
        <v>0.89139999999999997</v>
      </c>
      <c r="H1536" s="10">
        <f>VLOOKUP(A1536,away!$A$2:$E$405,3,FALSE)</f>
        <v>1.3241000000000001</v>
      </c>
      <c r="I1536" s="10">
        <f>VLOOKUP(C1536,away!$B$2:$E$405,3,FALSE)</f>
        <v>1.0069999999999999</v>
      </c>
      <c r="J1536" s="10">
        <f>VLOOKUP(B1536,home!$B$2:$E$405,4,FALSE)</f>
        <v>1.2947</v>
      </c>
      <c r="K1536" s="12">
        <f t="shared" si="2070"/>
        <v>1.273404692096</v>
      </c>
      <c r="L1536" s="12">
        <f t="shared" si="2071"/>
        <v>1.7263124558899998</v>
      </c>
      <c r="M1536" s="13">
        <f t="shared" si="2072"/>
        <v>4.9801152732224463E-2</v>
      </c>
      <c r="N1536" s="13">
        <f t="shared" si="2073"/>
        <v>6.3417021561004164E-2</v>
      </c>
      <c r="O1536" s="13">
        <f t="shared" si="2074"/>
        <v>8.597235027931939E-2</v>
      </c>
      <c r="P1536" s="13">
        <f t="shared" si="2075"/>
        <v>0.10947759423620618</v>
      </c>
      <c r="Q1536" s="13">
        <f t="shared" si="2076"/>
        <v>4.0377766407267965E-2</v>
      </c>
      <c r="R1536" s="13">
        <f t="shared" si="2077"/>
        <v>7.4207569574663595E-2</v>
      </c>
      <c r="S1536" s="13">
        <f t="shared" si="2078"/>
        <v>6.0165995073403894E-2</v>
      </c>
      <c r="T1536" s="13">
        <f t="shared" si="2079"/>
        <v>6.9704641089883501E-2</v>
      </c>
      <c r="U1536" s="13">
        <f t="shared" si="2080"/>
        <v>9.4496267285417004E-2</v>
      </c>
      <c r="V1536" s="13">
        <f t="shared" si="2081"/>
        <v>1.4695840990938E-2</v>
      </c>
      <c r="W1536" s="13">
        <f t="shared" si="2082"/>
        <v>1.7139079066457095E-2</v>
      </c>
      <c r="X1536" s="13">
        <f t="shared" si="2083"/>
        <v>2.9587405674908435E-2</v>
      </c>
      <c r="Y1536" s="13">
        <f t="shared" si="2084"/>
        <v>2.5538553477032454E-2</v>
      </c>
      <c r="Z1536" s="13">
        <f t="shared" si="2085"/>
        <v>4.2701817226021864E-2</v>
      </c>
      <c r="AA1536" s="13">
        <f t="shared" si="2086"/>
        <v>5.4376694416642044E-2</v>
      </c>
      <c r="AB1536" s="13">
        <f t="shared" si="2087"/>
        <v>3.4621768905411181E-2</v>
      </c>
      <c r="AC1536" s="13">
        <f t="shared" si="2088"/>
        <v>2.0191115424782603E-3</v>
      </c>
      <c r="AD1536" s="13">
        <f t="shared" si="2089"/>
        <v>5.4562459253576978E-3</v>
      </c>
      <c r="AE1536" s="13">
        <f t="shared" si="2090"/>
        <v>9.4191853033440513E-3</v>
      </c>
      <c r="AF1536" s="13">
        <f t="shared" si="2091"/>
        <v>8.1302284567494332E-3</v>
      </c>
      <c r="AG1536" s="13">
        <f t="shared" si="2092"/>
        <v>4.6784382180392933E-3</v>
      </c>
      <c r="AH1536" s="13">
        <f t="shared" si="2093"/>
        <v>1.8429169741604912E-2</v>
      </c>
      <c r="AI1536" s="13">
        <f t="shared" si="2094"/>
        <v>2.3467791220393327E-2</v>
      </c>
      <c r="AJ1536" s="13">
        <f t="shared" si="2095"/>
        <v>1.4941997726589091E-2</v>
      </c>
      <c r="AK1536" s="13">
        <f t="shared" si="2096"/>
        <v>6.3424033381087727E-3</v>
      </c>
      <c r="AL1536" s="13">
        <f t="shared" si="2097"/>
        <v>1.7754406236628644E-4</v>
      </c>
      <c r="AM1536" s="13">
        <f t="shared" si="2098"/>
        <v>1.3896018325160349E-3</v>
      </c>
      <c r="AN1536" s="13">
        <f t="shared" si="2099"/>
        <v>2.3988869522000005E-3</v>
      </c>
      <c r="AO1536" s="13">
        <f t="shared" si="2100"/>
        <v>2.0706142129274302E-3</v>
      </c>
      <c r="AP1536" s="13">
        <f t="shared" si="2101"/>
        <v>1.1915090357064973E-3</v>
      </c>
      <c r="AQ1536" s="13">
        <f t="shared" si="2102"/>
        <v>5.1422922241140185E-4</v>
      </c>
      <c r="AR1536" s="13">
        <f t="shared" si="2103"/>
        <v>6.362901055328731E-3</v>
      </c>
      <c r="AS1536" s="13">
        <f t="shared" si="2104"/>
        <v>8.102548059198196E-3</v>
      </c>
      <c r="AT1536" s="13">
        <f t="shared" si="2105"/>
        <v>5.1589113582581623E-3</v>
      </c>
      <c r="AU1536" s="13">
        <f t="shared" si="2106"/>
        <v>2.1897939765710981E-3</v>
      </c>
      <c r="AV1536" s="13">
        <f t="shared" si="2107"/>
        <v>6.9712348112229837E-4</v>
      </c>
      <c r="AW1536" s="13">
        <f t="shared" si="2108"/>
        <v>1.0841503187294115E-5</v>
      </c>
      <c r="AX1536" s="13">
        <f t="shared" si="2109"/>
        <v>2.9492091561185294E-4</v>
      </c>
      <c r="AY1536" s="13">
        <f t="shared" si="2110"/>
        <v>5.0912565012322525E-4</v>
      </c>
      <c r="AZ1536" s="13">
        <f t="shared" si="2111"/>
        <v>4.3945497571040894E-4</v>
      </c>
      <c r="BA1536" s="13">
        <f t="shared" si="2112"/>
        <v>2.5287886612390551E-4</v>
      </c>
      <c r="BB1536" s="13">
        <f t="shared" si="2113"/>
        <v>1.0913698410525938E-4</v>
      </c>
      <c r="BC1536" s="13">
        <f t="shared" si="2114"/>
        <v>3.7680907011835645E-5</v>
      </c>
      <c r="BD1536" s="13">
        <f t="shared" si="2115"/>
        <v>1.8307258912349353E-3</v>
      </c>
      <c r="BE1536" s="13">
        <f t="shared" si="2116"/>
        <v>2.3312549398401979E-3</v>
      </c>
      <c r="BF1536" s="13">
        <f t="shared" si="2117"/>
        <v>1.4843154894322436E-3</v>
      </c>
      <c r="BG1536" s="13">
        <f t="shared" si="2118"/>
        <v>6.3004476959793005E-4</v>
      </c>
      <c r="BH1536" s="13">
        <f t="shared" si="2119"/>
        <v>2.005754914591368E-4</v>
      </c>
      <c r="BI1536" s="13">
        <f t="shared" si="2120"/>
        <v>5.1082754388705201E-5</v>
      </c>
      <c r="BJ1536" s="14">
        <f t="shared" si="2121"/>
        <v>0.28265660473449189</v>
      </c>
      <c r="BK1536" s="14">
        <f t="shared" si="2122"/>
        <v>0.23684636428774028</v>
      </c>
      <c r="BL1536" s="14">
        <f t="shared" si="2123"/>
        <v>0.43589528975458097</v>
      </c>
      <c r="BM1536" s="14">
        <f t="shared" si="2124"/>
        <v>0.5743483370652136</v>
      </c>
      <c r="BN1536" s="14">
        <f t="shared" si="2125"/>
        <v>0.42325345479068577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1.2710999999999999</v>
      </c>
      <c r="F1537" s="10">
        <f>VLOOKUP(B1537,home!$B$2:$E$405,3,FALSE)</f>
        <v>0.78669999999999995</v>
      </c>
      <c r="G1537" s="10">
        <f>VLOOKUP(C1537,away!$B$2:$E$405,4,FALSE)</f>
        <v>0.99380000000000002</v>
      </c>
      <c r="H1537" s="10">
        <f>VLOOKUP(A1537,away!$A$2:$E$405,3,FALSE)</f>
        <v>0.94469999999999998</v>
      </c>
      <c r="I1537" s="10">
        <f>VLOOKUP(C1537,away!$B$2:$E$405,3,FALSE)</f>
        <v>0.8357</v>
      </c>
      <c r="J1537" s="10">
        <f>VLOOKUP(B1537,home!$B$2:$E$405,4,FALSE)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1.2710999999999999</v>
      </c>
      <c r="F1538" s="10">
        <f>VLOOKUP(B1538,home!$B$2:$E$405,3,FALSE)</f>
        <v>0.86950000000000005</v>
      </c>
      <c r="G1538" s="10">
        <f>VLOOKUP(C1538,away!$B$2:$E$405,4,FALSE)</f>
        <v>1.0766</v>
      </c>
      <c r="H1538" s="10">
        <f>VLOOKUP(A1538,away!$A$2:$E$405,3,FALSE)</f>
        <v>0.94469999999999998</v>
      </c>
      <c r="I1538" s="10">
        <f>VLOOKUP(C1538,away!$B$2:$E$405,3,FALSE)</f>
        <v>1.0585</v>
      </c>
      <c r="J1538" s="10">
        <f>VLOOKUP(B1538,home!$B$2:$E$405,4,FALSE)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1.2710999999999999</v>
      </c>
      <c r="F1539" s="10">
        <f>VLOOKUP(B1539,home!$B$2:$E$405,3,FALSE)</f>
        <v>0.99380000000000002</v>
      </c>
      <c r="G1539" s="10">
        <f>VLOOKUP(C1539,away!$B$2:$E$405,4,FALSE)</f>
        <v>0.86950000000000005</v>
      </c>
      <c r="H1539" s="10">
        <f>VLOOKUP(A1539,away!$A$2:$E$405,3,FALSE)</f>
        <v>0.94469999999999998</v>
      </c>
      <c r="I1539" s="10">
        <f>VLOOKUP(C1539,away!$B$2:$E$405,3,FALSE)</f>
        <v>2.1171000000000002</v>
      </c>
      <c r="J1539" s="10">
        <f>VLOOKUP(B1539,home!$B$2:$E$405,4,FALSE)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1.2710999999999999</v>
      </c>
      <c r="F1540" s="10">
        <f>VLOOKUP(B1540,home!$B$2:$E$405,3,FALSE)</f>
        <v>1.0766</v>
      </c>
      <c r="G1540" s="10">
        <f>VLOOKUP(C1540,away!$B$2:$E$405,4,FALSE)</f>
        <v>0.99380000000000002</v>
      </c>
      <c r="H1540" s="10">
        <f>VLOOKUP(A1540,away!$A$2:$E$405,3,FALSE)</f>
        <v>0.94469999999999998</v>
      </c>
      <c r="I1540" s="10">
        <f>VLOOKUP(C1540,away!$B$2:$E$405,3,FALSE)</f>
        <v>1.0027999999999999</v>
      </c>
      <c r="J1540" s="10">
        <f>VLOOKUP(B1540,home!$B$2:$E$405,4,FALSE)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1.3231999999999999</v>
      </c>
      <c r="F1541" s="10">
        <f>VLOOKUP(B1541,home!$B$2:$E$405,3,FALSE)</f>
        <v>1.0257000000000001</v>
      </c>
      <c r="G1541" s="10">
        <f>VLOOKUP(C1541,away!$B$2:$E$405,4,FALSE)</f>
        <v>0.93010000000000004</v>
      </c>
      <c r="H1541" s="10">
        <f>VLOOKUP(A1541,away!$A$2:$E$405,3,FALSE)</f>
        <v>1.1951000000000001</v>
      </c>
      <c r="I1541" s="10">
        <f>VLOOKUP(C1541,away!$B$2:$E$405,3,FALSE)</f>
        <v>1.0298</v>
      </c>
      <c r="J1541" s="10">
        <f>VLOOKUP(B1541,home!$B$2:$E$405,4,FALSE)</f>
        <v>1.0161</v>
      </c>
      <c r="K1541" s="12">
        <f t="shared" si="2070"/>
        <v>1.262337523824</v>
      </c>
      <c r="L1541" s="12">
        <f t="shared" si="2071"/>
        <v>1.2505284750780001</v>
      </c>
      <c r="M1541" s="13">
        <f t="shared" si="2072"/>
        <v>8.1035658004444802E-2</v>
      </c>
      <c r="N1541" s="13">
        <f t="shared" si="2073"/>
        <v>0.10229435186677936</v>
      </c>
      <c r="O1541" s="13">
        <f t="shared" si="2074"/>
        <v>0.1013373978312407</v>
      </c>
      <c r="P1541" s="13">
        <f t="shared" si="2075"/>
        <v>0.12792199984905597</v>
      </c>
      <c r="Q1541" s="13">
        <f t="shared" si="2076"/>
        <v>6.4564999418345634E-2</v>
      </c>
      <c r="R1541" s="13">
        <f t="shared" si="2077"/>
        <v>6.336265078913704E-2</v>
      </c>
      <c r="S1541" s="13">
        <f t="shared" si="2078"/>
        <v>5.0484066053009397E-2</v>
      </c>
      <c r="T1541" s="13">
        <f t="shared" si="2079"/>
        <v>8.0740370266035727E-2</v>
      </c>
      <c r="U1541" s="13">
        <f t="shared" si="2080"/>
        <v>7.9985051700084075E-2</v>
      </c>
      <c r="V1541" s="13">
        <f t="shared" si="2081"/>
        <v>8.8548435878527763E-3</v>
      </c>
      <c r="W1541" s="13">
        <f t="shared" si="2082"/>
        <v>2.716760716381747E-2</v>
      </c>
      <c r="X1541" s="13">
        <f t="shared" si="2083"/>
        <v>3.3973866358086816E-2</v>
      </c>
      <c r="Y1541" s="13">
        <f t="shared" si="2084"/>
        <v>2.124264364464104E-2</v>
      </c>
      <c r="Z1541" s="13">
        <f t="shared" si="2085"/>
        <v>2.6412266356079794E-2</v>
      </c>
      <c r="AA1541" s="13">
        <f t="shared" si="2086"/>
        <v>3.3341194910513711E-2</v>
      </c>
      <c r="AB1541" s="13">
        <f t="shared" si="2087"/>
        <v>2.1043920712335622E-2</v>
      </c>
      <c r="AC1541" s="13">
        <f t="shared" si="2088"/>
        <v>8.7363492813141231E-4</v>
      </c>
      <c r="AD1541" s="13">
        <f t="shared" si="2089"/>
        <v>8.5736724888491305E-3</v>
      </c>
      <c r="AE1541" s="13">
        <f t="shared" si="2090"/>
        <v>1.0721621583298707E-2</v>
      </c>
      <c r="AF1541" s="13">
        <f t="shared" si="2091"/>
        <v>6.7038465444629533E-3</v>
      </c>
      <c r="AG1541" s="13">
        <f t="shared" si="2092"/>
        <v>2.7944503321347255E-3</v>
      </c>
      <c r="AH1541" s="13">
        <f t="shared" si="2093"/>
        <v>8.2573227924056074E-3</v>
      </c>
      <c r="AI1541" s="13">
        <f t="shared" si="2094"/>
        <v>1.0423528407180771E-2</v>
      </c>
      <c r="AJ1541" s="13">
        <f t="shared" si="2095"/>
        <v>6.579005519514851E-3</v>
      </c>
      <c r="AK1541" s="13">
        <f t="shared" si="2096"/>
        <v>2.7683085122429348E-3</v>
      </c>
      <c r="AL1541" s="13">
        <f t="shared" si="2097"/>
        <v>5.5164420156088112E-5</v>
      </c>
      <c r="AM1541" s="13">
        <f t="shared" si="2098"/>
        <v>2.1645736999303519E-3</v>
      </c>
      <c r="AN1541" s="13">
        <f t="shared" si="2099"/>
        <v>2.7068610481678478E-3</v>
      </c>
      <c r="AO1541" s="13">
        <f t="shared" si="2100"/>
        <v>1.6925034094066882E-3</v>
      </c>
      <c r="AP1541" s="13">
        <f t="shared" si="2101"/>
        <v>7.0550790254322057E-4</v>
      </c>
      <c r="AQ1541" s="13">
        <f t="shared" si="2102"/>
        <v>2.2056443038071297E-4</v>
      </c>
      <c r="AR1541" s="13">
        <f t="shared" si="2103"/>
        <v>2.0652034559627587E-3</v>
      </c>
      <c r="AS1541" s="13">
        <f t="shared" si="2104"/>
        <v>2.6069838167927959E-3</v>
      </c>
      <c r="AT1541" s="13">
        <f t="shared" si="2105"/>
        <v>1.6454467479697296E-3</v>
      </c>
      <c r="AU1541" s="13">
        <f t="shared" si="2106"/>
        <v>6.923697244721205E-4</v>
      </c>
      <c r="AV1541" s="13">
        <f t="shared" si="2107"/>
        <v>2.1850107089021055E-4</v>
      </c>
      <c r="AW1541" s="13">
        <f t="shared" si="2108"/>
        <v>2.4189429967063555E-6</v>
      </c>
      <c r="AX1541" s="13">
        <f t="shared" si="2109"/>
        <v>4.5540376741743846E-4</v>
      </c>
      <c r="AY1541" s="13">
        <f t="shared" si="2110"/>
        <v>5.6949537881330564E-4</v>
      </c>
      <c r="AZ1541" s="13">
        <f t="shared" si="2111"/>
        <v>3.5608509381568565E-4</v>
      </c>
      <c r="BA1541" s="13">
        <f t="shared" si="2112"/>
        <v>1.4843151645577864E-4</v>
      </c>
      <c r="BB1541" s="13">
        <f t="shared" si="2113"/>
        <v>4.6404459481739981E-5</v>
      </c>
      <c r="BC1541" s="13">
        <f t="shared" si="2114"/>
        <v>1.1606019590503822E-5</v>
      </c>
      <c r="BD1541" s="13">
        <f t="shared" si="2115"/>
        <v>4.304326214184871E-4</v>
      </c>
      <c r="BE1541" s="13">
        <f t="shared" si="2116"/>
        <v>5.4335124949448624E-4</v>
      </c>
      <c r="BF1541" s="13">
        <f t="shared" si="2117"/>
        <v>3.4294633542677322E-4</v>
      </c>
      <c r="BG1541" s="13">
        <f t="shared" si="2118"/>
        <v>1.4430467595571593E-4</v>
      </c>
      <c r="BH1541" s="13">
        <f t="shared" si="2119"/>
        <v>4.5540301830540807E-5</v>
      </c>
      <c r="BI1541" s="13">
        <f t="shared" si="2120"/>
        <v>1.1497446369392488E-5</v>
      </c>
      <c r="BJ1541" s="14">
        <f t="shared" si="2121"/>
        <v>0.36785486639245474</v>
      </c>
      <c r="BK1541" s="14">
        <f t="shared" si="2122"/>
        <v>0.26979486222146376</v>
      </c>
      <c r="BL1541" s="14">
        <f t="shared" si="2123"/>
        <v>0.33584495862123837</v>
      </c>
      <c r="BM1541" s="14">
        <f t="shared" si="2124"/>
        <v>0.45882281939641645</v>
      </c>
      <c r="BN1541" s="14">
        <f t="shared" si="2125"/>
        <v>0.54051705775900349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1.3231999999999999</v>
      </c>
      <c r="F1542" s="10">
        <f>VLOOKUP(B1542,home!$B$2:$E$405,3,FALSE)</f>
        <v>1.1335999999999999</v>
      </c>
      <c r="G1542" s="10">
        <f>VLOOKUP(C1542,away!$B$2:$E$405,4,FALSE)</f>
        <v>0.43190000000000001</v>
      </c>
      <c r="H1542" s="10">
        <f>VLOOKUP(A1542,away!$A$2:$E$405,3,FALSE)</f>
        <v>1.1951000000000001</v>
      </c>
      <c r="I1542" s="10">
        <f>VLOOKUP(C1542,away!$B$2:$E$405,3,FALSE)</f>
        <v>0.65739999999999998</v>
      </c>
      <c r="J1542" s="10">
        <f>VLOOKUP(B1542,home!$B$2:$E$405,4,FALSE)</f>
        <v>0.41839999999999999</v>
      </c>
      <c r="K1542" s="12">
        <f t="shared" si="2070"/>
        <v>0.64784115468799996</v>
      </c>
      <c r="L1542" s="12">
        <f t="shared" si="2071"/>
        <v>0.32871961681599998</v>
      </c>
      <c r="M1542" s="13">
        <f t="shared" si="2072"/>
        <v>0.37660410166900116</v>
      </c>
      <c r="N1542" s="13">
        <f t="shared" si="2073"/>
        <v>0.24397963608548262</v>
      </c>
      <c r="O1542" s="13">
        <f t="shared" si="2074"/>
        <v>0.12379715599196797</v>
      </c>
      <c r="P1542" s="13">
        <f t="shared" si="2075"/>
        <v>8.0200892484926969E-2</v>
      </c>
      <c r="Q1542" s="13">
        <f t="shared" si="2076"/>
        <v>7.9030024580988539E-2</v>
      </c>
      <c r="R1542" s="13">
        <f t="shared" si="2077"/>
        <v>2.0347276840295143E-2</v>
      </c>
      <c r="S1542" s="13">
        <f t="shared" si="2078"/>
        <v>4.2698573428125372E-3</v>
      </c>
      <c r="T1542" s="13">
        <f t="shared" si="2079"/>
        <v>2.5978719397221614E-2</v>
      </c>
      <c r="U1542" s="13">
        <f t="shared" si="2080"/>
        <v>1.3181803322973203E-2</v>
      </c>
      <c r="V1542" s="13">
        <f t="shared" si="2081"/>
        <v>1.0103341005087316E-4</v>
      </c>
      <c r="W1542" s="13">
        <f t="shared" si="2082"/>
        <v>1.7066300793189545E-2</v>
      </c>
      <c r="X1542" s="13">
        <f t="shared" si="2083"/>
        <v>5.6100278572038644E-3</v>
      </c>
      <c r="Y1542" s="13">
        <f t="shared" si="2084"/>
        <v>9.220631037735698E-4</v>
      </c>
      <c r="Z1542" s="13">
        <f t="shared" si="2085"/>
        <v>2.2295163487302968E-3</v>
      </c>
      <c r="AA1542" s="13">
        <f t="shared" si="2086"/>
        <v>1.4443724457572089E-3</v>
      </c>
      <c r="AB1542" s="13">
        <f t="shared" si="2087"/>
        <v>4.6786195652944037E-4</v>
      </c>
      <c r="AC1542" s="13">
        <f t="shared" si="2088"/>
        <v>1.3447426656012218E-6</v>
      </c>
      <c r="AD1542" s="13">
        <f t="shared" si="2089"/>
        <v>2.7640630030281608E-3</v>
      </c>
      <c r="AE1542" s="13">
        <f t="shared" si="2090"/>
        <v>9.0860173121069929E-4</v>
      </c>
      <c r="AF1542" s="13">
        <f t="shared" si="2091"/>
        <v>1.4933760646096764E-4</v>
      </c>
      <c r="AG1542" s="13">
        <f t="shared" si="2092"/>
        <v>1.6363400257355962E-5</v>
      </c>
      <c r="AH1542" s="13">
        <f t="shared" si="2093"/>
        <v>1.8322143995990763E-4</v>
      </c>
      <c r="AI1542" s="13">
        <f t="shared" si="2094"/>
        <v>1.1869838922722461E-4</v>
      </c>
      <c r="AJ1542" s="13">
        <f t="shared" si="2095"/>
        <v>3.8448850768285419E-5</v>
      </c>
      <c r="AK1542" s="13">
        <f t="shared" si="2096"/>
        <v>8.3029159593842062E-6</v>
      </c>
      <c r="AL1542" s="13">
        <f t="shared" si="2097"/>
        <v>1.1454953513869819E-8</v>
      </c>
      <c r="AM1542" s="13">
        <f t="shared" si="2098"/>
        <v>3.5813475350242893E-4</v>
      </c>
      <c r="AN1542" s="13">
        <f t="shared" si="2099"/>
        <v>1.1772591893981106E-4</v>
      </c>
      <c r="AO1542" s="13">
        <f t="shared" si="2100"/>
        <v>1.9349409481603082E-5</v>
      </c>
      <c r="AP1542" s="13">
        <f t="shared" si="2101"/>
        <v>2.1201768234694807E-6</v>
      </c>
      <c r="AQ1542" s="13">
        <f t="shared" si="2102"/>
        <v>1.7423592824826292E-7</v>
      </c>
      <c r="AR1542" s="13">
        <f t="shared" si="2103"/>
        <v>1.2045696307219326E-5</v>
      </c>
      <c r="AS1542" s="13">
        <f t="shared" si="2104"/>
        <v>7.8036978046899443E-6</v>
      </c>
      <c r="AT1542" s="13">
        <f t="shared" si="2105"/>
        <v>2.5277782983132718E-6</v>
      </c>
      <c r="AU1542" s="13">
        <f t="shared" si="2106"/>
        <v>5.4586627052484583E-7</v>
      </c>
      <c r="AV1542" s="13">
        <f t="shared" si="2107"/>
        <v>8.8408658750512059E-8</v>
      </c>
      <c r="AW1542" s="13">
        <f t="shared" si="2108"/>
        <v>6.7761808098146431E-11</v>
      </c>
      <c r="AX1542" s="13">
        <f t="shared" si="2109"/>
        <v>3.8669072040485955E-5</v>
      </c>
      <c r="AY1542" s="13">
        <f t="shared" si="2110"/>
        <v>1.2711282543778842E-5</v>
      </c>
      <c r="AZ1542" s="13">
        <f t="shared" si="2111"/>
        <v>2.089223963515445E-6</v>
      </c>
      <c r="BA1542" s="13">
        <f t="shared" si="2112"/>
        <v>2.2892296690986728E-7</v>
      </c>
      <c r="BB1542" s="13">
        <f t="shared" si="2113"/>
        <v>1.8812867490748356E-8</v>
      </c>
      <c r="BC1542" s="13">
        <f t="shared" si="2114"/>
        <v>1.2368317185537973E-9</v>
      </c>
      <c r="BD1542" s="13">
        <f t="shared" si="2115"/>
        <v>6.5994277906517314E-7</v>
      </c>
      <c r="BE1542" s="13">
        <f t="shared" si="2116"/>
        <v>4.2753809201758937E-7</v>
      </c>
      <c r="BF1542" s="13">
        <f t="shared" si="2117"/>
        <v>1.3848838560288971E-7</v>
      </c>
      <c r="BG1542" s="13">
        <f t="shared" si="2118"/>
        <v>2.9906158546617685E-8</v>
      </c>
      <c r="BH1542" s="13">
        <f t="shared" si="2119"/>
        <v>4.8436100712807995E-9</v>
      </c>
      <c r="BI1542" s="13">
        <f t="shared" si="2120"/>
        <v>6.2757798828739601E-10</v>
      </c>
      <c r="BJ1542" s="14">
        <f t="shared" si="2121"/>
        <v>0.37697636060470646</v>
      </c>
      <c r="BK1542" s="14">
        <f t="shared" si="2122"/>
        <v>0.46118995238695443</v>
      </c>
      <c r="BL1542" s="14">
        <f t="shared" si="2123"/>
        <v>0.15961141494738057</v>
      </c>
      <c r="BM1542" s="14">
        <f t="shared" si="2124"/>
        <v>7.6035445420327308E-2</v>
      </c>
      <c r="BN1542" s="14">
        <f t="shared" si="2125"/>
        <v>0.92395908765266244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1.3231999999999999</v>
      </c>
      <c r="F1543" s="10">
        <f>VLOOKUP(B1543,home!$B$2:$E$405,3,FALSE)</f>
        <v>0.81389999999999996</v>
      </c>
      <c r="G1543" s="10">
        <f>VLOOKUP(C1543,away!$B$2:$E$405,4,FALSE)</f>
        <v>1.7814000000000001</v>
      </c>
      <c r="H1543" s="10">
        <f>VLOOKUP(A1543,away!$A$2:$E$405,3,FALSE)</f>
        <v>1.1951000000000001</v>
      </c>
      <c r="I1543" s="10">
        <f>VLOOKUP(C1543,away!$B$2:$E$405,3,FALSE)</f>
        <v>0.83679999999999999</v>
      </c>
      <c r="J1543" s="10">
        <f>VLOOKUP(B1543,home!$B$2:$E$405,4,FALSE)</f>
        <v>1.3516999999999999</v>
      </c>
      <c r="K1543" s="12">
        <f t="shared" si="2070"/>
        <v>1.9184831478719999</v>
      </c>
      <c r="L1543" s="12">
        <f t="shared" si="2071"/>
        <v>1.351780669456</v>
      </c>
      <c r="M1543" s="13">
        <f t="shared" si="2072"/>
        <v>3.7996401643635949E-2</v>
      </c>
      <c r="N1543" s="13">
        <f t="shared" si="2073"/>
        <v>7.2895456233091516E-2</v>
      </c>
      <c r="O1543" s="13">
        <f t="shared" si="2074"/>
        <v>5.1362801250753258E-2</v>
      </c>
      <c r="P1543" s="13">
        <f t="shared" si="2075"/>
        <v>9.8538668627069004E-2</v>
      </c>
      <c r="Q1543" s="13">
        <f t="shared" si="2076"/>
        <v>6.9924352169813533E-2</v>
      </c>
      <c r="R1543" s="13">
        <f t="shared" si="2077"/>
        <v>3.4715620929939371E-2</v>
      </c>
      <c r="S1543" s="13">
        <f t="shared" si="2078"/>
        <v>6.3886768185729206E-2</v>
      </c>
      <c r="T1543" s="13">
        <f t="shared" si="2079"/>
        <v>9.4522387587387638E-2</v>
      </c>
      <c r="U1543" s="13">
        <f t="shared" si="2080"/>
        <v>6.6601333722001152E-2</v>
      </c>
      <c r="V1543" s="13">
        <f t="shared" si="2081"/>
        <v>1.8409103106806515E-2</v>
      </c>
      <c r="W1543" s="13">
        <f t="shared" si="2082"/>
        <v>4.4716230421218049E-2</v>
      </c>
      <c r="X1543" s="13">
        <f t="shared" si="2083"/>
        <v>6.0446535894342887E-2</v>
      </c>
      <c r="Y1543" s="13">
        <f t="shared" si="2084"/>
        <v>4.085522937877549E-2</v>
      </c>
      <c r="Z1543" s="13">
        <f t="shared" si="2085"/>
        <v>1.5642635100418047E-2</v>
      </c>
      <c r="AA1543" s="13">
        <f t="shared" si="2086"/>
        <v>3.0010131828463051E-2</v>
      </c>
      <c r="AB1543" s="13">
        <f t="shared" si="2087"/>
        <v>2.8786966089161755E-2</v>
      </c>
      <c r="AC1543" s="13">
        <f t="shared" si="2088"/>
        <v>2.9838491809312299E-3</v>
      </c>
      <c r="AD1543" s="13">
        <f t="shared" si="2089"/>
        <v>2.1446833624867021E-2</v>
      </c>
      <c r="AE1543" s="13">
        <f t="shared" si="2090"/>
        <v>2.899141511513419E-2</v>
      </c>
      <c r="AF1543" s="13">
        <f t="shared" si="2091"/>
        <v>1.9595017266406452E-2</v>
      </c>
      <c r="AG1543" s="13">
        <f t="shared" si="2092"/>
        <v>8.829388519461594E-3</v>
      </c>
      <c r="AH1543" s="13">
        <f t="shared" si="2093"/>
        <v>5.2863529370247601E-3</v>
      </c>
      <c r="AI1543" s="13">
        <f t="shared" si="2094"/>
        <v>1.0141779023385653E-2</v>
      </c>
      <c r="AJ1543" s="13">
        <f t="shared" si="2095"/>
        <v>9.7284160729035653E-3</v>
      </c>
      <c r="AK1543" s="13">
        <f t="shared" si="2096"/>
        <v>6.2212674304508633E-3</v>
      </c>
      <c r="AL1543" s="13">
        <f t="shared" si="2097"/>
        <v>3.0952881110222726E-4</v>
      </c>
      <c r="AM1543" s="13">
        <f t="shared" si="2098"/>
        <v>8.2290777769043876E-3</v>
      </c>
      <c r="AN1543" s="13">
        <f t="shared" si="2099"/>
        <v>1.1123908266269305E-2</v>
      </c>
      <c r="AO1543" s="13">
        <f t="shared" si="2100"/>
        <v>7.5185420815723283E-3</v>
      </c>
      <c r="AP1543" s="13">
        <f t="shared" si="2101"/>
        <v>3.3878066161203151E-3</v>
      </c>
      <c r="AQ1543" s="13">
        <f t="shared" si="2102"/>
        <v>1.144892873881647E-3</v>
      </c>
      <c r="AR1543" s="13">
        <f t="shared" si="2103"/>
        <v>1.4291979424384045E-3</v>
      </c>
      <c r="AS1543" s="13">
        <f t="shared" si="2104"/>
        <v>2.7418921675414153E-3</v>
      </c>
      <c r="AT1543" s="13">
        <f t="shared" si="2105"/>
        <v>2.6301369583552185E-3</v>
      </c>
      <c r="AU1543" s="13">
        <f t="shared" si="2106"/>
        <v>1.6819578103999353E-3</v>
      </c>
      <c r="AV1543" s="13">
        <f t="shared" si="2107"/>
        <v>8.0670192867099096E-4</v>
      </c>
      <c r="AW1543" s="13">
        <f t="shared" si="2108"/>
        <v>2.2297840225470085E-5</v>
      </c>
      <c r="AX1543" s="13">
        <f t="shared" si="2109"/>
        <v>2.6312245062531749E-3</v>
      </c>
      <c r="AY1543" s="13">
        <f t="shared" si="2110"/>
        <v>3.5568384245519497E-3</v>
      </c>
      <c r="AZ1543" s="13">
        <f t="shared" si="2111"/>
        <v>2.4040327133438301E-3</v>
      </c>
      <c r="BA1543" s="13">
        <f t="shared" si="2112"/>
        <v>1.0832416502126819E-3</v>
      </c>
      <c r="BB1543" s="13">
        <f t="shared" si="2113"/>
        <v>3.6607628077678047E-4</v>
      </c>
      <c r="BC1543" s="13">
        <f t="shared" si="2114"/>
        <v>9.8970967980079781E-5</v>
      </c>
      <c r="BD1543" s="13">
        <f t="shared" si="2115"/>
        <v>3.2199369190242052E-4</v>
      </c>
      <c r="BE1543" s="13">
        <f t="shared" si="2116"/>
        <v>6.1773947163588255E-4</v>
      </c>
      <c r="BF1543" s="13">
        <f t="shared" si="2117"/>
        <v>5.9256138305439714E-4</v>
      </c>
      <c r="BG1543" s="13">
        <f t="shared" si="2118"/>
        <v>3.7893967582319522E-4</v>
      </c>
      <c r="BH1543" s="13">
        <f t="shared" si="2119"/>
        <v>1.8174734553171967E-4</v>
      </c>
      <c r="BI1543" s="13">
        <f t="shared" si="2120"/>
        <v>6.9735843914614726E-5</v>
      </c>
      <c r="BJ1543" s="14">
        <f t="shared" si="2121"/>
        <v>0.5037674583683649</v>
      </c>
      <c r="BK1543" s="14">
        <f t="shared" si="2122"/>
        <v>0.22568115797982605</v>
      </c>
      <c r="BL1543" s="14">
        <f t="shared" si="2123"/>
        <v>0.25430727350335169</v>
      </c>
      <c r="BM1543" s="14">
        <f t="shared" si="2124"/>
        <v>0.63043068351333131</v>
      </c>
      <c r="BN1543" s="14">
        <f t="shared" si="2125"/>
        <v>0.36543330085430259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1.3548</v>
      </c>
      <c r="F1544" s="10">
        <f>VLOOKUP(B1544,home!$B$2:$E$405,3,FALSE)</f>
        <v>0.94310000000000005</v>
      </c>
      <c r="G1544" s="10">
        <f>VLOOKUP(C1544,away!$B$2:$E$405,4,FALSE)</f>
        <v>0.77910000000000001</v>
      </c>
      <c r="H1544" s="10">
        <f>VLOOKUP(A1544,away!$A$2:$E$405,3,FALSE)</f>
        <v>1.1719999999999999</v>
      </c>
      <c r="I1544" s="10">
        <f>VLOOKUP(C1544,away!$B$2:$E$405,3,FALSE)</f>
        <v>0.90059999999999996</v>
      </c>
      <c r="J1544" s="10">
        <f>VLOOKUP(B1544,home!$B$2:$E$405,4,FALSE)</f>
        <v>1.0428999999999999</v>
      </c>
      <c r="K1544" s="12">
        <f t="shared" si="2070"/>
        <v>0.99546532570800006</v>
      </c>
      <c r="L1544" s="12">
        <f t="shared" si="2071"/>
        <v>1.10078428728</v>
      </c>
      <c r="M1544" s="13">
        <f t="shared" si="2072"/>
        <v>0.12291654952814918</v>
      </c>
      <c r="N1544" s="13">
        <f t="shared" si="2073"/>
        <v>0.12235916301094255</v>
      </c>
      <c r="O1544" s="13">
        <f t="shared" si="2074"/>
        <v>0.13530460636726052</v>
      </c>
      <c r="P1544" s="13">
        <f t="shared" si="2075"/>
        <v>0.13469104404717774</v>
      </c>
      <c r="Q1544" s="13">
        <f t="shared" si="2076"/>
        <v>6.0902152030023089E-2</v>
      </c>
      <c r="R1544" s="13">
        <f t="shared" si="2077"/>
        <v>7.4470592342842909E-2</v>
      </c>
      <c r="S1544" s="13">
        <f t="shared" si="2078"/>
        <v>3.6898361970297854E-2</v>
      </c>
      <c r="T1544" s="13">
        <f t="shared" si="2079"/>
        <v>6.7040132016187165E-2</v>
      </c>
      <c r="U1544" s="13">
        <f t="shared" si="2080"/>
        <v>7.4132892462235825E-2</v>
      </c>
      <c r="V1544" s="13">
        <f t="shared" si="2081"/>
        <v>4.4925501773252904E-3</v>
      </c>
      <c r="W1544" s="13">
        <f t="shared" si="2082"/>
        <v>2.0208660202295024E-2</v>
      </c>
      <c r="X1544" s="13">
        <f t="shared" si="2083"/>
        <v>2.224537561766703E-2</v>
      </c>
      <c r="Y1544" s="13">
        <f t="shared" si="2084"/>
        <v>1.2243679972284746E-2</v>
      </c>
      <c r="Z1544" s="13">
        <f t="shared" si="2085"/>
        <v>2.7325352638478583E-2</v>
      </c>
      <c r="AA1544" s="13">
        <f t="shared" si="2086"/>
        <v>2.7201441064349043E-2</v>
      </c>
      <c r="AB1544" s="13">
        <f t="shared" si="2087"/>
        <v>1.3539045694424592E-2</v>
      </c>
      <c r="AC1544" s="13">
        <f t="shared" si="2088"/>
        <v>3.0768144939653824E-4</v>
      </c>
      <c r="AD1544" s="13">
        <f t="shared" si="2089"/>
        <v>5.0292551275999782E-3</v>
      </c>
      <c r="AE1544" s="13">
        <f t="shared" si="2090"/>
        <v>5.5361250211844277E-3</v>
      </c>
      <c r="AF1544" s="13">
        <f t="shared" si="2091"/>
        <v>3.0470397178687381E-3</v>
      </c>
      <c r="AG1544" s="13">
        <f t="shared" si="2092"/>
        <v>1.1180444813826634E-3</v>
      </c>
      <c r="AH1544" s="13">
        <f t="shared" si="2093"/>
        <v>7.5198297072055819E-3</v>
      </c>
      <c r="AI1544" s="13">
        <f t="shared" si="2094"/>
        <v>7.4857297287520995E-3</v>
      </c>
      <c r="AJ1544" s="13">
        <f t="shared" si="2095"/>
        <v>3.7258921912971333E-3</v>
      </c>
      <c r="AK1544" s="13">
        <f t="shared" si="2096"/>
        <v>1.2363321612541651E-3</v>
      </c>
      <c r="AL1544" s="13">
        <f t="shared" si="2097"/>
        <v>1.3486202081739359E-5</v>
      </c>
      <c r="AM1544" s="13">
        <f t="shared" si="2098"/>
        <v>1.0012898187329888E-3</v>
      </c>
      <c r="AN1544" s="13">
        <f t="shared" si="2099"/>
        <v>1.1022040994747135E-3</v>
      </c>
      <c r="AO1544" s="13">
        <f t="shared" si="2100"/>
        <v>6.0664447703868334E-4</v>
      </c>
      <c r="AP1544" s="13">
        <f t="shared" si="2101"/>
        <v>2.2259490276312508E-4</v>
      </c>
      <c r="AQ1544" s="13">
        <f t="shared" si="2102"/>
        <v>6.1257242847566912E-5</v>
      </c>
      <c r="AR1544" s="13">
        <f t="shared" si="2103"/>
        <v>1.6555420769426526E-3</v>
      </c>
      <c r="AS1544" s="13">
        <f t="shared" si="2104"/>
        <v>1.6480347328470168E-3</v>
      </c>
      <c r="AT1544" s="13">
        <f t="shared" si="2105"/>
        <v>8.2028071605582602E-4</v>
      </c>
      <c r="AU1544" s="13">
        <f t="shared" si="2106"/>
        <v>2.7218700339350148E-4</v>
      </c>
      <c r="AV1544" s="13">
        <f t="shared" si="2107"/>
        <v>6.7738180996649113E-5</v>
      </c>
      <c r="AW1544" s="13">
        <f t="shared" si="2108"/>
        <v>4.1050223044138105E-7</v>
      </c>
      <c r="AX1544" s="13">
        <f t="shared" si="2109"/>
        <v>1.6612488258885643E-4</v>
      </c>
      <c r="AY1544" s="13">
        <f t="shared" si="2110"/>
        <v>1.8286766048004801E-4</v>
      </c>
      <c r="AZ1544" s="13">
        <f t="shared" si="2111"/>
        <v>1.0064892365404534E-4</v>
      </c>
      <c r="BA1544" s="13">
        <f t="shared" si="2112"/>
        <v>3.6930917896672468E-5</v>
      </c>
      <c r="BB1544" s="13">
        <f t="shared" si="2113"/>
        <v>1.0163243533871206E-5</v>
      </c>
      <c r="BC1544" s="13">
        <f t="shared" si="2114"/>
        <v>2.2375077579770955E-6</v>
      </c>
      <c r="BD1544" s="13">
        <f t="shared" si="2115"/>
        <v>3.037324508715613E-4</v>
      </c>
      <c r="BE1544" s="13">
        <f t="shared" si="2116"/>
        <v>3.023551231349479E-4</v>
      </c>
      <c r="BF1544" s="13">
        <f t="shared" si="2117"/>
        <v>1.5049202056550666E-4</v>
      </c>
      <c r="BG1544" s="13">
        <f t="shared" si="2118"/>
        <v>4.9936529422899046E-5</v>
      </c>
      <c r="BH1544" s="13">
        <f t="shared" si="2119"/>
        <v>1.2427520881673331E-5</v>
      </c>
      <c r="BI1544" s="13">
        <f t="shared" si="2120"/>
        <v>2.4742332244435837E-6</v>
      </c>
      <c r="BJ1544" s="14">
        <f t="shared" si="2121"/>
        <v>0.32322259087420391</v>
      </c>
      <c r="BK1544" s="14">
        <f t="shared" si="2122"/>
        <v>0.29950254103490836</v>
      </c>
      <c r="BL1544" s="14">
        <f t="shared" si="2123"/>
        <v>0.34990156230795855</v>
      </c>
      <c r="BM1544" s="14">
        <f t="shared" si="2124"/>
        <v>0.34912548237090385</v>
      </c>
      <c r="BN1544" s="14">
        <f t="shared" si="2125"/>
        <v>0.65064410732639599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1.3548</v>
      </c>
      <c r="F1545" s="10">
        <f>VLOOKUP(B1545,home!$B$2:$E$405,3,FALSE)</f>
        <v>0.4511</v>
      </c>
      <c r="G1545" s="10">
        <f>VLOOKUP(C1545,away!$B$2:$E$405,4,FALSE)</f>
        <v>0.61509999999999998</v>
      </c>
      <c r="H1545" s="10">
        <f>VLOOKUP(A1545,away!$A$2:$E$405,3,FALSE)</f>
        <v>1.1719999999999999</v>
      </c>
      <c r="I1545" s="10">
        <f>VLOOKUP(C1545,away!$B$2:$E$405,3,FALSE)</f>
        <v>1.2799</v>
      </c>
      <c r="J1545" s="10">
        <f>VLOOKUP(B1545,home!$B$2:$E$405,4,FALSE)</f>
        <v>1.5168999999999999</v>
      </c>
      <c r="K1545" s="12">
        <f t="shared" si="2070"/>
        <v>0.375918537228</v>
      </c>
      <c r="L1545" s="12">
        <f t="shared" si="2071"/>
        <v>2.2754149233199996</v>
      </c>
      <c r="M1545" s="13">
        <f t="shared" si="2072"/>
        <v>7.0557065240297576E-2</v>
      </c>
      <c r="N1545" s="13">
        <f t="shared" si="2073"/>
        <v>2.6523708756233232E-2</v>
      </c>
      <c r="O1545" s="13">
        <f t="shared" si="2074"/>
        <v>0.16054659919343595</v>
      </c>
      <c r="P1545" s="13">
        <f t="shared" si="2075"/>
        <v>6.035244272572645E-2</v>
      </c>
      <c r="Q1545" s="13">
        <f t="shared" si="2076"/>
        <v>4.9853768987523457E-3</v>
      </c>
      <c r="R1545" s="13">
        <f t="shared" si="2077"/>
        <v>0.1826550638465094</v>
      </c>
      <c r="S1545" s="13">
        <f t="shared" si="2078"/>
        <v>1.2905927034227679E-2</v>
      </c>
      <c r="T1545" s="13">
        <f t="shared" si="2079"/>
        <v>1.1343800993795866E-2</v>
      </c>
      <c r="U1545" s="13">
        <f t="shared" si="2080"/>
        <v>6.8663424418466762E-2</v>
      </c>
      <c r="V1545" s="13">
        <f t="shared" si="2081"/>
        <v>1.2265945767174437E-3</v>
      </c>
      <c r="W1545" s="13">
        <f t="shared" si="2082"/>
        <v>6.2469853043641509E-4</v>
      </c>
      <c r="X1545" s="13">
        <f t="shared" si="2083"/>
        <v>1.4214483587310922E-3</v>
      </c>
      <c r="Y1545" s="13">
        <f t="shared" si="2084"/>
        <v>1.6171924040927238E-3</v>
      </c>
      <c r="Z1545" s="13">
        <f t="shared" si="2085"/>
        <v>0.13853868603210495</v>
      </c>
      <c r="AA1545" s="13">
        <f t="shared" si="2086"/>
        <v>5.207926020267805E-2</v>
      </c>
      <c r="AB1545" s="13">
        <f t="shared" si="2087"/>
        <v>9.7887796576535627E-3</v>
      </c>
      <c r="AC1545" s="13">
        <f t="shared" si="2088"/>
        <v>6.5574562489691522E-5</v>
      </c>
      <c r="AD1545" s="13">
        <f t="shared" si="2089"/>
        <v>5.8708939442534582E-5</v>
      </c>
      <c r="AE1545" s="13">
        <f t="shared" si="2090"/>
        <v>1.3358719693983334E-4</v>
      </c>
      <c r="AF1545" s="13">
        <f t="shared" si="2091"/>
        <v>1.5198315074069229E-4</v>
      </c>
      <c r="AG1545" s="13">
        <f t="shared" si="2092"/>
        <v>1.1527490976285478E-4</v>
      </c>
      <c r="AH1545" s="13">
        <f t="shared" si="2093"/>
        <v>7.8808248413648904E-2</v>
      </c>
      <c r="AI1545" s="13">
        <f t="shared" si="2094"/>
        <v>2.962548146515975E-2</v>
      </c>
      <c r="AJ1545" s="13">
        <f t="shared" si="2095"/>
        <v>5.5683838285290393E-3</v>
      </c>
      <c r="AK1545" s="13">
        <f t="shared" si="2096"/>
        <v>6.9775290118156248E-4</v>
      </c>
      <c r="AL1545" s="13">
        <f t="shared" si="2097"/>
        <v>2.2436222444599984E-6</v>
      </c>
      <c r="AM1545" s="13">
        <f t="shared" si="2098"/>
        <v>4.4139557274889672E-6</v>
      </c>
      <c r="AN1545" s="13">
        <f t="shared" si="2099"/>
        <v>1.0043580733202182E-5</v>
      </c>
      <c r="AO1545" s="13">
        <f t="shared" si="2100"/>
        <v>1.1426656741948735E-5</v>
      </c>
      <c r="AP1545" s="13">
        <f t="shared" si="2101"/>
        <v>8.6667950914284139E-6</v>
      </c>
      <c r="AQ1545" s="13">
        <f t="shared" si="2102"/>
        <v>4.9301387220981839E-6</v>
      </c>
      <c r="AR1545" s="13">
        <f t="shared" si="2103"/>
        <v>3.5864292904225256E-2</v>
      </c>
      <c r="AS1545" s="13">
        <f t="shared" si="2104"/>
        <v>1.34820525272729E-2</v>
      </c>
      <c r="AT1545" s="13">
        <f t="shared" si="2105"/>
        <v>2.5340767324417445E-3</v>
      </c>
      <c r="AU1545" s="13">
        <f t="shared" si="2106"/>
        <v>3.1753547282767027E-4</v>
      </c>
      <c r="AV1545" s="13">
        <f t="shared" si="2107"/>
        <v>2.9841867615844777E-5</v>
      </c>
      <c r="AW1545" s="13">
        <f t="shared" si="2108"/>
        <v>5.3309128239270667E-8</v>
      </c>
      <c r="AX1545" s="13">
        <f t="shared" si="2109"/>
        <v>2.7654796341113428E-7</v>
      </c>
      <c r="AY1545" s="13">
        <f t="shared" si="2110"/>
        <v>6.2926136295944817E-7</v>
      </c>
      <c r="AZ1545" s="13">
        <f t="shared" si="2111"/>
        <v>7.1591534797330563E-7</v>
      </c>
      <c r="BA1545" s="13">
        <f t="shared" si="2112"/>
        <v>5.4300148887076345E-7</v>
      </c>
      <c r="BB1545" s="13">
        <f t="shared" si="2113"/>
        <v>3.0888842279037846E-7</v>
      </c>
      <c r="BC1545" s="13">
        <f t="shared" si="2114"/>
        <v>1.4056986537160085E-7</v>
      </c>
      <c r="BD1545" s="13">
        <f t="shared" si="2115"/>
        <v>1.360102454809896E-2</v>
      </c>
      <c r="BE1545" s="13">
        <f t="shared" si="2116"/>
        <v>5.1128772529234817E-3</v>
      </c>
      <c r="BF1545" s="13">
        <f t="shared" si="2117"/>
        <v>9.6101266897265496E-4</v>
      </c>
      <c r="BG1545" s="13">
        <f t="shared" si="2118"/>
        <v>1.2042082559259226E-4</v>
      </c>
      <c r="BH1545" s="13">
        <f t="shared" si="2119"/>
        <v>1.1317105152138843E-5</v>
      </c>
      <c r="BI1545" s="13">
        <f t="shared" si="2120"/>
        <v>8.5086192288949928E-7</v>
      </c>
      <c r="BJ1545" s="14">
        <f t="shared" si="2121"/>
        <v>4.7017875450395132E-2</v>
      </c>
      <c r="BK1545" s="14">
        <f t="shared" si="2122"/>
        <v>0.14511047702306626</v>
      </c>
      <c r="BL1545" s="14">
        <f t="shared" si="2123"/>
        <v>0.66046829669430918</v>
      </c>
      <c r="BM1545" s="14">
        <f t="shared" si="2124"/>
        <v>0.48551450258668583</v>
      </c>
      <c r="BN1545" s="14">
        <f t="shared" si="2125"/>
        <v>0.50562025666095489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1.3052999999999999</v>
      </c>
      <c r="F1546" s="10">
        <f>VLOOKUP(B1546,home!$B$2:$E$405,3,FALSE)</f>
        <v>1.2096</v>
      </c>
      <c r="G1546" s="10">
        <f>VLOOKUP(C1546,away!$B$2:$E$405,4,FALSE)</f>
        <v>0.64510000000000001</v>
      </c>
      <c r="H1546" s="10">
        <f>VLOOKUP(A1546,away!$A$2:$E$405,3,FALSE)</f>
        <v>1.1211</v>
      </c>
      <c r="I1546" s="10">
        <f>VLOOKUP(C1546,away!$B$2:$E$405,3,FALSE)</f>
        <v>1.4084000000000001</v>
      </c>
      <c r="J1546" s="10">
        <f>VLOOKUP(B1546,home!$B$2:$E$405,4,FALSE)</f>
        <v>1.2205999999999999</v>
      </c>
      <c r="K1546" s="12">
        <f t="shared" si="2070"/>
        <v>1.0185425066879998</v>
      </c>
      <c r="L1546" s="12">
        <f t="shared" si="2071"/>
        <v>1.9272752071439998</v>
      </c>
      <c r="M1546" s="13">
        <f t="shared" si="2072"/>
        <v>5.2559063965916947E-2</v>
      </c>
      <c r="N1546" s="13">
        <f t="shared" si="2073"/>
        <v>5.3533640761019977E-2</v>
      </c>
      <c r="O1546" s="13">
        <f t="shared" si="2074"/>
        <v>0.10129578089220732</v>
      </c>
      <c r="P1546" s="13">
        <f t="shared" si="2075"/>
        <v>0.10317405858686725</v>
      </c>
      <c r="Q1546" s="13">
        <f t="shared" si="2076"/>
        <v>2.7263144326432082E-2</v>
      </c>
      <c r="R1546" s="13">
        <f t="shared" si="2077"/>
        <v>9.7612423550921062E-2</v>
      </c>
      <c r="S1546" s="13">
        <f t="shared" si="2078"/>
        <v>5.0632971565994889E-2</v>
      </c>
      <c r="T1546" s="13">
        <f t="shared" si="2079"/>
        <v>5.2543582129121157E-2</v>
      </c>
      <c r="U1546" s="13">
        <f t="shared" si="2080"/>
        <v>9.9422402567445889E-2</v>
      </c>
      <c r="V1546" s="13">
        <f t="shared" si="2081"/>
        <v>1.104367962565941E-2</v>
      </c>
      <c r="W1546" s="13">
        <f t="shared" si="2082"/>
        <v>9.2562237874802868E-3</v>
      </c>
      <c r="X1546" s="13">
        <f t="shared" si="2083"/>
        <v>1.7839290617387288E-2</v>
      </c>
      <c r="Y1546" s="13">
        <f t="shared" si="2084"/>
        <v>1.7190611259963552E-2</v>
      </c>
      <c r="Z1546" s="13">
        <f t="shared" si="2085"/>
        <v>6.2708667939643081E-2</v>
      </c>
      <c r="AA1546" s="13">
        <f t="shared" si="2086"/>
        <v>6.3871443834309483E-2</v>
      </c>
      <c r="AB1546" s="13">
        <f t="shared" si="2087"/>
        <v>3.2527890254389687E-2</v>
      </c>
      <c r="AC1546" s="13">
        <f t="shared" si="2088"/>
        <v>1.3549295339563812E-3</v>
      </c>
      <c r="AD1546" s="13">
        <f t="shared" si="2089"/>
        <v>2.3569643447413149E-3</v>
      </c>
      <c r="AE1546" s="13">
        <f t="shared" si="2090"/>
        <v>4.5425189457423401E-3</v>
      </c>
      <c r="AF1546" s="13">
        <f t="shared" si="2091"/>
        <v>4.3773420710555566E-3</v>
      </c>
      <c r="AG1546" s="13">
        <f t="shared" si="2092"/>
        <v>2.8121142822445815E-3</v>
      </c>
      <c r="AH1546" s="13">
        <f t="shared" si="2093"/>
        <v>3.0214215248274976E-2</v>
      </c>
      <c r="AI1546" s="13">
        <f t="shared" si="2094"/>
        <v>3.0774462536588783E-2</v>
      </c>
      <c r="AJ1546" s="13">
        <f t="shared" si="2095"/>
        <v>1.5672549106996541E-2</v>
      </c>
      <c r="AK1546" s="13">
        <f t="shared" si="2096"/>
        <v>5.3210524845436775E-3</v>
      </c>
      <c r="AL1546" s="13">
        <f t="shared" si="2097"/>
        <v>1.0638970222768396E-4</v>
      </c>
      <c r="AM1546" s="13">
        <f t="shared" si="2098"/>
        <v>4.8013367437341181E-4</v>
      </c>
      <c r="AN1546" s="13">
        <f t="shared" si="2099"/>
        <v>9.2534972673482705E-4</v>
      </c>
      <c r="AO1546" s="13">
        <f t="shared" si="2100"/>
        <v>8.9170179313675393E-4</v>
      </c>
      <c r="AP1546" s="13">
        <f t="shared" si="2101"/>
        <v>5.7285158602610447E-4</v>
      </c>
      <c r="AQ1546" s="13">
        <f t="shared" si="2102"/>
        <v>2.7601066478030728E-4</v>
      </c>
      <c r="AR1546" s="13">
        <f t="shared" si="2103"/>
        <v>1.1646221590262511E-2</v>
      </c>
      <c r="AS1546" s="13">
        <f t="shared" si="2104"/>
        <v>1.1862171731989881E-2</v>
      </c>
      <c r="AT1546" s="13">
        <f t="shared" si="2105"/>
        <v>6.0410630653322528E-3</v>
      </c>
      <c r="AU1546" s="13">
        <f t="shared" si="2106"/>
        <v>2.0510265058746018E-3</v>
      </c>
      <c r="AV1546" s="13">
        <f t="shared" si="2107"/>
        <v>5.2226441964426155E-4</v>
      </c>
      <c r="AW1546" s="13">
        <f t="shared" si="2108"/>
        <v>5.8012286783348225E-6</v>
      </c>
      <c r="AX1546" s="13">
        <f t="shared" si="2109"/>
        <v>8.1506092706935744E-5</v>
      </c>
      <c r="AY1546" s="13">
        <f t="shared" si="2110"/>
        <v>1.5708467170525765E-4</v>
      </c>
      <c r="AZ1546" s="13">
        <f t="shared" si="2111"/>
        <v>1.5137269659994885E-4</v>
      </c>
      <c r="BA1546" s="13">
        <f t="shared" si="2112"/>
        <v>9.7245615065204099E-5</v>
      </c>
      <c r="BB1546" s="13">
        <f t="shared" si="2113"/>
        <v>4.6854765729659214E-5</v>
      </c>
      <c r="BC1546" s="13">
        <f t="shared" si="2114"/>
        <v>1.8060405665462508E-5</v>
      </c>
      <c r="BD1546" s="13">
        <f t="shared" si="2115"/>
        <v>3.7409123546363519E-3</v>
      </c>
      <c r="BE1546" s="13">
        <f t="shared" si="2116"/>
        <v>3.8102782469914176E-3</v>
      </c>
      <c r="BF1546" s="13">
        <f t="shared" si="2117"/>
        <v>1.9404651784346982E-3</v>
      </c>
      <c r="BG1546" s="13">
        <f t="shared" si="2118"/>
        <v>6.5881542232788489E-4</v>
      </c>
      <c r="BH1546" s="13">
        <f t="shared" si="2119"/>
        <v>1.6775787792563924E-4</v>
      </c>
      <c r="BI1546" s="13">
        <f t="shared" si="2120"/>
        <v>3.4173705899808028E-5</v>
      </c>
      <c r="BJ1546" s="14">
        <f t="shared" si="2121"/>
        <v>0.19541360421771201</v>
      </c>
      <c r="BK1546" s="14">
        <f t="shared" si="2122"/>
        <v>0.21902817765232782</v>
      </c>
      <c r="BL1546" s="14">
        <f t="shared" si="2123"/>
        <v>0.51918737057499686</v>
      </c>
      <c r="BM1546" s="14">
        <f t="shared" si="2124"/>
        <v>0.56074842485828835</v>
      </c>
      <c r="BN1546" s="14">
        <f t="shared" si="2125"/>
        <v>0.43543811208336458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1.3052999999999999</v>
      </c>
      <c r="F1547" s="10">
        <f>VLOOKUP(B1547,home!$B$2:$E$405,3,FALSE)</f>
        <v>0.7258</v>
      </c>
      <c r="G1547" s="10">
        <f>VLOOKUP(C1547,away!$B$2:$E$405,4,FALSE)</f>
        <v>1.3709</v>
      </c>
      <c r="H1547" s="10">
        <f>VLOOKUP(A1547,away!$A$2:$E$405,3,FALSE)</f>
        <v>1.1211</v>
      </c>
      <c r="I1547" s="10">
        <f>VLOOKUP(C1547,away!$B$2:$E$405,3,FALSE)</f>
        <v>0.56340000000000001</v>
      </c>
      <c r="J1547" s="10">
        <f>VLOOKUP(B1547,home!$B$2:$E$405,4,FALSE)</f>
        <v>1.1267</v>
      </c>
      <c r="K1547" s="12">
        <f t="shared" si="2070"/>
        <v>1.2987724818659998</v>
      </c>
      <c r="L1547" s="12">
        <f t="shared" si="2071"/>
        <v>0.71165497465799998</v>
      </c>
      <c r="M1547" s="13">
        <f t="shared" si="2072"/>
        <v>0.13393141257507538</v>
      </c>
      <c r="N1547" s="13">
        <f t="shared" si="2073"/>
        <v>0.17394643310994984</v>
      </c>
      <c r="O1547" s="13">
        <f t="shared" si="2074"/>
        <v>9.5312956022025386E-2</v>
      </c>
      <c r="P1547" s="13">
        <f t="shared" si="2075"/>
        <v>0.12378984444671082</v>
      </c>
      <c r="Q1547" s="13">
        <f t="shared" si="2076"/>
        <v>0.11295842032097386</v>
      </c>
      <c r="R1547" s="13">
        <f t="shared" si="2077"/>
        <v>3.3914969651216771E-2</v>
      </c>
      <c r="S1547" s="13">
        <f t="shared" si="2078"/>
        <v>2.8604054294490148E-2</v>
      </c>
      <c r="T1547" s="13">
        <f t="shared" si="2079"/>
        <v>8.0387421750930346E-2</v>
      </c>
      <c r="U1547" s="13">
        <f t="shared" si="2080"/>
        <v>4.4047829306320875E-2</v>
      </c>
      <c r="V1547" s="13">
        <f t="shared" si="2081"/>
        <v>2.9375661297907944E-3</v>
      </c>
      <c r="W1547" s="13">
        <f t="shared" si="2082"/>
        <v>4.890242930264465E-2</v>
      </c>
      <c r="X1547" s="13">
        <f t="shared" si="2083"/>
        <v>3.4801657086088206E-2</v>
      </c>
      <c r="Y1547" s="13">
        <f t="shared" si="2084"/>
        <v>1.2383386195828254E-2</v>
      </c>
      <c r="Z1547" s="13">
        <f t="shared" si="2085"/>
        <v>8.0452522892211706E-3</v>
      </c>
      <c r="AA1547" s="13">
        <f t="shared" si="2086"/>
        <v>1.0448952282909896E-2</v>
      </c>
      <c r="AB1547" s="13">
        <f t="shared" si="2087"/>
        <v>6.785405844687147E-3</v>
      </c>
      <c r="AC1547" s="13">
        <f t="shared" si="2088"/>
        <v>1.6969546541914206E-4</v>
      </c>
      <c r="AD1547" s="13">
        <f t="shared" si="2089"/>
        <v>1.58782823686681E-2</v>
      </c>
      <c r="AE1547" s="13">
        <f t="shared" si="2090"/>
        <v>1.1299858636687064E-2</v>
      </c>
      <c r="AF1547" s="13">
        <f t="shared" si="2091"/>
        <v>4.0208003058652573E-3</v>
      </c>
      <c r="AG1547" s="13">
        <f t="shared" si="2092"/>
        <v>9.5380751325847271E-4</v>
      </c>
      <c r="AH1547" s="13">
        <f t="shared" si="2093"/>
        <v>1.431360953500727E-3</v>
      </c>
      <c r="AI1547" s="13">
        <f t="shared" si="2094"/>
        <v>1.8590122180242232E-3</v>
      </c>
      <c r="AJ1547" s="13">
        <f t="shared" si="2095"/>
        <v>1.207216956111269E-3</v>
      </c>
      <c r="AK1547" s="13">
        <f t="shared" si="2096"/>
        <v>5.2263338741311666E-4</v>
      </c>
      <c r="AL1547" s="13">
        <f t="shared" si="2097"/>
        <v>6.2738307208617006E-6</v>
      </c>
      <c r="AM1547" s="13">
        <f t="shared" si="2098"/>
        <v>4.1244552399448383E-3</v>
      </c>
      <c r="AN1547" s="13">
        <f t="shared" si="2099"/>
        <v>2.9351890892609987E-3</v>
      </c>
      <c r="AO1547" s="13">
        <f t="shared" si="2100"/>
        <v>1.0444209584672371E-3</v>
      </c>
      <c r="AP1547" s="13">
        <f t="shared" si="2101"/>
        <v>2.4775579024342853E-4</v>
      </c>
      <c r="AQ1547" s="13">
        <f t="shared" si="2102"/>
        <v>4.4079160156764969E-5</v>
      </c>
      <c r="AR1547" s="13">
        <f t="shared" si="2103"/>
        <v>2.0372702861800216E-4</v>
      </c>
      <c r="AS1547" s="13">
        <f t="shared" si="2104"/>
        <v>2.6459505858138823E-4</v>
      </c>
      <c r="AT1547" s="13">
        <f t="shared" si="2105"/>
        <v>1.7182439046161465E-4</v>
      </c>
      <c r="AU1547" s="13">
        <f t="shared" si="2106"/>
        <v>7.4386930014981261E-5</v>
      </c>
      <c r="AV1547" s="13">
        <f t="shared" si="2107"/>
        <v>2.4152924428487418E-5</v>
      </c>
      <c r="AW1547" s="13">
        <f t="shared" si="2108"/>
        <v>1.6107675191689832E-7</v>
      </c>
      <c r="AX1547" s="13">
        <f t="shared" si="2109"/>
        <v>8.9278816138806517E-4</v>
      </c>
      <c r="AY1547" s="13">
        <f t="shared" si="2110"/>
        <v>6.3535713636758587E-4</v>
      </c>
      <c r="AZ1547" s="13">
        <f t="shared" si="2111"/>
        <v>2.2607753339022688E-4</v>
      </c>
      <c r="BA1547" s="13">
        <f t="shared" si="2112"/>
        <v>5.3629733765188351E-5</v>
      </c>
      <c r="BB1547" s="13">
        <f t="shared" si="2113"/>
        <v>9.5414667058950985E-6</v>
      </c>
      <c r="BC1547" s="13">
        <f t="shared" si="2114"/>
        <v>1.3580464493567857E-6</v>
      </c>
      <c r="BD1547" s="13">
        <f t="shared" si="2115"/>
        <v>2.4163892231382319E-5</v>
      </c>
      <c r="BE1547" s="13">
        <f t="shared" si="2116"/>
        <v>3.1383398284894968E-5</v>
      </c>
      <c r="BF1547" s="13">
        <f t="shared" si="2117"/>
        <v>2.0379947039931105E-5</v>
      </c>
      <c r="BG1547" s="13">
        <f t="shared" si="2118"/>
        <v>8.8229714657829814E-6</v>
      </c>
      <c r="BH1547" s="13">
        <f t="shared" si="2119"/>
        <v>2.8647581370119662E-6</v>
      </c>
      <c r="BI1547" s="13">
        <f t="shared" si="2120"/>
        <v>7.4413380711056906E-7</v>
      </c>
      <c r="BJ1547" s="14">
        <f t="shared" si="2121"/>
        <v>0.50574714890703354</v>
      </c>
      <c r="BK1547" s="14">
        <f t="shared" si="2122"/>
        <v>0.29007420387857469</v>
      </c>
      <c r="BL1547" s="14">
        <f t="shared" si="2123"/>
        <v>0.19635738205528003</v>
      </c>
      <c r="BM1547" s="14">
        <f t="shared" si="2124"/>
        <v>0.32573475494454163</v>
      </c>
      <c r="BN1547" s="14">
        <f t="shared" si="2125"/>
        <v>0.67385403612595207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1.3052999999999999</v>
      </c>
      <c r="F1548" s="10">
        <f>VLOOKUP(B1548,home!$B$2:$E$405,3,FALSE)</f>
        <v>0.4839</v>
      </c>
      <c r="G1548" s="10">
        <f>VLOOKUP(C1548,away!$B$2:$E$405,4,FALSE)</f>
        <v>0.7661</v>
      </c>
      <c r="H1548" s="10">
        <f>VLOOKUP(A1548,away!$A$2:$E$405,3,FALSE)</f>
        <v>1.1211</v>
      </c>
      <c r="I1548" s="10">
        <f>VLOOKUP(C1548,away!$B$2:$E$405,3,FALSE)</f>
        <v>1.1737</v>
      </c>
      <c r="J1548" s="10">
        <f>VLOOKUP(B1548,home!$B$2:$E$405,4,FALSE)</f>
        <v>1.0798000000000001</v>
      </c>
      <c r="K1548" s="12">
        <f t="shared" si="2070"/>
        <v>0.48389532068699997</v>
      </c>
      <c r="L1548" s="12">
        <f t="shared" si="2071"/>
        <v>1.4208387085859999</v>
      </c>
      <c r="M1548" s="13">
        <f t="shared" si="2072"/>
        <v>0.14886223035294807</v>
      </c>
      <c r="N1548" s="13">
        <f t="shared" si="2073"/>
        <v>7.2033736694821868E-2</v>
      </c>
      <c r="O1548" s="13">
        <f t="shared" si="2074"/>
        <v>0.21150921913191439</v>
      </c>
      <c r="P1548" s="13">
        <f t="shared" si="2075"/>
        <v>0.10234832142009465</v>
      </c>
      <c r="Q1548" s="13">
        <f t="shared" si="2076"/>
        <v>1.7428394059111871E-2</v>
      </c>
      <c r="R1548" s="13">
        <f t="shared" si="2077"/>
        <v>0.15026024288271128</v>
      </c>
      <c r="S1548" s="13">
        <f t="shared" si="2078"/>
        <v>1.7592069648349785E-2</v>
      </c>
      <c r="T1548" s="13">
        <f t="shared" si="2079"/>
        <v>2.4762936907676423E-2</v>
      </c>
      <c r="U1548" s="13">
        <f t="shared" si="2080"/>
        <v>7.2710228416236075E-2</v>
      </c>
      <c r="V1548" s="13">
        <f t="shared" si="2081"/>
        <v>1.3439113725377838E-3</v>
      </c>
      <c r="W1548" s="13">
        <f t="shared" si="2082"/>
        <v>2.8111727774311145E-3</v>
      </c>
      <c r="X1548" s="13">
        <f t="shared" si="2083"/>
        <v>3.9942230986973427E-3</v>
      </c>
      <c r="Y1548" s="13">
        <f t="shared" si="2084"/>
        <v>2.8375733946787527E-3</v>
      </c>
      <c r="Z1548" s="13">
        <f t="shared" si="2085"/>
        <v>7.116518981643008E-2</v>
      </c>
      <c r="AA1548" s="13">
        <f t="shared" si="2086"/>
        <v>3.4436502347972651E-2</v>
      </c>
      <c r="AB1548" s="13">
        <f t="shared" si="2087"/>
        <v>8.3318311735054267E-3</v>
      </c>
      <c r="AC1548" s="13">
        <f t="shared" si="2088"/>
        <v>5.7749316595660921E-5</v>
      </c>
      <c r="AD1548" s="13">
        <f t="shared" si="2089"/>
        <v>3.4007833816039834E-4</v>
      </c>
      <c r="AE1548" s="13">
        <f t="shared" si="2090"/>
        <v>4.8319646680989328E-4</v>
      </c>
      <c r="AF1548" s="13">
        <f t="shared" si="2091"/>
        <v>3.4327212194774345E-4</v>
      </c>
      <c r="AG1548" s="13">
        <f t="shared" si="2092"/>
        <v>1.6257810614726928E-4</v>
      </c>
      <c r="AH1548" s="13">
        <f t="shared" si="2093"/>
        <v>2.5278564098763518E-2</v>
      </c>
      <c r="AI1548" s="13">
        <f t="shared" si="2094"/>
        <v>1.2232178881078056E-2</v>
      </c>
      <c r="AJ1548" s="13">
        <f t="shared" si="2095"/>
        <v>2.9595470611800067E-3</v>
      </c>
      <c r="AK1548" s="13">
        <f t="shared" si="2096"/>
        <v>4.7737032475265588E-4</v>
      </c>
      <c r="AL1548" s="13">
        <f t="shared" si="2097"/>
        <v>1.5881921432212237E-6</v>
      </c>
      <c r="AM1548" s="13">
        <f t="shared" si="2098"/>
        <v>3.2912463300565609E-5</v>
      </c>
      <c r="AN1548" s="13">
        <f t="shared" si="2099"/>
        <v>4.6763301852359757E-5</v>
      </c>
      <c r="AO1548" s="13">
        <f t="shared" si="2100"/>
        <v>3.3221554706562075E-5</v>
      </c>
      <c r="AP1548" s="13">
        <f t="shared" si="2101"/>
        <v>1.5734156962163606E-5</v>
      </c>
      <c r="AQ1548" s="13">
        <f t="shared" si="2102"/>
        <v>5.5889248147024889E-6</v>
      </c>
      <c r="AR1548" s="13">
        <f t="shared" si="2103"/>
        <v>7.183352473799102E-3</v>
      </c>
      <c r="AS1548" s="13">
        <f t="shared" si="2104"/>
        <v>3.4759906489167706E-3</v>
      </c>
      <c r="AT1548" s="13">
        <f t="shared" si="2105"/>
        <v>8.4100780488129687E-4</v>
      </c>
      <c r="AU1548" s="13">
        <f t="shared" si="2106"/>
        <v>1.3565324714776833E-4</v>
      </c>
      <c r="AV1548" s="13">
        <f t="shared" si="2107"/>
        <v>1.6410492882700552E-5</v>
      </c>
      <c r="AW1548" s="13">
        <f t="shared" si="2108"/>
        <v>3.0331699534431616E-8</v>
      </c>
      <c r="AX1548" s="13">
        <f t="shared" si="2109"/>
        <v>2.6543644972377166E-6</v>
      </c>
      <c r="AY1548" s="13">
        <f t="shared" si="2110"/>
        <v>3.7714238243717641E-6</v>
      </c>
      <c r="AZ1548" s="13">
        <f t="shared" si="2111"/>
        <v>2.6792924780754257E-6</v>
      </c>
      <c r="BA1548" s="13">
        <f t="shared" si="2112"/>
        <v>1.2689474881576241E-6</v>
      </c>
      <c r="BB1548" s="13">
        <f t="shared" si="2113"/>
        <v>4.5074242758433181E-7</v>
      </c>
      <c r="BC1548" s="13">
        <f t="shared" si="2114"/>
        <v>1.2808645774276787E-7</v>
      </c>
      <c r="BD1548" s="13">
        <f t="shared" si="2115"/>
        <v>1.7010642086984621E-3</v>
      </c>
      <c r="BE1548" s="13">
        <f t="shared" si="2116"/>
        <v>8.2313701077732005E-4</v>
      </c>
      <c r="BF1548" s="13">
        <f t="shared" si="2117"/>
        <v>1.9915607389971491E-4</v>
      </c>
      <c r="BG1548" s="13">
        <f t="shared" si="2118"/>
        <v>3.2123564082155467E-5</v>
      </c>
      <c r="BH1548" s="13">
        <f t="shared" si="2119"/>
        <v>3.8861105857860031E-6</v>
      </c>
      <c r="BI1548" s="13">
        <f t="shared" si="2120"/>
        <v>3.7609414562681283E-7</v>
      </c>
      <c r="BJ1548" s="14">
        <f t="shared" si="2121"/>
        <v>0.1253423352242922</v>
      </c>
      <c r="BK1548" s="14">
        <f t="shared" si="2122"/>
        <v>0.27020964172649359</v>
      </c>
      <c r="BL1548" s="14">
        <f t="shared" si="2123"/>
        <v>0.53260784204793077</v>
      </c>
      <c r="BM1548" s="14">
        <f t="shared" si="2124"/>
        <v>0.29687912318141968</v>
      </c>
      <c r="BN1548" s="14">
        <f t="shared" si="2125"/>
        <v>0.70244214454160203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1.3052999999999999</v>
      </c>
      <c r="F1549" s="10">
        <f>VLOOKUP(B1549,home!$B$2:$E$405,3,FALSE)</f>
        <v>0.5242</v>
      </c>
      <c r="G1549" s="10">
        <f>VLOOKUP(C1549,away!$B$2:$E$405,4,FALSE)</f>
        <v>1.8548</v>
      </c>
      <c r="H1549" s="10">
        <f>VLOOKUP(A1549,away!$A$2:$E$405,3,FALSE)</f>
        <v>1.1211</v>
      </c>
      <c r="I1549" s="10">
        <f>VLOOKUP(C1549,away!$B$2:$E$405,3,FALSE)</f>
        <v>0.51639999999999997</v>
      </c>
      <c r="J1549" s="10">
        <f>VLOOKUP(B1549,home!$B$2:$E$405,4,FALSE)</f>
        <v>0.70420000000000005</v>
      </c>
      <c r="K1549" s="12">
        <f t="shared" si="2070"/>
        <v>1.269125124648</v>
      </c>
      <c r="L1549" s="12">
        <f t="shared" si="2071"/>
        <v>0.40768675936800003</v>
      </c>
      <c r="M1549" s="13">
        <f t="shared" si="2072"/>
        <v>0.18696910605910783</v>
      </c>
      <c r="N1549" s="13">
        <f t="shared" si="2073"/>
        <v>0.23728719003259036</v>
      </c>
      <c r="O1549" s="13">
        <f t="shared" si="2074"/>
        <v>7.6224828951169568E-2</v>
      </c>
      <c r="P1549" s="13">
        <f t="shared" si="2075"/>
        <v>9.6738845543925561E-2</v>
      </c>
      <c r="Q1549" s="13">
        <f t="shared" si="2076"/>
        <v>0.15057356731374252</v>
      </c>
      <c r="R1549" s="13">
        <f t="shared" si="2077"/>
        <v>1.5537926749241213E-2</v>
      </c>
      <c r="S1549" s="13">
        <f t="shared" si="2078"/>
        <v>1.2513302911943313E-2</v>
      </c>
      <c r="T1549" s="13">
        <f t="shared" si="2079"/>
        <v>6.1386849704619099E-2</v>
      </c>
      <c r="U1549" s="13">
        <f t="shared" si="2080"/>
        <v>1.971957322240225E-2</v>
      </c>
      <c r="V1549" s="13">
        <f t="shared" si="2081"/>
        <v>7.1938354068692902E-4</v>
      </c>
      <c r="W1549" s="13">
        <f t="shared" si="2082"/>
        <v>6.3698899128582509E-2</v>
      </c>
      <c r="X1549" s="13">
        <f t="shared" si="2083"/>
        <v>2.5969197761040928E-2</v>
      </c>
      <c r="Y1549" s="13">
        <f t="shared" si="2084"/>
        <v>5.293649039292748E-3</v>
      </c>
      <c r="Z1549" s="13">
        <f t="shared" si="2085"/>
        <v>2.1115356678985046E-3</v>
      </c>
      <c r="AA1549" s="13">
        <f t="shared" si="2086"/>
        <v>2.6798029677203876E-3</v>
      </c>
      <c r="AB1549" s="13">
        <f t="shared" si="2087"/>
        <v>1.7005026377201094E-3</v>
      </c>
      <c r="AC1549" s="13">
        <f t="shared" si="2088"/>
        <v>2.3263312953208697E-5</v>
      </c>
      <c r="AD1549" s="13">
        <f t="shared" si="2089"/>
        <v>2.0210468324125663E-2</v>
      </c>
      <c r="AE1549" s="13">
        <f t="shared" si="2090"/>
        <v>8.2395403363724057E-3</v>
      </c>
      <c r="AF1549" s="13">
        <f t="shared" si="2091"/>
        <v>1.6795757492087933E-3</v>
      </c>
      <c r="AG1549" s="13">
        <f t="shared" si="2092"/>
        <v>2.2824693143600456E-4</v>
      </c>
      <c r="AH1549" s="13">
        <f t="shared" si="2093"/>
        <v>2.1521128343387168E-4</v>
      </c>
      <c r="AI1549" s="13">
        <f t="shared" si="2094"/>
        <v>2.7313004691366843E-4</v>
      </c>
      <c r="AJ1549" s="13">
        <f t="shared" si="2095"/>
        <v>1.7331810241721186E-4</v>
      </c>
      <c r="AK1549" s="13">
        <f t="shared" si="2096"/>
        <v>7.3320786111332966E-5</v>
      </c>
      <c r="AL1549" s="13">
        <f t="shared" si="2097"/>
        <v>4.8146265146264326E-7</v>
      </c>
      <c r="AM1549" s="13">
        <f t="shared" si="2098"/>
        <v>5.1299226262100806E-3</v>
      </c>
      <c r="AN1549" s="13">
        <f t="shared" si="2099"/>
        <v>2.0914015312881681E-3</v>
      </c>
      <c r="AO1549" s="13">
        <f t="shared" si="2100"/>
        <v>4.2631835641407303E-4</v>
      </c>
      <c r="AP1549" s="13">
        <f t="shared" si="2101"/>
        <v>5.7934783061848489E-5</v>
      </c>
      <c r="AQ1549" s="13">
        <f t="shared" si="2102"/>
        <v>5.9048109902932759E-6</v>
      </c>
      <c r="AR1549" s="13">
        <f t="shared" si="2103"/>
        <v>1.7547758144516655E-5</v>
      </c>
      <c r="AS1549" s="13">
        <f t="shared" si="2104"/>
        <v>2.2270300742452655E-5</v>
      </c>
      <c r="AT1549" s="13">
        <f t="shared" si="2105"/>
        <v>1.4131899102856844E-5</v>
      </c>
      <c r="AU1549" s="13">
        <f t="shared" si="2106"/>
        <v>5.9783827368087185E-6</v>
      </c>
      <c r="AV1549" s="13">
        <f t="shared" si="2107"/>
        <v>1.8968289340114537E-6</v>
      </c>
      <c r="AW1549" s="13">
        <f t="shared" si="2108"/>
        <v>6.9197618996966351E-9</v>
      </c>
      <c r="AX1549" s="13">
        <f t="shared" si="2109"/>
        <v>1.0850856154039112E-3</v>
      </c>
      <c r="AY1549" s="13">
        <f t="shared" si="2110"/>
        <v>4.4237503818085258E-4</v>
      </c>
      <c r="AZ1549" s="13">
        <f t="shared" si="2111"/>
        <v>9.0175222870623523E-5</v>
      </c>
      <c r="BA1549" s="13">
        <f t="shared" si="2112"/>
        <v>1.2254414795803889E-5</v>
      </c>
      <c r="BB1549" s="13">
        <f t="shared" si="2113"/>
        <v>1.2489906640131396E-6</v>
      </c>
      <c r="BC1549" s="13">
        <f t="shared" si="2114"/>
        <v>1.0183939125848066E-7</v>
      </c>
      <c r="BD1549" s="13">
        <f t="shared" si="2115"/>
        <v>1.1923314420185707E-6</v>
      </c>
      <c r="BE1549" s="13">
        <f t="shared" si="2116"/>
        <v>1.5132177899735481E-6</v>
      </c>
      <c r="BF1549" s="13">
        <f t="shared" si="2117"/>
        <v>9.6023135815987553E-7</v>
      </c>
      <c r="BG1549" s="13">
        <f t="shared" si="2118"/>
        <v>4.0621791403852359E-7</v>
      </c>
      <c r="BH1549" s="13">
        <f t="shared" si="2119"/>
        <v>1.2888534019709792E-7</v>
      </c>
      <c r="BI1549" s="13">
        <f t="shared" si="2120"/>
        <v>3.2714324688588316E-8</v>
      </c>
      <c r="BJ1549" s="14">
        <f t="shared" si="2121"/>
        <v>0.5839099075502816</v>
      </c>
      <c r="BK1549" s="14">
        <f t="shared" si="2122"/>
        <v>0.29740675786944915</v>
      </c>
      <c r="BL1549" s="14">
        <f t="shared" si="2123"/>
        <v>0.11666367351495932</v>
      </c>
      <c r="BM1549" s="14">
        <f t="shared" si="2124"/>
        <v>0.23631804183439298</v>
      </c>
      <c r="BN1549" s="14">
        <f t="shared" si="2125"/>
        <v>0.76333146464977708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1.3052999999999999</v>
      </c>
      <c r="F1550" s="10">
        <f>VLOOKUP(B1550,home!$B$2:$E$405,3,FALSE)</f>
        <v>0.6855</v>
      </c>
      <c r="G1550" s="10">
        <f>VLOOKUP(C1550,away!$B$2:$E$405,4,FALSE)</f>
        <v>0.80640000000000001</v>
      </c>
      <c r="H1550" s="10">
        <f>VLOOKUP(A1550,away!$A$2:$E$405,3,FALSE)</f>
        <v>1.1211</v>
      </c>
      <c r="I1550" s="10">
        <f>VLOOKUP(C1550,away!$B$2:$E$405,3,FALSE)</f>
        <v>0.61029999999999995</v>
      </c>
      <c r="J1550" s="10">
        <f>VLOOKUP(B1550,home!$B$2:$E$405,4,FALSE)</f>
        <v>1.3145</v>
      </c>
      <c r="K1550" s="12">
        <f t="shared" si="2070"/>
        <v>0.72155313215999994</v>
      </c>
      <c r="L1550" s="12">
        <f t="shared" si="2071"/>
        <v>0.8993905352849999</v>
      </c>
      <c r="M1550" s="13">
        <f t="shared" si="2072"/>
        <v>0.19771203661138281</v>
      </c>
      <c r="N1550" s="13">
        <f t="shared" si="2073"/>
        <v>0.14265973928267583</v>
      </c>
      <c r="O1550" s="13">
        <f t="shared" si="2074"/>
        <v>0.1778203344401991</v>
      </c>
      <c r="P1550" s="13">
        <f t="shared" si="2075"/>
        <v>0.12830681927706436</v>
      </c>
      <c r="Q1550" s="13">
        <f t="shared" si="2076"/>
        <v>5.1468290856271873E-2</v>
      </c>
      <c r="R1550" s="13">
        <f t="shared" si="2077"/>
        <v>7.9964962888364174E-2</v>
      </c>
      <c r="S1550" s="13">
        <f t="shared" si="2078"/>
        <v>2.0816436059170936E-2</v>
      </c>
      <c r="T1550" s="13">
        <f t="shared" si="2079"/>
        <v>4.6290093663426429E-2</v>
      </c>
      <c r="U1550" s="13">
        <f t="shared" si="2080"/>
        <v>5.7698969435157316E-2</v>
      </c>
      <c r="V1550" s="13">
        <f t="shared" si="2081"/>
        <v>1.5009993238502149E-3</v>
      </c>
      <c r="W1550" s="13">
        <f t="shared" si="2082"/>
        <v>1.2379035491421617E-2</v>
      </c>
      <c r="X1550" s="13">
        <f t="shared" si="2083"/>
        <v>1.11335873569417E-2</v>
      </c>
      <c r="Y1550" s="13">
        <f t="shared" si="2084"/>
        <v>5.0067215463010508E-3</v>
      </c>
      <c r="Z1550" s="13">
        <f t="shared" si="2085"/>
        <v>2.3973243592070335E-2</v>
      </c>
      <c r="AA1550" s="13">
        <f t="shared" si="2086"/>
        <v>1.7297969001892996E-2</v>
      </c>
      <c r="AB1550" s="13">
        <f t="shared" si="2087"/>
        <v>6.2407018566612406E-3</v>
      </c>
      <c r="AC1550" s="13">
        <f t="shared" si="2088"/>
        <v>6.0880350369990284E-5</v>
      </c>
      <c r="AD1550" s="13">
        <f t="shared" si="2089"/>
        <v>2.233032957988768E-3</v>
      </c>
      <c r="AE1550" s="13">
        <f t="shared" si="2090"/>
        <v>2.0083687073945648E-3</v>
      </c>
      <c r="AF1550" s="13">
        <f t="shared" si="2091"/>
        <v>9.0315390339662028E-4</v>
      </c>
      <c r="AG1550" s="13">
        <f t="shared" si="2092"/>
        <v>2.7076269087354118E-4</v>
      </c>
      <c r="AH1550" s="13">
        <f t="shared" si="2093"/>
        <v>5.3903270966974585E-3</v>
      </c>
      <c r="AI1550" s="13">
        <f t="shared" si="2094"/>
        <v>3.8894073999889696E-3</v>
      </c>
      <c r="AJ1550" s="13">
        <f t="shared" si="2095"/>
        <v>1.4032070458541615E-3</v>
      </c>
      <c r="AK1550" s="13">
        <f t="shared" si="2096"/>
        <v>3.3749614633501692E-4</v>
      </c>
      <c r="AL1550" s="13">
        <f t="shared" si="2097"/>
        <v>1.5803517572985208E-6</v>
      </c>
      <c r="AM1550" s="13">
        <f t="shared" si="2098"/>
        <v>3.2225038501066116E-4</v>
      </c>
      <c r="AN1550" s="13">
        <f t="shared" si="2099"/>
        <v>2.8982894627053584E-4</v>
      </c>
      <c r="AO1550" s="13">
        <f t="shared" si="2100"/>
        <v>1.3033470556367234E-4</v>
      </c>
      <c r="AP1550" s="13">
        <f t="shared" si="2101"/>
        <v>3.9073933534374712E-5</v>
      </c>
      <c r="AQ1550" s="13">
        <f t="shared" si="2102"/>
        <v>8.785681499292945E-6</v>
      </c>
      <c r="AR1550" s="13">
        <f t="shared" si="2103"/>
        <v>9.696018345719936E-4</v>
      </c>
      <c r="AS1550" s="13">
        <f t="shared" si="2104"/>
        <v>6.9961924068350401E-4</v>
      </c>
      <c r="AT1550" s="13">
        <f t="shared" si="2105"/>
        <v>2.5240622721729164E-4</v>
      </c>
      <c r="AU1550" s="13">
        <f t="shared" si="2106"/>
        <v>6.0708167941775126E-5</v>
      </c>
      <c r="AV1550" s="13">
        <f t="shared" si="2107"/>
        <v>1.0951042181520784E-5</v>
      </c>
      <c r="AW1550" s="13">
        <f t="shared" si="2108"/>
        <v>2.848838908360487E-8</v>
      </c>
      <c r="AX1550" s="13">
        <f t="shared" si="2109"/>
        <v>3.8753462440701387E-5</v>
      </c>
      <c r="AY1550" s="13">
        <f t="shared" si="2110"/>
        <v>3.4854497328689558E-5</v>
      </c>
      <c r="AZ1550" s="13">
        <f t="shared" si="2111"/>
        <v>1.5673902504769849E-5</v>
      </c>
      <c r="BA1550" s="13">
        <f t="shared" si="2112"/>
        <v>4.6989865212566187E-6</v>
      </c>
      <c r="BB1550" s="13">
        <f t="shared" si="2113"/>
        <v>1.0565560006624975E-6</v>
      </c>
      <c r="BC1550" s="13">
        <f t="shared" si="2114"/>
        <v>1.9005129339888451E-7</v>
      </c>
      <c r="BD1550" s="13">
        <f t="shared" si="2115"/>
        <v>1.453417855015038E-4</v>
      </c>
      <c r="BE1550" s="13">
        <f t="shared" si="2116"/>
        <v>1.0487182056233692E-4</v>
      </c>
      <c r="BF1550" s="13">
        <f t="shared" si="2117"/>
        <v>3.7835295301037854E-5</v>
      </c>
      <c r="BG1550" s="13">
        <f t="shared" si="2118"/>
        <v>9.1000586102207951E-6</v>
      </c>
      <c r="BH1550" s="13">
        <f t="shared" si="2119"/>
        <v>1.6415439482610977E-6</v>
      </c>
      <c r="BI1550" s="13">
        <f t="shared" si="2120"/>
        <v>2.368922354892177E-7</v>
      </c>
      <c r="BJ1550" s="14">
        <f t="shared" si="2121"/>
        <v>0.27523828756466018</v>
      </c>
      <c r="BK1550" s="14">
        <f t="shared" si="2122"/>
        <v>0.34843360647092431</v>
      </c>
      <c r="BL1550" s="14">
        <f t="shared" si="2123"/>
        <v>0.35233568921990538</v>
      </c>
      <c r="BM1550" s="14">
        <f t="shared" si="2124"/>
        <v>0.22201381748266219</v>
      </c>
      <c r="BN1550" s="14">
        <f t="shared" si="2125"/>
        <v>0.77793218335595815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1.8042</v>
      </c>
      <c r="F1554" s="10">
        <f>VLOOKUP(B1554,home!$B$2:$E$405,3,FALSE)</f>
        <v>1.2563</v>
      </c>
      <c r="G1554" s="10">
        <f>VLOOKUP(C1554,away!$B$2:$E$405,4,FALSE)</f>
        <v>0.99770000000000003</v>
      </c>
      <c r="H1554" s="10">
        <f>VLOOKUP(A1554,away!$A$2:$E$405,3,FALSE)</f>
        <v>1.2458</v>
      </c>
      <c r="I1554" s="10">
        <f>VLOOKUP(C1554,away!$B$2:$E$405,3,FALSE)</f>
        <v>1.3913</v>
      </c>
      <c r="J1554" s="10">
        <f>VLOOKUP(B1554,home!$B$2:$E$405,4,FALSE)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1.8042</v>
      </c>
      <c r="F1555" s="10">
        <f>VLOOKUP(B1555,home!$B$2:$E$405,3,FALSE)</f>
        <v>0.62819999999999998</v>
      </c>
      <c r="G1555" s="10">
        <f>VLOOKUP(C1555,away!$B$2:$E$405,4,FALSE)</f>
        <v>0.81289999999999996</v>
      </c>
      <c r="H1555" s="10">
        <f>VLOOKUP(A1555,away!$A$2:$E$405,3,FALSE)</f>
        <v>1.2458</v>
      </c>
      <c r="I1555" s="10">
        <f>VLOOKUP(C1555,away!$B$2:$E$405,3,FALSE)</f>
        <v>1.2843</v>
      </c>
      <c r="J1555" s="10">
        <f>VLOOKUP(B1555,home!$B$2:$E$405,4,FALSE)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1.5941000000000001</v>
      </c>
      <c r="F1556" s="10">
        <f>VLOOKUP(B1556,home!$B$2:$E$405,3,FALSE)</f>
        <v>1.4637</v>
      </c>
      <c r="G1556" s="10">
        <f>VLOOKUP(C1556,away!$B$2:$E$405,4,FALSE)</f>
        <v>0.9758</v>
      </c>
      <c r="H1556" s="10">
        <f>VLOOKUP(A1556,away!$A$2:$E$405,3,FALSE)</f>
        <v>1.1647000000000001</v>
      </c>
      <c r="I1556" s="10">
        <f>VLOOKUP(C1556,away!$B$2:$E$405,3,FALSE)</f>
        <v>0.57240000000000002</v>
      </c>
      <c r="J1556" s="10">
        <f>VLOOKUP(B1556,home!$B$2:$E$405,4,FALSE)</f>
        <v>0.76319999999999999</v>
      </c>
      <c r="K1556" s="12">
        <f t="shared" si="2070"/>
        <v>2.2768186930860002</v>
      </c>
      <c r="L1556" s="12">
        <f t="shared" si="2071"/>
        <v>0.50880581049600004</v>
      </c>
      <c r="M1556" s="13">
        <f t="shared" si="2072"/>
        <v>6.1690551028558124E-2</v>
      </c>
      <c r="N1556" s="13">
        <f t="shared" si="2073"/>
        <v>0.14045819976859694</v>
      </c>
      <c r="O1556" s="13">
        <f t="shared" si="2074"/>
        <v>3.1388510816030363E-2</v>
      </c>
      <c r="P1556" s="13">
        <f t="shared" si="2075"/>
        <v>7.1465948174070038E-2</v>
      </c>
      <c r="Q1556" s="13">
        <f t="shared" si="2076"/>
        <v>0.15989892741517461</v>
      </c>
      <c r="R1556" s="13">
        <f t="shared" si="2077"/>
        <v>7.9853283430063957E-3</v>
      </c>
      <c r="S1556" s="13">
        <f t="shared" si="2078"/>
        <v>2.0697585218741717E-2</v>
      </c>
      <c r="T1556" s="13">
        <f t="shared" si="2079"/>
        <v>8.1357503360918987E-2</v>
      </c>
      <c r="U1556" s="13">
        <f t="shared" si="2080"/>
        <v>1.8181144841786422E-2</v>
      </c>
      <c r="V1556" s="13">
        <f t="shared" si="2081"/>
        <v>2.6641439102260338E-3</v>
      </c>
      <c r="W1556" s="13">
        <f t="shared" si="2082"/>
        <v>0.12135362231442368</v>
      </c>
      <c r="X1556" s="13">
        <f t="shared" si="2083"/>
        <v>6.174542815831581E-2</v>
      </c>
      <c r="Y1556" s="13">
        <f t="shared" si="2084"/>
        <v>1.5708216309257211E-2</v>
      </c>
      <c r="Z1556" s="13">
        <f t="shared" si="2085"/>
        <v>1.3543271532133502E-3</v>
      </c>
      <c r="AA1556" s="13">
        <f t="shared" si="2086"/>
        <v>3.0835573789901034E-3</v>
      </c>
      <c r="AB1556" s="13">
        <f t="shared" si="2087"/>
        <v>3.5103505408439701E-3</v>
      </c>
      <c r="AC1556" s="13">
        <f t="shared" si="2088"/>
        <v>1.928937732785236E-4</v>
      </c>
      <c r="AD1556" s="13">
        <f t="shared" si="2089"/>
        <v>6.9075048939794575E-2</v>
      </c>
      <c r="AE1556" s="13">
        <f t="shared" si="2090"/>
        <v>3.5145786260863045E-2</v>
      </c>
      <c r="AF1556" s="13">
        <f t="shared" si="2091"/>
        <v>8.9411901319888017E-3</v>
      </c>
      <c r="AG1556" s="13">
        <f t="shared" si="2092"/>
        <v>1.5164431639684668E-3</v>
      </c>
      <c r="AH1556" s="13">
        <f t="shared" si="2093"/>
        <v>1.7227238121686478E-4</v>
      </c>
      <c r="AI1556" s="13">
        <f t="shared" si="2094"/>
        <v>3.9223297785699525E-4</v>
      </c>
      <c r="AJ1556" s="13">
        <f t="shared" si="2095"/>
        <v>4.4652168801479706E-4</v>
      </c>
      <c r="AK1556" s="13">
        <f t="shared" si="2096"/>
        <v>3.3888297538013494E-4</v>
      </c>
      <c r="AL1556" s="13">
        <f t="shared" si="2097"/>
        <v>8.938377871089011E-6</v>
      </c>
      <c r="AM1556" s="13">
        <f t="shared" si="2098"/>
        <v>3.1454272530390903E-2</v>
      </c>
      <c r="AN1556" s="13">
        <f t="shared" si="2099"/>
        <v>1.6004116628387615E-2</v>
      </c>
      <c r="AO1556" s="13">
        <f t="shared" si="2100"/>
        <v>4.0714937661896359E-3</v>
      </c>
      <c r="AP1556" s="13">
        <f t="shared" si="2101"/>
        <v>6.905332285451765E-4</v>
      </c>
      <c r="AQ1556" s="13">
        <f t="shared" si="2102"/>
        <v>8.7836829756087032E-5</v>
      </c>
      <c r="AR1556" s="13">
        <f t="shared" si="2103"/>
        <v>1.7530637710224562E-5</v>
      </c>
      <c r="AS1556" s="13">
        <f t="shared" si="2104"/>
        <v>3.9914083640357638E-5</v>
      </c>
      <c r="AT1556" s="13">
        <f t="shared" si="2105"/>
        <v>4.5438565874882191E-5</v>
      </c>
      <c r="AU1556" s="13">
        <f t="shared" si="2106"/>
        <v>3.4485125390317134E-5</v>
      </c>
      <c r="AV1556" s="13">
        <f t="shared" si="2107"/>
        <v>1.9629094530522182E-5</v>
      </c>
      <c r="AW1556" s="13">
        <f t="shared" si="2108"/>
        <v>2.876316816779918E-7</v>
      </c>
      <c r="AX1556" s="13">
        <f t="shared" si="2109"/>
        <v>1.1935945945769246E-2</v>
      </c>
      <c r="AY1556" s="13">
        <f t="shared" si="2110"/>
        <v>6.0730786509735667E-3</v>
      </c>
      <c r="AZ1556" s="13">
        <f t="shared" si="2111"/>
        <v>1.5450088526072802E-3</v>
      </c>
      <c r="BA1556" s="13">
        <f t="shared" si="2112"/>
        <v>2.6203649382478076E-4</v>
      </c>
      <c r="BB1556" s="13">
        <f t="shared" si="2113"/>
        <v>3.3331422655011917E-5</v>
      </c>
      <c r="BC1556" s="13">
        <f t="shared" si="2114"/>
        <v>3.3918443037936167E-6</v>
      </c>
      <c r="BD1556" s="13">
        <f t="shared" si="2115"/>
        <v>1.4866150547770905E-6</v>
      </c>
      <c r="BE1556" s="13">
        <f t="shared" si="2116"/>
        <v>3.3847529461395482E-6</v>
      </c>
      <c r="BF1556" s="13">
        <f t="shared" si="2117"/>
        <v>3.8532343896242175E-6</v>
      </c>
      <c r="BG1556" s="13">
        <f t="shared" si="2118"/>
        <v>2.9243720290460807E-6</v>
      </c>
      <c r="BH1556" s="13">
        <f t="shared" si="2119"/>
        <v>1.6645662253174888E-6</v>
      </c>
      <c r="BI1556" s="13">
        <f t="shared" si="2120"/>
        <v>7.5798309953649201E-7</v>
      </c>
      <c r="BJ1556" s="14">
        <f t="shared" si="2121"/>
        <v>0.7673614120167056</v>
      </c>
      <c r="BK1556" s="14">
        <f t="shared" si="2122"/>
        <v>0.16279313913371909</v>
      </c>
      <c r="BL1556" s="14">
        <f t="shared" si="2123"/>
        <v>6.5669870974016817E-2</v>
      </c>
      <c r="BM1556" s="14">
        <f t="shared" si="2124"/>
        <v>0.5182184927129263</v>
      </c>
      <c r="BN1556" s="14">
        <f t="shared" si="2125"/>
        <v>0.47288746554543654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1.5941000000000001</v>
      </c>
      <c r="F1557" s="10">
        <f>VLOOKUP(B1557,home!$B$2:$E$405,3,FALSE)</f>
        <v>1.1849000000000001</v>
      </c>
      <c r="G1557" s="10">
        <f>VLOOKUP(C1557,away!$B$2:$E$405,4,FALSE)</f>
        <v>0.9758</v>
      </c>
      <c r="H1557" s="10">
        <f>VLOOKUP(A1557,away!$A$2:$E$405,3,FALSE)</f>
        <v>1.1647000000000001</v>
      </c>
      <c r="I1557" s="10">
        <f>VLOOKUP(C1557,away!$B$2:$E$405,3,FALSE)</f>
        <v>1.1448</v>
      </c>
      <c r="J1557" s="10">
        <f>VLOOKUP(B1557,home!$B$2:$E$405,4,FALSE)</f>
        <v>0.76319999999999999</v>
      </c>
      <c r="K1557" s="12">
        <f t="shared" si="2070"/>
        <v>1.8431389420220001</v>
      </c>
      <c r="L1557" s="12">
        <f t="shared" si="2071"/>
        <v>1.0176116209920001</v>
      </c>
      <c r="M1557" s="13">
        <f t="shared" si="2072"/>
        <v>5.7225792579149656E-2</v>
      </c>
      <c r="N1557" s="13">
        <f t="shared" si="2073"/>
        <v>0.10547508679070434</v>
      </c>
      <c r="O1557" s="13">
        <f t="shared" si="2074"/>
        <v>5.8233631549020448E-2</v>
      </c>
      <c r="P1557" s="13">
        <f t="shared" si="2075"/>
        <v>0.10733267404336054</v>
      </c>
      <c r="Q1557" s="13">
        <f t="shared" si="2076"/>
        <v>9.7202619938548729E-2</v>
      </c>
      <c r="R1557" s="13">
        <f t="shared" si="2077"/>
        <v>2.9629610098424783E-2</v>
      </c>
      <c r="S1557" s="13">
        <f t="shared" si="2078"/>
        <v>5.0328280300200354E-2</v>
      </c>
      <c r="T1557" s="13">
        <f t="shared" si="2079"/>
        <v>9.8914515640335862E-2</v>
      </c>
      <c r="U1557" s="13">
        <f t="shared" si="2080"/>
        <v>5.4611488209335035E-2</v>
      </c>
      <c r="V1557" s="13">
        <f t="shared" si="2081"/>
        <v>1.0488411414122597E-2</v>
      </c>
      <c r="W1557" s="13">
        <f t="shared" si="2082"/>
        <v>5.9719311358434439E-2</v>
      </c>
      <c r="X1557" s="13">
        <f t="shared" si="2083"/>
        <v>6.0771065235982427E-2</v>
      </c>
      <c r="Y1557" s="13">
        <f t="shared" si="2084"/>
        <v>3.0920671102099322E-2</v>
      </c>
      <c r="Z1557" s="13">
        <f t="shared" si="2085"/>
        <v>1.0050478520539662E-2</v>
      </c>
      <c r="AA1557" s="13">
        <f t="shared" si="2086"/>
        <v>1.8524428347162312E-2</v>
      </c>
      <c r="AB1557" s="13">
        <f t="shared" si="2087"/>
        <v>1.7071547632675547E-2</v>
      </c>
      <c r="AC1557" s="13">
        <f t="shared" si="2088"/>
        <v>1.2295037700740953E-3</v>
      </c>
      <c r="AD1557" s="13">
        <f t="shared" si="2089"/>
        <v>2.7517747088866826E-2</v>
      </c>
      <c r="AE1557" s="13">
        <f t="shared" si="2090"/>
        <v>2.8002379221149658E-2</v>
      </c>
      <c r="AF1557" s="13">
        <f t="shared" si="2091"/>
        <v>1.42477732554334E-2</v>
      </c>
      <c r="AG1557" s="13">
        <f t="shared" si="2092"/>
        <v>4.8328998793293505E-3</v>
      </c>
      <c r="AH1557" s="13">
        <f t="shared" si="2093"/>
        <v>2.5568709347579105E-3</v>
      </c>
      <c r="AI1557" s="13">
        <f t="shared" si="2094"/>
        <v>4.7126683895764984E-3</v>
      </c>
      <c r="AJ1557" s="13">
        <f t="shared" si="2095"/>
        <v>4.3430513148322754E-3</v>
      </c>
      <c r="AK1557" s="13">
        <f t="shared" si="2096"/>
        <v>2.6682823351890728E-3</v>
      </c>
      <c r="AL1557" s="13">
        <f t="shared" si="2097"/>
        <v>9.2242271493870248E-5</v>
      </c>
      <c r="AM1557" s="13">
        <f t="shared" si="2098"/>
        <v>1.0143806251240587E-2</v>
      </c>
      <c r="AN1557" s="13">
        <f t="shared" si="2099"/>
        <v>1.0322455122353717E-2</v>
      </c>
      <c r="AO1557" s="13">
        <f t="shared" si="2100"/>
        <v>5.2521251448377692E-3</v>
      </c>
      <c r="AP1557" s="13">
        <f t="shared" si="2101"/>
        <v>1.7815411940970689E-3</v>
      </c>
      <c r="AQ1557" s="13">
        <f t="shared" si="2102"/>
        <v>4.5322925559728534E-4</v>
      </c>
      <c r="AR1557" s="13">
        <f t="shared" si="2103"/>
        <v>5.2038031531726565E-4</v>
      </c>
      <c r="AS1557" s="13">
        <f t="shared" si="2104"/>
        <v>9.5913322382294003E-4</v>
      </c>
      <c r="AT1557" s="13">
        <f t="shared" si="2105"/>
        <v>8.8390789770758196E-4</v>
      </c>
      <c r="AU1557" s="13">
        <f t="shared" si="2106"/>
        <v>5.4305502247521448E-4</v>
      </c>
      <c r="AV1557" s="13">
        <f t="shared" si="2107"/>
        <v>2.5023146489617517E-4</v>
      </c>
      <c r="AW1557" s="13">
        <f t="shared" si="2108"/>
        <v>4.8058213365828706E-6</v>
      </c>
      <c r="AX1557" s="13">
        <f t="shared" si="2109"/>
        <v>3.1160740536646261E-3</v>
      </c>
      <c r="AY1557" s="13">
        <f t="shared" si="2110"/>
        <v>3.1709531688807729E-3</v>
      </c>
      <c r="AZ1557" s="13">
        <f t="shared" si="2111"/>
        <v>1.6133993971372408E-3</v>
      </c>
      <c r="BA1557" s="13">
        <f t="shared" si="2112"/>
        <v>5.4727132527611453E-4</v>
      </c>
      <c r="BB1557" s="13">
        <f t="shared" si="2113"/>
        <v>1.3922741510916675E-4</v>
      </c>
      <c r="BC1557" s="13">
        <f t="shared" si="2114"/>
        <v>2.8335887115153061E-5</v>
      </c>
      <c r="BD1557" s="13">
        <f t="shared" si="2115"/>
        <v>8.8257509367055105E-5</v>
      </c>
      <c r="BE1557" s="13">
        <f t="shared" si="2116"/>
        <v>1.6267085244029073E-4</v>
      </c>
      <c r="BF1557" s="13">
        <f t="shared" si="2117"/>
        <v>1.4991249143230719E-4</v>
      </c>
      <c r="BG1557" s="13">
        <f t="shared" si="2118"/>
        <v>9.2103183618141629E-5</v>
      </c>
      <c r="BH1557" s="13">
        <f t="shared" si="2119"/>
        <v>4.2439741102699911E-5</v>
      </c>
      <c r="BI1557" s="13">
        <f t="shared" si="2120"/>
        <v>1.564446790314357E-5</v>
      </c>
      <c r="BJ1557" s="14">
        <f t="shared" si="2121"/>
        <v>0.56417248772619377</v>
      </c>
      <c r="BK1557" s="14">
        <f t="shared" si="2122"/>
        <v>0.2298678575472819</v>
      </c>
      <c r="BL1557" s="14">
        <f t="shared" si="2123"/>
        <v>0.19605931498105666</v>
      </c>
      <c r="BM1557" s="14">
        <f t="shared" si="2124"/>
        <v>0.54188457642831933</v>
      </c>
      <c r="BN1557" s="14">
        <f t="shared" si="2125"/>
        <v>0.45509941499920853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1.5941000000000001</v>
      </c>
      <c r="F1558" s="10">
        <f>VLOOKUP(B1558,home!$B$2:$E$405,3,FALSE)</f>
        <v>1.6728000000000001</v>
      </c>
      <c r="G1558" s="10">
        <f>VLOOKUP(C1558,away!$B$2:$E$405,4,FALSE)</f>
        <v>1.3243</v>
      </c>
      <c r="H1558" s="10">
        <f>VLOOKUP(A1558,away!$A$2:$E$405,3,FALSE)</f>
        <v>1.1647000000000001</v>
      </c>
      <c r="I1558" s="10">
        <f>VLOOKUP(C1558,away!$B$2:$E$405,3,FALSE)</f>
        <v>0.76319999999999999</v>
      </c>
      <c r="J1558" s="10">
        <f>VLOOKUP(B1558,home!$B$2:$E$405,4,FALSE)</f>
        <v>0.66779999999999995</v>
      </c>
      <c r="K1558" s="12">
        <f t="shared" si="2070"/>
        <v>3.5313922586640003</v>
      </c>
      <c r="L1558" s="12">
        <f t="shared" si="2071"/>
        <v>0.59360677891199998</v>
      </c>
      <c r="M1558" s="13">
        <f t="shared" si="2072"/>
        <v>1.616351014430847E-2</v>
      </c>
      <c r="N1558" s="13">
        <f t="shared" si="2073"/>
        <v>5.7079694596447982E-2</v>
      </c>
      <c r="O1558" s="13">
        <f t="shared" si="2074"/>
        <v>9.5947691926743864E-3</v>
      </c>
      <c r="P1558" s="13">
        <f t="shared" si="2075"/>
        <v>3.3882893650678175E-2</v>
      </c>
      <c r="Q1558" s="13">
        <f t="shared" si="2076"/>
        <v>0.10078539581240092</v>
      </c>
      <c r="R1558" s="13">
        <f t="shared" si="2077"/>
        <v>2.8477600174337662E-3</v>
      </c>
      <c r="S1558" s="13">
        <f t="shared" si="2078"/>
        <v>1.7756824970153857E-2</v>
      </c>
      <c r="T1558" s="13">
        <f t="shared" si="2079"/>
        <v>5.982689416957028E-2</v>
      </c>
      <c r="U1558" s="13">
        <f t="shared" si="2080"/>
        <v>1.0056557680098463E-2</v>
      </c>
      <c r="V1558" s="13">
        <f t="shared" si="2081"/>
        <v>4.1358770235882542E-3</v>
      </c>
      <c r="W1558" s="13">
        <f t="shared" si="2082"/>
        <v>0.11863758885276654</v>
      </c>
      <c r="X1558" s="13">
        <f t="shared" si="2083"/>
        <v>7.0424076976776939E-2</v>
      </c>
      <c r="Y1558" s="13">
        <f t="shared" si="2084"/>
        <v>2.0902104746017645E-2</v>
      </c>
      <c r="Z1558" s="13">
        <f t="shared" si="2085"/>
        <v>5.6348321702107975E-4</v>
      </c>
      <c r="AA1558" s="13">
        <f t="shared" si="2086"/>
        <v>1.9898802704753282E-3</v>
      </c>
      <c r="AB1558" s="13">
        <f t="shared" si="2087"/>
        <v>3.5135238914124011E-3</v>
      </c>
      <c r="AC1558" s="13">
        <f t="shared" si="2088"/>
        <v>5.4186668030098721E-4</v>
      </c>
      <c r="AD1558" s="13">
        <f t="shared" si="2089"/>
        <v>0.10473896571530557</v>
      </c>
      <c r="AE1558" s="13">
        <f t="shared" si="2090"/>
        <v>6.2173760064836936E-2</v>
      </c>
      <c r="AF1558" s="13">
        <f t="shared" si="2091"/>
        <v>1.8453382722467694E-2</v>
      </c>
      <c r="AG1558" s="13">
        <f t="shared" si="2092"/>
        <v>3.6513510259714673E-3</v>
      </c>
      <c r="AH1558" s="13">
        <f t="shared" si="2093"/>
        <v>8.3621864356713622E-5</v>
      </c>
      <c r="AI1558" s="13">
        <f t="shared" si="2094"/>
        <v>2.9530160444434964E-4</v>
      </c>
      <c r="AJ1558" s="13">
        <f t="shared" si="2095"/>
        <v>5.214128999529177E-4</v>
      </c>
      <c r="AK1558" s="13">
        <f t="shared" si="2096"/>
        <v>6.1377115948709317E-4</v>
      </c>
      <c r="AL1558" s="13">
        <f t="shared" si="2097"/>
        <v>4.5435702858018986E-5</v>
      </c>
      <c r="AM1558" s="13">
        <f t="shared" si="2098"/>
        <v>7.397487454150084E-2</v>
      </c>
      <c r="AN1558" s="13">
        <f t="shared" si="2099"/>
        <v>4.3911986996999622E-2</v>
      </c>
      <c r="AO1558" s="13">
        <f t="shared" si="2100"/>
        <v>1.3033226578457284E-2</v>
      </c>
      <c r="AP1558" s="13">
        <f t="shared" si="2101"/>
        <v>2.5788705493560984E-3</v>
      </c>
      <c r="AQ1558" s="13">
        <f t="shared" si="2102"/>
        <v>3.8270876000857332E-4</v>
      </c>
      <c r="AR1558" s="13">
        <f t="shared" si="2103"/>
        <v>9.9277011094809948E-6</v>
      </c>
      <c r="AS1558" s="13">
        <f t="shared" si="2104"/>
        <v>3.50586068443512E-5</v>
      </c>
      <c r="AT1558" s="13">
        <f t="shared" si="2105"/>
        <v>6.1902846404843299E-5</v>
      </c>
      <c r="AU1558" s="13">
        <f t="shared" si="2106"/>
        <v>7.2867744194443393E-5</v>
      </c>
      <c r="AV1558" s="13">
        <f t="shared" si="2107"/>
        <v>6.4331146938641516E-5</v>
      </c>
      <c r="AW1558" s="13">
        <f t="shared" si="2108"/>
        <v>2.6456936954793258E-6</v>
      </c>
      <c r="AX1558" s="13">
        <f t="shared" si="2109"/>
        <v>4.3539049881916092E-2</v>
      </c>
      <c r="AY1558" s="13">
        <f t="shared" si="2110"/>
        <v>2.5845075157293104E-2</v>
      </c>
      <c r="AZ1558" s="13">
        <f t="shared" si="2111"/>
        <v>7.6709059074296544E-3</v>
      </c>
      <c r="BA1558" s="13">
        <f t="shared" si="2112"/>
        <v>1.5178339156821166E-3</v>
      </c>
      <c r="BB1558" s="13">
        <f t="shared" si="2113"/>
        <v>2.2524912540286231E-4</v>
      </c>
      <c r="BC1558" s="13">
        <f t="shared" si="2114"/>
        <v>2.6741881556627661E-5</v>
      </c>
      <c r="BD1558" s="13">
        <f t="shared" si="2115"/>
        <v>9.8219177960001636E-7</v>
      </c>
      <c r="BE1558" s="13">
        <f t="shared" si="2116"/>
        <v>3.4685044470029164E-6</v>
      </c>
      <c r="BF1558" s="13">
        <f t="shared" si="2117"/>
        <v>6.1243248766438814E-6</v>
      </c>
      <c r="BG1558" s="13">
        <f t="shared" si="2118"/>
        <v>7.209131152974517E-6</v>
      </c>
      <c r="BH1558" s="13">
        <f t="shared" si="2119"/>
        <v>6.3645674863269226E-6</v>
      </c>
      <c r="BI1558" s="13">
        <f t="shared" si="2120"/>
        <v>4.4951568701918972E-6</v>
      </c>
      <c r="BJ1558" s="14">
        <f t="shared" si="2121"/>
        <v>0.82937973797816511</v>
      </c>
      <c r="BK1558" s="14">
        <f t="shared" si="2122"/>
        <v>9.8371483329180859E-2</v>
      </c>
      <c r="BL1558" s="14">
        <f t="shared" si="2123"/>
        <v>2.9789330502439915E-2</v>
      </c>
      <c r="BM1558" s="14">
        <f t="shared" si="2124"/>
        <v>0.71190758214926564</v>
      </c>
      <c r="BN1558" s="14">
        <f t="shared" si="2125"/>
        <v>0.22035402341394369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1.5941000000000001</v>
      </c>
      <c r="F1559" s="10">
        <f>VLOOKUP(B1559,home!$B$2:$E$405,3,FALSE)</f>
        <v>0.76670000000000005</v>
      </c>
      <c r="G1559" s="10">
        <f>VLOOKUP(C1559,away!$B$2:$E$405,4,FALSE)</f>
        <v>1.1919</v>
      </c>
      <c r="H1559" s="10">
        <f>VLOOKUP(A1559,away!$A$2:$E$405,3,FALSE)</f>
        <v>1.1647000000000001</v>
      </c>
      <c r="I1559" s="10">
        <f>VLOOKUP(C1559,away!$B$2:$E$405,3,FALSE)</f>
        <v>1.5455000000000001</v>
      </c>
      <c r="J1559" s="10">
        <f>VLOOKUP(B1559,home!$B$2:$E$405,4,FALSE)</f>
        <v>1.0494000000000001</v>
      </c>
      <c r="K1559" s="12">
        <f t="shared" si="2070"/>
        <v>1.456735972593</v>
      </c>
      <c r="L1559" s="12">
        <f t="shared" si="2071"/>
        <v>1.8889660161900004</v>
      </c>
      <c r="M1559" s="13">
        <f t="shared" si="2072"/>
        <v>3.5235471567964603E-2</v>
      </c>
      <c r="N1559" s="13">
        <f t="shared" si="2073"/>
        <v>5.132877894433191E-2</v>
      </c>
      <c r="O1559" s="13">
        <f t="shared" si="2074"/>
        <v>6.6558608356314108E-2</v>
      </c>
      <c r="P1559" s="13">
        <f t="shared" si="2075"/>
        <v>9.695831907837181E-2</v>
      </c>
      <c r="Q1559" s="13">
        <f t="shared" si="2076"/>
        <v>3.7386239358741226E-2</v>
      </c>
      <c r="R1559" s="13">
        <f t="shared" si="2077"/>
        <v>6.2863474634988592E-2</v>
      </c>
      <c r="S1559" s="13">
        <f t="shared" si="2078"/>
        <v>6.670065150377108E-2</v>
      </c>
      <c r="T1559" s="13">
        <f t="shared" si="2079"/>
        <v>7.062133562180721E-2</v>
      </c>
      <c r="U1559" s="13">
        <f t="shared" si="2080"/>
        <v>9.1575484862975481E-2</v>
      </c>
      <c r="V1559" s="13">
        <f t="shared" si="2081"/>
        <v>2.0393537041102253E-2</v>
      </c>
      <c r="W1559" s="13">
        <f t="shared" si="2082"/>
        <v>1.8153959917950203E-2</v>
      </c>
      <c r="X1559" s="13">
        <f t="shared" si="2083"/>
        <v>3.429221334428334E-2</v>
      </c>
      <c r="Y1559" s="13">
        <f t="shared" si="2084"/>
        <v>3.2388412813644248E-2</v>
      </c>
      <c r="Z1559" s="13">
        <f t="shared" si="2085"/>
        <v>3.9582322415038527E-2</v>
      </c>
      <c r="AA1559" s="13">
        <f t="shared" si="2086"/>
        <v>5.7660992940760859E-2</v>
      </c>
      <c r="AB1559" s="13">
        <f t="shared" si="2087"/>
        <v>4.1998421316118695E-2</v>
      </c>
      <c r="AC1559" s="13">
        <f t="shared" si="2088"/>
        <v>3.5073375344107979E-3</v>
      </c>
      <c r="AD1559" s="13">
        <f t="shared" si="2089"/>
        <v>6.6113816143723841E-3</v>
      </c>
      <c r="AE1559" s="13">
        <f t="shared" si="2090"/>
        <v>1.2488675189612814E-2</v>
      </c>
      <c r="AF1559" s="13">
        <f t="shared" si="2091"/>
        <v>1.1795341510206912E-2</v>
      </c>
      <c r="AG1559" s="13">
        <f t="shared" si="2092"/>
        <v>7.4269997540453679E-3</v>
      </c>
      <c r="AH1559" s="13">
        <f t="shared" si="2093"/>
        <v>1.8692415470970874E-2</v>
      </c>
      <c r="AI1559" s="13">
        <f t="shared" si="2094"/>
        <v>2.7229914031217193E-2</v>
      </c>
      <c r="AJ1559" s="13">
        <f t="shared" si="2095"/>
        <v>1.9833397649944479E-2</v>
      </c>
      <c r="AK1559" s="13">
        <f t="shared" si="2096"/>
        <v>9.6306746051385336E-3</v>
      </c>
      <c r="AL1559" s="13">
        <f t="shared" si="2097"/>
        <v>3.8604909955129696E-4</v>
      </c>
      <c r="AM1559" s="13">
        <f t="shared" si="2098"/>
        <v>1.9262074852392447E-3</v>
      </c>
      <c r="AN1559" s="13">
        <f t="shared" si="2099"/>
        <v>3.6385404797477346E-3</v>
      </c>
      <c r="AO1559" s="13">
        <f t="shared" si="2100"/>
        <v>3.4365396573875669E-3</v>
      </c>
      <c r="AP1559" s="13">
        <f t="shared" si="2101"/>
        <v>2.1638355420314477E-3</v>
      </c>
      <c r="AQ1559" s="13">
        <f t="shared" si="2102"/>
        <v>1.0218529508803685E-3</v>
      </c>
      <c r="AR1559" s="13">
        <f t="shared" si="2103"/>
        <v>7.0618675170336315E-3</v>
      </c>
      <c r="AS1559" s="13">
        <f t="shared" si="2104"/>
        <v>1.0287276445748901E-2</v>
      </c>
      <c r="AT1559" s="13">
        <f t="shared" si="2105"/>
        <v>7.4929228292655433E-3</v>
      </c>
      <c r="AU1559" s="13">
        <f t="shared" si="2106"/>
        <v>3.6384034084181458E-3</v>
      </c>
      <c r="AV1559" s="13">
        <f t="shared" si="2107"/>
        <v>1.3250482819619238E-3</v>
      </c>
      <c r="AW1559" s="13">
        <f t="shared" si="2108"/>
        <v>2.9508357241977061E-5</v>
      </c>
      <c r="AX1559" s="13">
        <f t="shared" si="2109"/>
        <v>4.6766262240431893E-4</v>
      </c>
      <c r="AY1559" s="13">
        <f t="shared" si="2110"/>
        <v>8.8339880076405465E-4</v>
      </c>
      <c r="AZ1559" s="13">
        <f t="shared" si="2111"/>
        <v>8.3435515669315037E-4</v>
      </c>
      <c r="BA1559" s="13">
        <f t="shared" si="2112"/>
        <v>5.2535617880874812E-4</v>
      </c>
      <c r="BB1559" s="13">
        <f t="shared" si="2113"/>
        <v>2.4809499204129061E-4</v>
      </c>
      <c r="BC1559" s="13">
        <f t="shared" si="2114"/>
        <v>9.3728601750585268E-5</v>
      </c>
      <c r="BD1559" s="13">
        <f t="shared" si="2115"/>
        <v>2.2232712917521005E-3</v>
      </c>
      <c r="BE1559" s="13">
        <f t="shared" si="2116"/>
        <v>3.2387192675285919E-3</v>
      </c>
      <c r="BF1559" s="13">
        <f t="shared" si="2117"/>
        <v>2.3589794310694763E-3</v>
      </c>
      <c r="BG1559" s="13">
        <f t="shared" si="2118"/>
        <v>1.1454700652819587E-3</v>
      </c>
      <c r="BH1559" s="13">
        <f t="shared" si="2119"/>
        <v>4.1716186240617044E-4</v>
      </c>
      <c r="BI1559" s="13">
        <f t="shared" si="2120"/>
        <v>1.2153893827219186E-4</v>
      </c>
      <c r="BJ1559" s="14">
        <f t="shared" si="2121"/>
        <v>0.29773291053674406</v>
      </c>
      <c r="BK1559" s="14">
        <f t="shared" si="2122"/>
        <v>0.22406476462593586</v>
      </c>
      <c r="BL1559" s="14">
        <f t="shared" si="2123"/>
        <v>0.43535404320716758</v>
      </c>
      <c r="BM1559" s="14">
        <f t="shared" si="2124"/>
        <v>0.6455492584006518</v>
      </c>
      <c r="BN1559" s="14">
        <f t="shared" si="2125"/>
        <v>0.35033089194071226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1.1607000000000001</v>
      </c>
      <c r="F1560" s="10">
        <f>VLOOKUP(B1560,home!$B$2:$E$405,3,FALSE)</f>
        <v>1.1748000000000001</v>
      </c>
      <c r="G1560" s="10">
        <f>VLOOKUP(C1560,away!$B$2:$E$405,4,FALSE)</f>
        <v>0.62660000000000005</v>
      </c>
      <c r="H1560" s="10">
        <f>VLOOKUP(A1560,away!$A$2:$E$405,3,FALSE)</f>
        <v>0.89880000000000004</v>
      </c>
      <c r="I1560" s="10">
        <f>VLOOKUP(C1560,away!$B$2:$E$405,3,FALSE)</f>
        <v>1.1126</v>
      </c>
      <c r="J1560" s="10">
        <f>VLOOKUP(B1560,home!$B$2:$E$405,4,FALSE)</f>
        <v>0.80920000000000003</v>
      </c>
      <c r="K1560" s="12">
        <f t="shared" si="2070"/>
        <v>0.85442571957600011</v>
      </c>
      <c r="L1560" s="12">
        <f t="shared" si="2071"/>
        <v>0.80920394889600011</v>
      </c>
      <c r="M1560" s="13">
        <f t="shared" si="2072"/>
        <v>0.1894500896184963</v>
      </c>
      <c r="N1560" s="13">
        <f t="shared" si="2073"/>
        <v>0.16187102914602142</v>
      </c>
      <c r="O1560" s="13">
        <f t="shared" si="2074"/>
        <v>0.15330376063798831</v>
      </c>
      <c r="P1560" s="13">
        <f t="shared" si="2075"/>
        <v>0.13098667599682007</v>
      </c>
      <c r="Q1560" s="13">
        <f t="shared" si="2076"/>
        <v>6.9153385278298493E-2</v>
      </c>
      <c r="R1560" s="13">
        <f t="shared" si="2077"/>
        <v>6.2027004244433651E-2</v>
      </c>
      <c r="S1560" s="13">
        <f t="shared" si="2078"/>
        <v>2.2641199752460806E-2</v>
      </c>
      <c r="T1560" s="13">
        <f t="shared" si="2079"/>
        <v>5.5959192446725661E-2</v>
      </c>
      <c r="U1560" s="13">
        <f t="shared" si="2080"/>
        <v>5.299746773469384E-2</v>
      </c>
      <c r="V1560" s="13">
        <f t="shared" si="2081"/>
        <v>1.7393590177685171E-3</v>
      </c>
      <c r="W1560" s="13">
        <f t="shared" si="2082"/>
        <v>1.9695476992508856E-2</v>
      </c>
      <c r="X1560" s="13">
        <f t="shared" si="2083"/>
        <v>1.5937657757728485E-2</v>
      </c>
      <c r="Y1560" s="13">
        <f t="shared" si="2084"/>
        <v>6.4484077968534276E-3</v>
      </c>
      <c r="Z1560" s="13">
        <f t="shared" si="2085"/>
        <v>1.6730832257594894E-2</v>
      </c>
      <c r="AA1560" s="13">
        <f t="shared" si="2086"/>
        <v>1.4295253390800873E-2</v>
      </c>
      <c r="AB1560" s="13">
        <f t="shared" si="2087"/>
        <v>6.1071160824781442E-3</v>
      </c>
      <c r="AC1560" s="13">
        <f t="shared" si="2088"/>
        <v>7.5162558830596418E-5</v>
      </c>
      <c r="AD1560" s="13">
        <f t="shared" si="2089"/>
        <v>4.2070805254292333E-3</v>
      </c>
      <c r="AE1560" s="13">
        <f t="shared" si="2090"/>
        <v>3.4043861745007946E-3</v>
      </c>
      <c r="AF1560" s="13">
        <f t="shared" si="2091"/>
        <v>1.3774213679864948E-3</v>
      </c>
      <c r="AG1560" s="13">
        <f t="shared" si="2092"/>
        <v>3.7153827008946748E-4</v>
      </c>
      <c r="AH1560" s="13">
        <f t="shared" si="2093"/>
        <v>3.3846638827905915E-3</v>
      </c>
      <c r="AI1560" s="13">
        <f t="shared" si="2094"/>
        <v>2.8919438735762501E-3</v>
      </c>
      <c r="AJ1560" s="13">
        <f t="shared" si="2095"/>
        <v>1.2354756125768959E-3</v>
      </c>
      <c r="AK1560" s="13">
        <f t="shared" si="2096"/>
        <v>3.5187404643153799E-4</v>
      </c>
      <c r="AL1560" s="13">
        <f t="shared" si="2097"/>
        <v>2.0787097563186486E-6</v>
      </c>
      <c r="AM1560" s="13">
        <f t="shared" si="2098"/>
        <v>7.1892756105081015E-4</v>
      </c>
      <c r="AN1560" s="13">
        <f t="shared" si="2099"/>
        <v>5.8175902137248576E-4</v>
      </c>
      <c r="AO1560" s="13">
        <f t="shared" si="2100"/>
        <v>2.3538084870024394E-4</v>
      </c>
      <c r="AP1560" s="13">
        <f t="shared" si="2101"/>
        <v>6.3490370754243133E-5</v>
      </c>
      <c r="AQ1560" s="13">
        <f t="shared" si="2102"/>
        <v>1.2844164682801161E-5</v>
      </c>
      <c r="AR1560" s="13">
        <f t="shared" si="2103"/>
        <v>5.4777667592796327E-4</v>
      </c>
      <c r="AS1560" s="13">
        <f t="shared" si="2104"/>
        <v>4.6803448049669943E-4</v>
      </c>
      <c r="AT1560" s="13">
        <f t="shared" si="2105"/>
        <v>1.9995034889238583E-4</v>
      </c>
      <c r="AU1560" s="13">
        <f t="shared" si="2106"/>
        <v>5.6947573577283023E-5</v>
      </c>
      <c r="AV1560" s="13">
        <f t="shared" si="2107"/>
        <v>1.2164367882969312E-5</v>
      </c>
      <c r="AW1560" s="13">
        <f t="shared" si="2108"/>
        <v>3.9923045151165865E-8</v>
      </c>
      <c r="AX1560" s="13">
        <f t="shared" si="2109"/>
        <v>1.0237836644564282E-4</v>
      </c>
      <c r="AY1560" s="13">
        <f t="shared" si="2110"/>
        <v>8.2844978409335926E-5</v>
      </c>
      <c r="AZ1560" s="13">
        <f t="shared" si="2111"/>
        <v>3.3519241837519237E-5</v>
      </c>
      <c r="BA1560" s="13">
        <f t="shared" si="2112"/>
        <v>9.0413009529735325E-6</v>
      </c>
      <c r="BB1560" s="13">
        <f t="shared" si="2113"/>
        <v>1.8290641085758374E-6</v>
      </c>
      <c r="BC1560" s="13">
        <f t="shared" si="2114"/>
        <v>2.9601717988870206E-7</v>
      </c>
      <c r="BD1560" s="13">
        <f t="shared" si="2115"/>
        <v>7.3877174879005345E-5</v>
      </c>
      <c r="BE1560" s="13">
        <f t="shared" si="2116"/>
        <v>6.3122558306236146E-5</v>
      </c>
      <c r="BF1560" s="13">
        <f t="shared" si="2117"/>
        <v>2.6966768651141914E-5</v>
      </c>
      <c r="BG1560" s="13">
        <f t="shared" si="2118"/>
        <v>7.6803669031304847E-6</v>
      </c>
      <c r="BH1560" s="13">
        <f t="shared" si="2119"/>
        <v>1.6405757544537398E-6</v>
      </c>
      <c r="BI1560" s="13">
        <f t="shared" si="2120"/>
        <v>2.803500239036153E-7</v>
      </c>
      <c r="BJ1560" s="14">
        <f t="shared" si="2121"/>
        <v>0.34026788669163677</v>
      </c>
      <c r="BK1560" s="14">
        <f t="shared" si="2122"/>
        <v>0.34497741063254195</v>
      </c>
      <c r="BL1560" s="14">
        <f t="shared" si="2123"/>
        <v>0.29805300074706542</v>
      </c>
      <c r="BM1560" s="14">
        <f t="shared" si="2124"/>
        <v>0.23315438035141636</v>
      </c>
      <c r="BN1560" s="14">
        <f t="shared" si="2125"/>
        <v>0.76679194492205816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1.1607000000000001</v>
      </c>
      <c r="F1561" s="10">
        <f>VLOOKUP(B1561,home!$B$2:$E$405,3,FALSE)</f>
        <v>0.43080000000000002</v>
      </c>
      <c r="G1561" s="10">
        <f>VLOOKUP(C1561,away!$B$2:$E$405,4,FALSE)</f>
        <v>0.70489999999999997</v>
      </c>
      <c r="H1561" s="10">
        <f>VLOOKUP(A1561,away!$A$2:$E$405,3,FALSE)</f>
        <v>0.89880000000000004</v>
      </c>
      <c r="I1561" s="10">
        <f>VLOOKUP(C1561,away!$B$2:$E$405,3,FALSE)</f>
        <v>1.2137</v>
      </c>
      <c r="J1561" s="10">
        <f>VLOOKUP(B1561,home!$B$2:$E$405,4,FALSE)</f>
        <v>0.8901</v>
      </c>
      <c r="K1561" s="12">
        <f t="shared" si="2070"/>
        <v>0.35247083684400005</v>
      </c>
      <c r="L1561" s="12">
        <f t="shared" si="2071"/>
        <v>0.97098655575600012</v>
      </c>
      <c r="M1561" s="13">
        <f t="shared" si="2072"/>
        <v>0.2662133051205986</v>
      </c>
      <c r="N1561" s="13">
        <f t="shared" si="2073"/>
        <v>9.3832426434864516E-2</v>
      </c>
      <c r="O1561" s="13">
        <f t="shared" si="2074"/>
        <v>0.25848954023547116</v>
      </c>
      <c r="P1561" s="13">
        <f t="shared" si="2075"/>
        <v>9.1110024562217354E-2</v>
      </c>
      <c r="Q1561" s="13">
        <f t="shared" si="2076"/>
        <v>1.6536596934299885E-2</v>
      </c>
      <c r="R1561" s="13">
        <f t="shared" si="2077"/>
        <v>0.12549493418609609</v>
      </c>
      <c r="S1561" s="13">
        <f t="shared" si="2078"/>
        <v>7.7954749218557612E-3</v>
      </c>
      <c r="T1561" s="13">
        <f t="shared" si="2079"/>
        <v>1.6056813301161075E-2</v>
      </c>
      <c r="U1561" s="13">
        <f t="shared" si="2080"/>
        <v>4.4233304472255999E-2</v>
      </c>
      <c r="V1561" s="13">
        <f t="shared" si="2081"/>
        <v>2.9643977548282857E-4</v>
      </c>
      <c r="W1561" s="13">
        <f t="shared" si="2082"/>
        <v>1.9428893866615354E-3</v>
      </c>
      <c r="X1561" s="13">
        <f t="shared" si="2083"/>
        <v>1.8865194737693717E-3</v>
      </c>
      <c r="Y1561" s="13">
        <f t="shared" si="2084"/>
        <v>9.1589252310097212E-4</v>
      </c>
      <c r="Z1561" s="13">
        <f t="shared" si="2085"/>
        <v>4.0617964636727788E-2</v>
      </c>
      <c r="AA1561" s="13">
        <f t="shared" si="2086"/>
        <v>1.4316647986407444E-2</v>
      </c>
      <c r="AB1561" s="13">
        <f t="shared" si="2087"/>
        <v>2.5231004482849997E-3</v>
      </c>
      <c r="AC1561" s="13">
        <f t="shared" si="2088"/>
        <v>6.3409291313462404E-6</v>
      </c>
      <c r="AD1561" s="13">
        <f t="shared" si="2089"/>
        <v>1.7120296200297933E-4</v>
      </c>
      <c r="AE1561" s="13">
        <f t="shared" si="2090"/>
        <v>1.6623577441049825E-4</v>
      </c>
      <c r="AF1561" s="13">
        <f t="shared" si="2091"/>
        <v>8.0706351019140562E-5</v>
      </c>
      <c r="AG1561" s="13">
        <f t="shared" si="2092"/>
        <v>2.6121593934570016E-5</v>
      </c>
      <c r="AH1561" s="13">
        <f t="shared" si="2093"/>
        <v>9.8598743961088309E-3</v>
      </c>
      <c r="AI1561" s="13">
        <f t="shared" si="2094"/>
        <v>3.4753181795732094E-3</v>
      </c>
      <c r="AJ1561" s="13">
        <f t="shared" si="2095"/>
        <v>6.1247415352666795E-4</v>
      </c>
      <c r="AK1561" s="13">
        <f t="shared" si="2096"/>
        <v>7.1959759146288414E-5</v>
      </c>
      <c r="AL1561" s="13">
        <f t="shared" si="2097"/>
        <v>8.6805910567470525E-8</v>
      </c>
      <c r="AM1561" s="13">
        <f t="shared" si="2098"/>
        <v>1.2068810257472332E-5</v>
      </c>
      <c r="AN1561" s="13">
        <f t="shared" si="2099"/>
        <v>1.1718652503975744E-5</v>
      </c>
      <c r="AO1561" s="13">
        <f t="shared" si="2100"/>
        <v>5.6893270164684173E-6</v>
      </c>
      <c r="AP1561" s="13">
        <f t="shared" si="2101"/>
        <v>1.8414200147634097E-6</v>
      </c>
      <c r="AQ1561" s="13">
        <f t="shared" si="2102"/>
        <v>4.4699851945882149E-7</v>
      </c>
      <c r="AR1561" s="13">
        <f t="shared" si="2103"/>
        <v>1.9147610960128978E-3</v>
      </c>
      <c r="AS1561" s="13">
        <f t="shared" si="2104"/>
        <v>6.7489744586800087E-4</v>
      </c>
      <c r="AT1561" s="13">
        <f t="shared" si="2105"/>
        <v>1.1894083376448623E-4</v>
      </c>
      <c r="AU1561" s="13">
        <f t="shared" si="2106"/>
        <v>1.3974391737297188E-5</v>
      </c>
      <c r="AV1561" s="13">
        <f t="shared" si="2107"/>
        <v>1.2313913875077547E-6</v>
      </c>
      <c r="AW1561" s="13">
        <f t="shared" si="2108"/>
        <v>8.2524557185919382E-10</v>
      </c>
      <c r="AX1561" s="13">
        <f t="shared" si="2109"/>
        <v>7.0898394186045417E-7</v>
      </c>
      <c r="AY1561" s="13">
        <f t="shared" si="2110"/>
        <v>6.8841387579339467E-7</v>
      </c>
      <c r="AZ1561" s="13">
        <f t="shared" si="2111"/>
        <v>3.3422030909563361E-7</v>
      </c>
      <c r="BA1561" s="13">
        <f t="shared" si="2112"/>
        <v>1.0817447559749167E-7</v>
      </c>
      <c r="BB1561" s="13">
        <f t="shared" si="2113"/>
        <v>2.625899037027998E-8</v>
      </c>
      <c r="BC1561" s="13">
        <f t="shared" si="2114"/>
        <v>5.0994253234536282E-9</v>
      </c>
      <c r="BD1561" s="13">
        <f t="shared" si="2115"/>
        <v>3.0986788028552445E-4</v>
      </c>
      <c r="BE1561" s="13">
        <f t="shared" si="2116"/>
        <v>1.0921939107531522E-4</v>
      </c>
      <c r="BF1561" s="13">
        <f t="shared" si="2117"/>
        <v>1.9248325085954232E-5</v>
      </c>
      <c r="BG1561" s="13">
        <f t="shared" si="2118"/>
        <v>2.2614910836305493E-6</v>
      </c>
      <c r="BH1561" s="13">
        <f t="shared" si="2119"/>
        <v>1.9927741369062607E-7</v>
      </c>
      <c r="BI1561" s="13">
        <f t="shared" si="2120"/>
        <v>1.404789535352859E-8</v>
      </c>
      <c r="BJ1561" s="14">
        <f t="shared" si="2121"/>
        <v>0.13164904109455475</v>
      </c>
      <c r="BK1561" s="14">
        <f t="shared" si="2122"/>
        <v>0.36542236052907223</v>
      </c>
      <c r="BL1561" s="14">
        <f t="shared" si="2123"/>
        <v>0.46224176938848044</v>
      </c>
      <c r="BM1561" s="14">
        <f t="shared" si="2124"/>
        <v>0.14825362058665728</v>
      </c>
      <c r="BN1561" s="14">
        <f t="shared" si="2125"/>
        <v>0.85167682747354756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1.1607000000000001</v>
      </c>
      <c r="F1562" s="10">
        <f>VLOOKUP(B1562,home!$B$2:$E$405,3,FALSE)</f>
        <v>0.86150000000000004</v>
      </c>
      <c r="G1562" s="10">
        <f>VLOOKUP(C1562,away!$B$2:$E$405,4,FALSE)</f>
        <v>1.2061999999999999</v>
      </c>
      <c r="H1562" s="10">
        <f>VLOOKUP(A1562,away!$A$2:$E$405,3,FALSE)</f>
        <v>0.89880000000000004</v>
      </c>
      <c r="I1562" s="10">
        <f>VLOOKUP(C1562,away!$B$2:$E$405,3,FALSE)</f>
        <v>1.7802</v>
      </c>
      <c r="J1562" s="10">
        <f>VLOOKUP(B1562,home!$B$2:$E$405,4,FALSE)</f>
        <v>1.6183000000000001</v>
      </c>
      <c r="K1562" s="12">
        <f t="shared" si="2070"/>
        <v>1.2061313069099999</v>
      </c>
      <c r="L1562" s="12">
        <f t="shared" si="2071"/>
        <v>2.5893508168080004</v>
      </c>
      <c r="M1562" s="13">
        <f t="shared" si="2072"/>
        <v>2.2472068887172014E-2</v>
      </c>
      <c r="N1562" s="13">
        <f t="shared" si="2073"/>
        <v>2.7104265815856326E-2</v>
      </c>
      <c r="O1562" s="13">
        <f t="shared" si="2074"/>
        <v>5.8188069928364498E-2</v>
      </c>
      <c r="P1562" s="13">
        <f t="shared" si="2075"/>
        <v>7.0182452829268729E-2</v>
      </c>
      <c r="Q1562" s="13">
        <f t="shared" si="2076"/>
        <v>1.6345651775657416E-2</v>
      </c>
      <c r="R1562" s="13">
        <f t="shared" si="2077"/>
        <v>7.5334663198745849E-2</v>
      </c>
      <c r="S1562" s="13">
        <f t="shared" si="2078"/>
        <v>5.4796653457486695E-2</v>
      </c>
      <c r="T1562" s="13">
        <f t="shared" si="2079"/>
        <v>4.2324626776557669E-2</v>
      </c>
      <c r="U1562" s="13">
        <f t="shared" si="2080"/>
        <v>9.0863495779527986E-2</v>
      </c>
      <c r="V1562" s="13">
        <f t="shared" si="2081"/>
        <v>1.9015029851752081E-2</v>
      </c>
      <c r="W1562" s="13">
        <f t="shared" si="2082"/>
        <v>6.5716674461564787E-3</v>
      </c>
      <c r="X1562" s="13">
        <f t="shared" si="2083"/>
        <v>1.7016352469495819E-2</v>
      </c>
      <c r="Y1562" s="13">
        <f t="shared" si="2084"/>
        <v>2.2030653082990924E-2</v>
      </c>
      <c r="Z1562" s="13">
        <f t="shared" si="2085"/>
        <v>6.5022623895876069E-2</v>
      </c>
      <c r="AA1562" s="13">
        <f t="shared" si="2086"/>
        <v>7.8425822338250378E-2</v>
      </c>
      <c r="AB1562" s="13">
        <f t="shared" si="2087"/>
        <v>4.7295919796162711E-2</v>
      </c>
      <c r="AC1562" s="13">
        <f t="shared" si="2088"/>
        <v>3.711611518497992E-3</v>
      </c>
      <c r="AD1562" s="13">
        <f t="shared" si="2089"/>
        <v>1.9815734613526544E-3</v>
      </c>
      <c r="AE1562" s="13">
        <f t="shared" si="2090"/>
        <v>5.1309888607185506E-3</v>
      </c>
      <c r="AF1562" s="13">
        <f t="shared" si="2091"/>
        <v>6.642965098767167E-3</v>
      </c>
      <c r="AG1562" s="13">
        <f t="shared" si="2092"/>
        <v>5.7336557015066018E-3</v>
      </c>
      <c r="AH1562" s="13">
        <f t="shared" si="2093"/>
        <v>4.2091596073946524E-2</v>
      </c>
      <c r="AI1562" s="13">
        <f t="shared" si="2094"/>
        <v>5.0767991782596937E-2</v>
      </c>
      <c r="AJ1562" s="13">
        <f t="shared" si="2095"/>
        <v>3.0616432138969901E-2</v>
      </c>
      <c r="AK1562" s="13">
        <f t="shared" si="2096"/>
        <v>1.2309145769565693E-2</v>
      </c>
      <c r="AL1562" s="13">
        <f t="shared" si="2097"/>
        <v>4.6366892452212903E-4</v>
      </c>
      <c r="AM1562" s="13">
        <f t="shared" si="2098"/>
        <v>4.7800755773589037E-4</v>
      </c>
      <c r="AN1562" s="13">
        <f t="shared" si="2099"/>
        <v>1.2377292600638248E-3</v>
      </c>
      <c r="AO1562" s="13">
        <f t="shared" si="2100"/>
        <v>1.6024576352667139E-3</v>
      </c>
      <c r="AP1562" s="13">
        <f t="shared" si="2101"/>
        <v>1.3831083289260276E-3</v>
      </c>
      <c r="AQ1562" s="13">
        <f t="shared" si="2102"/>
        <v>8.9533817030963952E-4</v>
      </c>
      <c r="AR1562" s="13">
        <f t="shared" si="2103"/>
        <v>2.1797981734965166E-2</v>
      </c>
      <c r="AS1562" s="13">
        <f t="shared" si="2104"/>
        <v>2.629122819799384E-2</v>
      </c>
      <c r="AT1562" s="13">
        <f t="shared" si="2105"/>
        <v>1.585533671335768E-2</v>
      </c>
      <c r="AU1562" s="13">
        <f t="shared" si="2106"/>
        <v>6.3745393305267321E-3</v>
      </c>
      <c r="AV1562" s="13">
        <f t="shared" si="2107"/>
        <v>1.9221328634193512E-3</v>
      </c>
      <c r="AW1562" s="13">
        <f t="shared" si="2108"/>
        <v>4.0224529623685653E-5</v>
      </c>
      <c r="AX1562" s="13">
        <f t="shared" si="2109"/>
        <v>9.6089980054140877E-5</v>
      </c>
      <c r="AY1562" s="13">
        <f t="shared" si="2110"/>
        <v>2.488106683402541E-4</v>
      </c>
      <c r="AZ1562" s="13">
        <f t="shared" si="2111"/>
        <v>3.2212905364869079E-4</v>
      </c>
      <c r="BA1562" s="13">
        <f t="shared" si="2112"/>
        <v>2.7803504272760855E-4</v>
      </c>
      <c r="BB1562" s="13">
        <f t="shared" si="2113"/>
        <v>1.7998256624699515E-4</v>
      </c>
      <c r="BC1562" s="13">
        <f t="shared" si="2114"/>
        <v>9.3207600984571371E-5</v>
      </c>
      <c r="BD1562" s="13">
        <f t="shared" si="2115"/>
        <v>9.4071036350329828E-3</v>
      </c>
      <c r="BE1562" s="13">
        <f t="shared" si="2116"/>
        <v>1.1346202201560142E-2</v>
      </c>
      <c r="BF1562" s="13">
        <f t="shared" si="2117"/>
        <v>6.8425048449164277E-3</v>
      </c>
      <c r="BG1562" s="13">
        <f t="shared" si="2118"/>
        <v>2.7509864370456848E-3</v>
      </c>
      <c r="BH1562" s="13">
        <f t="shared" si="2119"/>
        <v>8.2951271665139916E-4</v>
      </c>
      <c r="BI1562" s="13">
        <f t="shared" si="2120"/>
        <v>2.0010025140664354E-4</v>
      </c>
      <c r="BJ1562" s="14">
        <f t="shared" si="2121"/>
        <v>0.15769729635336399</v>
      </c>
      <c r="BK1562" s="14">
        <f t="shared" si="2122"/>
        <v>0.1708902961370399</v>
      </c>
      <c r="BL1562" s="14">
        <f t="shared" si="2123"/>
        <v>0.58951076573300654</v>
      </c>
      <c r="BM1562" s="14">
        <f t="shared" si="2124"/>
        <v>0.71328522354550472</v>
      </c>
      <c r="BN1562" s="14">
        <f t="shared" si="2125"/>
        <v>0.26962717243506484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1.5417000000000001</v>
      </c>
      <c r="F1563" s="10">
        <f>VLOOKUP(B1563,home!$B$2:$E$405,3,FALSE)</f>
        <v>0.64859999999999995</v>
      </c>
      <c r="G1563" s="10">
        <f>VLOOKUP(C1563,away!$B$2:$E$405,4,FALSE)</f>
        <v>0.77839999999999998</v>
      </c>
      <c r="H1563" s="10">
        <f>VLOOKUP(A1563,away!$A$2:$E$405,3,FALSE)</f>
        <v>1.125</v>
      </c>
      <c r="I1563" s="10">
        <f>VLOOKUP(C1563,away!$B$2:$E$405,3,FALSE)</f>
        <v>1.6</v>
      </c>
      <c r="J1563" s="10">
        <f>VLOOKUP(B1563,home!$B$2:$E$405,4,FALSE)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1.5417000000000001</v>
      </c>
      <c r="F1564" s="10">
        <f>VLOOKUP(B1564,home!$B$2:$E$405,3,FALSE)</f>
        <v>1.2252000000000001</v>
      </c>
      <c r="G1564" s="10">
        <f>VLOOKUP(C1564,away!$B$2:$E$405,4,FALSE)</f>
        <v>1.7297</v>
      </c>
      <c r="H1564" s="10">
        <f>VLOOKUP(A1564,away!$A$2:$E$405,3,FALSE)</f>
        <v>1.125</v>
      </c>
      <c r="I1564" s="10">
        <f>VLOOKUP(C1564,away!$B$2:$E$405,3,FALSE)</f>
        <v>0.98770000000000002</v>
      </c>
      <c r="J1564" s="10">
        <f>VLOOKUP(B1564,home!$B$2:$E$405,4,FALSE)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1.5417000000000001</v>
      </c>
      <c r="F1565" s="10">
        <f>VLOOKUP(B1565,home!$B$2:$E$405,3,FALSE)</f>
        <v>0.72070000000000001</v>
      </c>
      <c r="G1565" s="10">
        <f>VLOOKUP(C1565,away!$B$2:$E$405,4,FALSE)</f>
        <v>0.79279999999999995</v>
      </c>
      <c r="H1565" s="10">
        <f>VLOOKUP(A1565,away!$A$2:$E$405,3,FALSE)</f>
        <v>1.125</v>
      </c>
      <c r="I1565" s="10">
        <f>VLOOKUP(C1565,away!$B$2:$E$405,3,FALSE)</f>
        <v>0.79010000000000002</v>
      </c>
      <c r="J1565" s="10">
        <f>VLOOKUP(B1565,home!$B$2:$E$405,4,FALSE)</f>
        <v>0.49380000000000002</v>
      </c>
      <c r="K1565" s="12">
        <f t="shared" si="2070"/>
        <v>0.880882609032</v>
      </c>
      <c r="L1565" s="12">
        <f t="shared" si="2071"/>
        <v>0.43892030250000003</v>
      </c>
      <c r="M1565" s="13">
        <f t="shared" si="2072"/>
        <v>0.26718795644188809</v>
      </c>
      <c r="N1565" s="13">
        <f t="shared" si="2073"/>
        <v>0.23536122417245872</v>
      </c>
      <c r="O1565" s="13">
        <f t="shared" si="2074"/>
        <v>0.11727421866583036</v>
      </c>
      <c r="P1565" s="13">
        <f t="shared" si="2075"/>
        <v>0.10330481971054591</v>
      </c>
      <c r="Q1565" s="13">
        <f t="shared" si="2076"/>
        <v>0.10366280460700043</v>
      </c>
      <c r="R1565" s="13">
        <f t="shared" si="2077"/>
        <v>2.5737017766128703E-2</v>
      </c>
      <c r="S1565" s="13">
        <f t="shared" si="2078"/>
        <v>9.985373141013441E-3</v>
      </c>
      <c r="T1565" s="13">
        <f t="shared" si="2079"/>
        <v>4.5499709556103031E-2</v>
      </c>
      <c r="U1565" s="13">
        <f t="shared" si="2080"/>
        <v>2.2671291358530386E-2</v>
      </c>
      <c r="V1565" s="13">
        <f t="shared" si="2081"/>
        <v>4.2896859150380948E-4</v>
      </c>
      <c r="W1565" s="13">
        <f t="shared" si="2082"/>
        <v>3.0438253927262991E-2</v>
      </c>
      <c r="X1565" s="13">
        <f t="shared" si="2083"/>
        <v>1.3359967621326086E-2</v>
      </c>
      <c r="Y1565" s="13">
        <f t="shared" si="2084"/>
        <v>2.9319805148713255E-3</v>
      </c>
      <c r="Z1565" s="13">
        <f t="shared" si="2085"/>
        <v>3.7654998744523628E-3</v>
      </c>
      <c r="AA1565" s="13">
        <f t="shared" si="2086"/>
        <v>3.3169633537172656E-3</v>
      </c>
      <c r="AB1565" s="13">
        <f t="shared" si="2087"/>
        <v>1.4609276665429988E-3</v>
      </c>
      <c r="AC1565" s="13">
        <f t="shared" si="2088"/>
        <v>1.036595258561598E-5</v>
      </c>
      <c r="AD1565" s="13">
        <f t="shared" si="2089"/>
        <v>6.7031321334564851E-3</v>
      </c>
      <c r="AE1565" s="13">
        <f t="shared" si="2090"/>
        <v>2.942140783714191E-3</v>
      </c>
      <c r="AF1565" s="13">
        <f t="shared" si="2091"/>
        <v>6.4568266139270988E-4</v>
      </c>
      <c r="AG1565" s="13">
        <f t="shared" si="2092"/>
        <v>9.4467743019164467E-5</v>
      </c>
      <c r="AH1565" s="13">
        <f t="shared" si="2093"/>
        <v>4.1318858598958567E-4</v>
      </c>
      <c r="AI1565" s="13">
        <f t="shared" si="2094"/>
        <v>3.6397063964874903E-4</v>
      </c>
      <c r="AJ1565" s="13">
        <f t="shared" si="2095"/>
        <v>1.6030770333241799E-4</v>
      </c>
      <c r="AK1565" s="13">
        <f t="shared" si="2096"/>
        <v>4.7070755986462736E-5</v>
      </c>
      <c r="AL1565" s="13">
        <f t="shared" si="2097"/>
        <v>1.603145407069321E-7</v>
      </c>
      <c r="AM1565" s="13">
        <f t="shared" si="2098"/>
        <v>1.1809345044810774E-3</v>
      </c>
      <c r="AN1565" s="13">
        <f t="shared" si="2099"/>
        <v>5.1833612993952213E-4</v>
      </c>
      <c r="AO1565" s="13">
        <f t="shared" si="2100"/>
        <v>1.1375412547486717E-4</v>
      </c>
      <c r="AP1565" s="13">
        <f t="shared" si="2101"/>
        <v>1.6642998388017225E-5</v>
      </c>
      <c r="AQ1565" s="13">
        <f t="shared" si="2102"/>
        <v>1.8262374717438826E-6</v>
      </c>
      <c r="AR1565" s="13">
        <f t="shared" si="2103"/>
        <v>3.627137183041925E-5</v>
      </c>
      <c r="AS1565" s="13">
        <f t="shared" si="2104"/>
        <v>3.1950820651149497E-5</v>
      </c>
      <c r="AT1565" s="13">
        <f t="shared" si="2105"/>
        <v>1.4072461127949037E-5</v>
      </c>
      <c r="AU1565" s="13">
        <f t="shared" si="2106"/>
        <v>4.1320620912963832E-6</v>
      </c>
      <c r="AV1565" s="13">
        <f t="shared" si="2107"/>
        <v>9.099654089158449E-7</v>
      </c>
      <c r="AW1565" s="13">
        <f t="shared" si="2108"/>
        <v>1.7217659709222724E-9</v>
      </c>
      <c r="AX1565" s="13">
        <f t="shared" si="2109"/>
        <v>1.7337744456720052E-4</v>
      </c>
      <c r="AY1565" s="13">
        <f t="shared" si="2110"/>
        <v>7.6098880416112629E-5</v>
      </c>
      <c r="AZ1565" s="13">
        <f t="shared" si="2111"/>
        <v>1.6700671806075741E-5</v>
      </c>
      <c r="BA1565" s="13">
        <f t="shared" si="2112"/>
        <v>2.4434213070253298E-6</v>
      </c>
      <c r="BB1565" s="13">
        <f t="shared" si="2113"/>
        <v>2.6811680480362568E-7</v>
      </c>
      <c r="BC1565" s="13">
        <f t="shared" si="2114"/>
        <v>2.3536381813948173E-8</v>
      </c>
      <c r="BD1565" s="13">
        <f t="shared" si="2115"/>
        <v>2.6533735826496001E-6</v>
      </c>
      <c r="BE1565" s="13">
        <f t="shared" si="2116"/>
        <v>2.3373106442209648E-6</v>
      </c>
      <c r="BF1565" s="13">
        <f t="shared" si="2117"/>
        <v>1.0294481491998141E-6</v>
      </c>
      <c r="BG1565" s="13">
        <f t="shared" si="2118"/>
        <v>3.0227432384343192E-7</v>
      </c>
      <c r="BH1565" s="13">
        <f t="shared" si="2119"/>
        <v>6.6567048757646492E-8</v>
      </c>
      <c r="BI1565" s="13">
        <f t="shared" si="2120"/>
        <v>1.1727551117039203E-8</v>
      </c>
      <c r="BJ1565" s="14">
        <f t="shared" si="2121"/>
        <v>0.44373976978764335</v>
      </c>
      <c r="BK1565" s="14">
        <f t="shared" si="2122"/>
        <v>0.38099374303249367</v>
      </c>
      <c r="BL1565" s="14">
        <f t="shared" si="2123"/>
        <v>0.17153869387811646</v>
      </c>
      <c r="BM1565" s="14">
        <f t="shared" si="2124"/>
        <v>0.14743356805020355</v>
      </c>
      <c r="BN1565" s="14">
        <f t="shared" si="2125"/>
        <v>0.85252804136385218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1.5124</v>
      </c>
      <c r="F1566" s="10">
        <f>VLOOKUP(B1566,home!$B$2:$E$405,3,FALSE)</f>
        <v>1.3224</v>
      </c>
      <c r="G1566" s="10">
        <f>VLOOKUP(C1566,away!$B$2:$E$405,4,FALSE)</f>
        <v>1.0579000000000001</v>
      </c>
      <c r="H1566" s="10">
        <f>VLOOKUP(A1566,away!$A$2:$E$405,3,FALSE)</f>
        <v>1.1446000000000001</v>
      </c>
      <c r="I1566" s="10">
        <f>VLOOKUP(C1566,away!$B$2:$E$405,3,FALSE)</f>
        <v>1.3395999999999999</v>
      </c>
      <c r="J1566" s="10">
        <f>VLOOKUP(B1566,home!$B$2:$E$405,4,FALSE)</f>
        <v>1.0484</v>
      </c>
      <c r="K1566" s="12">
        <f t="shared" si="2070"/>
        <v>2.1157976303040003</v>
      </c>
      <c r="L1566" s="12">
        <f t="shared" si="2071"/>
        <v>1.607518178144</v>
      </c>
      <c r="M1566" s="13">
        <f t="shared" si="2072"/>
        <v>2.4153745724474165E-2</v>
      </c>
      <c r="N1566" s="13">
        <f t="shared" si="2073"/>
        <v>5.1104437966807817E-2</v>
      </c>
      <c r="O1566" s="13">
        <f t="shared" si="2074"/>
        <v>3.8827585322360136E-2</v>
      </c>
      <c r="P1566" s="13">
        <f t="shared" si="2075"/>
        <v>8.2151313015475957E-2</v>
      </c>
      <c r="Q1566" s="13">
        <f t="shared" si="2076"/>
        <v>5.406332437409489E-2</v>
      </c>
      <c r="R1566" s="13">
        <f t="shared" si="2077"/>
        <v>3.1208024609565545E-2</v>
      </c>
      <c r="S1566" s="13">
        <f t="shared" si="2078"/>
        <v>6.9852915435475754E-2</v>
      </c>
      <c r="T1566" s="13">
        <f t="shared" si="2079"/>
        <v>8.6907776702253109E-2</v>
      </c>
      <c r="U1566" s="13">
        <f t="shared" si="2080"/>
        <v>6.6029864515387698E-2</v>
      </c>
      <c r="V1566" s="13">
        <f t="shared" si="2081"/>
        <v>2.6398062121817806E-2</v>
      </c>
      <c r="W1566" s="13">
        <f t="shared" si="2082"/>
        <v>3.812901786568882E-2</v>
      </c>
      <c r="X1566" s="13">
        <f t="shared" si="2083"/>
        <v>6.1293089333872106E-2</v>
      </c>
      <c r="Y1566" s="13">
        <f t="shared" si="2084"/>
        <v>4.9264877649401774E-2</v>
      </c>
      <c r="Z1566" s="13">
        <f t="shared" si="2085"/>
        <v>1.6722488954613979E-2</v>
      </c>
      <c r="AA1566" s="13">
        <f t="shared" si="2086"/>
        <v>3.5381402502957071E-2</v>
      </c>
      <c r="AB1566" s="13">
        <f t="shared" si="2087"/>
        <v>3.7429943786294301E-2</v>
      </c>
      <c r="AC1566" s="13">
        <f t="shared" si="2088"/>
        <v>5.6115402583656803E-3</v>
      </c>
      <c r="AD1566" s="13">
        <f t="shared" si="2089"/>
        <v>2.0168321411510828E-2</v>
      </c>
      <c r="AE1566" s="13">
        <f t="shared" si="2090"/>
        <v>3.2420943291654507E-2</v>
      </c>
      <c r="AF1566" s="13">
        <f t="shared" si="2091"/>
        <v>2.6058627846955201E-2</v>
      </c>
      <c r="AG1566" s="13">
        <f t="shared" si="2092"/>
        <v>1.3963239320489979E-2</v>
      </c>
      <c r="AH1566" s="13">
        <f t="shared" si="2093"/>
        <v>6.7204262445885584E-3</v>
      </c>
      <c r="AI1566" s="13">
        <f t="shared" si="2094"/>
        <v>1.4219061922933282E-2</v>
      </c>
      <c r="AJ1566" s="13">
        <f t="shared" si="2095"/>
        <v>1.5042328760844041E-2</v>
      </c>
      <c r="AK1566" s="13">
        <f t="shared" si="2096"/>
        <v>1.0608841182149177E-2</v>
      </c>
      <c r="AL1566" s="13">
        <f t="shared" si="2097"/>
        <v>7.6343504733815697E-4</v>
      </c>
      <c r="AM1566" s="13">
        <f t="shared" si="2098"/>
        <v>8.534417329936806E-3</v>
      </c>
      <c r="AN1566" s="13">
        <f t="shared" si="2099"/>
        <v>1.3719230997740594E-2</v>
      </c>
      <c r="AO1566" s="13">
        <f t="shared" si="2100"/>
        <v>1.1026956609512327E-2</v>
      </c>
      <c r="AP1566" s="13">
        <f t="shared" si="2101"/>
        <v>5.9086777331320665E-3</v>
      </c>
      <c r="AQ1566" s="13">
        <f t="shared" si="2102"/>
        <v>2.3745767162011203E-3</v>
      </c>
      <c r="AR1566" s="13">
        <f t="shared" si="2103"/>
        <v>2.1606414706104231E-3</v>
      </c>
      <c r="AS1566" s="13">
        <f t="shared" si="2104"/>
        <v>4.5714801034540831E-3</v>
      </c>
      <c r="AT1566" s="13">
        <f t="shared" si="2105"/>
        <v>4.836163384935018E-3</v>
      </c>
      <c r="AU1566" s="13">
        <f t="shared" si="2106"/>
        <v>3.4107810098694944E-3</v>
      </c>
      <c r="AV1566" s="13">
        <f t="shared" si="2107"/>
        <v>1.8041305945419408E-3</v>
      </c>
      <c r="AW1566" s="13">
        <f t="shared" si="2108"/>
        <v>7.2127289462318233E-5</v>
      </c>
      <c r="AX1566" s="13">
        <f t="shared" si="2109"/>
        <v>3.0095166604509477E-3</v>
      </c>
      <c r="AY1566" s="13">
        <f t="shared" si="2110"/>
        <v>4.8378527391021216E-3</v>
      </c>
      <c r="AZ1566" s="13">
        <f t="shared" si="2111"/>
        <v>3.8884681106452022E-3</v>
      </c>
      <c r="BA1566" s="13">
        <f t="shared" si="2112"/>
        <v>2.083594390998473E-3</v>
      </c>
      <c r="BB1566" s="13">
        <f t="shared" si="2113"/>
        <v>8.3735396485223087E-4</v>
      </c>
      <c r="BC1566" s="13">
        <f t="shared" si="2114"/>
        <v>2.6921234400818246E-4</v>
      </c>
      <c r="BD1566" s="13">
        <f t="shared" si="2115"/>
        <v>5.7887840674300691E-4</v>
      </c>
      <c r="BE1566" s="13">
        <f t="shared" si="2116"/>
        <v>1.2247895612210093E-3</v>
      </c>
      <c r="BF1566" s="13">
        <f t="shared" si="2117"/>
        <v>1.2957034256262439E-3</v>
      </c>
      <c r="BG1566" s="13">
        <f t="shared" si="2118"/>
        <v>9.1381541250559414E-4</v>
      </c>
      <c r="BH1566" s="13">
        <f t="shared" si="2119"/>
        <v>4.8336212107865224E-4</v>
      </c>
      <c r="BI1566" s="13">
        <f t="shared" si="2120"/>
        <v>2.0453928607138549E-4</v>
      </c>
      <c r="BJ1566" s="14">
        <f t="shared" si="2121"/>
        <v>0.48986351335930917</v>
      </c>
      <c r="BK1566" s="14">
        <f t="shared" si="2122"/>
        <v>0.21376886434204967</v>
      </c>
      <c r="BL1566" s="14">
        <f t="shared" si="2123"/>
        <v>0.27695176362373664</v>
      </c>
      <c r="BM1566" s="14">
        <f t="shared" si="2124"/>
        <v>0.71103247381729096</v>
      </c>
      <c r="BN1566" s="14">
        <f t="shared" si="2125"/>
        <v>0.2815084310127785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1.5124</v>
      </c>
      <c r="F1567" s="10">
        <f>VLOOKUP(B1567,home!$B$2:$E$405,3,FALSE)</f>
        <v>1.2783</v>
      </c>
      <c r="G1567" s="10">
        <f>VLOOKUP(C1567,away!$B$2:$E$405,4,FALSE)</f>
        <v>0.70250000000000001</v>
      </c>
      <c r="H1567" s="10">
        <f>VLOOKUP(A1567,away!$A$2:$E$405,3,FALSE)</f>
        <v>1.1446000000000001</v>
      </c>
      <c r="I1567" s="10">
        <f>VLOOKUP(C1567,away!$B$2:$E$405,3,FALSE)</f>
        <v>0.65529999999999999</v>
      </c>
      <c r="J1567" s="10">
        <f>VLOOKUP(B1567,home!$B$2:$E$405,4,FALSE)</f>
        <v>1.2231000000000001</v>
      </c>
      <c r="K1567" s="12">
        <f t="shared" si="2070"/>
        <v>1.3581438963000001</v>
      </c>
      <c r="L1567" s="12">
        <f t="shared" si="2071"/>
        <v>0.9173939583780002</v>
      </c>
      <c r="M1567" s="13">
        <f t="shared" si="2072"/>
        <v>0.10274163350347335</v>
      </c>
      <c r="N1567" s="13">
        <f t="shared" si="2073"/>
        <v>0.13953792243863392</v>
      </c>
      <c r="O1567" s="13">
        <f t="shared" si="2074"/>
        <v>9.4254553849973166E-2</v>
      </c>
      <c r="P1567" s="13">
        <f t="shared" si="2075"/>
        <v>0.12801124700982072</v>
      </c>
      <c r="Q1567" s="13">
        <f t="shared" si="2076"/>
        <v>9.4756288831206764E-2</v>
      </c>
      <c r="R1567" s="13">
        <f t="shared" si="2077"/>
        <v>4.3234279125789629E-2</v>
      </c>
      <c r="S1567" s="13">
        <f t="shared" si="2078"/>
        <v>3.987399947377554E-2</v>
      </c>
      <c r="T1567" s="13">
        <f t="shared" si="2079"/>
        <v>8.6928846892069853E-2</v>
      </c>
      <c r="U1567" s="13">
        <f t="shared" si="2080"/>
        <v>5.8718372305621692E-2</v>
      </c>
      <c r="V1567" s="13">
        <f t="shared" si="2081"/>
        <v>5.5201254965169906E-3</v>
      </c>
      <c r="W1567" s="13">
        <f t="shared" si="2082"/>
        <v>4.2897558437381134E-2</v>
      </c>
      <c r="X1567" s="13">
        <f t="shared" si="2083"/>
        <v>3.9353960939620659E-2</v>
      </c>
      <c r="Y1567" s="13">
        <f t="shared" si="2084"/>
        <v>1.80515430021259E-2</v>
      </c>
      <c r="Z1567" s="13">
        <f t="shared" si="2085"/>
        <v>1.3220955488275836E-2</v>
      </c>
      <c r="AA1567" s="13">
        <f t="shared" si="2086"/>
        <v>1.7955959999655813E-2</v>
      </c>
      <c r="AB1567" s="13">
        <f t="shared" si="2087"/>
        <v>1.2193388737869751E-2</v>
      </c>
      <c r="AC1567" s="13">
        <f t="shared" si="2088"/>
        <v>4.2986355942303817E-4</v>
      </c>
      <c r="AD1567" s="13">
        <f t="shared" si="2089"/>
        <v>1.4565264289475429E-2</v>
      </c>
      <c r="AE1567" s="13">
        <f t="shared" si="2090"/>
        <v>1.3362085461343593E-2</v>
      </c>
      <c r="AF1567" s="13">
        <f t="shared" si="2091"/>
        <v>6.1291482367835624E-3</v>
      </c>
      <c r="AG1567" s="13">
        <f t="shared" si="2092"/>
        <v>1.8742811874761381E-3</v>
      </c>
      <c r="AH1567" s="13">
        <f t="shared" si="2093"/>
        <v>3.0322061722321777E-3</v>
      </c>
      <c r="AI1567" s="13">
        <f t="shared" si="2094"/>
        <v>4.1181723051403191E-3</v>
      </c>
      <c r="AJ1567" s="13">
        <f t="shared" si="2095"/>
        <v>2.7965352900690137E-3</v>
      </c>
      <c r="AK1567" s="13">
        <f t="shared" si="2096"/>
        <v>1.2660324449982612E-3</v>
      </c>
      <c r="AL1567" s="13">
        <f t="shared" si="2097"/>
        <v>2.1423591745390354E-5</v>
      </c>
      <c r="AM1567" s="13">
        <f t="shared" si="2098"/>
        <v>3.9563449585494834E-3</v>
      </c>
      <c r="AN1567" s="13">
        <f t="shared" si="2099"/>
        <v>3.6295269622325546E-3</v>
      </c>
      <c r="AO1567" s="13">
        <f t="shared" si="2100"/>
        <v>1.664853053461101E-3</v>
      </c>
      <c r="AP1567" s="13">
        <f t="shared" si="2101"/>
        <v>5.0910871094412668E-4</v>
      </c>
      <c r="AQ1567" s="13">
        <f t="shared" si="2102"/>
        <v>1.1676331389443835E-4</v>
      </c>
      <c r="AR1567" s="13">
        <f t="shared" si="2103"/>
        <v>5.5634552459245647E-4</v>
      </c>
      <c r="AS1567" s="13">
        <f t="shared" si="2104"/>
        <v>7.5559727845906635E-4</v>
      </c>
      <c r="AT1567" s="13">
        <f t="shared" si="2105"/>
        <v>5.1310491590003638E-4</v>
      </c>
      <c r="AU1567" s="13">
        <f t="shared" si="2106"/>
        <v>2.3229010323038655E-4</v>
      </c>
      <c r="AV1567" s="13">
        <f t="shared" si="2107"/>
        <v>7.887084646831155E-5</v>
      </c>
      <c r="AW1567" s="13">
        <f t="shared" si="2108"/>
        <v>7.4146634762885072E-7</v>
      </c>
      <c r="AX1567" s="13">
        <f t="shared" si="2109"/>
        <v>8.9554762618521079E-4</v>
      </c>
      <c r="AY1567" s="13">
        <f t="shared" si="2110"/>
        <v>8.2156998170207203E-4</v>
      </c>
      <c r="AZ1567" s="13">
        <f t="shared" si="2111"/>
        <v>3.7685166879910257E-4</v>
      </c>
      <c r="BA1567" s="13">
        <f t="shared" si="2112"/>
        <v>1.1524048138698796E-4</v>
      </c>
      <c r="BB1567" s="13">
        <f t="shared" si="2113"/>
        <v>2.6430230346248778E-5</v>
      </c>
      <c r="BC1567" s="13">
        <f t="shared" si="2114"/>
        <v>4.8493867276375028E-6</v>
      </c>
      <c r="BD1567" s="13">
        <f t="shared" si="2115"/>
        <v>8.506467050529309E-5</v>
      </c>
      <c r="BE1567" s="13">
        <f t="shared" si="2116"/>
        <v>1.1553006303753446E-4</v>
      </c>
      <c r="BF1567" s="13">
        <f t="shared" si="2117"/>
        <v>7.8453224976790862E-5</v>
      </c>
      <c r="BG1567" s="13">
        <f t="shared" si="2118"/>
        <v>3.5516922882426428E-5</v>
      </c>
      <c r="BH1567" s="13">
        <f t="shared" si="2119"/>
        <v>1.2059273007031305E-5</v>
      </c>
      <c r="BI1567" s="13">
        <f t="shared" si="2120"/>
        <v>3.2756456056629835E-6</v>
      </c>
      <c r="BJ1567" s="14">
        <f t="shared" si="2121"/>
        <v>0.4695739860903459</v>
      </c>
      <c r="BK1567" s="14">
        <f t="shared" si="2122"/>
        <v>0.27741986261645707</v>
      </c>
      <c r="BL1567" s="14">
        <f t="shared" si="2123"/>
        <v>0.24003560870001484</v>
      </c>
      <c r="BM1567" s="14">
        <f t="shared" si="2124"/>
        <v>0.39689365962084161</v>
      </c>
      <c r="BN1567" s="14">
        <f t="shared" si="2125"/>
        <v>0.6025359247588975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1.7444</v>
      </c>
      <c r="F1568" s="10">
        <f>VLOOKUP(B1568,home!$B$2:$E$405,3,FALSE)</f>
        <v>1.2101999999999999</v>
      </c>
      <c r="G1568" s="10">
        <f>VLOOKUP(C1568,away!$B$2:$E$405,4,FALSE)</f>
        <v>1.0190999999999999</v>
      </c>
      <c r="H1568" s="10">
        <f>VLOOKUP(A1568,away!$A$2:$E$405,3,FALSE)</f>
        <v>1.5556000000000001</v>
      </c>
      <c r="I1568" s="10">
        <f>VLOOKUP(C1568,away!$B$2:$E$405,3,FALSE)</f>
        <v>0.57140000000000002</v>
      </c>
      <c r="J1568" s="10">
        <f>VLOOKUP(B1568,home!$B$2:$E$405,4,FALSE)</f>
        <v>0.78569999999999995</v>
      </c>
      <c r="K1568" s="12">
        <f t="shared" si="2070"/>
        <v>2.1513943720079998</v>
      </c>
      <c r="L1568" s="12">
        <f t="shared" si="2071"/>
        <v>0.69838503328800006</v>
      </c>
      <c r="M1568" s="13">
        <f t="shared" si="2072"/>
        <v>5.7857082433194283E-2</v>
      </c>
      <c r="N1568" s="13">
        <f t="shared" si="2073"/>
        <v>0.12447340152757709</v>
      </c>
      <c r="O1568" s="13">
        <f t="shared" si="2074"/>
        <v>4.0406520441052952E-2</v>
      </c>
      <c r="P1568" s="13">
        <f t="shared" si="2075"/>
        <v>8.693036066930751E-2</v>
      </c>
      <c r="Q1568" s="13">
        <f t="shared" si="2076"/>
        <v>0.13389568775556068</v>
      </c>
      <c r="R1568" s="13">
        <f t="shared" si="2077"/>
        <v>1.4109654561638509E-2</v>
      </c>
      <c r="S1568" s="13">
        <f t="shared" si="2078"/>
        <v>3.2653252152930391E-2</v>
      </c>
      <c r="T1568" s="13">
        <f t="shared" si="2079"/>
        <v>9.3510744350286903E-2</v>
      </c>
      <c r="U1568" s="13">
        <f t="shared" si="2080"/>
        <v>3.0355431414886086E-2</v>
      </c>
      <c r="V1568" s="13">
        <f t="shared" si="2081"/>
        <v>5.4512849542427324E-3</v>
      </c>
      <c r="W1568" s="13">
        <f t="shared" si="2082"/>
        <v>9.6020809691151232E-2</v>
      </c>
      <c r="X1568" s="13">
        <f t="shared" si="2083"/>
        <v>6.7059496372495378E-2</v>
      </c>
      <c r="Y1568" s="13">
        <f t="shared" si="2084"/>
        <v>2.3416674303190846E-2</v>
      </c>
      <c r="Z1568" s="13">
        <f t="shared" si="2085"/>
        <v>3.2846571902373643E-3</v>
      </c>
      <c r="AA1568" s="13">
        <f t="shared" si="2086"/>
        <v>7.066592993052275E-3</v>
      </c>
      <c r="AB1568" s="13">
        <f t="shared" si="2087"/>
        <v>7.6015141972619171E-3</v>
      </c>
      <c r="AC1568" s="13">
        <f t="shared" si="2088"/>
        <v>5.1191028312163309E-4</v>
      </c>
      <c r="AD1568" s="13">
        <f t="shared" si="2089"/>
        <v>5.1644657391298518E-2</v>
      </c>
      <c r="AE1568" s="13">
        <f t="shared" si="2090"/>
        <v>3.6067855771369367E-2</v>
      </c>
      <c r="AF1568" s="13">
        <f t="shared" si="2091"/>
        <v>1.259462532675729E-2</v>
      </c>
      <c r="AG1568" s="13">
        <f t="shared" si="2092"/>
        <v>2.9319659426924266E-3</v>
      </c>
      <c r="AH1568" s="13">
        <f t="shared" si="2093"/>
        <v>5.7348885528589759E-4</v>
      </c>
      <c r="AI1568" s="13">
        <f t="shared" si="2094"/>
        <v>1.2338006956713902E-3</v>
      </c>
      <c r="AJ1568" s="13">
        <f t="shared" si="2095"/>
        <v>1.3271959364234921E-3</v>
      </c>
      <c r="AK1568" s="13">
        <f t="shared" si="2096"/>
        <v>9.5177395605779602E-4</v>
      </c>
      <c r="AL1568" s="13">
        <f t="shared" si="2097"/>
        <v>3.0765841394421686E-5</v>
      </c>
      <c r="AM1568" s="13">
        <f t="shared" si="2098"/>
        <v>2.2221605051184191E-2</v>
      </c>
      <c r="AN1568" s="13">
        <f t="shared" si="2099"/>
        <v>1.5519236383384061E-2</v>
      </c>
      <c r="AO1568" s="13">
        <f t="shared" si="2100"/>
        <v>5.4192012091070088E-3</v>
      </c>
      <c r="AP1568" s="13">
        <f t="shared" si="2101"/>
        <v>1.261563005605523E-3</v>
      </c>
      <c r="AQ1568" s="13">
        <f t="shared" si="2102"/>
        <v>2.2026418041618063E-4</v>
      </c>
      <c r="AR1568" s="13">
        <f t="shared" si="2103"/>
        <v>8.0103206657827761E-5</v>
      </c>
      <c r="AS1568" s="13">
        <f t="shared" si="2104"/>
        <v>1.7233358798344437E-4</v>
      </c>
      <c r="AT1568" s="13">
        <f t="shared" si="2105"/>
        <v>1.8537875564776388E-4</v>
      </c>
      <c r="AU1568" s="13">
        <f t="shared" si="2106"/>
        <v>1.3294093719681515E-4</v>
      </c>
      <c r="AV1568" s="13">
        <f t="shared" si="2107"/>
        <v>7.1502096023674303E-5</v>
      </c>
      <c r="AW1568" s="13">
        <f t="shared" si="2108"/>
        <v>1.2840479679677012E-6</v>
      </c>
      <c r="AX1568" s="13">
        <f t="shared" si="2109"/>
        <v>7.9679060073503637E-3</v>
      </c>
      <c r="AY1568" s="13">
        <f t="shared" si="2110"/>
        <v>5.564666302179039E-3</v>
      </c>
      <c r="AZ1568" s="13">
        <f t="shared" si="2111"/>
        <v>1.9431398303419599E-3</v>
      </c>
      <c r="BA1568" s="13">
        <f t="shared" si="2112"/>
        <v>4.5235325836553622E-4</v>
      </c>
      <c r="BB1568" s="13">
        <f t="shared" si="2113"/>
        <v>7.8979186350387572E-5</v>
      </c>
      <c r="BC1568" s="13">
        <f t="shared" si="2114"/>
        <v>1.1031576337674921E-5</v>
      </c>
      <c r="BD1568" s="13">
        <f t="shared" si="2115"/>
        <v>9.3238134413670909E-6</v>
      </c>
      <c r="BE1568" s="13">
        <f t="shared" si="2116"/>
        <v>2.0059199763409697E-5</v>
      </c>
      <c r="BF1568" s="13">
        <f t="shared" si="2117"/>
        <v>2.1577624738991917E-5</v>
      </c>
      <c r="BG1568" s="13">
        <f t="shared" si="2118"/>
        <v>1.54739934749226E-5</v>
      </c>
      <c r="BH1568" s="13">
        <f t="shared" si="2119"/>
        <v>8.3226656186092509E-6</v>
      </c>
      <c r="BI1568" s="13">
        <f t="shared" si="2120"/>
        <v>3.5810671943960837E-6</v>
      </c>
      <c r="BJ1568" s="14">
        <f t="shared" si="2121"/>
        <v>0.70227586442300161</v>
      </c>
      <c r="BK1568" s="14">
        <f t="shared" si="2122"/>
        <v>0.18899932263637001</v>
      </c>
      <c r="BL1568" s="14">
        <f t="shared" si="2123"/>
        <v>0.10434656999907153</v>
      </c>
      <c r="BM1568" s="14">
        <f t="shared" si="2124"/>
        <v>0.53567032460613839</v>
      </c>
      <c r="BN1568" s="14">
        <f t="shared" si="2125"/>
        <v>0.45767270738833099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1.7444</v>
      </c>
      <c r="F1569" s="10">
        <f>VLOOKUP(B1569,home!$B$2:$E$405,3,FALSE)</f>
        <v>1.0828</v>
      </c>
      <c r="G1569" s="10">
        <f>VLOOKUP(C1569,away!$B$2:$E$405,4,FALSE)</f>
        <v>1.0190999999999999</v>
      </c>
      <c r="H1569" s="10">
        <f>VLOOKUP(A1569,away!$A$2:$E$405,3,FALSE)</f>
        <v>1.5556000000000001</v>
      </c>
      <c r="I1569" s="10">
        <f>VLOOKUP(C1569,away!$B$2:$E$405,3,FALSE)</f>
        <v>1.2857000000000001</v>
      </c>
      <c r="J1569" s="10">
        <f>VLOOKUP(B1569,home!$B$2:$E$405,4,FALSE)</f>
        <v>0.92849999999999999</v>
      </c>
      <c r="K1569" s="12">
        <f t="shared" si="2070"/>
        <v>1.9249130937119998</v>
      </c>
      <c r="L1569" s="12">
        <f t="shared" si="2071"/>
        <v>1.85703242322</v>
      </c>
      <c r="M1569" s="13">
        <f t="shared" si="2072"/>
        <v>2.2778332656850624E-2</v>
      </c>
      <c r="N1569" s="13">
        <f t="shared" si="2073"/>
        <v>4.384631078409941E-2</v>
      </c>
      <c r="O1569" s="13">
        <f t="shared" si="2074"/>
        <v>4.2300102290662576E-2</v>
      </c>
      <c r="P1569" s="13">
        <f t="shared" si="2075"/>
        <v>8.1424020764653354E-2</v>
      </c>
      <c r="Q1569" s="13">
        <f t="shared" si="2076"/>
        <v>4.2200168869639322E-2</v>
      </c>
      <c r="R1569" s="13">
        <f t="shared" si="2077"/>
        <v>3.9276330729641505E-2</v>
      </c>
      <c r="S1569" s="13">
        <f t="shared" si="2078"/>
        <v>7.2765105960123436E-2</v>
      </c>
      <c r="T1569" s="13">
        <f t="shared" si="2079"/>
        <v>7.8367081856279525E-2</v>
      </c>
      <c r="U1569" s="13">
        <f t="shared" si="2080"/>
        <v>7.5603523294449915E-2</v>
      </c>
      <c r="V1569" s="13">
        <f t="shared" si="2081"/>
        <v>2.8900893512830834E-2</v>
      </c>
      <c r="W1569" s="13">
        <f t="shared" si="2082"/>
        <v>2.7077219204675422E-2</v>
      </c>
      <c r="X1569" s="13">
        <f t="shared" si="2083"/>
        <v>5.0283273993717521E-2</v>
      </c>
      <c r="Y1569" s="13">
        <f t="shared" si="2084"/>
        <v>4.6688835075994237E-2</v>
      </c>
      <c r="Z1569" s="13">
        <f t="shared" si="2085"/>
        <v>2.4312473210018767E-2</v>
      </c>
      <c r="AA1569" s="13">
        <f t="shared" si="2086"/>
        <v>4.6799398022487344E-2</v>
      </c>
      <c r="AB1569" s="13">
        <f t="shared" si="2087"/>
        <v>4.504238701566269E-2</v>
      </c>
      <c r="AC1569" s="13">
        <f t="shared" si="2088"/>
        <v>6.4568678844839546E-3</v>
      </c>
      <c r="AD1569" s="13">
        <f t="shared" si="2089"/>
        <v>1.3030323447097434E-2</v>
      </c>
      <c r="AE1569" s="13">
        <f t="shared" si="2090"/>
        <v>2.419773312630373E-2</v>
      </c>
      <c r="AF1569" s="13">
        <f t="shared" si="2091"/>
        <v>2.2467987491985347E-2</v>
      </c>
      <c r="AG1569" s="13">
        <f t="shared" si="2092"/>
        <v>1.3907927085706064E-2</v>
      </c>
      <c r="AH1569" s="13">
        <f t="shared" si="2093"/>
        <v>1.1287262759918128E-2</v>
      </c>
      <c r="AI1569" s="13">
        <f t="shared" si="2094"/>
        <v>2.1726999878734249E-2</v>
      </c>
      <c r="AJ1569" s="13">
        <f t="shared" si="2095"/>
        <v>2.0911293276827298E-2</v>
      </c>
      <c r="AK1569" s="13">
        <f t="shared" si="2096"/>
        <v>1.3417474078338862E-2</v>
      </c>
      <c r="AL1569" s="13">
        <f t="shared" si="2097"/>
        <v>9.2323551968625009E-4</v>
      </c>
      <c r="AM1569" s="13">
        <f t="shared" si="2098"/>
        <v>5.0164480437240632E-3</v>
      </c>
      <c r="AN1569" s="13">
        <f t="shared" si="2099"/>
        <v>9.3157066665941254E-3</v>
      </c>
      <c r="AO1569" s="13">
        <f t="shared" si="2100"/>
        <v>8.6497846625359989E-3</v>
      </c>
      <c r="AP1569" s="13">
        <f t="shared" si="2101"/>
        <v>5.3543101907334717E-3</v>
      </c>
      <c r="AQ1569" s="13">
        <f t="shared" si="2102"/>
        <v>2.4857819070423313E-3</v>
      </c>
      <c r="AR1569" s="13">
        <f t="shared" si="2103"/>
        <v>4.1921625829143229E-3</v>
      </c>
      <c r="AS1569" s="13">
        <f t="shared" si="2104"/>
        <v>8.0695486468212972E-3</v>
      </c>
      <c r="AT1569" s="13">
        <f t="shared" si="2105"/>
        <v>7.7665899253061338E-3</v>
      </c>
      <c r="AU1569" s="13">
        <f t="shared" si="2106"/>
        <v>4.9833368802378276E-3</v>
      </c>
      <c r="AV1569" s="13">
        <f t="shared" si="2107"/>
        <v>2.3981226027869253E-3</v>
      </c>
      <c r="AW1569" s="13">
        <f t="shared" si="2108"/>
        <v>9.1672825489795117E-5</v>
      </c>
      <c r="AX1569" s="13">
        <f t="shared" si="2109"/>
        <v>1.6093710872150675E-3</v>
      </c>
      <c r="AY1569" s="13">
        <f t="shared" si="2110"/>
        <v>2.9886542899512027E-3</v>
      </c>
      <c r="AZ1569" s="13">
        <f t="shared" si="2111"/>
        <v>2.7750139591174658E-3</v>
      </c>
      <c r="BA1569" s="13">
        <f t="shared" si="2112"/>
        <v>1.7177636323230776E-3</v>
      </c>
      <c r="BB1569" s="13">
        <f t="shared" si="2113"/>
        <v>7.9748569016302895E-4</v>
      </c>
      <c r="BC1569" s="13">
        <f t="shared" si="2114"/>
        <v>2.9619135673734454E-4</v>
      </c>
      <c r="BD1569" s="13">
        <f t="shared" si="2115"/>
        <v>1.2974969733136003E-3</v>
      </c>
      <c r="BE1569" s="13">
        <f t="shared" si="2116"/>
        <v>2.4975689129830385E-3</v>
      </c>
      <c r="BF1569" s="13">
        <f t="shared" si="2117"/>
        <v>2.4038015515245492E-3</v>
      </c>
      <c r="BG1569" s="13">
        <f t="shared" si="2118"/>
        <v>1.5423696937382752E-3</v>
      </c>
      <c r="BH1569" s="13">
        <f t="shared" si="2119"/>
        <v>7.4223190470534318E-4</v>
      </c>
      <c r="BI1569" s="13">
        <f t="shared" si="2120"/>
        <v>2.857463823876223E-4</v>
      </c>
      <c r="BJ1569" s="14">
        <f t="shared" si="2121"/>
        <v>0.40307337242163527</v>
      </c>
      <c r="BK1569" s="14">
        <f t="shared" si="2122"/>
        <v>0.2162371105885797</v>
      </c>
      <c r="BL1569" s="14">
        <f t="shared" si="2123"/>
        <v>0.35254374740344147</v>
      </c>
      <c r="BM1569" s="14">
        <f t="shared" si="2124"/>
        <v>0.72144445606366658</v>
      </c>
      <c r="BN1569" s="14">
        <f t="shared" si="2125"/>
        <v>0.2718252660955468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1.6292</v>
      </c>
      <c r="F1570" s="10">
        <f>VLOOKUP(B1570,home!$B$2:$E$405,3,FALSE)</f>
        <v>0.95479999999999998</v>
      </c>
      <c r="G1570" s="10">
        <f>VLOOKUP(C1570,away!$B$2:$E$405,4,FALSE)</f>
        <v>0.83040000000000003</v>
      </c>
      <c r="H1570" s="10">
        <f>VLOOKUP(A1570,away!$A$2:$E$405,3,FALSE)</f>
        <v>1.1462000000000001</v>
      </c>
      <c r="I1570" s="10">
        <f>VLOOKUP(C1570,away!$B$2:$E$405,3,FALSE)</f>
        <v>1.3343</v>
      </c>
      <c r="J1570" s="10">
        <f>VLOOKUP(B1570,home!$B$2:$E$405,4,FALSE)</f>
        <v>0.72699999999999998</v>
      </c>
      <c r="K1570" s="12">
        <f t="shared" si="2070"/>
        <v>1.2917371568639999</v>
      </c>
      <c r="L1570" s="12">
        <f t="shared" si="2071"/>
        <v>1.1118553778200002</v>
      </c>
      <c r="M1570" s="13">
        <f t="shared" si="2072"/>
        <v>9.0392630612152303E-2</v>
      </c>
      <c r="N1570" s="13">
        <f t="shared" si="2073"/>
        <v>0.11676351966839937</v>
      </c>
      <c r="O1570" s="13">
        <f t="shared" si="2074"/>
        <v>0.10050353246141831</v>
      </c>
      <c r="P1570" s="13">
        <f t="shared" si="2075"/>
        <v>0.12982414727650121</v>
      </c>
      <c r="Q1570" s="13">
        <f t="shared" si="2076"/>
        <v>7.5413888460946002E-2</v>
      </c>
      <c r="R1570" s="13">
        <f t="shared" si="2077"/>
        <v>5.5872696528567467E-2</v>
      </c>
      <c r="S1570" s="13">
        <f t="shared" si="2078"/>
        <v>4.6614168383890382E-2</v>
      </c>
      <c r="T1570" s="13">
        <f t="shared" si="2079"/>
        <v>8.3849337447620464E-2</v>
      </c>
      <c r="U1570" s="13">
        <f t="shared" si="2080"/>
        <v>7.2172838160136824E-2</v>
      </c>
      <c r="V1570" s="13">
        <f t="shared" si="2081"/>
        <v>7.438714393295083E-3</v>
      </c>
      <c r="W1570" s="13">
        <f t="shared" si="2082"/>
        <v>3.2471640622867046E-2</v>
      </c>
      <c r="X1570" s="13">
        <f t="shared" si="2083"/>
        <v>3.6103768253173109E-2</v>
      </c>
      <c r="Y1570" s="13">
        <f t="shared" si="2084"/>
        <v>2.0071084445928762E-2</v>
      </c>
      <c r="Z1570" s="13">
        <f t="shared" si="2085"/>
        <v>2.0707452702864195E-2</v>
      </c>
      <c r="AA1570" s="13">
        <f t="shared" si="2086"/>
        <v>2.6748586080293547E-2</v>
      </c>
      <c r="AB1570" s="13">
        <f t="shared" si="2087"/>
        <v>1.7276071266745182E-2</v>
      </c>
      <c r="AC1570" s="13">
        <f t="shared" si="2088"/>
        <v>6.6772917936101317E-4</v>
      </c>
      <c r="AD1570" s="13">
        <f t="shared" si="2089"/>
        <v>1.0486206184222963E-2</v>
      </c>
      <c r="AE1570" s="13">
        <f t="shared" si="2090"/>
        <v>1.1659144738857645E-2</v>
      </c>
      <c r="AF1570" s="13">
        <f t="shared" si="2091"/>
        <v>6.4816413893403185E-3</v>
      </c>
      <c r="AG1570" s="13">
        <f t="shared" si="2092"/>
        <v>2.4022159452795769E-3</v>
      </c>
      <c r="AH1570" s="13">
        <f t="shared" si="2093"/>
        <v>5.7559231621582135E-3</v>
      </c>
      <c r="AI1570" s="13">
        <f t="shared" si="2094"/>
        <v>7.4351398206138949E-3</v>
      </c>
      <c r="AJ1570" s="13">
        <f t="shared" si="2095"/>
        <v>4.8021231863830532E-3</v>
      </c>
      <c r="AK1570" s="13">
        <f t="shared" si="2096"/>
        <v>2.0676936505630446E-3</v>
      </c>
      <c r="AL1570" s="13">
        <f t="shared" si="2097"/>
        <v>3.8360371076766576E-5</v>
      </c>
      <c r="AM1570" s="13">
        <f t="shared" si="2098"/>
        <v>2.7090844325395715E-3</v>
      </c>
      <c r="AN1570" s="13">
        <f t="shared" si="2099"/>
        <v>3.0121100952875662E-3</v>
      </c>
      <c r="AO1570" s="13">
        <f t="shared" si="2100"/>
        <v>1.6745154040156971E-3</v>
      </c>
      <c r="AP1570" s="13">
        <f t="shared" si="2101"/>
        <v>6.2060631906576101E-4</v>
      </c>
      <c r="AQ1570" s="13">
        <f t="shared" si="2102"/>
        <v>1.7250611834058533E-4</v>
      </c>
      <c r="AR1570" s="13">
        <f t="shared" si="2103"/>
        <v>1.2799508244328603E-3</v>
      </c>
      <c r="AS1570" s="13">
        <f t="shared" si="2104"/>
        <v>1.6533600388786355E-3</v>
      </c>
      <c r="AT1570" s="13">
        <f t="shared" si="2105"/>
        <v>1.067853297946821E-3</v>
      </c>
      <c r="AU1570" s="13">
        <f t="shared" si="2106"/>
        <v>4.5979526101255715E-4</v>
      </c>
      <c r="AV1570" s="13">
        <f t="shared" si="2107"/>
        <v>1.4848365579997537E-4</v>
      </c>
      <c r="AW1570" s="13">
        <f t="shared" si="2108"/>
        <v>1.5303922302703788E-6</v>
      </c>
      <c r="AX1570" s="13">
        <f t="shared" si="2109"/>
        <v>5.832375037655305E-4</v>
      </c>
      <c r="AY1570" s="13">
        <f t="shared" si="2110"/>
        <v>6.484757551080177E-4</v>
      </c>
      <c r="AZ1570" s="13">
        <f t="shared" si="2111"/>
        <v>3.6050562785136753E-4</v>
      </c>
      <c r="BA1570" s="13">
        <f t="shared" si="2112"/>
        <v>1.3361004035363953E-4</v>
      </c>
      <c r="BB1570" s="13">
        <f t="shared" si="2113"/>
        <v>3.7138760474485341E-5</v>
      </c>
      <c r="BC1570" s="13">
        <f t="shared" si="2114"/>
        <v>8.2585861118250636E-6</v>
      </c>
      <c r="BD1570" s="13">
        <f t="shared" si="2115"/>
        <v>2.3718670124847001E-4</v>
      </c>
      <c r="BE1570" s="13">
        <f t="shared" si="2116"/>
        <v>3.0638287511664956E-4</v>
      </c>
      <c r="BF1570" s="13">
        <f t="shared" si="2117"/>
        <v>1.9788307200749951E-4</v>
      </c>
      <c r="BG1570" s="13">
        <f t="shared" si="2118"/>
        <v>8.5204305608827151E-5</v>
      </c>
      <c r="BH1570" s="13">
        <f t="shared" si="2119"/>
        <v>2.751539186992944E-5</v>
      </c>
      <c r="BI1570" s="13">
        <f t="shared" si="2120"/>
        <v>7.1085308128122921E-6</v>
      </c>
      <c r="BJ1570" s="14">
        <f t="shared" si="2121"/>
        <v>0.40566249579954933</v>
      </c>
      <c r="BK1570" s="14">
        <f t="shared" si="2122"/>
        <v>0.27562422597138475</v>
      </c>
      <c r="BL1570" s="14">
        <f t="shared" si="2123"/>
        <v>0.29810532827161457</v>
      </c>
      <c r="BM1570" s="14">
        <f t="shared" si="2124"/>
        <v>0.43068214237455044</v>
      </c>
      <c r="BN1570" s="14">
        <f t="shared" si="2125"/>
        <v>0.56877041500798464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1.6292</v>
      </c>
      <c r="F1571" s="10">
        <f>VLOOKUP(B1571,home!$B$2:$E$405,3,FALSE)</f>
        <v>1.1915</v>
      </c>
      <c r="G1571" s="10">
        <f>VLOOKUP(C1571,away!$B$2:$E$405,4,FALSE)</f>
        <v>0.75019999999999998</v>
      </c>
      <c r="H1571" s="10">
        <f>VLOOKUP(A1571,away!$A$2:$E$405,3,FALSE)</f>
        <v>1.1462000000000001</v>
      </c>
      <c r="I1571" s="10">
        <f>VLOOKUP(C1571,away!$B$2:$E$405,3,FALSE)</f>
        <v>0.96940000000000004</v>
      </c>
      <c r="J1571" s="10">
        <f>VLOOKUP(B1571,home!$B$2:$E$405,4,FALSE)</f>
        <v>1.1291</v>
      </c>
      <c r="K1571" s="12">
        <f t="shared" si="2070"/>
        <v>1.4562820883599998</v>
      </c>
      <c r="L1571" s="12">
        <f t="shared" si="2071"/>
        <v>1.2545726827480002</v>
      </c>
      <c r="M1571" s="13">
        <f t="shared" si="2072"/>
        <v>6.6479957275108983E-2</v>
      </c>
      <c r="N1571" s="13">
        <f t="shared" si="2073"/>
        <v>9.6813571014679273E-2</v>
      </c>
      <c r="O1571" s="13">
        <f t="shared" si="2074"/>
        <v>8.3403938347605899E-2</v>
      </c>
      <c r="P1571" s="13">
        <f t="shared" si="2075"/>
        <v>0.1214596615143002</v>
      </c>
      <c r="Q1571" s="13">
        <f t="shared" si="2076"/>
        <v>7.0493934689423152E-2</v>
      </c>
      <c r="R1571" s="13">
        <f t="shared" si="2077"/>
        <v>5.2318151342252393E-2</v>
      </c>
      <c r="S1571" s="13">
        <f t="shared" si="2078"/>
        <v>5.5477056468761853E-2</v>
      </c>
      <c r="T1571" s="13">
        <f t="shared" si="2079"/>
        <v>8.8439764760771922E-2</v>
      </c>
      <c r="U1571" s="13">
        <f t="shared" si="2080"/>
        <v>7.6189986695829839E-2</v>
      </c>
      <c r="V1571" s="13">
        <f t="shared" si="2081"/>
        <v>1.1261914746259953E-2</v>
      </c>
      <c r="W1571" s="13">
        <f t="shared" si="2082"/>
        <v>3.4219684808742198E-2</v>
      </c>
      <c r="X1571" s="13">
        <f t="shared" si="2083"/>
        <v>4.2931081773294681E-2</v>
      </c>
      <c r="Y1571" s="13">
        <f t="shared" si="2084"/>
        <v>2.693008121679805E-2</v>
      </c>
      <c r="Z1571" s="13">
        <f t="shared" si="2085"/>
        <v>2.187897449528849E-2</v>
      </c>
      <c r="AA1571" s="13">
        <f t="shared" si="2086"/>
        <v>3.1861958669173893E-2</v>
      </c>
      <c r="AB1571" s="13">
        <f t="shared" si="2087"/>
        <v>2.3199999854992288E-2</v>
      </c>
      <c r="AC1571" s="13">
        <f t="shared" si="2088"/>
        <v>1.2859781439681639E-3</v>
      </c>
      <c r="AD1571" s="13">
        <f t="shared" si="2089"/>
        <v>1.2458378514074006E-2</v>
      </c>
      <c r="AE1571" s="13">
        <f t="shared" si="2090"/>
        <v>1.562994135509187E-2</v>
      </c>
      <c r="AF1571" s="13">
        <f t="shared" si="2091"/>
        <v>9.8044487285257644E-3</v>
      </c>
      <c r="AG1571" s="13">
        <f t="shared" si="2092"/>
        <v>4.1001311814039291E-3</v>
      </c>
      <c r="AH1571" s="13">
        <f t="shared" si="2093"/>
        <v>6.8621909320822905E-3</v>
      </c>
      <c r="AI1571" s="13">
        <f t="shared" si="2094"/>
        <v>9.9932857412978505E-3</v>
      </c>
      <c r="AJ1571" s="13">
        <f t="shared" si="2095"/>
        <v>7.276521514457724E-3</v>
      </c>
      <c r="AK1571" s="13">
        <f t="shared" si="2096"/>
        <v>3.5322226490236541E-3</v>
      </c>
      <c r="AL1571" s="13">
        <f t="shared" si="2097"/>
        <v>9.3979885958586485E-5</v>
      </c>
      <c r="AM1571" s="13">
        <f t="shared" si="2098"/>
        <v>3.6285826960110092E-3</v>
      </c>
      <c r="AN1571" s="13">
        <f t="shared" si="2099"/>
        <v>4.5523207275075025E-3</v>
      </c>
      <c r="AO1571" s="13">
        <f t="shared" si="2100"/>
        <v>2.8556086139192088E-3</v>
      </c>
      <c r="AP1571" s="13">
        <f t="shared" si="2101"/>
        <v>1.1941895198809734E-3</v>
      </c>
      <c r="AQ1571" s="13">
        <f t="shared" si="2102"/>
        <v>3.7454938741665486E-4</v>
      </c>
      <c r="AR1571" s="13">
        <f t="shared" si="2103"/>
        <v>1.7218234574382946E-3</v>
      </c>
      <c r="AS1571" s="13">
        <f t="shared" si="2104"/>
        <v>2.507460660385475E-3</v>
      </c>
      <c r="AT1571" s="13">
        <f t="shared" si="2105"/>
        <v>1.8257850234933524E-3</v>
      </c>
      <c r="AU1571" s="13">
        <f t="shared" si="2106"/>
        <v>8.8628600896977015E-4</v>
      </c>
      <c r="AV1571" s="13">
        <f t="shared" si="2107"/>
        <v>3.2267061000668649E-4</v>
      </c>
      <c r="AW1571" s="13">
        <f t="shared" si="2108"/>
        <v>4.7695098248624531E-6</v>
      </c>
      <c r="AX1571" s="13">
        <f t="shared" si="2109"/>
        <v>8.807066643889799E-4</v>
      </c>
      <c r="AY1571" s="13">
        <f t="shared" si="2110"/>
        <v>1.104910522656525E-3</v>
      </c>
      <c r="AZ1571" s="13">
        <f t="shared" si="2111"/>
        <v>6.9309527930284606E-4</v>
      </c>
      <c r="BA1571" s="13">
        <f t="shared" si="2112"/>
        <v>2.8984613465164868E-4</v>
      </c>
      <c r="BB1571" s="13">
        <f t="shared" si="2113"/>
        <v>9.0908260683514276E-5</v>
      </c>
      <c r="BC1571" s="13">
        <f t="shared" si="2114"/>
        <v>2.2810204097934195E-5</v>
      </c>
      <c r="BD1571" s="13">
        <f t="shared" si="2115"/>
        <v>3.6002544570279957E-4</v>
      </c>
      <c r="BE1571" s="13">
        <f t="shared" si="2116"/>
        <v>5.2429860793081265E-4</v>
      </c>
      <c r="BF1571" s="13">
        <f t="shared" si="2117"/>
        <v>3.8176333584086241E-4</v>
      </c>
      <c r="BG1571" s="13">
        <f t="shared" si="2118"/>
        <v>1.8531836932587036E-4</v>
      </c>
      <c r="BH1571" s="13">
        <f t="shared" si="2119"/>
        <v>6.7468955473337031E-5</v>
      </c>
      <c r="BI1571" s="13">
        <f t="shared" si="2120"/>
        <v>1.9650766275235816E-5</v>
      </c>
      <c r="BJ1571" s="14">
        <f t="shared" si="2121"/>
        <v>0.41750854605332177</v>
      </c>
      <c r="BK1571" s="14">
        <f t="shared" si="2122"/>
        <v>0.25716345855701433</v>
      </c>
      <c r="BL1571" s="14">
        <f t="shared" si="2123"/>
        <v>0.30344080698755843</v>
      </c>
      <c r="BM1571" s="14">
        <f t="shared" si="2124"/>
        <v>0.50792243089698119</v>
      </c>
      <c r="BN1571" s="14">
        <f t="shared" si="2125"/>
        <v>0.49096921418336992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1.4215</v>
      </c>
      <c r="F1572" s="10">
        <f>VLOOKUP(B1572,home!$B$2:$E$405,3,FALSE)</f>
        <v>1.1725000000000001</v>
      </c>
      <c r="G1572" s="10">
        <f>VLOOKUP(C1572,away!$B$2:$E$405,4,FALSE)</f>
        <v>0.70350000000000001</v>
      </c>
      <c r="H1572" s="10">
        <f>VLOOKUP(A1572,away!$A$2:$E$405,3,FALSE)</f>
        <v>1.0277000000000001</v>
      </c>
      <c r="I1572" s="10">
        <f>VLOOKUP(C1572,away!$B$2:$E$405,3,FALSE)</f>
        <v>0.8982</v>
      </c>
      <c r="J1572" s="10">
        <f>VLOOKUP(B1572,home!$B$2:$E$405,4,FALSE)</f>
        <v>1.3785000000000001</v>
      </c>
      <c r="K1572" s="12">
        <f t="shared" si="2070"/>
        <v>1.1725296056250001</v>
      </c>
      <c r="L1572" s="12">
        <f t="shared" si="2071"/>
        <v>1.2724659729900001</v>
      </c>
      <c r="M1572" s="13">
        <f t="shared" si="2072"/>
        <v>8.6726518352210777E-2</v>
      </c>
      <c r="N1572" s="13">
        <f t="shared" si="2073"/>
        <v>0.10168941036074702</v>
      </c>
      <c r="O1572" s="13">
        <f t="shared" si="2074"/>
        <v>0.11035654355908098</v>
      </c>
      <c r="P1572" s="13">
        <f t="shared" si="2075"/>
        <v>0.12939631449746736</v>
      </c>
      <c r="Q1572" s="13">
        <f t="shared" si="2076"/>
        <v>5.961692211326277E-2</v>
      </c>
      <c r="R1572" s="13">
        <f t="shared" si="2077"/>
        <v>7.0212473287859678E-2</v>
      </c>
      <c r="S1572" s="13">
        <f t="shared" si="2078"/>
        <v>4.8264955528163088E-2</v>
      </c>
      <c r="T1572" s="13">
        <f t="shared" si="2079"/>
        <v>7.5860504803521953E-2</v>
      </c>
      <c r="U1572" s="13">
        <f t="shared" si="2080"/>
        <v>8.2326203614169952E-2</v>
      </c>
      <c r="V1572" s="13">
        <f t="shared" si="2081"/>
        <v>8.0012786597433629E-3</v>
      </c>
      <c r="W1572" s="13">
        <f t="shared" si="2082"/>
        <v>2.3300868724680106E-2</v>
      </c>
      <c r="X1572" s="13">
        <f t="shared" si="2083"/>
        <v>2.9649562593262332E-2</v>
      </c>
      <c r="Y1572" s="13">
        <f t="shared" si="2084"/>
        <v>1.8864029756981739E-2</v>
      </c>
      <c r="Z1572" s="13">
        <f t="shared" si="2085"/>
        <v>2.9780994379423591E-2</v>
      </c>
      <c r="AA1572" s="13">
        <f t="shared" si="2086"/>
        <v>3.4919097594825886E-2</v>
      </c>
      <c r="AB1572" s="13">
        <f t="shared" si="2087"/>
        <v>2.0471837865821046E-2</v>
      </c>
      <c r="AC1572" s="13">
        <f t="shared" si="2088"/>
        <v>7.4612124808336828E-4</v>
      </c>
      <c r="AD1572" s="13">
        <f t="shared" si="2089"/>
        <v>6.8302396041172702E-3</v>
      </c>
      <c r="AE1572" s="13">
        <f t="shared" si="2090"/>
        <v>8.691247483607915E-3</v>
      </c>
      <c r="AF1572" s="13">
        <f t="shared" si="2091"/>
        <v>5.529658342863019E-3</v>
      </c>
      <c r="AG1572" s="13">
        <f t="shared" si="2092"/>
        <v>2.3454340278511549E-3</v>
      </c>
      <c r="AH1572" s="13">
        <f t="shared" si="2093"/>
        <v>9.4738254974057346E-3</v>
      </c>
      <c r="AI1572" s="13">
        <f t="shared" si="2094"/>
        <v>1.1108340874233217E-2</v>
      </c>
      <c r="AJ1572" s="13">
        <f t="shared" si="2095"/>
        <v>6.5124292722063722E-3</v>
      </c>
      <c r="AK1572" s="13">
        <f t="shared" si="2096"/>
        <v>2.5453387087336142E-3</v>
      </c>
      <c r="AL1572" s="13">
        <f t="shared" si="2097"/>
        <v>4.4528636225497543E-5</v>
      </c>
      <c r="AM1572" s="13">
        <f t="shared" si="2098"/>
        <v>1.6017316298679741E-3</v>
      </c>
      <c r="AN1572" s="13">
        <f t="shared" si="2099"/>
        <v>2.0381489968688102E-3</v>
      </c>
      <c r="AO1572" s="13">
        <f t="shared" si="2100"/>
        <v>1.2967376231996319E-3</v>
      </c>
      <c r="AP1572" s="13">
        <f t="shared" si="2101"/>
        <v>5.5001816713915342E-4</v>
      </c>
      <c r="AQ1572" s="13">
        <f t="shared" si="2102"/>
        <v>1.7496985055272474E-4</v>
      </c>
      <c r="AR1572" s="13">
        <f t="shared" si="2103"/>
        <v>2.4110241158987714E-3</v>
      </c>
      <c r="AS1572" s="13">
        <f t="shared" si="2104"/>
        <v>2.8269971557671508E-3</v>
      </c>
      <c r="AT1572" s="13">
        <f t="shared" si="2105"/>
        <v>1.6573689300773274E-3</v>
      </c>
      <c r="AU1572" s="13">
        <f t="shared" si="2106"/>
        <v>6.4777137931956556E-4</v>
      </c>
      <c r="AV1572" s="13">
        <f t="shared" si="2107"/>
        <v>1.8988277998218322E-4</v>
      </c>
      <c r="AW1572" s="13">
        <f t="shared" si="2108"/>
        <v>1.8454695693786157E-6</v>
      </c>
      <c r="AX1572" s="13">
        <f t="shared" si="2109"/>
        <v>3.1301295938103061E-4</v>
      </c>
      <c r="AY1572" s="13">
        <f t="shared" si="2110"/>
        <v>3.9829833991726252E-4</v>
      </c>
      <c r="AZ1572" s="13">
        <f t="shared" si="2111"/>
        <v>2.5341054232156068E-4</v>
      </c>
      <c r="BA1572" s="13">
        <f t="shared" si="2112"/>
        <v>1.074854307670428E-4</v>
      </c>
      <c r="BB1572" s="13">
        <f t="shared" si="2113"/>
        <v>3.4192888310808579E-5</v>
      </c>
      <c r="BC1572" s="13">
        <f t="shared" si="2114"/>
        <v>8.7018573787502855E-6</v>
      </c>
      <c r="BD1572" s="13">
        <f t="shared" si="2115"/>
        <v>5.1132435792324742E-4</v>
      </c>
      <c r="BE1572" s="13">
        <f t="shared" si="2116"/>
        <v>5.9954294774220167E-4</v>
      </c>
      <c r="BF1572" s="13">
        <f t="shared" si="2117"/>
        <v>3.5149092803570697E-4</v>
      </c>
      <c r="BG1572" s="13">
        <f t="shared" si="2118"/>
        <v>1.3737783974349089E-4</v>
      </c>
      <c r="BH1572" s="13">
        <f t="shared" si="2119"/>
        <v>4.0269896064012483E-5</v>
      </c>
      <c r="BI1572" s="13">
        <f t="shared" si="2120"/>
        <v>9.4435290700992486E-6</v>
      </c>
      <c r="BJ1572" s="14">
        <f t="shared" si="2121"/>
        <v>0.3391545860966001</v>
      </c>
      <c r="BK1572" s="14">
        <f t="shared" si="2122"/>
        <v>0.27357801526181075</v>
      </c>
      <c r="BL1572" s="14">
        <f t="shared" si="2123"/>
        <v>0.35730858413396022</v>
      </c>
      <c r="BM1572" s="14">
        <f t="shared" si="2124"/>
        <v>0.44142754483081825</v>
      </c>
      <c r="BN1572" s="14">
        <f t="shared" si="2125"/>
        <v>0.55799818217062858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1.4215</v>
      </c>
      <c r="F1573" s="10">
        <f>VLOOKUP(B1573,home!$B$2:$E$405,3,FALSE)</f>
        <v>0.93799999999999994</v>
      </c>
      <c r="G1573" s="10">
        <f>VLOOKUP(C1573,away!$B$2:$E$405,4,FALSE)</f>
        <v>1.0823</v>
      </c>
      <c r="H1573" s="10">
        <f>VLOOKUP(A1573,away!$A$2:$E$405,3,FALSE)</f>
        <v>1.0277000000000001</v>
      </c>
      <c r="I1573" s="10">
        <f>VLOOKUP(C1573,away!$B$2:$E$405,3,FALSE)</f>
        <v>1.7215</v>
      </c>
      <c r="J1573" s="10">
        <f>VLOOKUP(B1573,home!$B$2:$E$405,4,FALSE)</f>
        <v>0.89200000000000002</v>
      </c>
      <c r="K1573" s="12">
        <f t="shared" si="2070"/>
        <v>1.4431031041</v>
      </c>
      <c r="L1573" s="12">
        <f t="shared" si="2071"/>
        <v>1.5781135106000002</v>
      </c>
      <c r="M1573" s="13">
        <f t="shared" si="2072"/>
        <v>4.8741882184327699E-2</v>
      </c>
      <c r="N1573" s="13">
        <f t="shared" si="2073"/>
        <v>7.0339561479879797E-2</v>
      </c>
      <c r="O1573" s="13">
        <f t="shared" si="2074"/>
        <v>7.6920222807160987E-2</v>
      </c>
      <c r="P1573" s="13">
        <f t="shared" si="2075"/>
        <v>0.11100381230107766</v>
      </c>
      <c r="Q1573" s="13">
        <f t="shared" si="2076"/>
        <v>5.0753619756323663E-2</v>
      </c>
      <c r="R1573" s="13">
        <f t="shared" si="2077"/>
        <v>6.0694421425171521E-2</v>
      </c>
      <c r="S1573" s="13">
        <f t="shared" si="2078"/>
        <v>6.3199479550129084E-2</v>
      </c>
      <c r="T1573" s="13">
        <f t="shared" si="2079"/>
        <v>8.0094973049309473E-2</v>
      </c>
      <c r="U1573" s="13">
        <f t="shared" si="2080"/>
        <v>8.7588307960218575E-2</v>
      </c>
      <c r="V1573" s="13">
        <f t="shared" si="2081"/>
        <v>1.5992140300245677E-2</v>
      </c>
      <c r="W1573" s="13">
        <f t="shared" si="2082"/>
        <v>2.4414235404887255E-2</v>
      </c>
      <c r="X1573" s="13">
        <f t="shared" si="2083"/>
        <v>3.852843474342145E-2</v>
      </c>
      <c r="Y1573" s="13">
        <f t="shared" si="2084"/>
        <v>3.0401121705431921E-2</v>
      </c>
      <c r="Z1573" s="13">
        <f t="shared" si="2085"/>
        <v>3.1927562156371096E-2</v>
      </c>
      <c r="AA1573" s="13">
        <f t="shared" si="2086"/>
        <v>4.6074764054204825E-2</v>
      </c>
      <c r="AB1573" s="13">
        <f t="shared" si="2087"/>
        <v>3.3245317513649043E-2</v>
      </c>
      <c r="AC1573" s="13">
        <f t="shared" si="2088"/>
        <v>2.2762617853314049E-3</v>
      </c>
      <c r="AD1573" s="13">
        <f t="shared" si="2089"/>
        <v>8.808064724255233E-3</v>
      </c>
      <c r="AE1573" s="13">
        <f t="shared" si="2090"/>
        <v>1.390012594358645E-2</v>
      </c>
      <c r="AF1573" s="13">
        <f t="shared" si="2091"/>
        <v>1.0967988275307676E-2</v>
      </c>
      <c r="AG1573" s="13">
        <f t="shared" si="2092"/>
        <v>5.7695768271218122E-3</v>
      </c>
      <c r="AH1573" s="13">
        <f t="shared" si="2093"/>
        <v>1.2596329299872634E-2</v>
      </c>
      <c r="AI1573" s="13">
        <f t="shared" si="2094"/>
        <v>1.8177801912911979E-2</v>
      </c>
      <c r="AJ1573" s="13">
        <f t="shared" si="2095"/>
        <v>1.3116221183119099E-2</v>
      </c>
      <c r="AK1573" s="13">
        <f t="shared" si="2096"/>
        <v>6.3093531678071147E-3</v>
      </c>
      <c r="AL1573" s="13">
        <f t="shared" si="2097"/>
        <v>2.0735656863762775E-4</v>
      </c>
      <c r="AM1573" s="13">
        <f t="shared" si="2098"/>
        <v>2.5421891089372865E-3</v>
      </c>
      <c r="AN1573" s="13">
        <f t="shared" si="2099"/>
        <v>4.0118629793141078E-3</v>
      </c>
      <c r="AO1573" s="13">
        <f t="shared" si="2100"/>
        <v>3.1655875851657814E-3</v>
      </c>
      <c r="AP1573" s="13">
        <f t="shared" si="2101"/>
        <v>1.6652188457125826E-3</v>
      </c>
      <c r="AQ1573" s="13">
        <f t="shared" si="2102"/>
        <v>6.5697608963119134E-4</v>
      </c>
      <c r="AR1573" s="13">
        <f t="shared" si="2103"/>
        <v>3.9756874904191249E-3</v>
      </c>
      <c r="AS1573" s="13">
        <f t="shared" si="2104"/>
        <v>5.7373269583553786E-3</v>
      </c>
      <c r="AT1573" s="13">
        <f t="shared" si="2105"/>
        <v>4.1397771714196292E-3</v>
      </c>
      <c r="AU1573" s="13">
        <f t="shared" si="2106"/>
        <v>1.9913750954526615E-3</v>
      </c>
      <c r="AV1573" s="13">
        <f t="shared" si="2107"/>
        <v>7.1843989541879268E-4</v>
      </c>
      <c r="AW1573" s="13">
        <f t="shared" si="2108"/>
        <v>1.3117494643291306E-5</v>
      </c>
      <c r="AX1573" s="13">
        <f t="shared" si="2109"/>
        <v>6.1144016571943436E-4</v>
      </c>
      <c r="AY1573" s="13">
        <f t="shared" si="2110"/>
        <v>9.6492198644534239E-4</v>
      </c>
      <c r="AZ1573" s="13">
        <f t="shared" si="2111"/>
        <v>7.6137821174219263E-4</v>
      </c>
      <c r="BA1573" s="13">
        <f t="shared" si="2112"/>
        <v>4.0051374754227392E-4</v>
      </c>
      <c r="BB1573" s="13">
        <f t="shared" si="2113"/>
        <v>1.5801403904437512E-4</v>
      </c>
      <c r="BC1573" s="13">
        <f t="shared" si="2114"/>
        <v>4.987281797608081E-5</v>
      </c>
      <c r="BD1573" s="13">
        <f t="shared" si="2115"/>
        <v>1.0456810237589736E-3</v>
      </c>
      <c r="BE1573" s="13">
        <f t="shared" si="2116"/>
        <v>1.5090255312850407E-3</v>
      </c>
      <c r="BF1573" s="13">
        <f t="shared" si="2117"/>
        <v>1.0888397141817971E-3</v>
      </c>
      <c r="BG1573" s="13">
        <f t="shared" si="2118"/>
        <v>5.2376932380103611E-4</v>
      </c>
      <c r="BH1573" s="13">
        <f t="shared" si="2119"/>
        <v>1.8896328425240834E-4</v>
      </c>
      <c r="BI1573" s="13">
        <f t="shared" si="2120"/>
        <v>5.453870041311621E-5</v>
      </c>
      <c r="BJ1573" s="14">
        <f t="shared" si="2121"/>
        <v>0.34896567748675533</v>
      </c>
      <c r="BK1573" s="14">
        <f t="shared" si="2122"/>
        <v>0.2423858546761945</v>
      </c>
      <c r="BL1573" s="14">
        <f t="shared" si="2123"/>
        <v>0.37569616351287366</v>
      </c>
      <c r="BM1573" s="14">
        <f t="shared" si="2124"/>
        <v>0.57956993338645146</v>
      </c>
      <c r="BN1573" s="14">
        <f t="shared" si="2125"/>
        <v>0.41845351995394131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1.4215</v>
      </c>
      <c r="F1574" s="10">
        <f>VLOOKUP(B1574,home!$B$2:$E$405,3,FALSE)</f>
        <v>1.0282</v>
      </c>
      <c r="G1574" s="10">
        <f>VLOOKUP(C1574,away!$B$2:$E$405,4,FALSE)</f>
        <v>0.43290000000000001</v>
      </c>
      <c r="H1574" s="10">
        <f>VLOOKUP(A1574,away!$A$2:$E$405,3,FALSE)</f>
        <v>1.0277000000000001</v>
      </c>
      <c r="I1574" s="10">
        <f>VLOOKUP(C1574,away!$B$2:$E$405,3,FALSE)</f>
        <v>0.52390000000000003</v>
      </c>
      <c r="J1574" s="10">
        <f>VLOOKUP(B1574,home!$B$2:$E$405,4,FALSE)</f>
        <v>1.3472999999999999</v>
      </c>
      <c r="K1574" s="12">
        <f t="shared" si="2070"/>
        <v>0.63272070927000001</v>
      </c>
      <c r="L1574" s="12">
        <f t="shared" si="2071"/>
        <v>0.72540252801900007</v>
      </c>
      <c r="M1574" s="13">
        <f t="shared" si="2072"/>
        <v>0.25714292062222921</v>
      </c>
      <c r="N1574" s="13">
        <f t="shared" si="2073"/>
        <v>0.16269965111985615</v>
      </c>
      <c r="O1574" s="13">
        <f t="shared" si="2074"/>
        <v>0.18653212468155411</v>
      </c>
      <c r="P1574" s="13">
        <f t="shared" si="2075"/>
        <v>0.118022738230153</v>
      </c>
      <c r="Q1574" s="13">
        <f t="shared" si="2076"/>
        <v>5.1471719327268468E-2</v>
      </c>
      <c r="R1574" s="13">
        <f t="shared" si="2077"/>
        <v>6.7655437400377327E-2</v>
      </c>
      <c r="S1574" s="13">
        <f t="shared" si="2078"/>
        <v>1.3542436542329473E-2</v>
      </c>
      <c r="T1574" s="13">
        <f t="shared" si="2079"/>
        <v>3.7337715321484971E-2</v>
      </c>
      <c r="U1574" s="13">
        <f t="shared" si="2080"/>
        <v>4.280699633793883E-2</v>
      </c>
      <c r="V1574" s="13">
        <f t="shared" si="2081"/>
        <v>6.9062995921413792E-4</v>
      </c>
      <c r="W1574" s="13">
        <f t="shared" si="2082"/>
        <v>1.0855740920031894E-2</v>
      </c>
      <c r="X1574" s="13">
        <f t="shared" si="2083"/>
        <v>7.8747819069104417E-3</v>
      </c>
      <c r="Y1574" s="13">
        <f t="shared" si="2084"/>
        <v>2.8561933514355577E-3</v>
      </c>
      <c r="Z1574" s="13">
        <f t="shared" si="2085"/>
        <v>1.6359141774821642E-2</v>
      </c>
      <c r="AA1574" s="13">
        <f t="shared" si="2086"/>
        <v>1.0350767786813635E-2</v>
      </c>
      <c r="AB1574" s="13">
        <f t="shared" si="2087"/>
        <v>3.2745725677808955E-3</v>
      </c>
      <c r="AC1574" s="13">
        <f t="shared" si="2088"/>
        <v>1.9811462895078707E-5</v>
      </c>
      <c r="AD1574" s="13">
        <f t="shared" si="2089"/>
        <v>1.717163023643485E-3</v>
      </c>
      <c r="AE1574" s="13">
        <f t="shared" si="2090"/>
        <v>1.2456343983717341E-3</v>
      </c>
      <c r="AF1574" s="13">
        <f t="shared" si="2091"/>
        <v>4.5179317078314097E-4</v>
      </c>
      <c r="AG1574" s="13">
        <f t="shared" si="2092"/>
        <v>1.0924396940927011E-4</v>
      </c>
      <c r="AH1574" s="13">
        <f t="shared" si="2093"/>
        <v>2.9667406999192118E-3</v>
      </c>
      <c r="AI1574" s="13">
        <f t="shared" si="2094"/>
        <v>1.8771182798730599E-3</v>
      </c>
      <c r="AJ1574" s="13">
        <f t="shared" si="2095"/>
        <v>5.9384580471248238E-4</v>
      </c>
      <c r="AK1574" s="13">
        <f t="shared" si="2096"/>
        <v>1.2524617958489863E-4</v>
      </c>
      <c r="AL1574" s="13">
        <f t="shared" si="2097"/>
        <v>3.6372039231168861E-7</v>
      </c>
      <c r="AM1574" s="13">
        <f t="shared" si="2098"/>
        <v>2.1729692125038483E-4</v>
      </c>
      <c r="AN1574" s="13">
        <f t="shared" si="2099"/>
        <v>1.5762773600577472E-4</v>
      </c>
      <c r="AO1574" s="13">
        <f t="shared" si="2100"/>
        <v>5.7171779092250266E-5</v>
      </c>
      <c r="AP1574" s="13">
        <f t="shared" si="2101"/>
        <v>1.3824184361620718E-5</v>
      </c>
      <c r="AQ1574" s="13">
        <f t="shared" si="2102"/>
        <v>2.5070245709300984E-6</v>
      </c>
      <c r="AR1574" s="13">
        <f t="shared" si="2103"/>
        <v>4.304162407396509E-4</v>
      </c>
      <c r="AS1574" s="13">
        <f t="shared" si="2104"/>
        <v>2.72333269122119E-4</v>
      </c>
      <c r="AT1574" s="13">
        <f t="shared" si="2105"/>
        <v>8.6155449598382467E-5</v>
      </c>
      <c r="AU1574" s="13">
        <f t="shared" si="2106"/>
        <v>1.8170779059121434E-5</v>
      </c>
      <c r="AV1574" s="13">
        <f t="shared" si="2107"/>
        <v>2.8742570535689437E-6</v>
      </c>
      <c r="AW1574" s="13">
        <f t="shared" si="2108"/>
        <v>4.6372046662801365E-9</v>
      </c>
      <c r="AX1574" s="13">
        <f t="shared" si="2109"/>
        <v>2.2914710355955127E-5</v>
      </c>
      <c r="AY1574" s="13">
        <f t="shared" si="2110"/>
        <v>1.6622388821033009E-5</v>
      </c>
      <c r="AZ1574" s="13">
        <f t="shared" si="2111"/>
        <v>6.0289614362460551E-6</v>
      </c>
      <c r="BA1574" s="13">
        <f t="shared" si="2112"/>
        <v>1.4578079557273167E-6</v>
      </c>
      <c r="BB1574" s="13">
        <f t="shared" si="2113"/>
        <v>2.6437439411270147E-7</v>
      </c>
      <c r="BC1574" s="13">
        <f t="shared" si="2114"/>
        <v>3.8355570766569031E-8</v>
      </c>
      <c r="BD1574" s="13">
        <f t="shared" si="2115"/>
        <v>5.2037504855496191E-5</v>
      </c>
      <c r="BE1574" s="13">
        <f t="shared" si="2116"/>
        <v>3.2925206980810618E-5</v>
      </c>
      <c r="BF1574" s="13">
        <f t="shared" si="2117"/>
        <v>1.0416230156880025E-5</v>
      </c>
      <c r="BG1574" s="13">
        <f t="shared" si="2118"/>
        <v>2.1968548442602316E-6</v>
      </c>
      <c r="BH1574" s="13">
        <f t="shared" si="2119"/>
        <v>3.4749888880589218E-7</v>
      </c>
      <c r="BI1574" s="13">
        <f t="shared" si="2120"/>
        <v>4.3973948679160213E-8</v>
      </c>
      <c r="BJ1574" s="14">
        <f t="shared" si="2121"/>
        <v>0.27711539075300995</v>
      </c>
      <c r="BK1574" s="14">
        <f t="shared" si="2122"/>
        <v>0.38943552292603423</v>
      </c>
      <c r="BL1574" s="14">
        <f t="shared" si="2123"/>
        <v>0.31709076700380245</v>
      </c>
      <c r="BM1574" s="14">
        <f t="shared" si="2124"/>
        <v>0.15645961332461347</v>
      </c>
      <c r="BN1574" s="14">
        <f t="shared" si="2125"/>
        <v>0.8435245913814382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1.4215</v>
      </c>
      <c r="F1575" s="10">
        <f>VLOOKUP(B1575,home!$B$2:$E$405,3,FALSE)</f>
        <v>0.64939999999999998</v>
      </c>
      <c r="G1575" s="10">
        <f>VLOOKUP(C1575,away!$B$2:$E$405,4,FALSE)</f>
        <v>1.1364000000000001</v>
      </c>
      <c r="H1575" s="10">
        <f>VLOOKUP(A1575,away!$A$2:$E$405,3,FALSE)</f>
        <v>1.0277000000000001</v>
      </c>
      <c r="I1575" s="10">
        <f>VLOOKUP(C1575,away!$B$2:$E$405,3,FALSE)</f>
        <v>0.5988</v>
      </c>
      <c r="J1575" s="10">
        <f>VLOOKUP(B1575,home!$B$2:$E$405,4,FALSE)</f>
        <v>0.74850000000000005</v>
      </c>
      <c r="K1575" s="12">
        <f t="shared" si="2070"/>
        <v>1.0490359544400001</v>
      </c>
      <c r="L1575" s="12">
        <f t="shared" si="2071"/>
        <v>0.46061698986000005</v>
      </c>
      <c r="M1575" s="13">
        <f t="shared" si="2072"/>
        <v>0.22098665933199987</v>
      </c>
      <c r="N1575" s="13">
        <f t="shared" si="2073"/>
        <v>0.23182295109085163</v>
      </c>
      <c r="O1575" s="13">
        <f t="shared" si="2074"/>
        <v>0.10179020982072308</v>
      </c>
      <c r="P1575" s="13">
        <f t="shared" si="2075"/>
        <v>0.1067815899119301</v>
      </c>
      <c r="Q1575" s="13">
        <f t="shared" si="2076"/>
        <v>0.12159530537934449</v>
      </c>
      <c r="R1575" s="13">
        <f t="shared" si="2077"/>
        <v>2.3443150022419635E-2</v>
      </c>
      <c r="S1575" s="13">
        <f t="shared" si="2078"/>
        <v>1.2899317065775136E-2</v>
      </c>
      <c r="T1575" s="13">
        <f t="shared" si="2079"/>
        <v>5.600886354494114E-2</v>
      </c>
      <c r="U1575" s="13">
        <f t="shared" si="2080"/>
        <v>2.459270725884909E-2</v>
      </c>
      <c r="V1575" s="13">
        <f t="shared" si="2081"/>
        <v>6.925554235441715E-4</v>
      </c>
      <c r="W1575" s="13">
        <f t="shared" si="2082"/>
        <v>4.2519282411347989E-2</v>
      </c>
      <c r="X1575" s="13">
        <f t="shared" si="2083"/>
        <v>1.9585103875322356E-2</v>
      </c>
      <c r="Y1575" s="13">
        <f t="shared" si="2084"/>
        <v>4.5106157965732014E-3</v>
      </c>
      <c r="Z1575" s="13">
        <f t="shared" si="2085"/>
        <v>3.5994377320544418E-3</v>
      </c>
      <c r="AA1575" s="13">
        <f t="shared" si="2086"/>
        <v>3.7759395966930802E-3</v>
      </c>
      <c r="AB1575" s="13">
        <f t="shared" si="2087"/>
        <v>1.9805481993623573E-3</v>
      </c>
      <c r="AC1575" s="13">
        <f t="shared" si="2088"/>
        <v>2.0915337562604434E-5</v>
      </c>
      <c r="AD1575" s="13">
        <f t="shared" si="2089"/>
        <v>1.1151064001623082E-2</v>
      </c>
      <c r="AE1575" s="13">
        <f t="shared" si="2090"/>
        <v>5.1363695341638312E-3</v>
      </c>
      <c r="AF1575" s="13">
        <f t="shared" si="2091"/>
        <v>1.1829495368175769E-3</v>
      </c>
      <c r="AG1575" s="13">
        <f t="shared" si="2092"/>
        <v>1.8162888493506455E-4</v>
      </c>
      <c r="AH1575" s="13">
        <f t="shared" si="2093"/>
        <v>4.1449054333185552E-4</v>
      </c>
      <c r="AI1575" s="13">
        <f t="shared" si="2094"/>
        <v>4.3481548273048727E-4</v>
      </c>
      <c r="AJ1575" s="13">
        <f t="shared" si="2095"/>
        <v>2.2806853746573302E-4</v>
      </c>
      <c r="AK1575" s="13">
        <f t="shared" si="2096"/>
        <v>7.9750698626033408E-5</v>
      </c>
      <c r="AL1575" s="13">
        <f t="shared" si="2097"/>
        <v>4.0425480981171851E-7</v>
      </c>
      <c r="AM1575" s="13">
        <f t="shared" si="2098"/>
        <v>2.3395734135928403E-3</v>
      </c>
      <c r="AN1575" s="13">
        <f t="shared" si="2099"/>
        <v>1.0776472633256191E-3</v>
      </c>
      <c r="AO1575" s="13">
        <f t="shared" si="2100"/>
        <v>2.4819131928195665E-4</v>
      </c>
      <c r="AP1575" s="13">
        <f t="shared" si="2101"/>
        <v>3.8107046132345692E-5</v>
      </c>
      <c r="AQ1575" s="13">
        <f t="shared" si="2102"/>
        <v>4.388188220484307E-6</v>
      </c>
      <c r="AR1575" s="13">
        <f t="shared" si="2103"/>
        <v>3.818427727899106E-5</v>
      </c>
      <c r="AS1575" s="13">
        <f t="shared" si="2104"/>
        <v>4.0056679759967997E-5</v>
      </c>
      <c r="AT1575" s="13">
        <f t="shared" si="2105"/>
        <v>2.1010448641847729E-5</v>
      </c>
      <c r="AU1575" s="13">
        <f t="shared" si="2106"/>
        <v>7.3469053480711138E-6</v>
      </c>
      <c r="AV1575" s="13">
        <f t="shared" si="2107"/>
        <v>1.9267919659985298E-6</v>
      </c>
      <c r="AW1575" s="13">
        <f t="shared" si="2108"/>
        <v>5.4260403787527804E-9</v>
      </c>
      <c r="AX1575" s="13">
        <f t="shared" si="2109"/>
        <v>4.0904943815180225E-4</v>
      </c>
      <c r="AY1575" s="13">
        <f t="shared" si="2110"/>
        <v>1.8841512090540745E-4</v>
      </c>
      <c r="AZ1575" s="13">
        <f t="shared" si="2111"/>
        <v>4.3393602917778362E-5</v>
      </c>
      <c r="BA1575" s="13">
        <f t="shared" si="2112"/>
        <v>6.662610251722395E-6</v>
      </c>
      <c r="BB1575" s="13">
        <f t="shared" si="2113"/>
        <v>7.6722786968968654E-7</v>
      </c>
      <c r="BC1575" s="13">
        <f t="shared" si="2114"/>
        <v>7.0679638374632791E-8</v>
      </c>
      <c r="BD1575" s="13">
        <f t="shared" si="2115"/>
        <v>2.9313878100380742E-6</v>
      </c>
      <c r="BE1575" s="13">
        <f t="shared" si="2116"/>
        <v>3.0751312091370728E-6</v>
      </c>
      <c r="BF1575" s="13">
        <f t="shared" si="2117"/>
        <v>1.6129616015026702E-6</v>
      </c>
      <c r="BG1575" s="13">
        <f t="shared" si="2118"/>
        <v>5.6401823770247502E-7</v>
      </c>
      <c r="BH1575" s="13">
        <f t="shared" si="2119"/>
        <v>1.4791885257744564E-7</v>
      </c>
      <c r="BI1575" s="13">
        <f t="shared" si="2120"/>
        <v>3.1034438938650081E-8</v>
      </c>
      <c r="BJ1575" s="14">
        <f t="shared" si="2121"/>
        <v>0.49805039996620831</v>
      </c>
      <c r="BK1575" s="14">
        <f t="shared" si="2122"/>
        <v>0.3415698564465271</v>
      </c>
      <c r="BL1575" s="14">
        <f t="shared" si="2123"/>
        <v>0.1568565677153462</v>
      </c>
      <c r="BM1575" s="14">
        <f t="shared" si="2124"/>
        <v>0.19346798660800227</v>
      </c>
      <c r="BN1575" s="14">
        <f t="shared" si="2125"/>
        <v>0.80641986555726874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1.6204000000000001</v>
      </c>
      <c r="F1576" s="10">
        <f>VLOOKUP(B1576,home!$B$2:$E$405,3,FALSE)</f>
        <v>0.89139999999999997</v>
      </c>
      <c r="G1576" s="10">
        <f>VLOOKUP(C1576,away!$B$2:$E$405,4,FALSE)</f>
        <v>1.0286</v>
      </c>
      <c r="H1576" s="10">
        <f>VLOOKUP(A1576,away!$A$2:$E$405,3,FALSE)</f>
        <v>1.3241000000000001</v>
      </c>
      <c r="I1576" s="10">
        <f>VLOOKUP(C1576,away!$B$2:$E$405,3,FALSE)</f>
        <v>0.83909999999999996</v>
      </c>
      <c r="J1576" s="10">
        <f>VLOOKUP(B1576,home!$B$2:$E$405,4,FALSE)</f>
        <v>1.3426</v>
      </c>
      <c r="K1576" s="12">
        <f t="shared" si="2070"/>
        <v>1.4857351024159999</v>
      </c>
      <c r="L1576" s="12">
        <f t="shared" si="2071"/>
        <v>1.491698831406</v>
      </c>
      <c r="M1576" s="13">
        <f t="shared" si="2072"/>
        <v>5.0923339008770482E-2</v>
      </c>
      <c r="N1576" s="13">
        <f t="shared" si="2073"/>
        <v>7.5658592297560293E-2</v>
      </c>
      <c r="O1576" s="13">
        <f t="shared" si="2074"/>
        <v>7.5962285290674503E-2</v>
      </c>
      <c r="P1576" s="13">
        <f t="shared" si="2075"/>
        <v>0.11285983371609368</v>
      </c>
      <c r="Q1576" s="13">
        <f t="shared" si="2076"/>
        <v>5.6204313187933078E-2</v>
      </c>
      <c r="R1576" s="13">
        <f t="shared" si="2077"/>
        <v>5.6656426099514177E-2</v>
      </c>
      <c r="S1576" s="13">
        <f t="shared" si="2078"/>
        <v>6.253194661995054E-2</v>
      </c>
      <c r="T1576" s="13">
        <f t="shared" si="2079"/>
        <v>8.383990830241661E-2</v>
      </c>
      <c r="U1576" s="13">
        <f t="shared" si="2080"/>
        <v>8.4176441033486218E-2</v>
      </c>
      <c r="V1576" s="13">
        <f t="shared" si="2081"/>
        <v>1.5398626062983254E-2</v>
      </c>
      <c r="W1576" s="13">
        <f t="shared" si="2082"/>
        <v>2.7834907003498235E-2</v>
      </c>
      <c r="X1576" s="13">
        <f t="shared" si="2083"/>
        <v>4.1521298249413009E-2</v>
      </c>
      <c r="Y1576" s="13">
        <f t="shared" si="2084"/>
        <v>3.0968636038554691E-2</v>
      </c>
      <c r="Z1576" s="13">
        <f t="shared" si="2085"/>
        <v>2.8171441534761896E-2</v>
      </c>
      <c r="AA1576" s="13">
        <f t="shared" si="2086"/>
        <v>4.1855299573855816E-2</v>
      </c>
      <c r="AB1576" s="13">
        <f t="shared" si="2087"/>
        <v>3.1092943899507522E-2</v>
      </c>
      <c r="AC1576" s="13">
        <f t="shared" si="2088"/>
        <v>2.1329689032975651E-3</v>
      </c>
      <c r="AD1576" s="13">
        <f t="shared" si="2089"/>
        <v>1.0338824601895568E-2</v>
      </c>
      <c r="AE1576" s="13">
        <f t="shared" si="2090"/>
        <v>1.5422412576759222E-2</v>
      </c>
      <c r="AF1576" s="13">
        <f t="shared" si="2091"/>
        <v>1.1502797409106466E-2</v>
      </c>
      <c r="AG1576" s="13">
        <f t="shared" si="2092"/>
        <v>5.7195698176880257E-3</v>
      </c>
      <c r="AH1576" s="13">
        <f t="shared" si="2093"/>
        <v>1.0505826604106696E-2</v>
      </c>
      <c r="AI1576" s="13">
        <f t="shared" si="2094"/>
        <v>1.5608875365617199E-2</v>
      </c>
      <c r="AJ1576" s="13">
        <f t="shared" si="2095"/>
        <v>1.1595327019966926E-2</v>
      </c>
      <c r="AK1576" s="13">
        <f t="shared" si="2096"/>
        <v>5.7425281258525265E-3</v>
      </c>
      <c r="AL1576" s="13">
        <f t="shared" si="2097"/>
        <v>1.890893412989289E-4</v>
      </c>
      <c r="AM1576" s="13">
        <f t="shared" si="2098"/>
        <v>3.0721509257516729E-3</v>
      </c>
      <c r="AN1576" s="13">
        <f t="shared" si="2099"/>
        <v>4.5827239458466323E-3</v>
      </c>
      <c r="AO1576" s="13">
        <f t="shared" si="2100"/>
        <v>3.4180219773378576E-3</v>
      </c>
      <c r="AP1576" s="13">
        <f t="shared" si="2101"/>
        <v>1.6995531297716356E-3</v>
      </c>
      <c r="AQ1576" s="13">
        <f t="shared" si="2102"/>
        <v>6.3380535439818992E-4</v>
      </c>
      <c r="AR1576" s="13">
        <f t="shared" si="2103"/>
        <v>3.1343058536600016E-3</v>
      </c>
      <c r="AS1576" s="13">
        <f t="shared" si="2104"/>
        <v>4.6567482284906106E-3</v>
      </c>
      <c r="AT1576" s="13">
        <f t="shared" si="2105"/>
        <v>3.4593471530910127E-3</v>
      </c>
      <c r="AU1576" s="13">
        <f t="shared" si="2106"/>
        <v>1.7132244989300582E-3</v>
      </c>
      <c r="AV1576" s="13">
        <f t="shared" si="2107"/>
        <v>6.3634944409486237E-4</v>
      </c>
      <c r="AW1576" s="13">
        <f t="shared" si="2108"/>
        <v>1.1640914030929317E-5</v>
      </c>
      <c r="AX1576" s="13">
        <f t="shared" si="2109"/>
        <v>7.6073374505151125E-4</v>
      </c>
      <c r="AY1576" s="13">
        <f t="shared" si="2110"/>
        <v>1.1347856385044493E-3</v>
      </c>
      <c r="AZ1576" s="13">
        <f t="shared" si="2111"/>
        <v>8.4637920542669938E-4</v>
      </c>
      <c r="BA1576" s="13">
        <f t="shared" si="2112"/>
        <v>4.2084762388711538E-4</v>
      </c>
      <c r="BB1576" s="13">
        <f t="shared" si="2113"/>
        <v>1.5694447718810051E-4</v>
      </c>
      <c r="BC1576" s="13">
        <f t="shared" si="2114"/>
        <v>4.6822778643422986E-5</v>
      </c>
      <c r="BD1576" s="13">
        <f t="shared" si="2115"/>
        <v>7.7924006319560191E-4</v>
      </c>
      <c r="BE1576" s="13">
        <f t="shared" si="2116"/>
        <v>1.1577443150985677E-3</v>
      </c>
      <c r="BF1576" s="13">
        <f t="shared" si="2117"/>
        <v>8.6005068428225641E-4</v>
      </c>
      <c r="BG1576" s="13">
        <f t="shared" si="2118"/>
        <v>4.2593583049834979E-4</v>
      </c>
      <c r="BH1576" s="13">
        <f t="shared" si="2119"/>
        <v>1.5820695368702736E-4</v>
      </c>
      <c r="BI1576" s="13">
        <f t="shared" si="2120"/>
        <v>4.7010724907823776E-5</v>
      </c>
      <c r="BJ1576" s="14">
        <f t="shared" si="2121"/>
        <v>0.3757840282866326</v>
      </c>
      <c r="BK1576" s="14">
        <f t="shared" si="2122"/>
        <v>0.24517058929089888</v>
      </c>
      <c r="BL1576" s="14">
        <f t="shared" si="2123"/>
        <v>0.35022411676251763</v>
      </c>
      <c r="BM1576" s="14">
        <f t="shared" si="2124"/>
        <v>0.56996224154979136</v>
      </c>
      <c r="BN1576" s="14">
        <f t="shared" si="2125"/>
        <v>0.42826478960054615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1.6204000000000001</v>
      </c>
      <c r="F1577" s="10">
        <f>VLOOKUP(B1577,home!$B$2:$E$405,3,FALSE)</f>
        <v>0.68569999999999998</v>
      </c>
      <c r="G1577" s="10">
        <f>VLOOKUP(C1577,away!$B$2:$E$405,4,FALSE)</f>
        <v>0.82279999999999998</v>
      </c>
      <c r="H1577" s="10">
        <f>VLOOKUP(A1577,away!$A$2:$E$405,3,FALSE)</f>
        <v>1.3241000000000001</v>
      </c>
      <c r="I1577" s="10">
        <f>VLOOKUP(C1577,away!$B$2:$E$405,3,FALSE)</f>
        <v>0.41959999999999997</v>
      </c>
      <c r="J1577" s="10">
        <f>VLOOKUP(B1577,home!$B$2:$E$405,4,FALSE)</f>
        <v>0.83909999999999996</v>
      </c>
      <c r="K1577" s="12">
        <f t="shared" si="2070"/>
        <v>0.91421989278400007</v>
      </c>
      <c r="L1577" s="12">
        <f t="shared" si="2071"/>
        <v>0.46619754927599999</v>
      </c>
      <c r="M1577" s="13">
        <f t="shared" si="2072"/>
        <v>0.25147355550703748</v>
      </c>
      <c r="N1577" s="13">
        <f t="shared" si="2073"/>
        <v>0.22990212695365508</v>
      </c>
      <c r="O1577" s="13">
        <f t="shared" si="2074"/>
        <v>0.11723635528510301</v>
      </c>
      <c r="P1577" s="13">
        <f t="shared" si="2075"/>
        <v>0.1071798081591338</v>
      </c>
      <c r="Q1577" s="13">
        <f t="shared" si="2076"/>
        <v>0.10509054892719207</v>
      </c>
      <c r="R1577" s="13">
        <f t="shared" si="2077"/>
        <v>2.7327650759982731E-2</v>
      </c>
      <c r="S1577" s="13">
        <f t="shared" si="2078"/>
        <v>1.1420198093858075E-2</v>
      </c>
      <c r="T1577" s="13">
        <f t="shared" si="2079"/>
        <v>4.89929563619265E-2</v>
      </c>
      <c r="U1577" s="13">
        <f t="shared" si="2080"/>
        <v>2.4983481947830007E-2</v>
      </c>
      <c r="V1577" s="13">
        <f t="shared" si="2081"/>
        <v>5.4081880094976624E-4</v>
      </c>
      <c r="W1577" s="13">
        <f t="shared" si="2082"/>
        <v>3.202529012427642E-2</v>
      </c>
      <c r="X1577" s="13">
        <f t="shared" si="2083"/>
        <v>1.4930111770790549E-2</v>
      </c>
      <c r="Y1577" s="13">
        <f t="shared" si="2084"/>
        <v>3.4801907589796575E-3</v>
      </c>
      <c r="Z1577" s="13">
        <f t="shared" si="2085"/>
        <v>4.2466946039247892E-3</v>
      </c>
      <c r="AA1577" s="13">
        <f t="shared" si="2086"/>
        <v>3.8824126854865118E-3</v>
      </c>
      <c r="AB1577" s="13">
        <f t="shared" si="2087"/>
        <v>1.7746894545343603E-3</v>
      </c>
      <c r="AC1577" s="13">
        <f t="shared" si="2088"/>
        <v>1.4406299903427264E-5</v>
      </c>
      <c r="AD1577" s="13">
        <f t="shared" si="2089"/>
        <v>7.3195393259481191E-3</v>
      </c>
      <c r="AE1577" s="13">
        <f t="shared" si="2090"/>
        <v>3.4123512955863177E-3</v>
      </c>
      <c r="AF1577" s="13">
        <f t="shared" si="2091"/>
        <v>7.9541490563556246E-4</v>
      </c>
      <c r="AG1577" s="13">
        <f t="shared" si="2092"/>
        <v>1.2360682655496668E-4</v>
      </c>
      <c r="AH1577" s="13">
        <f t="shared" si="2093"/>
        <v>4.9494965421833755E-4</v>
      </c>
      <c r="AI1577" s="13">
        <f t="shared" si="2094"/>
        <v>4.524928198129664E-4</v>
      </c>
      <c r="AJ1577" s="13">
        <f t="shared" si="2095"/>
        <v>2.0683896860747002E-4</v>
      </c>
      <c r="AK1577" s="13">
        <f t="shared" si="2096"/>
        <v>6.3032099901291465E-5</v>
      </c>
      <c r="AL1577" s="13">
        <f t="shared" si="2097"/>
        <v>2.456026768809212E-7</v>
      </c>
      <c r="AM1577" s="13">
        <f t="shared" si="2098"/>
        <v>1.3383336915593126E-3</v>
      </c>
      <c r="AN1577" s="13">
        <f t="shared" si="2099"/>
        <v>6.2392788711845349E-4</v>
      </c>
      <c r="AO1577" s="13">
        <f t="shared" si="2100"/>
        <v>1.454368259497879E-4</v>
      </c>
      <c r="AP1577" s="13">
        <f t="shared" si="2101"/>
        <v>2.2600763944090429E-5</v>
      </c>
      <c r="AQ1577" s="13">
        <f t="shared" si="2102"/>
        <v>2.6341051906250852E-6</v>
      </c>
      <c r="AR1577" s="13">
        <f t="shared" si="2103"/>
        <v>4.614886316231853E-5</v>
      </c>
      <c r="AS1577" s="13">
        <f t="shared" si="2104"/>
        <v>4.219020873235833E-5</v>
      </c>
      <c r="AT1577" s="13">
        <f t="shared" si="2105"/>
        <v>1.928556405191561E-5</v>
      </c>
      <c r="AU1577" s="13">
        <f t="shared" si="2106"/>
        <v>5.8770820999404187E-6</v>
      </c>
      <c r="AV1577" s="13">
        <f t="shared" si="2107"/>
        <v>1.3432363418225737E-6</v>
      </c>
      <c r="AW1577" s="13">
        <f t="shared" si="2108"/>
        <v>2.9077110600259266E-9</v>
      </c>
      <c r="AX1577" s="13">
        <f t="shared" si="2109"/>
        <v>2.0392188066776154E-4</v>
      </c>
      <c r="AY1577" s="13">
        <f t="shared" si="2110"/>
        <v>9.5067881011063341E-5</v>
      </c>
      <c r="AZ1577" s="13">
        <f t="shared" si="2111"/>
        <v>2.2160206571110055E-5</v>
      </c>
      <c r="BA1577" s="13">
        <f t="shared" si="2112"/>
        <v>3.4436779983004728E-6</v>
      </c>
      <c r="BB1577" s="13">
        <f t="shared" si="2113"/>
        <v>4.013585608258404E-7</v>
      </c>
      <c r="BC1577" s="13">
        <f t="shared" si="2114"/>
        <v>3.7422475487589849E-8</v>
      </c>
      <c r="BD1577" s="13">
        <f t="shared" si="2115"/>
        <v>3.5857478180243936E-6</v>
      </c>
      <c r="BE1577" s="13">
        <f t="shared" si="2116"/>
        <v>3.2781619857447231E-6</v>
      </c>
      <c r="BF1577" s="13">
        <f t="shared" si="2117"/>
        <v>1.4984804495680627E-6</v>
      </c>
      <c r="BG1577" s="13">
        <f t="shared" si="2118"/>
        <v>4.5664687864767819E-7</v>
      </c>
      <c r="BH1577" s="13">
        <f t="shared" si="2119"/>
        <v>1.0436891510935715E-7</v>
      </c>
      <c r="BI1577" s="13">
        <f t="shared" si="2120"/>
        <v>1.9083227676251781E-8</v>
      </c>
      <c r="BJ1577" s="14">
        <f t="shared" si="2121"/>
        <v>0.44853010295159218</v>
      </c>
      <c r="BK1577" s="14">
        <f t="shared" si="2122"/>
        <v>0.37072410034457043</v>
      </c>
      <c r="BL1577" s="14">
        <f t="shared" si="2123"/>
        <v>0.17654569111913981</v>
      </c>
      <c r="BM1577" s="14">
        <f t="shared" si="2124"/>
        <v>0.16174147845382297</v>
      </c>
      <c r="BN1577" s="14">
        <f t="shared" si="2125"/>
        <v>0.8382100455921041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1.6204000000000001</v>
      </c>
      <c r="F1578" s="10">
        <f>VLOOKUP(B1578,home!$B$2:$E$405,3,FALSE)</f>
        <v>1.8513999999999999</v>
      </c>
      <c r="G1578" s="10">
        <f>VLOOKUP(C1578,away!$B$2:$E$405,4,FALSE)</f>
        <v>0.82279999999999998</v>
      </c>
      <c r="H1578" s="10">
        <f>VLOOKUP(A1578,away!$A$2:$E$405,3,FALSE)</f>
        <v>1.3241000000000001</v>
      </c>
      <c r="I1578" s="10">
        <f>VLOOKUP(C1578,away!$B$2:$E$405,3,FALSE)</f>
        <v>1.5944</v>
      </c>
      <c r="J1578" s="10">
        <f>VLOOKUP(B1578,home!$B$2:$E$405,4,FALSE)</f>
        <v>0.41959999999999997</v>
      </c>
      <c r="K1578" s="12">
        <f t="shared" si="2070"/>
        <v>2.4684070431679999</v>
      </c>
      <c r="L1578" s="12">
        <f t="shared" si="2071"/>
        <v>0.88583645878400008</v>
      </c>
      <c r="M1578" s="13">
        <f t="shared" si="2072"/>
        <v>3.4935789016783583E-2</v>
      </c>
      <c r="N1578" s="13">
        <f t="shared" si="2073"/>
        <v>8.6235747667659846E-2</v>
      </c>
      <c r="O1578" s="13">
        <f t="shared" si="2074"/>
        <v>3.0947395627452537E-2</v>
      </c>
      <c r="P1578" s="13">
        <f t="shared" si="2075"/>
        <v>7.6390769334510389E-2</v>
      </c>
      <c r="Q1578" s="13">
        <f t="shared" si="2076"/>
        <v>0.10643246345785501</v>
      </c>
      <c r="R1578" s="13">
        <f t="shared" si="2077"/>
        <v>1.3707165675604999E-2</v>
      </c>
      <c r="S1578" s="13">
        <f t="shared" si="2078"/>
        <v>4.1759108665864852E-2</v>
      </c>
      <c r="T1578" s="13">
        <f t="shared" si="2079"/>
        <v>9.4281756529163777E-2</v>
      </c>
      <c r="U1578" s="13">
        <f t="shared" si="2080"/>
        <v>3.3834864295534034E-2</v>
      </c>
      <c r="V1578" s="13">
        <f t="shared" si="2081"/>
        <v>1.014563043129184E-2</v>
      </c>
      <c r="W1578" s="13">
        <f t="shared" si="2082"/>
        <v>8.7572880807030032E-2</v>
      </c>
      <c r="X1578" s="13">
        <f t="shared" si="2083"/>
        <v>7.7575250619612818E-2</v>
      </c>
      <c r="Y1578" s="13">
        <f t="shared" si="2084"/>
        <v>3.4359492649079552E-2</v>
      </c>
      <c r="Z1578" s="13">
        <f t="shared" si="2085"/>
        <v>4.0474357006811765E-3</v>
      </c>
      <c r="AA1578" s="13">
        <f t="shared" si="2086"/>
        <v>9.9907187903310237E-3</v>
      </c>
      <c r="AB1578" s="13">
        <f t="shared" si="2087"/>
        <v>1.2330580314181992E-2</v>
      </c>
      <c r="AC1578" s="13">
        <f t="shared" si="2088"/>
        <v>1.3865303601302466E-3</v>
      </c>
      <c r="AD1578" s="13">
        <f t="shared" si="2089"/>
        <v>5.4041378943646169E-2</v>
      </c>
      <c r="AE1578" s="13">
        <f t="shared" si="2090"/>
        <v>4.7871823751243756E-2</v>
      </c>
      <c r="AF1578" s="13">
        <f t="shared" si="2091"/>
        <v>2.1203303413666774E-2</v>
      </c>
      <c r="AG1578" s="13">
        <f t="shared" si="2092"/>
        <v>6.2608864034950926E-3</v>
      </c>
      <c r="AH1578" s="13">
        <f t="shared" si="2093"/>
        <v>8.9634152706183779E-4</v>
      </c>
      <c r="AI1578" s="13">
        <f t="shared" si="2094"/>
        <v>2.2125357384834006E-3</v>
      </c>
      <c r="AJ1578" s="13">
        <f t="shared" si="2095"/>
        <v>2.730719400066669E-3</v>
      </c>
      <c r="AK1578" s="13">
        <f t="shared" si="2096"/>
        <v>2.2468423333466873E-3</v>
      </c>
      <c r="AL1578" s="13">
        <f t="shared" si="2097"/>
        <v>1.2127176617092683E-4</v>
      </c>
      <c r="AM1578" s="13">
        <f t="shared" si="2098"/>
        <v>2.6679224081401411E-2</v>
      </c>
      <c r="AN1578" s="13">
        <f t="shared" si="2099"/>
        <v>2.3633429383373445E-2</v>
      </c>
      <c r="AO1578" s="13">
        <f t="shared" si="2100"/>
        <v>1.0467676696944633E-2</v>
      </c>
      <c r="AP1578" s="13">
        <f t="shared" si="2101"/>
        <v>3.0908832189724109E-3</v>
      </c>
      <c r="AQ1578" s="13">
        <f t="shared" si="2102"/>
        <v>6.8450426130235275E-4</v>
      </c>
      <c r="AR1578" s="13">
        <f t="shared" si="2103"/>
        <v>1.588024008387003E-4</v>
      </c>
      <c r="AS1578" s="13">
        <f t="shared" si="2104"/>
        <v>3.9198896470223565E-4</v>
      </c>
      <c r="AT1578" s="13">
        <f t="shared" si="2105"/>
        <v>4.8379416065756555E-4</v>
      </c>
      <c r="AU1578" s="13">
        <f t="shared" si="2106"/>
        <v>3.9806697120356194E-4</v>
      </c>
      <c r="AV1578" s="13">
        <f t="shared" si="2107"/>
        <v>2.4564782884285642E-4</v>
      </c>
      <c r="AW1578" s="13">
        <f t="shared" si="2108"/>
        <v>7.3659290190143059E-6</v>
      </c>
      <c r="AX1578" s="13">
        <f t="shared" si="2109"/>
        <v>1.0975864104798089E-2</v>
      </c>
      <c r="AY1578" s="13">
        <f t="shared" si="2110"/>
        <v>9.7228205906887601E-3</v>
      </c>
      <c r="AZ1578" s="13">
        <f t="shared" si="2111"/>
        <v>4.3064144807239448E-3</v>
      </c>
      <c r="BA1578" s="13">
        <f t="shared" si="2112"/>
        <v>1.2715929845535461E-3</v>
      </c>
      <c r="BB1578" s="13">
        <f t="shared" si="2113"/>
        <v>2.8160585661287269E-4</v>
      </c>
      <c r="BC1578" s="13">
        <f t="shared" si="2114"/>
        <v>4.9891346958956419E-5</v>
      </c>
      <c r="BD1578" s="13">
        <f t="shared" si="2115"/>
        <v>2.3445492734225261E-5</v>
      </c>
      <c r="BE1578" s="13">
        <f t="shared" si="2116"/>
        <v>5.7873019395705799E-5</v>
      </c>
      <c r="BF1578" s="13">
        <f t="shared" si="2117"/>
        <v>7.1427084342879244E-5</v>
      </c>
      <c r="BG1578" s="13">
        <f t="shared" si="2118"/>
        <v>5.8770372688305965E-5</v>
      </c>
      <c r="BH1578" s="13">
        <f t="shared" si="2119"/>
        <v>3.6267300468355678E-5</v>
      </c>
      <c r="BI1578" s="13">
        <f t="shared" si="2120"/>
        <v>1.790449198255585E-5</v>
      </c>
      <c r="BJ1578" s="14">
        <f t="shared" si="2121"/>
        <v>0.70699889124878335</v>
      </c>
      <c r="BK1578" s="14">
        <f t="shared" si="2122"/>
        <v>0.17446192016544063</v>
      </c>
      <c r="BL1578" s="14">
        <f t="shared" si="2123"/>
        <v>0.1108411517899201</v>
      </c>
      <c r="BM1578" s="14">
        <f t="shared" si="2124"/>
        <v>0.63798461346328939</v>
      </c>
      <c r="BN1578" s="14">
        <f t="shared" si="2125"/>
        <v>0.34864933077986632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1.2710999999999999</v>
      </c>
      <c r="F1579" s="10">
        <f>VLOOKUP(B1579,home!$B$2:$E$405,3,FALSE)</f>
        <v>1.7391000000000001</v>
      </c>
      <c r="G1579" s="10">
        <f>VLOOKUP(C1579,away!$B$2:$E$405,4,FALSE)</f>
        <v>0.70389999999999997</v>
      </c>
      <c r="H1579" s="10">
        <f>VLOOKUP(A1579,away!$A$2:$E$405,3,FALSE)</f>
        <v>0.94469999999999998</v>
      </c>
      <c r="I1579" s="10">
        <f>VLOOKUP(C1579,away!$B$2:$E$405,3,FALSE)</f>
        <v>0.89139999999999997</v>
      </c>
      <c r="J1579" s="10">
        <f>VLOOKUP(B1579,home!$B$2:$E$405,4,FALSE)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1.2710999999999999</v>
      </c>
      <c r="F1580" s="10">
        <f>VLOOKUP(B1580,home!$B$2:$E$405,3,FALSE)</f>
        <v>1.2008000000000001</v>
      </c>
      <c r="G1580" s="10">
        <f>VLOOKUP(C1580,away!$B$2:$E$405,4,FALSE)</f>
        <v>0.74529999999999996</v>
      </c>
      <c r="H1580" s="10">
        <f>VLOOKUP(A1580,away!$A$2:$E$405,3,FALSE)</f>
        <v>0.94469999999999998</v>
      </c>
      <c r="I1580" s="10">
        <f>VLOOKUP(C1580,away!$B$2:$E$405,3,FALSE)</f>
        <v>0.78</v>
      </c>
      <c r="J1580" s="10">
        <f>VLOOKUP(B1580,home!$B$2:$E$405,4,FALSE)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1.2710999999999999</v>
      </c>
      <c r="F1581" s="10">
        <f>VLOOKUP(B1581,home!$B$2:$E$405,3,FALSE)</f>
        <v>1.1594</v>
      </c>
      <c r="G1581" s="10">
        <f>VLOOKUP(C1581,away!$B$2:$E$405,4,FALSE)</f>
        <v>0.99380000000000002</v>
      </c>
      <c r="H1581" s="10">
        <f>VLOOKUP(A1581,away!$A$2:$E$405,3,FALSE)</f>
        <v>0.94469999999999998</v>
      </c>
      <c r="I1581" s="10">
        <f>VLOOKUP(C1581,away!$B$2:$E$405,3,FALSE)</f>
        <v>0.72430000000000005</v>
      </c>
      <c r="J1581" s="10">
        <f>VLOOKUP(B1581,home!$B$2:$E$405,4,FALSE)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1.4705999999999999</v>
      </c>
      <c r="F1582" s="10">
        <f>VLOOKUP(B1582,home!$B$2:$E$405,3,FALSE)</f>
        <v>1.0578000000000001</v>
      </c>
      <c r="G1582" s="10">
        <f>VLOOKUP(C1582,away!$B$2:$E$405,4,FALSE)</f>
        <v>0.45329999999999998</v>
      </c>
      <c r="H1582" s="10">
        <f>VLOOKUP(A1582,away!$A$2:$E$405,3,FALSE)</f>
        <v>1.2646999999999999</v>
      </c>
      <c r="I1582" s="10">
        <f>VLOOKUP(C1582,away!$B$2:$E$405,3,FALSE)</f>
        <v>1.845</v>
      </c>
      <c r="J1582" s="10">
        <f>VLOOKUP(B1582,home!$B$2:$E$405,4,FALSE)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1.4705999999999999</v>
      </c>
      <c r="F1583" s="10">
        <f>VLOOKUP(B1583,home!$B$2:$E$405,3,FALSE)</f>
        <v>0.93500000000000005</v>
      </c>
      <c r="G1583" s="10">
        <f>VLOOKUP(C1583,away!$B$2:$E$405,4,FALSE)</f>
        <v>1.105</v>
      </c>
      <c r="H1583" s="10">
        <f>VLOOKUP(A1583,away!$A$2:$E$405,3,FALSE)</f>
        <v>1.2646999999999999</v>
      </c>
      <c r="I1583" s="10">
        <f>VLOOKUP(C1583,away!$B$2:$E$405,3,FALSE)</f>
        <v>0.88949999999999996</v>
      </c>
      <c r="J1583" s="10">
        <f>VLOOKUP(B1583,home!$B$2:$E$405,4,FALSE)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1.4705999999999999</v>
      </c>
      <c r="F1584" s="10">
        <f>VLOOKUP(B1584,home!$B$2:$E$405,3,FALSE)</f>
        <v>0.98219999999999996</v>
      </c>
      <c r="G1584" s="10">
        <f>VLOOKUP(C1584,away!$B$2:$E$405,4,FALSE)</f>
        <v>0.85</v>
      </c>
      <c r="H1584" s="10">
        <f>VLOOKUP(A1584,away!$A$2:$E$405,3,FALSE)</f>
        <v>1.2646999999999999</v>
      </c>
      <c r="I1584" s="10">
        <f>VLOOKUP(C1584,away!$B$2:$E$405,3,FALSE)</f>
        <v>0.29649999999999999</v>
      </c>
      <c r="J1584" s="10">
        <f>VLOOKUP(B1584,home!$B$2:$E$405,4,FALSE)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1.4705999999999999</v>
      </c>
      <c r="F1585" s="10">
        <f>VLOOKUP(B1585,home!$B$2:$E$405,3,FALSE)</f>
        <v>1.615</v>
      </c>
      <c r="G1585" s="10">
        <f>VLOOKUP(C1585,away!$B$2:$E$405,4,FALSE)</f>
        <v>1.2844</v>
      </c>
      <c r="H1585" s="10">
        <f>VLOOKUP(A1585,away!$A$2:$E$405,3,FALSE)</f>
        <v>1.2646999999999999</v>
      </c>
      <c r="I1585" s="10">
        <f>VLOOKUP(C1585,away!$B$2:$E$405,3,FALSE)</f>
        <v>0.43930000000000002</v>
      </c>
      <c r="J1585" s="10">
        <f>VLOOKUP(B1585,home!$B$2:$E$405,4,FALSE)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1.3231999999999999</v>
      </c>
      <c r="F1586" s="10">
        <f>VLOOKUP(B1586,home!$B$2:$E$405,3,FALSE)</f>
        <v>1.1876</v>
      </c>
      <c r="G1586" s="10">
        <f>VLOOKUP(C1586,away!$B$2:$E$405,4,FALSE)</f>
        <v>0.872</v>
      </c>
      <c r="H1586" s="10">
        <f>VLOOKUP(A1586,away!$A$2:$E$405,3,FALSE)</f>
        <v>1.1951000000000001</v>
      </c>
      <c r="I1586" s="10">
        <f>VLOOKUP(C1586,away!$B$2:$E$405,3,FALSE)</f>
        <v>1.2229000000000001</v>
      </c>
      <c r="J1586" s="10">
        <f>VLOOKUP(B1586,home!$B$2:$E$405,4,FALSE)</f>
        <v>0.71719999999999995</v>
      </c>
      <c r="K1586" s="12">
        <f t="shared" si="2070"/>
        <v>1.37028898304</v>
      </c>
      <c r="L1586" s="12">
        <f t="shared" si="2071"/>
        <v>1.048179042988</v>
      </c>
      <c r="M1586" s="13">
        <f t="shared" si="2072"/>
        <v>8.9057947463227746E-2</v>
      </c>
      <c r="N1586" s="13">
        <f t="shared" si="2073"/>
        <v>0.12203512426101609</v>
      </c>
      <c r="O1586" s="13">
        <f t="shared" si="2074"/>
        <v>9.334867414248163E-2</v>
      </c>
      <c r="P1586" s="13">
        <f t="shared" si="2075"/>
        <v>0.12791465975883351</v>
      </c>
      <c r="Q1586" s="13">
        <f t="shared" si="2076"/>
        <v>8.3611693159393916E-2</v>
      </c>
      <c r="R1586" s="13">
        <f t="shared" si="2077"/>
        <v>4.8923061963432532E-2</v>
      </c>
      <c r="S1586" s="13">
        <f t="shared" si="2078"/>
        <v>4.5931218513581076E-2</v>
      </c>
      <c r="T1586" s="13">
        <f t="shared" si="2079"/>
        <v>8.7640024518419818E-2</v>
      </c>
      <c r="U1586" s="13">
        <f t="shared" si="2080"/>
        <v>6.7038732825074873E-2</v>
      </c>
      <c r="V1586" s="13">
        <f t="shared" si="2081"/>
        <v>7.3301539501061923E-3</v>
      </c>
      <c r="W1586" s="13">
        <f t="shared" si="2082"/>
        <v>3.8190727329879465E-2</v>
      </c>
      <c r="X1586" s="13">
        <f t="shared" si="2083"/>
        <v>4.0030720023648714E-2</v>
      </c>
      <c r="Y1586" s="13">
        <f t="shared" si="2084"/>
        <v>2.0979680902254341E-2</v>
      </c>
      <c r="Z1586" s="13">
        <f t="shared" si="2085"/>
        <v>1.7093376089624447E-2</v>
      </c>
      <c r="AA1586" s="13">
        <f t="shared" si="2086"/>
        <v>2.3422864938571736E-2</v>
      </c>
      <c r="AB1586" s="13">
        <f t="shared" si="2087"/>
        <v>1.6048046888279374E-2</v>
      </c>
      <c r="AC1586" s="13">
        <f t="shared" si="2088"/>
        <v>6.580225117576216E-4</v>
      </c>
      <c r="AD1586" s="13">
        <f t="shared" si="2089"/>
        <v>1.3083083228604615E-2</v>
      </c>
      <c r="AE1586" s="13">
        <f t="shared" si="2090"/>
        <v>1.371341365789114E-2</v>
      </c>
      <c r="AF1586" s="13">
        <f t="shared" si="2091"/>
        <v>7.1870564020134519E-3</v>
      </c>
      <c r="AG1586" s="13">
        <f t="shared" si="2092"/>
        <v>2.5111073004544129E-3</v>
      </c>
      <c r="AH1586" s="13">
        <f t="shared" si="2093"/>
        <v>4.4792296477641283E-3</v>
      </c>
      <c r="AI1586" s="13">
        <f t="shared" si="2094"/>
        <v>6.137839038837324E-3</v>
      </c>
      <c r="AJ1586" s="13">
        <f t="shared" si="2095"/>
        <v>4.2053066072958055E-3</v>
      </c>
      <c r="AK1586" s="13">
        <f t="shared" si="2096"/>
        <v>1.9208284380942537E-3</v>
      </c>
      <c r="AL1586" s="13">
        <f t="shared" si="2097"/>
        <v>3.7804925041589809E-5</v>
      </c>
      <c r="AM1586" s="13">
        <f t="shared" si="2098"/>
        <v>3.5855209624704593E-3</v>
      </c>
      <c r="AN1586" s="13">
        <f t="shared" si="2099"/>
        <v>3.7582679310556987E-3</v>
      </c>
      <c r="AO1586" s="13">
        <f t="shared" si="2100"/>
        <v>1.9696688416332266E-3</v>
      </c>
      <c r="AP1586" s="13">
        <f t="shared" si="2101"/>
        <v>6.8818853380879941E-4</v>
      </c>
      <c r="AQ1586" s="13">
        <f t="shared" si="2102"/>
        <v>1.8033619969075551E-4</v>
      </c>
      <c r="AR1586" s="13">
        <f t="shared" si="2103"/>
        <v>9.3900692910337631E-4</v>
      </c>
      <c r="AS1586" s="13">
        <f t="shared" si="2104"/>
        <v>1.2867108499485789E-3</v>
      </c>
      <c r="AT1586" s="13">
        <f t="shared" si="2105"/>
        <v>8.8158285102128643E-4</v>
      </c>
      <c r="AU1586" s="13">
        <f t="shared" si="2106"/>
        <v>4.0267442279715406E-4</v>
      </c>
      <c r="AV1586" s="13">
        <f t="shared" si="2107"/>
        <v>1.3794508132773279E-4</v>
      </c>
      <c r="AW1586" s="13">
        <f t="shared" si="2108"/>
        <v>1.5083201012027339E-6</v>
      </c>
      <c r="AX1586" s="13">
        <f t="shared" si="2109"/>
        <v>8.1886664555537458E-4</v>
      </c>
      <c r="AY1586" s="13">
        <f t="shared" si="2110"/>
        <v>8.5831885687302626E-4</v>
      </c>
      <c r="AZ1586" s="13">
        <f t="shared" si="2111"/>
        <v>4.498359189878615E-4</v>
      </c>
      <c r="BA1586" s="13">
        <f t="shared" si="2112"/>
        <v>1.5716952768877473E-4</v>
      </c>
      <c r="BB1586" s="13">
        <f t="shared" si="2113"/>
        <v>4.1185451279923959E-5</v>
      </c>
      <c r="BC1586" s="13">
        <f t="shared" si="2114"/>
        <v>8.633945381523921E-6</v>
      </c>
      <c r="BD1586" s="13">
        <f t="shared" si="2115"/>
        <v>1.6404123071777957E-4</v>
      </c>
      <c r="BE1586" s="13">
        <f t="shared" si="2116"/>
        <v>2.247838912168962E-4</v>
      </c>
      <c r="BF1586" s="13">
        <f t="shared" si="2117"/>
        <v>1.540094448496874E-4</v>
      </c>
      <c r="BG1586" s="13">
        <f t="shared" si="2118"/>
        <v>7.034581518721102E-5</v>
      </c>
      <c r="BH1586" s="13">
        <f t="shared" si="2119"/>
        <v>2.4098523888500793E-5</v>
      </c>
      <c r="BI1586" s="13">
        <f t="shared" si="2120"/>
        <v>6.6043883583877786E-6</v>
      </c>
      <c r="BJ1586" s="14">
        <f t="shared" si="2121"/>
        <v>0.44149862359800141</v>
      </c>
      <c r="BK1586" s="14">
        <f t="shared" si="2122"/>
        <v>0.2717881259794207</v>
      </c>
      <c r="BL1586" s="14">
        <f t="shared" si="2123"/>
        <v>0.26981638791824825</v>
      </c>
      <c r="BM1586" s="14">
        <f t="shared" si="2124"/>
        <v>0.43444854230013769</v>
      </c>
      <c r="BN1586" s="14">
        <f t="shared" si="2125"/>
        <v>0.56489116074838541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1.3548</v>
      </c>
      <c r="F1587" s="10">
        <f>VLOOKUP(B1587,home!$B$2:$E$405,3,FALSE)</f>
        <v>0.90210000000000001</v>
      </c>
      <c r="G1587" s="10">
        <f>VLOOKUP(C1587,away!$B$2:$E$405,4,FALSE)</f>
        <v>0.90210000000000001</v>
      </c>
      <c r="H1587" s="10">
        <f>VLOOKUP(A1587,away!$A$2:$E$405,3,FALSE)</f>
        <v>1.1719999999999999</v>
      </c>
      <c r="I1587" s="10">
        <f>VLOOKUP(C1587,away!$B$2:$E$405,3,FALSE)</f>
        <v>1.0903</v>
      </c>
      <c r="J1587" s="10">
        <f>VLOOKUP(B1587,home!$B$2:$E$405,4,FALSE)</f>
        <v>0.80579999999999996</v>
      </c>
      <c r="K1587" s="12">
        <f t="shared" ref="K1587:K1646" si="2126">E1587*F1587*G1587</f>
        <v>1.1025151186680002</v>
      </c>
      <c r="L1587" s="12">
        <f t="shared" ref="L1587:L1646" si="2127">H1587*I1587*J1587</f>
        <v>1.02967670328</v>
      </c>
      <c r="M1587" s="13">
        <f t="shared" ref="M1587:M1646" si="2128">_xlfn.POISSON.DIST(0,K1587,FALSE) * _xlfn.POISSON.DIST(0,L1587,FALSE)</f>
        <v>0.1185771089072022</v>
      </c>
      <c r="N1587" s="13">
        <f t="shared" ref="N1587:N1646" si="2129">_xlfn.POISSON.DIST(1,K1587,FALSE) * _xlfn.POISSON.DIST(0,L1587,FALSE)</f>
        <v>0.13073305529813242</v>
      </c>
      <c r="O1587" s="13">
        <f t="shared" ref="O1587:O1646" si="2130">_xlfn.POISSON.DIST(0,K1587,FALSE) * _xlfn.POISSON.DIST(1,L1587,FALSE)</f>
        <v>0.12209608658404147</v>
      </c>
      <c r="P1587" s="13">
        <f t="shared" ref="P1587:P1646" si="2131">_xlfn.POISSON.DIST(1,K1587,FALSE) * _xlfn.POISSON.DIST(1,L1587,FALSE)</f>
        <v>0.1346127813891029</v>
      </c>
      <c r="Q1587" s="13">
        <f t="shared" ref="Q1587:Q1646" si="2132">_xlfn.POISSON.DIST(2,K1587,FALSE) * _xlfn.POISSON.DIST(0,L1587,FALSE)</f>
        <v>7.206758498792537E-2</v>
      </c>
      <c r="R1587" s="13">
        <f t="shared" ref="R1587:R1646" si="2133">_xlfn.POISSON.DIST(0,K1587,FALSE) * _xlfn.POISSON.DIST(2,L1587,FALSE)</f>
        <v>6.2859747958622633E-2</v>
      </c>
      <c r="S1587" s="13">
        <f t="shared" ref="S1587:S1646" si="2134">_xlfn.POISSON.DIST(2,K1587,FALSE) * _xlfn.POISSON.DIST(2,L1587,FALSE)</f>
        <v>3.8204256032864453E-2</v>
      </c>
      <c r="T1587" s="13">
        <f t="shared" ref="T1587:T1646" si="2135">_xlfn.POISSON.DIST(2,K1587,FALSE) * _xlfn.POISSON.DIST(1,L1587,FALSE)</f>
        <v>7.4206313323718201E-2</v>
      </c>
      <c r="U1587" s="13">
        <f t="shared" ref="U1587:U1646" si="2136">_xlfn.POISSON.DIST(1,K1587,FALSE) * _xlfn.POISSON.DIST(2,L1587,FALSE)</f>
        <v>6.930382248004141E-2</v>
      </c>
      <c r="V1587" s="13">
        <f t="shared" ref="V1587:V1646" si="2137">_xlfn.POISSON.DIST(3,K1587,FALSE) * _xlfn.POISSON.DIST(3,L1587,FALSE)</f>
        <v>4.8189750514625622E-3</v>
      </c>
      <c r="W1587" s="13">
        <f t="shared" ref="W1587:W1646" si="2138">_xlfn.POISSON.DIST(3,K1587,FALSE) * _xlfn.POISSON.DIST(0,L1587,FALSE)</f>
        <v>2.6485200671692903E-2</v>
      </c>
      <c r="X1587" s="13">
        <f t="shared" ref="X1587:X1646" si="2139">_xlfn.POISSON.DIST(3,K1587,FALSE) * _xlfn.POISSON.DIST(1,L1587,FALSE)</f>
        <v>2.7271194113337987E-2</v>
      </c>
      <c r="Y1587" s="13">
        <f t="shared" ref="Y1587:Y1646" si="2140">_xlfn.POISSON.DIST(3,K1587,FALSE) * _xlfn.POISSON.DIST(2,L1587,FALSE)</f>
        <v>1.40402566245654E-2</v>
      </c>
      <c r="Z1587" s="13">
        <f t="shared" ref="Z1587:Z1646" si="2141">_xlfn.POISSON.DIST(0,K1587,FALSE) * _xlfn.POISSON.DIST(3,L1587,FALSE)</f>
        <v>2.1575072682348762E-2</v>
      </c>
      <c r="AA1587" s="13">
        <f t="shared" ref="AA1587:AA1646" si="2142">_xlfn.POISSON.DIST(1,K1587,FALSE) * _xlfn.POISSON.DIST(3,L1587,FALSE)</f>
        <v>2.3786843818650472E-2</v>
      </c>
      <c r="AB1587" s="13">
        <f t="shared" ref="AB1587:AB1646" si="2143">_xlfn.POISSON.DIST(2,K1587,FALSE) * _xlfn.POISSON.DIST(3,L1587,FALSE)</f>
        <v>1.3112677467728311E-2</v>
      </c>
      <c r="AC1587" s="13">
        <f t="shared" ref="AC1587:AC1646" si="2144">_xlfn.POISSON.DIST(4,K1587,FALSE) * _xlfn.POISSON.DIST(4,L1587,FALSE)</f>
        <v>3.4191656019256237E-4</v>
      </c>
      <c r="AD1587" s="13">
        <f t="shared" ref="AD1587:AD1646" si="2145">_xlfn.POISSON.DIST(4,K1587,FALSE) * _xlfn.POISSON.DIST(0,L1587,FALSE)</f>
        <v>7.300083540374324E-3</v>
      </c>
      <c r="AE1587" s="13">
        <f t="shared" ref="AE1587:AE1646" si="2146">_xlfn.POISSON.DIST(4,K1587,FALSE) * _xlfn.POISSON.DIST(1,L1587,FALSE)</f>
        <v>7.5167259535212239E-3</v>
      </c>
      <c r="AF1587" s="13">
        <f t="shared" ref="AF1587:AF1646" si="2147">_xlfn.POISSON.DIST(4,K1587,FALSE) * _xlfn.POISSON.DIST(2,L1587,FALSE)</f>
        <v>3.8698987996404741E-3</v>
      </c>
      <c r="AG1587" s="13">
        <f t="shared" ref="AG1587:AG1646" si="2148">_xlfn.POISSON.DIST(4,K1587,FALSE) * _xlfn.POISSON.DIST(3,L1587,FALSE)</f>
        <v>1.3282482126803447E-3</v>
      </c>
      <c r="AH1587" s="13">
        <f t="shared" ref="AH1587:AH1646" si="2149">_xlfn.POISSON.DIST(0,K1587,FALSE) * _xlfn.POISSON.DIST(4,L1587,FALSE)</f>
        <v>5.5538374281468138E-3</v>
      </c>
      <c r="AI1587" s="13">
        <f t="shared" ref="AI1587:AI1646" si="2150">_xlfn.POISSON.DIST(1,K1587,FALSE) * _xlfn.POISSON.DIST(4,L1587,FALSE)</f>
        <v>6.1231897311560656E-3</v>
      </c>
      <c r="AJ1587" s="13">
        <f t="shared" ref="AJ1587:AJ1646" si="2151">_xlfn.POISSON.DIST(2,K1587,FALSE) * _xlfn.POISSON.DIST(4,L1587,FALSE)</f>
        <v>3.3754546265361059E-3</v>
      </c>
      <c r="AK1587" s="13">
        <f t="shared" ref="AK1587:AK1646" si="2152">_xlfn.POISSON.DIST(3,K1587,FALSE) * _xlfn.POISSON.DIST(4,L1587,FALSE)</f>
        <v>1.2404965860446347E-3</v>
      </c>
      <c r="AL1587" s="13">
        <f t="shared" ref="AL1587:AL1646" si="2153">_xlfn.POISSON.DIST(5,K1587,FALSE) * _xlfn.POISSON.DIST(5,L1587,FALSE)</f>
        <v>1.5526213986726701E-5</v>
      </c>
      <c r="AM1587" s="13">
        <f t="shared" ref="AM1587:AM1646" si="2154">_xlfn.POISSON.DIST(5,K1587,FALSE) * _xlfn.POISSON.DIST(0,L1587,FALSE)</f>
        <v>1.6096904941604218E-3</v>
      </c>
      <c r="AN1587" s="13">
        <f t="shared" ref="AN1587:AN1646" si="2155">_xlfn.POISSON.DIST(5,K1587,FALSE) * _xlfn.POISSON.DIST(1,L1587,FALSE)</f>
        <v>1.6574608013282571E-3</v>
      </c>
      <c r="AO1587" s="13">
        <f t="shared" ref="AO1587:AO1646" si="2156">_xlfn.POISSON.DIST(5,K1587,FALSE) * _xlfn.POISSON.DIST(2,L1587,FALSE)</f>
        <v>8.5332438686375341E-4</v>
      </c>
      <c r="AP1587" s="13">
        <f t="shared" ref="AP1587:AP1646" si="2157">_xlfn.POISSON.DIST(5,K1587,FALSE) * _xlfn.POISSON.DIST(3,L1587,FALSE)</f>
        <v>2.9288274716476572E-4</v>
      </c>
      <c r="AQ1587" s="13">
        <f t="shared" ref="AQ1587:AQ1646" si="2158">_xlfn.POISSON.DIST(5,K1587,FALSE) * _xlfn.POISSON.DIST(4,L1587,FALSE)</f>
        <v>7.5393635387051433E-5</v>
      </c>
      <c r="AR1587" s="13">
        <f t="shared" ref="AR1587:AR1646" si="2159">_xlfn.POISSON.DIST(0,K1587,FALSE) * _xlfn.POISSON.DIST(5,L1587,FALSE)</f>
        <v>1.1437314027134577E-3</v>
      </c>
      <c r="AS1587" s="13">
        <f t="shared" ref="AS1587:AS1646" si="2160">_xlfn.POISSON.DIST(1,K1587,FALSE) * _xlfn.POISSON.DIST(5,L1587,FALSE)</f>
        <v>1.2609811631869459E-3</v>
      </c>
      <c r="AT1587" s="13">
        <f t="shared" ref="AT1587:AT1646" si="2161">_xlfn.POISSON.DIST(2,K1587,FALSE) * _xlfn.POISSON.DIST(5,L1587,FALSE)</f>
        <v>6.9512539838458454E-4</v>
      </c>
      <c r="AU1587" s="13">
        <f t="shared" ref="AU1587:AU1646" si="2162">_xlfn.POISSON.DIST(3,K1587,FALSE) * _xlfn.POISSON.DIST(5,L1587,FALSE)</f>
        <v>2.5546208702970698E-4</v>
      </c>
      <c r="AV1587" s="13">
        <f t="shared" ref="AV1587:AV1646" si="2163">_xlfn.POISSON.DIST(4,K1587,FALSE) * _xlfn.POISSON.DIST(5,L1587,FALSE)</f>
        <v>7.0412703299183095E-5</v>
      </c>
      <c r="AW1587" s="13">
        <f t="shared" ref="AW1587:AW1646" si="2164">_xlfn.POISSON.DIST(6,K1587,FALSE) * _xlfn.POISSON.DIST(6,L1587,FALSE)</f>
        <v>4.8960800192877888E-7</v>
      </c>
      <c r="AX1587" s="13">
        <f t="shared" ref="AX1587:AX1646" si="2165">_xlfn.POISSON.DIST(6,K1587,FALSE) * _xlfn.POISSON.DIST(0,L1587,FALSE)</f>
        <v>2.957846843646717E-4</v>
      </c>
      <c r="AY1587" s="13">
        <f t="shared" ref="AY1587:AY1646" si="2166">_xlfn.POISSON.DIST(6,K1587,FALSE) * _xlfn.POISSON.DIST(1,L1587,FALSE)</f>
        <v>3.045625986773305E-4</v>
      </c>
      <c r="AZ1587" s="13">
        <f t="shared" ref="AZ1587:AZ1646" si="2167">_xlfn.POISSON.DIST(6,K1587,FALSE) * _xlfn.POISSON.DIST(2,L1587,FALSE)</f>
        <v>1.568005062742317E-4</v>
      </c>
      <c r="BA1587" s="13">
        <f t="shared" ref="BA1587:BA1646" si="2168">_xlfn.POISSON.DIST(6,K1587,FALSE) * _xlfn.POISSON.DIST(3,L1587,FALSE)</f>
        <v>5.3817942791028626E-5</v>
      </c>
      <c r="BB1587" s="13">
        <f t="shared" ref="BB1587:BB1646" si="2169">_xlfn.POISSON.DIST(6,K1587,FALSE) * _xlfn.POISSON.DIST(4,L1587,FALSE)</f>
        <v>1.3853770477594498E-5</v>
      </c>
      <c r="BC1587" s="13">
        <f t="shared" ref="BC1587:BC1646" si="2170">_xlfn.POISSON.DIST(6,K1587,FALSE) * _xlfn.POISSON.DIST(5,L1587,FALSE)</f>
        <v>2.8529809426734604E-6</v>
      </c>
      <c r="BD1587" s="13">
        <f t="shared" ref="BD1587:BD1646" si="2171">_xlfn.POISSON.DIST(0,K1587,FALSE) * _xlfn.POISSON.DIST(6,L1587,FALSE)</f>
        <v>1.9627893003063373E-4</v>
      </c>
      <c r="BE1587" s="13">
        <f t="shared" ref="BE1587:BE1646" si="2172">_xlfn.POISSON.DIST(1,K1587,FALSE) * _xlfn.POISSON.DIST(6,L1587,FALSE)</f>
        <v>2.1640048783475225E-4</v>
      </c>
      <c r="BF1587" s="13">
        <f t="shared" ref="BF1587:BF1646" si="2173">_xlfn.POISSON.DIST(2,K1587,FALSE) * _xlfn.POISSON.DIST(6,L1587,FALSE)</f>
        <v>1.1929240476247254E-4</v>
      </c>
      <c r="BG1587" s="13">
        <f t="shared" ref="BG1587:BG1646" si="2174">_xlfn.POISSON.DIST(3,K1587,FALSE) * _xlfn.POISSON.DIST(6,L1587,FALSE)</f>
        <v>4.3840559930962829E-5</v>
      </c>
      <c r="BH1587" s="13">
        <f t="shared" ref="BH1587:BH1646" si="2175">_xlfn.POISSON.DIST(4,K1587,FALSE) * _xlfn.POISSON.DIST(6,L1587,FALSE)</f>
        <v>1.2083720033689264E-5</v>
      </c>
      <c r="BI1587" s="13">
        <f t="shared" ref="BI1587:BI1646" si="2176">_xlfn.POISSON.DIST(5,K1587,FALSE) * _xlfn.POISSON.DIST(6,L1587,FALSE)</f>
        <v>2.6644968053787608E-6</v>
      </c>
      <c r="BJ1587" s="14">
        <f t="shared" ref="BJ1587:BJ1646" si="2177">SUM(N1587,Q1587,T1587,W1587,X1587,Y1587,AD1587,AE1587,AF1587,AG1587,AM1587,AN1587,AO1587,AP1587,AQ1587,AX1587,AY1587,AZ1587,BA1587,BB1587,BC1587)</f>
        <v>0.37013498607402051</v>
      </c>
      <c r="BK1587" s="14">
        <f t="shared" ref="BK1587:BK1646" si="2178">SUM(M1587,P1587,S1587,V1587,AC1587,AL1587,AY1587)</f>
        <v>0.29687512675348876</v>
      </c>
      <c r="BL1587" s="14">
        <f t="shared" ref="BL1587:BL1646" si="2179">SUM(O1587,R1587,U1587,AA1587,AB1587,AH1587,AI1587,AJ1587,AK1587,AR1587,AS1587,AT1587,AU1587,AV1587,BD1587,BE1587,BF1587,BG1587,BH1587,BI1587)</f>
        <v>0.3114684300349797</v>
      </c>
      <c r="BM1587" s="14">
        <f t="shared" ref="BM1587:BM1646" si="2180">SUM(S1587:BI1587)</f>
        <v>0.3588031774291352</v>
      </c>
      <c r="BN1587" s="14">
        <f t="shared" ref="BN1587:BN1646" si="2181">SUM(M1587:R1587)</f>
        <v>0.6409463651250269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1.3052999999999999</v>
      </c>
      <c r="F1588" s="10">
        <f>VLOOKUP(B1588,home!$B$2:$E$405,3,FALSE)</f>
        <v>1.0887</v>
      </c>
      <c r="G1588" s="10">
        <f>VLOOKUP(C1588,away!$B$2:$E$405,4,FALSE)</f>
        <v>0.7661</v>
      </c>
      <c r="H1588" s="10">
        <f>VLOOKUP(A1588,away!$A$2:$E$405,3,FALSE)</f>
        <v>1.1211</v>
      </c>
      <c r="I1588" s="10">
        <f>VLOOKUP(C1588,away!$B$2:$E$405,3,FALSE)</f>
        <v>0.75109999999999999</v>
      </c>
      <c r="J1588" s="10">
        <f>VLOOKUP(B1588,home!$B$2:$E$405,4,FALSE)</f>
        <v>1.2676000000000001</v>
      </c>
      <c r="K1588" s="12">
        <f t="shared" si="2126"/>
        <v>1.0886894722709999</v>
      </c>
      <c r="L1588" s="12">
        <f t="shared" si="2127"/>
        <v>1.0673929869960002</v>
      </c>
      <c r="M1588" s="13">
        <f t="shared" si="2128"/>
        <v>0.115777798008562</v>
      </c>
      <c r="N1588" s="13">
        <f t="shared" si="2129"/>
        <v>0.12604606981463978</v>
      </c>
      <c r="O1588" s="13">
        <f t="shared" si="2130"/>
        <v>0.12358040964417855</v>
      </c>
      <c r="P1588" s="13">
        <f t="shared" si="2131"/>
        <v>0.13454069095855473</v>
      </c>
      <c r="Q1588" s="13">
        <f t="shared" si="2132"/>
        <v>6.8612514614166897E-2</v>
      </c>
      <c r="R1588" s="13">
        <f t="shared" si="2133"/>
        <v>6.5954431292144511E-2</v>
      </c>
      <c r="S1588" s="13">
        <f t="shared" si="2134"/>
        <v>3.9086072275849267E-2</v>
      </c>
      <c r="T1588" s="13">
        <f t="shared" si="2135"/>
        <v>7.3236516919322314E-2</v>
      </c>
      <c r="U1588" s="13">
        <f t="shared" si="2136"/>
        <v>7.1803894997378714E-2</v>
      </c>
      <c r="V1588" s="13">
        <f t="shared" si="2137"/>
        <v>5.0467046563912035E-3</v>
      </c>
      <c r="W1588" s="13">
        <f t="shared" si="2138"/>
        <v>2.489924077549454E-2</v>
      </c>
      <c r="X1588" s="13">
        <f t="shared" si="2139"/>
        <v>2.6577274985287717E-2</v>
      </c>
      <c r="Y1588" s="13">
        <f t="shared" si="2140"/>
        <v>1.4184198466380164E-2</v>
      </c>
      <c r="Z1588" s="13">
        <f t="shared" si="2141"/>
        <v>2.3466432474181537E-2</v>
      </c>
      <c r="AA1588" s="13">
        <f t="shared" si="2142"/>
        <v>2.5547657986399748E-2</v>
      </c>
      <c r="AB1588" s="13">
        <f t="shared" si="2143"/>
        <v>1.3906733145486769E-2</v>
      </c>
      <c r="AC1588" s="13">
        <f t="shared" si="2144"/>
        <v>3.6653569553789553E-4</v>
      </c>
      <c r="AD1588" s="13">
        <f t="shared" si="2145"/>
        <v>6.7768853249554279E-3</v>
      </c>
      <c r="AE1588" s="13">
        <f t="shared" si="2146"/>
        <v>7.2335998695335331E-3</v>
      </c>
      <c r="AF1588" s="13">
        <f t="shared" si="2147"/>
        <v>3.8605468857376367E-3</v>
      </c>
      <c r="AG1588" s="13">
        <f t="shared" si="2148"/>
        <v>1.3735735572685344E-3</v>
      </c>
      <c r="AH1588" s="13">
        <f t="shared" si="2149"/>
        <v>6.26197636318914E-3</v>
      </c>
      <c r="AI1588" s="13">
        <f t="shared" si="2150"/>
        <v>6.8173477422138595E-3</v>
      </c>
      <c r="AJ1588" s="13">
        <f t="shared" si="2151"/>
        <v>3.7109873578793501E-3</v>
      </c>
      <c r="AK1588" s="13">
        <f t="shared" si="2152"/>
        <v>1.3467042894180071E-3</v>
      </c>
      <c r="AL1588" s="13">
        <f t="shared" si="2153"/>
        <v>1.7037451596720149E-5</v>
      </c>
      <c r="AM1588" s="13">
        <f t="shared" si="2154"/>
        <v>1.4755847416133619E-3</v>
      </c>
      <c r="AN1588" s="13">
        <f t="shared" si="2155"/>
        <v>1.5750288049164074E-3</v>
      </c>
      <c r="AO1588" s="13">
        <f t="shared" si="2156"/>
        <v>8.4058735034223207E-4</v>
      </c>
      <c r="AP1588" s="13">
        <f t="shared" si="2157"/>
        <v>2.9907901423761619E-4</v>
      </c>
      <c r="AQ1588" s="13">
        <f t="shared" si="2158"/>
        <v>7.980871058872708E-5</v>
      </c>
      <c r="AR1588" s="13">
        <f t="shared" si="2159"/>
        <v>1.3367979309605619E-3</v>
      </c>
      <c r="AS1588" s="13">
        <f t="shared" si="2160"/>
        <v>1.4553578339904186E-3</v>
      </c>
      <c r="AT1588" s="13">
        <f t="shared" si="2161"/>
        <v>7.9221637612624722E-4</v>
      </c>
      <c r="AU1588" s="13">
        <f t="shared" si="2162"/>
        <v>2.8749254281644265E-4</v>
      </c>
      <c r="AV1588" s="13">
        <f t="shared" si="2163"/>
        <v>7.8247526180170193E-5</v>
      </c>
      <c r="AW1588" s="13">
        <f t="shared" si="2164"/>
        <v>5.4995923931281623E-7</v>
      </c>
      <c r="AX1588" s="13">
        <f t="shared" si="2165"/>
        <v>2.677422622730317E-4</v>
      </c>
      <c r="AY1588" s="13">
        <f t="shared" si="2166"/>
        <v>2.8578621307267778E-4</v>
      </c>
      <c r="AZ1588" s="13">
        <f t="shared" si="2167"/>
        <v>1.5252309980696044E-4</v>
      </c>
      <c r="BA1588" s="13">
        <f t="shared" si="2168"/>
        <v>5.426736236294686E-5</v>
      </c>
      <c r="BB1588" s="13">
        <f t="shared" si="2169"/>
        <v>1.4481150502245038E-5</v>
      </c>
      <c r="BC1588" s="13">
        <f t="shared" si="2170"/>
        <v>3.0914156979459938E-6</v>
      </c>
      <c r="BD1588" s="13">
        <f t="shared" si="2171"/>
        <v>2.3781478942301107E-4</v>
      </c>
      <c r="BE1588" s="13">
        <f t="shared" si="2172"/>
        <v>2.5890645759517686E-4</v>
      </c>
      <c r="BF1588" s="13">
        <f t="shared" si="2173"/>
        <v>1.4093436734342356E-4</v>
      </c>
      <c r="BG1588" s="13">
        <f t="shared" si="2174"/>
        <v>5.1144587335986341E-5</v>
      </c>
      <c r="BH1588" s="13">
        <f t="shared" si="2175"/>
        <v>1.3920143449083259E-5</v>
      </c>
      <c r="BI1588" s="13">
        <f t="shared" si="2176"/>
        <v>3.0309427251038144E-6</v>
      </c>
      <c r="BJ1588" s="14">
        <f t="shared" si="2177"/>
        <v>0.35784840133820062</v>
      </c>
      <c r="BK1588" s="14">
        <f t="shared" si="2178"/>
        <v>0.29512062525956445</v>
      </c>
      <c r="BL1588" s="14">
        <f t="shared" si="2179"/>
        <v>0.32358600631623435</v>
      </c>
      <c r="BM1588" s="14">
        <f t="shared" si="2180"/>
        <v>0.36522431480210116</v>
      </c>
      <c r="BN1588" s="14">
        <f t="shared" si="2181"/>
        <v>0.63451191433224641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1.3052999999999999</v>
      </c>
      <c r="F1589" s="10">
        <f>VLOOKUP(B1589,home!$B$2:$E$405,3,FALSE)</f>
        <v>0.8871</v>
      </c>
      <c r="G1589" s="10">
        <f>VLOOKUP(C1589,away!$B$2:$E$405,4,FALSE)</f>
        <v>0.8871</v>
      </c>
      <c r="H1589" s="10">
        <f>VLOOKUP(A1589,away!$A$2:$E$405,3,FALSE)</f>
        <v>1.1211</v>
      </c>
      <c r="I1589" s="10">
        <f>VLOOKUP(C1589,away!$B$2:$E$405,3,FALSE)</f>
        <v>1.4553</v>
      </c>
      <c r="J1589" s="10">
        <f>VLOOKUP(B1589,home!$B$2:$E$405,4,FALSE)</f>
        <v>0.61029999999999995</v>
      </c>
      <c r="K1589" s="12">
        <f t="shared" si="2126"/>
        <v>1.027201148973</v>
      </c>
      <c r="L1589" s="12">
        <f t="shared" si="2127"/>
        <v>0.99572692734899992</v>
      </c>
      <c r="M1589" s="13">
        <f t="shared" si="2128"/>
        <v>0.13226760786870728</v>
      </c>
      <c r="N1589" s="13">
        <f t="shared" si="2129"/>
        <v>0.13586543877464632</v>
      </c>
      <c r="O1589" s="13">
        <f t="shared" si="2130"/>
        <v>0.1317024187709103</v>
      </c>
      <c r="P1589" s="13">
        <f t="shared" si="2131"/>
        <v>0.13528487588400223</v>
      </c>
      <c r="Q1589" s="13">
        <f t="shared" si="2132"/>
        <v>6.9780567407518743E-2</v>
      </c>
      <c r="R1589" s="13">
        <f t="shared" si="2133"/>
        <v>6.5569822383594878E-2</v>
      </c>
      <c r="S1589" s="13">
        <f t="shared" si="2134"/>
        <v>3.4592743336518558E-2</v>
      </c>
      <c r="T1589" s="13">
        <f t="shared" si="2135"/>
        <v>6.9482389973358386E-2</v>
      </c>
      <c r="U1589" s="13">
        <f t="shared" si="2136"/>
        <v>6.7353396890384179E-2</v>
      </c>
      <c r="V1589" s="13">
        <f t="shared" si="2137"/>
        <v>3.9313186217087353E-3</v>
      </c>
      <c r="W1589" s="13">
        <f t="shared" si="2138"/>
        <v>2.3892893005663707E-2</v>
      </c>
      <c r="X1589" s="13">
        <f t="shared" si="2139"/>
        <v>2.3790796938007935E-2</v>
      </c>
      <c r="Y1589" s="13">
        <f t="shared" si="2140"/>
        <v>1.1844568567133318E-2</v>
      </c>
      <c r="Z1589" s="13">
        <f t="shared" si="2141"/>
        <v>2.1763212589612203E-2</v>
      </c>
      <c r="AA1589" s="13">
        <f t="shared" si="2142"/>
        <v>2.2355196977393313E-2</v>
      </c>
      <c r="AB1589" s="13">
        <f t="shared" si="2143"/>
        <v>1.1481642010348072E-2</v>
      </c>
      <c r="AC1589" s="13">
        <f t="shared" si="2144"/>
        <v>2.5131245301110536E-4</v>
      </c>
      <c r="AD1589" s="13">
        <f t="shared" si="2145"/>
        <v>6.1357017869266787E-3</v>
      </c>
      <c r="AE1589" s="13">
        <f t="shared" si="2146"/>
        <v>6.1094834874262692E-3</v>
      </c>
      <c r="AF1589" s="13">
        <f t="shared" si="2147"/>
        <v>3.0416886103122056E-3</v>
      </c>
      <c r="AG1589" s="13">
        <f t="shared" si="2148"/>
        <v>1.0095637512995408E-3</v>
      </c>
      <c r="AH1589" s="13">
        <f t="shared" si="2149"/>
        <v>5.4175542002744062E-3</v>
      </c>
      <c r="AI1589" s="13">
        <f t="shared" si="2150"/>
        <v>5.5649178991453718E-3</v>
      </c>
      <c r="AJ1589" s="13">
        <f t="shared" si="2151"/>
        <v>2.8581450299712693E-3</v>
      </c>
      <c r="AK1589" s="13">
        <f t="shared" si="2152"/>
        <v>9.7862995290598585E-4</v>
      </c>
      <c r="AL1589" s="13">
        <f t="shared" si="2153"/>
        <v>1.0281814137731967E-5</v>
      </c>
      <c r="AM1589" s="13">
        <f t="shared" si="2154"/>
        <v>1.260519985057355E-3</v>
      </c>
      <c r="AN1589" s="13">
        <f t="shared" si="2155"/>
        <v>1.2551336915831673E-3</v>
      </c>
      <c r="AO1589" s="13">
        <f t="shared" si="2156"/>
        <v>6.2488520706615723E-4</v>
      </c>
      <c r="AP1589" s="13">
        <f t="shared" si="2157"/>
        <v>2.0740500905927611E-4</v>
      </c>
      <c r="AQ1589" s="13">
        <f t="shared" si="2158"/>
        <v>5.1629688096846114E-5</v>
      </c>
      <c r="AR1589" s="13">
        <f t="shared" si="2159"/>
        <v>1.0788809195171809E-3</v>
      </c>
      <c r="AS1589" s="13">
        <f t="shared" si="2160"/>
        <v>1.1082277201330949E-3</v>
      </c>
      <c r="AT1589" s="13">
        <f t="shared" si="2161"/>
        <v>5.6918639372222166E-4</v>
      </c>
      <c r="AU1589" s="13">
        <f t="shared" si="2162"/>
        <v>1.9488963920375482E-4</v>
      </c>
      <c r="AV1589" s="13">
        <f t="shared" si="2163"/>
        <v>5.0047715328257589E-5</v>
      </c>
      <c r="AW1589" s="13">
        <f t="shared" si="2164"/>
        <v>2.9212114656097841E-7</v>
      </c>
      <c r="AX1589" s="13">
        <f t="shared" si="2165"/>
        <v>2.1580126282572386E-4</v>
      </c>
      <c r="AY1589" s="13">
        <f t="shared" si="2166"/>
        <v>2.1487912835149197E-4</v>
      </c>
      <c r="AZ1589" s="13">
        <f t="shared" si="2167"/>
        <v>1.0698046711243124E-4</v>
      </c>
      <c r="BA1589" s="13">
        <f t="shared" si="2168"/>
        <v>3.5507777268073964E-5</v>
      </c>
      <c r="BB1589" s="13">
        <f t="shared" si="2169"/>
        <v>8.8390124890329871E-6</v>
      </c>
      <c r="BC1589" s="13">
        <f t="shared" si="2170"/>
        <v>1.760248549300851E-6</v>
      </c>
      <c r="BD1589" s="13">
        <f t="shared" si="2171"/>
        <v>1.7904513049438431E-4</v>
      </c>
      <c r="BE1589" s="13">
        <f t="shared" si="2172"/>
        <v>1.8391536376185228E-4</v>
      </c>
      <c r="BF1589" s="13">
        <f t="shared" si="2173"/>
        <v>9.4459036484980942E-5</v>
      </c>
      <c r="BG1589" s="13">
        <f t="shared" si="2174"/>
        <v>3.2342810269418323E-5</v>
      </c>
      <c r="BH1589" s="13">
        <f t="shared" si="2175"/>
        <v>8.3056429674405599E-6</v>
      </c>
      <c r="BI1589" s="13">
        <f t="shared" si="2176"/>
        <v>1.7063131998228925E-6</v>
      </c>
      <c r="BJ1589" s="14">
        <f t="shared" si="2177"/>
        <v>0.35493643377975204</v>
      </c>
      <c r="BK1589" s="14">
        <f t="shared" si="2178"/>
        <v>0.30655301910643723</v>
      </c>
      <c r="BL1589" s="14">
        <f t="shared" si="2179"/>
        <v>0.31678273080001018</v>
      </c>
      <c r="BM1589" s="14">
        <f t="shared" si="2180"/>
        <v>0.32935007817922685</v>
      </c>
      <c r="BN1589" s="14">
        <f t="shared" si="2181"/>
        <v>0.67047073108937971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1.3052999999999999</v>
      </c>
      <c r="F1590" s="10">
        <f>VLOOKUP(B1590,home!$B$2:$E$405,3,FALSE)</f>
        <v>1.5725</v>
      </c>
      <c r="G1590" s="10">
        <f>VLOOKUP(C1590,away!$B$2:$E$405,4,FALSE)</f>
        <v>1.0484</v>
      </c>
      <c r="H1590" s="10">
        <f>VLOOKUP(A1590,away!$A$2:$E$405,3,FALSE)</f>
        <v>1.1211</v>
      </c>
      <c r="I1590" s="10">
        <f>VLOOKUP(C1590,away!$B$2:$E$405,3,FALSE)</f>
        <v>0.93889999999999996</v>
      </c>
      <c r="J1590" s="10">
        <f>VLOOKUP(B1590,home!$B$2:$E$405,4,FALSE)</f>
        <v>0.65720000000000001</v>
      </c>
      <c r="K1590" s="12">
        <f t="shared" si="2126"/>
        <v>2.1519293276999996</v>
      </c>
      <c r="L1590" s="12">
        <f t="shared" si="2127"/>
        <v>0.69176923918799993</v>
      </c>
      <c r="M1590" s="13">
        <f t="shared" si="2128"/>
        <v>5.8209973852684699E-2</v>
      </c>
      <c r="N1590" s="13">
        <f t="shared" si="2129"/>
        <v>0.12526374989824232</v>
      </c>
      <c r="O1590" s="13">
        <f t="shared" si="2130"/>
        <v>4.026786932522506E-2</v>
      </c>
      <c r="P1590" s="13">
        <f t="shared" si="2131"/>
        <v>8.6653608964942994E-2</v>
      </c>
      <c r="Q1590" s="13">
        <f t="shared" si="2132"/>
        <v>0.1347793685518528</v>
      </c>
      <c r="R1590" s="13">
        <f t="shared" si="2133"/>
        <v>1.3928036663416368E-2</v>
      </c>
      <c r="S1590" s="13">
        <f t="shared" si="2134"/>
        <v>3.2248974916447827E-2</v>
      </c>
      <c r="T1590" s="13">
        <f t="shared" si="2135"/>
        <v>9.323622124135425E-2</v>
      </c>
      <c r="U1590" s="13">
        <f t="shared" si="2136"/>
        <v>2.9972150573286525E-2</v>
      </c>
      <c r="V1590" s="13">
        <f t="shared" si="2137"/>
        <v>5.3341184546107376E-3</v>
      </c>
      <c r="W1590" s="13">
        <f t="shared" si="2138"/>
        <v>9.6678558651872998E-2</v>
      </c>
      <c r="X1590" s="13">
        <f t="shared" si="2139"/>
        <v>6.6879252964398617E-2</v>
      </c>
      <c r="Y1590" s="13">
        <f t="shared" si="2140"/>
        <v>2.3132504970321904E-2</v>
      </c>
      <c r="Z1590" s="13">
        <f t="shared" si="2141"/>
        <v>3.2116624420113703E-3</v>
      </c>
      <c r="AA1590" s="13">
        <f t="shared" si="2142"/>
        <v>6.9112705996368668E-3</v>
      </c>
      <c r="AB1590" s="13">
        <f t="shared" si="2143"/>
        <v>7.4362829475146698E-3</v>
      </c>
      <c r="AC1590" s="13">
        <f t="shared" si="2144"/>
        <v>4.9628588554717981E-4</v>
      </c>
      <c r="AD1590" s="13">
        <f t="shared" si="2145"/>
        <v>5.2011356430682505E-2</v>
      </c>
      <c r="AE1590" s="13">
        <f t="shared" si="2146"/>
        <v>3.5979856467189125E-2</v>
      </c>
      <c r="AF1590" s="13">
        <f t="shared" si="2147"/>
        <v>1.2444878967200429E-2</v>
      </c>
      <c r="AG1590" s="13">
        <f t="shared" si="2148"/>
        <v>2.8696614849756611E-3</v>
      </c>
      <c r="AH1590" s="13">
        <f t="shared" si="2149"/>
        <v>5.5543232100971991E-4</v>
      </c>
      <c r="AI1590" s="13">
        <f t="shared" si="2150"/>
        <v>1.1952511011332969E-3</v>
      </c>
      <c r="AJ1590" s="13">
        <f t="shared" si="2151"/>
        <v>1.2860479492472303E-3</v>
      </c>
      <c r="AK1590" s="13">
        <f t="shared" si="2152"/>
        <v>9.2249476627118501E-4</v>
      </c>
      <c r="AL1590" s="13">
        <f t="shared" si="2153"/>
        <v>2.9551611323420896E-5</v>
      </c>
      <c r="AM1590" s="13">
        <f t="shared" si="2154"/>
        <v>2.2384952655328732E-2</v>
      </c>
      <c r="AN1590" s="13">
        <f t="shared" si="2155"/>
        <v>1.5485221667636155E-2</v>
      </c>
      <c r="AO1590" s="13">
        <f t="shared" si="2156"/>
        <v>5.3561000058390965E-3</v>
      </c>
      <c r="AP1590" s="13">
        <f t="shared" si="2157"/>
        <v>1.2350617420180514E-3</v>
      </c>
      <c r="AQ1590" s="13">
        <f t="shared" si="2158"/>
        <v>2.1359443040650831E-4</v>
      </c>
      <c r="AR1590" s="13">
        <f t="shared" si="2159"/>
        <v>7.6846198825063797E-5</v>
      </c>
      <c r="AS1590" s="13">
        <f t="shared" si="2160"/>
        <v>1.6536758897392001E-4</v>
      </c>
      <c r="AT1590" s="13">
        <f t="shared" si="2161"/>
        <v>1.7792968228200884E-4</v>
      </c>
      <c r="AU1590" s="13">
        <f t="shared" si="2162"/>
        <v>1.2763070052366593E-4</v>
      </c>
      <c r="AV1590" s="13">
        <f t="shared" si="2163"/>
        <v>6.8663061892943099E-5</v>
      </c>
      <c r="AW1590" s="13">
        <f t="shared" si="2164"/>
        <v>1.221990743365819E-6</v>
      </c>
      <c r="AX1590" s="13">
        <f t="shared" si="2165"/>
        <v>8.0284726863629786E-3</v>
      </c>
      <c r="AY1590" s="13">
        <f t="shared" si="2166"/>
        <v>5.5538504420869555E-3</v>
      </c>
      <c r="AZ1590" s="13">
        <f t="shared" si="2167"/>
        <v>1.9209914474432146E-3</v>
      </c>
      <c r="BA1590" s="13">
        <f t="shared" si="2168"/>
        <v>4.4296093069481587E-4</v>
      </c>
      <c r="BB1590" s="13">
        <f t="shared" si="2169"/>
        <v>7.6606686504190278E-5</v>
      </c>
      <c r="BC1590" s="13">
        <f t="shared" si="2170"/>
        <v>1.0598829847943469E-5</v>
      </c>
      <c r="BD1590" s="13">
        <f t="shared" si="2171"/>
        <v>8.8599727492840203E-6</v>
      </c>
      <c r="BE1590" s="13">
        <f t="shared" si="2172"/>
        <v>1.9066035201807076E-5</v>
      </c>
      <c r="BF1590" s="13">
        <f t="shared" si="2173"/>
        <v>2.0514380156864623E-5</v>
      </c>
      <c r="BG1590" s="13">
        <f t="shared" si="2174"/>
        <v>1.4715165433047965E-5</v>
      </c>
      <c r="BH1590" s="13">
        <f t="shared" si="2175"/>
        <v>7.9164990143332934E-6</v>
      </c>
      <c r="BI1590" s="13">
        <f t="shared" si="2176"/>
        <v>3.4071492803303907E-6</v>
      </c>
      <c r="BJ1590" s="14">
        <f t="shared" si="2177"/>
        <v>0.70398382115225944</v>
      </c>
      <c r="BK1590" s="14">
        <f t="shared" si="2178"/>
        <v>0.18852636412764379</v>
      </c>
      <c r="BL1590" s="14">
        <f t="shared" si="2179"/>
        <v>0.10316575268107418</v>
      </c>
      <c r="BM1590" s="14">
        <f t="shared" si="2180"/>
        <v>0.5342323646952809</v>
      </c>
      <c r="BN1590" s="14">
        <f t="shared" si="2181"/>
        <v>0.4591026072563642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1.3052999999999999</v>
      </c>
      <c r="F1591" s="10">
        <f>VLOOKUP(B1591,home!$B$2:$E$405,3,FALSE)</f>
        <v>1.0484</v>
      </c>
      <c r="G1591" s="10">
        <f>VLOOKUP(C1591,away!$B$2:$E$405,4,FALSE)</f>
        <v>0.9274</v>
      </c>
      <c r="H1591" s="10">
        <f>VLOOKUP(A1591,away!$A$2:$E$405,3,FALSE)</f>
        <v>1.1211</v>
      </c>
      <c r="I1591" s="10">
        <f>VLOOKUP(C1591,away!$B$2:$E$405,3,FALSE)</f>
        <v>1.6900999999999999</v>
      </c>
      <c r="J1591" s="10">
        <f>VLOOKUP(B1591,home!$B$2:$E$405,4,FALSE)</f>
        <v>1.3145</v>
      </c>
      <c r="K1591" s="12">
        <f t="shared" si="2126"/>
        <v>1.269125124648</v>
      </c>
      <c r="L1591" s="12">
        <f t="shared" si="2127"/>
        <v>2.4906766240949998</v>
      </c>
      <c r="M1591" s="13">
        <f t="shared" si="2128"/>
        <v>2.3288356863291188E-2</v>
      </c>
      <c r="N1591" s="13">
        <f t="shared" si="2129"/>
        <v>2.9555838806971536E-2</v>
      </c>
      <c r="O1591" s="13">
        <f t="shared" si="2130"/>
        <v>5.8003766052981708E-2</v>
      </c>
      <c r="P1591" s="13">
        <f t="shared" si="2131"/>
        <v>7.3614036822043843E-2</v>
      </c>
      <c r="Q1591" s="13">
        <f t="shared" si="2132"/>
        <v>1.875502880498698E-2</v>
      </c>
      <c r="R1591" s="13">
        <f t="shared" si="2133"/>
        <v>7.2234312108818324E-2</v>
      </c>
      <c r="S1591" s="13">
        <f t="shared" si="2134"/>
        <v>5.8173129700050841E-2</v>
      </c>
      <c r="T1591" s="13">
        <f t="shared" si="2135"/>
        <v>4.6712711828809449E-2</v>
      </c>
      <c r="U1591" s="13">
        <f t="shared" si="2136"/>
        <v>9.1674380358966592E-2</v>
      </c>
      <c r="V1591" s="13">
        <f t="shared" si="2137"/>
        <v>2.0431568429626568E-2</v>
      </c>
      <c r="W1591" s="13">
        <f t="shared" si="2138"/>
        <v>7.9341594233019799E-3</v>
      </c>
      <c r="X1591" s="13">
        <f t="shared" si="2139"/>
        <v>1.9761425407461303E-2</v>
      </c>
      <c r="Y1591" s="13">
        <f t="shared" si="2140"/>
        <v>2.460966016058044E-2</v>
      </c>
      <c r="Z1591" s="13">
        <f t="shared" si="2141"/>
        <v>5.9970770875672069E-2</v>
      </c>
      <c r="AA1591" s="13">
        <f t="shared" si="2142"/>
        <v>7.6110412062823957E-2</v>
      </c>
      <c r="AB1591" s="13">
        <f t="shared" si="2143"/>
        <v>4.8296818098121072E-2</v>
      </c>
      <c r="AC1591" s="13">
        <f t="shared" si="2144"/>
        <v>4.0364865572628502E-3</v>
      </c>
      <c r="AD1591" s="13">
        <f t="shared" si="2145"/>
        <v>2.5173602667688069E-3</v>
      </c>
      <c r="AE1591" s="13">
        <f t="shared" si="2146"/>
        <v>6.2699303708666195E-3</v>
      </c>
      <c r="AF1591" s="13">
        <f t="shared" si="2147"/>
        <v>7.8081845047103908E-3</v>
      </c>
      <c r="AG1591" s="13">
        <f t="shared" si="2148"/>
        <v>6.4825542075009892E-3</v>
      </c>
      <c r="AH1591" s="13">
        <f t="shared" si="2149"/>
        <v>3.7341949287248412E-2</v>
      </c>
      <c r="AI1591" s="13">
        <f t="shared" si="2150"/>
        <v>4.7391606043778435E-2</v>
      </c>
      <c r="AJ1591" s="13">
        <f t="shared" si="2151"/>
        <v>3.0072938963789618E-2</v>
      </c>
      <c r="AK1591" s="13">
        <f t="shared" si="2152"/>
        <v>1.272210747031707E-2</v>
      </c>
      <c r="AL1591" s="13">
        <f t="shared" si="2153"/>
        <v>5.1037017648318333E-4</v>
      </c>
      <c r="AM1591" s="13">
        <f t="shared" si="2154"/>
        <v>6.3896903246937601E-4</v>
      </c>
      <c r="AN1591" s="13">
        <f t="shared" si="2155"/>
        <v>1.5914652326920737E-3</v>
      </c>
      <c r="AO1591" s="13">
        <f t="shared" si="2156"/>
        <v>1.9819126265630291E-3</v>
      </c>
      <c r="AP1591" s="13">
        <f t="shared" si="2157"/>
        <v>1.6454344833264198E-3</v>
      </c>
      <c r="AQ1591" s="13">
        <f t="shared" si="2158"/>
        <v>1.0245613010252369E-3</v>
      </c>
      <c r="AR1591" s="13">
        <f t="shared" si="2159"/>
        <v>1.8601344037578099E-2</v>
      </c>
      <c r="AS1591" s="13">
        <f t="shared" si="2160"/>
        <v>2.3607433070311639E-2</v>
      </c>
      <c r="AT1591" s="13">
        <f t="shared" si="2161"/>
        <v>1.4980393218989294E-2</v>
      </c>
      <c r="AU1591" s="13">
        <f t="shared" si="2162"/>
        <v>6.337331137108616E-3</v>
      </c>
      <c r="AV1591" s="13">
        <f t="shared" si="2163"/>
        <v>2.0107165423296556E-3</v>
      </c>
      <c r="AW1591" s="13">
        <f t="shared" si="2164"/>
        <v>4.4813057330004858E-5</v>
      </c>
      <c r="AX1591" s="13">
        <f t="shared" si="2165"/>
        <v>1.3515527549648487E-4</v>
      </c>
      <c r="AY1591" s="13">
        <f t="shared" si="2166"/>
        <v>3.3662808530221457E-4</v>
      </c>
      <c r="AZ1591" s="13">
        <f t="shared" si="2167"/>
        <v>4.192158515380417E-4</v>
      </c>
      <c r="BA1591" s="13">
        <f t="shared" si="2168"/>
        <v>3.4804370729196016E-4</v>
      </c>
      <c r="BB1591" s="13">
        <f t="shared" si="2169"/>
        <v>2.167160814788619E-4</v>
      </c>
      <c r="BC1591" s="13">
        <f t="shared" si="2170"/>
        <v>1.0795393564097368E-4</v>
      </c>
      <c r="BD1591" s="13">
        <f t="shared" si="2171"/>
        <v>7.7216554618574447E-3</v>
      </c>
      <c r="BE1591" s="13">
        <f t="shared" si="2172"/>
        <v>9.7997469505187382E-3</v>
      </c>
      <c r="BF1591" s="13">
        <f t="shared" si="2173"/>
        <v>6.2185525350479786E-3</v>
      </c>
      <c r="BG1591" s="13">
        <f t="shared" si="2174"/>
        <v>2.6307070870576349E-3</v>
      </c>
      <c r="BH1591" s="13">
        <f t="shared" si="2175"/>
        <v>8.3467411494359933E-4</v>
      </c>
      <c r="BI1591" s="13">
        <f t="shared" si="2176"/>
        <v>2.1186117803365066E-4</v>
      </c>
      <c r="BJ1591" s="14">
        <f t="shared" si="2177"/>
        <v>0.17885290939478313</v>
      </c>
      <c r="BK1591" s="14">
        <f t="shared" si="2178"/>
        <v>0.18039057663406069</v>
      </c>
      <c r="BL1591" s="14">
        <f t="shared" si="2179"/>
        <v>0.56680270578062153</v>
      </c>
      <c r="BM1591" s="14">
        <f t="shared" si="2180"/>
        <v>0.71027380819807162</v>
      </c>
      <c r="BN1591" s="14">
        <f t="shared" si="2181"/>
        <v>0.27545133945909356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1.8042</v>
      </c>
      <c r="F1595" s="10">
        <f>VLOOKUP(B1595,home!$B$2:$E$405,3,FALSE)</f>
        <v>0.99770000000000003</v>
      </c>
      <c r="G1595" s="10">
        <f>VLOOKUP(C1595,away!$B$2:$E$405,4,FALSE)</f>
        <v>1.1085</v>
      </c>
      <c r="H1595" s="10">
        <f>VLOOKUP(A1595,away!$A$2:$E$405,3,FALSE)</f>
        <v>1.2458</v>
      </c>
      <c r="I1595" s="10">
        <f>VLOOKUP(C1595,away!$B$2:$E$405,3,FALSE)</f>
        <v>0.96319999999999995</v>
      </c>
      <c r="J1595" s="10">
        <f>VLOOKUP(B1595,home!$B$2:$E$405,4,FALSE)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1.8042</v>
      </c>
      <c r="F1596" s="10">
        <f>VLOOKUP(B1596,home!$B$2:$E$405,3,FALSE)</f>
        <v>1.2932999999999999</v>
      </c>
      <c r="G1596" s="10">
        <f>VLOOKUP(C1596,away!$B$2:$E$405,4,FALSE)</f>
        <v>1.2563</v>
      </c>
      <c r="H1596" s="10">
        <f>VLOOKUP(A1596,away!$A$2:$E$405,3,FALSE)</f>
        <v>1.2458</v>
      </c>
      <c r="I1596" s="10">
        <f>VLOOKUP(C1596,away!$B$2:$E$405,3,FALSE)</f>
        <v>0.90969999999999995</v>
      </c>
      <c r="J1596" s="10">
        <f>VLOOKUP(B1596,home!$B$2:$E$405,4,FALSE)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1.8042</v>
      </c>
      <c r="F1597" s="10">
        <f>VLOOKUP(B1597,home!$B$2:$E$405,3,FALSE)</f>
        <v>1.2194</v>
      </c>
      <c r="G1597" s="10">
        <f>VLOOKUP(C1597,away!$B$2:$E$405,4,FALSE)</f>
        <v>0.44340000000000002</v>
      </c>
      <c r="H1597" s="10">
        <f>VLOOKUP(A1597,away!$A$2:$E$405,3,FALSE)</f>
        <v>1.2458</v>
      </c>
      <c r="I1597" s="10">
        <f>VLOOKUP(C1597,away!$B$2:$E$405,3,FALSE)</f>
        <v>1.3378000000000001</v>
      </c>
      <c r="J1597" s="10">
        <f>VLOOKUP(B1597,home!$B$2:$E$405,4,FALSE)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1.8042</v>
      </c>
      <c r="F1598" s="10">
        <f>VLOOKUP(B1598,home!$B$2:$E$405,3,FALSE)</f>
        <v>0.59119999999999995</v>
      </c>
      <c r="G1598" s="10">
        <f>VLOOKUP(C1598,away!$B$2:$E$405,4,FALSE)</f>
        <v>1.1085</v>
      </c>
      <c r="H1598" s="10">
        <f>VLOOKUP(A1598,away!$A$2:$E$405,3,FALSE)</f>
        <v>1.2458</v>
      </c>
      <c r="I1598" s="10">
        <f>VLOOKUP(C1598,away!$B$2:$E$405,3,FALSE)</f>
        <v>0.74919999999999998</v>
      </c>
      <c r="J1598" s="10">
        <f>VLOOKUP(B1598,home!$B$2:$E$405,4,FALSE)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1.8042</v>
      </c>
      <c r="F1599" s="10">
        <f>VLOOKUP(B1599,home!$B$2:$E$405,3,FALSE)</f>
        <v>0.99770000000000003</v>
      </c>
      <c r="G1599" s="10">
        <f>VLOOKUP(C1599,away!$B$2:$E$405,4,FALSE)</f>
        <v>1.0346</v>
      </c>
      <c r="H1599" s="10">
        <f>VLOOKUP(A1599,away!$A$2:$E$405,3,FALSE)</f>
        <v>1.2458</v>
      </c>
      <c r="I1599" s="10">
        <f>VLOOKUP(C1599,away!$B$2:$E$405,3,FALSE)</f>
        <v>0.85619999999999996</v>
      </c>
      <c r="J1599" s="10">
        <f>VLOOKUP(B1599,home!$B$2:$E$405,4,FALSE)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1.8042</v>
      </c>
      <c r="F1600" s="10">
        <f>VLOOKUP(B1600,home!$B$2:$E$405,3,FALSE)</f>
        <v>1.1085</v>
      </c>
      <c r="G1600" s="10">
        <f>VLOOKUP(C1600,away!$B$2:$E$405,4,FALSE)</f>
        <v>1.1455</v>
      </c>
      <c r="H1600" s="10">
        <f>VLOOKUP(A1600,away!$A$2:$E$405,3,FALSE)</f>
        <v>1.2458</v>
      </c>
      <c r="I1600" s="10">
        <f>VLOOKUP(C1600,away!$B$2:$E$405,3,FALSE)</f>
        <v>0.96319999999999995</v>
      </c>
      <c r="J1600" s="10">
        <f>VLOOKUP(B1600,home!$B$2:$E$405,4,FALSE)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1.5941000000000001</v>
      </c>
      <c r="F1601" s="10">
        <f>VLOOKUP(B1601,home!$B$2:$E$405,3,FALSE)</f>
        <v>0.90610000000000002</v>
      </c>
      <c r="G1601" s="10">
        <f>VLOOKUP(C1601,away!$B$2:$E$405,4,FALSE)</f>
        <v>0.87819999999999998</v>
      </c>
      <c r="H1601" s="10">
        <f>VLOOKUP(A1601,away!$A$2:$E$405,3,FALSE)</f>
        <v>1.1647000000000001</v>
      </c>
      <c r="I1601" s="10">
        <f>VLOOKUP(C1601,away!$B$2:$E$405,3,FALSE)</f>
        <v>1.0303</v>
      </c>
      <c r="J1601" s="10">
        <f>VLOOKUP(B1601,home!$B$2:$E$405,4,FALSE)</f>
        <v>1.2402</v>
      </c>
      <c r="K1601" s="12">
        <f t="shared" si="2126"/>
        <v>1.2684843835819999</v>
      </c>
      <c r="L1601" s="12">
        <f t="shared" si="2127"/>
        <v>1.488228106482</v>
      </c>
      <c r="M1601" s="13">
        <f t="shared" si="2128"/>
        <v>6.3500183072001587E-2</v>
      </c>
      <c r="N1601" s="13">
        <f t="shared" si="2129"/>
        <v>8.0548990581432084E-2</v>
      </c>
      <c r="O1601" s="13">
        <f t="shared" si="2130"/>
        <v>9.4502757214505267E-2</v>
      </c>
      <c r="P1601" s="13">
        <f t="shared" si="2131"/>
        <v>0.11987527173204111</v>
      </c>
      <c r="Q1601" s="13">
        <f t="shared" si="2132"/>
        <v>5.1087568332920101E-2</v>
      </c>
      <c r="R1601" s="13">
        <f t="shared" si="2133"/>
        <v>7.032082971333567E-2</v>
      </c>
      <c r="S1601" s="13">
        <f t="shared" si="2134"/>
        <v>5.6574958045934889E-2</v>
      </c>
      <c r="T1601" s="13">
        <f t="shared" si="2135"/>
        <v>7.6029955084871467E-2</v>
      </c>
      <c r="U1601" s="13">
        <f t="shared" si="2136"/>
        <v>8.9200874331895386E-2</v>
      </c>
      <c r="V1601" s="13">
        <f t="shared" si="2137"/>
        <v>1.1866874744624079E-2</v>
      </c>
      <c r="W1601" s="13">
        <f t="shared" si="2138"/>
        <v>2.1601260875162481E-2</v>
      </c>
      <c r="X1601" s="13">
        <f t="shared" si="2139"/>
        <v>3.2147603569866769E-2</v>
      </c>
      <c r="Y1601" s="13">
        <f t="shared" si="2140"/>
        <v>2.3921483594358403E-2</v>
      </c>
      <c r="Z1601" s="13">
        <f t="shared" si="2141"/>
        <v>3.4884478416840239E-2</v>
      </c>
      <c r="AA1601" s="13">
        <f t="shared" si="2142"/>
        <v>4.4250416101165174E-2</v>
      </c>
      <c r="AB1601" s="13">
        <f t="shared" si="2143"/>
        <v>2.806548089566676E-2</v>
      </c>
      <c r="AC1601" s="13">
        <f t="shared" si="2144"/>
        <v>1.4001385171292658E-3</v>
      </c>
      <c r="AD1601" s="13">
        <f t="shared" si="2145"/>
        <v>6.8502155214561124E-3</v>
      </c>
      <c r="AE1601" s="13">
        <f t="shared" si="2146"/>
        <v>1.0194683274490236E-2</v>
      </c>
      <c r="AF1601" s="13">
        <f t="shared" si="2147"/>
        <v>7.5860070928891596E-3</v>
      </c>
      <c r="AG1601" s="13">
        <f t="shared" si="2148"/>
        <v>3.7632363238698186E-3</v>
      </c>
      <c r="AH1601" s="13">
        <f t="shared" si="2149"/>
        <v>1.2979015314976586E-2</v>
      </c>
      <c r="AI1601" s="13">
        <f t="shared" si="2150"/>
        <v>1.6463678241319411E-2</v>
      </c>
      <c r="AJ1601" s="13">
        <f t="shared" si="2151"/>
        <v>1.0441959372716221E-2</v>
      </c>
      <c r="AK1601" s="13">
        <f t="shared" si="2152"/>
        <v>4.4151541327627402E-3</v>
      </c>
      <c r="AL1601" s="13">
        <f t="shared" si="2153"/>
        <v>1.0572692996053566E-4</v>
      </c>
      <c r="AM1601" s="13">
        <f t="shared" si="2154"/>
        <v>1.7378782826276199E-3</v>
      </c>
      <c r="AN1601" s="13">
        <f t="shared" si="2155"/>
        <v>2.5863593058510926E-3</v>
      </c>
      <c r="AO1601" s="13">
        <f t="shared" si="2156"/>
        <v>1.924546306214436E-3</v>
      </c>
      <c r="AP1601" s="13">
        <f t="shared" si="2157"/>
        <v>9.5472130171147921E-4</v>
      </c>
      <c r="AQ1601" s="13">
        <f t="shared" si="2158"/>
        <v>3.5521076876602622E-4</v>
      </c>
      <c r="AR1601" s="13">
        <f t="shared" si="2159"/>
        <v>3.8631470772416934E-3</v>
      </c>
      <c r="AS1601" s="13">
        <f t="shared" si="2160"/>
        <v>4.9003417389615351E-3</v>
      </c>
      <c r="AT1601" s="13">
        <f t="shared" si="2161"/>
        <v>3.1080034850438842E-3</v>
      </c>
      <c r="AU1601" s="13">
        <f t="shared" si="2162"/>
        <v>1.3141512949655328E-3</v>
      </c>
      <c r="AV1601" s="13">
        <f t="shared" si="2163"/>
        <v>4.1674509883196013E-4</v>
      </c>
      <c r="AW1601" s="13">
        <f t="shared" si="2164"/>
        <v>5.5441854413600799E-6</v>
      </c>
      <c r="AX1601" s="13">
        <f t="shared" si="2165"/>
        <v>3.6741191034657324E-4</v>
      </c>
      <c r="AY1601" s="13">
        <f t="shared" si="2166"/>
        <v>5.4679273163401503E-4</v>
      </c>
      <c r="AZ1601" s="13">
        <f t="shared" si="2167"/>
        <v>4.0687615581890528E-4</v>
      </c>
      <c r="BA1601" s="13">
        <f t="shared" si="2168"/>
        <v>2.0184151031568155E-4</v>
      </c>
      <c r="BB1601" s="13">
        <f t="shared" si="2169"/>
        <v>7.5096552176643453E-5</v>
      </c>
      <c r="BC1601" s="13">
        <f t="shared" si="2170"/>
        <v>2.2352159929834542E-5</v>
      </c>
      <c r="BD1601" s="13">
        <f t="shared" si="2171"/>
        <v>9.5820734330414594E-4</v>
      </c>
      <c r="BE1601" s="13">
        <f t="shared" si="2172"/>
        <v>1.2154710512149054E-3</v>
      </c>
      <c r="BF1601" s="13">
        <f t="shared" si="2173"/>
        <v>7.7090302358105245E-4</v>
      </c>
      <c r="BG1601" s="13">
        <f t="shared" si="2174"/>
        <v>3.2595948222290371E-4</v>
      </c>
      <c r="BH1601" s="13">
        <f t="shared" si="2175"/>
        <v>1.0336862822005695E-4</v>
      </c>
      <c r="BI1601" s="13">
        <f t="shared" si="2176"/>
        <v>2.6224298129887156E-5</v>
      </c>
      <c r="BJ1601" s="14">
        <f t="shared" si="2177"/>
        <v>0.32291009123670888</v>
      </c>
      <c r="BK1601" s="14">
        <f t="shared" si="2178"/>
        <v>0.25386994577332544</v>
      </c>
      <c r="BL1601" s="14">
        <f t="shared" si="2179"/>
        <v>0.38764268784006073</v>
      </c>
      <c r="BM1601" s="14">
        <f t="shared" si="2180"/>
        <v>0.51893035407450694</v>
      </c>
      <c r="BN1601" s="14">
        <f t="shared" si="2181"/>
        <v>0.47983560064623587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1.5941000000000001</v>
      </c>
      <c r="F1602" s="10">
        <f>VLOOKUP(B1602,home!$B$2:$E$405,3,FALSE)</f>
        <v>0.37640000000000001</v>
      </c>
      <c r="G1602" s="10">
        <f>VLOOKUP(C1602,away!$B$2:$E$405,4,FALSE)</f>
        <v>0.9758</v>
      </c>
      <c r="H1602" s="10">
        <f>VLOOKUP(A1602,away!$A$2:$E$405,3,FALSE)</f>
        <v>1.1647000000000001</v>
      </c>
      <c r="I1602" s="10">
        <f>VLOOKUP(C1602,away!$B$2:$E$405,3,FALSE)</f>
        <v>1.0494000000000001</v>
      </c>
      <c r="J1602" s="10">
        <f>VLOOKUP(B1602,home!$B$2:$E$405,4,FALSE)</f>
        <v>1.0303</v>
      </c>
      <c r="K1602" s="12">
        <f t="shared" si="2126"/>
        <v>0.58549877439200004</v>
      </c>
      <c r="L1602" s="12">
        <f t="shared" si="2127"/>
        <v>1.2592699362540001</v>
      </c>
      <c r="M1602" s="13">
        <f t="shared" si="2128"/>
        <v>0.1580618746911216</v>
      </c>
      <c r="N1602" s="13">
        <f t="shared" si="2129"/>
        <v>9.2545033909753563E-2</v>
      </c>
      <c r="O1602" s="13">
        <f t="shared" si="2130"/>
        <v>0.19904256686647642</v>
      </c>
      <c r="P1602" s="13">
        <f t="shared" si="2131"/>
        <v>0.11653917895215965</v>
      </c>
      <c r="Q1602" s="13">
        <f t="shared" si="2132"/>
        <v>2.7092501965113397E-2</v>
      </c>
      <c r="R1602" s="13">
        <f t="shared" si="2133"/>
        <v>0.12532416024489021</v>
      </c>
      <c r="S1602" s="13">
        <f t="shared" si="2134"/>
        <v>2.1481113420588782E-2</v>
      </c>
      <c r="T1602" s="13">
        <f t="shared" si="2135"/>
        <v>3.4116773222569716E-2</v>
      </c>
      <c r="U1602" s="13">
        <f t="shared" si="2136"/>
        <v>7.3377142225089828E-2</v>
      </c>
      <c r="V1602" s="13">
        <f t="shared" si="2137"/>
        <v>1.7597829442887239E-3</v>
      </c>
      <c r="W1602" s="13">
        <f t="shared" si="2138"/>
        <v>5.2875422319289163E-3</v>
      </c>
      <c r="X1602" s="13">
        <f t="shared" si="2139"/>
        <v>6.6584429693414592E-3</v>
      </c>
      <c r="Y1602" s="13">
        <f t="shared" si="2140"/>
        <v>4.1923885267767594E-3</v>
      </c>
      <c r="Z1602" s="13">
        <f t="shared" si="2141"/>
        <v>5.2605649094223002E-2</v>
      </c>
      <c r="AA1602" s="13">
        <f t="shared" si="2142"/>
        <v>3.080054307076319E-2</v>
      </c>
      <c r="AB1602" s="13">
        <f t="shared" si="2143"/>
        <v>9.0168401092699281E-3</v>
      </c>
      <c r="AC1602" s="13">
        <f t="shared" si="2144"/>
        <v>8.1093108261475337E-5</v>
      </c>
      <c r="AD1602" s="13">
        <f t="shared" si="2145"/>
        <v>7.7396237408507997E-4</v>
      </c>
      <c r="AE1602" s="13">
        <f t="shared" si="2146"/>
        <v>9.7462754947711327E-4</v>
      </c>
      <c r="AF1602" s="13">
        <f t="shared" si="2147"/>
        <v>6.136595860507186E-4</v>
      </c>
      <c r="AG1602" s="13">
        <f t="shared" si="2148"/>
        <v>2.5758768926924822E-4</v>
      </c>
      <c r="AH1602" s="13">
        <f t="shared" si="2149"/>
        <v>1.6561178095370624E-2</v>
      </c>
      <c r="AI1602" s="13">
        <f t="shared" si="2150"/>
        <v>9.6965494773271366E-3</v>
      </c>
      <c r="AJ1602" s="13">
        <f t="shared" si="2151"/>
        <v>2.8386589174032137E-3</v>
      </c>
      <c r="AK1602" s="13">
        <f t="shared" si="2152"/>
        <v>5.5401043901883449E-4</v>
      </c>
      <c r="AL1602" s="13">
        <f t="shared" si="2153"/>
        <v>2.3916012065373192E-6</v>
      </c>
      <c r="AM1602" s="13">
        <f t="shared" si="2154"/>
        <v>9.0630804290467415E-5</v>
      </c>
      <c r="AN1602" s="13">
        <f t="shared" si="2155"/>
        <v>1.1412864714150566E-4</v>
      </c>
      <c r="AO1602" s="13">
        <f t="shared" si="2156"/>
        <v>7.1859387105319578E-5</v>
      </c>
      <c r="AP1602" s="13">
        <f t="shared" si="2157"/>
        <v>3.0163455273122437E-5</v>
      </c>
      <c r="AQ1602" s="13">
        <f t="shared" si="2158"/>
        <v>9.495983099746319E-6</v>
      </c>
      <c r="AR1602" s="13">
        <f t="shared" si="2159"/>
        <v>4.1709987368896972E-3</v>
      </c>
      <c r="AS1602" s="13">
        <f t="shared" si="2160"/>
        <v>2.4421146484394978E-3</v>
      </c>
      <c r="AT1602" s="13">
        <f t="shared" si="2161"/>
        <v>7.1492756679303803E-4</v>
      </c>
      <c r="AU1602" s="13">
        <f t="shared" si="2162"/>
        <v>1.3952973804545952E-4</v>
      </c>
      <c r="AV1602" s="13">
        <f t="shared" si="2163"/>
        <v>2.0423622654213336E-5</v>
      </c>
      <c r="AW1602" s="13">
        <f t="shared" si="2164"/>
        <v>4.8981388096610962E-8</v>
      </c>
      <c r="AX1602" s="13">
        <f t="shared" si="2165"/>
        <v>8.8440374723716449E-6</v>
      </c>
      <c r="AY1602" s="13">
        <f t="shared" si="2166"/>
        <v>1.113703050406143E-5</v>
      </c>
      <c r="AZ1602" s="13">
        <f t="shared" si="2167"/>
        <v>7.0122638464541478E-6</v>
      </c>
      <c r="BA1602" s="13">
        <f t="shared" si="2168"/>
        <v>2.9434443489735153E-6</v>
      </c>
      <c r="BB1602" s="13">
        <f t="shared" si="2169"/>
        <v>9.2664774442476884E-7</v>
      </c>
      <c r="BC1602" s="13">
        <f t="shared" si="2170"/>
        <v>2.333799292103381E-7</v>
      </c>
      <c r="BD1602" s="13">
        <f t="shared" si="2171"/>
        <v>8.7540221891976822E-4</v>
      </c>
      <c r="BE1602" s="13">
        <f t="shared" si="2172"/>
        <v>5.125469262775615E-4</v>
      </c>
      <c r="BF1602" s="13">
        <f t="shared" si="2173"/>
        <v>1.5004779857694954E-4</v>
      </c>
      <c r="BG1602" s="13">
        <f t="shared" si="2174"/>
        <v>2.9284267389007216E-5</v>
      </c>
      <c r="BH1602" s="13">
        <f t="shared" si="2175"/>
        <v>4.2864756663078338E-6</v>
      </c>
      <c r="BI1602" s="13">
        <f t="shared" si="2176"/>
        <v>5.0194524981687375E-7</v>
      </c>
      <c r="BJ1602" s="14">
        <f t="shared" si="2177"/>
        <v>0.17285989510512165</v>
      </c>
      <c r="BK1602" s="14">
        <f t="shared" si="2178"/>
        <v>0.29793657174813082</v>
      </c>
      <c r="BL1602" s="14">
        <f t="shared" si="2179"/>
        <v>0.47627171339051066</v>
      </c>
      <c r="BM1602" s="14">
        <f t="shared" si="2180"/>
        <v>0.28105742465935529</v>
      </c>
      <c r="BN1602" s="14">
        <f t="shared" si="2181"/>
        <v>0.71860531662951477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1.5941000000000001</v>
      </c>
      <c r="F1603" s="10">
        <f>VLOOKUP(B1603,home!$B$2:$E$405,3,FALSE)</f>
        <v>1.0664</v>
      </c>
      <c r="G1603" s="10">
        <f>VLOOKUP(C1603,away!$B$2:$E$405,4,FALSE)</f>
        <v>1.1849000000000001</v>
      </c>
      <c r="H1603" s="10">
        <f>VLOOKUP(A1603,away!$A$2:$E$405,3,FALSE)</f>
        <v>1.1647000000000001</v>
      </c>
      <c r="I1603" s="10">
        <f>VLOOKUP(C1603,away!$B$2:$E$405,3,FALSE)</f>
        <v>0.66779999999999995</v>
      </c>
      <c r="J1603" s="10">
        <f>VLOOKUP(B1603,home!$B$2:$E$405,4,FALSE)</f>
        <v>1.3736999999999999</v>
      </c>
      <c r="K1603" s="12">
        <f t="shared" si="2126"/>
        <v>2.0142686695760004</v>
      </c>
      <c r="L1603" s="12">
        <f t="shared" si="2127"/>
        <v>1.0684455348419999</v>
      </c>
      <c r="M1603" s="13">
        <f t="shared" si="2128"/>
        <v>4.5834682967294919E-2</v>
      </c>
      <c r="N1603" s="13">
        <f t="shared" si="2129"/>
        <v>9.2323365880970898E-2</v>
      </c>
      <c r="O1603" s="13">
        <f t="shared" si="2130"/>
        <v>4.897186235730492E-2</v>
      </c>
      <c r="P1603" s="13">
        <f t="shared" si="2131"/>
        <v>9.8642488037107595E-2</v>
      </c>
      <c r="Q1603" s="13">
        <f t="shared" si="2132"/>
        <v>9.2982031681920804E-2</v>
      </c>
      <c r="R1603" s="13">
        <f t="shared" si="2133"/>
        <v>2.6161883834279729E-2</v>
      </c>
      <c r="S1603" s="13">
        <f t="shared" si="2134"/>
        <v>5.3073021433866725E-2</v>
      </c>
      <c r="T1603" s="13">
        <f t="shared" si="2135"/>
        <v>9.9346236571085655E-2</v>
      </c>
      <c r="U1603" s="13">
        <f t="shared" si="2136"/>
        <v>5.26970629444765E-2</v>
      </c>
      <c r="V1603" s="13">
        <f t="shared" si="2137"/>
        <v>1.2691153275588127E-2</v>
      </c>
      <c r="W1603" s="13">
        <f t="shared" si="2138"/>
        <v>6.2430264416805374E-2</v>
      </c>
      <c r="X1603" s="13">
        <f t="shared" si="2139"/>
        <v>6.670333725514109E-2</v>
      </c>
      <c r="Y1603" s="13">
        <f t="shared" si="2140"/>
        <v>3.5634441424657763E-2</v>
      </c>
      <c r="Z1603" s="13">
        <f t="shared" si="2141"/>
        <v>9.3175159885970915E-3</v>
      </c>
      <c r="AA1603" s="13">
        <f t="shared" si="2142"/>
        <v>1.8767980534104577E-2</v>
      </c>
      <c r="AB1603" s="13">
        <f t="shared" si="2143"/>
        <v>1.8901877590529553E-2</v>
      </c>
      <c r="AC1603" s="13">
        <f t="shared" si="2144"/>
        <v>1.7070682806641993E-3</v>
      </c>
      <c r="AD1603" s="13">
        <f t="shared" si="2145"/>
        <v>3.1437831412029119E-2</v>
      </c>
      <c r="AE1603" s="13">
        <f t="shared" si="2146"/>
        <v>3.3589610597298078E-2</v>
      </c>
      <c r="AF1603" s="13">
        <f t="shared" si="2147"/>
        <v>1.7944334729882327E-2</v>
      </c>
      <c r="AG1603" s="13">
        <f t="shared" si="2148"/>
        <v>6.390848105950999E-3</v>
      </c>
      <c r="AH1603" s="13">
        <f t="shared" si="2149"/>
        <v>2.4888145884588765E-3</v>
      </c>
      <c r="AI1603" s="13">
        <f t="shared" si="2150"/>
        <v>5.0131412499164014E-3</v>
      </c>
      <c r="AJ1603" s="13">
        <f t="shared" si="2151"/>
        <v>5.0489066779328406E-3</v>
      </c>
      <c r="AK1603" s="13">
        <f t="shared" si="2152"/>
        <v>3.3899515123243886E-3</v>
      </c>
      <c r="AL1603" s="13">
        <f t="shared" si="2153"/>
        <v>1.4695374904117686E-4</v>
      </c>
      <c r="AM1603" s="13">
        <f t="shared" si="2154"/>
        <v>1.266484777053249E-2</v>
      </c>
      <c r="AN1603" s="13">
        <f t="shared" si="2155"/>
        <v>1.3531700049879096E-2</v>
      </c>
      <c r="AO1603" s="13">
        <f t="shared" si="2156"/>
        <v>7.228942248557294E-3</v>
      </c>
      <c r="AP1603" s="13">
        <f t="shared" si="2157"/>
        <v>2.5745770223672424E-3</v>
      </c>
      <c r="AQ1603" s="13">
        <f t="shared" si="2158"/>
        <v>6.8769883091377294E-4</v>
      </c>
      <c r="AR1603" s="13">
        <f t="shared" si="2159"/>
        <v>5.3183256681770333E-4</v>
      </c>
      <c r="AS1603" s="13">
        <f t="shared" si="2160"/>
        <v>1.0712536768010847E-3</v>
      </c>
      <c r="AT1603" s="13">
        <f t="shared" si="2161"/>
        <v>1.07889635917426E-3</v>
      </c>
      <c r="AU1603" s="13">
        <f t="shared" si="2162"/>
        <v>7.2439571133477577E-4</v>
      </c>
      <c r="AV1603" s="13">
        <f t="shared" si="2163"/>
        <v>3.6478189642921477E-4</v>
      </c>
      <c r="AW1603" s="13">
        <f t="shared" si="2164"/>
        <v>8.7851252063529283E-6</v>
      </c>
      <c r="AX1603" s="13">
        <f t="shared" si="2165"/>
        <v>4.2517343448555105E-3</v>
      </c>
      <c r="AY1603" s="13">
        <f t="shared" si="2166"/>
        <v>4.5427465760952464E-3</v>
      </c>
      <c r="AZ1603" s="13">
        <f t="shared" si="2167"/>
        <v>2.4268386475738745E-3</v>
      </c>
      <c r="BA1603" s="13">
        <f t="shared" si="2168"/>
        <v>8.6431497226076802E-4</v>
      </c>
      <c r="BB1603" s="13">
        <f t="shared" si="2169"/>
        <v>2.3086836820227614E-4</v>
      </c>
      <c r="BC1603" s="13">
        <f t="shared" si="2170"/>
        <v>4.9334055428396152E-5</v>
      </c>
      <c r="BD1603" s="13">
        <f t="shared" si="2171"/>
        <v>9.4705688549989075E-5</v>
      </c>
      <c r="BE1603" s="13">
        <f t="shared" si="2172"/>
        <v>1.9076270127686554E-4</v>
      </c>
      <c r="BF1603" s="13">
        <f t="shared" si="2173"/>
        <v>1.9212366625283802E-4</v>
      </c>
      <c r="BG1603" s="13">
        <f t="shared" si="2174"/>
        <v>1.2899622720572251E-4</v>
      </c>
      <c r="BH1603" s="13">
        <f t="shared" si="2175"/>
        <v>6.4958264738498536E-5</v>
      </c>
      <c r="BI1603" s="13">
        <f t="shared" si="2176"/>
        <v>2.6168679498556198E-5</v>
      </c>
      <c r="BJ1603" s="14">
        <f t="shared" si="2177"/>
        <v>0.58783590496240823</v>
      </c>
      <c r="BK1603" s="14">
        <f t="shared" si="2178"/>
        <v>0.21663811431965796</v>
      </c>
      <c r="BL1603" s="14">
        <f t="shared" si="2179"/>
        <v>0.1859103567274073</v>
      </c>
      <c r="BM1603" s="14">
        <f t="shared" si="2180"/>
        <v>0.59025161578830265</v>
      </c>
      <c r="BN1603" s="14">
        <f t="shared" si="2181"/>
        <v>0.4049163147588789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1.1607000000000001</v>
      </c>
      <c r="F1604" s="10">
        <f>VLOOKUP(B1604,home!$B$2:$E$405,3,FALSE)</f>
        <v>1.3785000000000001</v>
      </c>
      <c r="G1604" s="10">
        <f>VLOOKUP(C1604,away!$B$2:$E$405,4,FALSE)</f>
        <v>0.62660000000000005</v>
      </c>
      <c r="H1604" s="10">
        <f>VLOOKUP(A1604,away!$A$2:$E$405,3,FALSE)</f>
        <v>0.89880000000000004</v>
      </c>
      <c r="I1604" s="10">
        <f>VLOOKUP(C1604,away!$B$2:$E$405,3,FALSE)</f>
        <v>0.9103</v>
      </c>
      <c r="J1604" s="10">
        <f>VLOOKUP(B1604,home!$B$2:$E$405,4,FALSE)</f>
        <v>0.44500000000000001</v>
      </c>
      <c r="K1604" s="12">
        <f t="shared" si="2126"/>
        <v>1.0025756336700002</v>
      </c>
      <c r="L1604" s="12">
        <f t="shared" si="2127"/>
        <v>0.36408904980000001</v>
      </c>
      <c r="M1604" s="13">
        <f t="shared" si="2128"/>
        <v>0.25495590165370285</v>
      </c>
      <c r="N1604" s="13">
        <f t="shared" si="2129"/>
        <v>0.2556125746583674</v>
      </c>
      <c r="O1604" s="13">
        <f t="shared" si="2130"/>
        <v>9.2826651973998919E-2</v>
      </c>
      <c r="P1604" s="13">
        <f t="shared" si="2131"/>
        <v>9.3065739424296537E-2</v>
      </c>
      <c r="Q1604" s="13">
        <f t="shared" si="2132"/>
        <v>0.12813546950606644</v>
      </c>
      <c r="R1604" s="13">
        <f t="shared" si="2133"/>
        <v>1.6898583756664278E-2</v>
      </c>
      <c r="S1604" s="13">
        <f t="shared" si="2134"/>
        <v>8.4928724912938982E-3</v>
      </c>
      <c r="T1604" s="13">
        <f t="shared" si="2135"/>
        <v>4.6652721338140614E-2</v>
      </c>
      <c r="U1604" s="13">
        <f t="shared" si="2136"/>
        <v>1.6942108317963261E-2</v>
      </c>
      <c r="V1604" s="13">
        <f t="shared" si="2137"/>
        <v>3.4445846129635535E-4</v>
      </c>
      <c r="W1604" s="13">
        <f t="shared" si="2138"/>
        <v>4.2821833178549193E-2</v>
      </c>
      <c r="X1604" s="13">
        <f t="shared" si="2139"/>
        <v>1.559096055267209E-2</v>
      </c>
      <c r="Y1604" s="13">
        <f t="shared" si="2140"/>
        <v>2.8382490065458317E-3</v>
      </c>
      <c r="Z1604" s="13">
        <f t="shared" si="2141"/>
        <v>2.0508631009765379E-3</v>
      </c>
      <c r="AA1604" s="13">
        <f t="shared" si="2142"/>
        <v>2.0561453730319739E-3</v>
      </c>
      <c r="AB1604" s="13">
        <f t="shared" si="2143"/>
        <v>1.030720625142585E-3</v>
      </c>
      <c r="AC1604" s="13">
        <f t="shared" si="2144"/>
        <v>7.8585358275612083E-6</v>
      </c>
      <c r="AD1604" s="13">
        <f t="shared" si="2145"/>
        <v>1.0733031633473748E-2</v>
      </c>
      <c r="AE1604" s="13">
        <f t="shared" si="2146"/>
        <v>3.9077792889047986E-3</v>
      </c>
      <c r="AF1604" s="13">
        <f t="shared" si="2147"/>
        <v>7.1138982406273384E-4</v>
      </c>
      <c r="AG1604" s="13">
        <f t="shared" si="2148"/>
        <v>8.633641502679667E-5</v>
      </c>
      <c r="AH1604" s="13">
        <f t="shared" si="2149"/>
        <v>1.866741994261072E-4</v>
      </c>
      <c r="AI1604" s="13">
        <f t="shared" si="2150"/>
        <v>1.8715500377946941E-4</v>
      </c>
      <c r="AJ1604" s="13">
        <f t="shared" si="2151"/>
        <v>9.3818523254356417E-5</v>
      </c>
      <c r="AK1604" s="13">
        <f t="shared" si="2152"/>
        <v>3.1353388467240014E-5</v>
      </c>
      <c r="AL1604" s="13">
        <f t="shared" si="2153"/>
        <v>1.1474305051823274E-7</v>
      </c>
      <c r="AM1604" s="13">
        <f t="shared" si="2154"/>
        <v>2.1521351982260206E-3</v>
      </c>
      <c r="AN1604" s="13">
        <f t="shared" si="2155"/>
        <v>7.8356885936324647E-4</v>
      </c>
      <c r="AO1604" s="13">
        <f t="shared" si="2156"/>
        <v>1.426444207292171E-4</v>
      </c>
      <c r="AP1604" s="13">
        <f t="shared" si="2157"/>
        <v>1.7311757200857365E-5</v>
      </c>
      <c r="AQ1604" s="13">
        <f t="shared" si="2158"/>
        <v>1.5757553074071158E-6</v>
      </c>
      <c r="AR1604" s="13">
        <f t="shared" si="2159"/>
        <v>1.3593206378245414E-5</v>
      </c>
      <c r="AS1604" s="13">
        <f t="shared" si="2160"/>
        <v>1.3628217498276485E-5</v>
      </c>
      <c r="AT1604" s="13">
        <f t="shared" si="2161"/>
        <v>6.8316593970635657E-6</v>
      </c>
      <c r="AU1604" s="13">
        <f t="shared" si="2162"/>
        <v>2.2830850830095389E-6</v>
      </c>
      <c r="AV1604" s="13">
        <f t="shared" si="2163"/>
        <v>5.7224136845520337E-7</v>
      </c>
      <c r="AW1604" s="13">
        <f t="shared" si="2164"/>
        <v>1.1634524910881725E-9</v>
      </c>
      <c r="AX1604" s="13">
        <f t="shared" si="2165"/>
        <v>3.5961305168416059E-4</v>
      </c>
      <c r="AY1604" s="13">
        <f t="shared" si="2166"/>
        <v>1.3093117428336434E-4</v>
      </c>
      <c r="AZ1604" s="13">
        <f t="shared" si="2167"/>
        <v>2.3835303417014154E-5</v>
      </c>
      <c r="BA1604" s="13">
        <f t="shared" si="2168"/>
        <v>2.8927243242651264E-6</v>
      </c>
      <c r="BB1604" s="13">
        <f t="shared" si="2169"/>
        <v>2.6330231263875914E-7</v>
      </c>
      <c r="BC1604" s="13">
        <f t="shared" si="2170"/>
        <v>1.9173097763757668E-8</v>
      </c>
      <c r="BD1604" s="13">
        <f t="shared" si="2171"/>
        <v>8.2485626566511229E-7</v>
      </c>
      <c r="BE1604" s="13">
        <f t="shared" si="2172"/>
        <v>8.2698079323586985E-7</v>
      </c>
      <c r="BF1604" s="13">
        <f t="shared" si="2173"/>
        <v>4.1455539640568585E-7</v>
      </c>
      <c r="BG1604" s="13">
        <f t="shared" si="2174"/>
        <v>1.3854104641424954E-7</v>
      </c>
      <c r="BH1604" s="13">
        <f t="shared" si="2175"/>
        <v>3.472446934951779E-8</v>
      </c>
      <c r="BI1604" s="13">
        <f t="shared" si="2176"/>
        <v>6.9627813723894604E-9</v>
      </c>
      <c r="BJ1604" s="14">
        <f t="shared" si="2177"/>
        <v>0.51070513612175561</v>
      </c>
      <c r="BK1604" s="14">
        <f t="shared" si="2178"/>
        <v>0.35699787648375109</v>
      </c>
      <c r="BL1604" s="14">
        <f t="shared" si="2179"/>
        <v>0.13029236619220572</v>
      </c>
      <c r="BM1604" s="14">
        <f t="shared" si="2180"/>
        <v>0.15842039091476168</v>
      </c>
      <c r="BN1604" s="14">
        <f t="shared" si="2181"/>
        <v>0.84149492097309653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1.5417000000000001</v>
      </c>
      <c r="F1605" s="10">
        <f>VLOOKUP(B1605,home!$B$2:$E$405,3,FALSE)</f>
        <v>0.79279999999999995</v>
      </c>
      <c r="G1605" s="10">
        <f>VLOOKUP(C1605,away!$B$2:$E$405,4,FALSE)</f>
        <v>1.1531</v>
      </c>
      <c r="H1605" s="10">
        <f>VLOOKUP(A1605,away!$A$2:$E$405,3,FALSE)</f>
        <v>1.125</v>
      </c>
      <c r="I1605" s="10">
        <f>VLOOKUP(C1605,away!$B$2:$E$405,3,FALSE)</f>
        <v>0.88890000000000002</v>
      </c>
      <c r="J1605" s="10">
        <f>VLOOKUP(B1605,home!$B$2:$E$405,4,FALSE)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1.5417000000000001</v>
      </c>
      <c r="F1606" s="10">
        <f>VLOOKUP(B1606,home!$B$2:$E$405,3,FALSE)</f>
        <v>1.0810999999999999</v>
      </c>
      <c r="G1606" s="10">
        <f>VLOOKUP(C1606,away!$B$2:$E$405,4,FALSE)</f>
        <v>0.72070000000000001</v>
      </c>
      <c r="H1606" s="10">
        <f>VLOOKUP(A1606,away!$A$2:$E$405,3,FALSE)</f>
        <v>1.125</v>
      </c>
      <c r="I1606" s="10">
        <f>VLOOKUP(C1606,away!$B$2:$E$405,3,FALSE)</f>
        <v>0.69140000000000001</v>
      </c>
      <c r="J1606" s="10">
        <f>VLOOKUP(B1606,home!$B$2:$E$405,4,FALSE)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1.5417000000000001</v>
      </c>
      <c r="F1607" s="10">
        <f>VLOOKUP(B1607,home!$B$2:$E$405,3,FALSE)</f>
        <v>2.0179999999999998</v>
      </c>
      <c r="G1607" s="10">
        <f>VLOOKUP(C1607,away!$B$2:$E$405,4,FALSE)</f>
        <v>1.1531</v>
      </c>
      <c r="H1607" s="10">
        <f>VLOOKUP(A1607,away!$A$2:$E$405,3,FALSE)</f>
        <v>1.125</v>
      </c>
      <c r="I1607" s="10">
        <f>VLOOKUP(C1607,away!$B$2:$E$405,3,FALSE)</f>
        <v>0.59260000000000002</v>
      </c>
      <c r="J1607" s="10">
        <f>VLOOKUP(B1607,home!$B$2:$E$405,4,FALSE)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1.5124</v>
      </c>
      <c r="F1608" s="10">
        <f>VLOOKUP(B1608,home!$B$2:$E$405,3,FALSE)</f>
        <v>1.1460999999999999</v>
      </c>
      <c r="G1608" s="10">
        <f>VLOOKUP(C1608,away!$B$2:$E$405,4,FALSE)</f>
        <v>1.4986999999999999</v>
      </c>
      <c r="H1608" s="10">
        <f>VLOOKUP(A1608,away!$A$2:$E$405,3,FALSE)</f>
        <v>1.1446000000000001</v>
      </c>
      <c r="I1608" s="10">
        <f>VLOOKUP(C1608,away!$B$2:$E$405,3,FALSE)</f>
        <v>1.0484</v>
      </c>
      <c r="J1608" s="10">
        <f>VLOOKUP(B1608,home!$B$2:$E$405,4,FALSE)</f>
        <v>0.99019999999999997</v>
      </c>
      <c r="K1608" s="12">
        <f t="shared" si="2126"/>
        <v>2.5977890898679994</v>
      </c>
      <c r="L1608" s="12">
        <f t="shared" si="2127"/>
        <v>1.188238653328</v>
      </c>
      <c r="M1608" s="13">
        <f t="shared" si="2128"/>
        <v>2.2685535886603232E-2</v>
      </c>
      <c r="N1608" s="13">
        <f t="shared" si="2129"/>
        <v>5.8932237624026843E-2</v>
      </c>
      <c r="O1608" s="13">
        <f t="shared" si="2130"/>
        <v>2.6955830611921441E-2</v>
      </c>
      <c r="P1608" s="13">
        <f t="shared" si="2131"/>
        <v>7.0025562671979347E-2</v>
      </c>
      <c r="Q1608" s="13">
        <f t="shared" si="2132"/>
        <v>7.6546761970602686E-2</v>
      </c>
      <c r="R1608" s="13">
        <f t="shared" si="2133"/>
        <v>1.6014979932823612E-2</v>
      </c>
      <c r="S1608" s="13">
        <f t="shared" si="2134"/>
        <v>5.4038611342911692E-2</v>
      </c>
      <c r="T1608" s="13">
        <f t="shared" si="2135"/>
        <v>9.0955821360567901E-2</v>
      </c>
      <c r="U1608" s="13">
        <f t="shared" si="2136"/>
        <v>4.1603540143944122E-2</v>
      </c>
      <c r="V1608" s="13">
        <f t="shared" si="2137"/>
        <v>1.8534003262965358E-2</v>
      </c>
      <c r="W1608" s="13">
        <f t="shared" si="2138"/>
        <v>6.6284114370651459E-2</v>
      </c>
      <c r="X1608" s="13">
        <f t="shared" si="2139"/>
        <v>7.8761346796822021E-2</v>
      </c>
      <c r="Y1608" s="13">
        <f t="shared" si="2140"/>
        <v>4.6793638326077712E-2</v>
      </c>
      <c r="Z1608" s="13">
        <f t="shared" si="2141"/>
        <v>6.3432060628177576E-3</v>
      </c>
      <c r="AA1608" s="13">
        <f t="shared" si="2142"/>
        <v>1.6478311504772518E-2</v>
      </c>
      <c r="AB1608" s="13">
        <f t="shared" si="2143"/>
        <v>2.1403588923272196E-2</v>
      </c>
      <c r="AC1608" s="13">
        <f t="shared" si="2144"/>
        <v>3.5756649455542726E-3</v>
      </c>
      <c r="AD1608" s="13">
        <f t="shared" si="2145"/>
        <v>4.3048037285910251E-2</v>
      </c>
      <c r="AE1608" s="13">
        <f t="shared" si="2146"/>
        <v>5.115134185302353E-2</v>
      </c>
      <c r="AF1608" s="13">
        <f t="shared" si="2147"/>
        <v>3.0390000779678433E-2</v>
      </c>
      <c r="AG1608" s="13">
        <f t="shared" si="2148"/>
        <v>1.2036857867027326E-2</v>
      </c>
      <c r="AH1608" s="13">
        <f t="shared" si="2149"/>
        <v>1.8843106574661442E-3</v>
      </c>
      <c r="AI1608" s="13">
        <f t="shared" si="2150"/>
        <v>4.8950416678875458E-3</v>
      </c>
      <c r="AJ1608" s="13">
        <f t="shared" si="2151"/>
        <v>6.358142919643762E-3</v>
      </c>
      <c r="AK1608" s="13">
        <f t="shared" si="2152"/>
        <v>5.5057047694906779E-3</v>
      </c>
      <c r="AL1608" s="13">
        <f t="shared" si="2153"/>
        <v>4.4149355958000538E-4</v>
      </c>
      <c r="AM1608" s="13">
        <f t="shared" si="2154"/>
        <v>2.2365944320313701E-2</v>
      </c>
      <c r="AN1608" s="13">
        <f t="shared" si="2155"/>
        <v>2.6576079559578584E-2</v>
      </c>
      <c r="AO1608" s="13">
        <f t="shared" si="2156"/>
        <v>1.5789362493305727E-2</v>
      </c>
      <c r="AP1608" s="13">
        <f t="shared" si="2157"/>
        <v>6.2538436086510777E-3</v>
      </c>
      <c r="AQ1608" s="13">
        <f t="shared" si="2158"/>
        <v>1.8577646769168689E-3</v>
      </c>
      <c r="AR1608" s="13">
        <f t="shared" si="2159"/>
        <v>4.4780215161583384E-4</v>
      </c>
      <c r="AS1608" s="13">
        <f t="shared" si="2160"/>
        <v>1.1632955438870289E-3</v>
      </c>
      <c r="AT1608" s="13">
        <f t="shared" si="2161"/>
        <v>1.510998236100892E-3</v>
      </c>
      <c r="AU1608" s="13">
        <f t="shared" si="2162"/>
        <v>1.3084182441842297E-3</v>
      </c>
      <c r="AV1608" s="13">
        <f t="shared" si="2163"/>
        <v>8.4974865993150896E-4</v>
      </c>
      <c r="AW1608" s="13">
        <f t="shared" si="2164"/>
        <v>3.7855539171378662E-5</v>
      </c>
      <c r="AX1608" s="13">
        <f t="shared" si="2165"/>
        <v>9.6836676899843422E-3</v>
      </c>
      <c r="AY1608" s="13">
        <f t="shared" si="2166"/>
        <v>1.1506508255222859E-2</v>
      </c>
      <c r="AZ1608" s="13">
        <f t="shared" si="2167"/>
        <v>6.8362389368467657E-3</v>
      </c>
      <c r="BA1608" s="13">
        <f t="shared" si="2168"/>
        <v>2.7076944493824133E-3</v>
      </c>
      <c r="BB1608" s="13">
        <f t="shared" si="2169"/>
        <v>8.0434680153946474E-4</v>
      </c>
      <c r="BC1608" s="13">
        <f t="shared" si="2170"/>
        <v>1.9115119205398749E-4</v>
      </c>
      <c r="BD1608" s="13">
        <f t="shared" si="2171"/>
        <v>8.8682637598896548E-5</v>
      </c>
      <c r="BE1608" s="13">
        <f t="shared" si="2172"/>
        <v>2.3037878841513108E-4</v>
      </c>
      <c r="BF1608" s="13">
        <f t="shared" si="2173"/>
        <v>2.9923775154091787E-4</v>
      </c>
      <c r="BG1608" s="13">
        <f t="shared" si="2174"/>
        <v>2.5911885540987593E-4</v>
      </c>
      <c r="BH1608" s="13">
        <f t="shared" si="2175"/>
        <v>1.682840338907148E-4</v>
      </c>
      <c r="BI1608" s="13">
        <f t="shared" si="2176"/>
        <v>8.7433285448055127E-5</v>
      </c>
      <c r="BJ1608" s="14">
        <f t="shared" si="2177"/>
        <v>0.65947276021818424</v>
      </c>
      <c r="BK1608" s="14">
        <f t="shared" si="2178"/>
        <v>0.1808073799248168</v>
      </c>
      <c r="BL1608" s="14">
        <f t="shared" si="2179"/>
        <v>0.14751284931924513</v>
      </c>
      <c r="BM1608" s="14">
        <f t="shared" si="2180"/>
        <v>0.71150663411105519</v>
      </c>
      <c r="BN1608" s="14">
        <f t="shared" si="2181"/>
        <v>0.27116090869795717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1.5124</v>
      </c>
      <c r="F1609" s="10">
        <f>VLOOKUP(B1609,home!$B$2:$E$405,3,FALSE)</f>
        <v>1.5427999999999999</v>
      </c>
      <c r="G1609" s="10">
        <f>VLOOKUP(C1609,away!$B$2:$E$405,4,FALSE)</f>
        <v>1.5869</v>
      </c>
      <c r="H1609" s="10">
        <f>VLOOKUP(A1609,away!$A$2:$E$405,3,FALSE)</f>
        <v>1.1446000000000001</v>
      </c>
      <c r="I1609" s="10">
        <f>VLOOKUP(C1609,away!$B$2:$E$405,3,FALSE)</f>
        <v>0.34949999999999998</v>
      </c>
      <c r="J1609" s="10">
        <f>VLOOKUP(B1609,home!$B$2:$E$405,4,FALSE)</f>
        <v>1.1066</v>
      </c>
      <c r="K1609" s="12">
        <f t="shared" si="2126"/>
        <v>3.7027625195679996</v>
      </c>
      <c r="L1609" s="12">
        <f t="shared" si="2127"/>
        <v>0.44268171882000001</v>
      </c>
      <c r="M1609" s="13">
        <f t="shared" si="2128"/>
        <v>1.5836399251975428E-2</v>
      </c>
      <c r="N1609" s="13">
        <f t="shared" si="2129"/>
        <v>5.8638425595129322E-2</v>
      </c>
      <c r="O1609" s="13">
        <f t="shared" si="2130"/>
        <v>7.010484440784245E-3</v>
      </c>
      <c r="P1609" s="13">
        <f t="shared" si="2131"/>
        <v>2.5958159031350531E-2</v>
      </c>
      <c r="Q1609" s="13">
        <f t="shared" si="2132"/>
        <v>0.10856208225006088</v>
      </c>
      <c r="R1609" s="13">
        <f t="shared" si="2133"/>
        <v>1.5517066510036179E-3</v>
      </c>
      <c r="S1609" s="13">
        <f t="shared" si="2134"/>
        <v>1.0637298441008176E-2</v>
      </c>
      <c r="T1609" s="13">
        <f t="shared" si="2135"/>
        <v>4.805844916913516E-2</v>
      </c>
      <c r="U1609" s="13">
        <f t="shared" si="2136"/>
        <v>5.7456012287005788E-3</v>
      </c>
      <c r="V1609" s="13">
        <f t="shared" si="2137"/>
        <v>1.9373419438637979E-3</v>
      </c>
      <c r="W1609" s="13">
        <f t="shared" si="2138"/>
        <v>0.13399320306726129</v>
      </c>
      <c r="X1609" s="13">
        <f t="shared" si="2139"/>
        <v>5.9316341444012523E-2</v>
      </c>
      <c r="Y1609" s="13">
        <f t="shared" si="2140"/>
        <v>1.3129129992274729E-2</v>
      </c>
      <c r="Z1609" s="13">
        <f t="shared" si="2141"/>
        <v>2.289707224569026E-4</v>
      </c>
      <c r="AA1609" s="13">
        <f t="shared" si="2142"/>
        <v>8.4782420919182571E-4</v>
      </c>
      <c r="AB1609" s="13">
        <f t="shared" si="2143"/>
        <v>1.5696458524889359E-3</v>
      </c>
      <c r="AC1609" s="13">
        <f t="shared" si="2144"/>
        <v>1.9847405602100917E-4</v>
      </c>
      <c r="AD1609" s="13">
        <f t="shared" si="2145"/>
        <v>0.12403625254857976</v>
      </c>
      <c r="AE1609" s="13">
        <f t="shared" si="2146"/>
        <v>5.4908581474196895E-2</v>
      </c>
      <c r="AF1609" s="13">
        <f t="shared" si="2147"/>
        <v>1.2153512612482743E-2</v>
      </c>
      <c r="AG1609" s="13">
        <f t="shared" si="2148"/>
        <v>1.7933792843314708E-3</v>
      </c>
      <c r="AH1609" s="13">
        <f t="shared" si="2149"/>
        <v>2.5340288244169694E-5</v>
      </c>
      <c r="AI1609" s="13">
        <f t="shared" si="2150"/>
        <v>9.3829069545561136E-5</v>
      </c>
      <c r="AJ1609" s="13">
        <f t="shared" si="2151"/>
        <v>1.7371338097962153E-4</v>
      </c>
      <c r="AK1609" s="13">
        <f t="shared" si="2152"/>
        <v>2.1440646541292643E-4</v>
      </c>
      <c r="AL1609" s="13">
        <f t="shared" si="2153"/>
        <v>1.3013112457739705E-5</v>
      </c>
      <c r="AM1609" s="13">
        <f t="shared" si="2154"/>
        <v>9.1855357400910387E-2</v>
      </c>
      <c r="AN1609" s="13">
        <f t="shared" si="2155"/>
        <v>4.0662687497060417E-2</v>
      </c>
      <c r="AO1609" s="13">
        <f t="shared" si="2156"/>
        <v>9.0003141965196137E-3</v>
      </c>
      <c r="AP1609" s="13">
        <f t="shared" si="2157"/>
        <v>1.3280915194784505E-3</v>
      </c>
      <c r="AQ1609" s="13">
        <f t="shared" si="2158"/>
        <v>1.4698045914824645E-4</v>
      </c>
      <c r="AR1609" s="13">
        <f t="shared" si="2159"/>
        <v>2.2435364710646558E-6</v>
      </c>
      <c r="AS1609" s="13">
        <f t="shared" si="2160"/>
        <v>8.307282756342063E-6</v>
      </c>
      <c r="AT1609" s="13">
        <f t="shared" si="2161"/>
        <v>1.5379947614818469E-5</v>
      </c>
      <c r="AU1609" s="13">
        <f t="shared" si="2162"/>
        <v>1.8982764527023028E-5</v>
      </c>
      <c r="AV1609" s="13">
        <f t="shared" si="2163"/>
        <v>1.7572167252111463E-5</v>
      </c>
      <c r="AW1609" s="13">
        <f t="shared" si="2164"/>
        <v>5.9251060606244992E-7</v>
      </c>
      <c r="AX1609" s="13">
        <f t="shared" si="2165"/>
        <v>5.6686429100935645E-2</v>
      </c>
      <c r="AY1609" s="13">
        <f t="shared" si="2166"/>
        <v>2.509404586817026E-2</v>
      </c>
      <c r="AZ1609" s="13">
        <f t="shared" si="2167"/>
        <v>5.5543376785347634E-3</v>
      </c>
      <c r="BA1609" s="13">
        <f t="shared" si="2168"/>
        <v>8.196012501468197E-4</v>
      </c>
      <c r="BB1609" s="13">
        <f t="shared" si="2169"/>
        <v>9.0705622540503705E-5</v>
      </c>
      <c r="BC1609" s="13">
        <f t="shared" si="2170"/>
        <v>8.0307441785736624E-6</v>
      </c>
      <c r="BD1609" s="13">
        <f t="shared" si="2171"/>
        <v>1.6552876354104326E-7</v>
      </c>
      <c r="BE1609" s="13">
        <f t="shared" si="2172"/>
        <v>6.1291370155020892E-7</v>
      </c>
      <c r="BF1609" s="13">
        <f t="shared" si="2173"/>
        <v>1.1347369409149005E-6</v>
      </c>
      <c r="BG1609" s="13">
        <f t="shared" si="2174"/>
        <v>1.4005538047963138E-6</v>
      </c>
      <c r="BH1609" s="13">
        <f t="shared" si="2175"/>
        <v>1.296479533759537E-6</v>
      </c>
      <c r="BI1609" s="13">
        <f t="shared" si="2176"/>
        <v>9.6011116499836171E-7</v>
      </c>
      <c r="BJ1609" s="14">
        <f t="shared" si="2177"/>
        <v>0.84583593877508845</v>
      </c>
      <c r="BK1609" s="14">
        <f t="shared" si="2178"/>
        <v>7.9674731704846929E-2</v>
      </c>
      <c r="BL1609" s="14">
        <f t="shared" si="2179"/>
        <v>1.7300607608882402E-2</v>
      </c>
      <c r="BM1609" s="14">
        <f t="shared" si="2180"/>
        <v>0.70038953823340655</v>
      </c>
      <c r="BN1609" s="14">
        <f t="shared" si="2181"/>
        <v>0.217557257220304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1.5124</v>
      </c>
      <c r="F1610" s="10">
        <f>VLOOKUP(B1610,home!$B$2:$E$405,3,FALSE)</f>
        <v>0.70530000000000004</v>
      </c>
      <c r="G1610" s="10">
        <f>VLOOKUP(C1610,away!$B$2:$E$405,4,FALSE)</f>
        <v>0.9698</v>
      </c>
      <c r="H1610" s="10">
        <f>VLOOKUP(A1610,away!$A$2:$E$405,3,FALSE)</f>
        <v>1.1446000000000001</v>
      </c>
      <c r="I1610" s="10">
        <f>VLOOKUP(C1610,away!$B$2:$E$405,3,FALSE)</f>
        <v>1.1066</v>
      </c>
      <c r="J1610" s="10">
        <f>VLOOKUP(B1610,home!$B$2:$E$405,4,FALSE)</f>
        <v>0.64070000000000005</v>
      </c>
      <c r="K1610" s="12">
        <f t="shared" si="2126"/>
        <v>1.034481509256</v>
      </c>
      <c r="L1610" s="12">
        <f t="shared" si="2127"/>
        <v>0.81151982045200022</v>
      </c>
      <c r="M1610" s="13">
        <f t="shared" si="2128"/>
        <v>0.15786716463771627</v>
      </c>
      <c r="N1610" s="13">
        <f t="shared" si="2129"/>
        <v>0.16331066273639014</v>
      </c>
      <c r="O1610" s="13">
        <f t="shared" si="2130"/>
        <v>0.12811233310206585</v>
      </c>
      <c r="P1610" s="13">
        <f t="shared" si="2131"/>
        <v>0.13252983970173249</v>
      </c>
      <c r="Q1610" s="13">
        <f t="shared" si="2132"/>
        <v>8.4470930432569244E-2</v>
      </c>
      <c r="R1610" s="13">
        <f t="shared" si="2133"/>
        <v>5.1982848778337649E-2</v>
      </c>
      <c r="S1610" s="13">
        <f t="shared" si="2134"/>
        <v>2.7814774610784753E-2</v>
      </c>
      <c r="T1610" s="13">
        <f t="shared" si="2135"/>
        <v>6.854983429805199E-2</v>
      </c>
      <c r="U1610" s="13">
        <f t="shared" si="2136"/>
        <v>5.3775295859641151E-2</v>
      </c>
      <c r="V1610" s="13">
        <f t="shared" si="2137"/>
        <v>2.5945073146124357E-3</v>
      </c>
      <c r="W1610" s="13">
        <f t="shared" si="2138"/>
        <v>2.9127871867380941E-2</v>
      </c>
      <c r="X1610" s="13">
        <f t="shared" si="2139"/>
        <v>2.3637845347965848E-2</v>
      </c>
      <c r="Y1610" s="13">
        <f t="shared" si="2140"/>
        <v>9.591290006326695E-3</v>
      </c>
      <c r="Z1610" s="13">
        <f t="shared" si="2141"/>
        <v>1.406170403572669E-2</v>
      </c>
      <c r="AA1610" s="13">
        <f t="shared" si="2142"/>
        <v>1.4546572813589733E-2</v>
      </c>
      <c r="AB1610" s="13">
        <f t="shared" si="2143"/>
        <v>7.5240802993523023E-3</v>
      </c>
      <c r="AC1610" s="13">
        <f t="shared" si="2144"/>
        <v>1.3613092029763073E-4</v>
      </c>
      <c r="AD1610" s="13">
        <f t="shared" si="2145"/>
        <v>7.533061212695904E-3</v>
      </c>
      <c r="AE1610" s="13">
        <f t="shared" si="2146"/>
        <v>6.1132284827809065E-3</v>
      </c>
      <c r="AF1610" s="13">
        <f t="shared" si="2147"/>
        <v>2.480503040364207E-3</v>
      </c>
      <c r="AG1610" s="13">
        <f t="shared" si="2148"/>
        <v>6.7099246064900096E-4</v>
      </c>
      <c r="AH1610" s="13">
        <f t="shared" si="2149"/>
        <v>2.8528378835805217E-3</v>
      </c>
      <c r="AI1610" s="13">
        <f t="shared" si="2150"/>
        <v>2.9512080394690711E-3</v>
      </c>
      <c r="AJ1610" s="13">
        <f t="shared" si="2151"/>
        <v>1.5264850733992027E-3</v>
      </c>
      <c r="AK1610" s="13">
        <f t="shared" si="2152"/>
        <v>5.2637352752892116E-4</v>
      </c>
      <c r="AL1610" s="13">
        <f t="shared" si="2153"/>
        <v>4.5712885480389594E-6</v>
      </c>
      <c r="AM1610" s="13">
        <f t="shared" si="2154"/>
        <v>1.5585625065254989E-3</v>
      </c>
      <c r="AN1610" s="13">
        <f t="shared" si="2155"/>
        <v>1.2648043654587921E-3</v>
      </c>
      <c r="AO1610" s="13">
        <f t="shared" si="2156"/>
        <v>5.1320690578201243E-4</v>
      </c>
      <c r="AP1610" s="13">
        <f t="shared" si="2157"/>
        <v>1.3882585867831519E-4</v>
      </c>
      <c r="AQ1610" s="13">
        <f t="shared" si="2158"/>
        <v>2.8164983977180267E-5</v>
      </c>
      <c r="AR1610" s="13">
        <f t="shared" si="2159"/>
        <v>4.6302689741238595E-4</v>
      </c>
      <c r="AS1610" s="13">
        <f t="shared" si="2160"/>
        <v>4.7899276366128809E-4</v>
      </c>
      <c r="AT1610" s="13">
        <f t="shared" si="2161"/>
        <v>2.4775457853751589E-4</v>
      </c>
      <c r="AU1610" s="13">
        <f t="shared" si="2162"/>
        <v>8.5432510110191221E-5</v>
      </c>
      <c r="AV1610" s="13">
        <f t="shared" si="2163"/>
        <v>2.2094587999579771E-5</v>
      </c>
      <c r="AW1610" s="13">
        <f t="shared" si="2164"/>
        <v>1.0660019486992805E-7</v>
      </c>
      <c r="AX1610" s="13">
        <f t="shared" si="2165"/>
        <v>2.687173490033853E-4</v>
      </c>
      <c r="AY1610" s="13">
        <f t="shared" si="2166"/>
        <v>2.180694548155647E-4</v>
      </c>
      <c r="AZ1610" s="13">
        <f t="shared" si="2167"/>
        <v>8.8483842408996306E-5</v>
      </c>
      <c r="BA1610" s="13">
        <f t="shared" si="2168"/>
        <v>2.3935463968217267E-5</v>
      </c>
      <c r="BB1610" s="13">
        <f t="shared" si="2169"/>
        <v>4.856025855480748E-6</v>
      </c>
      <c r="BC1610" s="13">
        <f t="shared" si="2170"/>
        <v>7.8815224607000158E-7</v>
      </c>
      <c r="BD1610" s="13">
        <f t="shared" si="2171"/>
        <v>6.2625917442091025E-5</v>
      </c>
      <c r="BE1610" s="13">
        <f t="shared" si="2172"/>
        <v>6.4785353594035979E-5</v>
      </c>
      <c r="BF1610" s="13">
        <f t="shared" si="2173"/>
        <v>3.3509625181820979E-5</v>
      </c>
      <c r="BG1610" s="13">
        <f t="shared" si="2174"/>
        <v>1.1555029210897678E-5</v>
      </c>
      <c r="BH1610" s="13">
        <f t="shared" si="2175"/>
        <v>2.9883660143966492E-6</v>
      </c>
      <c r="BI1610" s="13">
        <f t="shared" si="2176"/>
        <v>6.1828187695647678E-7</v>
      </c>
      <c r="BJ1610" s="14">
        <f t="shared" si="2177"/>
        <v>0.3995946347938944</v>
      </c>
      <c r="BK1610" s="14">
        <f t="shared" si="2178"/>
        <v>0.32116505792850714</v>
      </c>
      <c r="BL1610" s="14">
        <f t="shared" si="2179"/>
        <v>0.26527141928800574</v>
      </c>
      <c r="BM1610" s="14">
        <f t="shared" si="2180"/>
        <v>0.28160107380270166</v>
      </c>
      <c r="BN1610" s="14">
        <f t="shared" si="2181"/>
        <v>0.71827377938881165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1.5124</v>
      </c>
      <c r="F1611" s="10">
        <f>VLOOKUP(B1611,home!$B$2:$E$405,3,FALSE)</f>
        <v>1.2783</v>
      </c>
      <c r="G1611" s="10">
        <f>VLOOKUP(C1611,away!$B$2:$E$405,4,FALSE)</f>
        <v>1.0579000000000001</v>
      </c>
      <c r="H1611" s="10">
        <f>VLOOKUP(A1611,away!$A$2:$E$405,3,FALSE)</f>
        <v>1.1446000000000001</v>
      </c>
      <c r="I1611" s="10">
        <f>VLOOKUP(C1611,away!$B$2:$E$405,3,FALSE)</f>
        <v>0.99019999999999997</v>
      </c>
      <c r="J1611" s="10">
        <f>VLOOKUP(B1611,home!$B$2:$E$405,4,FALSE)</f>
        <v>0.46600000000000003</v>
      </c>
      <c r="K1611" s="12">
        <f t="shared" si="2126"/>
        <v>2.0452390432679999</v>
      </c>
      <c r="L1611" s="12">
        <f t="shared" si="2127"/>
        <v>0.52815644072000001</v>
      </c>
      <c r="M1611" s="13">
        <f t="shared" si="2128"/>
        <v>7.6276110907044156E-2</v>
      </c>
      <c r="N1611" s="13">
        <f t="shared" si="2129"/>
        <v>0.15600288009572683</v>
      </c>
      <c r="O1611" s="13">
        <f t="shared" si="2130"/>
        <v>4.0285719248628414E-2</v>
      </c>
      <c r="P1611" s="13">
        <f t="shared" si="2131"/>
        <v>8.2393925893428019E-2</v>
      </c>
      <c r="Q1611" s="13">
        <f t="shared" si="2132"/>
        <v>0.15953159061701846</v>
      </c>
      <c r="R1611" s="13">
        <f t="shared" si="2133"/>
        <v>1.0638581045100388E-2</v>
      </c>
      <c r="S1611" s="13">
        <f t="shared" si="2134"/>
        <v>2.2250606852534095E-2</v>
      </c>
      <c r="T1611" s="13">
        <f t="shared" si="2135"/>
        <v>8.4257637082684619E-2</v>
      </c>
      <c r="U1611" s="13">
        <f t="shared" si="2136"/>
        <v>2.1758441318410194E-2</v>
      </c>
      <c r="V1611" s="13">
        <f t="shared" si="2137"/>
        <v>2.6705825429489283E-3</v>
      </c>
      <c r="W1611" s="13">
        <f t="shared" si="2138"/>
        <v>0.10876007925485771</v>
      </c>
      <c r="X1611" s="13">
        <f t="shared" si="2139"/>
        <v>5.7442336351670759E-2</v>
      </c>
      <c r="Y1611" s="13">
        <f t="shared" si="2140"/>
        <v>1.5169269957069747E-2</v>
      </c>
      <c r="Z1611" s="13">
        <f t="shared" si="2141"/>
        <v>1.8729450330304928E-3</v>
      </c>
      <c r="AA1611" s="13">
        <f t="shared" si="2142"/>
        <v>3.8306203074488371E-3</v>
      </c>
      <c r="AB1611" s="13">
        <f t="shared" si="2143"/>
        <v>3.9172671063648166E-3</v>
      </c>
      <c r="AC1611" s="13">
        <f t="shared" si="2144"/>
        <v>1.8029873436076007E-4</v>
      </c>
      <c r="AD1611" s="13">
        <f t="shared" si="2145"/>
        <v>5.5610090110239228E-2</v>
      </c>
      <c r="AE1611" s="13">
        <f t="shared" si="2146"/>
        <v>2.9370827260742423E-2</v>
      </c>
      <c r="AF1611" s="13">
        <f t="shared" si="2147"/>
        <v>7.7561957935178326E-3</v>
      </c>
      <c r="AG1611" s="13">
        <f t="shared" si="2148"/>
        <v>1.3654949212772716E-3</v>
      </c>
      <c r="AH1611" s="13">
        <f t="shared" si="2149"/>
        <v>2.4730199557739695E-4</v>
      </c>
      <c r="AI1611" s="13">
        <f t="shared" si="2150"/>
        <v>5.0579169683298249E-4</v>
      </c>
      <c r="AJ1611" s="13">
        <f t="shared" si="2151"/>
        <v>5.1723246306179373E-4</v>
      </c>
      <c r="AK1611" s="13">
        <f t="shared" si="2152"/>
        <v>3.5262134263321814E-4</v>
      </c>
      <c r="AL1611" s="13">
        <f t="shared" si="2153"/>
        <v>7.7903922373301909E-6</v>
      </c>
      <c r="AM1611" s="13">
        <f t="shared" si="2154"/>
        <v>2.2747185498622594E-2</v>
      </c>
      <c r="AN1611" s="13">
        <f t="shared" si="2155"/>
        <v>1.2014072529350106E-2</v>
      </c>
      <c r="AO1611" s="13">
        <f t="shared" si="2156"/>
        <v>3.1726548928267401E-3</v>
      </c>
      <c r="AP1611" s="13">
        <f t="shared" si="2157"/>
        <v>5.5855270527608799E-4</v>
      </c>
      <c r="AQ1611" s="13">
        <f t="shared" si="2158"/>
        <v>7.3750802193286451E-5</v>
      </c>
      <c r="AR1611" s="13">
        <f t="shared" si="2159"/>
        <v>2.6122828353422244E-5</v>
      </c>
      <c r="AS1611" s="13">
        <f t="shared" si="2160"/>
        <v>5.3427428469007482E-5</v>
      </c>
      <c r="AT1611" s="13">
        <f t="shared" si="2161"/>
        <v>5.4635931343111195E-5</v>
      </c>
      <c r="AU1611" s="13">
        <f t="shared" si="2162"/>
        <v>3.7247846649413627E-5</v>
      </c>
      <c r="AV1611" s="13">
        <f t="shared" si="2163"/>
        <v>1.9045187561259968E-5</v>
      </c>
      <c r="AW1611" s="13">
        <f t="shared" si="2164"/>
        <v>2.3375638302387906E-7</v>
      </c>
      <c r="AX1611" s="13">
        <f t="shared" si="2165"/>
        <v>7.7539053177070969E-3</v>
      </c>
      <c r="AY1611" s="13">
        <f t="shared" si="2166"/>
        <v>4.0952750342800612E-3</v>
      </c>
      <c r="AZ1611" s="13">
        <f t="shared" si="2167"/>
        <v>1.0814729429374165E-3</v>
      </c>
      <c r="BA1611" s="13">
        <f t="shared" si="2168"/>
        <v>1.903956334256032E-4</v>
      </c>
      <c r="BB1611" s="13">
        <f t="shared" si="2169"/>
        <v>2.5139670019674109E-5</v>
      </c>
      <c r="BC1611" s="13">
        <f t="shared" si="2170"/>
        <v>2.6555357276932752E-6</v>
      </c>
      <c r="BD1611" s="13">
        <f t="shared" si="2171"/>
        <v>2.2994900074471631E-6</v>
      </c>
      <c r="BE1611" s="13">
        <f t="shared" si="2172"/>
        <v>4.7030067428355614E-6</v>
      </c>
      <c r="BF1611" s="13">
        <f t="shared" si="2173"/>
        <v>4.8093865055999794E-6</v>
      </c>
      <c r="BG1611" s="13">
        <f t="shared" si="2174"/>
        <v>3.2787816851397776E-6</v>
      </c>
      <c r="BH1611" s="13">
        <f t="shared" si="2175"/>
        <v>1.676473079199979E-6</v>
      </c>
      <c r="BI1611" s="13">
        <f t="shared" si="2176"/>
        <v>6.8575763931350471E-7</v>
      </c>
      <c r="BJ1611" s="14">
        <f t="shared" si="2177"/>
        <v>0.72698146200717129</v>
      </c>
      <c r="BK1611" s="14">
        <f t="shared" si="2178"/>
        <v>0.18787459035683338</v>
      </c>
      <c r="BL1611" s="14">
        <f t="shared" si="2179"/>
        <v>8.2261508642093806E-2</v>
      </c>
      <c r="BM1611" s="14">
        <f t="shared" si="2180"/>
        <v>0.46976665695428566</v>
      </c>
      <c r="BN1611" s="14">
        <f t="shared" si="2181"/>
        <v>0.52512880780694626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1.5124</v>
      </c>
      <c r="F1612" s="10">
        <f>VLOOKUP(B1612,home!$B$2:$E$405,3,FALSE)</f>
        <v>0.66120000000000001</v>
      </c>
      <c r="G1612" s="10">
        <f>VLOOKUP(C1612,away!$B$2:$E$405,4,FALSE)</f>
        <v>0.61709999999999998</v>
      </c>
      <c r="H1612" s="10">
        <f>VLOOKUP(A1612,away!$A$2:$E$405,3,FALSE)</f>
        <v>1.1446000000000001</v>
      </c>
      <c r="I1612" s="10">
        <f>VLOOKUP(C1612,away!$B$2:$E$405,3,FALSE)</f>
        <v>1.5726</v>
      </c>
      <c r="J1612" s="10">
        <f>VLOOKUP(B1612,home!$B$2:$E$405,4,FALSE)</f>
        <v>0.99019999999999997</v>
      </c>
      <c r="K1612" s="12">
        <f t="shared" si="2126"/>
        <v>0.61709930884800002</v>
      </c>
      <c r="L1612" s="12">
        <f t="shared" si="2127"/>
        <v>1.782357979992</v>
      </c>
      <c r="M1612" s="13">
        <f t="shared" si="2128"/>
        <v>9.0767200297316677E-2</v>
      </c>
      <c r="N1612" s="13">
        <f t="shared" si="2129"/>
        <v>5.6012376569542097E-2</v>
      </c>
      <c r="O1612" s="13">
        <f t="shared" si="2130"/>
        <v>0.1617796437714546</v>
      </c>
      <c r="P1612" s="13">
        <f t="shared" si="2131"/>
        <v>9.9834106357040264E-2</v>
      </c>
      <c r="Q1612" s="13">
        <f t="shared" si="2132"/>
        <v>1.7282599433999169E-2</v>
      </c>
      <c r="R1612" s="13">
        <f t="shared" si="2133"/>
        <v>0.14417461953815761</v>
      </c>
      <c r="S1612" s="13">
        <f t="shared" si="2134"/>
        <v>2.7451680671711429E-2</v>
      </c>
      <c r="T1612" s="13">
        <f t="shared" si="2135"/>
        <v>3.0803779016193637E-2</v>
      </c>
      <c r="U1612" s="13">
        <f t="shared" si="2136"/>
        <v>8.897005807042041E-2</v>
      </c>
      <c r="V1612" s="13">
        <f t="shared" si="2137"/>
        <v>3.3548756218374541E-3</v>
      </c>
      <c r="W1612" s="13">
        <f t="shared" si="2138"/>
        <v>3.5550267219392408E-3</v>
      </c>
      <c r="X1612" s="13">
        <f t="shared" si="2139"/>
        <v>6.3363302469332059E-3</v>
      </c>
      <c r="Y1612" s="13">
        <f t="shared" si="2140"/>
        <v>5.6468043897430409E-3</v>
      </c>
      <c r="Z1612" s="13">
        <f t="shared" si="2141"/>
        <v>8.5656927882048553E-2</v>
      </c>
      <c r="AA1612" s="13">
        <f t="shared" si="2142"/>
        <v>5.2858830994055139E-2</v>
      </c>
      <c r="AB1612" s="13">
        <f t="shared" si="2143"/>
        <v>1.6309574036472332E-2</v>
      </c>
      <c r="AC1612" s="13">
        <f t="shared" si="2144"/>
        <v>2.3062502792037189E-4</v>
      </c>
      <c r="AD1612" s="13">
        <f t="shared" si="2145"/>
        <v>5.4845113326121916E-4</v>
      </c>
      <c r="AE1612" s="13">
        <f t="shared" si="2146"/>
        <v>9.7753625400378956E-4</v>
      </c>
      <c r="AF1612" s="13">
        <f t="shared" si="2147"/>
        <v>8.7115977152757071E-4</v>
      </c>
      <c r="AG1612" s="13">
        <f t="shared" si="2148"/>
        <v>5.175728568767243E-4</v>
      </c>
      <c r="AH1612" s="13">
        <f t="shared" si="2149"/>
        <v>3.8167827238042157E-2</v>
      </c>
      <c r="AI1612" s="13">
        <f t="shared" si="2150"/>
        <v>2.355333980882568E-2</v>
      </c>
      <c r="AJ1612" s="13">
        <f t="shared" si="2151"/>
        <v>7.2673748585442063E-3</v>
      </c>
      <c r="AK1612" s="13">
        <f t="shared" si="2152"/>
        <v>1.4948973341156536E-3</v>
      </c>
      <c r="AL1612" s="13">
        <f t="shared" si="2153"/>
        <v>1.0146503798984514E-5</v>
      </c>
      <c r="AM1612" s="13">
        <f t="shared" si="2154"/>
        <v>6.7689763054480138E-5</v>
      </c>
      <c r="AN1612" s="13">
        <f t="shared" si="2155"/>
        <v>1.2064738934392032E-4</v>
      </c>
      <c r="AO1612" s="13">
        <f t="shared" si="2156"/>
        <v>1.0751841858116911E-4</v>
      </c>
      <c r="AP1612" s="13">
        <f t="shared" si="2157"/>
        <v>6.3878770451422279E-5</v>
      </c>
      <c r="AQ1612" s="13">
        <f t="shared" si="2158"/>
        <v>2.8463709066542445E-5</v>
      </c>
      <c r="AR1612" s="13">
        <f t="shared" si="2159"/>
        <v>1.3605746291336091E-2</v>
      </c>
      <c r="AS1612" s="13">
        <f t="shared" si="2160"/>
        <v>8.3960966327447407E-3</v>
      </c>
      <c r="AT1612" s="13">
        <f t="shared" si="2161"/>
        <v>2.5906127145438997E-3</v>
      </c>
      <c r="AU1612" s="13">
        <f t="shared" si="2162"/>
        <v>5.3288843854596053E-4</v>
      </c>
      <c r="AV1612" s="13">
        <f t="shared" si="2163"/>
        <v>8.2211271779950531E-5</v>
      </c>
      <c r="AW1612" s="13">
        <f t="shared" si="2164"/>
        <v>3.1000158650734487E-7</v>
      </c>
      <c r="AX1612" s="13">
        <f t="shared" si="2165"/>
        <v>6.9618843328340942E-6</v>
      </c>
      <c r="AY1612" s="13">
        <f t="shared" si="2166"/>
        <v>1.2408570096408126E-5</v>
      </c>
      <c r="AZ1612" s="13">
        <f t="shared" si="2167"/>
        <v>1.1058256965811566E-5</v>
      </c>
      <c r="BA1612" s="13">
        <f t="shared" si="2168"/>
        <v>6.5699241826054535E-6</v>
      </c>
      <c r="BB1612" s="13">
        <f t="shared" si="2169"/>
        <v>2.9274891987023143E-6</v>
      </c>
      <c r="BC1612" s="13">
        <f t="shared" si="2170"/>
        <v>1.0435667469294911E-6</v>
      </c>
      <c r="BD1612" s="13">
        <f t="shared" si="2171"/>
        <v>4.0417184126849042E-3</v>
      </c>
      <c r="BE1612" s="13">
        <f t="shared" si="2172"/>
        <v>2.4941416390260895E-3</v>
      </c>
      <c r="BF1612" s="13">
        <f t="shared" si="2173"/>
        <v>7.6956654080600887E-4</v>
      </c>
      <c r="BG1612" s="13">
        <f t="shared" si="2174"/>
        <v>1.5829966014797809E-4</v>
      </c>
      <c r="BH1612" s="13">
        <f t="shared" si="2175"/>
        <v>2.4421652717047639E-5</v>
      </c>
      <c r="BI1612" s="13">
        <f t="shared" si="2176"/>
        <v>3.0141170025231967E-6</v>
      </c>
      <c r="BJ1612" s="14">
        <f t="shared" si="2177"/>
        <v>0.12298080413604054</v>
      </c>
      <c r="BK1612" s="14">
        <f t="shared" si="2178"/>
        <v>0.22166104304972159</v>
      </c>
      <c r="BL1612" s="14">
        <f t="shared" si="2179"/>
        <v>0.56727488302142293</v>
      </c>
      <c r="BM1612" s="14">
        <f t="shared" si="2180"/>
        <v>0.42771101355321356</v>
      </c>
      <c r="BN1612" s="14">
        <f t="shared" si="2181"/>
        <v>0.56985054596751039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1.7444</v>
      </c>
      <c r="F1613" s="10">
        <f>VLOOKUP(B1613,home!$B$2:$E$405,3,FALSE)</f>
        <v>0.70069999999999999</v>
      </c>
      <c r="G1613" s="10">
        <f>VLOOKUP(C1613,away!$B$2:$E$405,4,FALSE)</f>
        <v>1.4650000000000001</v>
      </c>
      <c r="H1613" s="10">
        <f>VLOOKUP(A1613,away!$A$2:$E$405,3,FALSE)</f>
        <v>1.5556000000000001</v>
      </c>
      <c r="I1613" s="10">
        <f>VLOOKUP(C1613,away!$B$2:$E$405,3,FALSE)</f>
        <v>0.71430000000000005</v>
      </c>
      <c r="J1613" s="10">
        <f>VLOOKUP(B1613,home!$B$2:$E$405,4,FALSE)</f>
        <v>1.2857000000000001</v>
      </c>
      <c r="K1613" s="12">
        <f t="shared" si="2126"/>
        <v>1.7906710822000003</v>
      </c>
      <c r="L1613" s="12">
        <f t="shared" si="2127"/>
        <v>1.4286249433560003</v>
      </c>
      <c r="M1613" s="13">
        <f t="shared" si="2128"/>
        <v>3.9983195503365793E-2</v>
      </c>
      <c r="N1613" s="13">
        <f t="shared" si="2129"/>
        <v>7.1596751961826216E-2</v>
      </c>
      <c r="O1613" s="13">
        <f t="shared" si="2130"/>
        <v>5.7120990411187837E-2</v>
      </c>
      <c r="P1613" s="13">
        <f t="shared" si="2131"/>
        <v>0.10228490571593757</v>
      </c>
      <c r="Q1613" s="13">
        <f t="shared" si="2132"/>
        <v>6.4103116658744186E-2</v>
      </c>
      <c r="R1613" s="13">
        <f t="shared" si="2133"/>
        <v>4.0802235845310939E-2</v>
      </c>
      <c r="S1613" s="13">
        <f t="shared" si="2134"/>
        <v>6.5416244284661626E-2</v>
      </c>
      <c r="T1613" s="13">
        <f t="shared" si="2135"/>
        <v>9.1579311405541486E-2</v>
      </c>
      <c r="U1613" s="13">
        <f t="shared" si="2136"/>
        <v>7.3063383817302582E-2</v>
      </c>
      <c r="V1613" s="13">
        <f t="shared" si="2137"/>
        <v>1.8594184922802532E-2</v>
      </c>
      <c r="W1613" s="13">
        <f t="shared" si="2138"/>
        <v>3.8262532426568761E-2</v>
      </c>
      <c r="X1613" s="13">
        <f t="shared" si="2139"/>
        <v>5.4662808220563922E-2</v>
      </c>
      <c r="Y1613" s="13">
        <f t="shared" si="2140"/>
        <v>3.9046325648891524E-2</v>
      </c>
      <c r="Z1613" s="13">
        <f t="shared" si="2141"/>
        <v>1.9430363957768499E-2</v>
      </c>
      <c r="AA1613" s="13">
        <f t="shared" si="2142"/>
        <v>3.4793390855797204E-2</v>
      </c>
      <c r="AB1613" s="13">
        <f t="shared" si="2143"/>
        <v>3.1151759428578996E-2</v>
      </c>
      <c r="AC1613" s="13">
        <f t="shared" si="2144"/>
        <v>2.9729746893502134E-3</v>
      </c>
      <c r="AD1613" s="13">
        <f t="shared" si="2145"/>
        <v>1.7128902586999121E-2</v>
      </c>
      <c r="AE1613" s="13">
        <f t="shared" si="2146"/>
        <v>2.4470777488102061E-2</v>
      </c>
      <c r="AF1613" s="13">
        <f t="shared" si="2147"/>
        <v>1.7479781551408551E-2</v>
      </c>
      <c r="AG1613" s="13">
        <f t="shared" si="2148"/>
        <v>8.3240173095854332E-3</v>
      </c>
      <c r="AH1613" s="13">
        <f t="shared" si="2149"/>
        <v>6.9396756521383721E-3</v>
      </c>
      <c r="AI1613" s="13">
        <f t="shared" si="2150"/>
        <v>1.2426676510131612E-2</v>
      </c>
      <c r="AJ1613" s="13">
        <f t="shared" si="2151"/>
        <v>1.1126045137273352E-2</v>
      </c>
      <c r="AK1613" s="13">
        <f t="shared" si="2152"/>
        <v>6.6410290955224395E-3</v>
      </c>
      <c r="AL1613" s="13">
        <f t="shared" si="2153"/>
        <v>3.0421824165650517E-4</v>
      </c>
      <c r="AM1613" s="13">
        <f t="shared" si="2154"/>
        <v>6.1344461064720222E-3</v>
      </c>
      <c r="AN1613" s="13">
        <f t="shared" si="2155"/>
        <v>8.7638227213790287E-3</v>
      </c>
      <c r="AO1613" s="13">
        <f t="shared" si="2156"/>
        <v>6.2601078694560731E-3</v>
      </c>
      <c r="AP1613" s="13">
        <f t="shared" si="2157"/>
        <v>2.981115416801378E-3</v>
      </c>
      <c r="AQ1613" s="13">
        <f t="shared" si="2158"/>
        <v>1.0647239608663917E-3</v>
      </c>
      <c r="AR1613" s="13">
        <f t="shared" si="2159"/>
        <v>1.9828387470890402E-3</v>
      </c>
      <c r="AS1613" s="13">
        <f t="shared" si="2160"/>
        <v>3.5506120050780242E-3</v>
      </c>
      <c r="AT1613" s="13">
        <f t="shared" si="2161"/>
        <v>3.17898912080269E-3</v>
      </c>
      <c r="AU1613" s="13">
        <f t="shared" si="2162"/>
        <v>1.8975079630832597E-3</v>
      </c>
      <c r="AV1613" s="13">
        <f t="shared" si="2163"/>
        <v>8.4945315943435462E-4</v>
      </c>
      <c r="AW1613" s="13">
        <f t="shared" si="2164"/>
        <v>2.1618064076086151E-5</v>
      </c>
      <c r="AX1613" s="13">
        <f t="shared" si="2165"/>
        <v>1.8307958746956387E-3</v>
      </c>
      <c r="AY1613" s="13">
        <f t="shared" si="2166"/>
        <v>2.6155206527834558E-3</v>
      </c>
      <c r="AZ1613" s="13">
        <f t="shared" si="2167"/>
        <v>1.868299022214607E-3</v>
      </c>
      <c r="BA1613" s="13">
        <f t="shared" si="2168"/>
        <v>8.8969952826113794E-4</v>
      </c>
      <c r="BB1613" s="13">
        <f t="shared" si="2169"/>
        <v>3.1776173454148201E-4</v>
      </c>
      <c r="BC1613" s="13">
        <f t="shared" si="2170"/>
        <v>9.0792468002005863E-5</v>
      </c>
      <c r="BD1613" s="13">
        <f t="shared" si="2171"/>
        <v>4.7212214879069304E-4</v>
      </c>
      <c r="BE1613" s="13">
        <f t="shared" si="2172"/>
        <v>8.4541547910561995E-4</v>
      </c>
      <c r="BF1613" s="13">
        <f t="shared" si="2173"/>
        <v>7.5693052543934628E-4</v>
      </c>
      <c r="BG1613" s="13">
        <f t="shared" si="2174"/>
        <v>4.5180453437956294E-4</v>
      </c>
      <c r="BH1613" s="13">
        <f t="shared" si="2175"/>
        <v>2.0225832863007977E-4</v>
      </c>
      <c r="BI1613" s="13">
        <f t="shared" si="2176"/>
        <v>7.2435628042397677E-5</v>
      </c>
      <c r="BJ1613" s="14">
        <f t="shared" si="2177"/>
        <v>0.4594714106137045</v>
      </c>
      <c r="BK1613" s="14">
        <f t="shared" si="2178"/>
        <v>0.23217124401055766</v>
      </c>
      <c r="BL1613" s="14">
        <f t="shared" si="2179"/>
        <v>0.28832555439311824</v>
      </c>
      <c r="BM1613" s="14">
        <f t="shared" si="2180"/>
        <v>0.62091347429006916</v>
      </c>
      <c r="BN1613" s="14">
        <f t="shared" si="2181"/>
        <v>0.37589119609637256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1.7444</v>
      </c>
      <c r="F1614" s="10">
        <f>VLOOKUP(B1614,home!$B$2:$E$405,3,FALSE)</f>
        <v>1.3375999999999999</v>
      </c>
      <c r="G1614" s="10">
        <f>VLOOKUP(C1614,away!$B$2:$E$405,4,FALSE)</f>
        <v>0.76439999999999997</v>
      </c>
      <c r="H1614" s="10">
        <f>VLOOKUP(A1614,away!$A$2:$E$405,3,FALSE)</f>
        <v>1.5556000000000001</v>
      </c>
      <c r="I1614" s="10">
        <f>VLOOKUP(C1614,away!$B$2:$E$405,3,FALSE)</f>
        <v>0.85709999999999997</v>
      </c>
      <c r="J1614" s="10">
        <f>VLOOKUP(B1614,home!$B$2:$E$405,4,FALSE)</f>
        <v>0.64280000000000004</v>
      </c>
      <c r="K1614" s="12">
        <f t="shared" si="2126"/>
        <v>1.7835817359359998</v>
      </c>
      <c r="L1614" s="12">
        <f t="shared" si="2127"/>
        <v>0.85704829972800012</v>
      </c>
      <c r="M1614" s="13">
        <f t="shared" si="2128"/>
        <v>7.13163235718106E-2</v>
      </c>
      <c r="N1614" s="13">
        <f t="shared" si="2129"/>
        <v>0.12719849219678342</v>
      </c>
      <c r="O1614" s="13">
        <f t="shared" si="2130"/>
        <v>6.1121533860072179E-2</v>
      </c>
      <c r="P1614" s="13">
        <f t="shared" si="2131"/>
        <v>0.10901525146521852</v>
      </c>
      <c r="Q1614" s="13">
        <f t="shared" si="2132"/>
        <v>0.11343445376039037</v>
      </c>
      <c r="R1614" s="13">
        <f t="shared" si="2133"/>
        <v>2.6192053335771116E-2</v>
      </c>
      <c r="S1614" s="13">
        <f t="shared" si="2134"/>
        <v>4.1660606074491964E-2</v>
      </c>
      <c r="T1614" s="13">
        <f t="shared" si="2135"/>
        <v>9.7218805725917012E-2</v>
      </c>
      <c r="U1614" s="13">
        <f t="shared" si="2136"/>
        <v>4.6715667956342945E-2</v>
      </c>
      <c r="V1614" s="13">
        <f t="shared" si="2137"/>
        <v>7.0758951417514634E-3</v>
      </c>
      <c r="W1614" s="13">
        <f t="shared" si="2138"/>
        <v>6.743987331763629E-2</v>
      </c>
      <c r="X1614" s="13">
        <f t="shared" si="2139"/>
        <v>5.7799228760751907E-2</v>
      </c>
      <c r="Y1614" s="13">
        <f t="shared" si="2140"/>
        <v>2.4768365367496065E-2</v>
      </c>
      <c r="Z1614" s="13">
        <f t="shared" si="2141"/>
        <v>7.482618259269244E-3</v>
      </c>
      <c r="AA1614" s="13">
        <f t="shared" si="2142"/>
        <v>1.3345861264213848E-2</v>
      </c>
      <c r="AB1614" s="13">
        <f t="shared" si="2143"/>
        <v>1.1901717200593777E-2</v>
      </c>
      <c r="AC1614" s="13">
        <f t="shared" si="2144"/>
        <v>6.7602027276653825E-4</v>
      </c>
      <c r="AD1614" s="13">
        <f t="shared" si="2145"/>
        <v>3.0071131580793414E-2</v>
      </c>
      <c r="AE1614" s="13">
        <f t="shared" si="2146"/>
        <v>2.5772412192215967E-2</v>
      </c>
      <c r="AF1614" s="13">
        <f t="shared" si="2147"/>
        <v>1.1044101024613935E-2</v>
      </c>
      <c r="AG1614" s="13">
        <f t="shared" si="2148"/>
        <v>3.1551093350565456E-3</v>
      </c>
      <c r="AH1614" s="13">
        <f t="shared" si="2149"/>
        <v>1.603241314155098E-3</v>
      </c>
      <c r="AI1614" s="13">
        <f t="shared" si="2150"/>
        <v>2.8595119262250636E-3</v>
      </c>
      <c r="AJ1614" s="13">
        <f t="shared" si="2151"/>
        <v>2.5500866226530971E-3</v>
      </c>
      <c r="AK1614" s="13">
        <f t="shared" si="2152"/>
        <v>1.5160959750729268E-3</v>
      </c>
      <c r="AL1614" s="13">
        <f t="shared" si="2153"/>
        <v>4.1335007942198551E-5</v>
      </c>
      <c r="AM1614" s="13">
        <f t="shared" si="2154"/>
        <v>1.072686421328628E-2</v>
      </c>
      <c r="AN1614" s="13">
        <f t="shared" si="2155"/>
        <v>9.1934407354101397E-3</v>
      </c>
      <c r="AO1614" s="13">
        <f t="shared" si="2156"/>
        <v>3.9396113754666968E-3</v>
      </c>
      <c r="AP1614" s="13">
        <f t="shared" si="2157"/>
        <v>1.1254790769776068E-3</v>
      </c>
      <c r="AQ1614" s="13">
        <f t="shared" si="2158"/>
        <v>2.4114748232577417E-4</v>
      </c>
      <c r="AR1614" s="13">
        <f t="shared" si="2159"/>
        <v>2.7481104847006235E-4</v>
      </c>
      <c r="AS1614" s="13">
        <f t="shared" si="2160"/>
        <v>4.9014796688462599E-4</v>
      </c>
      <c r="AT1614" s="13">
        <f t="shared" si="2161"/>
        <v>4.3710948082079115E-4</v>
      </c>
      <c r="AU1614" s="13">
        <f t="shared" si="2162"/>
        <v>2.598734955321433E-4</v>
      </c>
      <c r="AV1614" s="13">
        <f t="shared" si="2163"/>
        <v>1.1587640507124413E-4</v>
      </c>
      <c r="AW1614" s="13">
        <f t="shared" si="2164"/>
        <v>1.7551483850203891E-6</v>
      </c>
      <c r="AX1614" s="13">
        <f t="shared" si="2165"/>
        <v>3.1887065157804812E-3</v>
      </c>
      <c r="AY1614" s="13">
        <f t="shared" si="2166"/>
        <v>2.7328754976812569E-3</v>
      </c>
      <c r="AZ1614" s="13">
        <f t="shared" si="2167"/>
        <v>1.1711031493280163E-3</v>
      </c>
      <c r="BA1614" s="13">
        <f t="shared" si="2168"/>
        <v>3.3456398764589423E-4</v>
      </c>
      <c r="BB1614" s="13">
        <f t="shared" si="2169"/>
        <v>7.1684374190533322E-5</v>
      </c>
      <c r="BC1614" s="13">
        <f t="shared" si="2170"/>
        <v>1.2287394203412466E-5</v>
      </c>
      <c r="BD1614" s="13">
        <f t="shared" si="2171"/>
        <v>3.9254390306289317E-5</v>
      </c>
      <c r="BE1614" s="13">
        <f t="shared" si="2172"/>
        <v>7.0013413605600787E-5</v>
      </c>
      <c r="BF1614" s="13">
        <f t="shared" si="2173"/>
        <v>6.243732288874131E-5</v>
      </c>
      <c r="BG1614" s="13">
        <f t="shared" si="2174"/>
        <v>3.7120689581699235E-5</v>
      </c>
      <c r="BH1614" s="13">
        <f t="shared" si="2175"/>
        <v>1.6551945990817128E-5</v>
      </c>
      <c r="BI1614" s="13">
        <f t="shared" si="2176"/>
        <v>5.9043497126841073E-6</v>
      </c>
      <c r="BJ1614" s="14">
        <f t="shared" si="2177"/>
        <v>0.59063973706395112</v>
      </c>
      <c r="BK1614" s="14">
        <f t="shared" si="2178"/>
        <v>0.23251830703166254</v>
      </c>
      <c r="BL1614" s="14">
        <f t="shared" si="2179"/>
        <v>0.16961486996396474</v>
      </c>
      <c r="BM1614" s="14">
        <f t="shared" si="2180"/>
        <v>0.48924630377950518</v>
      </c>
      <c r="BN1614" s="14">
        <f t="shared" si="2181"/>
        <v>0.50827810819004615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1.7444</v>
      </c>
      <c r="F1615" s="10">
        <f>VLOOKUP(B1615,home!$B$2:$E$405,3,FALSE)</f>
        <v>1.0828</v>
      </c>
      <c r="G1615" s="10">
        <f>VLOOKUP(C1615,away!$B$2:$E$405,4,FALSE)</f>
        <v>1.5286999999999999</v>
      </c>
      <c r="H1615" s="10">
        <f>VLOOKUP(A1615,away!$A$2:$E$405,3,FALSE)</f>
        <v>1.5556000000000001</v>
      </c>
      <c r="I1615" s="10">
        <f>VLOOKUP(C1615,away!$B$2:$E$405,3,FALSE)</f>
        <v>0.85709999999999997</v>
      </c>
      <c r="J1615" s="10">
        <f>VLOOKUP(B1615,home!$B$2:$E$405,4,FALSE)</f>
        <v>1.3571</v>
      </c>
      <c r="K1615" s="12">
        <f t="shared" si="2126"/>
        <v>2.8874640823840001</v>
      </c>
      <c r="L1615" s="12">
        <f t="shared" si="2127"/>
        <v>1.8094278897960001</v>
      </c>
      <c r="M1615" s="13">
        <f t="shared" si="2128"/>
        <v>9.1235894509520115E-3</v>
      </c>
      <c r="N1615" s="13">
        <f t="shared" si="2129"/>
        <v>2.6344036842041497E-2</v>
      </c>
      <c r="O1615" s="13">
        <f t="shared" si="2130"/>
        <v>1.6508477207601142E-2</v>
      </c>
      <c r="P1615" s="13">
        <f t="shared" si="2131"/>
        <v>4.7667634991803216E-2</v>
      </c>
      <c r="Q1615" s="13">
        <f t="shared" si="2132"/>
        <v>3.8033730083197818E-2</v>
      </c>
      <c r="R1615" s="13">
        <f t="shared" si="2133"/>
        <v>1.4935449538747555E-2</v>
      </c>
      <c r="S1615" s="13">
        <f t="shared" si="2134"/>
        <v>6.2261773119204958E-2</v>
      </c>
      <c r="T1615" s="13">
        <f t="shared" si="2135"/>
        <v>6.8819291965511273E-2</v>
      </c>
      <c r="U1615" s="13">
        <f t="shared" si="2136"/>
        <v>4.3125574097392247E-2</v>
      </c>
      <c r="V1615" s="13">
        <f t="shared" si="2137"/>
        <v>3.6144052622464305E-2</v>
      </c>
      <c r="W1615" s="13">
        <f t="shared" si="2138"/>
        <v>3.6607009844773844E-2</v>
      </c>
      <c r="X1615" s="13">
        <f t="shared" si="2139"/>
        <v>6.6237744575170523E-2</v>
      </c>
      <c r="Y1615" s="13">
        <f t="shared" si="2140"/>
        <v>5.9926211195748647E-2</v>
      </c>
      <c r="Z1615" s="13">
        <f t="shared" si="2141"/>
        <v>9.008206314016878E-3</v>
      </c>
      <c r="AA1615" s="13">
        <f t="shared" si="2142"/>
        <v>2.6010872178428502E-2</v>
      </c>
      <c r="AB1615" s="13">
        <f t="shared" si="2143"/>
        <v>3.7552729583346788E-2</v>
      </c>
      <c r="AC1615" s="13">
        <f t="shared" si="2144"/>
        <v>1.1802519699033993E-2</v>
      </c>
      <c r="AD1615" s="13">
        <f t="shared" si="2145"/>
        <v>2.6425356522565491E-2</v>
      </c>
      <c r="AE1615" s="13">
        <f t="shared" si="2146"/>
        <v>4.7814777089732641E-2</v>
      </c>
      <c r="AF1615" s="13">
        <f t="shared" si="2147"/>
        <v>4.3258695605270542E-2</v>
      </c>
      <c r="AG1615" s="13">
        <f t="shared" si="2148"/>
        <v>2.6091163434790732E-2</v>
      </c>
      <c r="AH1615" s="13">
        <f t="shared" si="2149"/>
        <v>4.0749249354046432E-3</v>
      </c>
      <c r="AI1615" s="13">
        <f t="shared" si="2150"/>
        <v>1.176619938939185E-2</v>
      </c>
      <c r="AJ1615" s="13">
        <f t="shared" si="2151"/>
        <v>1.698723906151876E-2</v>
      </c>
      <c r="AK1615" s="13">
        <f t="shared" si="2152"/>
        <v>1.6350014216335303E-2</v>
      </c>
      <c r="AL1615" s="13">
        <f t="shared" si="2153"/>
        <v>2.4665651781971163E-3</v>
      </c>
      <c r="AM1615" s="13">
        <f t="shared" si="2154"/>
        <v>1.5260453564619926E-2</v>
      </c>
      <c r="AN1615" s="13">
        <f t="shared" si="2155"/>
        <v>2.7612690290760075E-2</v>
      </c>
      <c r="AO1615" s="13">
        <f t="shared" si="2156"/>
        <v>2.4981585962200261E-2</v>
      </c>
      <c r="AP1615" s="13">
        <f t="shared" si="2157"/>
        <v>1.50674594571138E-2</v>
      </c>
      <c r="AQ1615" s="13">
        <f t="shared" si="2158"/>
        <v>6.8158703425180555E-3</v>
      </c>
      <c r="AR1615" s="13">
        <f t="shared" si="2159"/>
        <v>1.4746565653892645E-3</v>
      </c>
      <c r="AS1615" s="13">
        <f t="shared" si="2160"/>
        <v>4.2580178664132547E-3</v>
      </c>
      <c r="AT1615" s="13">
        <f t="shared" si="2161"/>
        <v>6.1474368257088121E-3</v>
      </c>
      <c r="AU1615" s="13">
        <f t="shared" si="2162"/>
        <v>5.9168343443196355E-3</v>
      </c>
      <c r="AV1615" s="13">
        <f t="shared" si="2163"/>
        <v>4.2711616626597585E-3</v>
      </c>
      <c r="AW1615" s="13">
        <f t="shared" si="2164"/>
        <v>3.5797109980632489E-4</v>
      </c>
      <c r="AX1615" s="13">
        <f t="shared" si="2165"/>
        <v>7.3440019247881577E-3</v>
      </c>
      <c r="AY1615" s="13">
        <f t="shared" si="2166"/>
        <v>1.3288441905427198E-2</v>
      </c>
      <c r="AZ1615" s="13">
        <f t="shared" si="2167"/>
        <v>1.202223869780694E-2</v>
      </c>
      <c r="BA1615" s="13">
        <f t="shared" si="2168"/>
        <v>7.2511246658655418E-3</v>
      </c>
      <c r="BB1615" s="13">
        <f t="shared" si="2169"/>
        <v>3.2800968007012051E-3</v>
      </c>
      <c r="BC1615" s="13">
        <f t="shared" si="2170"/>
        <v>1.1870197264838781E-3</v>
      </c>
      <c r="BD1615" s="13">
        <f t="shared" si="2171"/>
        <v>4.4471411954768579E-4</v>
      </c>
      <c r="BE1615" s="13">
        <f t="shared" si="2172"/>
        <v>1.2840960471229672E-3</v>
      </c>
      <c r="BF1615" s="13">
        <f t="shared" si="2173"/>
        <v>1.85389060719942E-3</v>
      </c>
      <c r="BG1615" s="13">
        <f t="shared" si="2174"/>
        <v>1.7843475136524634E-3</v>
      </c>
      <c r="BH1615" s="13">
        <f t="shared" si="2175"/>
        <v>1.2880598390406705E-3</v>
      </c>
      <c r="BI1615" s="13">
        <f t="shared" si="2176"/>
        <v>7.4384530423825062E-4</v>
      </c>
      <c r="BJ1615" s="14">
        <f t="shared" si="2177"/>
        <v>0.57366900049708802</v>
      </c>
      <c r="BK1615" s="14">
        <f t="shared" si="2178"/>
        <v>0.1827545769670828</v>
      </c>
      <c r="BL1615" s="14">
        <f t="shared" si="2179"/>
        <v>0.21677854090345897</v>
      </c>
      <c r="BM1615" s="14">
        <f t="shared" si="2180"/>
        <v>0.81666693576168237</v>
      </c>
      <c r="BN1615" s="14">
        <f t="shared" si="2181"/>
        <v>0.15261291811434324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1.6292</v>
      </c>
      <c r="F1616" s="10">
        <f>VLOOKUP(B1616,home!$B$2:$E$405,3,FALSE)</f>
        <v>1.3299000000000001</v>
      </c>
      <c r="G1616" s="10">
        <f>VLOOKUP(C1616,away!$B$2:$E$405,4,FALSE)</f>
        <v>1.3359000000000001</v>
      </c>
      <c r="H1616" s="10">
        <f>VLOOKUP(A1616,away!$A$2:$E$405,3,FALSE)</f>
        <v>1.1462000000000001</v>
      </c>
      <c r="I1616" s="10">
        <f>VLOOKUP(C1616,away!$B$2:$E$405,3,FALSE)</f>
        <v>1.2317</v>
      </c>
      <c r="J1616" s="10">
        <f>VLOOKUP(B1616,home!$B$2:$E$405,4,FALSE)</f>
        <v>0.63009999999999999</v>
      </c>
      <c r="K1616" s="12">
        <f t="shared" si="2126"/>
        <v>2.8944585675720007</v>
      </c>
      <c r="L1616" s="12">
        <f t="shared" si="2127"/>
        <v>0.88955913765400008</v>
      </c>
      <c r="M1616" s="13">
        <f t="shared" si="2128"/>
        <v>2.2731180533473751E-2</v>
      </c>
      <c r="N1616" s="13">
        <f t="shared" si="2129"/>
        <v>6.5794460246138969E-2</v>
      </c>
      <c r="O1616" s="13">
        <f t="shared" si="2130"/>
        <v>2.0220729353214301E-2</v>
      </c>
      <c r="P1616" s="13">
        <f t="shared" si="2131"/>
        <v>5.8528063318965769E-2</v>
      </c>
      <c r="Q1616" s="13">
        <f t="shared" si="2132"/>
        <v>9.52196695791062E-2</v>
      </c>
      <c r="R1616" s="13">
        <f t="shared" si="2133"/>
        <v>8.9937672830901205E-3</v>
      </c>
      <c r="S1616" s="13">
        <f t="shared" si="2134"/>
        <v>3.7674398287678622E-2</v>
      </c>
      <c r="T1616" s="13">
        <f t="shared" si="2135"/>
        <v>8.4703527158488529E-2</v>
      </c>
      <c r="U1616" s="13">
        <f t="shared" si="2136"/>
        <v>2.6032086767288954E-2</v>
      </c>
      <c r="V1616" s="13">
        <f t="shared" si="2137"/>
        <v>1.0778193539232797E-2</v>
      </c>
      <c r="W1616" s="13">
        <f t="shared" si="2138"/>
        <v>9.1869796138206311E-2</v>
      </c>
      <c r="X1616" s="13">
        <f t="shared" si="2139"/>
        <v>8.1723616629151591E-2</v>
      </c>
      <c r="Y1616" s="13">
        <f t="shared" si="2140"/>
        <v>3.6348994967297099E-2</v>
      </c>
      <c r="Z1616" s="13">
        <f t="shared" si="2141"/>
        <v>2.6668292895354689E-3</v>
      </c>
      <c r="AA1616" s="13">
        <f t="shared" si="2142"/>
        <v>7.7190268853478882E-3</v>
      </c>
      <c r="AB1616" s="13">
        <f t="shared" si="2143"/>
        <v>1.117120175080691E-2</v>
      </c>
      <c r="AC1616" s="13">
        <f t="shared" si="2144"/>
        <v>1.7344754515700763E-3</v>
      </c>
      <c r="AD1616" s="13">
        <f t="shared" si="2145"/>
        <v>6.6478329633331099E-2</v>
      </c>
      <c r="AE1616" s="13">
        <f t="shared" si="2146"/>
        <v>5.9136405581304362E-2</v>
      </c>
      <c r="AF1616" s="13">
        <f t="shared" si="2147"/>
        <v>2.6302664976431155E-2</v>
      </c>
      <c r="AG1616" s="13">
        <f t="shared" si="2148"/>
        <v>7.7992586581453888E-3</v>
      </c>
      <c r="AH1616" s="13">
        <f t="shared" si="2149"/>
        <v>5.9307559076740026E-4</v>
      </c>
      <c r="AI1616" s="13">
        <f t="shared" si="2150"/>
        <v>1.7166327249145271E-3</v>
      </c>
      <c r="AJ1616" s="13">
        <f t="shared" si="2151"/>
        <v>2.4843611490016622E-3</v>
      </c>
      <c r="AK1616" s="13">
        <f t="shared" si="2152"/>
        <v>2.3969601375569602E-3</v>
      </c>
      <c r="AL1616" s="13">
        <f t="shared" si="2153"/>
        <v>1.7863654534826175E-4</v>
      </c>
      <c r="AM1616" s="13">
        <f t="shared" si="2154"/>
        <v>3.8483754153014159E-2</v>
      </c>
      <c r="AN1616" s="13">
        <f t="shared" si="2155"/>
        <v>3.4233575158043816E-2</v>
      </c>
      <c r="AO1616" s="13">
        <f t="shared" si="2156"/>
        <v>1.5226394798201429E-2</v>
      </c>
      <c r="AP1616" s="13">
        <f t="shared" si="2157"/>
        <v>4.514926208755805E-3</v>
      </c>
      <c r="AQ1616" s="13">
        <f t="shared" si="2158"/>
        <v>1.0040734662080642E-3</v>
      </c>
      <c r="AR1616" s="13">
        <f t="shared" si="2159"/>
        <v>1.0551516221733708E-4</v>
      </c>
      <c r="AS1616" s="13">
        <f t="shared" si="2160"/>
        <v>3.0540926528872071E-4</v>
      </c>
      <c r="AT1616" s="13">
        <f t="shared" si="2161"/>
        <v>4.4199723226540403E-4</v>
      </c>
      <c r="AU1616" s="13">
        <f t="shared" si="2162"/>
        <v>4.2644755859123673E-4</v>
      </c>
      <c r="AV1616" s="13">
        <f t="shared" si="2163"/>
        <v>3.08583697396142E-4</v>
      </c>
      <c r="AW1616" s="13">
        <f t="shared" si="2164"/>
        <v>1.2776443330570689E-5</v>
      </c>
      <c r="AX1616" s="13">
        <f t="shared" si="2165"/>
        <v>1.856493865342107E-2</v>
      </c>
      <c r="AY1616" s="13">
        <f t="shared" si="2166"/>
        <v>1.651461081913666E-2</v>
      </c>
      <c r="AZ1616" s="13">
        <f t="shared" si="2167"/>
        <v>7.3453614794813139E-3</v>
      </c>
      <c r="BA1616" s="13">
        <f t="shared" si="2168"/>
        <v>2.1780444744814356E-3</v>
      </c>
      <c r="BB1616" s="13">
        <f t="shared" si="2169"/>
        <v>4.8437484112294135E-4</v>
      </c>
      <c r="BC1616" s="13">
        <f t="shared" si="2170"/>
        <v>8.6176013194123429E-5</v>
      </c>
      <c r="BD1616" s="13">
        <f t="shared" si="2171"/>
        <v>1.5643662785246044E-5</v>
      </c>
      <c r="BE1616" s="13">
        <f t="shared" si="2172"/>
        <v>4.5279933776962672E-5</v>
      </c>
      <c r="BF1616" s="13">
        <f t="shared" si="2173"/>
        <v>6.553044612991123E-5</v>
      </c>
      <c r="BG1616" s="13">
        <f t="shared" si="2174"/>
        <v>6.322505374584567E-5</v>
      </c>
      <c r="BH1616" s="13">
        <f t="shared" si="2175"/>
        <v>4.5750574624965809E-5</v>
      </c>
      <c r="BI1616" s="13">
        <f t="shared" si="2176"/>
        <v>2.6484628538914888E-5</v>
      </c>
      <c r="BJ1616" s="14">
        <f t="shared" si="2177"/>
        <v>0.75401295363266152</v>
      </c>
      <c r="BK1616" s="14">
        <f t="shared" si="2178"/>
        <v>0.14813955849540592</v>
      </c>
      <c r="BL1616" s="14">
        <f t="shared" si="2179"/>
        <v>8.3177708857349403E-2</v>
      </c>
      <c r="BM1616" s="14">
        <f t="shared" si="2180"/>
        <v>0.70000734558515743</v>
      </c>
      <c r="BN1616" s="14">
        <f t="shared" si="2181"/>
        <v>0.27148787031398913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1.6292</v>
      </c>
      <c r="F1617" s="10">
        <f>VLOOKUP(B1617,home!$B$2:$E$405,3,FALSE)</f>
        <v>0.8286</v>
      </c>
      <c r="G1617" s="10">
        <f>VLOOKUP(C1617,away!$B$2:$E$405,4,FALSE)</f>
        <v>0.54559999999999997</v>
      </c>
      <c r="H1617" s="10">
        <f>VLOOKUP(A1617,away!$A$2:$E$405,3,FALSE)</f>
        <v>1.1462000000000001</v>
      </c>
      <c r="I1617" s="10">
        <f>VLOOKUP(C1617,away!$B$2:$E$405,3,FALSE)</f>
        <v>1.0179</v>
      </c>
      <c r="J1617" s="10">
        <f>VLOOKUP(B1617,home!$B$2:$E$405,4,FALSE)</f>
        <v>0.56710000000000005</v>
      </c>
      <c r="K1617" s="12">
        <f t="shared" si="2126"/>
        <v>0.73653551347199997</v>
      </c>
      <c r="L1617" s="12">
        <f t="shared" si="2127"/>
        <v>0.66164519935800015</v>
      </c>
      <c r="M1617" s="13">
        <f t="shared" si="2128"/>
        <v>0.24704600297589069</v>
      </c>
      <c r="N1617" s="13">
        <f t="shared" si="2129"/>
        <v>0.1819581546530529</v>
      </c>
      <c r="O1617" s="13">
        <f t="shared" si="2130"/>
        <v>0.16345680188958026</v>
      </c>
      <c r="P1617" s="13">
        <f t="shared" si="2131"/>
        <v>0.12039173951023298</v>
      </c>
      <c r="Q1617" s="13">
        <f t="shared" si="2132"/>
        <v>6.7009321433901925E-2</v>
      </c>
      <c r="R1617" s="13">
        <f t="shared" si="2133"/>
        <v>5.407520413632623E-2</v>
      </c>
      <c r="S1617" s="13">
        <f t="shared" si="2134"/>
        <v>1.4667481731848016E-2</v>
      </c>
      <c r="T1617" s="13">
        <f t="shared" si="2135"/>
        <v>4.4336395838978339E-2</v>
      </c>
      <c r="U1617" s="13">
        <f t="shared" si="2136"/>
        <v>3.9828308244652263E-2</v>
      </c>
      <c r="V1617" s="13">
        <f t="shared" si="2137"/>
        <v>7.942036969545834E-4</v>
      </c>
      <c r="W1617" s="13">
        <f t="shared" si="2138"/>
        <v>1.6451581656576422E-2</v>
      </c>
      <c r="X1617" s="13">
        <f t="shared" si="2139"/>
        <v>1.0885110024919922E-2</v>
      </c>
      <c r="Y1617" s="13">
        <f t="shared" si="2140"/>
        <v>3.6010403962359536E-3</v>
      </c>
      <c r="Z1617" s="13">
        <f t="shared" si="2141"/>
        <v>1.1926199740368045E-2</v>
      </c>
      <c r="AA1617" s="13">
        <f t="shared" si="2142"/>
        <v>8.7840696495416117E-3</v>
      </c>
      <c r="AB1617" s="13">
        <f t="shared" si="2143"/>
        <v>3.2348896248494694E-3</v>
      </c>
      <c r="AC1617" s="13">
        <f t="shared" si="2144"/>
        <v>2.4189716553305093E-5</v>
      </c>
      <c r="AD1617" s="13">
        <f t="shared" si="2145"/>
        <v>3.0292935357132621E-3</v>
      </c>
      <c r="AE1617" s="13">
        <f t="shared" si="2146"/>
        <v>2.0043175253509019E-3</v>
      </c>
      <c r="AF1617" s="13">
        <f t="shared" si="2147"/>
        <v>6.6307353431876558E-4</v>
      </c>
      <c r="AG1617" s="13">
        <f t="shared" si="2148"/>
        <v>1.4623980693445116E-4</v>
      </c>
      <c r="AH1617" s="13">
        <f t="shared" si="2149"/>
        <v>1.9727282011997855E-3</v>
      </c>
      <c r="AI1617" s="13">
        <f t="shared" si="2150"/>
        <v>1.4529843786113791E-3</v>
      </c>
      <c r="AJ1617" s="13">
        <f t="shared" si="2151"/>
        <v>5.3508729768366326E-4</v>
      </c>
      <c r="AK1617" s="13">
        <f t="shared" si="2152"/>
        <v>1.3137026585059396E-4</v>
      </c>
      <c r="AL1617" s="13">
        <f t="shared" si="2153"/>
        <v>4.7153032536957694E-7</v>
      </c>
      <c r="AM1617" s="13">
        <f t="shared" si="2154"/>
        <v>4.4623645395679574E-4</v>
      </c>
      <c r="AN1617" s="13">
        <f t="shared" si="2155"/>
        <v>2.952502075390511E-4</v>
      </c>
      <c r="AO1617" s="13">
        <f t="shared" si="2156"/>
        <v>9.7675441213833185E-5</v>
      </c>
      <c r="AP1617" s="13">
        <f t="shared" si="2157"/>
        <v>2.1542162258102433E-5</v>
      </c>
      <c r="AQ1617" s="13">
        <f t="shared" si="2158"/>
        <v>3.563317060466142E-6</v>
      </c>
      <c r="AR1617" s="13">
        <f t="shared" si="2159"/>
        <v>2.6104922879239639E-4</v>
      </c>
      <c r="AS1617" s="13">
        <f t="shared" si="2160"/>
        <v>1.9227202777007729E-4</v>
      </c>
      <c r="AT1617" s="13">
        <f t="shared" si="2161"/>
        <v>7.080758834996822E-5</v>
      </c>
      <c r="AU1617" s="13">
        <f t="shared" si="2162"/>
        <v>1.7384101147685955E-5</v>
      </c>
      <c r="AV1617" s="13">
        <f t="shared" si="2163"/>
        <v>3.2010019662650147E-6</v>
      </c>
      <c r="AW1617" s="13">
        <f t="shared" si="2164"/>
        <v>6.3830167727696787E-9</v>
      </c>
      <c r="AX1617" s="13">
        <f t="shared" si="2165"/>
        <v>5.4778165957498804E-5</v>
      </c>
      <c r="AY1617" s="13">
        <f t="shared" si="2166"/>
        <v>3.6243710535414907E-5</v>
      </c>
      <c r="AZ1617" s="13">
        <f t="shared" si="2167"/>
        <v>1.1990238541339122E-5</v>
      </c>
      <c r="BA1617" s="13">
        <f t="shared" si="2168"/>
        <v>2.6444279233447676E-6</v>
      </c>
      <c r="BB1617" s="13">
        <f t="shared" si="2169"/>
        <v>4.3741826013232767E-7</v>
      </c>
      <c r="BC1617" s="13">
        <f t="shared" si="2170"/>
        <v>5.7883138385616733E-8</v>
      </c>
      <c r="BD1617" s="13">
        <f t="shared" si="2171"/>
        <v>2.8786994837766201E-5</v>
      </c>
      <c r="BE1617" s="13">
        <f t="shared" si="2172"/>
        <v>2.1202644024149942E-5</v>
      </c>
      <c r="BF1617" s="13">
        <f t="shared" si="2173"/>
        <v>7.8082501516456513E-6</v>
      </c>
      <c r="BG1617" s="13">
        <f t="shared" si="2174"/>
        <v>1.917017844920051E-6</v>
      </c>
      <c r="BH1617" s="13">
        <f t="shared" si="2175"/>
        <v>3.5298793068579413E-7</v>
      </c>
      <c r="BI1617" s="13">
        <f t="shared" si="2176"/>
        <v>5.1997629355416041E-8</v>
      </c>
      <c r="BJ1617" s="14">
        <f t="shared" si="2177"/>
        <v>0.33105494783236711</v>
      </c>
      <c r="BK1617" s="14">
        <f t="shared" si="2178"/>
        <v>0.38296033287234038</v>
      </c>
      <c r="BL1617" s="14">
        <f t="shared" si="2179"/>
        <v>0.27407627752874009</v>
      </c>
      <c r="BM1617" s="14">
        <f t="shared" si="2180"/>
        <v>0.16604429604731222</v>
      </c>
      <c r="BN1617" s="14">
        <f t="shared" si="2181"/>
        <v>0.83393722459898501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1.6292</v>
      </c>
      <c r="F1618" s="10">
        <f>VLOOKUP(B1618,home!$B$2:$E$405,3,FALSE)</f>
        <v>0.86650000000000005</v>
      </c>
      <c r="G1618" s="10">
        <f>VLOOKUP(C1618,away!$B$2:$E$405,4,FALSE)</f>
        <v>0.75819999999999999</v>
      </c>
      <c r="H1618" s="10">
        <f>VLOOKUP(A1618,away!$A$2:$E$405,3,FALSE)</f>
        <v>1.1462000000000001</v>
      </c>
      <c r="I1618" s="10">
        <f>VLOOKUP(C1618,away!$B$2:$E$405,3,FALSE)</f>
        <v>0.87239999999999995</v>
      </c>
      <c r="J1618" s="10">
        <f>VLOOKUP(B1618,home!$B$2:$E$405,4,FALSE)</f>
        <v>1.3856999999999999</v>
      </c>
      <c r="K1618" s="12">
        <f t="shared" si="2126"/>
        <v>1.0703523047600001</v>
      </c>
      <c r="L1618" s="12">
        <f t="shared" si="2127"/>
        <v>1.3856236202159999</v>
      </c>
      <c r="M1618" s="13">
        <f t="shared" si="2128"/>
        <v>8.5779440280240898E-2</v>
      </c>
      <c r="N1618" s="13">
        <f t="shared" si="2129"/>
        <v>9.1814221604978638E-2</v>
      </c>
      <c r="O1618" s="13">
        <f t="shared" si="2130"/>
        <v>0.11885801858120956</v>
      </c>
      <c r="P1618" s="13">
        <f t="shared" si="2131"/>
        <v>0.12721995412760456</v>
      </c>
      <c r="Q1618" s="13">
        <f t="shared" si="2132"/>
        <v>4.9136781852317138E-2</v>
      </c>
      <c r="R1618" s="13">
        <f t="shared" si="2133"/>
        <v>8.2346238999098112E-2</v>
      </c>
      <c r="S1618" s="13">
        <f t="shared" si="2134"/>
        <v>4.7170151365390683E-2</v>
      </c>
      <c r="T1618" s="13">
        <f t="shared" si="2135"/>
        <v>6.8085085555971522E-2</v>
      </c>
      <c r="U1618" s="13">
        <f t="shared" si="2136"/>
        <v>8.8139486701002467E-2</v>
      </c>
      <c r="V1618" s="13">
        <f t="shared" si="2137"/>
        <v>7.7731453199974144E-3</v>
      </c>
      <c r="W1618" s="13">
        <f t="shared" si="2138"/>
        <v>1.7531222568039E-2</v>
      </c>
      <c r="X1618" s="13">
        <f t="shared" si="2139"/>
        <v>2.4291676081538639E-2</v>
      </c>
      <c r="Y1618" s="13">
        <f t="shared" si="2140"/>
        <v>1.6829560076607998E-2</v>
      </c>
      <c r="Z1618" s="13">
        <f t="shared" si="2141"/>
        <v>3.8033631264367443E-2</v>
      </c>
      <c r="AA1618" s="13">
        <f t="shared" si="2142"/>
        <v>4.070938488220769E-2</v>
      </c>
      <c r="AB1618" s="13">
        <f t="shared" si="2143"/>
        <v>2.178669196701645E-2</v>
      </c>
      <c r="AC1618" s="13">
        <f t="shared" si="2144"/>
        <v>7.205246296537862E-4</v>
      </c>
      <c r="AD1618" s="13">
        <f t="shared" si="2145"/>
        <v>4.6911461202402667E-3</v>
      </c>
      <c r="AE1618" s="13">
        <f t="shared" si="2146"/>
        <v>6.5001628700895606E-3</v>
      </c>
      <c r="AF1618" s="13">
        <f t="shared" si="2147"/>
        <v>4.5033896040235621E-3</v>
      </c>
      <c r="AG1618" s="13">
        <f t="shared" si="2148"/>
        <v>2.0800010021234097E-3</v>
      </c>
      <c r="AH1618" s="13">
        <f t="shared" si="2149"/>
        <v>1.3175074460623305E-2</v>
      </c>
      <c r="AI1618" s="13">
        <f t="shared" si="2150"/>
        <v>1.4101971314312772E-2</v>
      </c>
      <c r="AJ1618" s="13">
        <f t="shared" si="2151"/>
        <v>7.547038748967041E-3</v>
      </c>
      <c r="AK1618" s="13">
        <f t="shared" si="2152"/>
        <v>2.6926634396899668E-3</v>
      </c>
      <c r="AL1618" s="13">
        <f t="shared" si="2153"/>
        <v>4.2744559783973701E-5</v>
      </c>
      <c r="AM1618" s="13">
        <f t="shared" si="2154"/>
        <v>1.0042358123530208E-3</v>
      </c>
      <c r="AN1618" s="13">
        <f t="shared" si="2155"/>
        <v>1.3914928618631484E-3</v>
      </c>
      <c r="AO1618" s="13">
        <f t="shared" si="2156"/>
        <v>9.6404268837976923E-4</v>
      </c>
      <c r="AP1618" s="13">
        <f t="shared" si="2157"/>
        <v>4.4526677330518046E-4</v>
      </c>
      <c r="AQ1618" s="13">
        <f t="shared" si="2158"/>
        <v>1.5424303959725517E-4</v>
      </c>
      <c r="AR1618" s="13">
        <f t="shared" si="2159"/>
        <v>3.6511388741488448E-3</v>
      </c>
      <c r="AS1618" s="13">
        <f t="shared" si="2160"/>
        <v>3.9080049089440481E-3</v>
      </c>
      <c r="AT1618" s="13">
        <f t="shared" si="2161"/>
        <v>2.0914710306508279E-3</v>
      </c>
      <c r="AU1618" s="13">
        <f t="shared" si="2162"/>
        <v>7.4620361266529564E-4</v>
      </c>
      <c r="AV1618" s="13">
        <f t="shared" si="2163"/>
        <v>1.9967518915913433E-4</v>
      </c>
      <c r="AW1618" s="13">
        <f t="shared" si="2164"/>
        <v>1.7609635819608982E-6</v>
      </c>
      <c r="AX1618" s="13">
        <f t="shared" si="2165"/>
        <v>1.7914768604576438E-4</v>
      </c>
      <c r="AY1618" s="13">
        <f t="shared" si="2166"/>
        <v>2.4823126529205142E-4</v>
      </c>
      <c r="AZ1618" s="13">
        <f t="shared" si="2167"/>
        <v>1.7197755223238533E-4</v>
      </c>
      <c r="BA1618" s="13">
        <f t="shared" si="2168"/>
        <v>7.9432052840041351E-5</v>
      </c>
      <c r="BB1618" s="13">
        <f t="shared" si="2169"/>
        <v>2.7515732154351659E-5</v>
      </c>
      <c r="BC1618" s="13">
        <f t="shared" si="2170"/>
        <v>7.6252896801213073E-6</v>
      </c>
      <c r="BD1618" s="13">
        <f t="shared" si="2171"/>
        <v>8.4318404411824874E-4</v>
      </c>
      <c r="BE1618" s="13">
        <f t="shared" si="2172"/>
        <v>9.0250398495882514E-4</v>
      </c>
      <c r="BF1618" s="13">
        <f t="shared" si="2173"/>
        <v>4.8299861017788142E-4</v>
      </c>
      <c r="BG1618" s="13">
        <f t="shared" si="2174"/>
        <v>1.723262251999241E-4</v>
      </c>
      <c r="BH1618" s="13">
        <f t="shared" si="2175"/>
        <v>4.6112443078332381E-5</v>
      </c>
      <c r="BI1618" s="13">
        <f t="shared" si="2176"/>
        <v>9.8713119454014803E-6</v>
      </c>
      <c r="BJ1618" s="14">
        <f t="shared" si="2177"/>
        <v>0.29013645808967292</v>
      </c>
      <c r="BK1618" s="14">
        <f t="shared" si="2178"/>
        <v>0.26895419154796335</v>
      </c>
      <c r="BL1618" s="14">
        <f t="shared" si="2179"/>
        <v>0.40241005932917429</v>
      </c>
      <c r="BM1618" s="14">
        <f t="shared" si="2180"/>
        <v>0.44413321448401899</v>
      </c>
      <c r="BN1618" s="14">
        <f t="shared" si="2181"/>
        <v>0.55515465544544895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1.6292</v>
      </c>
      <c r="F1619" s="10">
        <f>VLOOKUP(B1619,home!$B$2:$E$405,3,FALSE)</f>
        <v>0.83040000000000003</v>
      </c>
      <c r="G1619" s="10">
        <f>VLOOKUP(C1619,away!$B$2:$E$405,4,FALSE)</f>
        <v>1.1048</v>
      </c>
      <c r="H1619" s="10">
        <f>VLOOKUP(A1619,away!$A$2:$E$405,3,FALSE)</f>
        <v>1.1462000000000001</v>
      </c>
      <c r="I1619" s="10">
        <f>VLOOKUP(C1619,away!$B$2:$E$405,3,FALSE)</f>
        <v>1.1778</v>
      </c>
      <c r="J1619" s="10">
        <f>VLOOKUP(B1619,home!$B$2:$E$405,4,FALSE)</f>
        <v>0.92379999999999995</v>
      </c>
      <c r="K1619" s="12">
        <f t="shared" si="2126"/>
        <v>1.4946703088640001</v>
      </c>
      <c r="L1619" s="12">
        <f t="shared" si="2127"/>
        <v>1.247124789768</v>
      </c>
      <c r="M1619" s="13">
        <f t="shared" si="2128"/>
        <v>6.4454540724637757E-2</v>
      </c>
      <c r="N1619" s="13">
        <f t="shared" si="2129"/>
        <v>9.6338288292581578E-2</v>
      </c>
      <c r="O1619" s="13">
        <f t="shared" si="2130"/>
        <v>8.0382855550806848E-2</v>
      </c>
      <c r="P1619" s="13">
        <f t="shared" si="2131"/>
        <v>0.12014586753349478</v>
      </c>
      <c r="Q1619" s="13">
        <f t="shared" si="2132"/>
        <v>7.1996989558851018E-2</v>
      </c>
      <c r="R1619" s="13">
        <f t="shared" si="2133"/>
        <v>5.0123725914875766E-2</v>
      </c>
      <c r="S1619" s="13">
        <f t="shared" si="2134"/>
        <v>5.5989187585112579E-2</v>
      </c>
      <c r="T1619" s="13">
        <f t="shared" si="2135"/>
        <v>8.9789230467510972E-2</v>
      </c>
      <c r="U1619" s="13">
        <f t="shared" si="2136"/>
        <v>7.4918444894601852E-2</v>
      </c>
      <c r="V1619" s="13">
        <f t="shared" si="2137"/>
        <v>1.159623414732185E-2</v>
      </c>
      <c r="W1619" s="13">
        <f t="shared" si="2138"/>
        <v>3.5870587540401996E-2</v>
      </c>
      <c r="X1619" s="13">
        <f t="shared" si="2139"/>
        <v>4.4735098945178478E-2</v>
      </c>
      <c r="Y1619" s="13">
        <f t="shared" si="2140"/>
        <v>2.7895125433628203E-2</v>
      </c>
      <c r="Z1619" s="13">
        <f t="shared" si="2141"/>
        <v>2.0836847047992758E-2</v>
      </c>
      <c r="AA1619" s="13">
        <f t="shared" si="2142"/>
        <v>3.114421661297526E-2</v>
      </c>
      <c r="AB1619" s="13">
        <f t="shared" si="2143"/>
        <v>2.3275167932121536E-2</v>
      </c>
      <c r="AC1619" s="13">
        <f t="shared" si="2144"/>
        <v>1.3509905548234663E-3</v>
      </c>
      <c r="AD1619" s="13">
        <f t="shared" si="2145"/>
        <v>1.3403675539536457E-2</v>
      </c>
      <c r="AE1619" s="13">
        <f t="shared" si="2146"/>
        <v>1.6716056039362888E-2</v>
      </c>
      <c r="AF1619" s="13">
        <f t="shared" si="2147"/>
        <v>1.0423503936920278E-2</v>
      </c>
      <c r="AG1619" s="13">
        <f t="shared" si="2148"/>
        <v>4.3331367186592055E-3</v>
      </c>
      <c r="AH1619" s="13">
        <f t="shared" si="2149"/>
        <v>6.4965371235389873E-3</v>
      </c>
      <c r="AI1619" s="13">
        <f t="shared" si="2150"/>
        <v>9.7101811489864603E-3</v>
      </c>
      <c r="AJ1619" s="13">
        <f t="shared" si="2151"/>
        <v>7.2567597285404951E-3</v>
      </c>
      <c r="AK1619" s="13">
        <f t="shared" si="2152"/>
        <v>3.6154877682698177E-3</v>
      </c>
      <c r="AL1619" s="13">
        <f t="shared" si="2153"/>
        <v>1.0073203868274708E-4</v>
      </c>
      <c r="AM1619" s="13">
        <f t="shared" si="2154"/>
        <v>4.0068151717183561E-3</v>
      </c>
      <c r="AN1619" s="13">
        <f t="shared" si="2155"/>
        <v>4.9969985286684882E-3</v>
      </c>
      <c r="AO1619" s="13">
        <f t="shared" si="2156"/>
        <v>3.1159403697683477E-3</v>
      </c>
      <c r="AP1619" s="13">
        <f t="shared" si="2157"/>
        <v>1.2953221595256577E-3</v>
      </c>
      <c r="AQ1619" s="13">
        <f t="shared" si="2158"/>
        <v>4.0385709397006711E-4</v>
      </c>
      <c r="AR1619" s="13">
        <f t="shared" si="2159"/>
        <v>1.6203984988827137E-3</v>
      </c>
      <c r="AS1619" s="13">
        <f t="shared" si="2160"/>
        <v>2.4219615248077878E-3</v>
      </c>
      <c r="AT1619" s="13">
        <f t="shared" si="2161"/>
        <v>1.8100169901705909E-3</v>
      </c>
      <c r="AU1619" s="13">
        <f t="shared" si="2162"/>
        <v>9.0179288458245438E-4</v>
      </c>
      <c r="AV1619" s="13">
        <f t="shared" si="2163"/>
        <v>3.3697076233255382E-4</v>
      </c>
      <c r="AW1619" s="13">
        <f t="shared" si="2164"/>
        <v>5.2157941429606372E-6</v>
      </c>
      <c r="AX1619" s="13">
        <f t="shared" si="2165"/>
        <v>9.9814461171220722E-4</v>
      </c>
      <c r="AY1619" s="13">
        <f t="shared" si="2166"/>
        <v>1.2448108890396484E-3</v>
      </c>
      <c r="AZ1619" s="13">
        <f t="shared" si="2167"/>
        <v>7.7621725914724451E-4</v>
      </c>
      <c r="BA1619" s="13">
        <f t="shared" si="2168"/>
        <v>3.2267992870943339E-4</v>
      </c>
      <c r="BB1619" s="13">
        <f t="shared" si="2169"/>
        <v>1.0060553456352638E-4</v>
      </c>
      <c r="BC1619" s="13">
        <f t="shared" si="2170"/>
        <v>2.5093531228407019E-5</v>
      </c>
      <c r="BD1619" s="13">
        <f t="shared" si="2171"/>
        <v>3.3680652287658089E-4</v>
      </c>
      <c r="BE1619" s="13">
        <f t="shared" si="2172"/>
        <v>5.034147095753491E-4</v>
      </c>
      <c r="BF1619" s="13">
        <f t="shared" si="2173"/>
        <v>3.7621950972383406E-4</v>
      </c>
      <c r="BG1619" s="13">
        <f t="shared" si="2174"/>
        <v>1.8744137693319513E-4</v>
      </c>
      <c r="BH1619" s="13">
        <f t="shared" si="2175"/>
        <v>7.0040765188658096E-5</v>
      </c>
      <c r="BI1619" s="13">
        <f t="shared" si="2176"/>
        <v>2.0937570427520482E-5</v>
      </c>
      <c r="BJ1619" s="14">
        <f t="shared" si="2177"/>
        <v>0.42878817755068249</v>
      </c>
      <c r="BK1619" s="14">
        <f t="shared" si="2178"/>
        <v>0.25488236347311288</v>
      </c>
      <c r="BL1619" s="14">
        <f t="shared" si="2179"/>
        <v>0.29550937779021841</v>
      </c>
      <c r="BM1619" s="14">
        <f t="shared" si="2180"/>
        <v>0.51533490319186182</v>
      </c>
      <c r="BN1619" s="14">
        <f t="shared" si="2181"/>
        <v>0.48344226757524777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1.6292</v>
      </c>
      <c r="F1620" s="10">
        <f>VLOOKUP(B1620,home!$B$2:$E$405,3,FALSE)</f>
        <v>0.93879999999999997</v>
      </c>
      <c r="G1620" s="10">
        <f>VLOOKUP(C1620,away!$B$2:$E$405,4,FALSE)</f>
        <v>1.6248</v>
      </c>
      <c r="H1620" s="10">
        <f>VLOOKUP(A1620,away!$A$2:$E$405,3,FALSE)</f>
        <v>1.1462000000000001</v>
      </c>
      <c r="I1620" s="10">
        <f>VLOOKUP(C1620,away!$B$2:$E$405,3,FALSE)</f>
        <v>1.0264</v>
      </c>
      <c r="J1620" s="10">
        <f>VLOOKUP(B1620,home!$B$2:$E$405,4,FALSE)</f>
        <v>1.7962</v>
      </c>
      <c r="K1620" s="12">
        <f t="shared" si="2126"/>
        <v>2.4851201614080001</v>
      </c>
      <c r="L1620" s="12">
        <f t="shared" si="2127"/>
        <v>2.1131568772159999</v>
      </c>
      <c r="M1620" s="13">
        <f t="shared" si="2128"/>
        <v>1.0069169597871195E-2</v>
      </c>
      <c r="N1620" s="13">
        <f t="shared" si="2129"/>
        <v>2.5023096376306189E-2</v>
      </c>
      <c r="O1620" s="13">
        <f t="shared" si="2130"/>
        <v>2.1277734983595777E-2</v>
      </c>
      <c r="P1620" s="13">
        <f t="shared" si="2131"/>
        <v>5.287772819683019E-2</v>
      </c>
      <c r="Q1620" s="13">
        <f t="shared" si="2132"/>
        <v>3.1092700652806993E-2</v>
      </c>
      <c r="R1620" s="13">
        <f t="shared" si="2133"/>
        <v>2.248159600608245E-2</v>
      </c>
      <c r="S1620" s="13">
        <f t="shared" si="2134"/>
        <v>6.9421170039905472E-2</v>
      </c>
      <c r="T1620" s="13">
        <f t="shared" si="2135"/>
        <v>6.5703754215697505E-2</v>
      </c>
      <c r="U1620" s="13">
        <f t="shared" si="2136"/>
        <v>5.5869467495345063E-2</v>
      </c>
      <c r="V1620" s="13">
        <f t="shared" si="2137"/>
        <v>4.0506857478783929E-2</v>
      </c>
      <c r="W1620" s="13">
        <f t="shared" si="2138"/>
        <v>2.575636575497145E-2</v>
      </c>
      <c r="X1620" s="13">
        <f t="shared" si="2139"/>
        <v>5.4427241427208589E-2</v>
      </c>
      <c r="Y1620" s="13">
        <f t="shared" si="2140"/>
        <v>5.7506649764900712E-2</v>
      </c>
      <c r="Z1620" s="13">
        <f t="shared" si="2141"/>
        <v>1.5835713070348294E-2</v>
      </c>
      <c r="AA1620" s="13">
        <f t="shared" si="2142"/>
        <v>3.9353649821394728E-2</v>
      </c>
      <c r="AB1620" s="13">
        <f t="shared" si="2143"/>
        <v>4.8899274298069194E-2</v>
      </c>
      <c r="AC1620" s="13">
        <f t="shared" si="2144"/>
        <v>1.3294980404365435E-2</v>
      </c>
      <c r="AD1620" s="13">
        <f t="shared" si="2145"/>
        <v>1.6001915955569535E-2</v>
      </c>
      <c r="AE1620" s="13">
        <f t="shared" si="2146"/>
        <v>3.3814558750144198E-2</v>
      </c>
      <c r="AF1620" s="13">
        <f t="shared" si="2147"/>
        <v>3.5727733686445849E-2</v>
      </c>
      <c r="AG1620" s="13">
        <f t="shared" si="2148"/>
        <v>2.5166102048951599E-2</v>
      </c>
      <c r="AH1620" s="13">
        <f t="shared" si="2149"/>
        <v>8.3658364950564505E-3</v>
      </c>
      <c r="AI1620" s="13">
        <f t="shared" si="2150"/>
        <v>2.0790108940907621E-2</v>
      </c>
      <c r="AJ1620" s="13">
        <f t="shared" si="2151"/>
        <v>2.583295944345913E-2</v>
      </c>
      <c r="AK1620" s="13">
        <f t="shared" si="2152"/>
        <v>2.1399336113925159E-2</v>
      </c>
      <c r="AL1620" s="13">
        <f t="shared" si="2153"/>
        <v>2.792716334236132E-3</v>
      </c>
      <c r="AM1620" s="13">
        <f t="shared" si="2154"/>
        <v>7.9533367924684399E-3</v>
      </c>
      <c r="AN1620" s="13">
        <f t="shared" si="2155"/>
        <v>1.6806648339819725E-2</v>
      </c>
      <c r="AO1620" s="13">
        <f t="shared" si="2156"/>
        <v>1.7757542261120463E-2</v>
      </c>
      <c r="AP1620" s="13">
        <f t="shared" si="2157"/>
        <v>1.2508157517180155E-2</v>
      </c>
      <c r="AQ1620" s="13">
        <f t="shared" si="2158"/>
        <v>6.6079247696825627E-3</v>
      </c>
      <c r="AR1620" s="13">
        <f t="shared" si="2159"/>
        <v>3.5356649846386263E-3</v>
      </c>
      <c r="AS1620" s="13">
        <f t="shared" si="2160"/>
        <v>8.7865523373097561E-3</v>
      </c>
      <c r="AT1620" s="13">
        <f t="shared" si="2161"/>
        <v>1.0917819181357532E-2</v>
      </c>
      <c r="AU1620" s="13">
        <f t="shared" si="2162"/>
        <v>9.0440308553995305E-3</v>
      </c>
      <c r="AV1620" s="13">
        <f t="shared" si="2163"/>
        <v>5.6188758547873544E-3</v>
      </c>
      <c r="AW1620" s="13">
        <f t="shared" si="2164"/>
        <v>4.0738352027395818E-4</v>
      </c>
      <c r="AX1620" s="13">
        <f t="shared" si="2165"/>
        <v>3.2941662689052269E-3</v>
      </c>
      <c r="AY1620" s="13">
        <f t="shared" si="2166"/>
        <v>6.9610901058300501E-3</v>
      </c>
      <c r="AZ1620" s="13">
        <f t="shared" si="2167"/>
        <v>7.3549377150275127E-3</v>
      </c>
      <c r="BA1620" s="13">
        <f t="shared" si="2168"/>
        <v>5.1807124046685735E-3</v>
      </c>
      <c r="BB1620" s="13">
        <f t="shared" si="2169"/>
        <v>2.7369145117009095E-3</v>
      </c>
      <c r="BC1620" s="13">
        <f t="shared" si="2170"/>
        <v>1.1567059445506092E-3</v>
      </c>
      <c r="BD1620" s="13">
        <f t="shared" si="2171"/>
        <v>1.245235796303486E-3</v>
      </c>
      <c r="BE1620" s="13">
        <f t="shared" si="2172"/>
        <v>3.0945605831007384E-3</v>
      </c>
      <c r="BF1620" s="13">
        <f t="shared" si="2173"/>
        <v>3.8451774478810712E-3</v>
      </c>
      <c r="BG1620" s="13">
        <f t="shared" si="2174"/>
        <v>3.1852426666402036E-3</v>
      </c>
      <c r="BH1620" s="13">
        <f t="shared" si="2175"/>
        <v>1.978927692461138E-3</v>
      </c>
      <c r="BI1620" s="13">
        <f t="shared" si="2176"/>
        <v>9.8357462130075658E-4</v>
      </c>
      <c r="BJ1620" s="14">
        <f t="shared" si="2177"/>
        <v>0.45853825526395675</v>
      </c>
      <c r="BK1620" s="14">
        <f t="shared" si="2178"/>
        <v>0.19592371215782242</v>
      </c>
      <c r="BL1620" s="14">
        <f t="shared" si="2179"/>
        <v>0.31650562561901585</v>
      </c>
      <c r="BM1620" s="14">
        <f t="shared" si="2180"/>
        <v>0.81742757371209418</v>
      </c>
      <c r="BN1620" s="14">
        <f t="shared" si="2181"/>
        <v>0.16282202581349281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1.6292</v>
      </c>
      <c r="F1621" s="10">
        <f>VLOOKUP(B1621,home!$B$2:$E$405,3,FALSE)</f>
        <v>0.86650000000000005</v>
      </c>
      <c r="G1621" s="10">
        <f>VLOOKUP(C1621,away!$B$2:$E$405,4,FALSE)</f>
        <v>1.0109999999999999</v>
      </c>
      <c r="H1621" s="10">
        <f>VLOOKUP(A1621,away!$A$2:$E$405,3,FALSE)</f>
        <v>1.1462000000000001</v>
      </c>
      <c r="I1621" s="10">
        <f>VLOOKUP(C1621,away!$B$2:$E$405,3,FALSE)</f>
        <v>0.97509999999999997</v>
      </c>
      <c r="J1621" s="10">
        <f>VLOOKUP(B1621,home!$B$2:$E$405,4,FALSE)</f>
        <v>0.71850000000000003</v>
      </c>
      <c r="K1621" s="12">
        <f t="shared" si="2126"/>
        <v>1.4272305197999999</v>
      </c>
      <c r="L1621" s="12">
        <f t="shared" si="2127"/>
        <v>0.80303843696999999</v>
      </c>
      <c r="M1621" s="13">
        <f t="shared" si="2128"/>
        <v>0.10749951352537586</v>
      </c>
      <c r="N1621" s="13">
        <f t="shared" si="2129"/>
        <v>0.15342658656706931</v>
      </c>
      <c r="O1621" s="13">
        <f t="shared" si="2130"/>
        <v>8.6326241316453209E-2</v>
      </c>
      <c r="P1621" s="13">
        <f t="shared" si="2131"/>
        <v>0.12320744626646174</v>
      </c>
      <c r="Q1621" s="13">
        <f t="shared" si="2132"/>
        <v>0.10948755344862902</v>
      </c>
      <c r="R1621" s="13">
        <f t="shared" si="2133"/>
        <v>3.4661644948129802E-2</v>
      </c>
      <c r="S1621" s="13">
        <f t="shared" si="2134"/>
        <v>3.5302659327662245E-2</v>
      </c>
      <c r="T1621" s="13">
        <f t="shared" si="2135"/>
        <v>8.7922713789056389E-2</v>
      </c>
      <c r="U1621" s="13">
        <f t="shared" si="2136"/>
        <v>4.9470157536442336E-2</v>
      </c>
      <c r="V1621" s="13">
        <f t="shared" si="2137"/>
        <v>4.4956797782773356E-3</v>
      </c>
      <c r="W1621" s="13">
        <f t="shared" si="2138"/>
        <v>5.2087992606705671E-2</v>
      </c>
      <c r="X1621" s="13">
        <f t="shared" si="2139"/>
        <v>4.1828660167793838E-2</v>
      </c>
      <c r="Y1621" s="13">
        <f t="shared" si="2140"/>
        <v>1.6795010940847229E-2</v>
      </c>
      <c r="Z1621" s="13">
        <f t="shared" si="2141"/>
        <v>9.2782110606517507E-3</v>
      </c>
      <c r="AA1621" s="13">
        <f t="shared" si="2142"/>
        <v>1.3242145994908108E-2</v>
      </c>
      <c r="AB1621" s="13">
        <f t="shared" si="2143"/>
        <v>9.4497974557900943E-3</v>
      </c>
      <c r="AC1621" s="13">
        <f t="shared" si="2144"/>
        <v>3.2203705309243806E-4</v>
      </c>
      <c r="AD1621" s="13">
        <f t="shared" si="2145"/>
        <v>1.8585393190851781E-2</v>
      </c>
      <c r="AE1621" s="13">
        <f t="shared" si="2146"/>
        <v>1.4924785098454497E-2</v>
      </c>
      <c r="AF1621" s="13">
        <f t="shared" si="2147"/>
        <v>5.9925880487880223E-3</v>
      </c>
      <c r="AG1621" s="13">
        <f t="shared" si="2148"/>
        <v>1.6040928467012784E-3</v>
      </c>
      <c r="AH1621" s="13">
        <f t="shared" si="2149"/>
        <v>1.8626900270058866E-3</v>
      </c>
      <c r="AI1621" s="13">
        <f t="shared" si="2150"/>
        <v>2.6584880554698874E-3</v>
      </c>
      <c r="AJ1621" s="13">
        <f t="shared" si="2151"/>
        <v>1.8971376446451898E-3</v>
      </c>
      <c r="AK1621" s="13">
        <f t="shared" si="2152"/>
        <v>9.0255091556636676E-4</v>
      </c>
      <c r="AL1621" s="13">
        <f t="shared" si="2153"/>
        <v>1.4763736732754686E-5</v>
      </c>
      <c r="AM1621" s="13">
        <f t="shared" si="2154"/>
        <v>5.3051280768933546E-3</v>
      </c>
      <c r="AN1621" s="13">
        <f t="shared" si="2155"/>
        <v>4.2602217587941011E-3</v>
      </c>
      <c r="AO1621" s="13">
        <f t="shared" si="2156"/>
        <v>1.7105609111637994E-3</v>
      </c>
      <c r="AP1621" s="13">
        <f t="shared" si="2157"/>
        <v>4.5788205348098549E-4</v>
      </c>
      <c r="AQ1621" s="13">
        <f t="shared" si="2158"/>
        <v>9.1924222135996117E-5</v>
      </c>
      <c r="AR1621" s="13">
        <f t="shared" si="2159"/>
        <v>2.9916233756928297E-4</v>
      </c>
      <c r="AS1621" s="13">
        <f t="shared" si="2160"/>
        <v>4.2697361855359081E-4</v>
      </c>
      <c r="AT1621" s="13">
        <f t="shared" si="2161"/>
        <v>3.0469488977456424E-4</v>
      </c>
      <c r="AU1621" s="13">
        <f t="shared" si="2162"/>
        <v>1.4495661530445158E-4</v>
      </c>
      <c r="AV1621" s="13">
        <f t="shared" si="2163"/>
        <v>5.1721626352355298E-5</v>
      </c>
      <c r="AW1621" s="13">
        <f t="shared" si="2164"/>
        <v>4.7002856119997246E-7</v>
      </c>
      <c r="AX1621" s="13">
        <f t="shared" si="2165"/>
        <v>1.2619401171316787E-3</v>
      </c>
      <c r="AY1621" s="13">
        <f t="shared" si="2166"/>
        <v>1.0133864192111619E-3</v>
      </c>
      <c r="AZ1621" s="13">
        <f t="shared" si="2167"/>
        <v>4.0689412306497822E-4</v>
      </c>
      <c r="BA1621" s="13">
        <f t="shared" si="2168"/>
        <v>1.0891720686612632E-4</v>
      </c>
      <c r="BB1621" s="13">
        <f t="shared" si="2169"/>
        <v>2.1866175890228056E-5</v>
      </c>
      <c r="BC1621" s="13">
        <f t="shared" si="2170"/>
        <v>3.5118759418799686E-6</v>
      </c>
      <c r="BD1621" s="13">
        <f t="shared" si="2171"/>
        <v>4.0039809326988064E-5</v>
      </c>
      <c r="BE1621" s="13">
        <f t="shared" si="2172"/>
        <v>5.7146037878450063E-5</v>
      </c>
      <c r="BF1621" s="13">
        <f t="shared" si="2173"/>
        <v>4.0780284672885388E-5</v>
      </c>
      <c r="BG1621" s="13">
        <f t="shared" si="2174"/>
        <v>1.9400955630424718E-5</v>
      </c>
      <c r="BH1621" s="13">
        <f t="shared" si="2175"/>
        <v>6.9224089972569554E-6</v>
      </c>
      <c r="BI1621" s="13">
        <f t="shared" si="2176"/>
        <v>1.9759746782846484E-6</v>
      </c>
      <c r="BJ1621" s="14">
        <f t="shared" si="2177"/>
        <v>0.51729760964547111</v>
      </c>
      <c r="BK1621" s="14">
        <f t="shared" si="2178"/>
        <v>0.27185548610681354</v>
      </c>
      <c r="BL1621" s="14">
        <f t="shared" si="2179"/>
        <v>0.20186462845314943</v>
      </c>
      <c r="BM1621" s="14">
        <f t="shared" si="2180"/>
        <v>0.38467403280331691</v>
      </c>
      <c r="BN1621" s="14">
        <f t="shared" si="2181"/>
        <v>0.614608986072119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1.6292</v>
      </c>
      <c r="F1622" s="10">
        <f>VLOOKUP(B1622,home!$B$2:$E$405,3,FALSE)</f>
        <v>1.0570999999999999</v>
      </c>
      <c r="G1622" s="10">
        <f>VLOOKUP(C1622,away!$B$2:$E$405,4,FALSE)</f>
        <v>1.0229999999999999</v>
      </c>
      <c r="H1622" s="10">
        <f>VLOOKUP(A1622,away!$A$2:$E$405,3,FALSE)</f>
        <v>1.1462000000000001</v>
      </c>
      <c r="I1622" s="10">
        <f>VLOOKUP(C1622,away!$B$2:$E$405,3,FALSE)</f>
        <v>1.0663</v>
      </c>
      <c r="J1622" s="10">
        <f>VLOOKUP(B1622,home!$B$2:$E$405,4,FALSE)</f>
        <v>0.72699999999999998</v>
      </c>
      <c r="K1622" s="12">
        <f t="shared" si="2126"/>
        <v>1.7618385483599996</v>
      </c>
      <c r="L1622" s="12">
        <f t="shared" si="2127"/>
        <v>0.88853435462000008</v>
      </c>
      <c r="M1622" s="13">
        <f t="shared" si="2128"/>
        <v>7.0624871924188093E-2</v>
      </c>
      <c r="N1622" s="13">
        <f t="shared" si="2129"/>
        <v>0.12442962182902244</v>
      </c>
      <c r="O1622" s="13">
        <f t="shared" si="2130"/>
        <v>6.275262499527863E-2</v>
      </c>
      <c r="P1622" s="13">
        <f t="shared" si="2131"/>
        <v>0.11055999372746113</v>
      </c>
      <c r="Q1622" s="13">
        <f t="shared" si="2132"/>
        <v>0.10961245214811433</v>
      </c>
      <c r="R1622" s="13">
        <f t="shared" si="2133"/>
        <v>2.7878931575445392E-2</v>
      </c>
      <c r="S1622" s="13">
        <f t="shared" si="2134"/>
        <v>4.3269148247580227E-2</v>
      </c>
      <c r="T1622" s="13">
        <f t="shared" si="2135"/>
        <v>9.7394429427740403E-2</v>
      </c>
      <c r="U1622" s="13">
        <f t="shared" si="2136"/>
        <v>4.9118176336710465E-2</v>
      </c>
      <c r="V1622" s="13">
        <f t="shared" si="2137"/>
        <v>7.5262071727369186E-3</v>
      </c>
      <c r="W1622" s="13">
        <f t="shared" si="2138"/>
        <v>6.4373147858271224E-2</v>
      </c>
      <c r="X1622" s="13">
        <f t="shared" si="2139"/>
        <v>5.7197753387106851E-2</v>
      </c>
      <c r="Y1622" s="13">
        <f t="shared" si="2140"/>
        <v>2.5411084445763454E-2</v>
      </c>
      <c r="Z1622" s="13">
        <f t="shared" si="2141"/>
        <v>8.2571294916278376E-3</v>
      </c>
      <c r="AA1622" s="13">
        <f t="shared" si="2142"/>
        <v>1.4547729037150131E-2</v>
      </c>
      <c r="AB1622" s="13">
        <f t="shared" si="2143"/>
        <v>1.2815374904373603E-2</v>
      </c>
      <c r="AC1622" s="13">
        <f t="shared" si="2144"/>
        <v>7.363707316724213E-4</v>
      </c>
      <c r="AD1622" s="13">
        <f t="shared" si="2145"/>
        <v>2.8353773343995053E-2</v>
      </c>
      <c r="AE1622" s="13">
        <f t="shared" si="2146"/>
        <v>2.5193301699248404E-2</v>
      </c>
      <c r="AF1622" s="13">
        <f t="shared" si="2147"/>
        <v>1.1192557033044316E-2</v>
      </c>
      <c r="AG1622" s="13">
        <f t="shared" si="2148"/>
        <v>3.3149904799678583E-3</v>
      </c>
      <c r="AH1622" s="13">
        <f t="shared" si="2149"/>
        <v>1.8341858059643275E-3</v>
      </c>
      <c r="AI1622" s="13">
        <f t="shared" si="2150"/>
        <v>3.2315392578027066E-3</v>
      </c>
      <c r="AJ1622" s="13">
        <f t="shared" si="2151"/>
        <v>2.8467252174677361E-3</v>
      </c>
      <c r="AK1622" s="13">
        <f t="shared" si="2152"/>
        <v>1.6718234082410534E-3</v>
      </c>
      <c r="AL1622" s="13">
        <f t="shared" si="2153"/>
        <v>4.6110182578274342E-5</v>
      </c>
      <c r="AM1622" s="13">
        <f t="shared" si="2154"/>
        <v>9.9909541737825368E-3</v>
      </c>
      <c r="AN1622" s="13">
        <f t="shared" si="2155"/>
        <v>8.8773060188398617E-3</v>
      </c>
      <c r="AO1622" s="13">
        <f t="shared" si="2156"/>
        <v>3.943895687107059E-3</v>
      </c>
      <c r="AP1622" s="13">
        <f t="shared" si="2157"/>
        <v>1.1680956030107577E-3</v>
      </c>
      <c r="AQ1622" s="13">
        <f t="shared" si="2158"/>
        <v>2.5947326818890584E-4</v>
      </c>
      <c r="AR1622" s="13">
        <f t="shared" si="2159"/>
        <v>3.2594742027113581E-4</v>
      </c>
      <c r="AS1622" s="13">
        <f t="shared" si="2160"/>
        <v>5.7426672977218456E-4</v>
      </c>
      <c r="AT1622" s="13">
        <f t="shared" si="2161"/>
        <v>5.0588263077663506E-4</v>
      </c>
      <c r="AU1622" s="13">
        <f t="shared" si="2162"/>
        <v>2.9709450661601474E-4</v>
      </c>
      <c r="AV1622" s="13">
        <f t="shared" si="2163"/>
        <v>1.3085813856552247E-4</v>
      </c>
      <c r="AW1622" s="13">
        <f t="shared" si="2164"/>
        <v>2.0050937036657762E-6</v>
      </c>
      <c r="AX1622" s="13">
        <f t="shared" si="2165"/>
        <v>2.9337413663780478E-3</v>
      </c>
      <c r="AY1622" s="13">
        <f t="shared" si="2166"/>
        <v>2.6067299915967157E-3</v>
      </c>
      <c r="AZ1622" s="13">
        <f t="shared" si="2167"/>
        <v>1.1580845753759929E-3</v>
      </c>
      <c r="BA1622" s="13">
        <f t="shared" si="2168"/>
        <v>3.4299931025902829E-4</v>
      </c>
      <c r="BB1622" s="13">
        <f t="shared" si="2169"/>
        <v>7.6191667694027715E-5</v>
      </c>
      <c r="BC1622" s="13">
        <f t="shared" si="2170"/>
        <v>1.3539782856386889E-5</v>
      </c>
      <c r="BD1622" s="13">
        <f t="shared" si="2171"/>
        <v>4.8269246785111228E-5</v>
      </c>
      <c r="BE1622" s="13">
        <f t="shared" si="2172"/>
        <v>8.5042619686310949E-5</v>
      </c>
      <c r="BF1622" s="13">
        <f t="shared" si="2173"/>
        <v>7.4915682808430819E-5</v>
      </c>
      <c r="BG1622" s="13">
        <f t="shared" si="2174"/>
        <v>4.3996445949534641E-5</v>
      </c>
      <c r="BH1622" s="13">
        <f t="shared" si="2175"/>
        <v>1.9378658616181829E-5</v>
      </c>
      <c r="BI1622" s="13">
        <f t="shared" si="2176"/>
        <v>6.8284135530995561E-6</v>
      </c>
      <c r="BJ1622" s="14">
        <f t="shared" si="2177"/>
        <v>0.57784412309736355</v>
      </c>
      <c r="BK1622" s="14">
        <f t="shared" si="2178"/>
        <v>0.23536943197781376</v>
      </c>
      <c r="BL1622" s="14">
        <f t="shared" si="2179"/>
        <v>0.17880959103183419</v>
      </c>
      <c r="BM1622" s="14">
        <f t="shared" si="2180"/>
        <v>0.49181705450123647</v>
      </c>
      <c r="BN1622" s="14">
        <f t="shared" si="2181"/>
        <v>0.50585849619950995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1.6292</v>
      </c>
      <c r="F1623" s="10">
        <f>VLOOKUP(B1623,home!$B$2:$E$405,3,FALSE)</f>
        <v>1.0470999999999999</v>
      </c>
      <c r="G1623" s="10">
        <f>VLOOKUP(C1623,away!$B$2:$E$405,4,FALSE)</f>
        <v>1.2637</v>
      </c>
      <c r="H1623" s="10">
        <f>VLOOKUP(A1623,away!$A$2:$E$405,3,FALSE)</f>
        <v>1.1462000000000001</v>
      </c>
      <c r="I1623" s="10">
        <f>VLOOKUP(C1623,away!$B$2:$E$405,3,FALSE)</f>
        <v>1.1291</v>
      </c>
      <c r="J1623" s="10">
        <f>VLOOKUP(B1623,home!$B$2:$E$405,4,FALSE)</f>
        <v>1.1291</v>
      </c>
      <c r="K1623" s="12">
        <f t="shared" si="2126"/>
        <v>2.1557904638839998</v>
      </c>
      <c r="L1623" s="12">
        <f t="shared" si="2127"/>
        <v>1.4612523376220001</v>
      </c>
      <c r="M1623" s="13">
        <f t="shared" si="2128"/>
        <v>2.6861995406309725E-2</v>
      </c>
      <c r="N1623" s="13">
        <f t="shared" si="2129"/>
        <v>5.7908833537818311E-2</v>
      </c>
      <c r="O1623" s="13">
        <f t="shared" si="2130"/>
        <v>3.9252153580661517E-2</v>
      </c>
      <c r="P1623" s="13">
        <f t="shared" si="2131"/>
        <v>8.4619418376100292E-2</v>
      </c>
      <c r="Q1623" s="13">
        <f t="shared" si="2132"/>
        <v>6.241965555773734E-2</v>
      </c>
      <c r="R1623" s="13">
        <f t="shared" si="2133"/>
        <v>2.8678650588219706E-2</v>
      </c>
      <c r="S1623" s="13">
        <f t="shared" si="2134"/>
        <v>6.6641046746545446E-2</v>
      </c>
      <c r="T1623" s="13">
        <f t="shared" si="2135"/>
        <v>9.1210867597303763E-2</v>
      </c>
      <c r="U1623" s="13">
        <f t="shared" si="2136"/>
        <v>6.18251614551453E-2</v>
      </c>
      <c r="V1623" s="13">
        <f t="shared" si="2137"/>
        <v>2.332550558830946E-2</v>
      </c>
      <c r="W1623" s="13">
        <f t="shared" si="2138"/>
        <v>4.4854566070098016E-2</v>
      </c>
      <c r="X1623" s="13">
        <f t="shared" si="2139"/>
        <v>6.5543839522951189E-2</v>
      </c>
      <c r="Y1623" s="13">
        <f t="shared" si="2140"/>
        <v>4.7888044359816841E-2</v>
      </c>
      <c r="Z1623" s="13">
        <f t="shared" si="2141"/>
        <v>1.3968915070626862E-2</v>
      </c>
      <c r="AA1623" s="13">
        <f t="shared" si="2142"/>
        <v>3.0114053900062877E-2</v>
      </c>
      <c r="AB1623" s="13">
        <f t="shared" si="2143"/>
        <v>3.2459795113322164E-2</v>
      </c>
      <c r="AC1623" s="13">
        <f t="shared" si="2144"/>
        <v>4.5924332089724252E-3</v>
      </c>
      <c r="AD1623" s="13">
        <f t="shared" si="2145"/>
        <v>2.4174261448893036E-2</v>
      </c>
      <c r="AE1623" s="13">
        <f t="shared" si="2146"/>
        <v>3.5324696052480349E-2</v>
      </c>
      <c r="AF1623" s="13">
        <f t="shared" si="2147"/>
        <v>2.5809147341236783E-2</v>
      </c>
      <c r="AG1623" s="13">
        <f t="shared" si="2148"/>
        <v>1.2571225628137624E-2</v>
      </c>
      <c r="AH1623" s="13">
        <f t="shared" si="2149"/>
        <v>5.1030274502491726E-3</v>
      </c>
      <c r="AI1623" s="13">
        <f t="shared" si="2150"/>
        <v>1.1001057914185448E-2</v>
      </c>
      <c r="AJ1623" s="13">
        <f t="shared" si="2151"/>
        <v>1.1857987872018298E-2</v>
      </c>
      <c r="AK1623" s="13">
        <f t="shared" si="2152"/>
        <v>8.5211123917830565E-3</v>
      </c>
      <c r="AL1623" s="13">
        <f t="shared" si="2153"/>
        <v>5.7867484704141145E-4</v>
      </c>
      <c r="AM1623" s="13">
        <f t="shared" si="2154"/>
        <v>1.0422928460592442E-2</v>
      </c>
      <c r="AN1623" s="13">
        <f t="shared" si="2155"/>
        <v>1.5230528577907581E-2</v>
      </c>
      <c r="AO1623" s="13">
        <f t="shared" si="2156"/>
        <v>1.1127822743843068E-2</v>
      </c>
      <c r="AP1623" s="13">
        <f t="shared" si="2157"/>
        <v>5.4201856656946462E-3</v>
      </c>
      <c r="AQ1623" s="13">
        <f t="shared" si="2158"/>
        <v>1.9800647435853896E-3</v>
      </c>
      <c r="AR1623" s="13">
        <f t="shared" si="2159"/>
        <v>1.4913621581251677E-3</v>
      </c>
      <c r="AS1623" s="13">
        <f t="shared" si="2160"/>
        <v>3.215064318683698E-3</v>
      </c>
      <c r="AT1623" s="13">
        <f t="shared" si="2161"/>
        <v>3.4655024994960132E-3</v>
      </c>
      <c r="AU1623" s="13">
        <f t="shared" si="2162"/>
        <v>2.4902990803265567E-3</v>
      </c>
      <c r="AV1623" s="13">
        <f t="shared" si="2163"/>
        <v>1.3421407523967718E-3</v>
      </c>
      <c r="AW1623" s="13">
        <f t="shared" si="2164"/>
        <v>5.0636522224113638E-5</v>
      </c>
      <c r="AX1623" s="13">
        <f t="shared" si="2165"/>
        <v>3.7449416301817214E-3</v>
      </c>
      <c r="AY1623" s="13">
        <f t="shared" si="2166"/>
        <v>5.4723047113609848E-3</v>
      </c>
      <c r="AZ1623" s="13">
        <f t="shared" si="2167"/>
        <v>3.9982090258280627E-3</v>
      </c>
      <c r="BA1623" s="13">
        <f t="shared" si="2168"/>
        <v>1.947464095097545E-3</v>
      </c>
      <c r="BB1623" s="13">
        <f t="shared" si="2169"/>
        <v>7.1143411534905024E-4</v>
      </c>
      <c r="BC1623" s="13">
        <f t="shared" si="2170"/>
        <v>2.0791695282356784E-4</v>
      </c>
      <c r="BD1623" s="13">
        <f t="shared" si="2171"/>
        <v>3.632094066335656E-4</v>
      </c>
      <c r="BE1623" s="13">
        <f t="shared" si="2172"/>
        <v>7.830033752136066E-4</v>
      </c>
      <c r="BF1623" s="13">
        <f t="shared" si="2173"/>
        <v>8.439956047372394E-4</v>
      </c>
      <c r="BG1623" s="13">
        <f t="shared" si="2174"/>
        <v>6.0649255875085009E-4</v>
      </c>
      <c r="BH1623" s="13">
        <f t="shared" si="2175"/>
        <v>3.2686771864292235E-4</v>
      </c>
      <c r="BI1623" s="13">
        <f t="shared" si="2176"/>
        <v>1.4093166216038605E-4</v>
      </c>
      <c r="BJ1623" s="14">
        <f t="shared" si="2177"/>
        <v>0.52796893783873711</v>
      </c>
      <c r="BK1623" s="14">
        <f t="shared" si="2178"/>
        <v>0.21209137888463975</v>
      </c>
      <c r="BL1623" s="14">
        <f t="shared" si="2179"/>
        <v>0.24388186940081438</v>
      </c>
      <c r="BM1623" s="14">
        <f t="shared" si="2180"/>
        <v>0.69274872595883452</v>
      </c>
      <c r="BN1623" s="14">
        <f t="shared" si="2181"/>
        <v>0.29974070704684691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1.6292</v>
      </c>
      <c r="F1624" s="10">
        <f>VLOOKUP(B1624,home!$B$2:$E$405,3,FALSE)</f>
        <v>0.90259999999999996</v>
      </c>
      <c r="G1624" s="10">
        <f>VLOOKUP(C1624,away!$B$2:$E$405,4,FALSE)</f>
        <v>1.0570999999999999</v>
      </c>
      <c r="H1624" s="10">
        <f>VLOOKUP(A1624,away!$A$2:$E$405,3,FALSE)</f>
        <v>1.1462000000000001</v>
      </c>
      <c r="I1624" s="10">
        <f>VLOOKUP(C1624,away!$B$2:$E$405,3,FALSE)</f>
        <v>1.0179</v>
      </c>
      <c r="J1624" s="10">
        <f>VLOOKUP(B1624,home!$B$2:$E$405,4,FALSE)</f>
        <v>1.2317</v>
      </c>
      <c r="K1624" s="12">
        <f t="shared" si="2126"/>
        <v>1.5544823790319999</v>
      </c>
      <c r="L1624" s="12">
        <f t="shared" si="2127"/>
        <v>1.4370453042660001</v>
      </c>
      <c r="M1624" s="13">
        <f t="shared" si="2128"/>
        <v>5.0210672097358244E-2</v>
      </c>
      <c r="N1624" s="13">
        <f t="shared" si="2129"/>
        <v>7.8051605014697101E-2</v>
      </c>
      <c r="O1624" s="13">
        <f t="shared" si="2130"/>
        <v>7.2155010561548522E-2</v>
      </c>
      <c r="P1624" s="13">
        <f t="shared" si="2131"/>
        <v>0.11216369247679504</v>
      </c>
      <c r="Q1624" s="13">
        <f t="shared" si="2132"/>
        <v>6.0664922325256172E-2</v>
      </c>
      <c r="R1624" s="13">
        <f t="shared" si="2133"/>
        <v>5.1845009553368494E-2</v>
      </c>
      <c r="S1624" s="13">
        <f t="shared" si="2134"/>
        <v>6.263954147852846E-2</v>
      </c>
      <c r="T1624" s="13">
        <f t="shared" si="2135"/>
        <v>8.7178241761171005E-2</v>
      </c>
      <c r="U1624" s="13">
        <f t="shared" si="2136"/>
        <v>8.0592153791457025E-2</v>
      </c>
      <c r="V1624" s="13">
        <f t="shared" si="2137"/>
        <v>1.5547562951163409E-2</v>
      </c>
      <c r="W1624" s="13">
        <f t="shared" si="2138"/>
        <v>3.1434184259985225E-2</v>
      </c>
      <c r="X1624" s="13">
        <f t="shared" si="2139"/>
        <v>4.5172346884243972E-2</v>
      </c>
      <c r="Y1624" s="13">
        <f t="shared" si="2140"/>
        <v>3.2457354486338852E-2</v>
      </c>
      <c r="Z1624" s="13">
        <f t="shared" si="2141"/>
        <v>2.4834542509431363E-2</v>
      </c>
      <c r="AA1624" s="13">
        <f t="shared" si="2142"/>
        <v>3.8604858722232196E-2</v>
      </c>
      <c r="AB1624" s="13">
        <f t="shared" si="2143"/>
        <v>3.0005286314364884E-2</v>
      </c>
      <c r="AC1624" s="13">
        <f t="shared" si="2144"/>
        <v>2.17069399389405E-3</v>
      </c>
      <c r="AD1624" s="13">
        <f t="shared" si="2145"/>
        <v>1.2215971382848028E-2</v>
      </c>
      <c r="AE1624" s="13">
        <f t="shared" si="2146"/>
        <v>1.7554904312769591E-2</v>
      </c>
      <c r="AF1624" s="13">
        <f t="shared" si="2147"/>
        <v>1.2613596404752252E-2</v>
      </c>
      <c r="AG1624" s="13">
        <f t="shared" si="2148"/>
        <v>6.0421031611185734E-3</v>
      </c>
      <c r="AH1624" s="13">
        <f t="shared" si="2149"/>
        <v>8.9220906741931758E-3</v>
      </c>
      <c r="AI1624" s="13">
        <f t="shared" si="2150"/>
        <v>1.3869232737159029E-2</v>
      </c>
      <c r="AJ1624" s="13">
        <f t="shared" si="2151"/>
        <v>1.0779738950303734E-2</v>
      </c>
      <c r="AK1624" s="13">
        <f t="shared" si="2152"/>
        <v>5.5856380829373527E-3</v>
      </c>
      <c r="AL1624" s="13">
        <f t="shared" si="2153"/>
        <v>1.9396119862348404E-4</v>
      </c>
      <c r="AM1624" s="13">
        <f t="shared" si="2154"/>
        <v>3.7979024514792859E-3</v>
      </c>
      <c r="AN1624" s="13">
        <f t="shared" si="2155"/>
        <v>5.4577578839586369E-3</v>
      </c>
      <c r="AO1624" s="13">
        <f t="shared" si="2156"/>
        <v>3.9215226694817515E-3</v>
      </c>
      <c r="AP1624" s="13">
        <f t="shared" si="2157"/>
        <v>1.878468579250473E-3</v>
      </c>
      <c r="AQ1624" s="13">
        <f t="shared" si="2158"/>
        <v>6.7486111275577923E-4</v>
      </c>
      <c r="AR1624" s="13">
        <f t="shared" si="2159"/>
        <v>2.5642897015169552E-3</v>
      </c>
      <c r="AS1624" s="13">
        <f t="shared" si="2160"/>
        <v>3.986143155741334E-3</v>
      </c>
      <c r="AT1624" s="13">
        <f t="shared" si="2161"/>
        <v>3.0981946479494565E-3</v>
      </c>
      <c r="AU1624" s="13">
        <f t="shared" si="2162"/>
        <v>1.6053629956828933E-3</v>
      </c>
      <c r="AV1624" s="13">
        <f t="shared" si="2163"/>
        <v>6.2387712218477088E-4</v>
      </c>
      <c r="AW1624" s="13">
        <f t="shared" si="2164"/>
        <v>1.2035624281810141E-5</v>
      </c>
      <c r="AX1624" s="13">
        <f t="shared" si="2165"/>
        <v>9.8396207301782975E-4</v>
      </c>
      <c r="AY1624" s="13">
        <f t="shared" si="2166"/>
        <v>1.4139980766061111E-3</v>
      </c>
      <c r="AZ1624" s="13">
        <f t="shared" si="2167"/>
        <v>1.0159896481139843E-3</v>
      </c>
      <c r="BA1624" s="13">
        <f t="shared" si="2168"/>
        <v>4.8667438433502218E-4</v>
      </c>
      <c r="BB1624" s="13">
        <f t="shared" si="2169"/>
        <v>1.7484328467879754E-4</v>
      </c>
      <c r="BC1624" s="13">
        <f t="shared" si="2170"/>
        <v>5.0251544246021904E-5</v>
      </c>
      <c r="BD1624" s="13">
        <f t="shared" si="2171"/>
        <v>6.1416674572376667E-4</v>
      </c>
      <c r="BE1624" s="13">
        <f t="shared" si="2172"/>
        <v>9.5471138401502227E-4</v>
      </c>
      <c r="BF1624" s="13">
        <f t="shared" si="2173"/>
        <v>7.4204101175630256E-4</v>
      </c>
      <c r="BG1624" s="13">
        <f t="shared" si="2174"/>
        <v>3.8449655909808311E-4</v>
      </c>
      <c r="BH1624" s="13">
        <f t="shared" si="2175"/>
        <v>1.4942328147910165E-4</v>
      </c>
      <c r="BI1624" s="13">
        <f t="shared" si="2176"/>
        <v>4.6455171615280412E-5</v>
      </c>
      <c r="BJ1624" s="14">
        <f t="shared" si="2177"/>
        <v>0.40324146170110448</v>
      </c>
      <c r="BK1624" s="14">
        <f t="shared" si="2178"/>
        <v>0.24434012227296878</v>
      </c>
      <c r="BL1624" s="14">
        <f t="shared" si="2179"/>
        <v>0.32712818116432724</v>
      </c>
      <c r="BM1624" s="14">
        <f t="shared" si="2180"/>
        <v>0.57305143316648421</v>
      </c>
      <c r="BN1624" s="14">
        <f t="shared" si="2181"/>
        <v>0.4250909120290236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1.6292</v>
      </c>
      <c r="F1625" s="10">
        <f>VLOOKUP(B1625,home!$B$2:$E$405,3,FALSE)</f>
        <v>0.97489999999999999</v>
      </c>
      <c r="G1625" s="10">
        <f>VLOOKUP(C1625,away!$B$2:$E$405,4,FALSE)</f>
        <v>1.1554</v>
      </c>
      <c r="H1625" s="10">
        <f>VLOOKUP(A1625,away!$A$2:$E$405,3,FALSE)</f>
        <v>1.1462000000000001</v>
      </c>
      <c r="I1625" s="10">
        <f>VLOOKUP(C1625,away!$B$2:$E$405,3,FALSE)</f>
        <v>0.76980000000000004</v>
      </c>
      <c r="J1625" s="10">
        <f>VLOOKUP(B1625,home!$B$2:$E$405,4,FALSE)</f>
        <v>1.2829999999999999</v>
      </c>
      <c r="K1625" s="12">
        <f t="shared" si="2126"/>
        <v>1.8351300002319999</v>
      </c>
      <c r="L1625" s="12">
        <f t="shared" si="2127"/>
        <v>1.1320483270800001</v>
      </c>
      <c r="M1625" s="13">
        <f t="shared" si="2128"/>
        <v>5.1448275908007386E-2</v>
      </c>
      <c r="N1625" s="13">
        <f t="shared" si="2129"/>
        <v>9.4414274578997578E-2</v>
      </c>
      <c r="O1625" s="13">
        <f t="shared" si="2130"/>
        <v>5.8241934672810032E-2</v>
      </c>
      <c r="P1625" s="13">
        <f t="shared" si="2131"/>
        <v>0.10688152158962599</v>
      </c>
      <c r="Q1625" s="13">
        <f t="shared" si="2132"/>
        <v>8.663123386502998E-2</v>
      </c>
      <c r="R1625" s="13">
        <f t="shared" si="2133"/>
        <v>3.2966342356128629E-2</v>
      </c>
      <c r="S1625" s="13">
        <f t="shared" si="2134"/>
        <v>5.551041048362769E-2</v>
      </c>
      <c r="T1625" s="13">
        <f t="shared" si="2135"/>
        <v>9.8070743369783442E-2</v>
      </c>
      <c r="U1625" s="13">
        <f t="shared" si="2136"/>
        <v>6.049752385565052E-2</v>
      </c>
      <c r="V1625" s="13">
        <f t="shared" si="2137"/>
        <v>1.2813380757108965E-2</v>
      </c>
      <c r="W1625" s="13">
        <f t="shared" si="2138"/>
        <v>5.2993192074276968E-2</v>
      </c>
      <c r="X1625" s="13">
        <f t="shared" si="2139"/>
        <v>5.9990854434314358E-2</v>
      </c>
      <c r="Y1625" s="13">
        <f t="shared" si="2140"/>
        <v>3.3956273201232692E-2</v>
      </c>
      <c r="Z1625" s="13">
        <f t="shared" si="2141"/>
        <v>1.2439830904733983E-2</v>
      </c>
      <c r="AA1625" s="13">
        <f t="shared" si="2142"/>
        <v>2.2828706891090515E-2</v>
      </c>
      <c r="AB1625" s="13">
        <f t="shared" si="2143"/>
        <v>2.09468224411716E-2</v>
      </c>
      <c r="AC1625" s="13">
        <f t="shared" si="2144"/>
        <v>1.6637020481451775E-3</v>
      </c>
      <c r="AD1625" s="13">
        <f t="shared" si="2145"/>
        <v>2.4312349145890585E-2</v>
      </c>
      <c r="AE1625" s="13">
        <f t="shared" si="2146"/>
        <v>2.7522754177990303E-2</v>
      </c>
      <c r="AF1625" s="13">
        <f t="shared" si="2147"/>
        <v>1.5578543911914006E-2</v>
      </c>
      <c r="AG1625" s="13">
        <f t="shared" si="2148"/>
        <v>5.8785548579415219E-3</v>
      </c>
      <c r="AH1625" s="13">
        <f t="shared" si="2149"/>
        <v>3.5206224412155491E-3</v>
      </c>
      <c r="AI1625" s="13">
        <f t="shared" si="2150"/>
        <v>6.4607998613646737E-3</v>
      </c>
      <c r="AJ1625" s="13">
        <f t="shared" si="2151"/>
        <v>5.928203825542531E-3</v>
      </c>
      <c r="AK1625" s="13">
        <f t="shared" si="2152"/>
        <v>3.6263415625810689E-3</v>
      </c>
      <c r="AL1625" s="13">
        <f t="shared" si="2153"/>
        <v>1.3825070188589779E-4</v>
      </c>
      <c r="AM1625" s="13">
        <f t="shared" si="2154"/>
        <v>8.9232642587477283E-3</v>
      </c>
      <c r="AN1625" s="13">
        <f t="shared" si="2155"/>
        <v>1.0101566376208121E-2</v>
      </c>
      <c r="AO1625" s="13">
        <f t="shared" si="2156"/>
        <v>5.717730658536993E-3</v>
      </c>
      <c r="AP1625" s="13">
        <f t="shared" si="2157"/>
        <v>2.1575824755636092E-3</v>
      </c>
      <c r="AQ1625" s="13">
        <f t="shared" si="2158"/>
        <v>6.1062190799972748E-4</v>
      </c>
      <c r="AR1625" s="13">
        <f t="shared" si="2159"/>
        <v>7.9710294897167332E-4</v>
      </c>
      <c r="AS1625" s="13">
        <f t="shared" si="2160"/>
        <v>1.4627875349313146E-3</v>
      </c>
      <c r="AT1625" s="13">
        <f t="shared" si="2161"/>
        <v>1.3422026446589354E-3</v>
      </c>
      <c r="AU1625" s="13">
        <f t="shared" si="2162"/>
        <v>8.2103877986811427E-4</v>
      </c>
      <c r="AV1625" s="13">
        <f t="shared" si="2163"/>
        <v>3.7667822407246347E-4</v>
      </c>
      <c r="AW1625" s="13">
        <f t="shared" si="2164"/>
        <v>7.9780480263429535E-6</v>
      </c>
      <c r="AX1625" s="13">
        <f t="shared" si="2165"/>
        <v>2.7292249902043171E-3</v>
      </c>
      <c r="AY1625" s="13">
        <f t="shared" si="2166"/>
        <v>3.0896145843857265E-3</v>
      </c>
      <c r="AZ1625" s="13">
        <f t="shared" si="2167"/>
        <v>1.748796510787916E-3</v>
      </c>
      <c r="BA1625" s="13">
        <f t="shared" si="2168"/>
        <v>6.599073881469337E-4</v>
      </c>
      <c r="BB1625" s="13">
        <f t="shared" si="2169"/>
        <v>1.8676176369486722E-4</v>
      </c>
      <c r="BC1625" s="13">
        <f t="shared" si="2170"/>
        <v>4.2284668430656932E-5</v>
      </c>
      <c r="BD1625" s="13">
        <f t="shared" si="2171"/>
        <v>1.5039317664898639E-4</v>
      </c>
      <c r="BE1625" s="13">
        <f t="shared" si="2172"/>
        <v>2.7599103029874556E-4</v>
      </c>
      <c r="BF1625" s="13">
        <f t="shared" si="2173"/>
        <v>2.5323970974808349E-4</v>
      </c>
      <c r="BG1625" s="13">
        <f t="shared" si="2174"/>
        <v>1.5490926286958401E-4</v>
      </c>
      <c r="BH1625" s="13">
        <f t="shared" si="2175"/>
        <v>7.1069658901449685E-5</v>
      </c>
      <c r="BI1625" s="13">
        <f t="shared" si="2176"/>
        <v>2.6084412631261096E-5</v>
      </c>
      <c r="BJ1625" s="14">
        <f t="shared" si="2177"/>
        <v>0.53531612920007809</v>
      </c>
      <c r="BK1625" s="14">
        <f t="shared" si="2178"/>
        <v>0.23154515607278683</v>
      </c>
      <c r="BL1625" s="14">
        <f t="shared" si="2179"/>
        <v>0.22074879529115574</v>
      </c>
      <c r="BM1625" s="14">
        <f t="shared" si="2180"/>
        <v>0.56638469196179575</v>
      </c>
      <c r="BN1625" s="14">
        <f t="shared" si="2181"/>
        <v>0.43058358297059957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1.4215</v>
      </c>
      <c r="F1626" s="10">
        <f>VLOOKUP(B1626,home!$B$2:$E$405,3,FALSE)</f>
        <v>1.2987</v>
      </c>
      <c r="G1626" s="10">
        <f>VLOOKUP(C1626,away!$B$2:$E$405,4,FALSE)</f>
        <v>0.59530000000000005</v>
      </c>
      <c r="H1626" s="10">
        <f>VLOOKUP(A1626,away!$A$2:$E$405,3,FALSE)</f>
        <v>1.0277000000000001</v>
      </c>
      <c r="I1626" s="10">
        <f>VLOOKUP(C1626,away!$B$2:$E$405,3,FALSE)</f>
        <v>1.1976</v>
      </c>
      <c r="J1626" s="10">
        <f>VLOOKUP(B1626,home!$B$2:$E$405,4,FALSE)</f>
        <v>0.5988</v>
      </c>
      <c r="K1626" s="12">
        <f t="shared" si="2126"/>
        <v>1.098984550365</v>
      </c>
      <c r="L1626" s="12">
        <f t="shared" si="2127"/>
        <v>0.73698718377600003</v>
      </c>
      <c r="M1626" s="13">
        <f t="shared" si="2128"/>
        <v>0.15945847521358214</v>
      </c>
      <c r="N1626" s="13">
        <f t="shared" si="2129"/>
        <v>0.17524240068448707</v>
      </c>
      <c r="O1626" s="13">
        <f t="shared" si="2130"/>
        <v>0.117518852576873</v>
      </c>
      <c r="P1626" s="13">
        <f t="shared" si="2131"/>
        <v>0.1291514033586055</v>
      </c>
      <c r="Q1626" s="13">
        <f t="shared" si="2132"/>
        <v>9.6294345460562092E-2</v>
      </c>
      <c r="R1626" s="13">
        <f t="shared" si="2133"/>
        <v>4.3304944100608277E-2</v>
      </c>
      <c r="S1626" s="13">
        <f t="shared" si="2134"/>
        <v>2.6151142118905166E-2</v>
      </c>
      <c r="T1626" s="13">
        <f t="shared" si="2135"/>
        <v>7.0967698474532909E-2</v>
      </c>
      <c r="U1626" s="13">
        <f t="shared" si="2136"/>
        <v>4.7591464520988447E-2</v>
      </c>
      <c r="V1626" s="13">
        <f t="shared" si="2137"/>
        <v>2.3534212691932637E-3</v>
      </c>
      <c r="W1626" s="13">
        <f t="shared" si="2138"/>
        <v>3.5275332649555943E-2</v>
      </c>
      <c r="X1626" s="13">
        <f t="shared" si="2139"/>
        <v>2.5997468066157818E-2</v>
      </c>
      <c r="Y1626" s="13">
        <f t="shared" si="2140"/>
        <v>9.57990038769207E-3</v>
      </c>
      <c r="Z1626" s="13">
        <f t="shared" si="2141"/>
        <v>1.0638396265428134E-2</v>
      </c>
      <c r="AA1626" s="13">
        <f t="shared" si="2142"/>
        <v>1.1691433136366234E-2</v>
      </c>
      <c r="AB1626" s="13">
        <f t="shared" si="2143"/>
        <v>6.424352194245953E-3</v>
      </c>
      <c r="AC1626" s="13">
        <f t="shared" si="2144"/>
        <v>1.19132762935298E-4</v>
      </c>
      <c r="AD1626" s="13">
        <f t="shared" si="2145"/>
        <v>9.6917613977120076E-3</v>
      </c>
      <c r="AE1626" s="13">
        <f t="shared" si="2146"/>
        <v>7.1427039383287223E-3</v>
      </c>
      <c r="AF1626" s="13">
        <f t="shared" si="2147"/>
        <v>2.6320406300273142E-3</v>
      </c>
      <c r="AG1626" s="13">
        <f t="shared" si="2148"/>
        <v>6.4659340383594645E-4</v>
      </c>
      <c r="AH1626" s="13">
        <f t="shared" si="2149"/>
        <v>1.9600904258877485E-3</v>
      </c>
      <c r="AI1626" s="13">
        <f t="shared" si="2150"/>
        <v>2.1541090953689887E-3</v>
      </c>
      <c r="AJ1626" s="13">
        <f t="shared" si="2151"/>
        <v>1.1836663078056225E-3</v>
      </c>
      <c r="AK1626" s="13">
        <f t="shared" si="2152"/>
        <v>4.3361032835532065E-4</v>
      </c>
      <c r="AL1626" s="13">
        <f t="shared" si="2153"/>
        <v>3.8596038243745264E-6</v>
      </c>
      <c r="AM1626" s="13">
        <f t="shared" si="2154"/>
        <v>2.1302192083818795E-3</v>
      </c>
      <c r="AN1626" s="13">
        <f t="shared" si="2155"/>
        <v>1.5699442552109014E-3</v>
      </c>
      <c r="AO1626" s="13">
        <f t="shared" si="2156"/>
        <v>5.7851439766659607E-4</v>
      </c>
      <c r="AP1626" s="13">
        <f t="shared" si="2157"/>
        <v>1.4211923223672455E-4</v>
      </c>
      <c r="AQ1626" s="13">
        <f t="shared" si="2158"/>
        <v>2.6185013181637728E-5</v>
      </c>
      <c r="AR1626" s="13">
        <f t="shared" si="2159"/>
        <v>2.8891230458426254E-4</v>
      </c>
      <c r="AS1626" s="13">
        <f t="shared" si="2160"/>
        <v>3.175101591484517E-4</v>
      </c>
      <c r="AT1626" s="13">
        <f t="shared" si="2161"/>
        <v>1.744693797440404E-4</v>
      </c>
      <c r="AU1626" s="13">
        <f t="shared" si="2162"/>
        <v>6.3913050950154898E-5</v>
      </c>
      <c r="AV1626" s="13">
        <f t="shared" si="2163"/>
        <v>1.7559863890227826E-5</v>
      </c>
      <c r="AW1626" s="13">
        <f t="shared" si="2164"/>
        <v>8.6834388433614416E-8</v>
      </c>
      <c r="AX1626" s="13">
        <f t="shared" si="2165"/>
        <v>3.9017966648374086E-4</v>
      </c>
      <c r="AY1626" s="13">
        <f t="shared" si="2166"/>
        <v>2.8755741356851106E-4</v>
      </c>
      <c r="AZ1626" s="13">
        <f t="shared" si="2167"/>
        <v>1.0596306419988375E-4</v>
      </c>
      <c r="BA1626" s="13">
        <f t="shared" si="2168"/>
        <v>2.6031140089649274E-5</v>
      </c>
      <c r="BB1626" s="13">
        <f t="shared" si="2169"/>
        <v>4.7961541562872865E-6</v>
      </c>
      <c r="BC1626" s="13">
        <f t="shared" si="2170"/>
        <v>7.0694082891954515E-7</v>
      </c>
      <c r="BD1626" s="13">
        <f t="shared" si="2171"/>
        <v>3.5487444285631587E-5</v>
      </c>
      <c r="BE1626" s="13">
        <f t="shared" si="2172"/>
        <v>3.9000153001847824E-5</v>
      </c>
      <c r="BF1626" s="13">
        <f t="shared" si="2173"/>
        <v>2.1430282805450966E-5</v>
      </c>
      <c r="BG1626" s="13">
        <f t="shared" si="2174"/>
        <v>7.8505165710477741E-6</v>
      </c>
      <c r="BH1626" s="13">
        <f t="shared" si="2175"/>
        <v>2.1568991059914797E-6</v>
      </c>
      <c r="BI1626" s="13">
        <f t="shared" si="2176"/>
        <v>4.7407975883614348E-7</v>
      </c>
      <c r="BJ1626" s="14">
        <f t="shared" si="2177"/>
        <v>0.43873246157889662</v>
      </c>
      <c r="BK1626" s="14">
        <f t="shared" si="2178"/>
        <v>0.31752499174061427</v>
      </c>
      <c r="BL1626" s="14">
        <f t="shared" si="2179"/>
        <v>0.23323128682034552</v>
      </c>
      <c r="BM1626" s="14">
        <f t="shared" si="2180"/>
        <v>0.27886924443138633</v>
      </c>
      <c r="BN1626" s="14">
        <f t="shared" si="2181"/>
        <v>0.72097042139471801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1.4215</v>
      </c>
      <c r="F1627" s="10">
        <f>VLOOKUP(B1627,home!$B$2:$E$405,3,FALSE)</f>
        <v>0.91990000000000005</v>
      </c>
      <c r="G1627" s="10">
        <f>VLOOKUP(C1627,away!$B$2:$E$405,4,FALSE)</f>
        <v>1.407</v>
      </c>
      <c r="H1627" s="10">
        <f>VLOOKUP(A1627,away!$A$2:$E$405,3,FALSE)</f>
        <v>1.0277000000000001</v>
      </c>
      <c r="I1627" s="10">
        <f>VLOOKUP(C1627,away!$B$2:$E$405,3,FALSE)</f>
        <v>0.16220000000000001</v>
      </c>
      <c r="J1627" s="10">
        <f>VLOOKUP(B1627,home!$B$2:$E$405,4,FALSE)</f>
        <v>1.6467000000000001</v>
      </c>
      <c r="K1627" s="12">
        <f t="shared" si="2126"/>
        <v>1.8398464549500002</v>
      </c>
      <c r="L1627" s="12">
        <f t="shared" si="2127"/>
        <v>0.27449326429800003</v>
      </c>
      <c r="M1627" s="13">
        <f t="shared" si="2128"/>
        <v>0.12071296769437737</v>
      </c>
      <c r="N1627" s="13">
        <f t="shared" si="2129"/>
        <v>0.22209332567899412</v>
      </c>
      <c r="O1627" s="13">
        <f t="shared" si="2130"/>
        <v>3.3134896545528668E-2</v>
      </c>
      <c r="P1627" s="13">
        <f t="shared" si="2131"/>
        <v>6.0963121944425935E-2</v>
      </c>
      <c r="Q1627" s="13">
        <f t="shared" si="2132"/>
        <v>0.20430880895927661</v>
      </c>
      <c r="R1627" s="13">
        <f t="shared" si="2133"/>
        <v>4.5476529574793442E-3</v>
      </c>
      <c r="S1627" s="13">
        <f t="shared" si="2134"/>
        <v>7.6969821639635977E-3</v>
      </c>
      <c r="T1627" s="13">
        <f t="shared" si="2135"/>
        <v>5.6081391896068318E-2</v>
      </c>
      <c r="U1627" s="13">
        <f t="shared" si="2136"/>
        <v>8.3669831721612554E-3</v>
      </c>
      <c r="V1627" s="13">
        <f t="shared" si="2137"/>
        <v>4.3190799466806437E-4</v>
      </c>
      <c r="W1627" s="13">
        <f t="shared" si="2138"/>
        <v>0.12529894595959395</v>
      </c>
      <c r="X1627" s="13">
        <f t="shared" si="2139"/>
        <v>3.4393716689547646E-2</v>
      </c>
      <c r="Y1627" s="13">
        <f t="shared" si="2140"/>
        <v>4.7204217827272682E-3</v>
      </c>
      <c r="Z1627" s="13">
        <f t="shared" si="2141"/>
        <v>4.1610003506431991E-4</v>
      </c>
      <c r="AA1627" s="13">
        <f t="shared" si="2142"/>
        <v>7.6556017441765988E-4</v>
      </c>
      <c r="AB1627" s="13">
        <f t="shared" si="2143"/>
        <v>7.042565864766177E-4</v>
      </c>
      <c r="AC1627" s="13">
        <f t="shared" si="2144"/>
        <v>1.3632783334422627E-5</v>
      </c>
      <c r="AD1627" s="13">
        <f t="shared" si="2145"/>
        <v>5.7632705383182679E-2</v>
      </c>
      <c r="AE1627" s="13">
        <f t="shared" si="2146"/>
        <v>1.5819789430954734E-2</v>
      </c>
      <c r="AF1627" s="13">
        <f t="shared" si="2147"/>
        <v>2.1712128207048826E-3</v>
      </c>
      <c r="AG1627" s="13">
        <f t="shared" si="2148"/>
        <v>1.9866109821365058E-4</v>
      </c>
      <c r="AH1627" s="13">
        <f t="shared" si="2149"/>
        <v>2.8554164224829348E-5</v>
      </c>
      <c r="AI1627" s="13">
        <f t="shared" si="2150"/>
        <v>5.25352778231124E-5</v>
      </c>
      <c r="AJ1627" s="13">
        <f t="shared" si="2151"/>
        <v>4.8328422331333359E-5</v>
      </c>
      <c r="AK1627" s="13">
        <f t="shared" si="2152"/>
        <v>2.9638958833210031E-5</v>
      </c>
      <c r="AL1627" s="13">
        <f t="shared" si="2153"/>
        <v>2.7539610655999328E-7</v>
      </c>
      <c r="AM1627" s="13">
        <f t="shared" si="2154"/>
        <v>2.1207065737685295E-2</v>
      </c>
      <c r="AN1627" s="13">
        <f t="shared" si="2155"/>
        <v>5.8211967005195112E-3</v>
      </c>
      <c r="AO1627" s="13">
        <f t="shared" si="2156"/>
        <v>7.9893964222317387E-4</v>
      </c>
      <c r="AP1627" s="13">
        <f t="shared" si="2157"/>
        <v>7.3101183456971786E-5</v>
      </c>
      <c r="AQ1627" s="13">
        <f t="shared" si="2158"/>
        <v>5.0164456177877844E-6</v>
      </c>
      <c r="AR1627" s="13">
        <f t="shared" si="2159"/>
        <v>1.567585149474916E-6</v>
      </c>
      <c r="AS1627" s="13">
        <f t="shared" si="2160"/>
        <v>2.8841159800936907E-6</v>
      </c>
      <c r="AT1627" s="13">
        <f t="shared" si="2161"/>
        <v>2.6531652808200114E-6</v>
      </c>
      <c r="AU1627" s="13">
        <f t="shared" si="2162"/>
        <v>1.6271389121043729E-6</v>
      </c>
      <c r="AV1627" s="13">
        <f t="shared" si="2163"/>
        <v>7.4842143978660811E-7</v>
      </c>
      <c r="AW1627" s="13">
        <f t="shared" si="2164"/>
        <v>3.8633901440167659E-9</v>
      </c>
      <c r="AX1627" s="13">
        <f t="shared" si="2165"/>
        <v>6.5029574528953134E-3</v>
      </c>
      <c r="AY1627" s="13">
        <f t="shared" si="2166"/>
        <v>1.7850180188362427E-3</v>
      </c>
      <c r="AZ1627" s="13">
        <f t="shared" si="2167"/>
        <v>2.4498771141055455E-4</v>
      </c>
      <c r="BA1627" s="13">
        <f t="shared" si="2168"/>
        <v>2.2415825539326513E-5</v>
      </c>
      <c r="BB1627" s="13">
        <f t="shared" si="2169"/>
        <v>1.5382482810560523E-6</v>
      </c>
      <c r="BC1627" s="13">
        <f t="shared" si="2170"/>
        <v>8.444775839357264E-8</v>
      </c>
      <c r="BD1627" s="13">
        <f t="shared" si="2171"/>
        <v>7.1715260790739688E-8</v>
      </c>
      <c r="BE1627" s="13">
        <f t="shared" si="2172"/>
        <v>1.3194506833165717E-7</v>
      </c>
      <c r="BF1627" s="13">
        <f t="shared" si="2173"/>
        <v>1.2137933310906752E-7</v>
      </c>
      <c r="BG1627" s="13">
        <f t="shared" si="2174"/>
        <v>7.4439778574971006E-8</v>
      </c>
      <c r="BH1627" s="13">
        <f t="shared" si="2175"/>
        <v>3.4239440679605868E-8</v>
      </c>
      <c r="BI1627" s="13">
        <f t="shared" si="2176"/>
        <v>1.2599062710768739E-8</v>
      </c>
      <c r="BJ1627" s="14">
        <f t="shared" si="2177"/>
        <v>0.75918130111348725</v>
      </c>
      <c r="BK1627" s="14">
        <f t="shared" si="2178"/>
        <v>0.19160390599571217</v>
      </c>
      <c r="BL1627" s="14">
        <f t="shared" si="2179"/>
        <v>4.7688333003982508E-2</v>
      </c>
      <c r="BM1627" s="14">
        <f t="shared" si="2180"/>
        <v>0.3513438522127183</v>
      </c>
      <c r="BN1627" s="14">
        <f t="shared" si="2181"/>
        <v>0.64576077378008201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1.4215</v>
      </c>
      <c r="F1628" s="10">
        <f>VLOOKUP(B1628,home!$B$2:$E$405,3,FALSE)</f>
        <v>0.86580000000000001</v>
      </c>
      <c r="G1628" s="10">
        <f>VLOOKUP(C1628,away!$B$2:$E$405,4,FALSE)</f>
        <v>1.0551999999999999</v>
      </c>
      <c r="H1628" s="10">
        <f>VLOOKUP(A1628,away!$A$2:$E$405,3,FALSE)</f>
        <v>1.0277000000000001</v>
      </c>
      <c r="I1628" s="10">
        <f>VLOOKUP(C1628,away!$B$2:$E$405,3,FALSE)</f>
        <v>0.7298</v>
      </c>
      <c r="J1628" s="10">
        <f>VLOOKUP(B1628,home!$B$2:$E$405,4,FALSE)</f>
        <v>1.1976</v>
      </c>
      <c r="K1628" s="12">
        <f t="shared" si="2126"/>
        <v>1.2986712554399999</v>
      </c>
      <c r="L1628" s="12">
        <f t="shared" si="2127"/>
        <v>0.89821851489600013</v>
      </c>
      <c r="M1628" s="13">
        <f t="shared" si="2128"/>
        <v>0.11114831811714873</v>
      </c>
      <c r="N1628" s="13">
        <f t="shared" si="2129"/>
        <v>0.14434512582924203</v>
      </c>
      <c r="O1628" s="13">
        <f t="shared" si="2130"/>
        <v>9.9835477232373515E-2</v>
      </c>
      <c r="P1628" s="13">
        <f t="shared" si="2131"/>
        <v>0.12965346455481805</v>
      </c>
      <c r="Q1628" s="13">
        <f t="shared" si="2132"/>
        <v>9.3728432888653263E-2</v>
      </c>
      <c r="R1628" s="13">
        <f t="shared" si="2133"/>
        <v>4.4837037046797985E-2</v>
      </c>
      <c r="S1628" s="13">
        <f t="shared" si="2134"/>
        <v>3.7809885826049883E-2</v>
      </c>
      <c r="T1628" s="13">
        <f t="shared" si="2135"/>
        <v>8.4188613792775549E-2</v>
      </c>
      <c r="U1628" s="13">
        <f t="shared" si="2136"/>
        <v>5.8228571191774922E-2</v>
      </c>
      <c r="V1628" s="13">
        <f t="shared" si="2137"/>
        <v>4.9005416814141226E-3</v>
      </c>
      <c r="W1628" s="13">
        <f t="shared" si="2138"/>
        <v>4.0574140536643703E-2</v>
      </c>
      <c r="X1628" s="13">
        <f t="shared" si="2139"/>
        <v>3.6444444256005702E-2</v>
      </c>
      <c r="Y1628" s="13">
        <f t="shared" si="2140"/>
        <v>1.6367537297919753E-2</v>
      </c>
      <c r="Z1628" s="13">
        <f t="shared" si="2141"/>
        <v>1.342448560950394E-2</v>
      </c>
      <c r="AA1628" s="13">
        <f t="shared" si="2142"/>
        <v>1.7433993580130695E-2</v>
      </c>
      <c r="AB1628" s="13">
        <f t="shared" si="2143"/>
        <v>1.1320513165020616E-2</v>
      </c>
      <c r="AC1628" s="13">
        <f t="shared" si="2144"/>
        <v>3.5727722760105175E-4</v>
      </c>
      <c r="AD1628" s="13">
        <f t="shared" si="2145"/>
        <v>1.3173117507280516E-2</v>
      </c>
      <c r="AE1628" s="13">
        <f t="shared" si="2146"/>
        <v>1.1832338043940004E-2</v>
      </c>
      <c r="AF1628" s="13">
        <f t="shared" si="2147"/>
        <v>5.3140125527876168E-3</v>
      </c>
      <c r="AG1628" s="13">
        <f t="shared" si="2148"/>
        <v>1.5910481544345316E-3</v>
      </c>
      <c r="AH1628" s="13">
        <f t="shared" si="2149"/>
        <v>3.0145303818528385E-3</v>
      </c>
      <c r="AI1628" s="13">
        <f t="shared" si="2150"/>
        <v>3.9148839555628485E-3</v>
      </c>
      <c r="AJ1628" s="13">
        <f t="shared" si="2151"/>
        <v>2.5420736307363591E-3</v>
      </c>
      <c r="AK1628" s="13">
        <f t="shared" si="2152"/>
        <v>1.1004393178164352E-3</v>
      </c>
      <c r="AL1628" s="13">
        <f t="shared" si="2153"/>
        <v>1.6670420623438906E-5</v>
      </c>
      <c r="AM1628" s="13">
        <f t="shared" si="2154"/>
        <v>3.4215098102477245E-3</v>
      </c>
      <c r="AN1628" s="13">
        <f t="shared" si="2155"/>
        <v>3.0732634604628065E-3</v>
      </c>
      <c r="AO1628" s="13">
        <f t="shared" si="2156"/>
        <v>1.3802310706705219E-3</v>
      </c>
      <c r="AP1628" s="13">
        <f t="shared" si="2157"/>
        <v>4.1324970083699746E-4</v>
      </c>
      <c r="AQ1628" s="13">
        <f t="shared" si="2158"/>
        <v>9.2797133141756056E-5</v>
      </c>
      <c r="AR1628" s="13">
        <f t="shared" si="2159"/>
        <v>5.4154140053934592E-4</v>
      </c>
      <c r="AS1628" s="13">
        <f t="shared" si="2160"/>
        <v>7.0328425051116822E-4</v>
      </c>
      <c r="AT1628" s="13">
        <f t="shared" si="2161"/>
        <v>4.5666752027125919E-4</v>
      </c>
      <c r="AU1628" s="13">
        <f t="shared" si="2162"/>
        <v>1.9768699395644924E-4</v>
      </c>
      <c r="AV1628" s="13">
        <f t="shared" si="2163"/>
        <v>6.4182604156395406E-5</v>
      </c>
      <c r="AW1628" s="13">
        <f t="shared" si="2164"/>
        <v>5.4016356653200382E-7</v>
      </c>
      <c r="AX1628" s="13">
        <f t="shared" si="2165"/>
        <v>7.405694067957806E-4</v>
      </c>
      <c r="AY1628" s="13">
        <f t="shared" si="2166"/>
        <v>6.651931527495178E-4</v>
      </c>
      <c r="AZ1628" s="13">
        <f t="shared" si="2167"/>
        <v>2.9874440289083E-4</v>
      </c>
      <c r="BA1628" s="13">
        <f t="shared" si="2168"/>
        <v>8.9445917966031214E-5</v>
      </c>
      <c r="BB1628" s="13">
        <f t="shared" si="2169"/>
        <v>2.0085494899739504E-5</v>
      </c>
      <c r="BC1628" s="13">
        <f t="shared" si="2170"/>
        <v>3.6082326799590417E-6</v>
      </c>
      <c r="BD1628" s="13">
        <f t="shared" si="2171"/>
        <v>8.1070418757858503E-5</v>
      </c>
      <c r="BE1628" s="13">
        <f t="shared" si="2172"/>
        <v>1.0528382250731462E-4</v>
      </c>
      <c r="BF1628" s="13">
        <f t="shared" si="2173"/>
        <v>6.8364536976548213E-5</v>
      </c>
      <c r="BG1628" s="13">
        <f t="shared" si="2174"/>
        <v>2.9594353020969385E-5</v>
      </c>
      <c r="BH1628" s="13">
        <f t="shared" si="2175"/>
        <v>9.608333897919215E-6</v>
      </c>
      <c r="BI1628" s="13">
        <f t="shared" si="2176"/>
        <v>2.4956134091794902E-6</v>
      </c>
      <c r="BJ1628" s="14">
        <f t="shared" si="2177"/>
        <v>0.45775750864302445</v>
      </c>
      <c r="BK1628" s="14">
        <f t="shared" si="2178"/>
        <v>0.28455135098040479</v>
      </c>
      <c r="BL1628" s="14">
        <f t="shared" si="2179"/>
        <v>0.24448729935007069</v>
      </c>
      <c r="BM1628" s="14">
        <f t="shared" si="2180"/>
        <v>0.37600813592478732</v>
      </c>
      <c r="BN1628" s="14">
        <f t="shared" si="2181"/>
        <v>0.62354785566903359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1.4215</v>
      </c>
      <c r="F1629" s="10">
        <f>VLOOKUP(B1629,home!$B$2:$E$405,3,FALSE)</f>
        <v>0.7621</v>
      </c>
      <c r="G1629" s="10">
        <f>VLOOKUP(C1629,away!$B$2:$E$405,4,FALSE)</f>
        <v>1.1904999999999999</v>
      </c>
      <c r="H1629" s="10">
        <f>VLOOKUP(A1629,away!$A$2:$E$405,3,FALSE)</f>
        <v>1.0277000000000001</v>
      </c>
      <c r="I1629" s="10">
        <f>VLOOKUP(C1629,away!$B$2:$E$405,3,FALSE)</f>
        <v>0.67359999999999998</v>
      </c>
      <c r="J1629" s="10">
        <f>VLOOKUP(B1629,home!$B$2:$E$405,4,FALSE)</f>
        <v>1.2974000000000001</v>
      </c>
      <c r="K1629" s="12">
        <f t="shared" si="2126"/>
        <v>1.2896985910750001</v>
      </c>
      <c r="L1629" s="12">
        <f t="shared" si="2127"/>
        <v>0.89813646332800001</v>
      </c>
      <c r="M1629" s="13">
        <f t="shared" si="2128"/>
        <v>0.11215930475516166</v>
      </c>
      <c r="N1629" s="13">
        <f t="shared" si="2129"/>
        <v>0.14465169731868355</v>
      </c>
      <c r="O1629" s="13">
        <f t="shared" si="2130"/>
        <v>0.10073436130212822</v>
      </c>
      <c r="P1629" s="13">
        <f t="shared" si="2131"/>
        <v>0.12991696384419477</v>
      </c>
      <c r="Q1629" s="13">
        <f t="shared" si="2132"/>
        <v>9.3278545114256789E-2</v>
      </c>
      <c r="R1629" s="13">
        <f t="shared" si="2133"/>
        <v>4.523660149774919E-2</v>
      </c>
      <c r="S1629" s="13">
        <f t="shared" si="2134"/>
        <v>3.7621527548112446E-2</v>
      </c>
      <c r="T1629" s="13">
        <f t="shared" si="2135"/>
        <v>8.3776862613299877E-2</v>
      </c>
      <c r="U1629" s="13">
        <f t="shared" si="2136"/>
        <v>5.8341581216668367E-2</v>
      </c>
      <c r="V1629" s="13">
        <f t="shared" si="2137"/>
        <v>4.8419964847728194E-3</v>
      </c>
      <c r="W1629" s="13">
        <f t="shared" si="2138"/>
        <v>4.0100402737127609E-2</v>
      </c>
      <c r="X1629" s="13">
        <f t="shared" si="2139"/>
        <v>3.6015633892352246E-2</v>
      </c>
      <c r="Y1629" s="13">
        <f t="shared" si="2140"/>
        <v>1.6173477024296643E-2</v>
      </c>
      <c r="Z1629" s="13">
        <f t="shared" si="2141"/>
        <v>1.3542880427388857E-2</v>
      </c>
      <c r="AA1629" s="13">
        <f t="shared" si="2142"/>
        <v>1.7466233806300604E-2</v>
      </c>
      <c r="AB1629" s="13">
        <f t="shared" si="2143"/>
        <v>1.1263088565686214E-2</v>
      </c>
      <c r="AC1629" s="13">
        <f t="shared" si="2144"/>
        <v>3.5053794891290457E-4</v>
      </c>
      <c r="AD1629" s="13">
        <f t="shared" si="2145"/>
        <v>1.2929358227903382E-2</v>
      </c>
      <c r="AE1629" s="13">
        <f t="shared" si="2146"/>
        <v>1.1612328071909921E-2</v>
      </c>
      <c r="AF1629" s="13">
        <f t="shared" si="2147"/>
        <v>5.2147276327548144E-3</v>
      </c>
      <c r="AG1629" s="13">
        <f t="shared" si="2148"/>
        <v>1.5611790111004012E-3</v>
      </c>
      <c r="AH1629" s="13">
        <f t="shared" si="2149"/>
        <v>3.0408386825822543E-3</v>
      </c>
      <c r="AI1629" s="13">
        <f t="shared" si="2150"/>
        <v>3.9217653646126923E-3</v>
      </c>
      <c r="AJ1629" s="13">
        <f t="shared" si="2151"/>
        <v>2.5289476326338625E-3</v>
      </c>
      <c r="AK1629" s="13">
        <f t="shared" si="2152"/>
        <v>1.0871933995701165E-3</v>
      </c>
      <c r="AL1629" s="13">
        <f t="shared" si="2153"/>
        <v>1.62414794329724E-5</v>
      </c>
      <c r="AM1629" s="13">
        <f t="shared" si="2154"/>
        <v>3.3349950180061902E-3</v>
      </c>
      <c r="AN1629" s="13">
        <f t="shared" si="2155"/>
        <v>2.9952806306885794E-3</v>
      </c>
      <c r="AO1629" s="13">
        <f t="shared" si="2156"/>
        <v>1.345085376160751E-3</v>
      </c>
      <c r="AP1629" s="13">
        <f t="shared" si="2157"/>
        <v>4.0269007420640988E-4</v>
      </c>
      <c r="AQ1629" s="13">
        <f t="shared" si="2158"/>
        <v>9.0417659766258674E-5</v>
      </c>
      <c r="AR1629" s="13">
        <f t="shared" si="2159"/>
        <v>5.462176199850803E-4</v>
      </c>
      <c r="AS1629" s="13">
        <f t="shared" si="2160"/>
        <v>7.0445609491509792E-4</v>
      </c>
      <c r="AT1629" s="13">
        <f t="shared" si="2161"/>
        <v>4.5426801654309927E-4</v>
      </c>
      <c r="AU1629" s="13">
        <f t="shared" si="2162"/>
        <v>1.9528960696869001E-4</v>
      </c>
      <c r="AV1629" s="13">
        <f t="shared" si="2163"/>
        <v>6.2966182739777473E-5</v>
      </c>
      <c r="AW1629" s="13">
        <f t="shared" si="2164"/>
        <v>5.2258102904907125E-7</v>
      </c>
      <c r="AX1629" s="13">
        <f t="shared" si="2165"/>
        <v>7.1685639599412126E-4</v>
      </c>
      <c r="AY1629" s="13">
        <f t="shared" si="2166"/>
        <v>6.4383486821221634E-4</v>
      </c>
      <c r="AZ1629" s="13">
        <f t="shared" si="2167"/>
        <v>2.8912578575168441E-4</v>
      </c>
      <c r="BA1629" s="13">
        <f t="shared" si="2168"/>
        <v>8.6558136890648983E-5</v>
      </c>
      <c r="BB1629" s="13">
        <f t="shared" si="2169"/>
        <v>1.9435254734807086E-5</v>
      </c>
      <c r="BC1629" s="13">
        <f t="shared" si="2170"/>
        <v>3.4911021902796818E-6</v>
      </c>
      <c r="BD1629" s="13">
        <f t="shared" si="2171"/>
        <v>8.1762993570139582E-5</v>
      </c>
      <c r="BE1629" s="13">
        <f t="shared" si="2172"/>
        <v>1.054496176094833E-4</v>
      </c>
      <c r="BF1629" s="13">
        <f t="shared" si="2173"/>
        <v>6.7999111630174082E-5</v>
      </c>
      <c r="BG1629" s="13">
        <f t="shared" si="2174"/>
        <v>2.9232786154595728E-5</v>
      </c>
      <c r="BH1629" s="13">
        <f t="shared" si="2175"/>
        <v>9.4253707791947146E-6</v>
      </c>
      <c r="BI1629" s="13">
        <f t="shared" si="2176"/>
        <v>2.4311774828573798E-6</v>
      </c>
      <c r="BJ1629" s="14">
        <f t="shared" si="2177"/>
        <v>0.45524198194628723</v>
      </c>
      <c r="BK1629" s="14">
        <f t="shared" si="2178"/>
        <v>0.28555040692879974</v>
      </c>
      <c r="BL1629" s="14">
        <f t="shared" si="2179"/>
        <v>0.24588011004630972</v>
      </c>
      <c r="BM1629" s="14">
        <f t="shared" si="2180"/>
        <v>0.37359459322942823</v>
      </c>
      <c r="BN1629" s="14">
        <f t="shared" si="2181"/>
        <v>0.62597747383217417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1.4215</v>
      </c>
      <c r="F1630" s="10">
        <f>VLOOKUP(B1630,home!$B$2:$E$405,3,FALSE)</f>
        <v>1.2987</v>
      </c>
      <c r="G1630" s="10">
        <f>VLOOKUP(C1630,away!$B$2:$E$405,4,FALSE)</f>
        <v>1.1364000000000001</v>
      </c>
      <c r="H1630" s="10">
        <f>VLOOKUP(A1630,away!$A$2:$E$405,3,FALSE)</f>
        <v>1.0277000000000001</v>
      </c>
      <c r="I1630" s="10">
        <f>VLOOKUP(C1630,away!$B$2:$E$405,3,FALSE)</f>
        <v>1.4220999999999999</v>
      </c>
      <c r="J1630" s="10">
        <f>VLOOKUP(B1630,home!$B$2:$E$405,4,FALSE)</f>
        <v>1.5718000000000001</v>
      </c>
      <c r="K1630" s="12">
        <f t="shared" si="2126"/>
        <v>2.0979103696200001</v>
      </c>
      <c r="L1630" s="12">
        <f t="shared" si="2127"/>
        <v>2.2971733928060001</v>
      </c>
      <c r="M1630" s="13">
        <f t="shared" si="2128"/>
        <v>1.2337846834164817E-2</v>
      </c>
      <c r="N1630" s="13">
        <f t="shared" si="2129"/>
        <v>2.5883696812177656E-2</v>
      </c>
      <c r="O1630" s="13">
        <f t="shared" si="2130"/>
        <v>2.8342173471959154E-2</v>
      </c>
      <c r="P1630" s="13">
        <f t="shared" si="2131"/>
        <v>5.9459339624391983E-2</v>
      </c>
      <c r="Q1630" s="13">
        <f t="shared" si="2132"/>
        <v>2.7150837973183826E-2</v>
      </c>
      <c r="R1630" s="13">
        <f t="shared" si="2133"/>
        <v>3.2553443397038327E-2</v>
      </c>
      <c r="S1630" s="13">
        <f t="shared" si="2134"/>
        <v>7.1637561968650343E-2</v>
      </c>
      <c r="T1630" s="13">
        <f t="shared" si="2135"/>
        <v>6.2370182584384662E-2</v>
      </c>
      <c r="U1630" s="13">
        <f t="shared" si="2136"/>
        <v>6.8294206469484406E-2</v>
      </c>
      <c r="V1630" s="13">
        <f t="shared" si="2137"/>
        <v>3.8360034995574541E-2</v>
      </c>
      <c r="W1630" s="13">
        <f t="shared" si="2138"/>
        <v>1.8986674842604943E-2</v>
      </c>
      <c r="X1630" s="13">
        <f t="shared" si="2139"/>
        <v>4.3615684266291109E-2</v>
      </c>
      <c r="Y1630" s="13">
        <f t="shared" si="2140"/>
        <v>5.0096394702775632E-2</v>
      </c>
      <c r="Z1630" s="13">
        <f t="shared" si="2141"/>
        <v>2.4926968005297537E-2</v>
      </c>
      <c r="AA1630" s="13">
        <f t="shared" si="2142"/>
        <v>5.2294544661499659E-2</v>
      </c>
      <c r="AB1630" s="13">
        <f t="shared" si="2143"/>
        <v>5.4854633759958187E-2</v>
      </c>
      <c r="AC1630" s="13">
        <f t="shared" si="2144"/>
        <v>1.1554195696901692E-2</v>
      </c>
      <c r="AD1630" s="13">
        <f t="shared" si="2145"/>
        <v>9.9580855092260209E-3</v>
      </c>
      <c r="AE1630" s="13">
        <f t="shared" si="2146"/>
        <v>2.2875449075080996E-2</v>
      </c>
      <c r="AF1630" s="13">
        <f t="shared" si="2147"/>
        <v>2.6274436481882355E-2</v>
      </c>
      <c r="AG1630" s="13">
        <f t="shared" si="2148"/>
        <v>2.0118978799050478E-2</v>
      </c>
      <c r="AH1630" s="13">
        <f t="shared" si="2149"/>
        <v>1.4315391916273987E-2</v>
      </c>
      <c r="AI1630" s="13">
        <f t="shared" si="2150"/>
        <v>3.0032409146325517E-2</v>
      </c>
      <c r="AJ1630" s="13">
        <f t="shared" si="2151"/>
        <v>3.1502651286373425E-2</v>
      </c>
      <c r="AK1630" s="13">
        <f t="shared" si="2152"/>
        <v>2.2029912934735215E-2</v>
      </c>
      <c r="AL1630" s="13">
        <f t="shared" si="2153"/>
        <v>2.2273087201127415E-3</v>
      </c>
      <c r="AM1630" s="13">
        <f t="shared" si="2154"/>
        <v>4.1782341702735889E-3</v>
      </c>
      <c r="AN1630" s="13">
        <f t="shared" si="2155"/>
        <v>9.598128364865342E-3</v>
      </c>
      <c r="AO1630" s="13">
        <f t="shared" si="2156"/>
        <v>1.1024282550252616E-2</v>
      </c>
      <c r="AP1630" s="13">
        <f t="shared" si="2157"/>
        <v>8.4415628497385951E-3</v>
      </c>
      <c r="AQ1630" s="13">
        <f t="shared" si="2158"/>
        <v>4.8479333930297732E-3</v>
      </c>
      <c r="AR1630" s="13">
        <f t="shared" si="2159"/>
        <v>6.5769874835309395E-3</v>
      </c>
      <c r="AS1630" s="13">
        <f t="shared" si="2160"/>
        <v>1.3797930242560506E-2</v>
      </c>
      <c r="AT1630" s="13">
        <f t="shared" si="2161"/>
        <v>1.4473410467580546E-2</v>
      </c>
      <c r="AU1630" s="13">
        <f t="shared" si="2162"/>
        <v>1.0121305967901296E-2</v>
      </c>
      <c r="AV1630" s="13">
        <f t="shared" si="2163"/>
        <v>5.3083981860392289E-3</v>
      </c>
      <c r="AW1630" s="13">
        <f t="shared" si="2164"/>
        <v>2.9816634633260831E-4</v>
      </c>
      <c r="AX1630" s="13">
        <f t="shared" si="2165"/>
        <v>1.4609267987529303E-3</v>
      </c>
      <c r="AY1630" s="13">
        <f t="shared" si="2166"/>
        <v>3.3560021709324764E-3</v>
      </c>
      <c r="AZ1630" s="13">
        <f t="shared" si="2167"/>
        <v>3.8546594466326309E-3</v>
      </c>
      <c r="BA1630" s="13">
        <f t="shared" si="2168"/>
        <v>2.9516070397109266E-3</v>
      </c>
      <c r="BB1630" s="13">
        <f t="shared" si="2169"/>
        <v>1.6950882894107059E-3</v>
      </c>
      <c r="BC1630" s="13">
        <f t="shared" si="2170"/>
        <v>7.7878234337826191E-4</v>
      </c>
      <c r="BD1630" s="13">
        <f t="shared" si="2171"/>
        <v>2.518080108664228E-3</v>
      </c>
      <c r="BE1630" s="13">
        <f t="shared" si="2172"/>
        <v>5.2827063715005403E-3</v>
      </c>
      <c r="BF1630" s="13">
        <f t="shared" si="2173"/>
        <v>5.541322238214315E-3</v>
      </c>
      <c r="BG1630" s="13">
        <f t="shared" si="2174"/>
        <v>3.8750657949852404E-3</v>
      </c>
      <c r="BH1630" s="13">
        <f t="shared" si="2175"/>
        <v>2.032385178564826E-3</v>
      </c>
      <c r="BI1630" s="13">
        <f t="shared" si="2176"/>
        <v>8.5275238823462947E-4</v>
      </c>
      <c r="BJ1630" s="14">
        <f t="shared" si="2177"/>
        <v>0.35951762846363555</v>
      </c>
      <c r="BK1630" s="14">
        <f t="shared" si="2178"/>
        <v>0.19893229001072862</v>
      </c>
      <c r="BL1630" s="14">
        <f t="shared" si="2179"/>
        <v>0.40459971147142404</v>
      </c>
      <c r="BM1630" s="14">
        <f t="shared" si="2180"/>
        <v>0.79919142401357046</v>
      </c>
      <c r="BN1630" s="14">
        <f t="shared" si="2181"/>
        <v>0.18572733811291575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1.4215</v>
      </c>
      <c r="F1631" s="10">
        <f>VLOOKUP(B1631,home!$B$2:$E$405,3,FALSE)</f>
        <v>1.6775</v>
      </c>
      <c r="G1631" s="10">
        <f>VLOOKUP(C1631,away!$B$2:$E$405,4,FALSE)</f>
        <v>0.91990000000000005</v>
      </c>
      <c r="H1631" s="10">
        <f>VLOOKUP(A1631,away!$A$2:$E$405,3,FALSE)</f>
        <v>1.0277000000000001</v>
      </c>
      <c r="I1631" s="10">
        <f>VLOOKUP(C1631,away!$B$2:$E$405,3,FALSE)</f>
        <v>0.74850000000000005</v>
      </c>
      <c r="J1631" s="10">
        <f>VLOOKUP(B1631,home!$B$2:$E$405,4,FALSE)</f>
        <v>0.67359999999999998</v>
      </c>
      <c r="K1631" s="12">
        <f t="shared" si="2126"/>
        <v>2.193562493375</v>
      </c>
      <c r="L1631" s="12">
        <f t="shared" si="2127"/>
        <v>0.51815565192000002</v>
      </c>
      <c r="M1631" s="13">
        <f t="shared" si="2128"/>
        <v>6.6422584966493808E-2</v>
      </c>
      <c r="N1631" s="13">
        <f t="shared" si="2129"/>
        <v>0.14570209109551494</v>
      </c>
      <c r="O1631" s="13">
        <f t="shared" si="2130"/>
        <v>3.4417237815525185E-2</v>
      </c>
      <c r="P1631" s="13">
        <f t="shared" si="2131"/>
        <v>7.5496361997703751E-2</v>
      </c>
      <c r="Q1631" s="13">
        <f t="shared" si="2132"/>
        <v>0.15980332111671458</v>
      </c>
      <c r="R1631" s="13">
        <f t="shared" si="2133"/>
        <v>8.916743148794563E-3</v>
      </c>
      <c r="S1631" s="13">
        <f t="shared" si="2134"/>
        <v>2.1452419676844421E-2</v>
      </c>
      <c r="T1631" s="13">
        <f t="shared" si="2135"/>
        <v>8.2802994032212335E-2</v>
      </c>
      <c r="U1631" s="13">
        <f t="shared" si="2136"/>
        <v>1.9559433334254247E-2</v>
      </c>
      <c r="V1631" s="13">
        <f t="shared" si="2137"/>
        <v>2.7092184624764315E-3</v>
      </c>
      <c r="W1631" s="13">
        <f t="shared" si="2138"/>
        <v>0.11684619050612874</v>
      </c>
      <c r="X1631" s="13">
        <f t="shared" si="2139"/>
        <v>6.0544514016071645E-2</v>
      </c>
      <c r="Y1631" s="13">
        <f t="shared" si="2140"/>
        <v>1.5685741065088587E-2</v>
      </c>
      <c r="Z1631" s="13">
        <f t="shared" si="2141"/>
        <v>1.5400869530889471E-3</v>
      </c>
      <c r="AA1631" s="13">
        <f t="shared" si="2142"/>
        <v>3.3782769768320974E-3</v>
      </c>
      <c r="AB1631" s="13">
        <f t="shared" si="2143"/>
        <v>3.7052308343055868E-3</v>
      </c>
      <c r="AC1631" s="13">
        <f t="shared" si="2144"/>
        <v>1.9245725858640477E-4</v>
      </c>
      <c r="AD1631" s="13">
        <f t="shared" si="2145"/>
        <v>6.4077355246998494E-2</v>
      </c>
      <c r="AE1631" s="13">
        <f t="shared" si="2146"/>
        <v>3.3202043781317934E-2</v>
      </c>
      <c r="AF1631" s="13">
        <f t="shared" si="2147"/>
        <v>8.6019133202925868E-3</v>
      </c>
      <c r="AG1631" s="13">
        <f t="shared" si="2148"/>
        <v>1.4857100014118462E-3</v>
      </c>
      <c r="AH1631" s="13">
        <f t="shared" si="2149"/>
        <v>1.9950118979782244E-4</v>
      </c>
      <c r="AI1631" s="13">
        <f t="shared" si="2150"/>
        <v>4.3761832732419045E-4</v>
      </c>
      <c r="AJ1631" s="13">
        <f t="shared" si="2151"/>
        <v>4.7997157461592411E-4</v>
      </c>
      <c r="AK1631" s="13">
        <f t="shared" si="2152"/>
        <v>3.5094921465454379E-4</v>
      </c>
      <c r="AL1631" s="13">
        <f t="shared" si="2153"/>
        <v>8.74992918186145E-6</v>
      </c>
      <c r="AM1631" s="13">
        <f t="shared" si="2154"/>
        <v>2.8111536628896313E-2</v>
      </c>
      <c r="AN1631" s="13">
        <f t="shared" si="2155"/>
        <v>1.4566151588418726E-2</v>
      </c>
      <c r="AO1631" s="13">
        <f t="shared" si="2156"/>
        <v>3.7737668861313233E-3</v>
      </c>
      <c r="AP1631" s="13">
        <f t="shared" si="2157"/>
        <v>6.5179954702582828E-4</v>
      </c>
      <c r="AQ1631" s="13">
        <f t="shared" si="2158"/>
        <v>8.4433404802582184E-5</v>
      </c>
      <c r="AR1631" s="13">
        <f t="shared" si="2159"/>
        <v>2.0674533811701275E-5</v>
      </c>
      <c r="AS1631" s="13">
        <f t="shared" si="2160"/>
        <v>4.5350881937361192E-5</v>
      </c>
      <c r="AT1631" s="13">
        <f t="shared" si="2161"/>
        <v>4.9739996829636636E-5</v>
      </c>
      <c r="AU1631" s="13">
        <f t="shared" si="2162"/>
        <v>3.6369263822027447E-5</v>
      </c>
      <c r="AV1631" s="13">
        <f t="shared" si="2163"/>
        <v>1.9944563257914926E-5</v>
      </c>
      <c r="AW1631" s="13">
        <f t="shared" si="2164"/>
        <v>2.7625636224206248E-7</v>
      </c>
      <c r="AX1631" s="13">
        <f t="shared" si="2165"/>
        <v>1.0277402063380747E-2</v>
      </c>
      <c r="AY1631" s="13">
        <f t="shared" si="2166"/>
        <v>5.3252939661950034E-3</v>
      </c>
      <c r="AZ1631" s="13">
        <f t="shared" si="2167"/>
        <v>1.3796655833597069E-3</v>
      </c>
      <c r="BA1631" s="13">
        <f t="shared" si="2168"/>
        <v>2.3829383992577877E-4</v>
      </c>
      <c r="BB1631" s="13">
        <f t="shared" si="2169"/>
        <v>3.08683249938155E-5</v>
      </c>
      <c r="BC1631" s="13">
        <f t="shared" si="2170"/>
        <v>3.1989194121697815E-6</v>
      </c>
      <c r="BD1631" s="13">
        <f t="shared" si="2171"/>
        <v>1.785437757557358E-6</v>
      </c>
      <c r="BE1631" s="13">
        <f t="shared" si="2172"/>
        <v>3.9164692992333866E-6</v>
      </c>
      <c r="BF1631" s="13">
        <f t="shared" si="2173"/>
        <v>4.2955100806265138E-6</v>
      </c>
      <c r="BG1631" s="13">
        <f t="shared" si="2174"/>
        <v>3.1408232675921814E-6</v>
      </c>
      <c r="BH1631" s="13">
        <f t="shared" si="2175"/>
        <v>1.7223980295274298E-6</v>
      </c>
      <c r="BI1631" s="13">
        <f t="shared" si="2176"/>
        <v>7.5563754324687457E-7</v>
      </c>
      <c r="BJ1631" s="14">
        <f t="shared" si="2177"/>
        <v>0.75319428493429363</v>
      </c>
      <c r="BK1631" s="14">
        <f t="shared" si="2178"/>
        <v>0.17160708625748167</v>
      </c>
      <c r="BL1631" s="14">
        <f t="shared" si="2179"/>
        <v>7.163265793174059E-2</v>
      </c>
      <c r="BM1631" s="14">
        <f t="shared" si="2180"/>
        <v>0.50189075822602502</v>
      </c>
      <c r="BN1631" s="14">
        <f t="shared" si="2181"/>
        <v>0.49075834014074682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1.2710999999999999</v>
      </c>
      <c r="F1632" s="10">
        <f>VLOOKUP(B1632,home!$B$2:$E$405,3,FALSE)</f>
        <v>1.1180000000000001</v>
      </c>
      <c r="G1632" s="10">
        <f>VLOOKUP(C1632,away!$B$2:$E$405,4,FALSE)</f>
        <v>1.4492</v>
      </c>
      <c r="H1632" s="10">
        <f>VLOOKUP(A1632,away!$A$2:$E$405,3,FALSE)</f>
        <v>0.94469999999999998</v>
      </c>
      <c r="I1632" s="10">
        <f>VLOOKUP(C1632,away!$B$2:$E$405,3,FALSE)</f>
        <v>0.78</v>
      </c>
      <c r="J1632" s="10">
        <f>VLOOKUP(B1632,home!$B$2:$E$405,4,FALSE)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1.4705999999999999</v>
      </c>
      <c r="F1633" s="10">
        <f>VLOOKUP(B1633,home!$B$2:$E$405,3,FALSE)</f>
        <v>1.19</v>
      </c>
      <c r="G1633" s="10">
        <f>VLOOKUP(C1633,away!$B$2:$E$405,4,FALSE)</f>
        <v>1.19</v>
      </c>
      <c r="H1633" s="10">
        <f>VLOOKUP(A1633,away!$A$2:$E$405,3,FALSE)</f>
        <v>1.2646999999999999</v>
      </c>
      <c r="I1633" s="10">
        <f>VLOOKUP(C1633,away!$B$2:$E$405,3,FALSE)</f>
        <v>1.5813999999999999</v>
      </c>
      <c r="J1633" s="10">
        <f>VLOOKUP(B1633,home!$B$2:$E$405,4,FALSE)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1.3548</v>
      </c>
      <c r="F1634" s="10">
        <f>VLOOKUP(B1634,home!$B$2:$E$405,3,FALSE)</f>
        <v>1.5582</v>
      </c>
      <c r="G1634" s="10">
        <f>VLOOKUP(C1634,away!$B$2:$E$405,4,FALSE)</f>
        <v>1.1072</v>
      </c>
      <c r="H1634" s="10">
        <f>VLOOKUP(A1634,away!$A$2:$E$405,3,FALSE)</f>
        <v>1.1719999999999999</v>
      </c>
      <c r="I1634" s="10">
        <f>VLOOKUP(C1634,away!$B$2:$E$405,3,FALSE)</f>
        <v>0.75839999999999996</v>
      </c>
      <c r="J1634" s="10">
        <f>VLOOKUP(B1634,home!$B$2:$E$405,4,FALSE)</f>
        <v>1.0428999999999999</v>
      </c>
      <c r="K1634" s="12">
        <f t="shared" si="2126"/>
        <v>2.3373538513919998</v>
      </c>
      <c r="L1634" s="12">
        <f t="shared" si="2127"/>
        <v>0.92697624191999983</v>
      </c>
      <c r="M1634" s="13">
        <f t="shared" si="2128"/>
        <v>3.8222532038782037E-2</v>
      </c>
      <c r="N1634" s="13">
        <f t="shared" si="2129"/>
        <v>8.9339582470801288E-2</v>
      </c>
      <c r="O1634" s="13">
        <f t="shared" si="2130"/>
        <v>3.5431379105976962E-2</v>
      </c>
      <c r="P1634" s="13">
        <f t="shared" si="2131"/>
        <v>8.2815670413485282E-2</v>
      </c>
      <c r="Q1634" s="13">
        <f t="shared" si="2132"/>
        <v>0.10440910858494032</v>
      </c>
      <c r="R1634" s="13">
        <f t="shared" si="2133"/>
        <v>1.6422023324850665E-2</v>
      </c>
      <c r="S1634" s="13">
        <f t="shared" si="2134"/>
        <v>4.4858587985982933E-2</v>
      </c>
      <c r="T1634" s="13">
        <f t="shared" si="2135"/>
        <v>9.6784763098285181E-2</v>
      </c>
      <c r="U1634" s="13">
        <f t="shared" si="2136"/>
        <v>3.8384079465988943E-2</v>
      </c>
      <c r="V1634" s="13">
        <f t="shared" si="2137"/>
        <v>1.0799313737225058E-2</v>
      </c>
      <c r="W1634" s="13">
        <f t="shared" si="2138"/>
        <v>8.1347010690471927E-2</v>
      </c>
      <c r="X1634" s="13">
        <f t="shared" si="2139"/>
        <v>7.5406746261279731E-2</v>
      </c>
      <c r="Y1634" s="13">
        <f t="shared" si="2140"/>
        <v>3.4950131132348038E-2</v>
      </c>
      <c r="Z1634" s="13">
        <f t="shared" si="2141"/>
        <v>5.0742751554642166E-3</v>
      </c>
      <c r="AA1634" s="13">
        <f t="shared" si="2142"/>
        <v>1.1860376577647023E-2</v>
      </c>
      <c r="AB1634" s="13">
        <f t="shared" si="2143"/>
        <v>1.3860948436361372E-2</v>
      </c>
      <c r="AC1634" s="13">
        <f t="shared" si="2144"/>
        <v>1.4624103235861153E-3</v>
      </c>
      <c r="AD1634" s="13">
        <f t="shared" si="2145"/>
        <v>4.7534187184150187E-2</v>
      </c>
      <c r="AE1634" s="13">
        <f t="shared" si="2146"/>
        <v>4.406306219868536E-2</v>
      </c>
      <c r="AF1634" s="13">
        <f t="shared" si="2147"/>
        <v>2.042270590221228E-2</v>
      </c>
      <c r="AG1634" s="13">
        <f t="shared" si="2148"/>
        <v>6.3104543890233795E-3</v>
      </c>
      <c r="AH1634" s="13">
        <f t="shared" si="2149"/>
        <v>1.1759331285200606E-3</v>
      </c>
      <c r="AI1634" s="13">
        <f t="shared" si="2150"/>
        <v>2.7485718269258065E-3</v>
      </c>
      <c r="AJ1634" s="13">
        <f t="shared" si="2151"/>
        <v>3.2121924727462905E-3</v>
      </c>
      <c r="AK1634" s="13">
        <f t="shared" si="2152"/>
        <v>2.5026768158619779E-3</v>
      </c>
      <c r="AL1634" s="13">
        <f t="shared" si="2153"/>
        <v>1.2674251014506608E-4</v>
      </c>
      <c r="AM1634" s="13">
        <f t="shared" si="2154"/>
        <v>2.222084309753234E-2</v>
      </c>
      <c r="AN1634" s="13">
        <f t="shared" si="2155"/>
        <v>2.0598193626844501E-2</v>
      </c>
      <c r="AO1634" s="13">
        <f t="shared" si="2156"/>
        <v>9.5470180592764024E-3</v>
      </c>
      <c r="AP1634" s="13">
        <f t="shared" si="2157"/>
        <v>2.9499529740434701E-3</v>
      </c>
      <c r="AQ1634" s="13">
        <f t="shared" si="2158"/>
        <v>6.8363408042988565E-4</v>
      </c>
      <c r="AR1634" s="13">
        <f t="shared" si="2159"/>
        <v>2.1801241444495081E-4</v>
      </c>
      <c r="AS1634" s="13">
        <f t="shared" si="2160"/>
        <v>5.0957215655417459E-4</v>
      </c>
      <c r="AT1634" s="13">
        <f t="shared" si="2161"/>
        <v>5.9552522134201369E-4</v>
      </c>
      <c r="AU1634" s="13">
        <f t="shared" si="2162"/>
        <v>4.6398438990160961E-4</v>
      </c>
      <c r="AV1634" s="13">
        <f t="shared" si="2163"/>
        <v>2.7112392518057366E-4</v>
      </c>
      <c r="AW1634" s="13">
        <f t="shared" si="2164"/>
        <v>7.6280384222508754E-6</v>
      </c>
      <c r="AX1634" s="13">
        <f t="shared" si="2165"/>
        <v>8.6563288658657572E-3</v>
      </c>
      <c r="AY1634" s="13">
        <f t="shared" si="2166"/>
        <v>8.0242112009038542E-3</v>
      </c>
      <c r="AZ1634" s="13">
        <f t="shared" si="2167"/>
        <v>3.7191265716931118E-3</v>
      </c>
      <c r="BA1634" s="13">
        <f t="shared" si="2168"/>
        <v>1.1491806575509645E-3</v>
      </c>
      <c r="BB1634" s="13">
        <f t="shared" si="2169"/>
        <v>2.6631579180593683E-4</v>
      </c>
      <c r="BC1634" s="13">
        <f t="shared" si="2170"/>
        <v>4.9373682370443289E-5</v>
      </c>
      <c r="BD1634" s="13">
        <f t="shared" si="2171"/>
        <v>3.3682054772347655E-5</v>
      </c>
      <c r="BE1634" s="13">
        <f t="shared" si="2172"/>
        <v>7.8726880444943058E-5</v>
      </c>
      <c r="BF1634" s="13">
        <f t="shared" si="2173"/>
        <v>9.2006288608032627E-5</v>
      </c>
      <c r="BG1634" s="13">
        <f t="shared" si="2174"/>
        <v>7.1683751010089645E-5</v>
      </c>
      <c r="BH1634" s="13">
        <f t="shared" si="2175"/>
        <v>4.1887572876414547E-5</v>
      </c>
      <c r="BI1634" s="13">
        <f t="shared" si="2176"/>
        <v>1.9581215957630126E-5</v>
      </c>
      <c r="BJ1634" s="14">
        <f t="shared" si="2177"/>
        <v>0.67843193052051431</v>
      </c>
      <c r="BK1634" s="14">
        <f t="shared" si="2178"/>
        <v>0.18630946821011038</v>
      </c>
      <c r="BL1634" s="14">
        <f t="shared" si="2179"/>
        <v>0.12799396702597188</v>
      </c>
      <c r="BM1634" s="14">
        <f t="shared" si="2180"/>
        <v>0.62315276181074275</v>
      </c>
      <c r="BN1634" s="14">
        <f t="shared" si="2181"/>
        <v>0.36664029593883651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1.3548</v>
      </c>
      <c r="F1635" s="10">
        <f>VLOOKUP(B1635,home!$B$2:$E$405,3,FALSE)</f>
        <v>1.2302</v>
      </c>
      <c r="G1635" s="10">
        <f>VLOOKUP(C1635,away!$B$2:$E$405,4,FALSE)</f>
        <v>0.98419999999999996</v>
      </c>
      <c r="H1635" s="10">
        <f>VLOOKUP(A1635,away!$A$2:$E$405,3,FALSE)</f>
        <v>1.1719999999999999</v>
      </c>
      <c r="I1635" s="10">
        <f>VLOOKUP(C1635,away!$B$2:$E$405,3,FALSE)</f>
        <v>0.94799999999999995</v>
      </c>
      <c r="J1635" s="10">
        <f>VLOOKUP(B1635,home!$B$2:$E$405,4,FALSE)</f>
        <v>0.85319999999999996</v>
      </c>
      <c r="K1635" s="12">
        <f t="shared" si="2126"/>
        <v>1.6403414956319999</v>
      </c>
      <c r="L1635" s="12">
        <f t="shared" si="2127"/>
        <v>0.94795297919999977</v>
      </c>
      <c r="M1635" s="13">
        <f t="shared" si="2128"/>
        <v>7.5148097823603294E-2</v>
      </c>
      <c r="N1635" s="13">
        <f t="shared" si="2129"/>
        <v>0.12326854317786927</v>
      </c>
      <c r="O1635" s="13">
        <f t="shared" si="2130"/>
        <v>7.1236863213097773E-2</v>
      </c>
      <c r="P1635" s="13">
        <f t="shared" si="2131"/>
        <v>0.11685278274710499</v>
      </c>
      <c r="Q1635" s="13">
        <f t="shared" si="2132"/>
        <v>0.10110125324038195</v>
      </c>
      <c r="R1635" s="13">
        <f t="shared" si="2133"/>
        <v>3.3764598355859446E-2</v>
      </c>
      <c r="S1635" s="13">
        <f t="shared" si="2134"/>
        <v>4.5425543796842945E-2</v>
      </c>
      <c r="T1635" s="13">
        <f t="shared" si="2135"/>
        <v>9.5839234210073704E-2</v>
      </c>
      <c r="U1635" s="13">
        <f t="shared" si="2136"/>
        <v>5.5385471766464252E-2</v>
      </c>
      <c r="V1635" s="13">
        <f t="shared" si="2137"/>
        <v>7.8483559711376126E-3</v>
      </c>
      <c r="W1635" s="13">
        <f t="shared" si="2138"/>
        <v>5.5280193650199247E-2</v>
      </c>
      <c r="X1635" s="13">
        <f t="shared" si="2139"/>
        <v>5.2403024261459284E-2</v>
      </c>
      <c r="Y1635" s="13">
        <f t="shared" si="2140"/>
        <v>2.4837801483870096E-2</v>
      </c>
      <c r="Z1635" s="13">
        <f t="shared" si="2141"/>
        <v>1.0669083867642794E-2</v>
      </c>
      <c r="AA1635" s="13">
        <f t="shared" si="2142"/>
        <v>1.7500940988472422E-2</v>
      </c>
      <c r="AB1635" s="13">
        <f t="shared" si="2143"/>
        <v>1.4353759857999115E-2</v>
      </c>
      <c r="AC1635" s="13">
        <f t="shared" si="2144"/>
        <v>7.6274571627383408E-4</v>
      </c>
      <c r="AD1635" s="13">
        <f t="shared" si="2145"/>
        <v>2.2669598882748599E-2</v>
      </c>
      <c r="AE1635" s="13">
        <f t="shared" si="2146"/>
        <v>2.1489713798170523E-2</v>
      </c>
      <c r="AF1635" s="13">
        <f t="shared" si="2147"/>
        <v>1.0185619108565544E-2</v>
      </c>
      <c r="AG1635" s="13">
        <f t="shared" si="2148"/>
        <v>3.2184959929870516E-3</v>
      </c>
      <c r="AH1635" s="13">
        <f t="shared" si="2149"/>
        <v>2.5284474594166597E-3</v>
      </c>
      <c r="AI1635" s="13">
        <f t="shared" si="2150"/>
        <v>4.1475172872064538E-3</v>
      </c>
      <c r="AJ1635" s="13">
        <f t="shared" si="2151"/>
        <v>3.4016723550279056E-3</v>
      </c>
      <c r="AK1635" s="13">
        <f t="shared" si="2152"/>
        <v>1.8599681061655011E-3</v>
      </c>
      <c r="AL1635" s="13">
        <f t="shared" si="2153"/>
        <v>4.74417647585681E-5</v>
      </c>
      <c r="AM1635" s="13">
        <f t="shared" si="2154"/>
        <v>7.4371767473410642E-3</v>
      </c>
      <c r="AN1635" s="13">
        <f t="shared" si="2155"/>
        <v>7.0500938544789263E-3</v>
      </c>
      <c r="AO1635" s="13">
        <f t="shared" si="2156"/>
        <v>3.3415787364964537E-3</v>
      </c>
      <c r="AP1635" s="13">
        <f t="shared" si="2157"/>
        <v>1.0558865061643949E-3</v>
      </c>
      <c r="AQ1635" s="13">
        <f t="shared" si="2158"/>
        <v>2.5023268980390418E-4</v>
      </c>
      <c r="AR1635" s="13">
        <f t="shared" si="2159"/>
        <v>4.7936986038093885E-4</v>
      </c>
      <c r="AS1635" s="13">
        <f t="shared" si="2160"/>
        <v>7.8633027373817223E-4</v>
      </c>
      <c r="AT1635" s="13">
        <f t="shared" si="2161"/>
        <v>6.4492508864219685E-4</v>
      </c>
      <c r="AU1635" s="13">
        <f t="shared" si="2162"/>
        <v>3.5263246149131383E-4</v>
      </c>
      <c r="AV1635" s="13">
        <f t="shared" si="2163"/>
        <v>1.4460941482276381E-4</v>
      </c>
      <c r="AW1635" s="13">
        <f t="shared" si="2164"/>
        <v>2.0491766669290338E-6</v>
      </c>
      <c r="AX1635" s="13">
        <f t="shared" si="2165"/>
        <v>2.0332516048354975E-3</v>
      </c>
      <c r="AY1635" s="13">
        <f t="shared" si="2166"/>
        <v>1.9274269162669905E-3</v>
      </c>
      <c r="AZ1635" s="13">
        <f t="shared" si="2167"/>
        <v>9.1355504373278099E-4</v>
      </c>
      <c r="BA1635" s="13">
        <f t="shared" si="2168"/>
        <v>2.8866907512322532E-4</v>
      </c>
      <c r="BB1635" s="13">
        <f t="shared" si="2169"/>
        <v>6.8411177441492482E-5</v>
      </c>
      <c r="BC1635" s="13">
        <f t="shared" si="2170"/>
        <v>1.2970115893248528E-5</v>
      </c>
      <c r="BD1635" s="13">
        <f t="shared" si="2171"/>
        <v>7.5736681214466449E-5</v>
      </c>
      <c r="BE1635" s="13">
        <f t="shared" si="2172"/>
        <v>1.2423402093754191E-4</v>
      </c>
      <c r="BF1635" s="13">
        <f t="shared" si="2173"/>
        <v>1.0189310985653235E-4</v>
      </c>
      <c r="BG1635" s="13">
        <f t="shared" si="2174"/>
        <v>5.5713165405553336E-5</v>
      </c>
      <c r="BH1635" s="13">
        <f t="shared" si="2175"/>
        <v>2.2847154266934584E-5</v>
      </c>
      <c r="BI1635" s="13">
        <f t="shared" si="2176"/>
        <v>7.495427040231695E-6</v>
      </c>
      <c r="BJ1635" s="14">
        <f t="shared" si="2177"/>
        <v>0.53467273027390338</v>
      </c>
      <c r="BK1635" s="14">
        <f t="shared" si="2178"/>
        <v>0.24801239473598824</v>
      </c>
      <c r="BL1635" s="14">
        <f t="shared" si="2179"/>
        <v>0.2069750260475062</v>
      </c>
      <c r="BM1635" s="14">
        <f t="shared" si="2180"/>
        <v>0.47703171862752358</v>
      </c>
      <c r="BN1635" s="14">
        <f t="shared" si="2181"/>
        <v>0.52137213855791675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1.1607000000000001</v>
      </c>
      <c r="F1639" s="10">
        <f>VLOOKUP(B1639,home!$B$2:$E$405,3,FALSE)</f>
        <v>0.54830000000000001</v>
      </c>
      <c r="G1639" s="10">
        <f>VLOOKUP(C1639,away!$B$2:$E$405,4,FALSE)</f>
        <v>0.62660000000000005</v>
      </c>
      <c r="H1639" s="10">
        <f>VLOOKUP(A1639,away!$A$2:$E$405,3,FALSE)</f>
        <v>0.89880000000000004</v>
      </c>
      <c r="I1639" s="10">
        <f>VLOOKUP(C1639,away!$B$2:$E$405,3,FALSE)</f>
        <v>1.0114000000000001</v>
      </c>
      <c r="J1639" s="10">
        <f>VLOOKUP(B1639,home!$B$2:$E$405,4,FALSE)</f>
        <v>1.6183000000000001</v>
      </c>
      <c r="K1639" s="12">
        <f t="shared" si="2126"/>
        <v>0.39877564014600003</v>
      </c>
      <c r="L1639" s="12">
        <f t="shared" si="2127"/>
        <v>1.4711096596560003</v>
      </c>
      <c r="M1639" s="13">
        <f t="shared" si="2128"/>
        <v>0.1541413408435327</v>
      </c>
      <c r="N1639" s="13">
        <f t="shared" si="2129"/>
        <v>6.1467811867842545E-2</v>
      </c>
      <c r="O1639" s="13">
        <f t="shared" si="2130"/>
        <v>0.22675881546724894</v>
      </c>
      <c r="P1639" s="13">
        <f t="shared" si="2131"/>
        <v>9.0425891796700894E-2</v>
      </c>
      <c r="Q1639" s="13">
        <f t="shared" si="2132"/>
        <v>1.2255933012986402E-2</v>
      </c>
      <c r="R1639" s="13">
        <f t="shared" si="2133"/>
        <v>0.16679354192301121</v>
      </c>
      <c r="S1639" s="13">
        <f t="shared" si="2134"/>
        <v>1.3261922243703728E-2</v>
      </c>
      <c r="T1639" s="13">
        <f t="shared" si="2135"/>
        <v>1.8029821443501164E-2</v>
      </c>
      <c r="U1639" s="13">
        <f t="shared" si="2136"/>
        <v>6.6513201452567491E-2</v>
      </c>
      <c r="V1639" s="13">
        <f t="shared" si="2137"/>
        <v>8.6444553584011602E-4</v>
      </c>
      <c r="W1639" s="13">
        <f t="shared" si="2138"/>
        <v>1.6291225109467164E-3</v>
      </c>
      <c r="X1639" s="13">
        <f t="shared" si="2139"/>
        <v>2.3966178626167525E-3</v>
      </c>
      <c r="Y1639" s="13">
        <f t="shared" si="2140"/>
        <v>1.7628438440998111E-3</v>
      </c>
      <c r="Z1639" s="13">
        <f t="shared" si="2141"/>
        <v>8.1790530230393274E-2</v>
      </c>
      <c r="AA1639" s="13">
        <f t="shared" si="2142"/>
        <v>3.2616071050505853E-2</v>
      </c>
      <c r="AB1639" s="13">
        <f t="shared" si="2143"/>
        <v>6.5032473061064442E-3</v>
      </c>
      <c r="AC1639" s="13">
        <f t="shared" si="2144"/>
        <v>3.1695041244389151E-5</v>
      </c>
      <c r="AD1639" s="13">
        <f t="shared" si="2145"/>
        <v>1.624135930447589E-4</v>
      </c>
      <c r="AE1639" s="13">
        <f t="shared" si="2146"/>
        <v>2.389282055875834E-4</v>
      </c>
      <c r="AF1639" s="13">
        <f t="shared" si="2147"/>
        <v>1.7574479560208435E-4</v>
      </c>
      <c r="AG1639" s="13">
        <f t="shared" si="2148"/>
        <v>8.6179955481498557E-5</v>
      </c>
      <c r="AH1639" s="13">
        <f t="shared" si="2149"/>
        <v>3.0080709772579418E-2</v>
      </c>
      <c r="AI1639" s="13">
        <f t="shared" si="2150"/>
        <v>1.1995454295606396E-2</v>
      </c>
      <c r="AJ1639" s="13">
        <f t="shared" si="2151"/>
        <v>2.3917474827862628E-3</v>
      </c>
      <c r="AK1639" s="13">
        <f t="shared" si="2152"/>
        <v>3.1792354450522548E-4</v>
      </c>
      <c r="AL1639" s="13">
        <f t="shared" si="2153"/>
        <v>7.4374657813997024E-7</v>
      </c>
      <c r="AM1639" s="13">
        <f t="shared" si="2154"/>
        <v>1.2953316906967142E-5</v>
      </c>
      <c r="AN1639" s="13">
        <f t="shared" si="2155"/>
        <v>1.9055749626424746E-5</v>
      </c>
      <c r="AO1639" s="13">
        <f t="shared" si="2156"/>
        <v>1.4016548673709835E-5</v>
      </c>
      <c r="AP1639" s="13">
        <f t="shared" si="2157"/>
        <v>6.8732933829776791E-6</v>
      </c>
      <c r="AQ1639" s="13">
        <f t="shared" si="2158"/>
        <v>2.527842072337033E-6</v>
      </c>
      <c r="AR1639" s="13">
        <f t="shared" si="2159"/>
        <v>8.850404543150045E-3</v>
      </c>
      <c r="AS1639" s="13">
        <f t="shared" si="2160"/>
        <v>3.5293257372457261E-3</v>
      </c>
      <c r="AT1639" s="13">
        <f t="shared" si="2161"/>
        <v>7.0370456507695884E-4</v>
      </c>
      <c r="AU1639" s="13">
        <f t="shared" si="2162"/>
        <v>9.3540079470742299E-5</v>
      </c>
      <c r="AV1639" s="13">
        <f t="shared" si="2163"/>
        <v>9.3253762675632423E-6</v>
      </c>
      <c r="AW1639" s="13">
        <f t="shared" si="2164"/>
        <v>1.2119819386942523E-8</v>
      </c>
      <c r="AX1639" s="13">
        <f t="shared" si="2165"/>
        <v>8.6091120693163744E-7</v>
      </c>
      <c r="AY1639" s="13">
        <f t="shared" si="2166"/>
        <v>1.2664947926232376E-6</v>
      </c>
      <c r="AZ1639" s="13">
        <f t="shared" si="2167"/>
        <v>9.3157636166603399E-7</v>
      </c>
      <c r="BA1639" s="13">
        <f t="shared" si="2168"/>
        <v>4.5681699478469808E-7</v>
      </c>
      <c r="BB1639" s="13">
        <f t="shared" si="2169"/>
        <v>1.6800697343069853E-7</v>
      </c>
      <c r="BC1639" s="13">
        <f t="shared" si="2170"/>
        <v>4.9431336300693913E-8</v>
      </c>
      <c r="BD1639" s="13">
        <f t="shared" si="2171"/>
        <v>2.1699859358818977E-3</v>
      </c>
      <c r="BE1639" s="13">
        <f t="shared" si="2172"/>
        <v>8.6533753068912078E-4</v>
      </c>
      <c r="BF1639" s="13">
        <f t="shared" si="2173"/>
        <v>1.7253776387145652E-4</v>
      </c>
      <c r="BG1639" s="13">
        <f t="shared" si="2174"/>
        <v>2.2934619079066495E-5</v>
      </c>
      <c r="BH1639" s="13">
        <f t="shared" si="2175"/>
        <v>2.2864418511898511E-6</v>
      </c>
      <c r="BI1639" s="13">
        <f t="shared" si="2176"/>
        <v>1.8235546257296779E-7</v>
      </c>
      <c r="BJ1639" s="14">
        <f t="shared" si="2177"/>
        <v>9.8264577080037482E-2</v>
      </c>
      <c r="BK1639" s="14">
        <f t="shared" si="2178"/>
        <v>0.25872730570239261</v>
      </c>
      <c r="BL1639" s="14">
        <f t="shared" si="2179"/>
        <v>0.56039027724296364</v>
      </c>
      <c r="BM1639" s="14">
        <f t="shared" si="2180"/>
        <v>0.28732810096949096</v>
      </c>
      <c r="BN1639" s="14">
        <f t="shared" si="2181"/>
        <v>0.71184333491132279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1.1607000000000001</v>
      </c>
      <c r="F1640" s="10">
        <f>VLOOKUP(B1640,home!$B$2:$E$405,3,FALSE)</f>
        <v>1.4881</v>
      </c>
      <c r="G1640" s="10">
        <f>VLOOKUP(C1640,away!$B$2:$E$405,4,FALSE)</f>
        <v>0.68920000000000003</v>
      </c>
      <c r="H1640" s="10">
        <f>VLOOKUP(A1640,away!$A$2:$E$405,3,FALSE)</f>
        <v>0.89880000000000004</v>
      </c>
      <c r="I1640" s="10">
        <f>VLOOKUP(C1640,away!$B$2:$E$405,3,FALSE)</f>
        <v>1.0013000000000001</v>
      </c>
      <c r="J1640" s="10">
        <f>VLOOKUP(B1640,home!$B$2:$E$405,4,FALSE)</f>
        <v>0.40460000000000002</v>
      </c>
      <c r="K1640" s="12">
        <f t="shared" si="2126"/>
        <v>1.190412202164</v>
      </c>
      <c r="L1640" s="12">
        <f t="shared" si="2127"/>
        <v>0.36412723082400006</v>
      </c>
      <c r="M1640" s="13">
        <f t="shared" si="2128"/>
        <v>0.21128667190629355</v>
      </c>
      <c r="N1640" s="13">
        <f t="shared" si="2129"/>
        <v>0.25151823239187349</v>
      </c>
      <c r="O1640" s="13">
        <f t="shared" si="2130"/>
        <v>7.693523075125773E-2</v>
      </c>
      <c r="P1640" s="13">
        <f t="shared" si="2131"/>
        <v>9.1584637462600219E-2</v>
      </c>
      <c r="Q1640" s="13">
        <f t="shared" si="2132"/>
        <v>0.14970518645300343</v>
      </c>
      <c r="R1640" s="13">
        <f t="shared" si="2133"/>
        <v>1.4007106263130464E-2</v>
      </c>
      <c r="S1640" s="13">
        <f t="shared" si="2134"/>
        <v>9.9246035534081272E-3</v>
      </c>
      <c r="T1640" s="13">
        <f t="shared" si="2135"/>
        <v>5.4511734983122756E-2</v>
      </c>
      <c r="U1640" s="13">
        <f t="shared" si="2136"/>
        <v>1.6674230212638294E-2</v>
      </c>
      <c r="V1640" s="13">
        <f t="shared" si="2137"/>
        <v>4.7799261448815751E-4</v>
      </c>
      <c r="W1640" s="13">
        <f t="shared" si="2138"/>
        <v>5.9403626893630677E-2</v>
      </c>
      <c r="X1640" s="13">
        <f t="shared" si="2139"/>
        <v>2.1630478161679838E-2</v>
      </c>
      <c r="Y1640" s="13">
        <f t="shared" si="2140"/>
        <v>3.9381230572057427E-3</v>
      </c>
      <c r="Z1640" s="13">
        <f t="shared" si="2141"/>
        <v>1.7001229384837348E-3</v>
      </c>
      <c r="AA1640" s="13">
        <f t="shared" si="2142"/>
        <v>2.0238470911499535E-3</v>
      </c>
      <c r="AB1640" s="13">
        <f t="shared" si="2143"/>
        <v>1.204606136309511E-3</v>
      </c>
      <c r="AC1640" s="13">
        <f t="shared" si="2144"/>
        <v>1.294946219061368E-5</v>
      </c>
      <c r="AD1640" s="13">
        <f t="shared" si="2145"/>
        <v>1.7678700576743884E-2</v>
      </c>
      <c r="AE1640" s="13">
        <f t="shared" si="2146"/>
        <v>6.437296285576404E-3</v>
      </c>
      <c r="AF1640" s="13">
        <f t="shared" si="2147"/>
        <v>1.1719974352302784E-3</v>
      </c>
      <c r="AG1640" s="13">
        <f t="shared" si="2148"/>
        <v>1.4225206020774392E-4</v>
      </c>
      <c r="AH1640" s="13">
        <f t="shared" si="2149"/>
        <v>1.5476526441261101E-4</v>
      </c>
      <c r="AI1640" s="13">
        <f t="shared" si="2150"/>
        <v>1.8423445922791004E-4</v>
      </c>
      <c r="AJ1640" s="13">
        <f t="shared" si="2151"/>
        <v>1.0965747416199505E-4</v>
      </c>
      <c r="AK1640" s="13">
        <f t="shared" si="2152"/>
        <v>4.351253176697415E-5</v>
      </c>
      <c r="AL1640" s="13">
        <f t="shared" si="2153"/>
        <v>2.2452373154686923E-7</v>
      </c>
      <c r="AM1640" s="13">
        <f t="shared" si="2154"/>
        <v>4.2089881769919318E-3</v>
      </c>
      <c r="AN1640" s="13">
        <f t="shared" si="2155"/>
        <v>1.5326072094590287E-3</v>
      </c>
      <c r="AO1640" s="13">
        <f t="shared" si="2156"/>
        <v>2.790320095606071E-4</v>
      </c>
      <c r="AP1640" s="13">
        <f t="shared" si="2157"/>
        <v>3.3867717650853267E-5</v>
      </c>
      <c r="AQ1640" s="13">
        <f t="shared" si="2158"/>
        <v>3.0830395606335771E-6</v>
      </c>
      <c r="AR1640" s="13">
        <f t="shared" si="2159"/>
        <v>1.1270849431661642E-5</v>
      </c>
      <c r="AS1640" s="13">
        <f t="shared" si="2160"/>
        <v>1.3416956692203205E-5</v>
      </c>
      <c r="AT1640" s="13">
        <f t="shared" si="2161"/>
        <v>7.9858544811523173E-6</v>
      </c>
      <c r="AU1640" s="13">
        <f t="shared" si="2162"/>
        <v>3.168819539689926E-6</v>
      </c>
      <c r="AV1640" s="13">
        <f t="shared" si="2163"/>
        <v>9.4305036162564972E-7</v>
      </c>
      <c r="AW1640" s="13">
        <f t="shared" si="2164"/>
        <v>2.7033998103599582E-9</v>
      </c>
      <c r="AX1640" s="13">
        <f t="shared" si="2165"/>
        <v>8.350718141092009E-4</v>
      </c>
      <c r="AY1640" s="13">
        <f t="shared" si="2166"/>
        <v>3.040723872107575E-4</v>
      </c>
      <c r="AZ1640" s="13">
        <f t="shared" si="2167"/>
        <v>5.5360518162548098E-5</v>
      </c>
      <c r="BA1640" s="13">
        <f t="shared" si="2168"/>
        <v>6.7194240585034681E-6</v>
      </c>
      <c r="BB1640" s="13">
        <f t="shared" si="2169"/>
        <v>6.1168131878875782E-7</v>
      </c>
      <c r="BC1640" s="13">
        <f t="shared" si="2170"/>
        <v>4.4545964951464555E-8</v>
      </c>
      <c r="BD1640" s="13">
        <f t="shared" si="2171"/>
        <v>6.8400386543086806E-7</v>
      </c>
      <c r="BE1640" s="13">
        <f t="shared" si="2172"/>
        <v>8.1424654773624808E-7</v>
      </c>
      <c r="BF1640" s="13">
        <f t="shared" si="2173"/>
        <v>4.8464451299757081E-7</v>
      </c>
      <c r="BG1640" s="13">
        <f t="shared" si="2174"/>
        <v>1.9230891399471251E-7</v>
      </c>
      <c r="BH1640" s="13">
        <f t="shared" si="2175"/>
        <v>5.7231719451053276E-8</v>
      </c>
      <c r="BI1640" s="13">
        <f t="shared" si="2176"/>
        <v>1.3625867437072112E-8</v>
      </c>
      <c r="BJ1640" s="14">
        <f t="shared" si="2177"/>
        <v>0.57339708682232227</v>
      </c>
      <c r="BK1640" s="14">
        <f t="shared" si="2178"/>
        <v>0.31359115190992298</v>
      </c>
      <c r="BL1640" s="14">
        <f t="shared" si="2179"/>
        <v>0.11137622177598883</v>
      </c>
      <c r="BM1640" s="14">
        <f t="shared" si="2180"/>
        <v>0.20472344853474778</v>
      </c>
      <c r="BN1640" s="14">
        <f t="shared" si="2181"/>
        <v>0.79503706522815898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1.5417000000000001</v>
      </c>
      <c r="F1641" s="10">
        <f>VLOOKUP(B1641,home!$B$2:$E$405,3,FALSE)</f>
        <v>1.0089999999999999</v>
      </c>
      <c r="G1641" s="10">
        <f>VLOOKUP(C1641,away!$B$2:$E$405,4,FALSE)</f>
        <v>0.86480000000000001</v>
      </c>
      <c r="H1641" s="10">
        <f>VLOOKUP(A1641,away!$A$2:$E$405,3,FALSE)</f>
        <v>1.125</v>
      </c>
      <c r="I1641" s="10">
        <f>VLOOKUP(C1641,away!$B$2:$E$405,3,FALSE)</f>
        <v>0.98770000000000002</v>
      </c>
      <c r="J1641" s="10">
        <f>VLOOKUP(B1641,home!$B$2:$E$405,4,FALSE)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1.5124</v>
      </c>
      <c r="F1642" s="10">
        <f>VLOOKUP(B1642,home!$B$2:$E$405,3,FALSE)</f>
        <v>0.57299999999999995</v>
      </c>
      <c r="G1642" s="10">
        <f>VLOOKUP(C1642,away!$B$2:$E$405,4,FALSE)</f>
        <v>1.2783</v>
      </c>
      <c r="H1642" s="10">
        <f>VLOOKUP(A1642,away!$A$2:$E$405,3,FALSE)</f>
        <v>1.1446000000000001</v>
      </c>
      <c r="I1642" s="10">
        <f>VLOOKUP(C1642,away!$B$2:$E$405,3,FALSE)</f>
        <v>0.64070000000000005</v>
      </c>
      <c r="J1642" s="10">
        <f>VLOOKUP(B1642,home!$B$2:$E$405,4,FALSE)</f>
        <v>1.3978999999999999</v>
      </c>
      <c r="K1642" s="12">
        <f t="shared" si="2126"/>
        <v>1.1077814271599999</v>
      </c>
      <c r="L1642" s="12">
        <f t="shared" si="2127"/>
        <v>1.0251432830380001</v>
      </c>
      <c r="M1642" s="13">
        <f t="shared" si="2128"/>
        <v>0.11849023697496279</v>
      </c>
      <c r="N1642" s="13">
        <f t="shared" si="2129"/>
        <v>0.13126128382065086</v>
      </c>
      <c r="O1642" s="13">
        <f t="shared" si="2130"/>
        <v>0.12146947054046398</v>
      </c>
      <c r="P1642" s="13">
        <f t="shared" si="2131"/>
        <v>0.13456162343168476</v>
      </c>
      <c r="Q1642" s="13">
        <f t="shared" si="2132"/>
        <v>7.2704406160847238E-2</v>
      </c>
      <c r="R1642" s="13">
        <f t="shared" si="2133"/>
        <v>6.2261805909369437E-2</v>
      </c>
      <c r="S1642" s="13">
        <f t="shared" si="2134"/>
        <v>3.8203211848577327E-2</v>
      </c>
      <c r="T1642" s="13">
        <f t="shared" si="2135"/>
        <v>7.4532433623059127E-2</v>
      </c>
      <c r="U1642" s="13">
        <f t="shared" si="2136"/>
        <v>6.8972472207840196E-2</v>
      </c>
      <c r="V1642" s="13">
        <f t="shared" si="2137"/>
        <v>4.8205436234804886E-3</v>
      </c>
      <c r="W1642" s="13">
        <f t="shared" si="2138"/>
        <v>2.6846863605894548E-2</v>
      </c>
      <c r="X1642" s="13">
        <f t="shared" si="2139"/>
        <v>2.7521881896220138E-2</v>
      </c>
      <c r="Y1642" s="13">
        <f t="shared" si="2140"/>
        <v>1.4106936181237605E-2</v>
      </c>
      <c r="Z1642" s="13">
        <f t="shared" si="2141"/>
        <v>2.1275757372601914E-2</v>
      </c>
      <c r="AA1642" s="13">
        <f t="shared" si="2142"/>
        <v>2.3568888866130837E-2</v>
      </c>
      <c r="AB1642" s="13">
        <f t="shared" si="2143"/>
        <v>1.3054588672348929E-2</v>
      </c>
      <c r="AC1642" s="13">
        <f t="shared" si="2144"/>
        <v>3.4214853495474789E-4</v>
      </c>
      <c r="AD1642" s="13">
        <f t="shared" si="2145"/>
        <v>7.4351142200269329E-3</v>
      </c>
      <c r="AE1642" s="13">
        <f t="shared" si="2146"/>
        <v>7.6220574012809293E-3</v>
      </c>
      <c r="AF1642" s="13">
        <f t="shared" si="2147"/>
        <v>3.9068504739266097E-3</v>
      </c>
      <c r="AG1642" s="13">
        <f t="shared" si="2148"/>
        <v>1.3350271737265636E-3</v>
      </c>
      <c r="AH1642" s="13">
        <f t="shared" si="2149"/>
        <v>5.4526749405172633E-3</v>
      </c>
      <c r="AI1642" s="13">
        <f t="shared" si="2150"/>
        <v>6.0403720274457822E-3</v>
      </c>
      <c r="AJ1642" s="13">
        <f t="shared" si="2151"/>
        <v>3.3457059725706161E-3</v>
      </c>
      <c r="AK1642" s="13">
        <f t="shared" si="2152"/>
        <v>1.235436979050671E-3</v>
      </c>
      <c r="AL1642" s="13">
        <f t="shared" si="2153"/>
        <v>1.5542229805148179E-5</v>
      </c>
      <c r="AM1642" s="13">
        <f t="shared" si="2154"/>
        <v>1.6472962883518089E-3</v>
      </c>
      <c r="AN1642" s="13">
        <f t="shared" si="2155"/>
        <v>1.6887147251772854E-3</v>
      </c>
      <c r="AO1642" s="13">
        <f t="shared" si="2156"/>
        <v>8.6558727874142818E-4</v>
      </c>
      <c r="AP1642" s="13">
        <f t="shared" si="2157"/>
        <v>2.9578366156163873E-4</v>
      </c>
      <c r="AQ1642" s="13">
        <f t="shared" si="2158"/>
        <v>7.580515847057474E-5</v>
      </c>
      <c r="AR1642" s="13">
        <f t="shared" si="2159"/>
        <v>1.1179546179721804E-3</v>
      </c>
      <c r="AS1642" s="13">
        <f t="shared" si="2160"/>
        <v>1.2384493621973344E-3</v>
      </c>
      <c r="AT1642" s="13">
        <f t="shared" si="2161"/>
        <v>6.8596560096017753E-4</v>
      </c>
      <c r="AU1642" s="13">
        <f t="shared" si="2162"/>
        <v>2.5329998413811086E-4</v>
      </c>
      <c r="AV1642" s="13">
        <f t="shared" si="2163"/>
        <v>7.0150254482030457E-5</v>
      </c>
      <c r="AW1642" s="13">
        <f t="shared" si="2164"/>
        <v>4.902859809198573E-7</v>
      </c>
      <c r="AX1642" s="13">
        <f t="shared" si="2165"/>
        <v>3.041407055442896E-4</v>
      </c>
      <c r="AY1642" s="13">
        <f t="shared" si="2166"/>
        <v>3.1178780138716675E-4</v>
      </c>
      <c r="AZ1642" s="13">
        <f t="shared" si="2167"/>
        <v>1.5981358516262002E-4</v>
      </c>
      <c r="BA1642" s="13">
        <f t="shared" si="2168"/>
        <v>5.4610607789227097E-5</v>
      </c>
      <c r="BB1642" s="13">
        <f t="shared" si="2169"/>
        <v>1.3995924439437208E-5</v>
      </c>
      <c r="BC1642" s="13">
        <f t="shared" si="2170"/>
        <v>2.8695655857992891E-6</v>
      </c>
      <c r="BD1642" s="13">
        <f t="shared" si="2171"/>
        <v>1.9101061122591561E-4</v>
      </c>
      <c r="BE1642" s="13">
        <f t="shared" si="2172"/>
        <v>2.115980075065487E-4</v>
      </c>
      <c r="BF1642" s="13">
        <f t="shared" si="2173"/>
        <v>1.1720217136990848E-4</v>
      </c>
      <c r="BG1642" s="13">
        <f t="shared" si="2174"/>
        <v>4.3278129555469368E-5</v>
      </c>
      <c r="BH1642" s="13">
        <f t="shared" si="2175"/>
        <v>1.1985677030943309E-5</v>
      </c>
      <c r="BI1642" s="13">
        <f t="shared" si="2176"/>
        <v>2.655502081363442E-6</v>
      </c>
      <c r="BJ1642" s="14">
        <f t="shared" si="2177"/>
        <v>0.3726932598590818</v>
      </c>
      <c r="BK1642" s="14">
        <f t="shared" si="2178"/>
        <v>0.29674509444485248</v>
      </c>
      <c r="BL1642" s="14">
        <f t="shared" si="2179"/>
        <v>0.30934496603425765</v>
      </c>
      <c r="BM1642" s="14">
        <f t="shared" si="2180"/>
        <v>0.35899895335740839</v>
      </c>
      <c r="BN1642" s="14">
        <f t="shared" si="2181"/>
        <v>0.64074882683797918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1.6292</v>
      </c>
      <c r="F1643" s="10">
        <f>VLOOKUP(B1643,home!$B$2:$E$405,3,FALSE)</f>
        <v>1.0470999999999999</v>
      </c>
      <c r="G1643" s="10">
        <f>VLOOKUP(C1643,away!$B$2:$E$405,4,FALSE)</f>
        <v>0.83040000000000003</v>
      </c>
      <c r="H1643" s="10">
        <f>VLOOKUP(A1643,away!$A$2:$E$405,3,FALSE)</f>
        <v>1.1462000000000001</v>
      </c>
      <c r="I1643" s="10">
        <f>VLOOKUP(C1643,away!$B$2:$E$405,3,FALSE)</f>
        <v>1.7448999999999999</v>
      </c>
      <c r="J1643" s="10">
        <f>VLOOKUP(B1643,home!$B$2:$E$405,4,FALSE)</f>
        <v>0.92379999999999995</v>
      </c>
      <c r="K1643" s="12">
        <f t="shared" si="2126"/>
        <v>1.4166086897279999</v>
      </c>
      <c r="L1643" s="12">
        <f t="shared" si="2127"/>
        <v>1.847604046244</v>
      </c>
      <c r="M1643" s="13">
        <f t="shared" si="2128"/>
        <v>3.8227017996695062E-2</v>
      </c>
      <c r="N1643" s="13">
        <f t="shared" si="2129"/>
        <v>5.4152725876506866E-2</v>
      </c>
      <c r="O1643" s="13">
        <f t="shared" si="2130"/>
        <v>7.0628393126536002E-2</v>
      </c>
      <c r="P1643" s="13">
        <f t="shared" si="2131"/>
        <v>0.10005279544457625</v>
      </c>
      <c r="Q1643" s="13">
        <f t="shared" si="2132"/>
        <v>3.8356611024558979E-2</v>
      </c>
      <c r="R1643" s="13">
        <f t="shared" si="2133"/>
        <v>6.5246652460149934E-2</v>
      </c>
      <c r="S1643" s="13">
        <f t="shared" si="2134"/>
        <v>6.5467844478084125E-2</v>
      </c>
      <c r="T1643" s="13">
        <f t="shared" si="2135"/>
        <v>7.0867829729182388E-2</v>
      </c>
      <c r="U1643" s="13">
        <f t="shared" si="2136"/>
        <v>9.2428974850711179E-2</v>
      </c>
      <c r="V1643" s="13">
        <f t="shared" si="2137"/>
        <v>1.9039008984370942E-2</v>
      </c>
      <c r="W1643" s="13">
        <f t="shared" si="2138"/>
        <v>1.8112102828635689E-2</v>
      </c>
      <c r="X1643" s="13">
        <f t="shared" si="2139"/>
        <v>3.3463994472174699E-2</v>
      </c>
      <c r="Y1643" s="13">
        <f t="shared" si="2140"/>
        <v>3.0914105795138418E-2</v>
      </c>
      <c r="Z1643" s="13">
        <f t="shared" si="2141"/>
        <v>4.0183326363083013E-2</v>
      </c>
      <c r="AA1643" s="13">
        <f t="shared" si="2142"/>
        <v>5.6924049308119624E-2</v>
      </c>
      <c r="AB1643" s="13">
        <f t="shared" si="2143"/>
        <v>4.0319551452193708E-2</v>
      </c>
      <c r="AC1643" s="13">
        <f t="shared" si="2144"/>
        <v>3.1144629034780508E-3</v>
      </c>
      <c r="AD1643" s="13">
        <f t="shared" si="2145"/>
        <v>6.4144405640730951E-3</v>
      </c>
      <c r="AE1643" s="13">
        <f t="shared" si="2146"/>
        <v>1.1851346340573098E-2</v>
      </c>
      <c r="AF1643" s="13">
        <f t="shared" si="2147"/>
        <v>1.094829772614094E-2</v>
      </c>
      <c r="AG1643" s="13">
        <f t="shared" si="2148"/>
        <v>6.7427063927673284E-3</v>
      </c>
      <c r="AH1643" s="13">
        <f t="shared" si="2149"/>
        <v>1.8560719094993846E-2</v>
      </c>
      <c r="AI1643" s="13">
        <f t="shared" si="2150"/>
        <v>2.6293275957568699E-2</v>
      </c>
      <c r="AJ1643" s="13">
        <f t="shared" si="2151"/>
        <v>1.8623641601454063E-2</v>
      </c>
      <c r="AK1643" s="13">
        <f t="shared" si="2152"/>
        <v>8.7941375089999052E-3</v>
      </c>
      <c r="AL1643" s="13">
        <f t="shared" si="2153"/>
        <v>3.2606333021147565E-4</v>
      </c>
      <c r="AM1643" s="13">
        <f t="shared" si="2154"/>
        <v>1.8173504485619434E-3</v>
      </c>
      <c r="AN1643" s="13">
        <f t="shared" si="2155"/>
        <v>3.3577440422063952E-3</v>
      </c>
      <c r="AO1643" s="13">
        <f t="shared" si="2156"/>
        <v>3.1018907393161109E-3</v>
      </c>
      <c r="AP1643" s="13">
        <f t="shared" si="2157"/>
        <v>1.9103552936557461E-3</v>
      </c>
      <c r="AQ1643" s="13">
        <f t="shared" si="2158"/>
        <v>8.8239504258050044E-4</v>
      </c>
      <c r="AR1643" s="13">
        <f t="shared" si="2159"/>
        <v>6.8585719402217762E-3</v>
      </c>
      <c r="AS1643" s="13">
        <f t="shared" si="2160"/>
        <v>9.7159126096427965E-3</v>
      </c>
      <c r="AT1643" s="13">
        <f t="shared" si="2161"/>
        <v>6.8818231157289182E-3</v>
      </c>
      <c r="AU1643" s="13">
        <f t="shared" si="2162"/>
        <v>3.2496168089708693E-3</v>
      </c>
      <c r="AV1643" s="13">
        <f t="shared" si="2163"/>
        <v>1.1508588524685758E-3</v>
      </c>
      <c r="AW1643" s="13">
        <f t="shared" si="2164"/>
        <v>2.3705999192658434E-5</v>
      </c>
      <c r="AX1643" s="13">
        <f t="shared" si="2165"/>
        <v>4.2907907295232145E-4</v>
      </c>
      <c r="AY1643" s="13">
        <f t="shared" si="2166"/>
        <v>7.9276823134533353E-4</v>
      </c>
      <c r="AZ1643" s="13">
        <f t="shared" si="2167"/>
        <v>7.3236089598366903E-4</v>
      </c>
      <c r="BA1643" s="13">
        <f t="shared" si="2168"/>
        <v>4.5103765157676932E-4</v>
      </c>
      <c r="BB1643" s="13">
        <f t="shared" si="2169"/>
        <v>2.0833474751540763E-4</v>
      </c>
      <c r="BC1643" s="13">
        <f t="shared" si="2170"/>
        <v>7.6984024496537808E-5</v>
      </c>
      <c r="BD1643" s="13">
        <f t="shared" si="2171"/>
        <v>2.1119875447015548E-3</v>
      </c>
      <c r="BE1643" s="13">
        <f t="shared" si="2172"/>
        <v>2.991859908421525E-3</v>
      </c>
      <c r="BF1643" s="13">
        <f t="shared" si="2173"/>
        <v>2.1191473723593756E-3</v>
      </c>
      <c r="BG1643" s="13">
        <f t="shared" si="2174"/>
        <v>1.0006675274995167E-3</v>
      </c>
      <c r="BH1643" s="13">
        <f t="shared" si="2175"/>
        <v>3.5438857874611155E-4</v>
      </c>
      <c r="BI1643" s="13">
        <f t="shared" si="2176"/>
        <v>1.0040598803841942E-4</v>
      </c>
      <c r="BJ1643" s="14">
        <f t="shared" si="2177"/>
        <v>0.29558446093994217</v>
      </c>
      <c r="BK1643" s="14">
        <f t="shared" si="2178"/>
        <v>0.22701996136876126</v>
      </c>
      <c r="BL1643" s="14">
        <f t="shared" si="2179"/>
        <v>0.4343546356075263</v>
      </c>
      <c r="BM1643" s="14">
        <f t="shared" si="2180"/>
        <v>0.62970912611813679</v>
      </c>
      <c r="BN1643" s="14">
        <f t="shared" si="2181"/>
        <v>0.36666419592902311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1.4215</v>
      </c>
      <c r="F1644" s="10">
        <f>VLOOKUP(B1644,home!$B$2:$E$405,3,FALSE)</f>
        <v>0.81169999999999998</v>
      </c>
      <c r="G1644" s="10">
        <f>VLOOKUP(C1644,away!$B$2:$E$405,4,FALSE)</f>
        <v>1.1137999999999999</v>
      </c>
      <c r="H1644" s="10">
        <f>VLOOKUP(A1644,away!$A$2:$E$405,3,FALSE)</f>
        <v>1.0277000000000001</v>
      </c>
      <c r="I1644" s="10">
        <f>VLOOKUP(C1644,away!$B$2:$E$405,3,FALSE)</f>
        <v>0.81089999999999995</v>
      </c>
      <c r="J1644" s="10">
        <f>VLOOKUP(B1644,home!$B$2:$E$405,4,FALSE)</f>
        <v>0.5988</v>
      </c>
      <c r="K1644" s="12">
        <f t="shared" si="2126"/>
        <v>1.28513758039</v>
      </c>
      <c r="L1644" s="12">
        <f t="shared" si="2127"/>
        <v>0.49901712368400003</v>
      </c>
      <c r="M1644" s="13">
        <f t="shared" si="2128"/>
        <v>0.1679389591367533</v>
      </c>
      <c r="N1644" s="13">
        <f t="shared" si="2129"/>
        <v>0.21582466759822228</v>
      </c>
      <c r="O1644" s="13">
        <f t="shared" si="2130"/>
        <v>8.3804416342907459E-2</v>
      </c>
      <c r="P1644" s="13">
        <f t="shared" si="2131"/>
        <v>0.10770020484492028</v>
      </c>
      <c r="Q1644" s="13">
        <f t="shared" si="2132"/>
        <v>0.13868219555282774</v>
      </c>
      <c r="R1644" s="13">
        <f t="shared" si="2133"/>
        <v>2.0909919397727038E-2</v>
      </c>
      <c r="S1644" s="13">
        <f t="shared" si="2134"/>
        <v>1.7267187708053508E-2</v>
      </c>
      <c r="T1644" s="13">
        <f t="shared" si="2135"/>
        <v>6.9204790330954127E-2</v>
      </c>
      <c r="U1644" s="13">
        <f t="shared" si="2136"/>
        <v>2.6872123220944857E-2</v>
      </c>
      <c r="V1644" s="13">
        <f t="shared" si="2137"/>
        <v>1.2303939100599768E-3</v>
      </c>
      <c r="W1644" s="13">
        <f t="shared" si="2138"/>
        <v>5.9408567078644635E-2</v>
      </c>
      <c r="X1644" s="13">
        <f t="shared" si="2139"/>
        <v>2.9645892265773223E-2</v>
      </c>
      <c r="Y1644" s="13">
        <f t="shared" si="2140"/>
        <v>7.3969039437559473E-3</v>
      </c>
      <c r="Z1644" s="13">
        <f t="shared" si="2141"/>
        <v>3.4781359447726761E-3</v>
      </c>
      <c r="AA1644" s="13">
        <f t="shared" si="2142"/>
        <v>4.4698832123326445E-3</v>
      </c>
      <c r="AB1644" s="13">
        <f t="shared" si="2143"/>
        <v>2.8722074480615283E-3</v>
      </c>
      <c r="AC1644" s="13">
        <f t="shared" si="2144"/>
        <v>4.9316161075188459E-5</v>
      </c>
      <c r="AD1644" s="13">
        <f t="shared" si="2145"/>
        <v>1.9087045537471599E-2</v>
      </c>
      <c r="AE1644" s="13">
        <f t="shared" si="2146"/>
        <v>9.5247625637346067E-3</v>
      </c>
      <c r="AF1644" s="13">
        <f t="shared" si="2147"/>
        <v>2.3765098091639422E-3</v>
      </c>
      <c r="AG1644" s="13">
        <f t="shared" si="2148"/>
        <v>3.9530636312526754E-4</v>
      </c>
      <c r="AH1644" s="13">
        <f t="shared" si="2149"/>
        <v>4.3391234873559813E-4</v>
      </c>
      <c r="AI1644" s="13">
        <f t="shared" si="2150"/>
        <v>5.576370659554086E-4</v>
      </c>
      <c r="AJ1644" s="13">
        <f t="shared" si="2151"/>
        <v>3.5832017483885642E-4</v>
      </c>
      <c r="AK1644" s="13">
        <f t="shared" si="2152"/>
        <v>1.5349690749910994E-4</v>
      </c>
      <c r="AL1644" s="13">
        <f t="shared" si="2153"/>
        <v>1.2650693269184345E-6</v>
      </c>
      <c r="AM1644" s="13">
        <f t="shared" si="2154"/>
        <v>4.9058959037639937E-3</v>
      </c>
      <c r="AN1644" s="13">
        <f t="shared" si="2155"/>
        <v>2.4481260629894263E-3</v>
      </c>
      <c r="AO1644" s="13">
        <f t="shared" si="2156"/>
        <v>6.1082841318440921E-4</v>
      </c>
      <c r="AP1644" s="13">
        <f t="shared" si="2157"/>
        <v>1.0160461260391529E-4</v>
      </c>
      <c r="AQ1644" s="13">
        <f t="shared" si="2158"/>
        <v>1.2675610383658224E-5</v>
      </c>
      <c r="AR1644" s="13">
        <f t="shared" si="2159"/>
        <v>4.3305938439401396E-5</v>
      </c>
      <c r="AS1644" s="13">
        <f t="shared" si="2160"/>
        <v>5.5654088942530606E-5</v>
      </c>
      <c r="AT1644" s="13">
        <f t="shared" si="2161"/>
        <v>3.5761580601206827E-5</v>
      </c>
      <c r="AU1644" s="13">
        <f t="shared" si="2162"/>
        <v>1.5319517054918971E-5</v>
      </c>
      <c r="AV1644" s="13">
        <f t="shared" si="2163"/>
        <v>4.9219217701754784E-6</v>
      </c>
      <c r="AW1644" s="13">
        <f t="shared" si="2164"/>
        <v>2.2536003284978179E-8</v>
      </c>
      <c r="AX1644" s="13">
        <f t="shared" si="2165"/>
        <v>1.0507918652347458E-3</v>
      </c>
      <c r="AY1644" s="13">
        <f t="shared" si="2166"/>
        <v>5.2436313417998821E-4</v>
      </c>
      <c r="AZ1644" s="13">
        <f t="shared" si="2167"/>
        <v>1.3083309149221253E-4</v>
      </c>
      <c r="BA1644" s="13">
        <f t="shared" si="2168"/>
        <v>2.1762650999709844E-5</v>
      </c>
      <c r="BB1644" s="13">
        <f t="shared" si="2169"/>
        <v>2.7149838764034831E-6</v>
      </c>
      <c r="BC1644" s="13">
        <f t="shared" si="2170"/>
        <v>2.7096468897026057E-7</v>
      </c>
      <c r="BD1644" s="13">
        <f t="shared" si="2171"/>
        <v>3.6017341397444077E-6</v>
      </c>
      <c r="BE1644" s="13">
        <f t="shared" si="2172"/>
        <v>4.6287238975591874E-6</v>
      </c>
      <c r="BF1644" s="13">
        <f t="shared" si="2173"/>
        <v>2.9742735150012928E-6</v>
      </c>
      <c r="BG1644" s="13">
        <f t="shared" si="2174"/>
        <v>1.2741168894956076E-6</v>
      </c>
      <c r="BH1644" s="13">
        <f t="shared" si="2175"/>
        <v>4.0935387412510467E-7</v>
      </c>
      <c r="BI1644" s="13">
        <f t="shared" si="2176"/>
        <v>1.052152094632818E-7</v>
      </c>
      <c r="BJ1644" s="14">
        <f t="shared" si="2177"/>
        <v>0.56135650833707063</v>
      </c>
      <c r="BK1644" s="14">
        <f t="shared" si="2178"/>
        <v>0.29471168996436914</v>
      </c>
      <c r="BL1644" s="14">
        <f t="shared" si="2179"/>
        <v>0.14059987258333609</v>
      </c>
      <c r="BM1644" s="14">
        <f t="shared" si="2180"/>
        <v>0.26476150335801379</v>
      </c>
      <c r="BN1644" s="14">
        <f t="shared" si="2181"/>
        <v>0.73486036287335799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1.2710999999999999</v>
      </c>
      <c r="F1645" s="10">
        <f>VLOOKUP(B1645,home!$B$2:$E$405,3,FALSE)</f>
        <v>0.70389999999999997</v>
      </c>
      <c r="G1645" s="10">
        <f>VLOOKUP(C1645,away!$B$2:$E$405,4,FALSE)</f>
        <v>1.2422</v>
      </c>
      <c r="H1645" s="10">
        <f>VLOOKUP(A1645,away!$A$2:$E$405,3,FALSE)</f>
        <v>0.94469999999999998</v>
      </c>
      <c r="I1645" s="10">
        <f>VLOOKUP(C1645,away!$B$2:$E$405,3,FALSE)</f>
        <v>0.8357</v>
      </c>
      <c r="J1645" s="10">
        <f>VLOOKUP(B1645,home!$B$2:$E$405,4,FALSE)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1.2710999999999999</v>
      </c>
      <c r="F1646" s="15">
        <f>VLOOKUP(B1646,home!$B$2:$E$405,3,FALSE)</f>
        <v>1.3664000000000001</v>
      </c>
      <c r="G1646" s="15">
        <f>VLOOKUP(C1646,away!$B$2:$E$405,4,FALSE)</f>
        <v>0.99380000000000002</v>
      </c>
      <c r="H1646" s="15">
        <f>VLOOKUP(A1646,away!$A$2:$E$405,3,FALSE)</f>
        <v>0.94469999999999998</v>
      </c>
      <c r="I1646" s="15">
        <f>VLOOKUP(C1646,away!$B$2:$E$405,3,FALSE)</f>
        <v>0.61280000000000001</v>
      </c>
      <c r="J1646" s="15">
        <f>VLOOKUP(B1646,home!$B$2:$E$405,4,FALSE)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1.2710999999999999</v>
      </c>
      <c r="F1647" s="10">
        <f>VLOOKUP(B1647,home!$B$2:$E$405,3,FALSE)</f>
        <v>1.1180000000000001</v>
      </c>
      <c r="G1647" s="10">
        <f>VLOOKUP(C1647,away!$B$2:$E$405,4,FALSE)</f>
        <v>0.99380000000000002</v>
      </c>
      <c r="H1647" s="10">
        <f>VLOOKUP(A1647,away!$A$2:$E$405,3,FALSE)</f>
        <v>0.94469999999999998</v>
      </c>
      <c r="I1647" s="10">
        <f>VLOOKUP(C1647,away!$B$2:$E$405,3,FALSE)</f>
        <v>0.8357</v>
      </c>
      <c r="J1647" s="10">
        <f>VLOOKUP(B1647,home!$B$2:$E$405,4,FALSE)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1.2710999999999999</v>
      </c>
      <c r="F1648" s="10">
        <f>VLOOKUP(B1648,home!$B$2:$E$405,3,FALSE)</f>
        <v>0.86950000000000005</v>
      </c>
      <c r="G1648" s="10">
        <f>VLOOKUP(C1648,away!$B$2:$E$405,4,FALSE)</f>
        <v>0.99380000000000002</v>
      </c>
      <c r="H1648" s="10">
        <f>VLOOKUP(A1648,away!$A$2:$E$405,3,FALSE)</f>
        <v>0.94469999999999998</v>
      </c>
      <c r="I1648" s="10">
        <f>VLOOKUP(C1648,away!$B$2:$E$405,3,FALSE)</f>
        <v>0.78</v>
      </c>
      <c r="J1648" s="10">
        <f>VLOOKUP(B1648,home!$B$2:$E$405,4,FALSE)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1.3231999999999999</v>
      </c>
      <c r="F1649" s="10">
        <f>VLOOKUP(B1649,home!$B$2:$E$405,3,FALSE)</f>
        <v>1.1876</v>
      </c>
      <c r="G1649" s="10">
        <f>VLOOKUP(C1649,away!$B$2:$E$405,4,FALSE)</f>
        <v>0.43190000000000001</v>
      </c>
      <c r="H1649" s="10">
        <f>VLOOKUP(A1649,away!$A$2:$E$405,3,FALSE)</f>
        <v>1.1951000000000001</v>
      </c>
      <c r="I1649" s="10">
        <f>VLOOKUP(C1649,away!$B$2:$E$405,3,FALSE)</f>
        <v>0.65739999999999998</v>
      </c>
      <c r="J1649" s="10">
        <f>VLOOKUP(B1649,home!$B$2:$E$405,4,FALSE)</f>
        <v>0.71719999999999995</v>
      </c>
      <c r="K1649" s="12">
        <f t="shared" si="2182"/>
        <v>0.67870161900799997</v>
      </c>
      <c r="L1649" s="12">
        <f t="shared" si="2183"/>
        <v>0.56347444832799998</v>
      </c>
      <c r="M1649" s="13">
        <f t="shared" si="2184"/>
        <v>0.2887551830541934</v>
      </c>
      <c r="N1649" s="13">
        <f t="shared" si="2185"/>
        <v>0.19597861023583246</v>
      </c>
      <c r="O1649" s="13">
        <f t="shared" si="2186"/>
        <v>0.16270616747331226</v>
      </c>
      <c r="P1649" s="13">
        <f t="shared" si="2187"/>
        <v>0.11042893928672382</v>
      </c>
      <c r="Q1649" s="13">
        <f t="shared" si="2188"/>
        <v>6.6505500028998646E-2</v>
      </c>
      <c r="R1649" s="13">
        <f t="shared" si="2189"/>
        <v>4.5840383978293896E-2</v>
      </c>
      <c r="S1649" s="13">
        <f t="shared" si="2190"/>
        <v>1.0557862981893443E-2</v>
      </c>
      <c r="T1649" s="13">
        <f t="shared" si="2191"/>
        <v>3.7474149939617792E-2</v>
      </c>
      <c r="U1649" s="13">
        <f t="shared" si="2192"/>
        <v>3.1111942822016448E-2</v>
      </c>
      <c r="V1649" s="13">
        <f t="shared" si="2193"/>
        <v>4.4862825698660611E-4</v>
      </c>
      <c r="W1649" s="13">
        <f t="shared" si="2194"/>
        <v>1.5045796847539327E-2</v>
      </c>
      <c r="X1649" s="13">
        <f t="shared" si="2195"/>
        <v>8.4779220783223821E-3</v>
      </c>
      <c r="Y1649" s="13">
        <f t="shared" si="2196"/>
        <v>2.3885462330252376E-3</v>
      </c>
      <c r="Z1649" s="13">
        <f t="shared" si="2197"/>
        <v>8.6099616911042825E-3</v>
      </c>
      <c r="AA1649" s="13">
        <f t="shared" si="2198"/>
        <v>5.8435949393493333E-3</v>
      </c>
      <c r="AB1649" s="13">
        <f t="shared" si="2199"/>
        <v>1.9830286730816737E-3</v>
      </c>
      <c r="AC1649" s="13">
        <f t="shared" si="2200"/>
        <v>1.0723085129822741E-5</v>
      </c>
      <c r="AD1649" s="13">
        <f t="shared" si="2201"/>
        <v>2.5529016699225998E-3</v>
      </c>
      <c r="AE1649" s="13">
        <f t="shared" si="2202"/>
        <v>1.4384948600952665E-3</v>
      </c>
      <c r="AF1649" s="13">
        <f t="shared" si="2203"/>
        <v>4.0527754885742192E-4</v>
      </c>
      <c r="AG1649" s="13">
        <f t="shared" si="2204"/>
        <v>7.6121181087386634E-5</v>
      </c>
      <c r="AH1649" s="13">
        <f t="shared" si="2205"/>
        <v>1.2128733535050496E-3</v>
      </c>
      <c r="AI1649" s="13">
        <f t="shared" si="2206"/>
        <v>8.2317910867553943E-4</v>
      </c>
      <c r="AJ1649" s="13">
        <f t="shared" si="2207"/>
        <v>2.7934649689582546E-4</v>
      </c>
      <c r="AK1649" s="13">
        <f t="shared" si="2208"/>
        <v>6.3197639902470013E-5</v>
      </c>
      <c r="AL1649" s="13">
        <f t="shared" si="2209"/>
        <v>1.6403361549985802E-7</v>
      </c>
      <c r="AM1649" s="13">
        <f t="shared" si="2210"/>
        <v>3.4653169930893912E-4</v>
      </c>
      <c r="AN1649" s="13">
        <f t="shared" si="2211"/>
        <v>1.9526175809626882E-4</v>
      </c>
      <c r="AO1649" s="13">
        <f t="shared" si="2212"/>
        <v>5.5012505711425225E-5</v>
      </c>
      <c r="AP1649" s="13">
        <f t="shared" si="2213"/>
        <v>1.0332713768962094E-5</v>
      </c>
      <c r="AQ1649" s="13">
        <f t="shared" si="2214"/>
        <v>1.4555550476742611E-6</v>
      </c>
      <c r="AR1649" s="13">
        <f t="shared" si="2215"/>
        <v>1.3668462875159783E-4</v>
      </c>
      <c r="AS1649" s="13">
        <f t="shared" si="2216"/>
        <v>9.2768078827216866E-5</v>
      </c>
      <c r="AT1649" s="13">
        <f t="shared" si="2217"/>
        <v>3.1480922646146926E-5</v>
      </c>
      <c r="AU1649" s="13">
        <f t="shared" si="2218"/>
        <v>7.1220510559351786E-6</v>
      </c>
      <c r="AV1649" s="13">
        <f t="shared" si="2219"/>
        <v>1.2084368955802098E-6</v>
      </c>
      <c r="AW1649" s="13">
        <f t="shared" si="2220"/>
        <v>1.7425428596468385E-9</v>
      </c>
      <c r="AX1649" s="13">
        <f t="shared" si="2221"/>
        <v>3.9198604226428406E-5</v>
      </c>
      <c r="AY1649" s="13">
        <f t="shared" si="2222"/>
        <v>2.2087411891714353E-5</v>
      </c>
      <c r="AZ1649" s="13">
        <f t="shared" si="2223"/>
        <v>6.2228461153385248E-6</v>
      </c>
      <c r="BA1649" s="13">
        <f t="shared" si="2224"/>
        <v>1.1688049272901379E-6</v>
      </c>
      <c r="BB1649" s="13">
        <f t="shared" si="2225"/>
        <v>1.646479279019646E-7</v>
      </c>
      <c r="BC1649" s="13">
        <f t="shared" si="2226"/>
        <v>1.8554980068581568E-8</v>
      </c>
      <c r="BD1649" s="13">
        <f t="shared" si="2227"/>
        <v>1.2836382630120676E-5</v>
      </c>
      <c r="BE1649" s="13">
        <f t="shared" si="2228"/>
        <v>8.7120736732690715E-6</v>
      </c>
      <c r="BF1649" s="13">
        <f t="shared" si="2229"/>
        <v>2.9564492534823459E-6</v>
      </c>
      <c r="BG1649" s="13">
        <f t="shared" si="2230"/>
        <v>6.6884896495115395E-7</v>
      </c>
      <c r="BH1649" s="13">
        <f t="shared" si="2231"/>
        <v>1.1348721884604325E-7</v>
      </c>
      <c r="BI1649" s="13">
        <f t="shared" si="2232"/>
        <v>1.5404791833504955E-8</v>
      </c>
      <c r="BJ1649" s="14">
        <f t="shared" si="2233"/>
        <v>0.33102077572530048</v>
      </c>
      <c r="BK1649" s="14">
        <f t="shared" si="2234"/>
        <v>0.4102235881104343</v>
      </c>
      <c r="BL1649" s="14">
        <f t="shared" si="2235"/>
        <v>0.25015828124974149</v>
      </c>
      <c r="BM1649" s="14">
        <f t="shared" si="2236"/>
        <v>0.12977573704987733</v>
      </c>
      <c r="BN1649" s="14">
        <f t="shared" si="2237"/>
        <v>0.87021478405735453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1.3231999999999999</v>
      </c>
      <c r="F1650" s="10">
        <f>VLOOKUP(B1650,home!$B$2:$E$405,3,FALSE)</f>
        <v>1.0257000000000001</v>
      </c>
      <c r="G1650" s="10">
        <f>VLOOKUP(C1650,away!$B$2:$E$405,4,FALSE)</f>
        <v>1.4611000000000001</v>
      </c>
      <c r="H1650" s="10">
        <f>VLOOKUP(A1650,away!$A$2:$E$405,3,FALSE)</f>
        <v>1.1951000000000001</v>
      </c>
      <c r="I1650" s="10">
        <f>VLOOKUP(C1650,away!$B$2:$E$405,3,FALSE)</f>
        <v>0.61360000000000003</v>
      </c>
      <c r="J1650" s="10">
        <f>VLOOKUP(B1650,home!$B$2:$E$405,4,FALSE)</f>
        <v>1.0161</v>
      </c>
      <c r="K1650" s="12">
        <f t="shared" si="2182"/>
        <v>1.9830140372640002</v>
      </c>
      <c r="L1650" s="12">
        <f t="shared" si="2183"/>
        <v>0.74511970509600001</v>
      </c>
      <c r="M1650" s="13">
        <f t="shared" si="2184"/>
        <v>6.5341119313138712E-2</v>
      </c>
      <c r="N1650" s="13">
        <f t="shared" si="2185"/>
        <v>0.12957235680849594</v>
      </c>
      <c r="O1650" s="13">
        <f t="shared" si="2186"/>
        <v>4.8686955553248458E-2</v>
      </c>
      <c r="P1650" s="13">
        <f t="shared" si="2187"/>
        <v>9.6546916293740168E-2</v>
      </c>
      <c r="Q1650" s="13">
        <f t="shared" si="2188"/>
        <v>0.12847190119631358</v>
      </c>
      <c r="R1650" s="13">
        <f t="shared" si="2189"/>
        <v>1.8138804981929275E-2</v>
      </c>
      <c r="S1650" s="13">
        <f t="shared" si="2190"/>
        <v>3.5664016563441987E-2</v>
      </c>
      <c r="T1650" s="13">
        <f t="shared" si="2191"/>
        <v>9.57269451325196E-2</v>
      </c>
      <c r="U1650" s="13">
        <f t="shared" si="2192"/>
        <v>3.5969504898359934E-2</v>
      </c>
      <c r="V1650" s="13">
        <f t="shared" si="2193"/>
        <v>5.8551709654135241E-3</v>
      </c>
      <c r="W1650" s="13">
        <f t="shared" si="2194"/>
        <v>8.4920527822094485E-2</v>
      </c>
      <c r="X1650" s="13">
        <f t="shared" si="2195"/>
        <v>6.32759586473957E-2</v>
      </c>
      <c r="Y1650" s="13">
        <f t="shared" si="2196"/>
        <v>2.3574081823507089E-2</v>
      </c>
      <c r="Z1650" s="13">
        <f t="shared" si="2197"/>
        <v>4.505193672976332E-3</v>
      </c>
      <c r="AA1650" s="13">
        <f t="shared" si="2198"/>
        <v>8.9338622941050258E-3</v>
      </c>
      <c r="AB1650" s="13">
        <f t="shared" si="2199"/>
        <v>8.8579871680969161E-3</v>
      </c>
      <c r="AC1650" s="13">
        <f t="shared" si="2200"/>
        <v>5.4071875702629705E-4</v>
      </c>
      <c r="AD1650" s="13">
        <f t="shared" si="2201"/>
        <v>4.2099649680770367E-2</v>
      </c>
      <c r="AE1650" s="13">
        <f t="shared" si="2202"/>
        <v>3.1369278554780521E-2</v>
      </c>
      <c r="AF1650" s="13">
        <f t="shared" si="2203"/>
        <v>1.168693379290617E-2</v>
      </c>
      <c r="AG1650" s="13">
        <f t="shared" si="2204"/>
        <v>2.902721553748907E-3</v>
      </c>
      <c r="AH1650" s="13">
        <f t="shared" si="2205"/>
        <v>8.392271452521224E-4</v>
      </c>
      <c r="AI1650" s="13">
        <f t="shared" si="2206"/>
        <v>1.6641992094879527E-3</v>
      </c>
      <c r="AJ1650" s="13">
        <f t="shared" si="2207"/>
        <v>1.6500651966091316E-3</v>
      </c>
      <c r="AK1650" s="13">
        <f t="shared" si="2208"/>
        <v>1.0907008157588966E-3</v>
      </c>
      <c r="AL1650" s="13">
        <f t="shared" si="2209"/>
        <v>3.1958270150156986E-5</v>
      </c>
      <c r="AM1650" s="13">
        <f t="shared" si="2210"/>
        <v>1.6696839256172911E-2</v>
      </c>
      <c r="AN1650" s="13">
        <f t="shared" si="2211"/>
        <v>1.2441143942594874E-2</v>
      </c>
      <c r="AO1650" s="13">
        <f t="shared" si="2212"/>
        <v>4.6350707527815895E-3</v>
      </c>
      <c r="AP1650" s="13">
        <f t="shared" si="2213"/>
        <v>1.1512275174705708E-3</v>
      </c>
      <c r="AQ1650" s="13">
        <f t="shared" si="2214"/>
        <v>2.1445057707901796E-4</v>
      </c>
      <c r="AR1650" s="13">
        <f t="shared" si="2215"/>
        <v>1.2506493659576392E-4</v>
      </c>
      <c r="AS1650" s="13">
        <f t="shared" si="2216"/>
        <v>2.4800552483893201E-4</v>
      </c>
      <c r="AT1650" s="13">
        <f t="shared" si="2217"/>
        <v>2.4589921853731395E-4</v>
      </c>
      <c r="AU1650" s="13">
        <f t="shared" si="2218"/>
        <v>1.625405340372472E-4</v>
      </c>
      <c r="AV1650" s="13">
        <f t="shared" si="2219"/>
        <v>8.058004015506206E-5</v>
      </c>
      <c r="AW1650" s="13">
        <f t="shared" si="2220"/>
        <v>1.3116942055248787E-6</v>
      </c>
      <c r="AX1650" s="13">
        <f t="shared" si="2221"/>
        <v>5.5183444371552422E-3</v>
      </c>
      <c r="AY1650" s="13">
        <f t="shared" si="2222"/>
        <v>4.1118271796312658E-3</v>
      </c>
      <c r="AZ1650" s="13">
        <f t="shared" si="2223"/>
        <v>1.5319017277462832E-3</v>
      </c>
      <c r="BA1650" s="13">
        <f t="shared" si="2224"/>
        <v>3.8048338787145439E-4</v>
      </c>
      <c r="BB1650" s="13">
        <f t="shared" si="2225"/>
        <v>7.0876417441176261E-5</v>
      </c>
      <c r="BC1650" s="13">
        <f t="shared" si="2226"/>
        <v>1.0562283052406053E-5</v>
      </c>
      <c r="BD1650" s="13">
        <f t="shared" si="2227"/>
        <v>1.5531391445680914E-5</v>
      </c>
      <c r="BE1650" s="13">
        <f t="shared" si="2228"/>
        <v>3.0798967255027272E-5</v>
      </c>
      <c r="BF1650" s="13">
        <f t="shared" si="2229"/>
        <v>3.0537392199976688E-5</v>
      </c>
      <c r="BG1650" s="13">
        <f t="shared" si="2230"/>
        <v>2.0185359131329985E-5</v>
      </c>
      <c r="BH1650" s="13">
        <f t="shared" si="2231"/>
        <v>1.0006962626160607E-5</v>
      </c>
      <c r="BI1650" s="13">
        <f t="shared" si="2232"/>
        <v>3.9687894716105435E-6</v>
      </c>
      <c r="BJ1650" s="14">
        <f t="shared" si="2233"/>
        <v>0.6603630824915292</v>
      </c>
      <c r="BK1650" s="14">
        <f t="shared" si="2234"/>
        <v>0.20809172734254208</v>
      </c>
      <c r="BL1650" s="14">
        <f t="shared" si="2235"/>
        <v>0.12680442637914185</v>
      </c>
      <c r="BM1650" s="14">
        <f t="shared" si="2236"/>
        <v>0.50889586025389755</v>
      </c>
      <c r="BN1650" s="14">
        <f t="shared" si="2237"/>
        <v>0.48675805414686613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1.3231999999999999</v>
      </c>
      <c r="F1651" s="10">
        <f>VLOOKUP(B1651,home!$B$2:$E$405,3,FALSE)</f>
        <v>0.872</v>
      </c>
      <c r="G1651" s="10">
        <f>VLOOKUP(C1651,away!$B$2:$E$405,4,FALSE)</f>
        <v>0.872</v>
      </c>
      <c r="H1651" s="10">
        <f>VLOOKUP(A1651,away!$A$2:$E$405,3,FALSE)</f>
        <v>1.1951000000000001</v>
      </c>
      <c r="I1651" s="10">
        <f>VLOOKUP(C1651,away!$B$2:$E$405,3,FALSE)</f>
        <v>1.2229000000000001</v>
      </c>
      <c r="J1651" s="10">
        <f>VLOOKUP(B1651,home!$B$2:$E$405,4,FALSE)</f>
        <v>0.77239999999999998</v>
      </c>
      <c r="K1651" s="12">
        <f t="shared" si="2182"/>
        <v>1.0061401087999999</v>
      </c>
      <c r="L1651" s="12">
        <f t="shared" si="2183"/>
        <v>1.1288531689960002</v>
      </c>
      <c r="M1651" s="13">
        <f t="shared" si="2184"/>
        <v>0.11824538524356544</v>
      </c>
      <c r="N1651" s="13">
        <f t="shared" si="2185"/>
        <v>0.11897142477405882</v>
      </c>
      <c r="O1651" s="13">
        <f t="shared" si="2186"/>
        <v>0.13348167785135173</v>
      </c>
      <c r="P1651" s="13">
        <f t="shared" si="2187"/>
        <v>0.13430126987616556</v>
      </c>
      <c r="Q1651" s="13">
        <f t="shared" si="2188"/>
        <v>5.9850961133131278E-2</v>
      </c>
      <c r="R1651" s="13">
        <f t="shared" si="2189"/>
        <v>7.5340607522700831E-2</v>
      </c>
      <c r="S1651" s="13">
        <f t="shared" si="2190"/>
        <v>3.813432349431195E-2</v>
      </c>
      <c r="T1651" s="13">
        <f t="shared" si="2191"/>
        <v>6.7562947142591687E-2</v>
      </c>
      <c r="U1651" s="13">
        <f t="shared" si="2192"/>
        <v>7.5803207049948307E-2</v>
      </c>
      <c r="V1651" s="13">
        <f t="shared" si="2193"/>
        <v>4.8124857385016141E-3</v>
      </c>
      <c r="W1651" s="13">
        <f t="shared" si="2194"/>
        <v>2.0072817515424425E-2</v>
      </c>
      <c r="X1651" s="13">
        <f t="shared" si="2195"/>
        <v>2.2659263662965282E-2</v>
      </c>
      <c r="Y1651" s="13">
        <f t="shared" si="2196"/>
        <v>1.2789490796527142E-2</v>
      </c>
      <c r="Z1651" s="13">
        <f t="shared" si="2197"/>
        <v>2.8349494518694909E-2</v>
      </c>
      <c r="AA1651" s="13">
        <f t="shared" si="2198"/>
        <v>2.8523563499464694E-2</v>
      </c>
      <c r="AB1651" s="13">
        <f t="shared" si="2199"/>
        <v>1.4349350641357558E-2</v>
      </c>
      <c r="AC1651" s="13">
        <f t="shared" si="2200"/>
        <v>3.4162165430937715E-4</v>
      </c>
      <c r="AD1651" s="13">
        <f t="shared" si="2201"/>
        <v>5.0490166997229184E-3</v>
      </c>
      <c r="AE1651" s="13">
        <f t="shared" si="2202"/>
        <v>5.6995985017959426E-3</v>
      </c>
      <c r="AF1651" s="13">
        <f t="shared" si="2203"/>
        <v>3.2170049153786035E-3</v>
      </c>
      <c r="AG1651" s="13">
        <f t="shared" si="2204"/>
        <v>1.2105087311336154E-3</v>
      </c>
      <c r="AH1651" s="13">
        <f t="shared" si="2205"/>
        <v>8.0006041817158695E-3</v>
      </c>
      <c r="AI1651" s="13">
        <f t="shared" si="2206"/>
        <v>8.0497287618573384E-3</v>
      </c>
      <c r="AJ1651" s="13">
        <f t="shared" si="2207"/>
        <v>4.0495774861328158E-3</v>
      </c>
      <c r="AK1651" s="13">
        <f t="shared" si="2208"/>
        <v>1.3581474441639006E-3</v>
      </c>
      <c r="AL1651" s="13">
        <f t="shared" si="2209"/>
        <v>1.5520342513643242E-5</v>
      </c>
      <c r="AM1651" s="13">
        <f t="shared" si="2210"/>
        <v>1.0160036423184468E-3</v>
      </c>
      <c r="AN1651" s="13">
        <f t="shared" si="2211"/>
        <v>1.1469189313426575E-3</v>
      </c>
      <c r="AO1651" s="13">
        <f t="shared" si="2212"/>
        <v>6.473515351138327E-4</v>
      </c>
      <c r="AP1651" s="13">
        <f t="shared" si="2213"/>
        <v>2.4358827728922518E-4</v>
      </c>
      <c r="AQ1651" s="13">
        <f t="shared" si="2214"/>
        <v>6.8743849687054551E-5</v>
      </c>
      <c r="AR1651" s="13">
        <f t="shared" si="2215"/>
        <v>1.8063014768825217E-3</v>
      </c>
      <c r="AS1651" s="13">
        <f t="shared" si="2216"/>
        <v>1.8173923644761807E-3</v>
      </c>
      <c r="AT1651" s="13">
        <f t="shared" si="2217"/>
        <v>9.1427567566317687E-4</v>
      </c>
      <c r="AU1651" s="13">
        <f t="shared" si="2218"/>
        <v>3.0662980926164743E-4</v>
      </c>
      <c r="AV1651" s="13">
        <f t="shared" si="2219"/>
        <v>7.7128137412959277E-5</v>
      </c>
      <c r="AW1651" s="13">
        <f t="shared" si="2220"/>
        <v>4.8966010249735493E-7</v>
      </c>
      <c r="AX1651" s="13">
        <f t="shared" si="2221"/>
        <v>1.7037366920391299E-4</v>
      </c>
      <c r="AY1651" s="13">
        <f t="shared" si="2222"/>
        <v>1.9232685639431344E-4</v>
      </c>
      <c r="AZ1651" s="13">
        <f t="shared" si="2223"/>
        <v>1.0855439066187972E-4</v>
      </c>
      <c r="BA1651" s="13">
        <f t="shared" si="2224"/>
        <v>4.0847322635697581E-5</v>
      </c>
      <c r="BB1651" s="13">
        <f t="shared" si="2225"/>
        <v>1.1527657400577314E-5</v>
      </c>
      <c r="BC1651" s="13">
        <f t="shared" si="2226"/>
        <v>2.6026065175483786E-6</v>
      </c>
      <c r="BD1651" s="13">
        <f t="shared" si="2227"/>
        <v>3.3984152439016488E-4</v>
      </c>
      <c r="BE1651" s="13">
        <f t="shared" si="2228"/>
        <v>3.4192818832467825E-4</v>
      </c>
      <c r="BF1651" s="13">
        <f t="shared" si="2229"/>
        <v>1.7201383230138932E-4</v>
      </c>
      <c r="BG1651" s="13">
        <f t="shared" si="2230"/>
        <v>5.7690005315608276E-5</v>
      </c>
      <c r="BH1651" s="13">
        <f t="shared" si="2231"/>
        <v>1.4511057056229667E-5</v>
      </c>
      <c r="BI1651" s="13">
        <f t="shared" si="2232"/>
        <v>2.9200313050715857E-6</v>
      </c>
      <c r="BJ1651" s="14">
        <f t="shared" si="2233"/>
        <v>0.32073187261129493</v>
      </c>
      <c r="BK1651" s="14">
        <f t="shared" si="2234"/>
        <v>0.29604293320576192</v>
      </c>
      <c r="BL1651" s="14">
        <f t="shared" si="2235"/>
        <v>0.35480709654108272</v>
      </c>
      <c r="BM1651" s="14">
        <f t="shared" si="2236"/>
        <v>0.35954823327956903</v>
      </c>
      <c r="BN1651" s="14">
        <f t="shared" si="2237"/>
        <v>0.64019132640097354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1.3231999999999999</v>
      </c>
      <c r="F1652" s="10">
        <f>VLOOKUP(B1652,home!$B$2:$E$405,3,FALSE)</f>
        <v>0.63949999999999996</v>
      </c>
      <c r="G1652" s="10">
        <f>VLOOKUP(C1652,away!$B$2:$E$405,4,FALSE)</f>
        <v>0.93010000000000004</v>
      </c>
      <c r="H1652" s="10">
        <f>VLOOKUP(A1652,away!$A$2:$E$405,3,FALSE)</f>
        <v>1.1951000000000001</v>
      </c>
      <c r="I1652" s="10">
        <f>VLOOKUP(C1652,away!$B$2:$E$405,3,FALSE)</f>
        <v>1.0298</v>
      </c>
      <c r="J1652" s="10">
        <f>VLOOKUP(B1652,home!$B$2:$E$405,4,FALSE)</f>
        <v>1.6091</v>
      </c>
      <c r="K1652" s="12">
        <f t="shared" si="2182"/>
        <v>0.78703797063999992</v>
      </c>
      <c r="L1652" s="12">
        <f t="shared" si="2183"/>
        <v>1.9803418652180003</v>
      </c>
      <c r="M1652" s="13">
        <f t="shared" si="2184"/>
        <v>6.2826404763510757E-2</v>
      </c>
      <c r="N1652" s="13">
        <f t="shared" si="2185"/>
        <v>4.9446766107680729E-2</v>
      </c>
      <c r="O1652" s="13">
        <f t="shared" si="2186"/>
        <v>0.12441775959431195</v>
      </c>
      <c r="P1652" s="13">
        <f t="shared" si="2187"/>
        <v>9.7921501022682655E-2</v>
      </c>
      <c r="Q1652" s="13">
        <f t="shared" si="2188"/>
        <v>1.9458241226049881E-2</v>
      </c>
      <c r="R1652" s="13">
        <f t="shared" si="2189"/>
        <v>0.12319484905062225</v>
      </c>
      <c r="S1652" s="13">
        <f t="shared" si="2190"/>
        <v>3.8155216738202803E-2</v>
      </c>
      <c r="T1652" s="13">
        <f t="shared" si="2191"/>
        <v>3.8533969723457413E-2</v>
      </c>
      <c r="U1652" s="13">
        <f t="shared" si="2192"/>
        <v>9.6959023990102852E-2</v>
      </c>
      <c r="V1652" s="13">
        <f t="shared" si="2193"/>
        <v>6.6076536324608456E-3</v>
      </c>
      <c r="W1652" s="13">
        <f t="shared" si="2194"/>
        <v>5.1047915622579616E-3</v>
      </c>
      <c r="X1652" s="13">
        <f t="shared" si="2195"/>
        <v>1.0109232443951042E-2</v>
      </c>
      <c r="Y1652" s="13">
        <f t="shared" si="2196"/>
        <v>1.0009868116988166E-2</v>
      </c>
      <c r="Z1652" s="13">
        <f t="shared" si="2197"/>
        <v>8.1322639051386411E-2</v>
      </c>
      <c r="AA1652" s="13">
        <f t="shared" si="2198"/>
        <v>6.4004004806092377E-2</v>
      </c>
      <c r="AB1652" s="13">
        <f t="shared" si="2199"/>
        <v>2.5186791027709866E-2</v>
      </c>
      <c r="AC1652" s="13">
        <f t="shared" si="2200"/>
        <v>6.4366981164615733E-4</v>
      </c>
      <c r="AD1652" s="13">
        <f t="shared" si="2201"/>
        <v>1.0044161979249251E-3</v>
      </c>
      <c r="AE1652" s="13">
        <f t="shared" si="2202"/>
        <v>1.9890874468538183E-3</v>
      </c>
      <c r="AF1652" s="13">
        <f t="shared" si="2203"/>
        <v>1.9695365722921005E-3</v>
      </c>
      <c r="AG1652" s="13">
        <f t="shared" si="2204"/>
        <v>1.3001185763960017E-3</v>
      </c>
      <c r="AH1652" s="13">
        <f t="shared" si="2205"/>
        <v>4.0261656675868195E-2</v>
      </c>
      <c r="AI1652" s="13">
        <f t="shared" si="2206"/>
        <v>3.1687452564779707E-2</v>
      </c>
      <c r="AJ1652" s="13">
        <f t="shared" si="2207"/>
        <v>1.246961418066774E-2</v>
      </c>
      <c r="AK1652" s="13">
        <f t="shared" si="2208"/>
        <v>3.271353279805502E-3</v>
      </c>
      <c r="AL1652" s="13">
        <f t="shared" si="2209"/>
        <v>4.0129059975105314E-5</v>
      </c>
      <c r="AM1652" s="13">
        <f t="shared" si="2210"/>
        <v>1.581027372185556E-4</v>
      </c>
      <c r="AN1652" s="13">
        <f t="shared" si="2211"/>
        <v>3.1309746951946571E-4</v>
      </c>
      <c r="AO1652" s="13">
        <f t="shared" si="2212"/>
        <v>3.1002001339160742E-4</v>
      </c>
      <c r="AP1652" s="13">
        <f t="shared" si="2213"/>
        <v>2.0464853719161507E-4</v>
      </c>
      <c r="AQ1652" s="13">
        <f t="shared" si="2214"/>
        <v>1.0131851646404459E-4</v>
      </c>
      <c r="AR1652" s="13">
        <f t="shared" si="2215"/>
        <v>1.5946368855651104E-2</v>
      </c>
      <c r="AS1652" s="13">
        <f t="shared" si="2216"/>
        <v>1.2550397783228542E-2</v>
      </c>
      <c r="AT1652" s="13">
        <f t="shared" si="2217"/>
        <v>4.9388198010184726E-3</v>
      </c>
      <c r="AU1652" s="13">
        <f t="shared" si="2218"/>
        <v>1.295679571183409E-3</v>
      </c>
      <c r="AV1652" s="13">
        <f t="shared" si="2219"/>
        <v>2.5493725507597385E-4</v>
      </c>
      <c r="AW1652" s="13">
        <f t="shared" si="2220"/>
        <v>1.7373700871043285E-6</v>
      </c>
      <c r="AX1652" s="13">
        <f t="shared" si="2221"/>
        <v>2.0738809575520185E-5</v>
      </c>
      <c r="AY1652" s="13">
        <f t="shared" si="2222"/>
        <v>4.1069932837186574E-5</v>
      </c>
      <c r="AZ1652" s="13">
        <f t="shared" si="2223"/>
        <v>4.0666253699586031E-5</v>
      </c>
      <c r="BA1652" s="13">
        <f t="shared" si="2224"/>
        <v>2.6844361567622199E-5</v>
      </c>
      <c r="BB1652" s="13">
        <f t="shared" si="2225"/>
        <v>1.329025326435284E-5</v>
      </c>
      <c r="BC1652" s="13">
        <f t="shared" si="2226"/>
        <v>5.2638489877496202E-6</v>
      </c>
      <c r="BD1652" s="13">
        <f t="shared" si="2227"/>
        <v>5.2632103071757258E-3</v>
      </c>
      <c r="BE1652" s="13">
        <f t="shared" si="2228"/>
        <v>4.142346359211113E-3</v>
      </c>
      <c r="BF1652" s="13">
        <f t="shared" si="2229"/>
        <v>1.6300919361207531E-3</v>
      </c>
      <c r="BG1652" s="13">
        <f t="shared" si="2230"/>
        <v>4.2764808312036875E-4</v>
      </c>
      <c r="BH1652" s="13">
        <f t="shared" si="2231"/>
        <v>8.4143819871785233E-5</v>
      </c>
      <c r="BI1652" s="13">
        <f t="shared" si="2232"/>
        <v>1.3244876246757516E-5</v>
      </c>
      <c r="BJ1652" s="14">
        <f t="shared" si="2233"/>
        <v>0.14016108870756938</v>
      </c>
      <c r="BK1652" s="14">
        <f t="shared" si="2234"/>
        <v>0.2062356449613155</v>
      </c>
      <c r="BL1652" s="14">
        <f t="shared" si="2235"/>
        <v>0.56799939381786435</v>
      </c>
      <c r="BM1652" s="14">
        <f t="shared" si="2236"/>
        <v>0.51841391221052724</v>
      </c>
      <c r="BN1652" s="14">
        <f t="shared" si="2237"/>
        <v>0.47726552176485826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1.3231999999999999</v>
      </c>
      <c r="F1653" s="10">
        <f>VLOOKUP(B1653,home!$B$2:$E$405,3,FALSE)</f>
        <v>0.81389999999999996</v>
      </c>
      <c r="G1653" s="10">
        <f>VLOOKUP(C1653,away!$B$2:$E$405,4,FALSE)</f>
        <v>0.872</v>
      </c>
      <c r="H1653" s="10">
        <f>VLOOKUP(A1653,away!$A$2:$E$405,3,FALSE)</f>
        <v>1.1951000000000001</v>
      </c>
      <c r="I1653" s="10">
        <f>VLOOKUP(C1653,away!$B$2:$E$405,3,FALSE)</f>
        <v>1.0942000000000001</v>
      </c>
      <c r="J1653" s="10">
        <f>VLOOKUP(B1653,home!$B$2:$E$405,4,FALSE)</f>
        <v>1.3516999999999999</v>
      </c>
      <c r="K1653" s="12">
        <f t="shared" si="2182"/>
        <v>0.93910256255999991</v>
      </c>
      <c r="L1653" s="12">
        <f t="shared" si="2183"/>
        <v>1.7675889203140003</v>
      </c>
      <c r="M1653" s="13">
        <f t="shared" si="2184"/>
        <v>6.6757309446934809E-2</v>
      </c>
      <c r="N1653" s="13">
        <f t="shared" si="2185"/>
        <v>6.2691960371227373E-2</v>
      </c>
      <c r="O1653" s="13">
        <f t="shared" si="2186"/>
        <v>0.11799948052837511</v>
      </c>
      <c r="P1653" s="13">
        <f t="shared" si="2187"/>
        <v>0.11081361454494587</v>
      </c>
      <c r="Q1653" s="13">
        <f t="shared" si="2188"/>
        <v>2.9437090318264789E-2</v>
      </c>
      <c r="R1653" s="13">
        <f t="shared" si="2189"/>
        <v>0.10428728719238176</v>
      </c>
      <c r="S1653" s="13">
        <f t="shared" si="2190"/>
        <v>4.5986189640689852E-2</v>
      </c>
      <c r="T1653" s="13">
        <f t="shared" si="2191"/>
        <v>5.2032674692847364E-2</v>
      </c>
      <c r="U1653" s="13">
        <f t="shared" si="2192"/>
        <v>9.7936458644796359E-2</v>
      </c>
      <c r="V1653" s="13">
        <f t="shared" si="2193"/>
        <v>8.4816278471180461E-3</v>
      </c>
      <c r="W1653" s="13">
        <f t="shared" si="2194"/>
        <v>9.2148156507308766E-3</v>
      </c>
      <c r="X1653" s="13">
        <f t="shared" si="2195"/>
        <v>1.6288006046967941E-2</v>
      </c>
      <c r="Y1653" s="13">
        <f t="shared" si="2196"/>
        <v>1.439524951131399E-2</v>
      </c>
      <c r="Z1653" s="13">
        <f t="shared" si="2197"/>
        <v>6.1445684456952719E-2</v>
      </c>
      <c r="AA1653" s="13">
        <f t="shared" si="2198"/>
        <v>5.7703799731777451E-2</v>
      </c>
      <c r="AB1653" s="13">
        <f t="shared" si="2199"/>
        <v>2.7094893098780617E-2</v>
      </c>
      <c r="AC1653" s="13">
        <f t="shared" si="2200"/>
        <v>8.7994094462356801E-4</v>
      </c>
      <c r="AD1653" s="13">
        <f t="shared" si="2201"/>
        <v>2.1634142477798394E-3</v>
      </c>
      <c r="AE1653" s="13">
        <f t="shared" si="2202"/>
        <v>3.8240270544250914E-3</v>
      </c>
      <c r="AF1653" s="13">
        <f t="shared" si="2203"/>
        <v>3.3796539261913877E-3</v>
      </c>
      <c r="AG1653" s="13">
        <f t="shared" si="2204"/>
        <v>1.9912796114772025E-3</v>
      </c>
      <c r="AH1653" s="13">
        <f t="shared" si="2205"/>
        <v>2.7152677761804963E-2</v>
      </c>
      <c r="AI1653" s="13">
        <f t="shared" si="2206"/>
        <v>2.5499149266476961E-2</v>
      </c>
      <c r="AJ1653" s="13">
        <f t="shared" si="2207"/>
        <v>1.1973158209624227E-2</v>
      </c>
      <c r="AK1653" s="13">
        <f t="shared" si="2208"/>
        <v>3.7480078521981378E-3</v>
      </c>
      <c r="AL1653" s="13">
        <f t="shared" si="2209"/>
        <v>5.842622326613785E-5</v>
      </c>
      <c r="AM1653" s="13">
        <f t="shared" si="2210"/>
        <v>4.0633357279377252E-4</v>
      </c>
      <c r="AN1653" s="13">
        <f t="shared" si="2211"/>
        <v>7.1823072122187458E-4</v>
      </c>
      <c r="AO1653" s="13">
        <f t="shared" si="2212"/>
        <v>6.3476833253045962E-4</v>
      </c>
      <c r="AP1653" s="13">
        <f t="shared" si="2213"/>
        <v>3.7400315718234454E-4</v>
      </c>
      <c r="AQ1653" s="13">
        <f t="shared" si="2214"/>
        <v>1.6527095919949199E-4</v>
      </c>
      <c r="AR1653" s="13">
        <f t="shared" si="2215"/>
        <v>9.5989544737245594E-3</v>
      </c>
      <c r="AS1653" s="13">
        <f t="shared" si="2216"/>
        <v>9.0144027441715086E-3</v>
      </c>
      <c r="AT1653" s="13">
        <f t="shared" si="2217"/>
        <v>4.2327243584996789E-3</v>
      </c>
      <c r="AU1653" s="13">
        <f t="shared" si="2218"/>
        <v>1.3249874305590605E-3</v>
      </c>
      <c r="AV1653" s="13">
        <f t="shared" si="2219"/>
        <v>3.1107477284945083E-4</v>
      </c>
      <c r="AW1653" s="13">
        <f t="shared" si="2220"/>
        <v>2.6940125183666787E-6</v>
      </c>
      <c r="AX1653" s="13">
        <f t="shared" si="2221"/>
        <v>6.3598149910798642E-5</v>
      </c>
      <c r="AY1653" s="13">
        <f t="shared" si="2222"/>
        <v>1.124153851347965E-4</v>
      </c>
      <c r="AZ1653" s="13">
        <f t="shared" si="2223"/>
        <v>9.9352094618548748E-5</v>
      </c>
      <c r="BA1653" s="13">
        <f t="shared" si="2224"/>
        <v>5.8537887219245004E-5</v>
      </c>
      <c r="BB1653" s="13">
        <f t="shared" si="2225"/>
        <v>2.5867730216832007E-5</v>
      </c>
      <c r="BC1653" s="13">
        <f t="shared" si="2226"/>
        <v>9.1447026649887867E-6</v>
      </c>
      <c r="BD1653" s="13">
        <f t="shared" si="2227"/>
        <v>2.8278342623923366E-3</v>
      </c>
      <c r="BE1653" s="13">
        <f t="shared" si="2228"/>
        <v>2.6556264023076103E-3</v>
      </c>
      <c r="BF1653" s="13">
        <f t="shared" si="2229"/>
        <v>1.2469527798045349E-3</v>
      </c>
      <c r="BG1653" s="13">
        <f t="shared" si="2230"/>
        <v>3.9033885030191813E-4</v>
      </c>
      <c r="BH1653" s="13">
        <f t="shared" si="2231"/>
        <v>9.1642053646313846E-5</v>
      </c>
      <c r="BI1653" s="13">
        <f t="shared" si="2232"/>
        <v>1.7212257483502869E-5</v>
      </c>
      <c r="BJ1653" s="14">
        <f t="shared" si="2233"/>
        <v>0.19808569412391899</v>
      </c>
      <c r="BK1653" s="14">
        <f t="shared" si="2234"/>
        <v>0.23308952403271305</v>
      </c>
      <c r="BL1653" s="14">
        <f t="shared" si="2235"/>
        <v>0.50510666267195625</v>
      </c>
      <c r="BM1653" s="14">
        <f t="shared" si="2236"/>
        <v>0.50563110151079493</v>
      </c>
      <c r="BN1653" s="14">
        <f t="shared" si="2237"/>
        <v>0.4919867424021297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1.3231999999999999</v>
      </c>
      <c r="F1654" s="10">
        <f>VLOOKUP(B1654,home!$B$2:$E$405,3,FALSE)</f>
        <v>1.6277999999999999</v>
      </c>
      <c r="G1654" s="10">
        <f>VLOOKUP(C1654,away!$B$2:$E$405,4,FALSE)</f>
        <v>0.75570000000000004</v>
      </c>
      <c r="H1654" s="10">
        <f>VLOOKUP(A1654,away!$A$2:$E$405,3,FALSE)</f>
        <v>1.1951000000000001</v>
      </c>
      <c r="I1654" s="10">
        <f>VLOOKUP(C1654,away!$B$2:$E$405,3,FALSE)</f>
        <v>1.6091</v>
      </c>
      <c r="J1654" s="10">
        <f>VLOOKUP(B1654,home!$B$2:$E$405,4,FALSE)</f>
        <v>1.0298</v>
      </c>
      <c r="K1654" s="12">
        <f t="shared" si="2182"/>
        <v>1.6277059782719998</v>
      </c>
      <c r="L1654" s="12">
        <f t="shared" si="2183"/>
        <v>1.980341865218</v>
      </c>
      <c r="M1654" s="13">
        <f t="shared" si="2184"/>
        <v>2.7104707885021541E-2</v>
      </c>
      <c r="N1654" s="13">
        <f t="shared" si="2185"/>
        <v>4.4118495063765785E-2</v>
      </c>
      <c r="O1654" s="13">
        <f t="shared" si="2186"/>
        <v>5.3676587769212594E-2</v>
      </c>
      <c r="P1654" s="13">
        <f t="shared" si="2187"/>
        <v>8.7369702805189062E-2</v>
      </c>
      <c r="Q1654" s="13">
        <f t="shared" si="2188"/>
        <v>3.5905969083827642E-2</v>
      </c>
      <c r="R1654" s="13">
        <f t="shared" si="2189"/>
        <v>5.3148996970710086E-2</v>
      </c>
      <c r="S1654" s="13">
        <f t="shared" si="2190"/>
        <v>7.0407187200174789E-2</v>
      </c>
      <c r="T1654" s="13">
        <f t="shared" si="2191"/>
        <v>7.110609378792708E-2</v>
      </c>
      <c r="U1654" s="13">
        <f t="shared" si="2192"/>
        <v>8.6510940108385226E-2</v>
      </c>
      <c r="V1654" s="13">
        <f t="shared" si="2193"/>
        <v>2.5216837061513515E-2</v>
      </c>
      <c r="W1654" s="13">
        <f t="shared" si="2194"/>
        <v>1.9481453511131949E-2</v>
      </c>
      <c r="X1654" s="13">
        <f t="shared" si="2195"/>
        <v>3.8579937983392799E-2</v>
      </c>
      <c r="Y1654" s="13">
        <f t="shared" si="2196"/>
        <v>3.8200733173013438E-2</v>
      </c>
      <c r="Z1654" s="13">
        <f t="shared" si="2197"/>
        <v>3.508439459848061E-2</v>
      </c>
      <c r="AA1654" s="13">
        <f t="shared" si="2198"/>
        <v>5.7107078832000752E-2</v>
      </c>
      <c r="AB1654" s="13">
        <f t="shared" si="2199"/>
        <v>4.6476766808249005E-2</v>
      </c>
      <c r="AC1654" s="13">
        <f t="shared" si="2200"/>
        <v>5.0802695630802804E-3</v>
      </c>
      <c r="AD1654" s="13">
        <f t="shared" si="2201"/>
        <v>7.9275195863743788E-3</v>
      </c>
      <c r="AE1654" s="13">
        <f t="shared" si="2202"/>
        <v>1.5699198924232865E-2</v>
      </c>
      <c r="AF1654" s="13">
        <f t="shared" si="2203"/>
        <v>1.5544890440021868E-2</v>
      </c>
      <c r="AG1654" s="13">
        <f t="shared" si="2204"/>
        <v>1.0261399109534119E-2</v>
      </c>
      <c r="AH1654" s="13">
        <f t="shared" si="2205"/>
        <v>1.7369773859799851E-2</v>
      </c>
      <c r="AI1654" s="13">
        <f t="shared" si="2206"/>
        <v>2.8272884752828933E-2</v>
      </c>
      <c r="AJ1654" s="13">
        <f t="shared" si="2207"/>
        <v>2.3009971767587466E-2</v>
      </c>
      <c r="AK1654" s="13">
        <f t="shared" si="2208"/>
        <v>1.2484489535324016E-2</v>
      </c>
      <c r="AL1654" s="13">
        <f t="shared" si="2209"/>
        <v>6.5503254088468681E-4</v>
      </c>
      <c r="AM1654" s="13">
        <f t="shared" si="2210"/>
        <v>2.5807342047219884E-3</v>
      </c>
      <c r="AN1654" s="13">
        <f t="shared" si="2211"/>
        <v>5.1107359886110341E-3</v>
      </c>
      <c r="AO1654" s="13">
        <f t="shared" si="2212"/>
        <v>5.060502220161368E-3</v>
      </c>
      <c r="AP1654" s="13">
        <f t="shared" si="2213"/>
        <v>3.3405081352047305E-3</v>
      </c>
      <c r="AQ1654" s="13">
        <f t="shared" si="2214"/>
        <v>1.6538370278118097E-3</v>
      </c>
      <c r="AR1654" s="13">
        <f t="shared" si="2215"/>
        <v>6.879618072786183E-3</v>
      </c>
      <c r="AS1654" s="13">
        <f t="shared" si="2216"/>
        <v>1.1197995465302165E-2</v>
      </c>
      <c r="AT1654" s="13">
        <f t="shared" si="2217"/>
        <v>9.1135220817675413E-3</v>
      </c>
      <c r="AU1654" s="13">
        <f t="shared" si="2218"/>
        <v>4.9447114585356349E-3</v>
      </c>
      <c r="AV1654" s="13">
        <f t="shared" si="2219"/>
        <v>2.0121341004721281E-3</v>
      </c>
      <c r="AW1654" s="13">
        <f t="shared" si="2220"/>
        <v>5.8651145963679834E-5</v>
      </c>
      <c r="AX1654" s="13">
        <f t="shared" si="2221"/>
        <v>7.0011274889283557E-4</v>
      </c>
      <c r="AY1654" s="13">
        <f t="shared" si="2222"/>
        <v>1.3864625870053393E-3</v>
      </c>
      <c r="AZ1654" s="13">
        <f t="shared" si="2223"/>
        <v>1.3728349528025639E-3</v>
      </c>
      <c r="BA1654" s="13">
        <f t="shared" si="2224"/>
        <v>9.0622751035649796E-4</v>
      </c>
      <c r="BB1654" s="13">
        <f t="shared" si="2225"/>
        <v>4.4866006954281289E-4</v>
      </c>
      <c r="BC1654" s="13">
        <f t="shared" si="2226"/>
        <v>1.777000637934504E-4</v>
      </c>
      <c r="BD1654" s="13">
        <f t="shared" si="2227"/>
        <v>2.270665947708141E-3</v>
      </c>
      <c r="BE1654" s="13">
        <f t="shared" si="2228"/>
        <v>3.6959765377431977E-3</v>
      </c>
      <c r="BF1654" s="13">
        <f t="shared" si="2229"/>
        <v>3.0079815530188255E-3</v>
      </c>
      <c r="BG1654" s="13">
        <f t="shared" si="2230"/>
        <v>1.6320365187935454E-3</v>
      </c>
      <c r="BH1654" s="13">
        <f t="shared" si="2231"/>
        <v>6.6411889959961919E-4</v>
      </c>
      <c r="BI1654" s="13">
        <f t="shared" si="2232"/>
        <v>2.1619806063234433E-4</v>
      </c>
      <c r="BJ1654" s="14">
        <f t="shared" si="2233"/>
        <v>0.31956400617212644</v>
      </c>
      <c r="BK1654" s="14">
        <f t="shared" si="2234"/>
        <v>0.21722019964286921</v>
      </c>
      <c r="BL1654" s="14">
        <f t="shared" si="2235"/>
        <v>0.42369244910045722</v>
      </c>
      <c r="BM1654" s="14">
        <f t="shared" si="2236"/>
        <v>0.69290877849516519</v>
      </c>
      <c r="BN1654" s="14">
        <f t="shared" si="2237"/>
        <v>0.30132445957772669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1.8042</v>
      </c>
      <c r="F1655" s="10">
        <f>VLOOKUP(B1655,home!$B$2:$E$405,3,FALSE)</f>
        <v>1.1085</v>
      </c>
      <c r="G1655" s="10">
        <f>VLOOKUP(C1655,away!$B$2:$E$405,4,FALSE)</f>
        <v>0.84989999999999999</v>
      </c>
      <c r="H1655" s="10">
        <f>VLOOKUP(A1655,away!$A$2:$E$405,3,FALSE)</f>
        <v>1.2458</v>
      </c>
      <c r="I1655" s="10">
        <f>VLOOKUP(C1655,away!$B$2:$E$405,3,FALSE)</f>
        <v>1.2307999999999999</v>
      </c>
      <c r="J1655" s="10">
        <f>VLOOKUP(B1655,home!$B$2:$E$405,4,FALSE)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1.8042</v>
      </c>
      <c r="F1656" s="10">
        <f>VLOOKUP(B1656,home!$B$2:$E$405,3,FALSE)</f>
        <v>0.84989999999999999</v>
      </c>
      <c r="G1656" s="10">
        <f>VLOOKUP(C1656,away!$B$2:$E$405,4,FALSE)</f>
        <v>1.2932999999999999</v>
      </c>
      <c r="H1656" s="10">
        <f>VLOOKUP(A1656,away!$A$2:$E$405,3,FALSE)</f>
        <v>1.2458</v>
      </c>
      <c r="I1656" s="10">
        <f>VLOOKUP(C1656,away!$B$2:$E$405,3,FALSE)</f>
        <v>0.96319999999999995</v>
      </c>
      <c r="J1656" s="10">
        <f>VLOOKUP(B1656,home!$B$2:$E$405,4,FALSE)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1.8042</v>
      </c>
      <c r="F1657" s="10">
        <f>VLOOKUP(B1657,home!$B$2:$E$405,3,FALSE)</f>
        <v>0.70209999999999995</v>
      </c>
      <c r="G1657" s="10">
        <f>VLOOKUP(C1657,away!$B$2:$E$405,4,FALSE)</f>
        <v>1.1085</v>
      </c>
      <c r="H1657" s="10">
        <f>VLOOKUP(A1657,away!$A$2:$E$405,3,FALSE)</f>
        <v>1.2458</v>
      </c>
      <c r="I1657" s="10">
        <f>VLOOKUP(C1657,away!$B$2:$E$405,3,FALSE)</f>
        <v>0.74919999999999998</v>
      </c>
      <c r="J1657" s="10">
        <f>VLOOKUP(B1657,home!$B$2:$E$405,4,FALSE)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1.8042</v>
      </c>
      <c r="F1658" s="10">
        <f>VLOOKUP(B1658,home!$B$2:$E$405,3,FALSE)</f>
        <v>0.77600000000000002</v>
      </c>
      <c r="G1658" s="10">
        <f>VLOOKUP(C1658,away!$B$2:$E$405,4,FALSE)</f>
        <v>1.1455</v>
      </c>
      <c r="H1658" s="10">
        <f>VLOOKUP(A1658,away!$A$2:$E$405,3,FALSE)</f>
        <v>1.2458</v>
      </c>
      <c r="I1658" s="10">
        <f>VLOOKUP(C1658,away!$B$2:$E$405,3,FALSE)</f>
        <v>0.53510000000000002</v>
      </c>
      <c r="J1658" s="10">
        <f>VLOOKUP(B1658,home!$B$2:$E$405,4,FALSE)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1.8042</v>
      </c>
      <c r="F1659" s="10">
        <f>VLOOKUP(B1659,home!$B$2:$E$405,3,FALSE)</f>
        <v>0.59119999999999995</v>
      </c>
      <c r="G1659" s="10">
        <f>VLOOKUP(C1659,away!$B$2:$E$405,4,FALSE)</f>
        <v>1.0716000000000001</v>
      </c>
      <c r="H1659" s="10">
        <f>VLOOKUP(A1659,away!$A$2:$E$405,3,FALSE)</f>
        <v>1.2458</v>
      </c>
      <c r="I1659" s="10">
        <f>VLOOKUP(C1659,away!$B$2:$E$405,3,FALSE)</f>
        <v>0.74919999999999998</v>
      </c>
      <c r="J1659" s="10">
        <f>VLOOKUP(B1659,home!$B$2:$E$405,4,FALSE)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1.8042</v>
      </c>
      <c r="F1660" s="10">
        <f>VLOOKUP(B1660,home!$B$2:$E$405,3,FALSE)</f>
        <v>1.6997</v>
      </c>
      <c r="G1660" s="10">
        <f>VLOOKUP(C1660,away!$B$2:$E$405,4,FALSE)</f>
        <v>0.44340000000000002</v>
      </c>
      <c r="H1660" s="10">
        <f>VLOOKUP(A1660,away!$A$2:$E$405,3,FALSE)</f>
        <v>1.2458</v>
      </c>
      <c r="I1660" s="10">
        <f>VLOOKUP(C1660,away!$B$2:$E$405,3,FALSE)</f>
        <v>1.3378000000000001</v>
      </c>
      <c r="J1660" s="10">
        <f>VLOOKUP(B1660,home!$B$2:$E$405,4,FALSE)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1.5124</v>
      </c>
      <c r="F1661" s="10">
        <f>VLOOKUP(B1661,home!$B$2:$E$405,3,FALSE)</f>
        <v>0.79339999999999999</v>
      </c>
      <c r="G1661" s="10">
        <f>VLOOKUP(C1661,away!$B$2:$E$405,4,FALSE)</f>
        <v>0.92569999999999997</v>
      </c>
      <c r="H1661" s="10">
        <f>VLOOKUP(A1661,away!$A$2:$E$405,3,FALSE)</f>
        <v>1.1446000000000001</v>
      </c>
      <c r="I1661" s="10">
        <f>VLOOKUP(C1661,away!$B$2:$E$405,3,FALSE)</f>
        <v>1.1649</v>
      </c>
      <c r="J1661" s="10">
        <f>VLOOKUP(B1661,home!$B$2:$E$405,4,FALSE)</f>
        <v>0.87370000000000003</v>
      </c>
      <c r="K1661" s="12">
        <f t="shared" si="2182"/>
        <v>1.1107827547119999</v>
      </c>
      <c r="L1661" s="12">
        <f t="shared" si="2183"/>
        <v>1.1649431245980002</v>
      </c>
      <c r="M1661" s="13">
        <f t="shared" si="2184"/>
        <v>0.10272231736165494</v>
      </c>
      <c r="N1661" s="13">
        <f t="shared" si="2185"/>
        <v>0.11410217864937937</v>
      </c>
      <c r="O1661" s="13">
        <f t="shared" si="2186"/>
        <v>0.1196656573532337</v>
      </c>
      <c r="P1661" s="13">
        <f t="shared" si="2187"/>
        <v>0.13292254851924723</v>
      </c>
      <c r="Q1661" s="13">
        <f t="shared" si="2188"/>
        <v>6.3371366159399187E-2</v>
      </c>
      <c r="R1661" s="13">
        <f t="shared" si="2189"/>
        <v>6.9701842392074886E-2</v>
      </c>
      <c r="S1661" s="13">
        <f t="shared" si="2190"/>
        <v>4.3000402343549189E-2</v>
      </c>
      <c r="T1661" s="13">
        <f t="shared" si="2191"/>
        <v>7.3824037303774459E-2</v>
      </c>
      <c r="U1661" s="13">
        <f t="shared" si="2192"/>
        <v>7.7423604500770599E-2</v>
      </c>
      <c r="V1661" s="13">
        <f t="shared" si="2193"/>
        <v>6.1824962391183345E-3</v>
      </c>
      <c r="W1661" s="13">
        <f t="shared" si="2194"/>
        <v>2.3463940224133409E-2</v>
      </c>
      <c r="X1661" s="13">
        <f t="shared" si="2195"/>
        <v>2.7334155840082676E-2</v>
      </c>
      <c r="Y1661" s="13">
        <f t="shared" si="2196"/>
        <v>1.5921368456297297E-2</v>
      </c>
      <c r="Z1661" s="13">
        <f t="shared" si="2197"/>
        <v>2.7066227355487006E-2</v>
      </c>
      <c r="AA1661" s="13">
        <f t="shared" si="2198"/>
        <v>3.0064698581589149E-2</v>
      </c>
      <c r="AB1661" s="13">
        <f t="shared" si="2199"/>
        <v>1.6697674355021778E-2</v>
      </c>
      <c r="AC1661" s="13">
        <f t="shared" si="2200"/>
        <v>5.0000889377145965E-4</v>
      </c>
      <c r="AD1661" s="13">
        <f t="shared" si="2201"/>
        <v>6.5158350396401533E-3</v>
      </c>
      <c r="AE1661" s="13">
        <f t="shared" si="2202"/>
        <v>7.5905772304435343E-3</v>
      </c>
      <c r="AF1661" s="13">
        <f t="shared" si="2203"/>
        <v>4.4212953781676643E-3</v>
      </c>
      <c r="AG1661" s="13">
        <f t="shared" si="2204"/>
        <v>1.7168525508711109E-3</v>
      </c>
      <c r="AH1661" s="13">
        <f t="shared" si="2205"/>
        <v>7.8826538666452242E-3</v>
      </c>
      <c r="AI1661" s="13">
        <f t="shared" si="2206"/>
        <v>8.7559159764333799E-3</v>
      </c>
      <c r="AJ1661" s="13">
        <f t="shared" si="2207"/>
        <v>4.8629602341647409E-3</v>
      </c>
      <c r="AK1661" s="13">
        <f t="shared" si="2208"/>
        <v>1.8005641216534739E-3</v>
      </c>
      <c r="AL1661" s="13">
        <f t="shared" si="2209"/>
        <v>2.5880435001635505E-5</v>
      </c>
      <c r="AM1661" s="13">
        <f t="shared" si="2210"/>
        <v>1.4475354389160942E-3</v>
      </c>
      <c r="AN1661" s="13">
        <f t="shared" si="2211"/>
        <v>1.6862964571772523E-3</v>
      </c>
      <c r="AO1661" s="13">
        <f t="shared" si="2212"/>
        <v>9.8221973191130337E-4</v>
      </c>
      <c r="AP1661" s="13">
        <f t="shared" si="2213"/>
        <v>3.8141004117818775E-4</v>
      </c>
      <c r="AQ1661" s="13">
        <f t="shared" si="2214"/>
        <v>1.1108025128079247E-4</v>
      </c>
      <c r="AR1661" s="13">
        <f t="shared" si="2215"/>
        <v>1.8365686851068411E-3</v>
      </c>
      <c r="AS1661" s="13">
        <f t="shared" si="2216"/>
        <v>2.0400288232607726E-3</v>
      </c>
      <c r="AT1661" s="13">
        <f t="shared" si="2217"/>
        <v>1.1330144179967404E-3</v>
      </c>
      <c r="AU1661" s="13">
        <f t="shared" si="2218"/>
        <v>4.1951095878361083E-4</v>
      </c>
      <c r="AV1661" s="13">
        <f t="shared" si="2219"/>
        <v>1.1649638460738289E-4</v>
      </c>
      <c r="AW1661" s="13">
        <f t="shared" si="2220"/>
        <v>9.3025694728389581E-7</v>
      </c>
      <c r="AX1661" s="13">
        <f t="shared" si="2221"/>
        <v>2.679829003970765E-4</v>
      </c>
      <c r="AY1661" s="13">
        <f t="shared" si="2222"/>
        <v>3.1218483732740497E-4</v>
      </c>
      <c r="AZ1661" s="13">
        <f t="shared" si="2223"/>
        <v>1.8183878992415281E-4</v>
      </c>
      <c r="BA1661" s="13">
        <f t="shared" si="2224"/>
        <v>7.0610616035787286E-5</v>
      </c>
      <c r="BB1661" s="13">
        <f t="shared" si="2225"/>
        <v>2.0564337918629918E-5</v>
      </c>
      <c r="BC1661" s="13">
        <f t="shared" si="2226"/>
        <v>4.7912568140435794E-6</v>
      </c>
      <c r="BD1661" s="13">
        <f t="shared" si="2227"/>
        <v>3.5658301042786652E-4</v>
      </c>
      <c r="BE1661" s="13">
        <f t="shared" si="2228"/>
        <v>3.9608625860656338E-4</v>
      </c>
      <c r="BF1661" s="13">
        <f t="shared" si="2229"/>
        <v>2.199828927192841E-4</v>
      </c>
      <c r="BG1661" s="13">
        <f t="shared" si="2230"/>
        <v>8.145106785474689E-5</v>
      </c>
      <c r="BH1661" s="13">
        <f t="shared" si="2231"/>
        <v>2.2618610381482448E-5</v>
      </c>
      <c r="BI1661" s="13">
        <f t="shared" si="2232"/>
        <v>5.0248724694601082E-6</v>
      </c>
      <c r="BJ1661" s="14">
        <f t="shared" si="2233"/>
        <v>0.34372812149106968</v>
      </c>
      <c r="BK1661" s="14">
        <f t="shared" si="2234"/>
        <v>0.28566583862967015</v>
      </c>
      <c r="BL1661" s="14">
        <f t="shared" si="2235"/>
        <v>0.34348293736380164</v>
      </c>
      <c r="BM1661" s="14">
        <f t="shared" si="2236"/>
        <v>0.39714595982465911</v>
      </c>
      <c r="BN1661" s="14">
        <f t="shared" si="2237"/>
        <v>0.60248591043498934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1.5124</v>
      </c>
      <c r="F1662" s="10">
        <f>VLOOKUP(B1662,home!$B$2:$E$405,3,FALSE)</f>
        <v>1.3665</v>
      </c>
      <c r="G1662" s="10">
        <f>VLOOKUP(C1662,away!$B$2:$E$405,4,FALSE)</f>
        <v>0.74939999999999996</v>
      </c>
      <c r="H1662" s="10">
        <f>VLOOKUP(A1662,away!$A$2:$E$405,3,FALSE)</f>
        <v>1.1446000000000001</v>
      </c>
      <c r="I1662" s="10">
        <f>VLOOKUP(C1662,away!$B$2:$E$405,3,FALSE)</f>
        <v>0.93189999999999995</v>
      </c>
      <c r="J1662" s="10">
        <f>VLOOKUP(B1662,home!$B$2:$E$405,4,FALSE)</f>
        <v>0.93189999999999995</v>
      </c>
      <c r="K1662" s="12">
        <f t="shared" si="2182"/>
        <v>1.5487809332399998</v>
      </c>
      <c r="L1662" s="12">
        <f t="shared" si="2183"/>
        <v>0.99401368840600002</v>
      </c>
      <c r="M1662" s="13">
        <f t="shared" si="2184"/>
        <v>7.8646305725739746E-2</v>
      </c>
      <c r="N1662" s="13">
        <f t="shared" si="2185"/>
        <v>0.12180589877778955</v>
      </c>
      <c r="O1662" s="13">
        <f t="shared" si="2186"/>
        <v>7.8175504433948481E-2</v>
      </c>
      <c r="P1662" s="13">
        <f t="shared" si="2187"/>
        <v>0.12107673071371848</v>
      </c>
      <c r="Q1662" s="13">
        <f t="shared" si="2188"/>
        <v>9.4325326791600939E-2</v>
      </c>
      <c r="R1662" s="13">
        <f t="shared" si="2189"/>
        <v>3.8853760752694366E-2</v>
      </c>
      <c r="S1662" s="13">
        <f t="shared" si="2190"/>
        <v>4.6599692716159082E-2</v>
      </c>
      <c r="T1662" s="13">
        <f t="shared" si="2191"/>
        <v>9.3760665994220546E-2</v>
      </c>
      <c r="U1662" s="13">
        <f t="shared" si="2192"/>
        <v>6.0175963838441655E-2</v>
      </c>
      <c r="V1662" s="13">
        <f t="shared" si="2193"/>
        <v>7.9711852455134711E-3</v>
      </c>
      <c r="W1662" s="13">
        <f t="shared" si="2194"/>
        <v>4.8696422552154568E-2</v>
      </c>
      <c r="X1662" s="13">
        <f t="shared" si="2195"/>
        <v>4.8404910593244289E-2</v>
      </c>
      <c r="Y1662" s="13">
        <f t="shared" si="2196"/>
        <v>2.4057571857876704E-2</v>
      </c>
      <c r="Z1662" s="13">
        <f t="shared" si="2197"/>
        <v>1.2873723344743338E-2</v>
      </c>
      <c r="AA1662" s="13">
        <f t="shared" si="2198"/>
        <v>1.993857725614516E-2</v>
      </c>
      <c r="AB1662" s="13">
        <f t="shared" si="2199"/>
        <v>1.5440244145125171E-2</v>
      </c>
      <c r="AC1662" s="13">
        <f t="shared" si="2200"/>
        <v>7.6698218731805694E-4</v>
      </c>
      <c r="AD1662" s="13">
        <f t="shared" si="2201"/>
        <v>1.8855022691443828E-2</v>
      </c>
      <c r="AE1662" s="13">
        <f t="shared" si="2202"/>
        <v>1.8742150650500906E-2</v>
      </c>
      <c r="AF1662" s="13">
        <f t="shared" si="2203"/>
        <v>9.3149771483826572E-3</v>
      </c>
      <c r="AG1662" s="13">
        <f t="shared" si="2204"/>
        <v>3.0864049308938165E-3</v>
      </c>
      <c r="AH1662" s="13">
        <f t="shared" si="2205"/>
        <v>3.1991643063566878E-3</v>
      </c>
      <c r="AI1662" s="13">
        <f t="shared" si="2206"/>
        <v>4.9548046799872073E-3</v>
      </c>
      <c r="AJ1662" s="13">
        <f t="shared" si="2207"/>
        <v>3.8369535081462535E-3</v>
      </c>
      <c r="AK1662" s="13">
        <f t="shared" si="2208"/>
        <v>1.9808668117150827E-3</v>
      </c>
      <c r="AL1662" s="13">
        <f t="shared" si="2209"/>
        <v>4.7231052952425819E-5</v>
      </c>
      <c r="AM1662" s="13">
        <f t="shared" si="2210"/>
        <v>5.8404599280631429E-3</v>
      </c>
      <c r="AN1662" s="13">
        <f t="shared" si="2211"/>
        <v>5.8054971150814866E-3</v>
      </c>
      <c r="AO1662" s="13">
        <f t="shared" si="2212"/>
        <v>2.8853718001962698E-3</v>
      </c>
      <c r="AP1662" s="13">
        <f t="shared" si="2213"/>
        <v>9.5603302184525164E-4</v>
      </c>
      <c r="AQ1662" s="13">
        <f t="shared" si="2214"/>
        <v>2.3757747757058309E-4</v>
      </c>
      <c r="AR1662" s="13">
        <f t="shared" si="2215"/>
        <v>6.3600262239568695E-4</v>
      </c>
      <c r="AS1662" s="13">
        <f t="shared" si="2216"/>
        <v>9.8502873505707921E-4</v>
      </c>
      <c r="AT1662" s="13">
        <f t="shared" si="2217"/>
        <v>7.6279686177495992E-4</v>
      </c>
      <c r="AU1662" s="13">
        <f t="shared" si="2218"/>
        <v>3.9380174515078867E-4</v>
      </c>
      <c r="AV1662" s="13">
        <f t="shared" si="2219"/>
        <v>1.5247815859154474E-4</v>
      </c>
      <c r="AW1662" s="13">
        <f t="shared" si="2220"/>
        <v>2.0197958960676255E-6</v>
      </c>
      <c r="AX1662" s="13">
        <f t="shared" si="2221"/>
        <v>1.5075988296560775E-3</v>
      </c>
      <c r="AY1662" s="13">
        <f t="shared" si="2222"/>
        <v>1.4985738733030065E-3</v>
      </c>
      <c r="AZ1662" s="13">
        <f t="shared" si="2223"/>
        <v>7.4480147157539355E-4</v>
      </c>
      <c r="BA1662" s="13">
        <f t="shared" si="2224"/>
        <v>2.4678095263029121E-4</v>
      </c>
      <c r="BB1662" s="13">
        <f t="shared" si="2225"/>
        <v>6.1325911238095519E-5</v>
      </c>
      <c r="BC1662" s="13">
        <f t="shared" si="2226"/>
        <v>1.2191759044927663E-5</v>
      </c>
      <c r="BD1662" s="13">
        <f t="shared" si="2227"/>
        <v>1.0536588542057084E-4</v>
      </c>
      <c r="BE1662" s="13">
        <f t="shared" si="2228"/>
        <v>1.6318867435333059E-4</v>
      </c>
      <c r="BF1662" s="13">
        <f t="shared" si="2229"/>
        <v>1.263717536795749E-4</v>
      </c>
      <c r="BG1662" s="13">
        <f t="shared" si="2230"/>
        <v>6.5240720866342495E-5</v>
      </c>
      <c r="BH1662" s="13">
        <f t="shared" si="2231"/>
        <v>2.5260896137156057E-5</v>
      </c>
      <c r="BI1662" s="13">
        <f t="shared" si="2232"/>
        <v>7.8247188587566446E-6</v>
      </c>
      <c r="BJ1662" s="14">
        <f t="shared" si="2233"/>
        <v>0.50084556412831227</v>
      </c>
      <c r="BK1662" s="14">
        <f t="shared" si="2234"/>
        <v>0.25660670151470422</v>
      </c>
      <c r="BL1662" s="14">
        <f t="shared" si="2235"/>
        <v>0.22997920050484591</v>
      </c>
      <c r="BM1662" s="14">
        <f t="shared" si="2236"/>
        <v>0.46592510821970734</v>
      </c>
      <c r="BN1662" s="14">
        <f t="shared" si="2237"/>
        <v>0.53288352719549159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1.5124</v>
      </c>
      <c r="F1663" s="10">
        <f>VLOOKUP(B1663,home!$B$2:$E$405,3,FALSE)</f>
        <v>0.79339999999999999</v>
      </c>
      <c r="G1663" s="10">
        <f>VLOOKUP(C1663,away!$B$2:$E$405,4,FALSE)</f>
        <v>1.1020000000000001</v>
      </c>
      <c r="H1663" s="10">
        <f>VLOOKUP(A1663,away!$A$2:$E$405,3,FALSE)</f>
        <v>1.1446000000000001</v>
      </c>
      <c r="I1663" s="10">
        <f>VLOOKUP(C1663,away!$B$2:$E$405,3,FALSE)</f>
        <v>0.99019999999999997</v>
      </c>
      <c r="J1663" s="10">
        <f>VLOOKUP(B1663,home!$B$2:$E$405,4,FALSE)</f>
        <v>1.3395999999999999</v>
      </c>
      <c r="K1663" s="12">
        <f t="shared" si="2182"/>
        <v>1.3223318523200001</v>
      </c>
      <c r="L1663" s="12">
        <f t="shared" si="2183"/>
        <v>1.5182797596319999</v>
      </c>
      <c r="M1663" s="13">
        <f t="shared" si="2184"/>
        <v>5.8389943054286367E-2</v>
      </c>
      <c r="N1663" s="13">
        <f t="shared" si="2185"/>
        <v>7.7210881555833819E-2</v>
      </c>
      <c r="O1663" s="13">
        <f t="shared" si="2186"/>
        <v>8.865226870538806E-2</v>
      </c>
      <c r="P1663" s="13">
        <f t="shared" si="2187"/>
        <v>0.11722771868956616</v>
      </c>
      <c r="Q1663" s="13">
        <f t="shared" si="2188"/>
        <v>5.1049204013492937E-2</v>
      </c>
      <c r="R1663" s="13">
        <f t="shared" si="2189"/>
        <v>6.7299472610424044E-2</v>
      </c>
      <c r="S1663" s="13">
        <f t="shared" si="2190"/>
        <v>5.8838634319199126E-2</v>
      </c>
      <c r="T1663" s="13">
        <f t="shared" si="2191"/>
        <v>7.7506973199010967E-2</v>
      </c>
      <c r="U1663" s="13">
        <f t="shared" si="2192"/>
        <v>8.8992236277101136E-2</v>
      </c>
      <c r="V1663" s="13">
        <f t="shared" si="2193"/>
        <v>1.3125393615656199E-2</v>
      </c>
      <c r="W1663" s="13">
        <f t="shared" si="2194"/>
        <v>2.2501329500874571E-2</v>
      </c>
      <c r="X1663" s="13">
        <f t="shared" si="2195"/>
        <v>3.4163313145988271E-2</v>
      </c>
      <c r="Y1663" s="13">
        <f t="shared" si="2196"/>
        <v>2.5934733435761911E-2</v>
      </c>
      <c r="Z1663" s="13">
        <f t="shared" si="2197"/>
        <v>3.4059809032771664E-2</v>
      </c>
      <c r="AA1663" s="13">
        <f t="shared" si="2198"/>
        <v>4.5038370367970426E-2</v>
      </c>
      <c r="AB1663" s="13">
        <f t="shared" si="2199"/>
        <v>2.9777835857076274E-2</v>
      </c>
      <c r="AC1663" s="13">
        <f t="shared" si="2200"/>
        <v>1.6469659306691811E-3</v>
      </c>
      <c r="AD1663" s="13">
        <f t="shared" si="2201"/>
        <v>7.4385561796385296E-3</v>
      </c>
      <c r="AE1663" s="13">
        <f t="shared" si="2202"/>
        <v>1.1293809288430713E-2</v>
      </c>
      <c r="AF1663" s="13">
        <f t="shared" si="2203"/>
        <v>8.573581025884118E-3</v>
      </c>
      <c r="AG1663" s="13">
        <f t="shared" si="2204"/>
        <v>4.3390315130549389E-3</v>
      </c>
      <c r="AH1663" s="13">
        <f t="shared" si="2205"/>
        <v>1.2928079667847094E-2</v>
      </c>
      <c r="AI1663" s="13">
        <f t="shared" si="2206"/>
        <v>1.7095211534124778E-2</v>
      </c>
      <c r="AJ1663" s="13">
        <f t="shared" si="2207"/>
        <v>1.1302771366860725E-2</v>
      </c>
      <c r="AK1663" s="13">
        <f t="shared" si="2208"/>
        <v>4.9820048659634693E-3</v>
      </c>
      <c r="AL1663" s="13">
        <f t="shared" si="2209"/>
        <v>1.3226254297407685E-4</v>
      </c>
      <c r="AM1663" s="13">
        <f t="shared" si="2210"/>
        <v>1.9672479543215598E-3</v>
      </c>
      <c r="AN1663" s="13">
        <f t="shared" si="2211"/>
        <v>2.9868327512238813E-3</v>
      </c>
      <c r="AO1663" s="13">
        <f t="shared" si="2212"/>
        <v>2.2674238557945903E-3</v>
      </c>
      <c r="AP1663" s="13">
        <f t="shared" si="2213"/>
        <v>1.1475279155865579E-3</v>
      </c>
      <c r="AQ1663" s="13">
        <f t="shared" si="2214"/>
        <v>4.3556710196194218E-4</v>
      </c>
      <c r="AR1663" s="13">
        <f t="shared" si="2215"/>
        <v>3.9256883381204458E-3</v>
      </c>
      <c r="AS1663" s="13">
        <f t="shared" si="2216"/>
        <v>5.1910627317778317E-3</v>
      </c>
      <c r="AT1663" s="13">
        <f t="shared" si="2217"/>
        <v>3.4321537988105501E-3</v>
      </c>
      <c r="AU1663" s="13">
        <f t="shared" si="2218"/>
        <v>1.5128154300760937E-3</v>
      </c>
      <c r="AV1663" s="13">
        <f t="shared" si="2219"/>
        <v>5.0011100746769933E-4</v>
      </c>
      <c r="AW1663" s="13">
        <f t="shared" si="2220"/>
        <v>7.3760971733496842E-6</v>
      </c>
      <c r="AX1663" s="13">
        <f t="shared" si="2221"/>
        <v>4.3355910523512663E-4</v>
      </c>
      <c r="AY1663" s="13">
        <f t="shared" si="2222"/>
        <v>6.58264014082653E-4</v>
      </c>
      <c r="AZ1663" s="13">
        <f t="shared" si="2223"/>
        <v>4.99714464537903E-4</v>
      </c>
      <c r="BA1663" s="13">
        <f t="shared" si="2224"/>
        <v>2.5290211903441367E-4</v>
      </c>
      <c r="BB1663" s="13">
        <f t="shared" si="2225"/>
        <v>9.5994042124498242E-5</v>
      </c>
      <c r="BC1663" s="13">
        <f t="shared" si="2226"/>
        <v>2.914916224057745E-5</v>
      </c>
      <c r="BD1663" s="13">
        <f t="shared" si="2227"/>
        <v>9.9338219106527613E-4</v>
      </c>
      <c r="BE1663" s="13">
        <f t="shared" si="2228"/>
        <v>1.3135809127730468E-3</v>
      </c>
      <c r="BF1663" s="13">
        <f t="shared" si="2229"/>
        <v>8.6849494077968976E-4</v>
      </c>
      <c r="BG1663" s="13">
        <f t="shared" si="2230"/>
        <v>3.8281284125725207E-4</v>
      </c>
      <c r="BH1663" s="13">
        <f t="shared" si="2231"/>
        <v>1.26551403367896E-4</v>
      </c>
      <c r="BI1663" s="13">
        <f t="shared" si="2232"/>
        <v>3.3468590325833083E-5</v>
      </c>
      <c r="BJ1663" s="14">
        <f t="shared" si="2233"/>
        <v>0.33078559534411439</v>
      </c>
      <c r="BK1663" s="14">
        <f t="shared" si="2234"/>
        <v>0.25001918216643376</v>
      </c>
      <c r="BL1663" s="14">
        <f t="shared" si="2235"/>
        <v>0.38434837343857758</v>
      </c>
      <c r="BM1663" s="14">
        <f t="shared" si="2236"/>
        <v>0.53873258343599684</v>
      </c>
      <c r="BN1663" s="14">
        <f t="shared" si="2237"/>
        <v>0.45982948862899142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1.5124</v>
      </c>
      <c r="F1664" s="10">
        <f>VLOOKUP(B1664,home!$B$2:$E$405,3,FALSE)</f>
        <v>0.92569999999999997</v>
      </c>
      <c r="G1664" s="10">
        <f>VLOOKUP(C1664,away!$B$2:$E$405,4,FALSE)</f>
        <v>0.9698</v>
      </c>
      <c r="H1664" s="10">
        <f>VLOOKUP(A1664,away!$A$2:$E$405,3,FALSE)</f>
        <v>1.1446000000000001</v>
      </c>
      <c r="I1664" s="10">
        <f>VLOOKUP(C1664,away!$B$2:$E$405,3,FALSE)</f>
        <v>1.1066</v>
      </c>
      <c r="J1664" s="10">
        <f>VLOOKUP(B1664,home!$B$2:$E$405,4,FALSE)</f>
        <v>1.1066</v>
      </c>
      <c r="K1664" s="12">
        <f t="shared" si="2182"/>
        <v>1.357747813864</v>
      </c>
      <c r="L1664" s="12">
        <f t="shared" si="2183"/>
        <v>1.4016354507760003</v>
      </c>
      <c r="M1664" s="13">
        <f t="shared" si="2184"/>
        <v>6.3330814670567684E-2</v>
      </c>
      <c r="N1664" s="13">
        <f t="shared" si="2185"/>
        <v>8.5987275169189428E-2</v>
      </c>
      <c r="O1664" s="13">
        <f t="shared" si="2186"/>
        <v>8.8766714968792487E-2</v>
      </c>
      <c r="P1664" s="13">
        <f t="shared" si="2187"/>
        <v>0.12052281319276681</v>
      </c>
      <c r="Q1664" s="13">
        <f t="shared" si="2188"/>
        <v>5.8374517440544588E-2</v>
      </c>
      <c r="R1664" s="13">
        <f t="shared" si="2189"/>
        <v>6.2209287274594099E-2</v>
      </c>
      <c r="S1664" s="13">
        <f t="shared" si="2190"/>
        <v>5.7340761268657933E-2</v>
      </c>
      <c r="T1664" s="13">
        <f t="shared" si="2191"/>
        <v>8.1819793066609206E-2</v>
      </c>
      <c r="U1664" s="13">
        <f t="shared" si="2192"/>
        <v>8.4464523799117688E-2</v>
      </c>
      <c r="V1664" s="13">
        <f t="shared" si="2193"/>
        <v>1.2124815269474268E-2</v>
      </c>
      <c r="W1664" s="13">
        <f t="shared" si="2194"/>
        <v>2.6419291146755119E-2</v>
      </c>
      <c r="X1664" s="13">
        <f t="shared" si="2195"/>
        <v>3.7030215055664506E-2</v>
      </c>
      <c r="Y1664" s="13">
        <f t="shared" si="2196"/>
        <v>2.595143108593928E-2</v>
      </c>
      <c r="Z1664" s="13">
        <f t="shared" si="2197"/>
        <v>2.9064914137193129E-2</v>
      </c>
      <c r="AA1664" s="13">
        <f t="shared" si="2198"/>
        <v>3.946282362991884E-2</v>
      </c>
      <c r="AB1664" s="13">
        <f t="shared" si="2199"/>
        <v>2.6790281256211457E-2</v>
      </c>
      <c r="AC1664" s="13">
        <f t="shared" si="2200"/>
        <v>1.4421463442807101E-3</v>
      </c>
      <c r="AD1664" s="13">
        <f t="shared" si="2201"/>
        <v>8.9676836995858274E-3</v>
      </c>
      <c r="AE1664" s="13">
        <f t="shared" si="2202"/>
        <v>1.2569423384685573E-2</v>
      </c>
      <c r="AF1664" s="13">
        <f t="shared" si="2203"/>
        <v>8.8088747058940806E-3</v>
      </c>
      <c r="AG1664" s="13">
        <f t="shared" si="2204"/>
        <v>4.115610356408385E-3</v>
      </c>
      <c r="AH1664" s="13">
        <f t="shared" si="2205"/>
        <v>1.0184603507112604E-2</v>
      </c>
      <c r="AI1664" s="13">
        <f t="shared" si="2206"/>
        <v>1.3828123146853766E-2</v>
      </c>
      <c r="AJ1664" s="13">
        <f t="shared" si="2207"/>
        <v>9.3875519862414401E-3</v>
      </c>
      <c r="AK1664" s="13">
        <f t="shared" si="2208"/>
        <v>4.2486427289513224E-3</v>
      </c>
      <c r="AL1664" s="13">
        <f t="shared" si="2209"/>
        <v>1.0978007174074936E-4</v>
      </c>
      <c r="AM1664" s="13">
        <f t="shared" si="2210"/>
        <v>2.4351705877072964E-3</v>
      </c>
      <c r="AN1664" s="13">
        <f t="shared" si="2211"/>
        <v>3.4132214244175741E-3</v>
      </c>
      <c r="AO1664" s="13">
        <f t="shared" si="2212"/>
        <v>2.392046074905914E-3</v>
      </c>
      <c r="AP1664" s="13">
        <f t="shared" si="2213"/>
        <v>1.1175921928259043E-3</v>
      </c>
      <c r="AQ1664" s="13">
        <f t="shared" si="2214"/>
        <v>3.916142092438186E-4</v>
      </c>
      <c r="AR1664" s="13">
        <f t="shared" si="2215"/>
        <v>2.855020265533323E-3</v>
      </c>
      <c r="AS1664" s="13">
        <f t="shared" si="2216"/>
        <v>3.8763975240652866E-3</v>
      </c>
      <c r="AT1664" s="13">
        <f t="shared" si="2217"/>
        <v>2.6315851319837331E-3</v>
      </c>
      <c r="AU1664" s="13">
        <f t="shared" si="2218"/>
        <v>1.1910096533159732E-3</v>
      </c>
      <c r="AV1664" s="13">
        <f t="shared" si="2219"/>
        <v>4.0427268827017095E-4</v>
      </c>
      <c r="AW1664" s="13">
        <f t="shared" si="2220"/>
        <v>5.803302313557558E-6</v>
      </c>
      <c r="AX1664" s="13">
        <f t="shared" si="2221"/>
        <v>5.5105792364091503E-4</v>
      </c>
      <c r="AY1664" s="13">
        <f t="shared" si="2222"/>
        <v>7.7238232120612068E-4</v>
      </c>
      <c r="AZ1664" s="13">
        <f t="shared" si="2223"/>
        <v>5.4129922147757724E-4</v>
      </c>
      <c r="BA1664" s="13">
        <f t="shared" si="2224"/>
        <v>2.5290139276680734E-4</v>
      </c>
      <c r="BB1664" s="13">
        <f t="shared" si="2225"/>
        <v>8.8618889413145534E-5</v>
      </c>
      <c r="BC1664" s="13">
        <f t="shared" si="2226"/>
        <v>2.4842275401972563E-5</v>
      </c>
      <c r="BD1664" s="13">
        <f t="shared" si="2227"/>
        <v>6.669496028092357E-4</v>
      </c>
      <c r="BE1664" s="13">
        <f t="shared" si="2228"/>
        <v>9.0554936517170295E-4</v>
      </c>
      <c r="BF1664" s="13">
        <f t="shared" si="2229"/>
        <v>6.1475383545390647E-4</v>
      </c>
      <c r="BG1664" s="13">
        <f t="shared" si="2230"/>
        <v>2.7822689205068355E-4</v>
      </c>
      <c r="BH1664" s="13">
        <f t="shared" si="2231"/>
        <v>9.4440488609997728E-5</v>
      </c>
      <c r="BI1664" s="13">
        <f t="shared" si="2232"/>
        <v>2.5645273390094474E-5</v>
      </c>
      <c r="BJ1664" s="14">
        <f t="shared" si="2233"/>
        <v>0.36202486162428305</v>
      </c>
      <c r="BK1664" s="14">
        <f t="shared" si="2234"/>
        <v>0.25564351313869427</v>
      </c>
      <c r="BL1664" s="14">
        <f t="shared" si="2235"/>
        <v>0.3528864030184477</v>
      </c>
      <c r="BM1664" s="14">
        <f t="shared" si="2236"/>
        <v>0.5196616901832708</v>
      </c>
      <c r="BN1664" s="14">
        <f t="shared" si="2237"/>
        <v>0.4791914227164551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1.6292</v>
      </c>
      <c r="F1665" s="10">
        <f>VLOOKUP(B1665,home!$B$2:$E$405,3,FALSE)</f>
        <v>1.2276</v>
      </c>
      <c r="G1665" s="10">
        <f>VLOOKUP(C1665,away!$B$2:$E$405,4,FALSE)</f>
        <v>0.64990000000000003</v>
      </c>
      <c r="H1665" s="10">
        <f>VLOOKUP(A1665,away!$A$2:$E$405,3,FALSE)</f>
        <v>1.1462000000000001</v>
      </c>
      <c r="I1665" s="10">
        <f>VLOOKUP(C1665,away!$B$2:$E$405,3,FALSE)</f>
        <v>1.2829999999999999</v>
      </c>
      <c r="J1665" s="10">
        <f>VLOOKUP(B1665,home!$B$2:$E$405,4,FALSE)</f>
        <v>1.1803999999999999</v>
      </c>
      <c r="K1665" s="12">
        <f t="shared" si="2182"/>
        <v>1.299803847408</v>
      </c>
      <c r="L1665" s="12">
        <f t="shared" si="2183"/>
        <v>1.7358662578399997</v>
      </c>
      <c r="M1665" s="13">
        <f t="shared" si="2184"/>
        <v>4.8042458583044241E-2</v>
      </c>
      <c r="N1665" s="13">
        <f t="shared" si="2185"/>
        <v>6.2445772505180401E-2</v>
      </c>
      <c r="O1665" s="13">
        <f t="shared" si="2186"/>
        <v>8.3395282797982168E-2</v>
      </c>
      <c r="P1665" s="13">
        <f t="shared" si="2187"/>
        <v>0.10839750943649544</v>
      </c>
      <c r="Q1665" s="13">
        <f t="shared" si="2188"/>
        <v>4.0583627678299095E-2</v>
      </c>
      <c r="R1665" s="13">
        <f t="shared" si="2189"/>
        <v>7.2381528736020925E-2</v>
      </c>
      <c r="S1665" s="13">
        <f t="shared" si="2190"/>
        <v>6.1143936002590889E-2</v>
      </c>
      <c r="T1665" s="13">
        <f t="shared" si="2191"/>
        <v>7.0447749907500884E-2</v>
      </c>
      <c r="U1665" s="13">
        <f t="shared" si="2192"/>
        <v>9.408178953235273E-2</v>
      </c>
      <c r="V1665" s="13">
        <f t="shared" si="2193"/>
        <v>1.5328687200877362E-2</v>
      </c>
      <c r="W1665" s="13">
        <f t="shared" si="2194"/>
        <v>1.7583585132675654E-2</v>
      </c>
      <c r="X1665" s="13">
        <f t="shared" si="2195"/>
        <v>3.0522752123668739E-2</v>
      </c>
      <c r="Y1665" s="13">
        <f t="shared" si="2196"/>
        <v>2.6491707753945385E-2</v>
      </c>
      <c r="Z1665" s="13">
        <f t="shared" si="2197"/>
        <v>4.1881551141245026E-2</v>
      </c>
      <c r="AA1665" s="13">
        <f t="shared" si="2198"/>
        <v>5.4437801308805205E-2</v>
      </c>
      <c r="AB1665" s="13">
        <f t="shared" si="2199"/>
        <v>3.5379231792808635E-2</v>
      </c>
      <c r="AC1665" s="13">
        <f t="shared" si="2200"/>
        <v>2.1616185512160452E-3</v>
      </c>
      <c r="AD1665" s="13">
        <f t="shared" si="2201"/>
        <v>5.7138029016694843E-3</v>
      </c>
      <c r="AE1665" s="13">
        <f t="shared" si="2202"/>
        <v>9.9183976609563389E-3</v>
      </c>
      <c r="AF1665" s="13">
        <f t="shared" si="2203"/>
        <v>8.6085059157466459E-3</v>
      </c>
      <c r="AG1665" s="13">
        <f t="shared" si="2204"/>
        <v>4.9810716498535435E-3</v>
      </c>
      <c r="AH1665" s="13">
        <f t="shared" si="2205"/>
        <v>1.8175192863021883E-2</v>
      </c>
      <c r="AI1665" s="13">
        <f t="shared" si="2206"/>
        <v>2.3624185610738271E-2</v>
      </c>
      <c r="AJ1665" s="13">
        <f t="shared" si="2207"/>
        <v>1.5353403674359159E-2</v>
      </c>
      <c r="AK1665" s="13">
        <f t="shared" si="2208"/>
        <v>6.6521377222467188E-3</v>
      </c>
      <c r="AL1665" s="13">
        <f t="shared" si="2209"/>
        <v>1.9508915589614844E-4</v>
      </c>
      <c r="AM1665" s="13">
        <f t="shared" si="2210"/>
        <v>1.4853645989841961E-3</v>
      </c>
      <c r="AN1665" s="13">
        <f t="shared" si="2211"/>
        <v>2.5783942879667081E-3</v>
      </c>
      <c r="AO1665" s="13">
        <f t="shared" si="2212"/>
        <v>2.2378738219444006E-3</v>
      </c>
      <c r="AP1665" s="13">
        <f t="shared" si="2213"/>
        <v>1.2948832189389084E-3</v>
      </c>
      <c r="AQ1665" s="13">
        <f t="shared" si="2214"/>
        <v>5.6193602189982372E-4</v>
      </c>
      <c r="AR1665" s="13">
        <f t="shared" si="2215"/>
        <v>6.3099408041308071E-3</v>
      </c>
      <c r="AS1665" s="13">
        <f t="shared" si="2216"/>
        <v>8.2016853341259528E-3</v>
      </c>
      <c r="AT1665" s="13">
        <f t="shared" si="2217"/>
        <v>5.3302910762633412E-3</v>
      </c>
      <c r="AU1665" s="13">
        <f t="shared" si="2218"/>
        <v>2.30944428291054E-3</v>
      </c>
      <c r="AV1665" s="13">
        <f t="shared" si="2219"/>
        <v>7.5045614107538286E-4</v>
      </c>
      <c r="AW1665" s="13">
        <f t="shared" si="2220"/>
        <v>1.2227135029745794E-5</v>
      </c>
      <c r="AX1665" s="13">
        <f t="shared" si="2221"/>
        <v>3.2178043676054925E-4</v>
      </c>
      <c r="AY1665" s="13">
        <f t="shared" si="2222"/>
        <v>5.5856780260565527E-4</v>
      </c>
      <c r="AZ1665" s="13">
        <f t="shared" si="2223"/>
        <v>4.8479950062949538E-4</v>
      </c>
      <c r="BA1665" s="13">
        <f t="shared" si="2224"/>
        <v>2.8051569832014098E-4</v>
      </c>
      <c r="BB1665" s="13">
        <f t="shared" si="2225"/>
        <v>1.2173443387708928E-4</v>
      </c>
      <c r="BC1665" s="13">
        <f t="shared" si="2226"/>
        <v>4.2262939236898729E-5</v>
      </c>
      <c r="BD1665" s="13">
        <f t="shared" si="2227"/>
        <v>1.825535555143079E-3</v>
      </c>
      <c r="BE1665" s="13">
        <f t="shared" si="2228"/>
        <v>2.3728381381550733E-3</v>
      </c>
      <c r="BF1665" s="13">
        <f t="shared" si="2229"/>
        <v>1.5421120706251999E-3</v>
      </c>
      <c r="BG1665" s="13">
        <f t="shared" si="2230"/>
        <v>6.6814773417765065E-4</v>
      </c>
      <c r="BH1665" s="13">
        <f t="shared" si="2231"/>
        <v>2.1711524888026214E-4</v>
      </c>
      <c r="BI1665" s="13">
        <f t="shared" si="2232"/>
        <v>5.6441447165101968E-5</v>
      </c>
      <c r="BJ1665" s="14">
        <f t="shared" si="2233"/>
        <v>0.28726508599066003</v>
      </c>
      <c r="BK1665" s="14">
        <f t="shared" si="2234"/>
        <v>0.23582786673272577</v>
      </c>
      <c r="BL1665" s="14">
        <f t="shared" si="2235"/>
        <v>0.43306456187098807</v>
      </c>
      <c r="BM1665" s="14">
        <f t="shared" si="2236"/>
        <v>0.58224654533102072</v>
      </c>
      <c r="BN1665" s="14">
        <f t="shared" si="2237"/>
        <v>0.41524617973702227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1.2710999999999999</v>
      </c>
      <c r="F1666" s="10">
        <f>VLOOKUP(B1666,home!$B$2:$E$405,3,FALSE)</f>
        <v>1.1594</v>
      </c>
      <c r="G1666" s="10">
        <f>VLOOKUP(C1666,away!$B$2:$E$405,4,FALSE)</f>
        <v>0.99380000000000002</v>
      </c>
      <c r="H1666" s="10">
        <f>VLOOKUP(A1666,away!$A$2:$E$405,3,FALSE)</f>
        <v>0.94469999999999998</v>
      </c>
      <c r="I1666" s="10">
        <f>VLOOKUP(C1666,away!$B$2:$E$405,3,FALSE)</f>
        <v>0.61280000000000001</v>
      </c>
      <c r="J1666" s="10">
        <f>VLOOKUP(B1666,home!$B$2:$E$405,4,FALSE)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1.8042</v>
      </c>
      <c r="F1667" s="10">
        <f>VLOOKUP(B1667,home!$B$2:$E$405,3,FALSE)</f>
        <v>0.73899999999999999</v>
      </c>
      <c r="G1667" s="10">
        <f>VLOOKUP(C1667,away!$B$2:$E$405,4,FALSE)</f>
        <v>0.92379999999999995</v>
      </c>
      <c r="H1667" s="10">
        <f>VLOOKUP(A1667,away!$A$2:$E$405,3,FALSE)</f>
        <v>1.2458</v>
      </c>
      <c r="I1667" s="10">
        <f>VLOOKUP(C1667,away!$B$2:$E$405,3,FALSE)</f>
        <v>1.3913</v>
      </c>
      <c r="J1667" s="10">
        <f>VLOOKUP(B1667,home!$B$2:$E$405,4,FALSE)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1.8042</v>
      </c>
      <c r="F1668" s="10">
        <f>VLOOKUP(B1668,home!$B$2:$E$405,3,FALSE)</f>
        <v>0.77600000000000002</v>
      </c>
      <c r="G1668" s="10">
        <f>VLOOKUP(C1668,away!$B$2:$E$405,4,FALSE)</f>
        <v>0.84989999999999999</v>
      </c>
      <c r="H1668" s="10">
        <f>VLOOKUP(A1668,away!$A$2:$E$405,3,FALSE)</f>
        <v>1.2458</v>
      </c>
      <c r="I1668" s="10">
        <f>VLOOKUP(C1668,away!$B$2:$E$405,3,FALSE)</f>
        <v>1.0166999999999999</v>
      </c>
      <c r="J1668" s="10">
        <f>VLOOKUP(B1668,home!$B$2:$E$405,4,FALSE)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1.5124</v>
      </c>
      <c r="F1669" s="10">
        <f>VLOOKUP(B1669,home!$B$2:$E$405,3,FALSE)</f>
        <v>1.0138</v>
      </c>
      <c r="G1669" s="10">
        <f>VLOOKUP(C1669,away!$B$2:$E$405,4,FALSE)</f>
        <v>0.79339999999999999</v>
      </c>
      <c r="H1669" s="10">
        <f>VLOOKUP(A1669,away!$A$2:$E$405,3,FALSE)</f>
        <v>1.1446000000000001</v>
      </c>
      <c r="I1669" s="10">
        <f>VLOOKUP(C1669,away!$B$2:$E$405,3,FALSE)</f>
        <v>1.4560999999999999</v>
      </c>
      <c r="J1669" s="10">
        <f>VLOOKUP(B1669,home!$B$2:$E$405,4,FALSE)</f>
        <v>1.2814000000000001</v>
      </c>
      <c r="K1669" s="12">
        <f t="shared" si="2182"/>
        <v>1.216497306608</v>
      </c>
      <c r="L1669" s="12">
        <f t="shared" si="2183"/>
        <v>2.1356479496840004</v>
      </c>
      <c r="M1669" s="13">
        <f t="shared" si="2184"/>
        <v>3.5009169843044412E-2</v>
      </c>
      <c r="N1669" s="13">
        <f t="shared" si="2185"/>
        <v>4.2588560820645542E-2</v>
      </c>
      <c r="O1669" s="13">
        <f t="shared" si="2186"/>
        <v>7.4767261795436746E-2</v>
      </c>
      <c r="P1669" s="13">
        <f t="shared" si="2187"/>
        <v>9.0954172596604016E-2</v>
      </c>
      <c r="Q1669" s="13">
        <f t="shared" si="2188"/>
        <v>2.590443476531315E-2</v>
      </c>
      <c r="R1669" s="13">
        <f t="shared" si="2189"/>
        <v>7.9838274678455695E-2</v>
      </c>
      <c r="S1669" s="13">
        <f t="shared" si="2190"/>
        <v>5.9074962001537126E-2</v>
      </c>
      <c r="T1669" s="13">
        <f t="shared" si="2191"/>
        <v>5.5322752994263973E-2</v>
      </c>
      <c r="U1669" s="13">
        <f t="shared" si="2192"/>
        <v>9.7123046110571029E-2</v>
      </c>
      <c r="V1669" s="13">
        <f t="shared" si="2193"/>
        <v>1.7053037863174317E-2</v>
      </c>
      <c r="W1669" s="13">
        <f t="shared" si="2194"/>
        <v>1.0504225040402031E-2</v>
      </c>
      <c r="X1669" s="13">
        <f t="shared" si="2195"/>
        <v>2.2433326670553935E-2</v>
      </c>
      <c r="Y1669" s="13">
        <f t="shared" si="2196"/>
        <v>2.3954844054279958E-2</v>
      </c>
      <c r="Z1669" s="13">
        <f t="shared" si="2197"/>
        <v>5.6835482541117303E-2</v>
      </c>
      <c r="AA1669" s="13">
        <f t="shared" si="2198"/>
        <v>6.9140211431035201E-2</v>
      </c>
      <c r="AB1669" s="13">
        <f t="shared" si="2199"/>
        <v>4.2054440492080992E-2</v>
      </c>
      <c r="AC1669" s="13">
        <f t="shared" si="2200"/>
        <v>2.7689976584301616E-3</v>
      </c>
      <c r="AD1669" s="13">
        <f t="shared" si="2201"/>
        <v>3.1945903674133447E-3</v>
      </c>
      <c r="AE1669" s="13">
        <f t="shared" si="2202"/>
        <v>6.8225203682465672E-3</v>
      </c>
      <c r="AF1669" s="13">
        <f t="shared" si="2203"/>
        <v>7.2852508180615569E-3</v>
      </c>
      <c r="AG1669" s="13">
        <f t="shared" si="2204"/>
        <v>5.1862436575089493E-3</v>
      </c>
      <c r="AH1669" s="13">
        <f t="shared" si="2205"/>
        <v>3.0345145439559514E-2</v>
      </c>
      <c r="AI1669" s="13">
        <f t="shared" si="2206"/>
        <v>3.6914787695852179E-2</v>
      </c>
      <c r="AJ1669" s="13">
        <f t="shared" si="2207"/>
        <v>2.2453369903005161E-2</v>
      </c>
      <c r="AK1669" s="13">
        <f t="shared" si="2208"/>
        <v>9.1048213370929706E-3</v>
      </c>
      <c r="AL1669" s="13">
        <f t="shared" si="2209"/>
        <v>2.8775534189878744E-4</v>
      </c>
      <c r="AM1669" s="13">
        <f t="shared" si="2210"/>
        <v>7.7724211553483889E-4</v>
      </c>
      <c r="AN1669" s="13">
        <f t="shared" si="2211"/>
        <v>1.6599155304500336E-3</v>
      </c>
      <c r="AO1669" s="13">
        <f t="shared" si="2212"/>
        <v>1.7724975996271221E-3</v>
      </c>
      <c r="AP1669" s="13">
        <f t="shared" si="2213"/>
        <v>1.2618102881544917E-3</v>
      </c>
      <c r="AQ1669" s="13">
        <f t="shared" si="2214"/>
        <v>6.7369563869683E-4</v>
      </c>
      <c r="AR1669" s="13">
        <f t="shared" si="2215"/>
        <v>1.2961309528171608E-2</v>
      </c>
      <c r="AS1669" s="13">
        <f t="shared" si="2216"/>
        <v>1.5767398131133366E-2</v>
      </c>
      <c r="AT1669" s="13">
        <f t="shared" si="2217"/>
        <v>9.5904986793698774E-3</v>
      </c>
      <c r="AU1669" s="13">
        <f t="shared" si="2218"/>
        <v>3.8889386041603465E-3</v>
      </c>
      <c r="AV1669" s="13">
        <f t="shared" si="2219"/>
        <v>1.182720834381234E-3</v>
      </c>
      <c r="AW1669" s="13">
        <f t="shared" si="2220"/>
        <v>2.0766423601774843E-5</v>
      </c>
      <c r="AX1669" s="13">
        <f t="shared" si="2221"/>
        <v>1.5758549002173919E-4</v>
      </c>
      <c r="AY1669" s="13">
        <f t="shared" si="2222"/>
        <v>3.3654712866487582E-4</v>
      </c>
      <c r="AZ1669" s="13">
        <f t="shared" si="2223"/>
        <v>3.5937309265258977E-4</v>
      </c>
      <c r="BA1669" s="13">
        <f t="shared" si="2224"/>
        <v>2.5583146949836714E-4</v>
      </c>
      <c r="BB1669" s="13">
        <f t="shared" si="2225"/>
        <v>1.3659148832470829E-4</v>
      </c>
      <c r="BC1669" s="13">
        <f t="shared" si="2226"/>
        <v>5.8342266396989833E-5</v>
      </c>
      <c r="BD1669" s="13">
        <f t="shared" si="2227"/>
        <v>4.6134656865098982E-3</v>
      </c>
      <c r="BE1669" s="13">
        <f t="shared" si="2228"/>
        <v>5.6122685817677183E-3</v>
      </c>
      <c r="BF1669" s="13">
        <f t="shared" si="2229"/>
        <v>3.4136548068405648E-3</v>
      </c>
      <c r="BG1669" s="13">
        <f t="shared" si="2230"/>
        <v>1.3842339594036669E-3</v>
      </c>
      <c r="BH1669" s="13">
        <f t="shared" si="2231"/>
        <v>4.2097922083247203E-4</v>
      </c>
      <c r="BI1669" s="13">
        <f t="shared" si="2232"/>
        <v>1.0242401765612731E-4</v>
      </c>
      <c r="BJ1669" s="14">
        <f t="shared" si="2233"/>
        <v>0.21064618166471152</v>
      </c>
      <c r="BK1669" s="14">
        <f t="shared" si="2234"/>
        <v>0.20548464243335371</v>
      </c>
      <c r="BL1669" s="14">
        <f t="shared" si="2235"/>
        <v>0.52067925093331635</v>
      </c>
      <c r="BM1669" s="14">
        <f t="shared" si="2236"/>
        <v>0.64426790236793641</v>
      </c>
      <c r="BN1669" s="14">
        <f t="shared" si="2237"/>
        <v>0.34906187449949955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1.5124</v>
      </c>
      <c r="F1670" s="10">
        <f>VLOOKUP(B1670,home!$B$2:$E$405,3,FALSE)</f>
        <v>1.0138</v>
      </c>
      <c r="G1670" s="10">
        <f>VLOOKUP(C1670,away!$B$2:$E$405,4,FALSE)</f>
        <v>0.52900000000000003</v>
      </c>
      <c r="H1670" s="10">
        <f>VLOOKUP(A1670,away!$A$2:$E$405,3,FALSE)</f>
        <v>1.1446000000000001</v>
      </c>
      <c r="I1670" s="10">
        <f>VLOOKUP(C1670,away!$B$2:$E$405,3,FALSE)</f>
        <v>0.93189999999999995</v>
      </c>
      <c r="J1670" s="10">
        <f>VLOOKUP(B1670,home!$B$2:$E$405,4,FALSE)</f>
        <v>0.99019999999999997</v>
      </c>
      <c r="K1670" s="12">
        <f t="shared" si="2182"/>
        <v>0.81110042248000003</v>
      </c>
      <c r="L1670" s="12">
        <f t="shared" si="2183"/>
        <v>1.056199543148</v>
      </c>
      <c r="M1670" s="13">
        <f t="shared" si="2184"/>
        <v>0.15454036330058502</v>
      </c>
      <c r="N1670" s="13">
        <f t="shared" si="2185"/>
        <v>0.12534775396331718</v>
      </c>
      <c r="O1670" s="13">
        <f t="shared" si="2186"/>
        <v>0.16322546111600383</v>
      </c>
      <c r="P1670" s="13">
        <f t="shared" si="2187"/>
        <v>0.13239224047068351</v>
      </c>
      <c r="Q1670" s="13">
        <f t="shared" si="2188"/>
        <v>5.0834808098282822E-2</v>
      </c>
      <c r="R1670" s="13">
        <f t="shared" si="2189"/>
        <v>8.6199328730422436E-2</v>
      </c>
      <c r="S1670" s="13">
        <f t="shared" si="2190"/>
        <v>2.8354575080743544E-2</v>
      </c>
      <c r="T1670" s="13">
        <f t="shared" si="2191"/>
        <v>5.3691701089422568E-2</v>
      </c>
      <c r="U1670" s="13">
        <f t="shared" si="2192"/>
        <v>6.9916311950738039E-2</v>
      </c>
      <c r="V1670" s="13">
        <f t="shared" si="2193"/>
        <v>2.6989897600282007E-3</v>
      </c>
      <c r="W1670" s="13">
        <f t="shared" si="2194"/>
        <v>1.3744044775068978E-2</v>
      </c>
      <c r="X1670" s="13">
        <f t="shared" si="2195"/>
        <v>1.451645381243351E-2</v>
      </c>
      <c r="Y1670" s="13">
        <f t="shared" si="2196"/>
        <v>7.6661359424106575E-3</v>
      </c>
      <c r="Z1670" s="13">
        <f t="shared" si="2197"/>
        <v>3.0347897208245489E-2</v>
      </c>
      <c r="AA1670" s="13">
        <f t="shared" si="2198"/>
        <v>2.4615192246987529E-2</v>
      </c>
      <c r="AB1670" s="13">
        <f t="shared" si="2199"/>
        <v>9.9826964154790011E-3</v>
      </c>
      <c r="AC1670" s="13">
        <f t="shared" si="2200"/>
        <v>1.4451131637473845E-4</v>
      </c>
      <c r="AD1670" s="13">
        <f t="shared" si="2201"/>
        <v>2.7869501309106203E-3</v>
      </c>
      <c r="AE1670" s="13">
        <f t="shared" si="2202"/>
        <v>2.9435754550440562E-3</v>
      </c>
      <c r="AF1670" s="13">
        <f t="shared" si="2203"/>
        <v>1.5545015254195991E-3</v>
      </c>
      <c r="AG1670" s="13">
        <f t="shared" si="2204"/>
        <v>5.4728793365701664E-4</v>
      </c>
      <c r="AH1670" s="13">
        <f t="shared" si="2205"/>
        <v>8.0133587917128359E-3</v>
      </c>
      <c r="AI1670" s="13">
        <f t="shared" si="2206"/>
        <v>6.4996387014421035E-3</v>
      </c>
      <c r="AJ1670" s="13">
        <f t="shared" si="2207"/>
        <v>2.6359298483535237E-3</v>
      </c>
      <c r="AK1670" s="13">
        <f t="shared" si="2208"/>
        <v>7.1266793787572863E-4</v>
      </c>
      <c r="AL1670" s="13">
        <f t="shared" si="2209"/>
        <v>4.9520206992154759E-6</v>
      </c>
      <c r="AM1670" s="13">
        <f t="shared" si="2210"/>
        <v>4.5209928572245939E-4</v>
      </c>
      <c r="AN1670" s="13">
        <f t="shared" si="2211"/>
        <v>4.7750705903759871E-4</v>
      </c>
      <c r="AO1670" s="13">
        <f t="shared" si="2212"/>
        <v>2.5217136880272841E-4</v>
      </c>
      <c r="AP1670" s="13">
        <f t="shared" si="2213"/>
        <v>8.8781094841482543E-5</v>
      </c>
      <c r="AQ1670" s="13">
        <f t="shared" si="2214"/>
        <v>2.3442637952938276E-5</v>
      </c>
      <c r="AR1670" s="13">
        <f t="shared" si="2215"/>
        <v>1.6927411789776218E-3</v>
      </c>
      <c r="AS1670" s="13">
        <f t="shared" si="2216"/>
        <v>1.3729830854180424E-3</v>
      </c>
      <c r="AT1670" s="13">
        <f t="shared" si="2217"/>
        <v>5.56813580320234E-4</v>
      </c>
      <c r="AU1670" s="13">
        <f t="shared" si="2218"/>
        <v>1.5054391008011443E-4</v>
      </c>
      <c r="AV1670" s="13">
        <f t="shared" si="2219"/>
        <v>3.0526557266942978E-5</v>
      </c>
      <c r="AW1670" s="13">
        <f t="shared" si="2220"/>
        <v>1.1784212177902756E-7</v>
      </c>
      <c r="AX1670" s="13">
        <f t="shared" si="2221"/>
        <v>6.1116320275398828E-5</v>
      </c>
      <c r="AY1670" s="13">
        <f t="shared" si="2222"/>
        <v>6.4551029553763082E-5</v>
      </c>
      <c r="AZ1670" s="13">
        <f t="shared" si="2223"/>
        <v>3.4089383962208807E-5</v>
      </c>
      <c r="BA1670" s="13">
        <f t="shared" si="2224"/>
        <v>1.2001730589027238E-5</v>
      </c>
      <c r="BB1670" s="13">
        <f t="shared" si="2225"/>
        <v>3.1690555912789854E-6</v>
      </c>
      <c r="BC1670" s="13">
        <f t="shared" si="2226"/>
        <v>6.6943101354389611E-7</v>
      </c>
      <c r="BD1670" s="13">
        <f t="shared" si="2227"/>
        <v>2.9797874331732838E-4</v>
      </c>
      <c r="BE1670" s="13">
        <f t="shared" si="2228"/>
        <v>2.4169068459474453E-4</v>
      </c>
      <c r="BF1670" s="13">
        <f t="shared" si="2229"/>
        <v>9.801770819213885E-5</v>
      </c>
      <c r="BG1670" s="13">
        <f t="shared" si="2230"/>
        <v>2.650073484172173E-5</v>
      </c>
      <c r="BH1670" s="13">
        <f t="shared" si="2231"/>
        <v>5.373689306537737E-6</v>
      </c>
      <c r="BI1670" s="13">
        <f t="shared" si="2232"/>
        <v>8.7172033336180389E-7</v>
      </c>
      <c r="BJ1670" s="14">
        <f t="shared" si="2233"/>
        <v>0.27510281112330942</v>
      </c>
      <c r="BK1670" s="14">
        <f t="shared" si="2234"/>
        <v>0.31820018297866798</v>
      </c>
      <c r="BL1670" s="14">
        <f t="shared" si="2235"/>
        <v>0.37627462733166378</v>
      </c>
      <c r="BM1670" s="14">
        <f t="shared" si="2236"/>
        <v>0.28732112977515989</v>
      </c>
      <c r="BN1670" s="14">
        <f t="shared" si="2237"/>
        <v>0.71253995567929473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1.5124</v>
      </c>
      <c r="F1671" s="10">
        <f>VLOOKUP(B1671,home!$B$2:$E$405,3,FALSE)</f>
        <v>0.4546</v>
      </c>
      <c r="G1671" s="10">
        <f>VLOOKUP(C1671,away!$B$2:$E$405,4,FALSE)</f>
        <v>1.4986999999999999</v>
      </c>
      <c r="H1671" s="10">
        <f>VLOOKUP(A1671,away!$A$2:$E$405,3,FALSE)</f>
        <v>1.1446000000000001</v>
      </c>
      <c r="I1671" s="10">
        <f>VLOOKUP(C1671,away!$B$2:$E$405,3,FALSE)</f>
        <v>0.58240000000000003</v>
      </c>
      <c r="J1671" s="10">
        <f>VLOOKUP(B1671,home!$B$2:$E$405,4,FALSE)</f>
        <v>0.65529999999999999</v>
      </c>
      <c r="K1671" s="12">
        <f t="shared" si="2182"/>
        <v>1.030411761848</v>
      </c>
      <c r="L1671" s="12">
        <f t="shared" si="2183"/>
        <v>0.43683283571200004</v>
      </c>
      <c r="M1671" s="13">
        <f t="shared" si="2184"/>
        <v>0.23055989605687194</v>
      </c>
      <c r="N1671" s="13">
        <f t="shared" si="2185"/>
        <v>0.23757162870745316</v>
      </c>
      <c r="O1671" s="13">
        <f t="shared" si="2186"/>
        <v>0.10071613319598732</v>
      </c>
      <c r="P1671" s="13">
        <f t="shared" si="2187"/>
        <v>0.10377908825299513</v>
      </c>
      <c r="Q1671" s="13">
        <f t="shared" si="2188"/>
        <v>0.12239830025077281</v>
      </c>
      <c r="R1671" s="13">
        <f t="shared" si="2189"/>
        <v>2.1998057032975322E-2</v>
      </c>
      <c r="S1671" s="13">
        <f t="shared" si="2190"/>
        <v>1.1678200917437853E-2</v>
      </c>
      <c r="T1671" s="13">
        <f t="shared" si="2191"/>
        <v>5.3467596584873878E-2</v>
      </c>
      <c r="U1671" s="13">
        <f t="shared" si="2192"/>
        <v>2.2667056704580888E-2</v>
      </c>
      <c r="V1671" s="13">
        <f t="shared" si="2193"/>
        <v>5.84062760250783E-4</v>
      </c>
      <c r="W1671" s="13">
        <f t="shared" si="2194"/>
        <v>4.2040216069533114E-2</v>
      </c>
      <c r="X1671" s="13">
        <f t="shared" si="2195"/>
        <v>1.8364546799599337E-2</v>
      </c>
      <c r="Y1671" s="13">
        <f t="shared" si="2196"/>
        <v>4.0111185275173572E-3</v>
      </c>
      <c r="Z1671" s="13">
        <f t="shared" si="2197"/>
        <v>3.2031578779563052E-3</v>
      </c>
      <c r="AA1671" s="13">
        <f t="shared" si="2198"/>
        <v>3.3005715525022575E-3</v>
      </c>
      <c r="AB1671" s="13">
        <f t="shared" si="2199"/>
        <v>1.7004738742596192E-3</v>
      </c>
      <c r="AC1671" s="13">
        <f t="shared" si="2200"/>
        <v>1.6431061347287194E-5</v>
      </c>
      <c r="AD1671" s="13">
        <f t="shared" si="2201"/>
        <v>1.0829683277169553E-2</v>
      </c>
      <c r="AE1671" s="13">
        <f t="shared" si="2202"/>
        <v>4.7307612558288E-3</v>
      </c>
      <c r="AF1671" s="13">
        <f t="shared" si="2203"/>
        <v>1.0332759272300787E-3</v>
      </c>
      <c r="AG1671" s="13">
        <f t="shared" si="2204"/>
        <v>1.5045628445495382E-4</v>
      </c>
      <c r="AH1671" s="13">
        <f t="shared" si="2205"/>
        <v>3.4981113476522128E-4</v>
      </c>
      <c r="AI1671" s="13">
        <f t="shared" si="2206"/>
        <v>3.6044950768747983E-4</v>
      </c>
      <c r="AJ1671" s="13">
        <f t="shared" si="2207"/>
        <v>1.8570570613675008E-4</v>
      </c>
      <c r="AK1671" s="13">
        <f t="shared" si="2208"/>
        <v>6.378444794853189E-5</v>
      </c>
      <c r="AL1671" s="13">
        <f t="shared" si="2209"/>
        <v>2.9583645635056607E-7</v>
      </c>
      <c r="AM1671" s="13">
        <f t="shared" si="2210"/>
        <v>2.2318066051768208E-3</v>
      </c>
      <c r="AN1671" s="13">
        <f t="shared" si="2211"/>
        <v>9.7492640810016237E-4</v>
      </c>
      <c r="AO1671" s="13">
        <f t="shared" si="2212"/>
        <v>2.1293993373045427E-4</v>
      </c>
      <c r="AP1671" s="13">
        <f t="shared" si="2213"/>
        <v>3.1006385029266568E-5</v>
      </c>
      <c r="AQ1671" s="13">
        <f t="shared" si="2214"/>
        <v>3.3861517743781549E-6</v>
      </c>
      <c r="AR1671" s="13">
        <f t="shared" si="2215"/>
        <v>3.0561797992624854E-5</v>
      </c>
      <c r="AS1671" s="13">
        <f t="shared" si="2216"/>
        <v>3.1491236114823244E-5</v>
      </c>
      <c r="AT1671" s="13">
        <f t="shared" si="2217"/>
        <v>1.6224470043923186E-5</v>
      </c>
      <c r="AU1671" s="13">
        <f t="shared" si="2218"/>
        <v>5.5726282543363314E-6</v>
      </c>
      <c r="AV1671" s="13">
        <f t="shared" si="2219"/>
        <v>1.4355254244186608E-6</v>
      </c>
      <c r="AW1671" s="13">
        <f t="shared" si="2220"/>
        <v>3.698922858505471E-9</v>
      </c>
      <c r="AX1671" s="13">
        <f t="shared" si="2221"/>
        <v>3.832799626907085E-4</v>
      </c>
      <c r="AY1671" s="13">
        <f t="shared" si="2222"/>
        <v>1.6742927297377171E-4</v>
      </c>
      <c r="AZ1671" s="13">
        <f t="shared" si="2223"/>
        <v>3.6569302047165615E-5</v>
      </c>
      <c r="BA1671" s="13">
        <f t="shared" si="2224"/>
        <v>5.324890637757335E-6</v>
      </c>
      <c r="BB1671" s="13">
        <f t="shared" si="2225"/>
        <v>5.8152176928695416E-7</v>
      </c>
      <c r="BC1671" s="13">
        <f t="shared" si="2226"/>
        <v>5.0805560701175942E-8</v>
      </c>
      <c r="BD1671" s="13">
        <f t="shared" si="2227"/>
        <v>2.22506614692927E-6</v>
      </c>
      <c r="BE1671" s="13">
        <f t="shared" si="2228"/>
        <v>2.2927343286857296E-6</v>
      </c>
      <c r="BF1671" s="13">
        <f t="shared" si="2229"/>
        <v>1.1812302095352268E-6</v>
      </c>
      <c r="BG1671" s="13">
        <f t="shared" si="2230"/>
        <v>4.0571783378509185E-7</v>
      </c>
      <c r="BH1671" s="13">
        <f t="shared" si="2231"/>
        <v>1.0451410698091261E-7</v>
      </c>
      <c r="BI1671" s="13">
        <f t="shared" si="2232"/>
        <v>2.1538513022434507E-8</v>
      </c>
      <c r="BJ1671" s="14">
        <f t="shared" si="2233"/>
        <v>0.49864488492392345</v>
      </c>
      <c r="BK1671" s="14">
        <f t="shared" si="2234"/>
        <v>0.34678540415833314</v>
      </c>
      <c r="BL1671" s="14">
        <f t="shared" si="2235"/>
        <v>0.15143355961581248</v>
      </c>
      <c r="BM1671" s="14">
        <f t="shared" si="2236"/>
        <v>0.18287647750491881</v>
      </c>
      <c r="BN1671" s="14">
        <f t="shared" si="2237"/>
        <v>0.81702310349705554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1.5124</v>
      </c>
      <c r="F1672" s="10">
        <f>VLOOKUP(B1672,home!$B$2:$E$405,3,FALSE)</f>
        <v>1.2342</v>
      </c>
      <c r="G1672" s="10">
        <f>VLOOKUP(C1672,away!$B$2:$E$405,4,FALSE)</f>
        <v>0.70530000000000004</v>
      </c>
      <c r="H1672" s="10">
        <f>VLOOKUP(A1672,away!$A$2:$E$405,3,FALSE)</f>
        <v>1.1446000000000001</v>
      </c>
      <c r="I1672" s="10">
        <f>VLOOKUP(C1672,away!$B$2:$E$405,3,FALSE)</f>
        <v>1.0484</v>
      </c>
      <c r="J1672" s="10">
        <f>VLOOKUP(B1672,home!$B$2:$E$405,4,FALSE)</f>
        <v>0.99019999999999997</v>
      </c>
      <c r="K1672" s="12">
        <f t="shared" si="2182"/>
        <v>1.3165158576239999</v>
      </c>
      <c r="L1672" s="12">
        <f t="shared" si="2183"/>
        <v>1.188238653328</v>
      </c>
      <c r="M1672" s="13">
        <f t="shared" si="2184"/>
        <v>8.169565091137386E-2</v>
      </c>
      <c r="N1672" s="13">
        <f t="shared" si="2185"/>
        <v>0.10755361992373826</v>
      </c>
      <c r="O1672" s="13">
        <f t="shared" si="2186"/>
        <v>9.707393022168527E-2</v>
      </c>
      <c r="P1672" s="13">
        <f t="shared" si="2187"/>
        <v>0.1277993684987343</v>
      </c>
      <c r="Q1672" s="13">
        <f t="shared" si="2188"/>
        <v>7.0798023087233014E-2</v>
      </c>
      <c r="R1672" s="13">
        <f t="shared" si="2189"/>
        <v>5.7673498059935796E-2</v>
      </c>
      <c r="S1672" s="13">
        <f t="shared" si="2190"/>
        <v>4.9980257230563964E-2</v>
      </c>
      <c r="T1672" s="13">
        <f t="shared" si="2191"/>
        <v>8.4124947611458417E-2</v>
      </c>
      <c r="U1672" s="13">
        <f t="shared" si="2192"/>
        <v>7.5928074760552466E-2</v>
      </c>
      <c r="V1672" s="13">
        <f t="shared" si="2193"/>
        <v>8.6873185757324351E-3</v>
      </c>
      <c r="W1672" s="13">
        <f t="shared" si="2194"/>
        <v>3.106890669425744E-2</v>
      </c>
      <c r="X1672" s="13">
        <f t="shared" si="2195"/>
        <v>3.6917275850757748E-2</v>
      </c>
      <c r="Y1672" s="13">
        <f t="shared" si="2196"/>
        <v>2.1933267070721348E-2</v>
      </c>
      <c r="Z1672" s="13">
        <f t="shared" si="2197"/>
        <v>2.2843293222484379E-2</v>
      </c>
      <c r="AA1672" s="13">
        <f t="shared" si="2198"/>
        <v>3.0073557767755527E-2</v>
      </c>
      <c r="AB1672" s="13">
        <f t="shared" si="2199"/>
        <v>1.9796157848210792E-2</v>
      </c>
      <c r="AC1672" s="13">
        <f t="shared" si="2200"/>
        <v>8.4936729766247536E-4</v>
      </c>
      <c r="AD1672" s="13">
        <f t="shared" si="2201"/>
        <v>1.0225677085507591E-2</v>
      </c>
      <c r="AE1672" s="13">
        <f t="shared" si="2202"/>
        <v>1.2150544769450527E-2</v>
      </c>
      <c r="AF1672" s="13">
        <f t="shared" si="2203"/>
        <v>7.2188734770267373E-3</v>
      </c>
      <c r="AG1672" s="13">
        <f t="shared" si="2204"/>
        <v>2.8592481662958226E-3</v>
      </c>
      <c r="AH1672" s="13">
        <f t="shared" si="2205"/>
        <v>6.7858209940653662E-3</v>
      </c>
      <c r="AI1672" s="13">
        <f t="shared" si="2206"/>
        <v>8.9336409456849085E-3</v>
      </c>
      <c r="AJ1672" s="13">
        <f t="shared" si="2207"/>
        <v>5.8806399856566258E-3</v>
      </c>
      <c r="AK1672" s="13">
        <f t="shared" si="2208"/>
        <v>2.5806519313649064E-3</v>
      </c>
      <c r="AL1672" s="13">
        <f t="shared" si="2209"/>
        <v>5.314780067423563E-5</v>
      </c>
      <c r="AM1672" s="13">
        <f t="shared" si="2210"/>
        <v>2.6924532076026226E-3</v>
      </c>
      <c r="AN1672" s="13">
        <f t="shared" si="2211"/>
        <v>3.1992769735503944E-3</v>
      </c>
      <c r="AO1672" s="13">
        <f t="shared" si="2212"/>
        <v>1.9007522813374008E-3</v>
      </c>
      <c r="AP1672" s="13">
        <f t="shared" si="2213"/>
        <v>7.5284911036215907E-4</v>
      </c>
      <c r="AQ1672" s="13">
        <f t="shared" si="2214"/>
        <v>2.2364110326397865E-4</v>
      </c>
      <c r="AR1672" s="13">
        <f t="shared" si="2215"/>
        <v>1.6126349599426199E-3</v>
      </c>
      <c r="AS1672" s="13">
        <f t="shared" si="2216"/>
        <v>2.1230594973233028E-3</v>
      </c>
      <c r="AT1672" s="13">
        <f t="shared" si="2217"/>
        <v>1.3975207474526835E-3</v>
      </c>
      <c r="AU1672" s="13">
        <f t="shared" si="2218"/>
        <v>6.1328607512666769E-4</v>
      </c>
      <c r="AV1672" s="13">
        <f t="shared" si="2219"/>
        <v>2.0185021079106042E-4</v>
      </c>
      <c r="AW1672" s="13">
        <f t="shared" si="2220"/>
        <v>2.3094712874660085E-6</v>
      </c>
      <c r="AX1672" s="13">
        <f t="shared" si="2221"/>
        <v>5.9077622395324191E-4</v>
      </c>
      <c r="AY1672" s="13">
        <f t="shared" si="2222"/>
        <v>7.0198314476840114E-4</v>
      </c>
      <c r="AZ1672" s="13">
        <f t="shared" si="2223"/>
        <v>4.1706175329927987E-4</v>
      </c>
      <c r="BA1672" s="13">
        <f t="shared" si="2224"/>
        <v>1.6518963203165032E-4</v>
      </c>
      <c r="BB1672" s="13">
        <f t="shared" si="2225"/>
        <v>4.9071176477258999E-5</v>
      </c>
      <c r="BC1672" s="13">
        <f t="shared" si="2226"/>
        <v>1.1661653730911771E-5</v>
      </c>
      <c r="BD1672" s="13">
        <f t="shared" si="2227"/>
        <v>3.1936586551864531E-4</v>
      </c>
      <c r="BE1672" s="13">
        <f t="shared" si="2228"/>
        <v>4.2045022633911038E-4</v>
      </c>
      <c r="BF1672" s="13">
        <f t="shared" si="2229"/>
        <v>2.7676469515851943E-4</v>
      </c>
      <c r="BG1672" s="13">
        <f t="shared" si="2230"/>
        <v>1.214550366688877E-4</v>
      </c>
      <c r="BH1672" s="13">
        <f t="shared" si="2231"/>
        <v>3.9974370440723757E-5</v>
      </c>
      <c r="BI1672" s="13">
        <f t="shared" si="2232"/>
        <v>1.0525378516749786E-5</v>
      </c>
      <c r="BJ1672" s="14">
        <f t="shared" si="2233"/>
        <v>0.3955550999968242</v>
      </c>
      <c r="BK1672" s="14">
        <f t="shared" si="2234"/>
        <v>0.26976709345950972</v>
      </c>
      <c r="BL1672" s="14">
        <f t="shared" si="2235"/>
        <v>0.31186285957819077</v>
      </c>
      <c r="BM1672" s="14">
        <f t="shared" si="2236"/>
        <v>0.45673458188082761</v>
      </c>
      <c r="BN1672" s="14">
        <f t="shared" si="2237"/>
        <v>0.54259409070270048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1.6292</v>
      </c>
      <c r="F1673" s="10">
        <f>VLOOKUP(B1673,home!$B$2:$E$405,3,FALSE)</f>
        <v>1.0911999999999999</v>
      </c>
      <c r="G1673" s="10">
        <f>VLOOKUP(C1673,away!$B$2:$E$405,4,FALSE)</f>
        <v>0.75819999999999999</v>
      </c>
      <c r="H1673" s="10">
        <f>VLOOKUP(A1673,away!$A$2:$E$405,3,FALSE)</f>
        <v>1.1462000000000001</v>
      </c>
      <c r="I1673" s="10">
        <f>VLOOKUP(C1673,away!$B$2:$E$405,3,FALSE)</f>
        <v>1.0264</v>
      </c>
      <c r="J1673" s="10">
        <f>VLOOKUP(B1673,home!$B$2:$E$405,4,FALSE)</f>
        <v>0.92090000000000005</v>
      </c>
      <c r="K1673" s="12">
        <f t="shared" si="2182"/>
        <v>1.3479151009279999</v>
      </c>
      <c r="L1673" s="12">
        <f t="shared" si="2183"/>
        <v>1.083401719312</v>
      </c>
      <c r="M1673" s="13">
        <f t="shared" si="2184"/>
        <v>8.7920980194488033E-2</v>
      </c>
      <c r="N1673" s="13">
        <f t="shared" si="2185"/>
        <v>0.11851001689254201</v>
      </c>
      <c r="O1673" s="13">
        <f t="shared" si="2186"/>
        <v>9.5253741106304635E-2</v>
      </c>
      <c r="P1673" s="13">
        <f t="shared" si="2187"/>
        <v>0.12839395605707415</v>
      </c>
      <c r="Q1673" s="13">
        <f t="shared" si="2188"/>
        <v>7.9870720690344885E-2</v>
      </c>
      <c r="R1673" s="13">
        <f t="shared" si="2189"/>
        <v>5.1599033442735281E-2</v>
      </c>
      <c r="S1673" s="13">
        <f t="shared" si="2190"/>
        <v>4.687450002126848E-2</v>
      </c>
      <c r="T1673" s="13">
        <f t="shared" si="2191"/>
        <v>8.6532076118608178E-2</v>
      </c>
      <c r="U1673" s="13">
        <f t="shared" si="2192"/>
        <v>6.9551116370751759E-2</v>
      </c>
      <c r="V1673" s="13">
        <f t="shared" si="2193"/>
        <v>7.6058227166850376E-3</v>
      </c>
      <c r="W1673" s="13">
        <f t="shared" si="2194"/>
        <v>3.5886316846839454E-2</v>
      </c>
      <c r="X1673" s="13">
        <f t="shared" si="2195"/>
        <v>3.8879297371641051E-2</v>
      </c>
      <c r="Y1673" s="13">
        <f t="shared" si="2196"/>
        <v>2.1060948809039217E-2</v>
      </c>
      <c r="Z1673" s="13">
        <f t="shared" si="2197"/>
        <v>1.8634160515565601E-2</v>
      </c>
      <c r="AA1673" s="13">
        <f t="shared" si="2198"/>
        <v>2.5117266352047155E-2</v>
      </c>
      <c r="AB1673" s="13">
        <f t="shared" si="2199"/>
        <v>1.6927971304977554E-2</v>
      </c>
      <c r="AC1673" s="13">
        <f t="shared" si="2200"/>
        <v>6.9418987474872962E-4</v>
      </c>
      <c r="AD1673" s="13">
        <f t="shared" si="2201"/>
        <v>1.2092927098635443E-2</v>
      </c>
      <c r="AE1673" s="13">
        <f t="shared" si="2202"/>
        <v>1.3101498010176313E-2</v>
      </c>
      <c r="AF1673" s="13">
        <f t="shared" si="2203"/>
        <v>7.097092734893882E-3</v>
      </c>
      <c r="AG1673" s="13">
        <f t="shared" si="2204"/>
        <v>2.5630008237002458E-3</v>
      </c>
      <c r="AH1673" s="13">
        <f t="shared" si="2205"/>
        <v>5.0470703851248884E-3</v>
      </c>
      <c r="AI1673" s="13">
        <f t="shared" si="2206"/>
        <v>6.8030223875563331E-3</v>
      </c>
      <c r="AJ1673" s="13">
        <f t="shared" si="2207"/>
        <v>4.5849483040692196E-3</v>
      </c>
      <c r="AK1673" s="13">
        <f t="shared" si="2208"/>
        <v>2.0600403520097087E-3</v>
      </c>
      <c r="AL1673" s="13">
        <f t="shared" si="2209"/>
        <v>4.0549950228758709E-5</v>
      </c>
      <c r="AM1673" s="13">
        <f t="shared" si="2210"/>
        <v>3.2600478101344273E-3</v>
      </c>
      <c r="AN1673" s="13">
        <f t="shared" si="2211"/>
        <v>3.5319414025389586E-3</v>
      </c>
      <c r="AO1673" s="13">
        <f t="shared" si="2212"/>
        <v>1.9132556940099723E-3</v>
      </c>
      <c r="AP1673" s="13">
        <f t="shared" si="2213"/>
        <v>6.9094150279129269E-4</v>
      </c>
      <c r="AQ1673" s="13">
        <f t="shared" si="2214"/>
        <v>1.8714180301702588E-4</v>
      </c>
      <c r="AR1673" s="13">
        <f t="shared" si="2215"/>
        <v>1.0936009465465969E-3</v>
      </c>
      <c r="AS1673" s="13">
        <f t="shared" si="2216"/>
        <v>1.4740812302393121E-3</v>
      </c>
      <c r="AT1673" s="13">
        <f t="shared" si="2217"/>
        <v>9.9346817511704669E-4</v>
      </c>
      <c r="AU1673" s="13">
        <f t="shared" si="2218"/>
        <v>4.4637025184388345E-4</v>
      </c>
      <c r="AV1673" s="13">
        <f t="shared" si="2219"/>
        <v>1.5041730076635116E-4</v>
      </c>
      <c r="AW1673" s="13">
        <f t="shared" si="2220"/>
        <v>1.6449014521243003E-6</v>
      </c>
      <c r="AX1673" s="13">
        <f t="shared" si="2221"/>
        <v>7.3237794550457512E-4</v>
      </c>
      <c r="AY1673" s="13">
        <f t="shared" si="2222"/>
        <v>7.9345952534584684E-4</v>
      </c>
      <c r="AZ1673" s="13">
        <f t="shared" si="2223"/>
        <v>4.2981770698208695E-4</v>
      </c>
      <c r="BA1673" s="13">
        <f t="shared" si="2224"/>
        <v>1.5522174757837817E-4</v>
      </c>
      <c r="BB1673" s="13">
        <f t="shared" si="2225"/>
        <v>4.2041877050257045E-5</v>
      </c>
      <c r="BC1673" s="13">
        <f t="shared" si="2226"/>
        <v>9.1096483758704431E-6</v>
      </c>
      <c r="BD1673" s="13">
        <f t="shared" si="2227"/>
        <v>1.9746819095496887E-4</v>
      </c>
      <c r="BE1673" s="13">
        <f t="shared" si="2228"/>
        <v>2.6617035654113639E-4</v>
      </c>
      <c r="BF1673" s="13">
        <f t="shared" si="2229"/>
        <v>1.7938752150059383E-4</v>
      </c>
      <c r="BG1673" s="13">
        <f t="shared" si="2230"/>
        <v>8.0599716382898917E-5</v>
      </c>
      <c r="BH1673" s="13">
        <f t="shared" si="2231"/>
        <v>2.7160393710755835E-5</v>
      </c>
      <c r="BI1673" s="13">
        <f t="shared" si="2232"/>
        <v>7.3219809659755319E-6</v>
      </c>
      <c r="BJ1673" s="14">
        <f t="shared" si="2233"/>
        <v>0.42733925205974943</v>
      </c>
      <c r="BK1673" s="14">
        <f t="shared" si="2234"/>
        <v>0.27232345833983906</v>
      </c>
      <c r="BL1673" s="14">
        <f t="shared" si="2235"/>
        <v>0.28186025607014598</v>
      </c>
      <c r="BM1673" s="14">
        <f t="shared" si="2236"/>
        <v>0.4378168639779173</v>
      </c>
      <c r="BN1673" s="14">
        <f t="shared" si="2237"/>
        <v>0.56154844838348905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1.6292</v>
      </c>
      <c r="F1674" s="10">
        <f>VLOOKUP(B1674,home!$B$2:$E$405,3,FALSE)</f>
        <v>0.90259999999999996</v>
      </c>
      <c r="G1674" s="10">
        <f>VLOOKUP(C1674,away!$B$2:$E$405,4,FALSE)</f>
        <v>0.64990000000000003</v>
      </c>
      <c r="H1674" s="10">
        <f>VLOOKUP(A1674,away!$A$2:$E$405,3,FALSE)</f>
        <v>1.1462000000000001</v>
      </c>
      <c r="I1674" s="10">
        <f>VLOOKUP(C1674,away!$B$2:$E$405,3,FALSE)</f>
        <v>0.51319999999999999</v>
      </c>
      <c r="J1674" s="10">
        <f>VLOOKUP(B1674,home!$B$2:$E$405,4,FALSE)</f>
        <v>0.71850000000000003</v>
      </c>
      <c r="K1674" s="12">
        <f t="shared" si="2182"/>
        <v>0.95568829640800002</v>
      </c>
      <c r="L1674" s="12">
        <f t="shared" si="2183"/>
        <v>0.42264314004000003</v>
      </c>
      <c r="M1674" s="13">
        <f t="shared" si="2184"/>
        <v>0.25199867826919009</v>
      </c>
      <c r="N1674" s="13">
        <f t="shared" si="2185"/>
        <v>0.24083218753214997</v>
      </c>
      <c r="O1674" s="13">
        <f t="shared" si="2186"/>
        <v>0.1065055126696202</v>
      </c>
      <c r="P1674" s="13">
        <f t="shared" si="2187"/>
        <v>0.10178607196129</v>
      </c>
      <c r="Q1674" s="13">
        <f t="shared" si="2188"/>
        <v>0.11508025151140618</v>
      </c>
      <c r="R1674" s="13">
        <f t="shared" si="2189"/>
        <v>2.2506912153129138E-2</v>
      </c>
      <c r="S1674" s="13">
        <f t="shared" si="2190"/>
        <v>1.0278232922160121E-2</v>
      </c>
      <c r="T1674" s="13">
        <f t="shared" si="2191"/>
        <v>4.8637878855373663E-2</v>
      </c>
      <c r="U1674" s="13">
        <f t="shared" si="2192"/>
        <v>2.1509592533028497E-2</v>
      </c>
      <c r="V1674" s="13">
        <f t="shared" si="2193"/>
        <v>4.6128150046720952E-4</v>
      </c>
      <c r="W1674" s="13">
        <f t="shared" si="2194"/>
        <v>3.6660283172379987E-2</v>
      </c>
      <c r="X1674" s="13">
        <f t="shared" si="2195"/>
        <v>1.549421719473025E-2</v>
      </c>
      <c r="Y1674" s="13">
        <f t="shared" si="2196"/>
        <v>3.2742623038212759E-3</v>
      </c>
      <c r="Z1674" s="13">
        <f t="shared" si="2197"/>
        <v>3.1707973416676459E-3</v>
      </c>
      <c r="AA1674" s="13">
        <f t="shared" si="2198"/>
        <v>3.0302939097133674E-3</v>
      </c>
      <c r="AB1674" s="13">
        <f t="shared" si="2199"/>
        <v>1.4480082120947528E-3</v>
      </c>
      <c r="AC1674" s="13">
        <f t="shared" si="2200"/>
        <v>1.1644910283718854E-5</v>
      </c>
      <c r="AD1674" s="13">
        <f t="shared" si="2201"/>
        <v>8.7589508927116734E-3</v>
      </c>
      <c r="AE1674" s="13">
        <f t="shared" si="2202"/>
        <v>3.7019105087518225E-3</v>
      </c>
      <c r="AF1674" s="13">
        <f t="shared" si="2203"/>
        <v>7.8229354078297199E-4</v>
      </c>
      <c r="AG1674" s="13">
        <f t="shared" si="2204"/>
        <v>1.1021033283650836E-4</v>
      </c>
      <c r="AH1674" s="13">
        <f t="shared" si="2205"/>
        <v>3.3502893622822468E-4</v>
      </c>
      <c r="AI1674" s="13">
        <f t="shared" si="2206"/>
        <v>3.2018323331133649E-4</v>
      </c>
      <c r="AJ1674" s="13">
        <f t="shared" si="2207"/>
        <v>1.5299768439085818E-4</v>
      </c>
      <c r="AK1674" s="13">
        <f t="shared" si="2208"/>
        <v>4.8739365449956045E-5</v>
      </c>
      <c r="AL1674" s="13">
        <f t="shared" si="2209"/>
        <v>1.8814220523096931E-7</v>
      </c>
      <c r="AM1674" s="13">
        <f t="shared" si="2210"/>
        <v>1.6741653713953904E-3</v>
      </c>
      <c r="AN1674" s="13">
        <f t="shared" si="2211"/>
        <v>7.0757450951278058E-4</v>
      </c>
      <c r="AO1674" s="13">
        <f t="shared" si="2212"/>
        <v>1.4952575625637218E-4</v>
      </c>
      <c r="AP1674" s="13">
        <f t="shared" si="2213"/>
        <v>2.1065345047016274E-5</v>
      </c>
      <c r="AQ1674" s="13">
        <f t="shared" si="2214"/>
        <v>2.2257808941742549E-6</v>
      </c>
      <c r="AR1674" s="13">
        <f t="shared" si="2215"/>
        <v>2.8319536322351572E-5</v>
      </c>
      <c r="AS1674" s="13">
        <f t="shared" si="2216"/>
        <v>2.706464942297265E-5</v>
      </c>
      <c r="AT1674" s="13">
        <f t="shared" si="2217"/>
        <v>1.2932684349960245E-5</v>
      </c>
      <c r="AU1674" s="13">
        <f t="shared" si="2218"/>
        <v>4.119871691465304E-6</v>
      </c>
      <c r="AV1674" s="13">
        <f t="shared" si="2219"/>
        <v>9.8432828955900518E-7</v>
      </c>
      <c r="AW1674" s="13">
        <f t="shared" si="2220"/>
        <v>2.1109299474775771E-9</v>
      </c>
      <c r="AX1674" s="13">
        <f t="shared" si="2221"/>
        <v>2.6666337528235445E-4</v>
      </c>
      <c r="AY1674" s="13">
        <f t="shared" si="2222"/>
        <v>1.1270344626299921E-4</v>
      </c>
      <c r="AZ1674" s="13">
        <f t="shared" si="2223"/>
        <v>2.3816669210961687E-5</v>
      </c>
      <c r="BA1674" s="13">
        <f t="shared" si="2224"/>
        <v>3.3553172868716123E-6</v>
      </c>
      <c r="BB1674" s="13">
        <f t="shared" si="2225"/>
        <v>3.5452545848847795E-7</v>
      </c>
      <c r="BC1674" s="13">
        <f t="shared" si="2226"/>
        <v>2.9967550599938213E-8</v>
      </c>
      <c r="BD1674" s="13">
        <f t="shared" si="2227"/>
        <v>1.9948429592925821E-6</v>
      </c>
      <c r="BE1674" s="13">
        <f t="shared" si="2228"/>
        <v>1.9064480693678209E-6</v>
      </c>
      <c r="BF1674" s="13">
        <f t="shared" si="2229"/>
        <v>9.1098505380222663E-7</v>
      </c>
      <c r="BG1674" s="13">
        <f t="shared" si="2230"/>
        <v>2.9020591804046681E-7</v>
      </c>
      <c r="BH1674" s="13">
        <f t="shared" si="2231"/>
        <v>6.9336599854903335E-8</v>
      </c>
      <c r="BI1674" s="13">
        <f t="shared" si="2232"/>
        <v>1.3252835398811153E-8</v>
      </c>
      <c r="BJ1674" s="14">
        <f t="shared" si="2233"/>
        <v>0.47629392590910236</v>
      </c>
      <c r="BK1674" s="14">
        <f t="shared" si="2234"/>
        <v>0.36464880115185933</v>
      </c>
      <c r="BL1674" s="14">
        <f t="shared" si="2235"/>
        <v>0.15593587483847846</v>
      </c>
      <c r="BM1674" s="14">
        <f t="shared" si="2236"/>
        <v>0.16122708380898915</v>
      </c>
      <c r="BN1674" s="14">
        <f t="shared" si="2237"/>
        <v>0.83870961409678557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1.6292</v>
      </c>
      <c r="F1675" s="10">
        <f>VLOOKUP(B1675,home!$B$2:$E$405,3,FALSE)</f>
        <v>1.1915</v>
      </c>
      <c r="G1675" s="10">
        <f>VLOOKUP(C1675,away!$B$2:$E$405,4,FALSE)</f>
        <v>1.1253</v>
      </c>
      <c r="H1675" s="10">
        <f>VLOOKUP(A1675,away!$A$2:$E$405,3,FALSE)</f>
        <v>1.1462000000000001</v>
      </c>
      <c r="I1675" s="10">
        <f>VLOOKUP(C1675,away!$B$2:$E$405,3,FALSE)</f>
        <v>1.0663</v>
      </c>
      <c r="J1675" s="10">
        <f>VLOOKUP(B1675,home!$B$2:$E$405,4,FALSE)</f>
        <v>1.1291</v>
      </c>
      <c r="K1675" s="12">
        <f t="shared" si="2182"/>
        <v>2.1844231325399996</v>
      </c>
      <c r="L1675" s="12">
        <f t="shared" si="2183"/>
        <v>1.3799781840460001</v>
      </c>
      <c r="M1675" s="13">
        <f t="shared" si="2184"/>
        <v>2.8313931492203251E-2</v>
      </c>
      <c r="N1675" s="13">
        <f t="shared" si="2185"/>
        <v>6.1849606924721579E-2</v>
      </c>
      <c r="O1675" s="13">
        <f t="shared" si="2186"/>
        <v>3.9072607763813494E-2</v>
      </c>
      <c r="P1675" s="13">
        <f t="shared" si="2187"/>
        <v>8.5351108247936194E-2</v>
      </c>
      <c r="Q1675" s="13">
        <f t="shared" si="2188"/>
        <v>6.7552856052433996E-2</v>
      </c>
      <c r="R1675" s="13">
        <f t="shared" si="2189"/>
        <v>2.6959673153924505E-2</v>
      </c>
      <c r="S1675" s="13">
        <f t="shared" si="2190"/>
        <v>6.4321795801802806E-2</v>
      </c>
      <c r="T1675" s="13">
        <f t="shared" si="2191"/>
        <v>9.3221467622358709E-2</v>
      </c>
      <c r="U1675" s="13">
        <f t="shared" si="2192"/>
        <v>5.8891333683150297E-2</v>
      </c>
      <c r="V1675" s="13">
        <f t="shared" si="2193"/>
        <v>2.1543915611111287E-2</v>
      </c>
      <c r="W1675" s="13">
        <f t="shared" si="2194"/>
        <v>4.9188007143360503E-2</v>
      </c>
      <c r="X1675" s="13">
        <f t="shared" si="2195"/>
        <v>6.78783767745363E-2</v>
      </c>
      <c r="Y1675" s="13">
        <f t="shared" si="2196"/>
        <v>4.6835339558657416E-2</v>
      </c>
      <c r="Z1675" s="13">
        <f t="shared" si="2197"/>
        <v>1.2401253600475481E-2</v>
      </c>
      <c r="AA1675" s="13">
        <f t="shared" si="2198"/>
        <v>2.7089585237373599E-2</v>
      </c>
      <c r="AB1675" s="13">
        <f t="shared" si="2199"/>
        <v>2.9587558321716494E-2</v>
      </c>
      <c r="AC1675" s="13">
        <f t="shared" si="2200"/>
        <v>4.0589494652012274E-3</v>
      </c>
      <c r="AD1675" s="13">
        <f t="shared" si="2201"/>
        <v>2.6861855161874861E-2</v>
      </c>
      <c r="AE1675" s="13">
        <f t="shared" si="2202"/>
        <v>3.7068774106390742E-2</v>
      </c>
      <c r="AF1675" s="13">
        <f t="shared" si="2203"/>
        <v>2.5577049788074253E-2</v>
      </c>
      <c r="AG1675" s="13">
        <f t="shared" si="2204"/>
        <v>1.1765256906600281E-2</v>
      </c>
      <c r="AH1675" s="13">
        <f t="shared" si="2205"/>
        <v>4.2783648558695174E-3</v>
      </c>
      <c r="AI1675" s="13">
        <f t="shared" si="2206"/>
        <v>9.3457591606075363E-3</v>
      </c>
      <c r="AJ1675" s="13">
        <f t="shared" si="2207"/>
        <v>1.0207546250789358E-2</v>
      </c>
      <c r="AK1675" s="13">
        <f t="shared" si="2208"/>
        <v>7.4325333855654041E-3</v>
      </c>
      <c r="AL1675" s="13">
        <f t="shared" si="2209"/>
        <v>4.8942102621487226E-4</v>
      </c>
      <c r="AM1675" s="13">
        <f t="shared" si="2210"/>
        <v>1.1735531559707685E-2</v>
      </c>
      <c r="AN1675" s="13">
        <f t="shared" si="2211"/>
        <v>1.6194777530579935E-2</v>
      </c>
      <c r="AO1675" s="13">
        <f t="shared" si="2212"/>
        <v>1.1174219843839334E-2</v>
      </c>
      <c r="AP1675" s="13">
        <f t="shared" si="2213"/>
        <v>5.1400598694107289E-3</v>
      </c>
      <c r="AQ1675" s="13">
        <f t="shared" si="2214"/>
        <v>1.7732926211192839E-3</v>
      </c>
      <c r="AR1675" s="13">
        <f t="shared" si="2215"/>
        <v>1.1808100328978086E-3</v>
      </c>
      <c r="AS1675" s="13">
        <f t="shared" si="2216"/>
        <v>2.5793887509972914E-3</v>
      </c>
      <c r="AT1675" s="13">
        <f t="shared" si="2217"/>
        <v>2.8172382277459711E-3</v>
      </c>
      <c r="AU1675" s="13">
        <f t="shared" si="2218"/>
        <v>2.0513467848547631E-3</v>
      </c>
      <c r="AV1675" s="13">
        <f t="shared" si="2219"/>
        <v>1.1202523424245748E-3</v>
      </c>
      <c r="AW1675" s="13">
        <f t="shared" si="2220"/>
        <v>4.098161888843422E-5</v>
      </c>
      <c r="AX1675" s="13">
        <f t="shared" si="2221"/>
        <v>4.2725611019464463E-3</v>
      </c>
      <c r="AY1675" s="13">
        <f t="shared" si="2222"/>
        <v>5.896041110689634E-3</v>
      </c>
      <c r="AZ1675" s="13">
        <f t="shared" si="2223"/>
        <v>4.0682040524950228E-3</v>
      </c>
      <c r="BA1675" s="13">
        <f t="shared" si="2224"/>
        <v>1.8713442802302202E-3</v>
      </c>
      <c r="BB1675" s="13">
        <f t="shared" si="2225"/>
        <v>6.4560357038924193E-4</v>
      </c>
      <c r="BC1675" s="13">
        <f t="shared" si="2226"/>
        <v>1.7818376853587201E-4</v>
      </c>
      <c r="BD1675" s="13">
        <f t="shared" si="2227"/>
        <v>2.7158201415026909E-4</v>
      </c>
      <c r="BE1675" s="13">
        <f t="shared" si="2228"/>
        <v>5.9325003409165336E-4</v>
      </c>
      <c r="BF1675" s="13">
        <f t="shared" si="2229"/>
        <v>6.4795454892497563E-4</v>
      </c>
      <c r="BG1675" s="13">
        <f t="shared" si="2230"/>
        <v>4.7180230183541252E-4</v>
      </c>
      <c r="BH1675" s="13">
        <f t="shared" si="2231"/>
        <v>2.5765396552872359E-4</v>
      </c>
      <c r="BI1675" s="13">
        <f t="shared" si="2232"/>
        <v>1.1256505649832146E-4</v>
      </c>
      <c r="BJ1675" s="14">
        <f t="shared" si="2233"/>
        <v>0.55074840934795188</v>
      </c>
      <c r="BK1675" s="14">
        <f t="shared" si="2234"/>
        <v>0.20997516275515929</v>
      </c>
      <c r="BL1675" s="14">
        <f t="shared" si="2235"/>
        <v>0.22496880587275994</v>
      </c>
      <c r="BM1675" s="14">
        <f t="shared" si="2236"/>
        <v>0.68313878844951215</v>
      </c>
      <c r="BN1675" s="14">
        <f t="shared" si="2237"/>
        <v>0.30909978363503299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1.6292</v>
      </c>
      <c r="F1676" s="10">
        <f>VLOOKUP(B1676,home!$B$2:$E$405,3,FALSE)</f>
        <v>1.1554</v>
      </c>
      <c r="G1676" s="10">
        <f>VLOOKUP(C1676,away!$B$2:$E$405,4,FALSE)</f>
        <v>0.75019999999999998</v>
      </c>
      <c r="H1676" s="10">
        <f>VLOOKUP(A1676,away!$A$2:$E$405,3,FALSE)</f>
        <v>1.1462000000000001</v>
      </c>
      <c r="I1676" s="10">
        <f>VLOOKUP(C1676,away!$B$2:$E$405,3,FALSE)</f>
        <v>0.96940000000000004</v>
      </c>
      <c r="J1676" s="10">
        <f>VLOOKUP(B1676,home!$B$2:$E$405,4,FALSE)</f>
        <v>0.87239999999999995</v>
      </c>
      <c r="K1676" s="12">
        <f t="shared" si="2182"/>
        <v>1.412159735536</v>
      </c>
      <c r="L1676" s="12">
        <f t="shared" si="2183"/>
        <v>0.96934656667200003</v>
      </c>
      <c r="M1676" s="13">
        <f t="shared" si="2184"/>
        <v>9.2411273314536094E-2</v>
      </c>
      <c r="N1676" s="13">
        <f t="shared" si="2185"/>
        <v>0.13049947928440034</v>
      </c>
      <c r="O1676" s="13">
        <f t="shared" si="2186"/>
        <v>8.9578550509233384E-2</v>
      </c>
      <c r="P1676" s="13">
        <f t="shared" si="2187"/>
        <v>0.12649922219681725</v>
      </c>
      <c r="Q1676" s="13">
        <f t="shared" si="2188"/>
        <v>9.2143055076922248E-2</v>
      </c>
      <c r="R1676" s="13">
        <f t="shared" si="2189"/>
        <v>4.3416330191789858E-2</v>
      </c>
      <c r="S1676" s="13">
        <f t="shared" si="2190"/>
        <v>4.3290316869496734E-2</v>
      </c>
      <c r="T1676" s="13">
        <f t="shared" si="2191"/>
        <v>8.9318554081483592E-2</v>
      </c>
      <c r="U1676" s="13">
        <f t="shared" si="2192"/>
        <v>6.1310793361581621E-2</v>
      </c>
      <c r="V1676" s="13">
        <f t="shared" si="2193"/>
        <v>6.5843234347081657E-3</v>
      </c>
      <c r="W1676" s="13">
        <f t="shared" si="2194"/>
        <v>4.3373570762968529E-2</v>
      </c>
      <c r="X1676" s="13">
        <f t="shared" si="2195"/>
        <v>4.2044021903388587E-2</v>
      </c>
      <c r="Y1676" s="13">
        <f t="shared" si="2196"/>
        <v>2.0377614140566047E-2</v>
      </c>
      <c r="Z1676" s="13">
        <f t="shared" si="2197"/>
        <v>1.40284902029698E-2</v>
      </c>
      <c r="AA1676" s="13">
        <f t="shared" si="2198"/>
        <v>1.9810469014995204E-2</v>
      </c>
      <c r="AB1676" s="13">
        <f t="shared" si="2199"/>
        <v>1.3987773342529876E-2</v>
      </c>
      <c r="AC1676" s="13">
        <f t="shared" si="2200"/>
        <v>5.6331857799150399E-4</v>
      </c>
      <c r="AD1676" s="13">
        <f t="shared" si="2201"/>
        <v>1.531260255447141E-2</v>
      </c>
      <c r="AE1676" s="13">
        <f t="shared" si="2202"/>
        <v>1.4843218712989758E-2</v>
      </c>
      <c r="AF1676" s="13">
        <f t="shared" si="2203"/>
        <v>7.1941115488991019E-3</v>
      </c>
      <c r="AG1676" s="13">
        <f t="shared" si="2204"/>
        <v>2.3245291100602431E-3</v>
      </c>
      <c r="AH1676" s="13">
        <f t="shared" si="2205"/>
        <v>3.3996172034601404E-3</v>
      </c>
      <c r="AI1676" s="13">
        <f t="shared" si="2206"/>
        <v>4.8008025309619088E-3</v>
      </c>
      <c r="AJ1676" s="13">
        <f t="shared" si="2207"/>
        <v>3.3897500162418646E-3</v>
      </c>
      <c r="AK1676" s="13">
        <f t="shared" si="2208"/>
        <v>1.5956228288230875E-3</v>
      </c>
      <c r="AL1676" s="13">
        <f t="shared" si="2209"/>
        <v>3.084444544872793E-5</v>
      </c>
      <c r="AM1676" s="13">
        <f t="shared" si="2210"/>
        <v>4.3247681547380441E-3</v>
      </c>
      <c r="AN1676" s="13">
        <f t="shared" si="2211"/>
        <v>4.1921991624477234E-3</v>
      </c>
      <c r="AO1676" s="13">
        <f t="shared" si="2212"/>
        <v>2.0318469324619674E-3</v>
      </c>
      <c r="AP1676" s="13">
        <f t="shared" si="2213"/>
        <v>6.5652128266168125E-4</v>
      </c>
      <c r="AQ1676" s="13">
        <f t="shared" si="2214"/>
        <v>1.5909916282379956E-4</v>
      </c>
      <c r="AR1676" s="13">
        <f t="shared" si="2215"/>
        <v>6.5908145283463085E-4</v>
      </c>
      <c r="AS1676" s="13">
        <f t="shared" si="2216"/>
        <v>9.307282901316351E-4</v>
      </c>
      <c r="AT1676" s="13">
        <f t="shared" si="2217"/>
        <v>6.5716850802408175E-4</v>
      </c>
      <c r="AU1676" s="13">
        <f t="shared" si="2218"/>
        <v>3.0934230216462497E-4</v>
      </c>
      <c r="AV1676" s="13">
        <f t="shared" si="2219"/>
        <v>1.0921018590372356E-4</v>
      </c>
      <c r="AW1676" s="13">
        <f t="shared" si="2220"/>
        <v>1.1728362119112734E-6</v>
      </c>
      <c r="AX1676" s="13">
        <f t="shared" si="2221"/>
        <v>1.0178772422748991E-3</v>
      </c>
      <c r="AY1676" s="13">
        <f t="shared" si="2222"/>
        <v>9.8667581009273704E-4</v>
      </c>
      <c r="AZ1676" s="13">
        <f t="shared" si="2223"/>
        <v>4.7821540446585446E-4</v>
      </c>
      <c r="BA1676" s="13">
        <f t="shared" si="2224"/>
        <v>1.5451882014954596E-4</v>
      </c>
      <c r="BB1676" s="13">
        <f t="shared" si="2225"/>
        <v>3.7445571949542657E-5</v>
      </c>
      <c r="BC1676" s="13">
        <f t="shared" si="2226"/>
        <v>7.2595473212717067E-6</v>
      </c>
      <c r="BD1676" s="13">
        <f t="shared" si="2227"/>
        <v>1.0647972391040715E-4</v>
      </c>
      <c r="BE1676" s="13">
        <f t="shared" si="2228"/>
        <v>1.5036637875726687E-4</v>
      </c>
      <c r="BF1676" s="13">
        <f t="shared" si="2229"/>
        <v>1.0617067282968401E-4</v>
      </c>
      <c r="BG1676" s="13">
        <f t="shared" si="2230"/>
        <v>4.997664975494858E-5</v>
      </c>
      <c r="BH1676" s="13">
        <f t="shared" si="2231"/>
        <v>1.7643753125230874E-5</v>
      </c>
      <c r="BI1676" s="13">
        <f t="shared" si="2232"/>
        <v>4.9831595494377006E-6</v>
      </c>
      <c r="BJ1676" s="14">
        <f t="shared" si="2233"/>
        <v>0.47147718426753704</v>
      </c>
      <c r="BK1676" s="14">
        <f t="shared" si="2234"/>
        <v>0.27036597464909123</v>
      </c>
      <c r="BL1676" s="14">
        <f t="shared" si="2235"/>
        <v>0.24439086007660263</v>
      </c>
      <c r="BM1676" s="14">
        <f t="shared" si="2236"/>
        <v>0.42472909564862077</v>
      </c>
      <c r="BN1676" s="14">
        <f t="shared" si="2237"/>
        <v>0.57454791057369914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1.6292</v>
      </c>
      <c r="F1677" s="10">
        <f>VLOOKUP(B1677,home!$B$2:$E$405,3,FALSE)</f>
        <v>0.61380000000000001</v>
      </c>
      <c r="G1677" s="10">
        <f>VLOOKUP(C1677,away!$B$2:$E$405,4,FALSE)</f>
        <v>0.54559999999999997</v>
      </c>
      <c r="H1677" s="10">
        <f>VLOOKUP(A1677,away!$A$2:$E$405,3,FALSE)</f>
        <v>1.1462000000000001</v>
      </c>
      <c r="I1677" s="10">
        <f>VLOOKUP(C1677,away!$B$2:$E$405,3,FALSE)</f>
        <v>1.0179</v>
      </c>
      <c r="J1677" s="10">
        <f>VLOOKUP(B1677,home!$B$2:$E$405,4,FALSE)</f>
        <v>1.4883</v>
      </c>
      <c r="K1677" s="12">
        <f t="shared" si="2182"/>
        <v>0.54560161497600002</v>
      </c>
      <c r="L1677" s="12">
        <f t="shared" si="2183"/>
        <v>1.7364248813340002</v>
      </c>
      <c r="M1677" s="13">
        <f t="shared" si="2184"/>
        <v>0.10207713803088367</v>
      </c>
      <c r="N1677" s="13">
        <f t="shared" si="2185"/>
        <v>5.5693451361778196E-2</v>
      </c>
      <c r="O1677" s="13">
        <f t="shared" si="2186"/>
        <v>0.17724928229219153</v>
      </c>
      <c r="P1677" s="13">
        <f t="shared" si="2187"/>
        <v>9.6707494671956606E-2</v>
      </c>
      <c r="Q1677" s="13">
        <f t="shared" si="2188"/>
        <v>1.5193218503286745E-2</v>
      </c>
      <c r="R1677" s="13">
        <f t="shared" si="2189"/>
        <v>0.15389003198537771</v>
      </c>
      <c r="S1677" s="13">
        <f t="shared" si="2190"/>
        <v>2.2905078713357313E-2</v>
      </c>
      <c r="T1677" s="13">
        <f t="shared" si="2191"/>
        <v>2.638188263665122E-2</v>
      </c>
      <c r="U1677" s="13">
        <f t="shared" si="2192"/>
        <v>8.3962649979930373E-2</v>
      </c>
      <c r="V1677" s="13">
        <f t="shared" si="2193"/>
        <v>2.4111316645898479E-3</v>
      </c>
      <c r="W1677" s="13">
        <f t="shared" si="2194"/>
        <v>2.7631481840254975E-3</v>
      </c>
      <c r="X1677" s="13">
        <f t="shared" si="2195"/>
        <v>4.7979992575547326E-3</v>
      </c>
      <c r="Y1677" s="13">
        <f t="shared" si="2196"/>
        <v>4.1656826457200499E-3</v>
      </c>
      <c r="Z1677" s="13">
        <f t="shared" si="2197"/>
        <v>8.9072826842898356E-2</v>
      </c>
      <c r="AA1677" s="13">
        <f t="shared" si="2198"/>
        <v>4.8598278175962947E-2</v>
      </c>
      <c r="AB1677" s="13">
        <f t="shared" si="2199"/>
        <v>1.325764952892914E-2</v>
      </c>
      <c r="AC1677" s="13">
        <f t="shared" si="2200"/>
        <v>1.4276856399040176E-4</v>
      </c>
      <c r="AD1677" s="13">
        <f t="shared" si="2201"/>
        <v>3.7689452790557837E-4</v>
      </c>
      <c r="AE1677" s="13">
        <f t="shared" si="2202"/>
        <v>6.5444903589387791E-4</v>
      </c>
      <c r="AF1677" s="13">
        <f t="shared" si="2203"/>
        <v>5.6820079474558893E-4</v>
      </c>
      <c r="AG1677" s="13">
        <f t="shared" si="2204"/>
        <v>3.2887933252999808E-4</v>
      </c>
      <c r="AH1677" s="13">
        <f t="shared" si="2205"/>
        <v>3.8667068195190925E-2</v>
      </c>
      <c r="AI1677" s="13">
        <f t="shared" si="2206"/>
        <v>2.1096814853683296E-2</v>
      </c>
      <c r="AJ1677" s="13">
        <f t="shared" si="2207"/>
        <v>5.755228127509635E-3</v>
      </c>
      <c r="AK1677" s="13">
        <f t="shared" si="2208"/>
        <v>1.0466872536415192E-3</v>
      </c>
      <c r="AL1677" s="13">
        <f t="shared" si="2209"/>
        <v>5.4103359117483901E-6</v>
      </c>
      <c r="AM1677" s="13">
        <f t="shared" si="2210"/>
        <v>4.1126852620180153E-5</v>
      </c>
      <c r="AN1677" s="13">
        <f t="shared" si="2211"/>
        <v>7.1413690180637226E-5</v>
      </c>
      <c r="AO1677" s="13">
        <f t="shared" si="2212"/>
        <v>6.2002254248768042E-5</v>
      </c>
      <c r="AP1677" s="13">
        <f t="shared" si="2213"/>
        <v>3.5887418992119195E-5</v>
      </c>
      <c r="AQ1677" s="13">
        <f t="shared" si="2214"/>
        <v>1.5578951816193528E-5</v>
      </c>
      <c r="AR1677" s="13">
        <f t="shared" si="2215"/>
        <v>1.3428491860473618E-2</v>
      </c>
      <c r="AS1677" s="13">
        <f t="shared" si="2216"/>
        <v>7.3266068457664771E-3</v>
      </c>
      <c r="AT1677" s="13">
        <f t="shared" si="2217"/>
        <v>1.9987042636722034E-3</v>
      </c>
      <c r="AU1677" s="13">
        <f t="shared" si="2218"/>
        <v>3.63498758039657E-4</v>
      </c>
      <c r="AV1677" s="13">
        <f t="shared" si="2219"/>
        <v>4.9581377357051794E-5</v>
      </c>
      <c r="AW1677" s="13">
        <f t="shared" si="2220"/>
        <v>1.4238143858982666E-7</v>
      </c>
      <c r="AX1677" s="13">
        <f t="shared" si="2221"/>
        <v>3.7398128680750355E-6</v>
      </c>
      <c r="AY1677" s="13">
        <f t="shared" si="2222"/>
        <v>6.4939041156585601E-6</v>
      </c>
      <c r="AZ1677" s="13">
        <f t="shared" si="2223"/>
        <v>5.6380883417133968E-6</v>
      </c>
      <c r="BA1677" s="13">
        <f t="shared" si="2224"/>
        <v>3.2633722932367662E-6</v>
      </c>
      <c r="BB1677" s="13">
        <f t="shared" si="2225"/>
        <v>1.4166502117580787E-6</v>
      </c>
      <c r="BC1677" s="13">
        <f t="shared" si="2226"/>
        <v>4.9198133516876154E-7</v>
      </c>
      <c r="BD1677" s="13">
        <f t="shared" si="2227"/>
        <v>3.8862612308862496E-3</v>
      </c>
      <c r="BE1677" s="13">
        <f t="shared" si="2228"/>
        <v>2.1203504037901554E-3</v>
      </c>
      <c r="BF1677" s="13">
        <f t="shared" si="2229"/>
        <v>5.7843330231146118E-4</v>
      </c>
      <c r="BG1677" s="13">
        <f t="shared" si="2230"/>
        <v>1.0519804796567801E-4</v>
      </c>
      <c r="BH1677" s="13">
        <f t="shared" si="2231"/>
        <v>1.4349056215599163E-5</v>
      </c>
      <c r="BI1677" s="13">
        <f t="shared" si="2232"/>
        <v>1.5657736489224636E-6</v>
      </c>
      <c r="BJ1677" s="14">
        <f t="shared" si="2233"/>
        <v>0.11117085925711501</v>
      </c>
      <c r="BK1677" s="14">
        <f t="shared" si="2234"/>
        <v>0.22425551588480525</v>
      </c>
      <c r="BL1677" s="14">
        <f t="shared" si="2235"/>
        <v>0.57339673131254398</v>
      </c>
      <c r="BM1677" s="14">
        <f t="shared" si="2236"/>
        <v>0.39707896492921124</v>
      </c>
      <c r="BN1677" s="14">
        <f t="shared" si="2237"/>
        <v>0.60081061684547443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1.6292</v>
      </c>
      <c r="F1678" s="10">
        <f>VLOOKUP(B1678,home!$B$2:$E$405,3,FALSE)</f>
        <v>1.3299000000000001</v>
      </c>
      <c r="G1678" s="10">
        <f>VLOOKUP(C1678,away!$B$2:$E$405,4,FALSE)</f>
        <v>1.2998000000000001</v>
      </c>
      <c r="H1678" s="10">
        <f>VLOOKUP(A1678,away!$A$2:$E$405,3,FALSE)</f>
        <v>1.1462000000000001</v>
      </c>
      <c r="I1678" s="10">
        <f>VLOOKUP(C1678,away!$B$2:$E$405,3,FALSE)</f>
        <v>0.66720000000000002</v>
      </c>
      <c r="J1678" s="10">
        <f>VLOOKUP(B1678,home!$B$2:$E$405,4,FALSE)</f>
        <v>0.63009999999999999</v>
      </c>
      <c r="K1678" s="12">
        <f t="shared" si="2182"/>
        <v>2.8162416693840004</v>
      </c>
      <c r="L1678" s="12">
        <f t="shared" si="2183"/>
        <v>0.48186559766400006</v>
      </c>
      <c r="M1678" s="13">
        <f t="shared" si="2184"/>
        <v>3.6953043495086574E-2</v>
      </c>
      <c r="N1678" s="13">
        <f t="shared" si="2185"/>
        <v>0.10406870090142219</v>
      </c>
      <c r="O1678" s="13">
        <f t="shared" si="2186"/>
        <v>1.780640038926368E-2</v>
      </c>
      <c r="P1678" s="13">
        <f t="shared" si="2187"/>
        <v>5.014712675797986E-2</v>
      </c>
      <c r="Q1678" s="13">
        <f t="shared" si="2188"/>
        <v>0.14654130597862275</v>
      </c>
      <c r="R1678" s="13">
        <f t="shared" si="2189"/>
        <v>4.2901458829085132E-3</v>
      </c>
      <c r="S1678" s="13">
        <f t="shared" si="2190"/>
        <v>1.7013039280616152E-2</v>
      </c>
      <c r="T1678" s="13">
        <f t="shared" si="2191"/>
        <v>7.0613213987852155E-2</v>
      </c>
      <c r="U1678" s="13">
        <f t="shared" si="2192"/>
        <v>1.2082087603183167E-2</v>
      </c>
      <c r="V1678" s="13">
        <f t="shared" si="2193"/>
        <v>2.5652827259515861E-3</v>
      </c>
      <c r="W1678" s="13">
        <f t="shared" si="2194"/>
        <v>0.13756524406098272</v>
      </c>
      <c r="X1678" s="13">
        <f t="shared" si="2195"/>
        <v>6.628795854723947E-2</v>
      </c>
      <c r="Y1678" s="13">
        <f t="shared" si="2196"/>
        <v>1.5970943381646004E-2</v>
      </c>
      <c r="Z1678" s="13">
        <f t="shared" si="2197"/>
        <v>6.8909123664448674E-4</v>
      </c>
      <c r="AA1678" s="13">
        <f t="shared" si="2198"/>
        <v>1.9406474546455543E-3</v>
      </c>
      <c r="AB1678" s="13">
        <f t="shared" si="2199"/>
        <v>2.7326661136784038E-3</v>
      </c>
      <c r="AC1678" s="13">
        <f t="shared" si="2200"/>
        <v>2.1757605372453112E-4</v>
      </c>
      <c r="AD1678" s="13">
        <f t="shared" si="2201"/>
        <v>9.6854243145879843E-2</v>
      </c>
      <c r="AE1678" s="13">
        <f t="shared" si="2202"/>
        <v>4.6670727759783773E-2</v>
      </c>
      <c r="AF1678" s="13">
        <f t="shared" si="2203"/>
        <v>1.1244509062691022E-2</v>
      </c>
      <c r="AG1678" s="13">
        <f t="shared" si="2204"/>
        <v>1.8061140266439582E-3</v>
      </c>
      <c r="AH1678" s="13">
        <f t="shared" si="2205"/>
        <v>8.3012340147680107E-5</v>
      </c>
      <c r="AI1678" s="13">
        <f t="shared" si="2206"/>
        <v>2.3378281139697509E-4</v>
      </c>
      <c r="AJ1678" s="13">
        <f t="shared" si="2207"/>
        <v>3.2919444752095106E-4</v>
      </c>
      <c r="AK1678" s="13">
        <f t="shared" si="2208"/>
        <v>3.0903037347944899E-4</v>
      </c>
      <c r="AL1678" s="13">
        <f t="shared" si="2209"/>
        <v>1.1810463132300162E-5</v>
      </c>
      <c r="AM1678" s="13">
        <f t="shared" si="2210"/>
        <v>5.4552991080815315E-2</v>
      </c>
      <c r="AN1678" s="13">
        <f t="shared" si="2211"/>
        <v>2.6287209651515934E-2</v>
      </c>
      <c r="AO1678" s="13">
        <f t="shared" si="2212"/>
        <v>6.3334509948232984E-3</v>
      </c>
      <c r="AP1678" s="13">
        <f t="shared" si="2213"/>
        <v>1.0172907162987281E-3</v>
      </c>
      <c r="AQ1678" s="13">
        <f t="shared" si="2214"/>
        <v>1.2254934975183132E-4</v>
      </c>
      <c r="AR1678" s="13">
        <f t="shared" si="2215"/>
        <v>8.0001581797498326E-6</v>
      </c>
      <c r="AS1678" s="13">
        <f t="shared" si="2216"/>
        <v>2.253037882747473E-5</v>
      </c>
      <c r="AT1678" s="13">
        <f t="shared" si="2217"/>
        <v>3.1725495840470691E-5</v>
      </c>
      <c r="AU1678" s="13">
        <f t="shared" si="2218"/>
        <v>2.9782221122600784E-5</v>
      </c>
      <c r="AV1678" s="13">
        <f t="shared" si="2219"/>
        <v>2.0968483033069167E-5</v>
      </c>
      <c r="AW1678" s="13">
        <f t="shared" si="2220"/>
        <v>4.4520524168331259E-7</v>
      </c>
      <c r="AX1678" s="13">
        <f t="shared" si="2221"/>
        <v>2.5605734445220952E-2</v>
      </c>
      <c r="AY1678" s="13">
        <f t="shared" si="2222"/>
        <v>1.2338522532072066E-2</v>
      </c>
      <c r="AZ1678" s="13">
        <f t="shared" si="2223"/>
        <v>2.9727547671038186E-3</v>
      </c>
      <c r="BA1678" s="13">
        <f t="shared" si="2224"/>
        <v>4.7748941751966228E-4</v>
      </c>
      <c r="BB1678" s="13">
        <f t="shared" si="2225"/>
        <v>5.7521430887836825E-5</v>
      </c>
      <c r="BC1678" s="13">
        <f t="shared" si="2226"/>
        <v>5.5435197346511957E-6</v>
      </c>
      <c r="BD1678" s="13">
        <f t="shared" si="2227"/>
        <v>6.4250016711528157E-7</v>
      </c>
      <c r="BE1678" s="13">
        <f t="shared" si="2228"/>
        <v>1.8094357432162394E-6</v>
      </c>
      <c r="BF1678" s="13">
        <f t="shared" si="2229"/>
        <v>2.5479041690591915E-6</v>
      </c>
      <c r="BG1678" s="13">
        <f t="shared" si="2230"/>
        <v>2.3918379635005705E-6</v>
      </c>
      <c r="BH1678" s="13">
        <f t="shared" si="2231"/>
        <v>1.6839984348062186E-6</v>
      </c>
      <c r="BI1678" s="13">
        <f t="shared" si="2232"/>
        <v>9.4850931265574189E-7</v>
      </c>
      <c r="BJ1678" s="14">
        <f t="shared" si="2233"/>
        <v>0.82739401875850815</v>
      </c>
      <c r="BK1678" s="14">
        <f t="shared" si="2234"/>
        <v>0.11924640130856308</v>
      </c>
      <c r="BL1678" s="14">
        <f t="shared" si="2235"/>
        <v>3.9929998339018086E-2</v>
      </c>
      <c r="BM1678" s="14">
        <f t="shared" si="2236"/>
        <v>0.61511470891061981</v>
      </c>
      <c r="BN1678" s="14">
        <f t="shared" si="2237"/>
        <v>0.35980672340528358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1.6292</v>
      </c>
      <c r="F1679" s="10">
        <f>VLOOKUP(B1679,home!$B$2:$E$405,3,FALSE)</f>
        <v>0.86650000000000005</v>
      </c>
      <c r="G1679" s="10">
        <f>VLOOKUP(C1679,away!$B$2:$E$405,4,FALSE)</f>
        <v>0.90259999999999996</v>
      </c>
      <c r="H1679" s="10">
        <f>VLOOKUP(A1679,away!$A$2:$E$405,3,FALSE)</f>
        <v>1.1462000000000001</v>
      </c>
      <c r="I1679" s="10">
        <f>VLOOKUP(C1679,away!$B$2:$E$405,3,FALSE)</f>
        <v>1.1803999999999999</v>
      </c>
      <c r="J1679" s="10">
        <f>VLOOKUP(B1679,home!$B$2:$E$405,4,FALSE)</f>
        <v>1.3856999999999999</v>
      </c>
      <c r="K1679" s="12">
        <f t="shared" si="2182"/>
        <v>1.27420204468</v>
      </c>
      <c r="L1679" s="12">
        <f t="shared" si="2183"/>
        <v>1.874816736936</v>
      </c>
      <c r="M1679" s="13">
        <f t="shared" si="2184"/>
        <v>4.2894194797253656E-2</v>
      </c>
      <c r="N1679" s="13">
        <f t="shared" si="2185"/>
        <v>5.4655870715562827E-2</v>
      </c>
      <c r="O1679" s="13">
        <f t="shared" si="2186"/>
        <v>8.0418754323284256E-2</v>
      </c>
      <c r="P1679" s="13">
        <f t="shared" si="2187"/>
        <v>0.10246974118934739</v>
      </c>
      <c r="Q1679" s="13">
        <f t="shared" si="2188"/>
        <v>3.4821311109767952E-2</v>
      </c>
      <c r="R1679" s="13">
        <f t="shared" si="2189"/>
        <v>7.5385213284418828E-2</v>
      </c>
      <c r="S1679" s="13">
        <f t="shared" si="2190"/>
        <v>6.1197371282069819E-2</v>
      </c>
      <c r="T1679" s="13">
        <f t="shared" si="2191"/>
        <v>6.5283576870648438E-2</v>
      </c>
      <c r="U1679" s="13">
        <f t="shared" si="2192"/>
        <v>9.6055992905644358E-2</v>
      </c>
      <c r="V1679" s="13">
        <f t="shared" si="2193"/>
        <v>1.6243790425312578E-2</v>
      </c>
      <c r="W1679" s="13">
        <f t="shared" si="2194"/>
        <v>1.4789795271501571E-2</v>
      </c>
      <c r="X1679" s="13">
        <f t="shared" si="2195"/>
        <v>2.772815571086806E-2</v>
      </c>
      <c r="Y1679" s="13">
        <f t="shared" si="2196"/>
        <v>2.5992605205551491E-2</v>
      </c>
      <c r="Z1679" s="13">
        <f t="shared" si="2197"/>
        <v>4.711115319437284E-2</v>
      </c>
      <c r="AA1679" s="13">
        <f t="shared" si="2198"/>
        <v>6.0029127727502581E-2</v>
      </c>
      <c r="AB1679" s="13">
        <f t="shared" si="2199"/>
        <v>3.8244618645370342E-2</v>
      </c>
      <c r="AC1679" s="13">
        <f t="shared" si="2200"/>
        <v>2.4252946824787325E-3</v>
      </c>
      <c r="AD1679" s="13">
        <f t="shared" si="2201"/>
        <v>4.7112968438364775E-3</v>
      </c>
      <c r="AE1679" s="13">
        <f t="shared" si="2202"/>
        <v>8.8328181754983807E-3</v>
      </c>
      <c r="AF1679" s="13">
        <f t="shared" si="2203"/>
        <v>8.2799576748684347E-3</v>
      </c>
      <c r="AG1679" s="13">
        <f t="shared" si="2204"/>
        <v>5.1744677433216762E-3</v>
      </c>
      <c r="AH1679" s="13">
        <f t="shared" si="2205"/>
        <v>2.2081194626291517E-2</v>
      </c>
      <c r="AI1679" s="13">
        <f t="shared" si="2206"/>
        <v>2.8135903341797681E-2</v>
      </c>
      <c r="AJ1679" s="13">
        <f t="shared" si="2207"/>
        <v>1.7925412783518727E-2</v>
      </c>
      <c r="AK1679" s="13">
        <f t="shared" si="2208"/>
        <v>7.6135325401641904E-3</v>
      </c>
      <c r="AL1679" s="13">
        <f t="shared" si="2209"/>
        <v>2.3175100462536952E-4</v>
      </c>
      <c r="AM1679" s="13">
        <f t="shared" si="2210"/>
        <v>1.2006288143021728E-3</v>
      </c>
      <c r="AN1679" s="13">
        <f t="shared" si="2211"/>
        <v>2.2509589959013383E-3</v>
      </c>
      <c r="AO1679" s="13">
        <f t="shared" si="2212"/>
        <v>2.1100677998362413E-3</v>
      </c>
      <c r="AP1679" s="13">
        <f t="shared" si="2213"/>
        <v>1.3186634757342357E-3</v>
      </c>
      <c r="AQ1679" s="13">
        <f t="shared" si="2214"/>
        <v>6.1806308867318584E-4</v>
      </c>
      <c r="AR1679" s="13">
        <f t="shared" si="2215"/>
        <v>8.279638651382518E-3</v>
      </c>
      <c r="AS1679" s="13">
        <f t="shared" si="2216"/>
        <v>1.0549932498803162E-2</v>
      </c>
      <c r="AT1679" s="13">
        <f t="shared" si="2217"/>
        <v>6.7213727806054871E-3</v>
      </c>
      <c r="AU1679" s="13">
        <f t="shared" si="2218"/>
        <v>2.8547956467013355E-3</v>
      </c>
      <c r="AV1679" s="13">
        <f t="shared" si="2219"/>
        <v>9.0939661254260174E-4</v>
      </c>
      <c r="AW1679" s="13">
        <f t="shared" si="2220"/>
        <v>1.5378580285086147E-5</v>
      </c>
      <c r="AX1679" s="13">
        <f t="shared" si="2221"/>
        <v>2.5497394834759189E-4</v>
      </c>
      <c r="AY1679" s="13">
        <f t="shared" si="2222"/>
        <v>4.7802942584472042E-4</v>
      </c>
      <c r="AZ1679" s="13">
        <f t="shared" si="2223"/>
        <v>4.4810878416079425E-4</v>
      </c>
      <c r="BA1679" s="13">
        <f t="shared" si="2224"/>
        <v>2.8004061617089958E-4</v>
      </c>
      <c r="BB1679" s="13">
        <f t="shared" si="2225"/>
        <v>1.3125620855476816E-4</v>
      </c>
      <c r="BC1679" s="13">
        <f t="shared" si="2226"/>
        <v>4.9216267325048292E-5</v>
      </c>
      <c r="BD1679" s="13">
        <f t="shared" si="2227"/>
        <v>2.5871341865656922E-3</v>
      </c>
      <c r="BE1679" s="13">
        <f t="shared" si="2228"/>
        <v>3.2965316703835331E-3</v>
      </c>
      <c r="BF1679" s="13">
        <f t="shared" si="2229"/>
        <v>2.1002236973775372E-3</v>
      </c>
      <c r="BG1679" s="13">
        <f t="shared" si="2230"/>
        <v>8.9203644316128243E-4</v>
      </c>
      <c r="BH1679" s="13">
        <f t="shared" si="2231"/>
        <v>2.8415866495129532E-4</v>
      </c>
      <c r="BI1679" s="13">
        <f t="shared" si="2232"/>
        <v>7.2415110378895833E-5</v>
      </c>
      <c r="BJ1679" s="14">
        <f t="shared" si="2233"/>
        <v>0.25940986274627631</v>
      </c>
      <c r="BK1679" s="14">
        <f t="shared" si="2234"/>
        <v>0.22594017280693224</v>
      </c>
      <c r="BL1679" s="14">
        <f t="shared" si="2235"/>
        <v>0.46443738614084579</v>
      </c>
      <c r="BM1679" s="14">
        <f t="shared" si="2236"/>
        <v>0.60579083862323291</v>
      </c>
      <c r="BN1679" s="14">
        <f t="shared" si="2237"/>
        <v>0.39064508541963489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1.6292</v>
      </c>
      <c r="F1680" s="10">
        <f>VLOOKUP(B1680,home!$B$2:$E$405,3,FALSE)</f>
        <v>0.90259999999999996</v>
      </c>
      <c r="G1680" s="10">
        <f>VLOOKUP(C1680,away!$B$2:$E$405,4,FALSE)</f>
        <v>1.1048</v>
      </c>
      <c r="H1680" s="10">
        <f>VLOOKUP(A1680,away!$A$2:$E$405,3,FALSE)</f>
        <v>1.1462000000000001</v>
      </c>
      <c r="I1680" s="10">
        <f>VLOOKUP(C1680,away!$B$2:$E$405,3,FALSE)</f>
        <v>1.1778</v>
      </c>
      <c r="J1680" s="10">
        <f>VLOOKUP(B1680,home!$B$2:$E$405,4,FALSE)</f>
        <v>1.0777000000000001</v>
      </c>
      <c r="K1680" s="12">
        <f t="shared" si="2182"/>
        <v>1.6246259884159999</v>
      </c>
      <c r="L1680" s="12">
        <f t="shared" si="2183"/>
        <v>1.4548889217720002</v>
      </c>
      <c r="M1680" s="13">
        <f t="shared" si="2184"/>
        <v>4.5981556424471395E-2</v>
      </c>
      <c r="N1680" s="13">
        <f t="shared" si="2185"/>
        <v>7.4702831555012922E-2</v>
      </c>
      <c r="O1680" s="13">
        <f t="shared" si="2186"/>
        <v>6.6898057047797568E-2</v>
      </c>
      <c r="P1680" s="13">
        <f t="shared" si="2187"/>
        <v>0.10868432205438811</v>
      </c>
      <c r="Q1680" s="13">
        <f t="shared" si="2188"/>
        <v>6.0682080776268417E-2</v>
      </c>
      <c r="R1680" s="13">
        <f t="shared" si="2189"/>
        <v>4.8664621043456001E-2</v>
      </c>
      <c r="S1680" s="13">
        <f t="shared" si="2190"/>
        <v>6.4222934035653129E-2</v>
      </c>
      <c r="T1680" s="13">
        <f t="shared" si="2191"/>
        <v>8.828568707146657E-2</v>
      </c>
      <c r="U1680" s="13">
        <f t="shared" si="2192"/>
        <v>7.9061808063614791E-2</v>
      </c>
      <c r="V1680" s="13">
        <f t="shared" si="2193"/>
        <v>1.6866728964045331E-2</v>
      </c>
      <c r="W1680" s="13">
        <f t="shared" si="2194"/>
        <v>3.2861895153428203E-2</v>
      </c>
      <c r="X1680" s="13">
        <f t="shared" si="2195"/>
        <v>4.7810407207155681E-2</v>
      </c>
      <c r="Y1680" s="13">
        <f t="shared" si="2196"/>
        <v>3.4779415895549511E-2</v>
      </c>
      <c r="Z1680" s="13">
        <f t="shared" si="2197"/>
        <v>2.3600539346118898E-2</v>
      </c>
      <c r="AA1680" s="13">
        <f t="shared" si="2198"/>
        <v>3.8342049562339116E-2</v>
      </c>
      <c r="AB1680" s="13">
        <f t="shared" si="2199"/>
        <v>3.1145745084055227E-2</v>
      </c>
      <c r="AC1680" s="13">
        <f t="shared" si="2200"/>
        <v>2.4916906164098112E-3</v>
      </c>
      <c r="AD1680" s="13">
        <f t="shared" si="2201"/>
        <v>1.3347072223715319E-2</v>
      </c>
      <c r="AE1680" s="13">
        <f t="shared" si="2202"/>
        <v>1.9418507516374191E-2</v>
      </c>
      <c r="AF1680" s="13">
        <f t="shared" si="2203"/>
        <v>1.4125885731459569E-2</v>
      </c>
      <c r="AG1680" s="13">
        <f t="shared" si="2204"/>
        <v>6.8505315536392317E-3</v>
      </c>
      <c r="AH1680" s="13">
        <f t="shared" si="2205"/>
        <v>8.5840408106281456E-3</v>
      </c>
      <c r="AI1680" s="13">
        <f t="shared" si="2206"/>
        <v>1.3945855786570035E-2</v>
      </c>
      <c r="AJ1680" s="13">
        <f t="shared" si="2207"/>
        <v>1.1328399870781668E-2</v>
      </c>
      <c r="AK1680" s="13">
        <f t="shared" si="2208"/>
        <v>6.1348042790801182E-3</v>
      </c>
      <c r="AL1680" s="13">
        <f t="shared" si="2209"/>
        <v>2.3557941615882884E-4</v>
      </c>
      <c r="AM1680" s="13">
        <f t="shared" si="2210"/>
        <v>4.3368000807826445E-3</v>
      </c>
      <c r="AN1680" s="13">
        <f t="shared" si="2211"/>
        <v>6.3095623934705846E-3</v>
      </c>
      <c r="AO1680" s="13">
        <f t="shared" si="2212"/>
        <v>4.5898562137447908E-3</v>
      </c>
      <c r="AP1680" s="13">
        <f t="shared" si="2213"/>
        <v>2.225910319301225E-3</v>
      </c>
      <c r="AQ1680" s="13">
        <f t="shared" si="2214"/>
        <v>8.0961306610233177E-4</v>
      </c>
      <c r="AR1680" s="13">
        <f t="shared" si="2215"/>
        <v>2.4977651758843252E-3</v>
      </c>
      <c r="AS1680" s="13">
        <f t="shared" si="2216"/>
        <v>4.0579342177021359E-3</v>
      </c>
      <c r="AT1680" s="13">
        <f t="shared" si="2217"/>
        <v>3.2963126946807205E-3</v>
      </c>
      <c r="AU1680" s="13">
        <f t="shared" si="2218"/>
        <v>1.7850917565746245E-3</v>
      </c>
      <c r="AV1680" s="13">
        <f t="shared" si="2219"/>
        <v>7.2502661485957594E-4</v>
      </c>
      <c r="AW1680" s="13">
        <f t="shared" si="2220"/>
        <v>1.5467426946163664E-5</v>
      </c>
      <c r="AX1680" s="13">
        <f t="shared" si="2221"/>
        <v>1.1742796863006832E-3</v>
      </c>
      <c r="AY1680" s="13">
        <f t="shared" si="2222"/>
        <v>1.7084465066607637E-3</v>
      </c>
      <c r="AZ1680" s="13">
        <f t="shared" si="2223"/>
        <v>1.2427999479904099E-3</v>
      </c>
      <c r="BA1680" s="13">
        <f t="shared" si="2224"/>
        <v>6.0271195877002173E-4</v>
      </c>
      <c r="BB1680" s="13">
        <f t="shared" si="2225"/>
        <v>2.1921973795850175E-4</v>
      </c>
      <c r="BC1680" s="13">
        <f t="shared" si="2226"/>
        <v>6.3788073637916978E-5</v>
      </c>
      <c r="BD1680" s="13">
        <f t="shared" si="2227"/>
        <v>6.056618139303326E-4</v>
      </c>
      <c r="BE1680" s="13">
        <f t="shared" si="2228"/>
        <v>9.8397392310239419E-4</v>
      </c>
      <c r="BF1680" s="13">
        <f t="shared" si="2229"/>
        <v>7.9929480369789825E-4</v>
      </c>
      <c r="BG1680" s="13">
        <f t="shared" si="2230"/>
        <v>4.3285170349782347E-4</v>
      </c>
      <c r="BH1680" s="13">
        <f t="shared" si="2231"/>
        <v>1.7580553165817526E-4</v>
      </c>
      <c r="BI1680" s="13">
        <f t="shared" si="2232"/>
        <v>5.7123647127832625E-5</v>
      </c>
      <c r="BJ1680" s="14">
        <f t="shared" si="2233"/>
        <v>0.41614730266878958</v>
      </c>
      <c r="BK1680" s="14">
        <f t="shared" si="2234"/>
        <v>0.24019125801778735</v>
      </c>
      <c r="BL1680" s="14">
        <f t="shared" si="2235"/>
        <v>0.31952222343103853</v>
      </c>
      <c r="BM1680" s="14">
        <f t="shared" si="2236"/>
        <v>0.59215487548262502</v>
      </c>
      <c r="BN1680" s="14">
        <f t="shared" si="2237"/>
        <v>0.40561346890139438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1.6292</v>
      </c>
      <c r="F1681" s="10">
        <f>VLOOKUP(B1681,home!$B$2:$E$405,3,FALSE)</f>
        <v>1.163</v>
      </c>
      <c r="G1681" s="10">
        <f>VLOOKUP(C1681,away!$B$2:$E$405,4,FALSE)</f>
        <v>1.1554</v>
      </c>
      <c r="H1681" s="10">
        <f>VLOOKUP(A1681,away!$A$2:$E$405,3,FALSE)</f>
        <v>1.1462000000000001</v>
      </c>
      <c r="I1681" s="10">
        <f>VLOOKUP(C1681,away!$B$2:$E$405,3,FALSE)</f>
        <v>1.0777000000000001</v>
      </c>
      <c r="J1681" s="10">
        <f>VLOOKUP(B1681,home!$B$2:$E$405,4,FALSE)</f>
        <v>0.91839999999999999</v>
      </c>
      <c r="K1681" s="12">
        <f t="shared" si="2182"/>
        <v>2.1892052418399999</v>
      </c>
      <c r="L1681" s="12">
        <f t="shared" si="2183"/>
        <v>1.1344625452160002</v>
      </c>
      <c r="M1681" s="13">
        <f t="shared" si="2184"/>
        <v>3.6020473744578715E-2</v>
      </c>
      <c r="N1681" s="13">
        <f t="shared" si="2185"/>
        <v>7.8856209935191809E-2</v>
      </c>
      <c r="O1681" s="13">
        <f t="shared" si="2186"/>
        <v>4.0863878324160885E-2</v>
      </c>
      <c r="P1681" s="13">
        <f t="shared" si="2187"/>
        <v>8.9459416629164942E-2</v>
      </c>
      <c r="Q1681" s="13">
        <f t="shared" si="2188"/>
        <v>8.6316214070878708E-2</v>
      </c>
      <c r="R1681" s="13">
        <f t="shared" si="2189"/>
        <v>2.3179269705512255E-2</v>
      </c>
      <c r="S1681" s="13">
        <f t="shared" si="2190"/>
        <v>5.5544711046693354E-2</v>
      </c>
      <c r="T1681" s="13">
        <f t="shared" si="2191"/>
        <v>9.7922511908258195E-2</v>
      </c>
      <c r="U1681" s="13">
        <f t="shared" si="2192"/>
        <v>5.0744178741330533E-2</v>
      </c>
      <c r="V1681" s="13">
        <f t="shared" si="2193"/>
        <v>1.5327694781793926E-2</v>
      </c>
      <c r="W1681" s="13">
        <f t="shared" si="2194"/>
        <v>6.2987969433250413E-2</v>
      </c>
      <c r="X1681" s="13">
        <f t="shared" si="2195"/>
        <v>7.1457492121232882E-2</v>
      </c>
      <c r="Y1681" s="13">
        <f t="shared" si="2196"/>
        <v>4.053292419330308E-2</v>
      </c>
      <c r="Z1681" s="13">
        <f t="shared" si="2197"/>
        <v>8.7653377687878474E-3</v>
      </c>
      <c r="AA1681" s="13">
        <f t="shared" si="2198"/>
        <v>1.9189123389928484E-2</v>
      </c>
      <c r="AB1681" s="13">
        <f t="shared" si="2199"/>
        <v>2.1004464755772997E-2</v>
      </c>
      <c r="AC1681" s="13">
        <f t="shared" si="2200"/>
        <v>2.3792139769808597E-3</v>
      </c>
      <c r="AD1681" s="13">
        <f t="shared" si="2201"/>
        <v>3.4473398214032371E-2</v>
      </c>
      <c r="AE1681" s="13">
        <f t="shared" si="2202"/>
        <v>3.910877908013588E-2</v>
      </c>
      <c r="AF1681" s="13">
        <f t="shared" si="2203"/>
        <v>2.2183722527770611E-2</v>
      </c>
      <c r="AG1681" s="13">
        <f t="shared" si="2204"/>
        <v>8.3888674404067193E-3</v>
      </c>
      <c r="AH1681" s="13">
        <f t="shared" si="2205"/>
        <v>2.4859868487142494E-3</v>
      </c>
      <c r="AI1681" s="13">
        <f t="shared" si="2206"/>
        <v>5.4423354403505377E-3</v>
      </c>
      <c r="AJ1681" s="13">
        <f t="shared" si="2207"/>
        <v>5.9571946369335015E-3</v>
      </c>
      <c r="AK1681" s="13">
        <f t="shared" si="2208"/>
        <v>4.3471739086119853E-3</v>
      </c>
      <c r="AL1681" s="13">
        <f t="shared" si="2209"/>
        <v>2.3635790681259114E-4</v>
      </c>
      <c r="AM1681" s="13">
        <f t="shared" si="2210"/>
        <v>1.509386881483947E-2</v>
      </c>
      <c r="AN1681" s="13">
        <f t="shared" si="2211"/>
        <v>1.7123428832839196E-2</v>
      </c>
      <c r="AO1681" s="13">
        <f t="shared" si="2212"/>
        <v>9.7129443282639016E-3</v>
      </c>
      <c r="AP1681" s="13">
        <f t="shared" si="2213"/>
        <v>3.6729905147278581E-3</v>
      </c>
      <c r="AQ1681" s="13">
        <f t="shared" si="2214"/>
        <v>1.0417175419730981E-3</v>
      </c>
      <c r="AR1681" s="13">
        <f t="shared" si="2215"/>
        <v>5.6405179355317389E-4</v>
      </c>
      <c r="AS1681" s="13">
        <f t="shared" si="2216"/>
        <v>1.2348251431158618E-3</v>
      </c>
      <c r="AT1681" s="13">
        <f t="shared" si="2217"/>
        <v>1.3516428380325365E-3</v>
      </c>
      <c r="AU1681" s="13">
        <f t="shared" si="2218"/>
        <v>9.8634119537210755E-4</v>
      </c>
      <c r="AV1681" s="13">
        <f t="shared" si="2219"/>
        <v>5.3982582878783737E-4</v>
      </c>
      <c r="AW1681" s="13">
        <f t="shared" si="2220"/>
        <v>1.6305881273923554E-5</v>
      </c>
      <c r="AX1681" s="13">
        <f t="shared" si="2221"/>
        <v>5.5072627881819786E-3</v>
      </c>
      <c r="AY1681" s="13">
        <f t="shared" si="2222"/>
        <v>6.2477833598542929E-3</v>
      </c>
      <c r="AZ1681" s="13">
        <f t="shared" si="2223"/>
        <v>3.5439381061892383E-3</v>
      </c>
      <c r="BA1681" s="13">
        <f t="shared" si="2224"/>
        <v>1.3401550146784709E-3</v>
      </c>
      <c r="BB1681" s="13">
        <f t="shared" si="2225"/>
        <v>3.8008891723403102E-4</v>
      </c>
      <c r="BC1681" s="13">
        <f t="shared" si="2226"/>
        <v>8.6239328090742453E-5</v>
      </c>
      <c r="BD1681" s="13">
        <f t="shared" si="2227"/>
        <v>1.0664927222466386E-4</v>
      </c>
      <c r="BE1681" s="13">
        <f t="shared" si="2228"/>
        <v>2.3347714579265521E-4</v>
      </c>
      <c r="BF1681" s="13">
        <f t="shared" si="2229"/>
        <v>2.5556469570956137E-4</v>
      </c>
      <c r="BG1681" s="13">
        <f t="shared" si="2230"/>
        <v>1.8649452382553877E-4</v>
      </c>
      <c r="BH1681" s="13">
        <f t="shared" si="2231"/>
        <v>1.0206869728333105E-4</v>
      </c>
      <c r="BI1681" s="13">
        <f t="shared" si="2232"/>
        <v>4.4689865424089696E-5</v>
      </c>
      <c r="BJ1681" s="14">
        <f t="shared" si="2233"/>
        <v>0.60597850647133289</v>
      </c>
      <c r="BK1681" s="14">
        <f t="shared" si="2234"/>
        <v>0.20521565144587869</v>
      </c>
      <c r="BL1681" s="14">
        <f t="shared" si="2235"/>
        <v>0.17881923675043682</v>
      </c>
      <c r="BM1681" s="14">
        <f t="shared" si="2236"/>
        <v>0.63785179254836866</v>
      </c>
      <c r="BN1681" s="14">
        <f t="shared" si="2237"/>
        <v>0.35469546240948729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1.6292</v>
      </c>
      <c r="F1682" s="10">
        <f>VLOOKUP(B1682,home!$B$2:$E$405,3,FALSE)</f>
        <v>1.2583</v>
      </c>
      <c r="G1682" s="10">
        <f>VLOOKUP(C1682,away!$B$2:$E$405,4,FALSE)</f>
        <v>1.0831999999999999</v>
      </c>
      <c r="H1682" s="10">
        <f>VLOOKUP(A1682,away!$A$2:$E$405,3,FALSE)</f>
        <v>1.1462000000000001</v>
      </c>
      <c r="I1682" s="10">
        <f>VLOOKUP(C1682,away!$B$2:$E$405,3,FALSE)</f>
        <v>1.0777000000000001</v>
      </c>
      <c r="J1682" s="10">
        <f>VLOOKUP(B1682,home!$B$2:$E$405,4,FALSE)</f>
        <v>1.0468999999999999</v>
      </c>
      <c r="K1682" s="12">
        <f t="shared" si="2182"/>
        <v>2.2205842203519999</v>
      </c>
      <c r="L1682" s="12">
        <f t="shared" si="2183"/>
        <v>1.2931934218060002</v>
      </c>
      <c r="M1682" s="13">
        <f t="shared" si="2184"/>
        <v>2.978418764734795E-2</v>
      </c>
      <c r="N1682" s="13">
        <f t="shared" si="2185"/>
        <v>6.6138297105703805E-2</v>
      </c>
      <c r="O1682" s="13">
        <f t="shared" si="2186"/>
        <v>3.851671553938589E-2</v>
      </c>
      <c r="P1682" s="13">
        <f t="shared" si="2187"/>
        <v>8.5529610746546983E-2</v>
      </c>
      <c r="Q1682" s="13">
        <f t="shared" si="2188"/>
        <v>7.3432829456939117E-2</v>
      </c>
      <c r="R1682" s="13">
        <f t="shared" si="2189"/>
        <v>2.4904781582553395E-2</v>
      </c>
      <c r="S1682" s="13">
        <f t="shared" si="2190"/>
        <v>6.1402667760079223E-2</v>
      </c>
      <c r="T1682" s="13">
        <f t="shared" si="2191"/>
        <v>9.4962851998315528E-2</v>
      </c>
      <c r="U1682" s="13">
        <f t="shared" si="2192"/>
        <v>5.5303164993531176E-2</v>
      </c>
      <c r="V1682" s="13">
        <f t="shared" si="2193"/>
        <v>1.959185090089146E-2</v>
      </c>
      <c r="W1682" s="13">
        <f t="shared" si="2194"/>
        <v>5.4354594115959512E-2</v>
      </c>
      <c r="X1682" s="13">
        <f t="shared" si="2195"/>
        <v>7.0291003555693968E-2</v>
      </c>
      <c r="Y1682" s="13">
        <f t="shared" si="2196"/>
        <v>4.5449931705182807E-2</v>
      </c>
      <c r="Z1682" s="13">
        <f t="shared" si="2197"/>
        <v>1.073556657135776E-2</v>
      </c>
      <c r="AA1682" s="13">
        <f t="shared" si="2198"/>
        <v>2.3839229724895463E-2</v>
      </c>
      <c r="AB1682" s="13">
        <f t="shared" si="2199"/>
        <v>2.6468508676224609E-2</v>
      </c>
      <c r="AC1682" s="13">
        <f t="shared" si="2200"/>
        <v>3.5163024278144941E-3</v>
      </c>
      <c r="AD1682" s="13">
        <f t="shared" si="2201"/>
        <v>3.0174738499384349E-2</v>
      </c>
      <c r="AE1682" s="13">
        <f t="shared" si="2202"/>
        <v>3.9021773332120098E-2</v>
      </c>
      <c r="AF1682" s="13">
        <f t="shared" si="2203"/>
        <v>2.523135029015126E-2</v>
      </c>
      <c r="AG1682" s="13">
        <f t="shared" si="2204"/>
        <v>1.0876338739502174E-2</v>
      </c>
      <c r="AH1682" s="13">
        <f t="shared" si="2205"/>
        <v>3.4707910173600626E-3</v>
      </c>
      <c r="AI1682" s="13">
        <f t="shared" si="2206"/>
        <v>7.7071837652892185E-3</v>
      </c>
      <c r="AJ1682" s="13">
        <f t="shared" si="2207"/>
        <v>8.5572253262771753E-3</v>
      </c>
      <c r="AK1682" s="13">
        <f t="shared" si="2208"/>
        <v>6.3340131765091982E-3</v>
      </c>
      <c r="AL1682" s="13">
        <f t="shared" si="2209"/>
        <v>4.0390287823732692E-4</v>
      </c>
      <c r="AM1682" s="13">
        <f t="shared" si="2210"/>
        <v>1.3401109632996181E-2</v>
      </c>
      <c r="AN1682" s="13">
        <f t="shared" si="2211"/>
        <v>1.733022682229168E-2</v>
      </c>
      <c r="AO1682" s="13">
        <f t="shared" si="2212"/>
        <v>1.1205667662496754E-2</v>
      </c>
      <c r="AP1682" s="13">
        <f t="shared" si="2213"/>
        <v>4.8303652360283406E-3</v>
      </c>
      <c r="AQ1682" s="13">
        <f t="shared" si="2214"/>
        <v>1.5616491370380593E-3</v>
      </c>
      <c r="AR1682" s="13">
        <f t="shared" si="2215"/>
        <v>8.9768082242267725E-4</v>
      </c>
      <c r="AS1682" s="13">
        <f t="shared" si="2216"/>
        <v>1.9933758691844028E-3</v>
      </c>
      <c r="AT1682" s="13">
        <f t="shared" si="2217"/>
        <v>2.2132295001706689E-3</v>
      </c>
      <c r="AU1682" s="13">
        <f t="shared" si="2218"/>
        <v>1.6382208346988438E-3</v>
      </c>
      <c r="AV1682" s="13">
        <f t="shared" si="2219"/>
        <v>9.0945183374603394E-4</v>
      </c>
      <c r="AW1682" s="13">
        <f t="shared" si="2220"/>
        <v>3.2218490081677574E-5</v>
      </c>
      <c r="AX1682" s="13">
        <f t="shared" si="2221"/>
        <v>4.9597154310397455E-3</v>
      </c>
      <c r="AY1682" s="13">
        <f t="shared" si="2222"/>
        <v>6.4138713694503096E-3</v>
      </c>
      <c r="AZ1682" s="13">
        <f t="shared" si="2223"/>
        <v>4.1471881316414915E-3</v>
      </c>
      <c r="BA1682" s="13">
        <f t="shared" si="2224"/>
        <v>1.7877054702768978E-3</v>
      </c>
      <c r="BB1682" s="13">
        <f t="shared" si="2225"/>
        <v>5.7796223857217157E-4</v>
      </c>
      <c r="BC1682" s="13">
        <f t="shared" si="2226"/>
        <v>1.4948339299476044E-4</v>
      </c>
      <c r="BD1682" s="13">
        <f t="shared" si="2227"/>
        <v>1.9347915573973454E-4</v>
      </c>
      <c r="BE1682" s="13">
        <f t="shared" si="2228"/>
        <v>4.2963676020268162E-4</v>
      </c>
      <c r="BF1682" s="13">
        <f t="shared" si="2229"/>
        <v>4.7702230509461544E-4</v>
      </c>
      <c r="BG1682" s="13">
        <f t="shared" si="2230"/>
        <v>3.5308940114968021E-4</v>
      </c>
      <c r="BH1682" s="13">
        <f t="shared" si="2231"/>
        <v>1.9601618814162937E-4</v>
      </c>
      <c r="BI1682" s="13">
        <f t="shared" si="2232"/>
        <v>8.7054090864170243E-5</v>
      </c>
      <c r="BJ1682" s="14">
        <f t="shared" si="2233"/>
        <v>0.57629865332377905</v>
      </c>
      <c r="BK1682" s="14">
        <f t="shared" si="2234"/>
        <v>0.20664239373036777</v>
      </c>
      <c r="BL1682" s="14">
        <f t="shared" si="2235"/>
        <v>0.20448987056344128</v>
      </c>
      <c r="BM1682" s="14">
        <f t="shared" si="2236"/>
        <v>0.67347840923110014</v>
      </c>
      <c r="BN1682" s="14">
        <f t="shared" si="2237"/>
        <v>0.31830642207847715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1.6292</v>
      </c>
      <c r="F1683" s="10">
        <f>VLOOKUP(B1683,home!$B$2:$E$405,3,FALSE)</f>
        <v>0.90259999999999996</v>
      </c>
      <c r="G1683" s="10">
        <f>VLOOKUP(C1683,away!$B$2:$E$405,4,FALSE)</f>
        <v>1.1253</v>
      </c>
      <c r="H1683" s="10">
        <f>VLOOKUP(A1683,away!$A$2:$E$405,3,FALSE)</f>
        <v>1.1462000000000001</v>
      </c>
      <c r="I1683" s="10">
        <f>VLOOKUP(C1683,away!$B$2:$E$405,3,FALSE)</f>
        <v>0.92090000000000005</v>
      </c>
      <c r="J1683" s="10">
        <f>VLOOKUP(B1683,home!$B$2:$E$405,4,FALSE)</f>
        <v>0.87239999999999995</v>
      </c>
      <c r="K1683" s="12">
        <f t="shared" si="2182"/>
        <v>1.654771564776</v>
      </c>
      <c r="L1683" s="12">
        <f t="shared" si="2183"/>
        <v>0.92084923999200008</v>
      </c>
      <c r="M1683" s="13">
        <f t="shared" si="2184"/>
        <v>7.6106560814066096E-2</v>
      </c>
      <c r="N1683" s="13">
        <f t="shared" si="2185"/>
        <v>0.12593897272801194</v>
      </c>
      <c r="O1683" s="13">
        <f t="shared" si="2186"/>
        <v>7.0082668684037688E-2</v>
      </c>
      <c r="P1683" s="13">
        <f t="shared" si="2187"/>
        <v>0.11597080732196302</v>
      </c>
      <c r="Q1683" s="13">
        <f t="shared" si="2188"/>
        <v>0.10420011548370718</v>
      </c>
      <c r="R1683" s="13">
        <f t="shared" si="2189"/>
        <v>3.2267786097153625E-2</v>
      </c>
      <c r="S1683" s="13">
        <f t="shared" si="2190"/>
        <v>4.417893808053331E-2</v>
      </c>
      <c r="T1683" s="13">
        <f t="shared" si="2191"/>
        <v>9.5952597150250382E-2</v>
      </c>
      <c r="U1683" s="13">
        <f t="shared" si="2192"/>
        <v>5.3395814891844161E-2</v>
      </c>
      <c r="V1683" s="13">
        <f t="shared" si="2193"/>
        <v>7.4799612266214042E-3</v>
      </c>
      <c r="W1683" s="13">
        <f t="shared" si="2194"/>
        <v>5.7475796049604677E-2</v>
      </c>
      <c r="X1683" s="13">
        <f t="shared" si="2195"/>
        <v>5.2926543110213664E-2</v>
      </c>
      <c r="Y1683" s="13">
        <f t="shared" si="2196"/>
        <v>2.4368683499222041E-2</v>
      </c>
      <c r="Z1683" s="13">
        <f t="shared" si="2197"/>
        <v>9.9045887679294498E-3</v>
      </c>
      <c r="AA1683" s="13">
        <f t="shared" si="2198"/>
        <v>1.638983185396941E-2</v>
      </c>
      <c r="AB1683" s="13">
        <f t="shared" si="2199"/>
        <v>1.3560713851704246E-2</v>
      </c>
      <c r="AC1683" s="13">
        <f t="shared" si="2200"/>
        <v>7.1237053424632322E-4</v>
      </c>
      <c r="AD1683" s="13">
        <f t="shared" si="2201"/>
        <v>2.3777328241437641E-2</v>
      </c>
      <c r="AE1683" s="13">
        <f t="shared" si="2202"/>
        <v>2.1895334640168167E-2</v>
      </c>
      <c r="AF1683" s="13">
        <f t="shared" si="2203"/>
        <v>1.0081151131384686E-2</v>
      </c>
      <c r="AG1683" s="13">
        <f t="shared" si="2204"/>
        <v>3.0944067858600269E-3</v>
      </c>
      <c r="AH1683" s="13">
        <f t="shared" si="2205"/>
        <v>2.2801582598452829E-3</v>
      </c>
      <c r="AI1683" s="13">
        <f t="shared" si="2206"/>
        <v>3.7731410515810999E-3</v>
      </c>
      <c r="AJ1683" s="13">
        <f t="shared" si="2207"/>
        <v>3.12184326102271E-3</v>
      </c>
      <c r="AK1683" s="13">
        <f t="shared" si="2208"/>
        <v>1.7219791526759867E-3</v>
      </c>
      <c r="AL1683" s="13">
        <f t="shared" si="2209"/>
        <v>4.3420270255415575E-5</v>
      </c>
      <c r="AM1683" s="13">
        <f t="shared" si="2210"/>
        <v>7.869209332055269E-3</v>
      </c>
      <c r="AN1683" s="13">
        <f t="shared" si="2211"/>
        <v>7.2463554327610487E-3</v>
      </c>
      <c r="AO1683" s="13">
        <f t="shared" si="2212"/>
        <v>3.3364004464849564E-3</v>
      </c>
      <c r="AP1683" s="13">
        <f t="shared" si="2213"/>
        <v>1.024107271818214E-3</v>
      </c>
      <c r="AQ1683" s="13">
        <f t="shared" si="2214"/>
        <v>2.357621007310207E-4</v>
      </c>
      <c r="AR1683" s="13">
        <f t="shared" si="2215"/>
        <v>4.1993640012800222E-4</v>
      </c>
      <c r="AS1683" s="13">
        <f t="shared" si="2216"/>
        <v>6.9489881394621468E-4</v>
      </c>
      <c r="AT1683" s="13">
        <f t="shared" si="2217"/>
        <v>5.7494939885738218E-4</v>
      </c>
      <c r="AU1683" s="13">
        <f t="shared" si="2218"/>
        <v>3.1713663880475029E-4</v>
      </c>
      <c r="AV1683" s="13">
        <f t="shared" si="2219"/>
        <v>1.3119717301068442E-4</v>
      </c>
      <c r="AW1683" s="13">
        <f t="shared" si="2220"/>
        <v>1.837877686013465E-6</v>
      </c>
      <c r="AX1683" s="13">
        <f t="shared" si="2221"/>
        <v>2.1702906399924992E-3</v>
      </c>
      <c r="AY1683" s="13">
        <f t="shared" si="2222"/>
        <v>1.9985104863988442E-3</v>
      </c>
      <c r="AZ1683" s="13">
        <f t="shared" si="2223"/>
        <v>9.2016343125820915E-4</v>
      </c>
      <c r="BA1683" s="13">
        <f t="shared" si="2224"/>
        <v>2.8244393211418435E-4</v>
      </c>
      <c r="BB1683" s="13">
        <f t="shared" si="2225"/>
        <v>6.5022070056924659E-5</v>
      </c>
      <c r="BC1683" s="13">
        <f t="shared" si="2226"/>
        <v>1.1975104758925137E-5</v>
      </c>
      <c r="BD1683" s="13">
        <f t="shared" si="2227"/>
        <v>6.4449685817141188E-5</v>
      </c>
      <c r="BE1683" s="13">
        <f t="shared" si="2228"/>
        <v>1.0664950744895229E-4</v>
      </c>
      <c r="BF1683" s="13">
        <f t="shared" si="2229"/>
        <v>8.8240286161946226E-5</v>
      </c>
      <c r="BG1683" s="13">
        <f t="shared" si="2230"/>
        <v>4.8672505469495264E-5</v>
      </c>
      <c r="BH1683" s="13">
        <f t="shared" si="2231"/>
        <v>2.0135469509331271E-5</v>
      </c>
      <c r="BI1683" s="13">
        <f t="shared" si="2232"/>
        <v>6.66392047749111E-6</v>
      </c>
      <c r="BJ1683" s="14">
        <f t="shared" si="2233"/>
        <v>0.54487116906829058</v>
      </c>
      <c r="BK1683" s="14">
        <f t="shared" si="2234"/>
        <v>0.2464905687340844</v>
      </c>
      <c r="BL1683" s="14">
        <f t="shared" si="2235"/>
        <v>0.19906686690346564</v>
      </c>
      <c r="BM1683" s="14">
        <f t="shared" si="2236"/>
        <v>0.47376960973611759</v>
      </c>
      <c r="BN1683" s="14">
        <f t="shared" si="2237"/>
        <v>0.52456691112893949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1.4215</v>
      </c>
      <c r="F1685" s="10">
        <f>VLOOKUP(B1685,home!$B$2:$E$405,3,FALSE)</f>
        <v>0.82069999999999999</v>
      </c>
      <c r="G1685" s="10">
        <f>VLOOKUP(C1685,away!$B$2:$E$405,4,FALSE)</f>
        <v>1.0823</v>
      </c>
      <c r="H1685" s="10">
        <f>VLOOKUP(A1685,away!$A$2:$E$405,3,FALSE)</f>
        <v>1.0277000000000001</v>
      </c>
      <c r="I1685" s="10">
        <f>VLOOKUP(C1685,away!$B$2:$E$405,3,FALSE)</f>
        <v>0.74850000000000005</v>
      </c>
      <c r="J1685" s="10">
        <f>VLOOKUP(B1685,home!$B$2:$E$405,4,FALSE)</f>
        <v>1.0541</v>
      </c>
      <c r="K1685" s="12">
        <f t="shared" ref="K1685:K1748" si="2238">E1685*F1685*G1685</f>
        <v>1.2626382916150001</v>
      </c>
      <c r="L1685" s="12">
        <f t="shared" ref="L1685:L1748" si="2239">H1685*I1685*J1685</f>
        <v>0.81084897964500013</v>
      </c>
      <c r="M1685" s="13">
        <f t="shared" ref="M1685:M1748" si="2240">_xlfn.POISSON.DIST(0,K1685,FALSE) * _xlfn.POISSON.DIST(0,L1685,FALSE)</f>
        <v>0.12574650404043902</v>
      </c>
      <c r="N1685" s="13">
        <f t="shared" ref="N1685:N1748" si="2241">_xlfn.POISSON.DIST(1,K1685,FALSE) * _xlfn.POISSON.DIST(0,L1685,FALSE)</f>
        <v>0.15877235103817863</v>
      </c>
      <c r="O1685" s="13">
        <f t="shared" ref="O1685:O1748" si="2242">_xlfn.POISSON.DIST(0,K1685,FALSE) * _xlfn.POISSON.DIST(1,L1685,FALSE)</f>
        <v>0.10196142449511587</v>
      </c>
      <c r="P1685" s="13">
        <f t="shared" ref="P1685:P1748" si="2243">_xlfn.POISSON.DIST(1,K1685,FALSE) * _xlfn.POISSON.DIST(1,L1685,FALSE)</f>
        <v>0.12874039883514493</v>
      </c>
      <c r="Q1685" s="13">
        <f t="shared" ref="Q1685:Q1748" si="2244">_xlfn.POISSON.DIST(2,K1685,FALSE) * _xlfn.POISSON.DIST(0,L1685,FALSE)</f>
        <v>0.10023602503527149</v>
      </c>
      <c r="R1685" s="13">
        <f t="shared" ref="R1685:R1748" si="2245">_xlfn.POISSON.DIST(0,K1685,FALSE) * _xlfn.POISSON.DIST(2,L1685,FALSE)</f>
        <v>4.1337658507507702E-2</v>
      </c>
      <c r="S1685" s="13">
        <f t="shared" ref="S1685:S1748" si="2246">_xlfn.POISSON.DIST(2,K1685,FALSE) * _xlfn.POISSON.DIST(2,L1685,FALSE)</f>
        <v>3.295139379561219E-2</v>
      </c>
      <c r="T1685" s="13">
        <f t="shared" ref="T1685:T1748" si="2247">_xlfn.POISSON.DIST(2,K1685,FALSE) * _xlfn.POISSON.DIST(1,L1685,FALSE)</f>
        <v>8.1276278623520576E-2</v>
      </c>
      <c r="U1685" s="13">
        <f t="shared" ref="U1685:U1748" si="2248">_xlfn.POISSON.DIST(1,K1685,FALSE) * _xlfn.POISSON.DIST(2,L1685,FALSE)</f>
        <v>5.2194510517283799E-2</v>
      </c>
      <c r="V1685" s="13">
        <f t="shared" ref="V1685:V1748" si="2249">_xlfn.POISSON.DIST(3,K1685,FALSE) * _xlfn.POISSON.DIST(3,L1685,FALSE)</f>
        <v>3.7484369506313236E-3</v>
      </c>
      <c r="W1685" s="13">
        <f t="shared" ref="W1685:W1748" si="2250">_xlfn.POISSON.DIST(3,K1685,FALSE) * _xlfn.POISSON.DIST(0,L1685,FALSE)</f>
        <v>4.2187281136271189E-2</v>
      </c>
      <c r="X1685" s="13">
        <f t="shared" ref="X1685:X1748" si="2251">_xlfn.POISSON.DIST(3,K1685,FALSE) * _xlfn.POISSON.DIST(1,L1685,FALSE)</f>
        <v>3.4207513863342254E-2</v>
      </c>
      <c r="Y1685" s="13">
        <f t="shared" ref="Y1685:Y1748" si="2252">_xlfn.POISSON.DIST(3,K1685,FALSE) * _xlfn.POISSON.DIST(2,L1685,FALSE)</f>
        <v>1.386856385614163E-2</v>
      </c>
      <c r="Z1685" s="13">
        <f t="shared" ref="Z1685:Z1748" si="2253">_xlfn.POISSON.DIST(0,K1685,FALSE) * _xlfn.POISSON.DIST(3,L1685,FALSE)</f>
        <v>1.1172866073908695E-2</v>
      </c>
      <c r="AA1685" s="13">
        <f t="shared" ref="AA1685:AA1748" si="2254">_xlfn.POISSON.DIST(1,K1685,FALSE) * _xlfn.POISSON.DIST(3,L1685,FALSE)</f>
        <v>1.4107288532003269E-2</v>
      </c>
      <c r="AB1685" s="13">
        <f t="shared" ref="AB1685:AB1748" si="2255">_xlfn.POISSON.DIST(2,K1685,FALSE) * _xlfn.POISSON.DIST(3,L1685,FALSE)</f>
        <v>8.9062013456842459E-3</v>
      </c>
      <c r="AC1685" s="13">
        <f t="shared" ref="AC1685:AC1748" si="2256">_xlfn.POISSON.DIST(4,K1685,FALSE) * _xlfn.POISSON.DIST(4,L1685,FALSE)</f>
        <v>2.3985521094361745E-4</v>
      </c>
      <c r="AD1685" s="13">
        <f t="shared" ref="AD1685:AD1748" si="2257">_xlfn.POISSON.DIST(4,K1685,FALSE) * _xlfn.POISSON.DIST(0,L1685,FALSE)</f>
        <v>1.3316819145445798E-2</v>
      </c>
      <c r="AE1685" s="13">
        <f t="shared" ref="AE1685:AE1748" si="2258">_xlfn.POISSON.DIST(4,K1685,FALSE) * _xlfn.POISSON.DIST(1,L1685,FALSE)</f>
        <v>1.0797929216201728E-2</v>
      </c>
      <c r="AF1685" s="13">
        <f t="shared" ref="AF1685:AF1748" si="2259">_xlfn.POISSON.DIST(4,K1685,FALSE) * _xlfn.POISSON.DIST(2,L1685,FALSE)</f>
        <v>4.3777449436180529E-3</v>
      </c>
      <c r="AG1685" s="13">
        <f t="shared" ref="AG1685:AG1748" si="2260">_xlfn.POISSON.DIST(4,K1685,FALSE) * _xlfn.POISSON.DIST(3,L1685,FALSE)</f>
        <v>1.1832300068929191E-3</v>
      </c>
      <c r="AH1685" s="13">
        <f t="shared" ref="AH1685:AH1748" si="2261">_xlfn.POISSON.DIST(0,K1685,FALSE) * _xlfn.POISSON.DIST(4,L1685,FALSE)</f>
        <v>2.2648767639347755E-3</v>
      </c>
      <c r="AI1685" s="13">
        <f t="shared" ref="AI1685:AI1748" si="2262">_xlfn.POISSON.DIST(1,K1685,FALSE) * _xlfn.POISSON.DIST(4,L1685,FALSE)</f>
        <v>2.8597201279331151E-3</v>
      </c>
      <c r="AJ1685" s="13">
        <f t="shared" ref="AJ1685:AJ1748" si="2263">_xlfn.POISSON.DIST(2,K1685,FALSE) * _xlfn.POISSON.DIST(4,L1685,FALSE)</f>
        <v>1.8053960684152491E-3</v>
      </c>
      <c r="AK1685" s="13">
        <f t="shared" ref="AK1685:AK1748" si="2264">_xlfn.POISSON.DIST(3,K1685,FALSE) * _xlfn.POISSON.DIST(4,L1685,FALSE)</f>
        <v>7.5985406917075606E-4</v>
      </c>
      <c r="AL1685" s="13">
        <f t="shared" ref="AL1685:AL1748" si="2265">_xlfn.POISSON.DIST(5,K1685,FALSE) * _xlfn.POISSON.DIST(5,L1685,FALSE)</f>
        <v>9.822636662610881E-6</v>
      </c>
      <c r="AM1685" s="13">
        <f t="shared" ref="AM1685:AM1748" si="2266">_xlfn.POISSON.DIST(5,K1685,FALSE) * _xlfn.POISSON.DIST(0,L1685,FALSE)</f>
        <v>3.3628651551103161E-3</v>
      </c>
      <c r="AN1685" s="13">
        <f t="shared" ref="AN1685:AN1748" si="2267">_xlfn.POISSON.DIST(5,K1685,FALSE) * _xlfn.POISSON.DIST(1,L1685,FALSE)</f>
        <v>2.726775779704925E-3</v>
      </c>
      <c r="AO1685" s="13">
        <f t="shared" ref="AO1685:AO1748" si="2268">_xlfn.POISSON.DIST(5,K1685,FALSE) * _xlfn.POISSON.DIST(2,L1685,FALSE)</f>
        <v>1.1055016793472189E-3</v>
      </c>
      <c r="AP1685" s="13">
        <f t="shared" ref="AP1685:AP1748" si="2269">_xlfn.POISSON.DIST(5,K1685,FALSE) * _xlfn.POISSON.DIST(3,L1685,FALSE)</f>
        <v>2.9879830289817558E-4</v>
      </c>
      <c r="AQ1685" s="13">
        <f t="shared" ref="AQ1685:AQ1748" si="2270">_xlfn.POISSON.DIST(5,K1685,FALSE) * _xlfn.POISSON.DIST(4,L1685,FALSE)</f>
        <v>6.0570074756160827E-5</v>
      </c>
      <c r="AR1685" s="13">
        <f t="shared" ref="AR1685:AR1748" si="2271">_xlfn.POISSON.DIST(0,K1685,FALSE) * _xlfn.POISSON.DIST(5,L1685,FALSE)</f>
        <v>3.6729460261163664E-4</v>
      </c>
      <c r="AS1685" s="13">
        <f t="shared" ref="AS1685:AS1748" si="2272">_xlfn.POISSON.DIST(1,K1685,FALSE) * _xlfn.POISSON.DIST(5,L1685,FALSE)</f>
        <v>4.6376022956096726E-4</v>
      </c>
      <c r="AT1685" s="13">
        <f t="shared" ref="AT1685:AT1748" si="2273">_xlfn.POISSON.DIST(2,K1685,FALSE) * _xlfn.POISSON.DIST(5,L1685,FALSE)</f>
        <v>2.9278071198592001E-4</v>
      </c>
      <c r="AU1685" s="13">
        <f t="shared" ref="AU1685:AU1748" si="2274">_xlfn.POISSON.DIST(3,K1685,FALSE) * _xlfn.POISSON.DIST(5,L1685,FALSE)</f>
        <v>1.2322537933324182E-4</v>
      </c>
      <c r="AV1685" s="13">
        <f t="shared" ref="AV1685:AV1748" si="2275">_xlfn.POISSON.DIST(4,K1685,FALSE) * _xlfn.POISSON.DIST(5,L1685,FALSE)</f>
        <v>3.8897270611233709E-5</v>
      </c>
      <c r="AW1685" s="13">
        <f t="shared" ref="AW1685:AW1748" si="2276">_xlfn.POISSON.DIST(6,K1685,FALSE) * _xlfn.POISSON.DIST(6,L1685,FALSE)</f>
        <v>2.7934732023125751E-7</v>
      </c>
      <c r="AX1685" s="13">
        <f t="shared" ref="AX1685:AX1748" si="2277">_xlfn.POISSON.DIST(6,K1685,FALSE) * _xlfn.POISSON.DIST(0,L1685,FALSE)</f>
        <v>7.0768038573001816E-4</v>
      </c>
      <c r="AY1685" s="13">
        <f t="shared" ref="AY1685:AY1748" si="2278">_xlfn.POISSON.DIST(6,K1685,FALSE) * _xlfn.POISSON.DIST(1,L1685,FALSE)</f>
        <v>5.7382191868396535E-4</v>
      </c>
      <c r="AZ1685" s="13">
        <f t="shared" ref="AZ1685:AZ1748" si="2279">_xlfn.POISSON.DIST(6,K1685,FALSE) * _xlfn.POISSON.DIST(2,L1685,FALSE)</f>
        <v>2.326414586314147E-4</v>
      </c>
      <c r="BA1685" s="13">
        <f t="shared" ref="BA1685:BA1748" si="2280">_xlfn.POISSON.DIST(6,K1685,FALSE) * _xlfn.POISSON.DIST(3,L1685,FALSE)</f>
        <v>6.2879029784802383E-5</v>
      </c>
      <c r="BB1685" s="13">
        <f t="shared" ref="BB1685:BB1748" si="2281">_xlfn.POISSON.DIST(6,K1685,FALSE) * _xlfn.POISSON.DIST(4,L1685,FALSE)</f>
        <v>1.2746349285518644E-5</v>
      </c>
      <c r="BC1685" s="13">
        <f t="shared" ref="BC1685:BC1748" si="2282">_xlfn.POISSON.DIST(6,K1685,FALSE) * _xlfn.POISSON.DIST(5,L1685,FALSE)</f>
        <v>2.0670728624723146E-6</v>
      </c>
      <c r="BD1685" s="13">
        <f t="shared" ref="BD1685:BD1748" si="2283">_xlfn.POISSON.DIST(0,K1685,FALSE) * _xlfn.POISSON.DIST(6,L1685,FALSE)</f>
        <v>4.963674229279354E-5</v>
      </c>
      <c r="BE1685" s="13">
        <f t="shared" ref="BE1685:BE1748" si="2284">_xlfn.POISSON.DIST(1,K1685,FALSE) * _xlfn.POISSON.DIST(6,L1685,FALSE)</f>
        <v>6.2673251489906863E-5</v>
      </c>
      <c r="BF1685" s="13">
        <f t="shared" ref="BF1685:BF1748" si="2285">_xlfn.POISSON.DIST(2,K1685,FALSE) * _xlfn.POISSON.DIST(6,L1685,FALSE)</f>
        <v>3.9566823595586634E-5</v>
      </c>
      <c r="BG1685" s="13">
        <f t="shared" ref="BG1685:BG1748" si="2286">_xlfn.POISSON.DIST(3,K1685,FALSE) * _xlfn.POISSON.DIST(6,L1685,FALSE)</f>
        <v>1.6652862183121195E-5</v>
      </c>
      <c r="BH1685" s="13">
        <f t="shared" ref="BH1685:BH1748" si="2287">_xlfn.POISSON.DIST(4,K1685,FALSE) * _xlfn.POISSON.DIST(6,L1685,FALSE)</f>
        <v>5.2566353643490476E-6</v>
      </c>
      <c r="BI1685" s="13">
        <f t="shared" ref="BI1685:BI1748" si="2288">_xlfn.POISSON.DIST(5,K1685,FALSE) * _xlfn.POISSON.DIST(6,L1685,FALSE)</f>
        <v>1.327445819216933E-6</v>
      </c>
      <c r="BJ1685" s="14">
        <f t="shared" ref="BJ1685:BJ1748" si="2289">SUM(N1685,Q1685,T1685,W1685,X1685,Y1685,AD1685,AE1685,AF1685,AG1685,AM1685,AN1685,AO1685,AP1685,AQ1685,AX1685,AY1685,AZ1685,BA1685,BB1685,BC1685)</f>
        <v>0.46937008407167918</v>
      </c>
      <c r="BK1685" s="14">
        <f t="shared" ref="BK1685:BK1748" si="2290">SUM(M1685,P1685,S1685,V1685,AC1685,AL1685,AY1685)</f>
        <v>0.29201023338811766</v>
      </c>
      <c r="BL1685" s="14">
        <f t="shared" ref="BL1685:BL1748" si="2291">SUM(O1685,R1685,U1685,AA1685,AB1685,AH1685,AI1685,AJ1685,AK1685,AR1685,AS1685,AT1685,AU1685,AV1685,BD1685,BE1685,BF1685,BG1685,BH1685,BI1685)</f>
        <v>0.22765800238189673</v>
      </c>
      <c r="BM1685" s="14">
        <f t="shared" ref="BM1685:BM1748" si="2292">SUM(S1685:BI1685)</f>
        <v>0.3428432813925808</v>
      </c>
      <c r="BN1685" s="14">
        <f t="shared" ref="BN1685:BN1748" si="2293">SUM(M1685:R1685)</f>
        <v>0.65679436195165763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1.2710999999999999</v>
      </c>
      <c r="F1686" s="10">
        <f>VLOOKUP(B1686,home!$B$2:$E$405,3,FALSE)</f>
        <v>0.74529999999999996</v>
      </c>
      <c r="G1686" s="10">
        <f>VLOOKUP(C1686,away!$B$2:$E$405,4,FALSE)</f>
        <v>1.0766</v>
      </c>
      <c r="H1686" s="10">
        <f>VLOOKUP(A1686,away!$A$2:$E$405,3,FALSE)</f>
        <v>0.94469999999999998</v>
      </c>
      <c r="I1686" s="10">
        <f>VLOOKUP(C1686,away!$B$2:$E$405,3,FALSE)</f>
        <v>1.5042</v>
      </c>
      <c r="J1686" s="10">
        <f>VLOOKUP(B1686,home!$B$2:$E$405,4,FALSE)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1.4705999999999999</v>
      </c>
      <c r="F1687" s="10">
        <f>VLOOKUP(B1687,home!$B$2:$E$405,3,FALSE)</f>
        <v>1.2089000000000001</v>
      </c>
      <c r="G1687" s="10">
        <f>VLOOKUP(C1687,away!$B$2:$E$405,4,FALSE)</f>
        <v>0.85</v>
      </c>
      <c r="H1687" s="10">
        <f>VLOOKUP(A1687,away!$A$2:$E$405,3,FALSE)</f>
        <v>1.2646999999999999</v>
      </c>
      <c r="I1687" s="10">
        <f>VLOOKUP(C1687,away!$B$2:$E$405,3,FALSE)</f>
        <v>0.29649999999999999</v>
      </c>
      <c r="J1687" s="10">
        <f>VLOOKUP(B1687,home!$B$2:$E$405,4,FALSE)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1.1607000000000001</v>
      </c>
      <c r="F1689" s="10">
        <f>VLOOKUP(B1689,home!$B$2:$E$405,3,FALSE)</f>
        <v>0.60309999999999997</v>
      </c>
      <c r="G1689" s="10">
        <f>VLOOKUP(C1689,away!$B$2:$E$405,4,FALSE)</f>
        <v>0.3916</v>
      </c>
      <c r="H1689" s="10">
        <f>VLOOKUP(A1689,away!$A$2:$E$405,3,FALSE)</f>
        <v>0.89880000000000004</v>
      </c>
      <c r="I1689" s="10">
        <f>VLOOKUP(C1689,away!$B$2:$E$405,3,FALSE)</f>
        <v>0.50570000000000004</v>
      </c>
      <c r="J1689" s="10">
        <f>VLOOKUP(B1689,home!$B$2:$E$405,4,FALSE)</f>
        <v>0.77880000000000005</v>
      </c>
      <c r="K1689" s="12">
        <f t="shared" si="2238"/>
        <v>0.27412711537200002</v>
      </c>
      <c r="L1689" s="12">
        <f t="shared" si="2239"/>
        <v>0.35398263700800003</v>
      </c>
      <c r="M1689" s="13">
        <f t="shared" si="2240"/>
        <v>0.53359948347583575</v>
      </c>
      <c r="N1689" s="13">
        <f t="shared" si="2241"/>
        <v>0.14627408716922008</v>
      </c>
      <c r="O1689" s="13">
        <f t="shared" si="2242"/>
        <v>0.18888495226688307</v>
      </c>
      <c r="P1689" s="13">
        <f t="shared" si="2243"/>
        <v>5.1778487102098578E-2</v>
      </c>
      <c r="Q1689" s="13">
        <f t="shared" si="2244"/>
        <v>2.0048846784685388E-2</v>
      </c>
      <c r="R1689" s="13">
        <f t="shared" si="2245"/>
        <v>3.3430996747280742E-2</v>
      </c>
      <c r="S1689" s="13">
        <f t="shared" si="2246"/>
        <v>1.2560974146368334E-3</v>
      </c>
      <c r="T1689" s="13">
        <f t="shared" si="2247"/>
        <v>7.0969436538122956E-3</v>
      </c>
      <c r="U1689" s="13">
        <f t="shared" si="2248"/>
        <v>9.1643427023427853E-3</v>
      </c>
      <c r="V1689" s="13">
        <f t="shared" si="2249"/>
        <v>1.3542996572613178E-5</v>
      </c>
      <c r="W1689" s="13">
        <f t="shared" si="2250"/>
        <v>1.8319775118736676E-3</v>
      </c>
      <c r="X1689" s="13">
        <f t="shared" si="2251"/>
        <v>6.4848823059239545E-4</v>
      </c>
      <c r="Y1689" s="13">
        <f t="shared" si="2252"/>
        <v>1.1477678696687407E-4</v>
      </c>
      <c r="Z1689" s="13">
        <f t="shared" si="2253"/>
        <v>3.9446641288027693E-3</v>
      </c>
      <c r="AA1689" s="13">
        <f t="shared" si="2254"/>
        <v>1.0813393987401069E-3</v>
      </c>
      <c r="AB1689" s="13">
        <f t="shared" si="2255"/>
        <v>1.4821222505735919E-4</v>
      </c>
      <c r="AC1689" s="13">
        <f t="shared" si="2256"/>
        <v>8.2135090910204714E-8</v>
      </c>
      <c r="AD1689" s="13">
        <f t="shared" si="2257"/>
        <v>1.255486776890756E-4</v>
      </c>
      <c r="AE1689" s="13">
        <f t="shared" si="2258"/>
        <v>4.4442052001246441E-5</v>
      </c>
      <c r="AF1689" s="13">
        <f t="shared" si="2259"/>
        <v>7.8658573807239399E-6</v>
      </c>
      <c r="AG1689" s="13">
        <f t="shared" si="2260"/>
        <v>9.281256459858334E-7</v>
      </c>
      <c r="AH1689" s="13">
        <f t="shared" si="2261"/>
        <v>3.4908565260611743E-4</v>
      </c>
      <c r="AI1689" s="13">
        <f t="shared" si="2262"/>
        <v>9.5693842966667085E-5</v>
      </c>
      <c r="AJ1689" s="13">
        <f t="shared" si="2263"/>
        <v>1.3116138565656798E-5</v>
      </c>
      <c r="AK1689" s="13">
        <f t="shared" si="2264"/>
        <v>1.19849640994098E-6</v>
      </c>
      <c r="AL1689" s="13">
        <f t="shared" si="2265"/>
        <v>3.1880321304818688E-10</v>
      </c>
      <c r="AM1689" s="13">
        <f t="shared" si="2266"/>
        <v>6.883259370735059E-6</v>
      </c>
      <c r="AN1689" s="13">
        <f t="shared" si="2267"/>
        <v>2.4365543032628229E-6</v>
      </c>
      <c r="AO1689" s="13">
        <f t="shared" si="2268"/>
        <v>4.3124895874108207E-7</v>
      </c>
      <c r="AP1689" s="13">
        <f t="shared" si="2269"/>
        <v>5.0884881207374147E-8</v>
      </c>
      <c r="AQ1689" s="13">
        <f t="shared" si="2270"/>
        <v>4.5030911084062825E-9</v>
      </c>
      <c r="AR1689" s="13">
        <f t="shared" si="2271"/>
        <v>2.4714051970234425E-5</v>
      </c>
      <c r="AS1689" s="13">
        <f t="shared" si="2272"/>
        <v>6.7747917757540578E-6</v>
      </c>
      <c r="AT1689" s="13">
        <f t="shared" si="2273"/>
        <v>9.285770633667046E-7</v>
      </c>
      <c r="AU1689" s="13">
        <f t="shared" si="2274"/>
        <v>8.4849383927105864E-8</v>
      </c>
      <c r="AV1689" s="13">
        <f t="shared" si="2275"/>
        <v>5.8148792142572195E-9</v>
      </c>
      <c r="AW1689" s="13">
        <f t="shared" si="2276"/>
        <v>8.5931846752864242E-13</v>
      </c>
      <c r="AX1689" s="13">
        <f t="shared" si="2277"/>
        <v>3.1448133927614797E-7</v>
      </c>
      <c r="AY1689" s="13">
        <f t="shared" si="2278"/>
        <v>1.1132093376677838E-7</v>
      </c>
      <c r="AZ1689" s="13">
        <f t="shared" si="2279"/>
        <v>1.970283884447856E-8</v>
      </c>
      <c r="BA1689" s="13">
        <f t="shared" si="2280"/>
        <v>2.3248209502373923E-9</v>
      </c>
      <c r="BB1689" s="13">
        <f t="shared" si="2281"/>
        <v>2.0573656263411919E-10</v>
      </c>
      <c r="BC1689" s="13">
        <f t="shared" si="2282"/>
        <v>1.4565434194037423E-11</v>
      </c>
      <c r="BD1689" s="13">
        <f t="shared" si="2283"/>
        <v>1.4580575479293884E-6</v>
      </c>
      <c r="BE1689" s="13">
        <f t="shared" si="2284"/>
        <v>3.9969310966025493E-7</v>
      </c>
      <c r="BF1689" s="13">
        <f t="shared" si="2285"/>
        <v>5.4783359592615081E-8</v>
      </c>
      <c r="BG1689" s="13">
        <f t="shared" si="2286"/>
        <v>5.0058681118368524E-9</v>
      </c>
      <c r="BH1689" s="13">
        <f t="shared" si="2287"/>
        <v>3.4306104635762921E-10</v>
      </c>
      <c r="BI1689" s="13">
        <f t="shared" si="2288"/>
        <v>1.8808467006903386E-11</v>
      </c>
      <c r="BJ1689" s="14">
        <f t="shared" si="2289"/>
        <v>0.1762041593507076</v>
      </c>
      <c r="BK1689" s="14">
        <f t="shared" si="2290"/>
        <v>0.58664780476397171</v>
      </c>
      <c r="BL1689" s="14">
        <f t="shared" si="2291"/>
        <v>0.23320336345767978</v>
      </c>
      <c r="BM1689" s="14">
        <f t="shared" si="2292"/>
        <v>2.5983026835083758E-2</v>
      </c>
      <c r="BN1689" s="14">
        <f t="shared" si="2293"/>
        <v>0.97401685354600365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1.1607000000000001</v>
      </c>
      <c r="F1690" s="10">
        <f>VLOOKUP(B1690,home!$B$2:$E$405,3,FALSE)</f>
        <v>0.78320000000000001</v>
      </c>
      <c r="G1690" s="10">
        <f>VLOOKUP(C1690,away!$B$2:$E$405,4,FALSE)</f>
        <v>0.86150000000000004</v>
      </c>
      <c r="H1690" s="10">
        <f>VLOOKUP(A1690,away!$A$2:$E$405,3,FALSE)</f>
        <v>0.89880000000000004</v>
      </c>
      <c r="I1690" s="10">
        <f>VLOOKUP(C1690,away!$B$2:$E$405,3,FALSE)</f>
        <v>1.0013000000000001</v>
      </c>
      <c r="J1690" s="10">
        <f>VLOOKUP(B1690,home!$B$2:$E$405,4,FALSE)</f>
        <v>0.70799999999999996</v>
      </c>
      <c r="K1690" s="12">
        <f t="shared" si="2238"/>
        <v>0.78315539676000012</v>
      </c>
      <c r="L1690" s="12">
        <f t="shared" si="2239"/>
        <v>0.63717765552000005</v>
      </c>
      <c r="M1690" s="13">
        <f t="shared" si="2240"/>
        <v>0.24163352689703391</v>
      </c>
      <c r="N1690" s="13">
        <f t="shared" si="2241"/>
        <v>0.18923660062756475</v>
      </c>
      <c r="O1690" s="13">
        <f t="shared" si="2242"/>
        <v>0.15396348416328093</v>
      </c>
      <c r="P1690" s="13">
        <f t="shared" si="2243"/>
        <v>0.12057733352644627</v>
      </c>
      <c r="Q1690" s="13">
        <f t="shared" si="2244"/>
        <v>7.4100832522997082E-2</v>
      </c>
      <c r="R1690" s="13">
        <f t="shared" si="2245"/>
        <v>4.9051045937424993E-2</v>
      </c>
      <c r="S1690" s="13">
        <f t="shared" si="2246"/>
        <v>1.5042297262150266E-2</v>
      </c>
      <c r="T1690" s="13">
        <f t="shared" si="2247"/>
        <v>4.7215394739083448E-2</v>
      </c>
      <c r="U1690" s="13">
        <f t="shared" si="2248"/>
        <v>3.8414591342617065E-2</v>
      </c>
      <c r="V1690" s="13">
        <f t="shared" si="2249"/>
        <v>8.3402705708648115E-4</v>
      </c>
      <c r="W1690" s="13">
        <f t="shared" si="2250"/>
        <v>1.9344155631598033E-2</v>
      </c>
      <c r="X1690" s="13">
        <f t="shared" si="2251"/>
        <v>1.2325663733355639E-2</v>
      </c>
      <c r="Y1690" s="13">
        <f t="shared" si="2252"/>
        <v>3.9268187601737186E-3</v>
      </c>
      <c r="Z1690" s="13">
        <f t="shared" si="2253"/>
        <v>1.041807681707076E-2</v>
      </c>
      <c r="AA1690" s="13">
        <f t="shared" si="2254"/>
        <v>8.1589730831492114E-3</v>
      </c>
      <c r="AB1690" s="13">
        <f t="shared" si="2255"/>
        <v>3.1948719010439406E-3</v>
      </c>
      <c r="AC1690" s="13">
        <f t="shared" si="2256"/>
        <v>2.6011694218257796E-5</v>
      </c>
      <c r="AD1690" s="13">
        <f t="shared" si="2257"/>
        <v>3.7873699696628366E-3</v>
      </c>
      <c r="AE1690" s="13">
        <f t="shared" si="2258"/>
        <v>2.41322751785662E-3</v>
      </c>
      <c r="AF1690" s="13">
        <f t="shared" si="2259"/>
        <v>7.6882732603211507E-4</v>
      </c>
      <c r="AG1690" s="13">
        <f t="shared" si="2260"/>
        <v>1.6329319770028459E-4</v>
      </c>
      <c r="AH1690" s="13">
        <f t="shared" si="2261"/>
        <v>1.6595414403321029E-3</v>
      </c>
      <c r="AI1690" s="13">
        <f t="shared" si="2262"/>
        <v>1.2996788351429501E-3</v>
      </c>
      <c r="AJ1690" s="13">
        <f t="shared" si="2263"/>
        <v>5.0892524689847586E-4</v>
      </c>
      <c r="AK1690" s="13">
        <f t="shared" si="2264"/>
        <v>1.3285585121865231E-4</v>
      </c>
      <c r="AL1690" s="13">
        <f t="shared" si="2265"/>
        <v>5.1920290526228417E-7</v>
      </c>
      <c r="AM1690" s="13">
        <f t="shared" si="2266"/>
        <v>5.932198462536419E-4</v>
      </c>
      <c r="AN1690" s="13">
        <f t="shared" si="2267"/>
        <v>3.7798643084383042E-4</v>
      </c>
      <c r="AO1690" s="13">
        <f t="shared" si="2268"/>
        <v>1.2042225391172225E-4</v>
      </c>
      <c r="AP1690" s="13">
        <f t="shared" si="2269"/>
        <v>2.5576789806635112E-5</v>
      </c>
      <c r="AQ1690" s="13">
        <f t="shared" si="2270"/>
        <v>4.0742397411798987E-6</v>
      </c>
      <c r="AR1690" s="13">
        <f t="shared" si="2271"/>
        <v>2.1148454483781878E-4</v>
      </c>
      <c r="AS1690" s="13">
        <f t="shared" si="2272"/>
        <v>1.6562526262106999E-4</v>
      </c>
      <c r="AT1690" s="13">
        <f t="shared" si="2273"/>
        <v>6.4855159130741639E-5</v>
      </c>
      <c r="AU1690" s="13">
        <f t="shared" si="2274"/>
        <v>1.6930555960322974E-5</v>
      </c>
      <c r="AV1690" s="13">
        <f t="shared" si="2275"/>
        <v>3.3148140676185305E-6</v>
      </c>
      <c r="AW1690" s="13">
        <f t="shared" si="2276"/>
        <v>7.1968606849076572E-9</v>
      </c>
      <c r="AX1690" s="13">
        <f t="shared" si="2277"/>
        <v>7.7430554009779481E-5</v>
      </c>
      <c r="AY1690" s="13">
        <f t="shared" si="2278"/>
        <v>4.9337018869566031E-5</v>
      </c>
      <c r="AZ1690" s="13">
        <f t="shared" si="2279"/>
        <v>1.5718223006828042E-5</v>
      </c>
      <c r="BA1690" s="13">
        <f t="shared" si="2280"/>
        <v>3.3384334948104058E-6</v>
      </c>
      <c r="BB1690" s="13">
        <f t="shared" si="2281"/>
        <v>5.3179380683318355E-7</v>
      </c>
      <c r="BC1690" s="13">
        <f t="shared" si="2282"/>
        <v>6.7769426211604778E-8</v>
      </c>
      <c r="BD1690" s="13">
        <f t="shared" si="2283"/>
        <v>2.2458871076412601E-5</v>
      </c>
      <c r="BE1690" s="13">
        <f t="shared" si="2284"/>
        <v>1.7588786088629603E-5</v>
      </c>
      <c r="BF1690" s="13">
        <f t="shared" si="2285"/>
        <v>6.8873763738837434E-6</v>
      </c>
      <c r="BG1690" s="13">
        <f t="shared" si="2286"/>
        <v>1.7979619922414579E-6</v>
      </c>
      <c r="BH1690" s="13">
        <f t="shared" si="2287"/>
        <v>3.5202090934831478E-7</v>
      </c>
      <c r="BI1690" s="13">
        <f t="shared" si="2288"/>
        <v>5.5137414985699122E-8</v>
      </c>
      <c r="BJ1690" s="14">
        <f t="shared" si="2289"/>
        <v>0.35454988737919563</v>
      </c>
      <c r="BK1690" s="14">
        <f t="shared" si="2290"/>
        <v>0.37816305265870997</v>
      </c>
      <c r="BL1690" s="14">
        <f t="shared" si="2291"/>
        <v>0.25689531829158141</v>
      </c>
      <c r="BM1690" s="14">
        <f t="shared" si="2292"/>
        <v>0.17141418164980093</v>
      </c>
      <c r="BN1690" s="14">
        <f t="shared" si="2293"/>
        <v>0.82856282367474798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1.5124</v>
      </c>
      <c r="F1691" s="10">
        <f>VLOOKUP(B1691,home!$B$2:$E$405,3,FALSE)</f>
        <v>1.0138</v>
      </c>
      <c r="G1691" s="10">
        <f>VLOOKUP(C1691,away!$B$2:$E$405,4,FALSE)</f>
        <v>0.9698</v>
      </c>
      <c r="H1691" s="10">
        <f>VLOOKUP(A1691,away!$A$2:$E$405,3,FALSE)</f>
        <v>1.1446000000000001</v>
      </c>
      <c r="I1691" s="10">
        <f>VLOOKUP(C1691,away!$B$2:$E$405,3,FALSE)</f>
        <v>1.1066</v>
      </c>
      <c r="J1691" s="10">
        <f>VLOOKUP(B1691,home!$B$2:$E$405,4,FALSE)</f>
        <v>1.2814000000000001</v>
      </c>
      <c r="K1691" s="12">
        <f t="shared" si="2238"/>
        <v>1.486966332176</v>
      </c>
      <c r="L1691" s="12">
        <f t="shared" si="2239"/>
        <v>1.6230396409040004</v>
      </c>
      <c r="M1691" s="13">
        <f t="shared" si="2240"/>
        <v>4.4600688935995808E-2</v>
      </c>
      <c r="N1691" s="13">
        <f t="shared" si="2241"/>
        <v>6.6319722839680392E-2</v>
      </c>
      <c r="O1691" s="13">
        <f t="shared" si="2242"/>
        <v>7.2388686154749679E-2</v>
      </c>
      <c r="P1691" s="13">
        <f t="shared" si="2243"/>
        <v>0.10763953914256771</v>
      </c>
      <c r="Q1691" s="13">
        <f t="shared" si="2244"/>
        <v>4.9307597510924235E-2</v>
      </c>
      <c r="R1691" s="13">
        <f t="shared" si="2245"/>
        <v>5.8744853591058653E-2</v>
      </c>
      <c r="S1691" s="13">
        <f t="shared" si="2246"/>
        <v>6.4944458612798781E-2</v>
      </c>
      <c r="T1691" s="13">
        <f t="shared" si="2247"/>
        <v>8.0028185357969475E-2</v>
      </c>
      <c r="U1691" s="13">
        <f t="shared" si="2248"/>
        <v>8.735161947851261E-2</v>
      </c>
      <c r="V1691" s="13">
        <f t="shared" si="2249"/>
        <v>1.7415255637710153E-2</v>
      </c>
      <c r="W1691" s="13">
        <f t="shared" si="2250"/>
        <v>2.4439579139743151E-2</v>
      </c>
      <c r="X1691" s="13">
        <f t="shared" si="2251"/>
        <v>3.9666405750813628E-2</v>
      </c>
      <c r="Y1691" s="13">
        <f t="shared" si="2252"/>
        <v>3.2190074472876466E-2</v>
      </c>
      <c r="Z1691" s="13">
        <f t="shared" si="2253"/>
        <v>3.1781742025796644E-2</v>
      </c>
      <c r="AA1691" s="13">
        <f t="shared" si="2254"/>
        <v>4.725838037026267E-2</v>
      </c>
      <c r="AB1691" s="13">
        <f t="shared" si="2255"/>
        <v>3.5135810261873887E-2</v>
      </c>
      <c r="AC1691" s="13">
        <f t="shared" si="2256"/>
        <v>2.6268793930280224E-3</v>
      </c>
      <c r="AD1691" s="13">
        <f t="shared" si="2257"/>
        <v>9.0852078383372396E-3</v>
      </c>
      <c r="AE1691" s="13">
        <f t="shared" si="2258"/>
        <v>1.4745652467473086E-2</v>
      </c>
      <c r="AF1691" s="13">
        <f t="shared" si="2259"/>
        <v>1.1966389242851354E-2</v>
      </c>
      <c r="AG1691" s="13">
        <f t="shared" si="2260"/>
        <v>6.4739746998783189E-3</v>
      </c>
      <c r="AH1691" s="13">
        <f t="shared" si="2261"/>
        <v>1.2895756791213138E-2</v>
      </c>
      <c r="AI1691" s="13">
        <f t="shared" si="2262"/>
        <v>1.9175556176463944E-2</v>
      </c>
      <c r="AJ1691" s="13">
        <f t="shared" si="2263"/>
        <v>1.425670321757572E-2</v>
      </c>
      <c r="AK1691" s="13">
        <f t="shared" si="2264"/>
        <v>7.0664125641201119E-3</v>
      </c>
      <c r="AL1691" s="13">
        <f t="shared" si="2265"/>
        <v>2.5358898617410393E-4</v>
      </c>
      <c r="AM1691" s="13">
        <f t="shared" si="2266"/>
        <v>2.7018796352857913E-3</v>
      </c>
      <c r="AN1691" s="13">
        <f t="shared" si="2267"/>
        <v>4.385257753020083E-3</v>
      </c>
      <c r="AO1691" s="13">
        <f t="shared" si="2268"/>
        <v>3.5587235843666004E-3</v>
      </c>
      <c r="AP1691" s="13">
        <f t="shared" si="2269"/>
        <v>1.9253164828156549E-3</v>
      </c>
      <c r="AQ1691" s="13">
        <f t="shared" si="2270"/>
        <v>7.8121624322391827E-4</v>
      </c>
      <c r="AR1691" s="13">
        <f t="shared" si="2271"/>
        <v>4.1860648943191766E-3</v>
      </c>
      <c r="AS1691" s="13">
        <f t="shared" si="2272"/>
        <v>6.2245375621565015E-3</v>
      </c>
      <c r="AT1691" s="13">
        <f t="shared" si="2273"/>
        <v>4.6278388941457978E-3</v>
      </c>
      <c r="AU1691" s="13">
        <f t="shared" si="2274"/>
        <v>2.2938135421098032E-3</v>
      </c>
      <c r="AV1691" s="13">
        <f t="shared" si="2275"/>
        <v>8.5270587735166337E-4</v>
      </c>
      <c r="AW1691" s="13">
        <f t="shared" si="2276"/>
        <v>1.7000361214264693E-5</v>
      </c>
      <c r="AX1691" s="13">
        <f t="shared" si="2277"/>
        <v>6.6960067521032354E-4</v>
      </c>
      <c r="AY1691" s="13">
        <f t="shared" si="2278"/>
        <v>1.0867884394424399E-3</v>
      </c>
      <c r="AZ1691" s="13">
        <f t="shared" si="2279"/>
        <v>8.8195035924563839E-4</v>
      </c>
      <c r="BA1691" s="13">
        <f t="shared" si="2280"/>
        <v>4.7714679812173175E-4</v>
      </c>
      <c r="BB1691" s="13">
        <f t="shared" si="2281"/>
        <v>1.9360704197049725E-4</v>
      </c>
      <c r="BC1691" s="13">
        <f t="shared" si="2282"/>
        <v>6.284638077525627E-5</v>
      </c>
      <c r="BD1691" s="13">
        <f t="shared" si="2283"/>
        <v>1.1323582104794411E-3</v>
      </c>
      <c r="BE1691" s="13">
        <f t="shared" si="2284"/>
        <v>1.6837785349459937E-3</v>
      </c>
      <c r="BF1691" s="13">
        <f t="shared" si="2285"/>
        <v>1.2518609961526619E-3</v>
      </c>
      <c r="BG1691" s="13">
        <f t="shared" si="2286"/>
        <v>6.2049171794777212E-4</v>
      </c>
      <c r="BH1691" s="13">
        <f t="shared" si="2287"/>
        <v>2.3066257349559603E-4</v>
      </c>
      <c r="BI1691" s="13">
        <f t="shared" si="2288"/>
        <v>6.8597496176204623E-5</v>
      </c>
      <c r="BJ1691" s="14">
        <f t="shared" si="2289"/>
        <v>0.35094712271402523</v>
      </c>
      <c r="BK1691" s="14">
        <f t="shared" si="2290"/>
        <v>0.23856719914771704</v>
      </c>
      <c r="BL1691" s="14">
        <f t="shared" si="2291"/>
        <v>0.37744648890511101</v>
      </c>
      <c r="BM1691" s="14">
        <f t="shared" si="2292"/>
        <v>0.59867167653944509</v>
      </c>
      <c r="BN1691" s="14">
        <f t="shared" si="2293"/>
        <v>0.39900108817497643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1.5124</v>
      </c>
      <c r="F1692" s="10">
        <f>VLOOKUP(B1692,home!$B$2:$E$405,3,FALSE)</f>
        <v>0.4546</v>
      </c>
      <c r="G1692" s="10">
        <f>VLOOKUP(C1692,away!$B$2:$E$405,4,FALSE)</f>
        <v>0.74939999999999996</v>
      </c>
      <c r="H1692" s="10">
        <f>VLOOKUP(A1692,away!$A$2:$E$405,3,FALSE)</f>
        <v>1.1446000000000001</v>
      </c>
      <c r="I1692" s="10">
        <f>VLOOKUP(C1692,away!$B$2:$E$405,3,FALSE)</f>
        <v>0.93189999999999995</v>
      </c>
      <c r="J1692" s="10">
        <f>VLOOKUP(B1692,home!$B$2:$E$405,4,FALSE)</f>
        <v>0.65529999999999999</v>
      </c>
      <c r="K1692" s="12">
        <f t="shared" si="2238"/>
        <v>0.51524025777600002</v>
      </c>
      <c r="L1692" s="12">
        <f t="shared" si="2239"/>
        <v>0.69897754052200001</v>
      </c>
      <c r="M1692" s="13">
        <f t="shared" si="2240"/>
        <v>0.29694219216535156</v>
      </c>
      <c r="N1692" s="13">
        <f t="shared" si="2241"/>
        <v>0.15299657163584629</v>
      </c>
      <c r="O1692" s="13">
        <f t="shared" si="2242"/>
        <v>0.20755592315694854</v>
      </c>
      <c r="P1692" s="13">
        <f t="shared" si="2243"/>
        <v>0.10694116735032182</v>
      </c>
      <c r="Q1692" s="13">
        <f t="shared" si="2244"/>
        <v>3.9414996504248845E-2</v>
      </c>
      <c r="R1692" s="13">
        <f t="shared" si="2245"/>
        <v>7.2538464344508558E-2</v>
      </c>
      <c r="S1692" s="13">
        <f t="shared" si="2246"/>
        <v>9.6284845804947092E-3</v>
      </c>
      <c r="T1692" s="13">
        <f t="shared" si="2247"/>
        <v>2.7550197316223081E-2</v>
      </c>
      <c r="U1692" s="13">
        <f t="shared" si="2248"/>
        <v>3.7374737067539777E-2</v>
      </c>
      <c r="V1692" s="13">
        <f t="shared" si="2249"/>
        <v>3.8529062334548877E-4</v>
      </c>
      <c r="W1692" s="13">
        <f t="shared" si="2250"/>
        <v>6.7693976530297717E-3</v>
      </c>
      <c r="X1692" s="13">
        <f t="shared" si="2251"/>
        <v>4.7316569223301488E-3</v>
      </c>
      <c r="Y1692" s="13">
        <f t="shared" si="2252"/>
        <v>1.6536609590821118E-3</v>
      </c>
      <c r="Z1692" s="13">
        <f t="shared" si="2253"/>
        <v>1.690091913358913E-2</v>
      </c>
      <c r="AA1692" s="13">
        <f t="shared" si="2254"/>
        <v>8.7080339310417944E-3</v>
      </c>
      <c r="AB1692" s="13">
        <f t="shared" si="2255"/>
        <v>2.2433648236760643E-3</v>
      </c>
      <c r="AC1692" s="13">
        <f t="shared" si="2256"/>
        <v>8.6724432643853775E-6</v>
      </c>
      <c r="AD1692" s="13">
        <f t="shared" si="2257"/>
        <v>8.7196654793382706E-4</v>
      </c>
      <c r="AE1692" s="13">
        <f t="shared" si="2258"/>
        <v>6.0948503309224498E-4</v>
      </c>
      <c r="AF1692" s="13">
        <f t="shared" si="2259"/>
        <v>2.1300817470789362E-4</v>
      </c>
      <c r="AG1692" s="13">
        <f t="shared" si="2260"/>
        <v>4.9629310022801331E-5</v>
      </c>
      <c r="AH1692" s="13">
        <f t="shared" si="2261"/>
        <v>2.9533407221393349E-3</v>
      </c>
      <c r="AI1692" s="13">
        <f t="shared" si="2262"/>
        <v>1.5216800349754291E-3</v>
      </c>
      <c r="AJ1692" s="13">
        <f t="shared" si="2263"/>
        <v>3.9201540673666633E-4</v>
      </c>
      <c r="AK1692" s="13">
        <f t="shared" si="2264"/>
        <v>6.7327373073054492E-5</v>
      </c>
      <c r="AL1692" s="13">
        <f t="shared" si="2265"/>
        <v>1.2493222330040117E-7</v>
      </c>
      <c r="AM1692" s="13">
        <f t="shared" si="2266"/>
        <v>8.9854453785894803E-5</v>
      </c>
      <c r="AN1692" s="13">
        <f t="shared" si="2267"/>
        <v>6.2806245112212463E-5</v>
      </c>
      <c r="AO1692" s="13">
        <f t="shared" si="2268"/>
        <v>2.1950077368978078E-5</v>
      </c>
      <c r="AP1692" s="13">
        <f t="shared" si="2269"/>
        <v>5.1142036978786369E-6</v>
      </c>
      <c r="AQ1692" s="13">
        <f t="shared" si="2270"/>
        <v>8.9367838061793165E-7</v>
      </c>
      <c r="AR1692" s="13">
        <f t="shared" si="2271"/>
        <v>4.1286376685688406E-4</v>
      </c>
      <c r="AS1692" s="13">
        <f t="shared" si="2272"/>
        <v>2.1272403366171132E-4</v>
      </c>
      <c r="AT1692" s="13">
        <f t="shared" si="2273"/>
        <v>5.4801992969505319E-5</v>
      </c>
      <c r="AU1692" s="13">
        <f t="shared" si="2274"/>
        <v>9.4120643280821548E-6</v>
      </c>
      <c r="AV1692" s="13">
        <f t="shared" si="2275"/>
        <v>1.2123686126513356E-6</v>
      </c>
      <c r="AW1692" s="13">
        <f t="shared" si="2276"/>
        <v>1.2498128285125256E-9</v>
      </c>
      <c r="AX1692" s="13">
        <f t="shared" si="2277"/>
        <v>7.716105321827684E-6</v>
      </c>
      <c r="AY1692" s="13">
        <f t="shared" si="2278"/>
        <v>5.3933843202598297E-6</v>
      </c>
      <c r="AZ1692" s="13">
        <f t="shared" si="2279"/>
        <v>1.8849272536325674E-6</v>
      </c>
      <c r="BA1692" s="13">
        <f t="shared" si="2280"/>
        <v>4.3917393860232674E-7</v>
      </c>
      <c r="BB1692" s="13">
        <f t="shared" si="2281"/>
        <v>7.6743179866403534E-8</v>
      </c>
      <c r="BC1692" s="13">
        <f t="shared" si="2282"/>
        <v>1.0728351822971245E-8</v>
      </c>
      <c r="BD1692" s="13">
        <f t="shared" si="2283"/>
        <v>4.809708338804553E-5</v>
      </c>
      <c r="BE1692" s="13">
        <f t="shared" si="2284"/>
        <v>2.4781553643130346E-5</v>
      </c>
      <c r="BF1692" s="13">
        <f t="shared" si="2285"/>
        <v>6.3842270435881252E-6</v>
      </c>
      <c r="BG1692" s="13">
        <f t="shared" si="2286"/>
        <v>1.0964702625462856E-6</v>
      </c>
      <c r="BH1692" s="13">
        <f t="shared" si="2287"/>
        <v>1.4123640517951661E-7</v>
      </c>
      <c r="BI1692" s="13">
        <f t="shared" si="2288"/>
        <v>1.4554136362409948E-8</v>
      </c>
      <c r="BJ1692" s="14">
        <f t="shared" si="2289"/>
        <v>0.23505670977722867</v>
      </c>
      <c r="BK1692" s="14">
        <f t="shared" si="2290"/>
        <v>0.41391132547932152</v>
      </c>
      <c r="BL1692" s="14">
        <f t="shared" si="2291"/>
        <v>0.33412641621194689</v>
      </c>
      <c r="BM1692" s="14">
        <f t="shared" si="2292"/>
        <v>0.12360066331035308</v>
      </c>
      <c r="BN1692" s="14">
        <f t="shared" si="2293"/>
        <v>0.87638931515722551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1.5124</v>
      </c>
      <c r="F1693" s="10">
        <f>VLOOKUP(B1693,home!$B$2:$E$405,3,FALSE)</f>
        <v>0.70530000000000004</v>
      </c>
      <c r="G1693" s="10">
        <f>VLOOKUP(C1693,away!$B$2:$E$405,4,FALSE)</f>
        <v>0.9698</v>
      </c>
      <c r="H1693" s="10">
        <f>VLOOKUP(A1693,away!$A$2:$E$405,3,FALSE)</f>
        <v>1.1446000000000001</v>
      </c>
      <c r="I1693" s="10">
        <f>VLOOKUP(C1693,away!$B$2:$E$405,3,FALSE)</f>
        <v>1.1066</v>
      </c>
      <c r="J1693" s="10">
        <f>VLOOKUP(B1693,home!$B$2:$E$405,4,FALSE)</f>
        <v>0.64070000000000005</v>
      </c>
      <c r="K1693" s="12">
        <f t="shared" si="2238"/>
        <v>1.034481509256</v>
      </c>
      <c r="L1693" s="12">
        <f t="shared" si="2239"/>
        <v>0.81151982045200022</v>
      </c>
      <c r="M1693" s="13">
        <f t="shared" si="2240"/>
        <v>0.15786716463771627</v>
      </c>
      <c r="N1693" s="13">
        <f t="shared" si="2241"/>
        <v>0.16331066273639014</v>
      </c>
      <c r="O1693" s="13">
        <f t="shared" si="2242"/>
        <v>0.12811233310206585</v>
      </c>
      <c r="P1693" s="13">
        <f t="shared" si="2243"/>
        <v>0.13252983970173249</v>
      </c>
      <c r="Q1693" s="13">
        <f t="shared" si="2244"/>
        <v>8.4470930432569244E-2</v>
      </c>
      <c r="R1693" s="13">
        <f t="shared" si="2245"/>
        <v>5.1982848778337649E-2</v>
      </c>
      <c r="S1693" s="13">
        <f t="shared" si="2246"/>
        <v>2.7814774610784753E-2</v>
      </c>
      <c r="T1693" s="13">
        <f t="shared" si="2247"/>
        <v>6.854983429805199E-2</v>
      </c>
      <c r="U1693" s="13">
        <f t="shared" si="2248"/>
        <v>5.3775295859641151E-2</v>
      </c>
      <c r="V1693" s="13">
        <f t="shared" si="2249"/>
        <v>2.5945073146124357E-3</v>
      </c>
      <c r="W1693" s="13">
        <f t="shared" si="2250"/>
        <v>2.9127871867380941E-2</v>
      </c>
      <c r="X1693" s="13">
        <f t="shared" si="2251"/>
        <v>2.3637845347965848E-2</v>
      </c>
      <c r="Y1693" s="13">
        <f t="shared" si="2252"/>
        <v>9.591290006326695E-3</v>
      </c>
      <c r="Z1693" s="13">
        <f t="shared" si="2253"/>
        <v>1.406170403572669E-2</v>
      </c>
      <c r="AA1693" s="13">
        <f t="shared" si="2254"/>
        <v>1.4546572813589733E-2</v>
      </c>
      <c r="AB1693" s="13">
        <f t="shared" si="2255"/>
        <v>7.5240802993523023E-3</v>
      </c>
      <c r="AC1693" s="13">
        <f t="shared" si="2256"/>
        <v>1.3613092029763073E-4</v>
      </c>
      <c r="AD1693" s="13">
        <f t="shared" si="2257"/>
        <v>7.533061212695904E-3</v>
      </c>
      <c r="AE1693" s="13">
        <f t="shared" si="2258"/>
        <v>6.1132284827809065E-3</v>
      </c>
      <c r="AF1693" s="13">
        <f t="shared" si="2259"/>
        <v>2.480503040364207E-3</v>
      </c>
      <c r="AG1693" s="13">
        <f t="shared" si="2260"/>
        <v>6.7099246064900096E-4</v>
      </c>
      <c r="AH1693" s="13">
        <f t="shared" si="2261"/>
        <v>2.8528378835805217E-3</v>
      </c>
      <c r="AI1693" s="13">
        <f t="shared" si="2262"/>
        <v>2.9512080394690711E-3</v>
      </c>
      <c r="AJ1693" s="13">
        <f t="shared" si="2263"/>
        <v>1.5264850733992027E-3</v>
      </c>
      <c r="AK1693" s="13">
        <f t="shared" si="2264"/>
        <v>5.2637352752892116E-4</v>
      </c>
      <c r="AL1693" s="13">
        <f t="shared" si="2265"/>
        <v>4.5712885480389594E-6</v>
      </c>
      <c r="AM1693" s="13">
        <f t="shared" si="2266"/>
        <v>1.5585625065254989E-3</v>
      </c>
      <c r="AN1693" s="13">
        <f t="shared" si="2267"/>
        <v>1.2648043654587921E-3</v>
      </c>
      <c r="AO1693" s="13">
        <f t="shared" si="2268"/>
        <v>5.1320690578201243E-4</v>
      </c>
      <c r="AP1693" s="13">
        <f t="shared" si="2269"/>
        <v>1.3882585867831519E-4</v>
      </c>
      <c r="AQ1693" s="13">
        <f t="shared" si="2270"/>
        <v>2.8164983977180267E-5</v>
      </c>
      <c r="AR1693" s="13">
        <f t="shared" si="2271"/>
        <v>4.6302689741238595E-4</v>
      </c>
      <c r="AS1693" s="13">
        <f t="shared" si="2272"/>
        <v>4.7899276366128809E-4</v>
      </c>
      <c r="AT1693" s="13">
        <f t="shared" si="2273"/>
        <v>2.4775457853751589E-4</v>
      </c>
      <c r="AU1693" s="13">
        <f t="shared" si="2274"/>
        <v>8.5432510110191221E-5</v>
      </c>
      <c r="AV1693" s="13">
        <f t="shared" si="2275"/>
        <v>2.2094587999579771E-5</v>
      </c>
      <c r="AW1693" s="13">
        <f t="shared" si="2276"/>
        <v>1.0660019486992805E-7</v>
      </c>
      <c r="AX1693" s="13">
        <f t="shared" si="2277"/>
        <v>2.687173490033853E-4</v>
      </c>
      <c r="AY1693" s="13">
        <f t="shared" si="2278"/>
        <v>2.180694548155647E-4</v>
      </c>
      <c r="AZ1693" s="13">
        <f t="shared" si="2279"/>
        <v>8.8483842408996306E-5</v>
      </c>
      <c r="BA1693" s="13">
        <f t="shared" si="2280"/>
        <v>2.3935463968217267E-5</v>
      </c>
      <c r="BB1693" s="13">
        <f t="shared" si="2281"/>
        <v>4.856025855480748E-6</v>
      </c>
      <c r="BC1693" s="13">
        <f t="shared" si="2282"/>
        <v>7.8815224607000158E-7</v>
      </c>
      <c r="BD1693" s="13">
        <f t="shared" si="2283"/>
        <v>6.2625917442091025E-5</v>
      </c>
      <c r="BE1693" s="13">
        <f t="shared" si="2284"/>
        <v>6.4785353594035979E-5</v>
      </c>
      <c r="BF1693" s="13">
        <f t="shared" si="2285"/>
        <v>3.3509625181820979E-5</v>
      </c>
      <c r="BG1693" s="13">
        <f t="shared" si="2286"/>
        <v>1.1555029210897678E-5</v>
      </c>
      <c r="BH1693" s="13">
        <f t="shared" si="2287"/>
        <v>2.9883660143966492E-6</v>
      </c>
      <c r="BI1693" s="13">
        <f t="shared" si="2288"/>
        <v>6.1828187695647678E-7</v>
      </c>
      <c r="BJ1693" s="14">
        <f t="shared" si="2289"/>
        <v>0.3995946347938944</v>
      </c>
      <c r="BK1693" s="14">
        <f t="shared" si="2290"/>
        <v>0.32116505792850714</v>
      </c>
      <c r="BL1693" s="14">
        <f t="shared" si="2291"/>
        <v>0.26527141928800574</v>
      </c>
      <c r="BM1693" s="14">
        <f t="shared" si="2292"/>
        <v>0.28160107380270166</v>
      </c>
      <c r="BN1693" s="14">
        <f t="shared" si="2293"/>
        <v>0.71827377938881165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1.4215</v>
      </c>
      <c r="F1694" s="10">
        <f>VLOOKUP(B1694,home!$B$2:$E$405,3,FALSE)</f>
        <v>1.1364000000000001</v>
      </c>
      <c r="G1694" s="10">
        <f>VLOOKUP(C1694,away!$B$2:$E$405,4,FALSE)</f>
        <v>0.99660000000000004</v>
      </c>
      <c r="H1694" s="10">
        <f>VLOOKUP(A1694,away!$A$2:$E$405,3,FALSE)</f>
        <v>1.0277000000000001</v>
      </c>
      <c r="I1694" s="10">
        <f>VLOOKUP(C1694,away!$B$2:$E$405,3,FALSE)</f>
        <v>0.97299999999999998</v>
      </c>
      <c r="J1694" s="10">
        <f>VLOOKUP(B1694,home!$B$2:$E$405,4,FALSE)</f>
        <v>1.2724</v>
      </c>
      <c r="K1694" s="12">
        <f t="shared" si="2238"/>
        <v>1.6099002651600001</v>
      </c>
      <c r="L1694" s="12">
        <f t="shared" si="2239"/>
        <v>1.27233905204</v>
      </c>
      <c r="M1694" s="13">
        <f t="shared" si="2240"/>
        <v>5.6009199934252039E-2</v>
      </c>
      <c r="N1694" s="13">
        <f t="shared" si="2241"/>
        <v>9.0169225825551827E-2</v>
      </c>
      <c r="O1694" s="13">
        <f t="shared" si="2242"/>
        <v>7.1262692349865084E-2</v>
      </c>
      <c r="P1694" s="13">
        <f t="shared" si="2243"/>
        <v>0.1147258273100633</v>
      </c>
      <c r="Q1694" s="13">
        <f t="shared" si="2244"/>
        <v>7.2581730282913925E-2</v>
      </c>
      <c r="R1694" s="13">
        <f t="shared" si="2245"/>
        <v>4.5335153215122749E-2</v>
      </c>
      <c r="S1694" s="13">
        <f t="shared" si="2246"/>
        <v>5.8749345944188937E-2</v>
      </c>
      <c r="T1694" s="13">
        <f t="shared" si="2247"/>
        <v>9.234856990358567E-2</v>
      </c>
      <c r="U1694" s="13">
        <f t="shared" si="2248"/>
        <v>7.2985075182095349E-2</v>
      </c>
      <c r="V1694" s="13">
        <f t="shared" si="2249"/>
        <v>1.3370952798397799E-2</v>
      </c>
      <c r="W1694" s="13">
        <f t="shared" si="2250"/>
        <v>3.8949782276078239E-2</v>
      </c>
      <c r="X1694" s="13">
        <f t="shared" si="2251"/>
        <v>4.9557329058309778E-2</v>
      </c>
      <c r="Y1694" s="13">
        <f t="shared" si="2252"/>
        <v>3.1526862537842107E-2</v>
      </c>
      <c r="Z1694" s="13">
        <f t="shared" si="2253"/>
        <v>1.9227228621939138E-2</v>
      </c>
      <c r="AA1694" s="13">
        <f t="shared" si="2254"/>
        <v>3.0953920456751761E-2</v>
      </c>
      <c r="AB1694" s="13">
        <f t="shared" si="2255"/>
        <v>2.4916362375533112E-2</v>
      </c>
      <c r="AC1694" s="13">
        <f t="shared" si="2256"/>
        <v>1.7117652362477001E-3</v>
      </c>
      <c r="AD1694" s="13">
        <f t="shared" si="2257"/>
        <v>1.5676316203545648E-2</v>
      </c>
      <c r="AE1694" s="13">
        <f t="shared" si="2258"/>
        <v>1.9945589297898563E-2</v>
      </c>
      <c r="AF1694" s="13">
        <f t="shared" si="2259"/>
        <v>1.2688776089833716E-2</v>
      </c>
      <c r="AG1694" s="13">
        <f t="shared" si="2260"/>
        <v>5.3814751138956136E-3</v>
      </c>
      <c r="AH1694" s="13">
        <f t="shared" si="2261"/>
        <v>6.1158884595486039E-3</v>
      </c>
      <c r="AI1694" s="13">
        <f t="shared" si="2262"/>
        <v>9.8459704527162819E-3</v>
      </c>
      <c r="AJ1694" s="13">
        <f t="shared" si="2263"/>
        <v>7.9255152212927352E-3</v>
      </c>
      <c r="AK1694" s="13">
        <f t="shared" si="2264"/>
        <v>4.2530963520962632E-3</v>
      </c>
      <c r="AL1694" s="13">
        <f t="shared" si="2265"/>
        <v>1.4025101813248798E-4</v>
      </c>
      <c r="AM1694" s="13">
        <f t="shared" si="2266"/>
        <v>5.0474611225640289E-3</v>
      </c>
      <c r="AN1694" s="13">
        <f t="shared" si="2267"/>
        <v>6.4220818998918707E-3</v>
      </c>
      <c r="AO1694" s="13">
        <f t="shared" si="2268"/>
        <v>4.0855327983158329E-3</v>
      </c>
      <c r="AP1694" s="13">
        <f t="shared" si="2269"/>
        <v>1.7327276425624977E-3</v>
      </c>
      <c r="AQ1694" s="13">
        <f t="shared" si="2270"/>
        <v>5.5115426154536847E-4</v>
      </c>
      <c r="AR1694" s="13">
        <f t="shared" si="2271"/>
        <v>1.5562967450008884E-3</v>
      </c>
      <c r="AS1694" s="13">
        <f t="shared" si="2272"/>
        <v>2.5054825424445752E-3</v>
      </c>
      <c r="AT1694" s="13">
        <f t="shared" si="2273"/>
        <v>2.0167885047176369E-3</v>
      </c>
      <c r="AU1694" s="13">
        <f t="shared" si="2274"/>
        <v>1.0822761161721878E-3</v>
      </c>
      <c r="AV1694" s="13">
        <f t="shared" si="2275"/>
        <v>4.3558915160048483E-4</v>
      </c>
      <c r="AW1694" s="13">
        <f t="shared" si="2276"/>
        <v>7.9800451955594208E-6</v>
      </c>
      <c r="AX1694" s="13">
        <f t="shared" si="2277"/>
        <v>1.3543181666001035E-3</v>
      </c>
      <c r="AY1694" s="13">
        <f t="shared" si="2278"/>
        <v>1.7231518922525267E-3</v>
      </c>
      <c r="AZ1694" s="13">
        <f t="shared" si="2279"/>
        <v>1.0962167225547559E-3</v>
      </c>
      <c r="BA1694" s="13">
        <f t="shared" si="2280"/>
        <v>4.6491978186857113E-4</v>
      </c>
      <c r="BB1694" s="13">
        <f t="shared" si="2281"/>
        <v>1.4788389863432545E-4</v>
      </c>
      <c r="BC1694" s="13">
        <f t="shared" si="2282"/>
        <v>3.7631691880075394E-5</v>
      </c>
      <c r="BD1694" s="13">
        <f t="shared" si="2283"/>
        <v>3.3002285420456154E-4</v>
      </c>
      <c r="BE1694" s="13">
        <f t="shared" si="2284"/>
        <v>5.3130388049278372E-4</v>
      </c>
      <c r="BF1694" s="13">
        <f t="shared" si="2285"/>
        <v>4.2767312904293481E-4</v>
      </c>
      <c r="BG1694" s="13">
        <f t="shared" si="2286"/>
        <v>2.295036946160092E-4</v>
      </c>
      <c r="BH1694" s="13">
        <f t="shared" si="2287"/>
        <v>9.2369514704378181E-5</v>
      </c>
      <c r="BI1694" s="13">
        <f t="shared" si="2288"/>
        <v>2.974114124305579E-5</v>
      </c>
      <c r="BJ1694" s="14">
        <f t="shared" si="2289"/>
        <v>0.45148873646812521</v>
      </c>
      <c r="BK1694" s="14">
        <f t="shared" si="2290"/>
        <v>0.24643049413353477</v>
      </c>
      <c r="BL1694" s="14">
        <f t="shared" si="2291"/>
        <v>0.28283072133926146</v>
      </c>
      <c r="BM1694" s="14">
        <f t="shared" si="2292"/>
        <v>0.54817817979803463</v>
      </c>
      <c r="BN1694" s="14">
        <f t="shared" si="2293"/>
        <v>0.45008382891776894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1.2710999999999999</v>
      </c>
      <c r="F1695" s="10">
        <f>VLOOKUP(B1695,home!$B$2:$E$405,3,FALSE)</f>
        <v>1.0766</v>
      </c>
      <c r="G1695" s="10">
        <f>VLOOKUP(C1695,away!$B$2:$E$405,4,FALSE)</f>
        <v>1.4492</v>
      </c>
      <c r="H1695" s="10">
        <f>VLOOKUP(A1695,away!$A$2:$E$405,3,FALSE)</f>
        <v>0.94469999999999998</v>
      </c>
      <c r="I1695" s="10">
        <f>VLOOKUP(C1695,away!$B$2:$E$405,3,FALSE)</f>
        <v>0.78</v>
      </c>
      <c r="J1695" s="10">
        <f>VLOOKUP(B1695,home!$B$2:$E$405,4,FALSE)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1.6292</v>
      </c>
      <c r="F1696" s="10">
        <f>VLOOKUP(B1696,home!$B$2:$E$405,3,FALSE)</f>
        <v>0.95479999999999998</v>
      </c>
      <c r="G1696" s="10">
        <f>VLOOKUP(C1696,away!$B$2:$E$405,4,FALSE)</f>
        <v>1.1554</v>
      </c>
      <c r="H1696" s="10">
        <f>VLOOKUP(A1696,away!$A$2:$E$405,3,FALSE)</f>
        <v>1.1462000000000001</v>
      </c>
      <c r="I1696" s="10">
        <f>VLOOKUP(C1696,away!$B$2:$E$405,3,FALSE)</f>
        <v>1.0777000000000001</v>
      </c>
      <c r="J1696" s="10">
        <f>VLOOKUP(B1696,home!$B$2:$E$405,4,FALSE)</f>
        <v>0.72699999999999998</v>
      </c>
      <c r="K1696" s="12">
        <f t="shared" si="2238"/>
        <v>1.797294208864</v>
      </c>
      <c r="L1696" s="12">
        <f t="shared" si="2239"/>
        <v>0.89803383098000022</v>
      </c>
      <c r="M1696" s="13">
        <f t="shared" si="2240"/>
        <v>6.75202288155691E-2</v>
      </c>
      <c r="N1696" s="13">
        <f t="shared" si="2241"/>
        <v>0.12135371623139449</v>
      </c>
      <c r="O1696" s="13">
        <f t="shared" si="2242"/>
        <v>6.0635449751891717E-2</v>
      </c>
      <c r="P1696" s="13">
        <f t="shared" si="2243"/>
        <v>0.10897974269093902</v>
      </c>
      <c r="Q1696" s="13">
        <f t="shared" si="2244"/>
        <v>0.10905416570340529</v>
      </c>
      <c r="R1696" s="13">
        <f t="shared" si="2245"/>
        <v>2.7226342616943306E-2</v>
      </c>
      <c r="S1696" s="13">
        <f t="shared" si="2246"/>
        <v>4.3974170871902946E-2</v>
      </c>
      <c r="T1696" s="13">
        <f t="shared" si="2247"/>
        <v>9.7934330210956794E-2</v>
      </c>
      <c r="U1696" s="13">
        <f t="shared" si="2248"/>
        <v>4.8933747913979316E-2</v>
      </c>
      <c r="V1696" s="13">
        <f t="shared" si="2249"/>
        <v>7.8861861281066814E-3</v>
      </c>
      <c r="W1696" s="13">
        <f t="shared" si="2250"/>
        <v>6.533414015707513E-2</v>
      </c>
      <c r="X1696" s="13">
        <f t="shared" si="2251"/>
        <v>5.8672268179042447E-2</v>
      </c>
      <c r="Y1696" s="13">
        <f t="shared" si="2252"/>
        <v>2.6344840882555721E-2</v>
      </c>
      <c r="Z1696" s="13">
        <f t="shared" si="2253"/>
        <v>8.150058921289215E-3</v>
      </c>
      <c r="AA1696" s="13">
        <f t="shared" si="2254"/>
        <v>1.4648053701133481E-2</v>
      </c>
      <c r="AB1696" s="13">
        <f t="shared" si="2255"/>
        <v>1.3163431044088047E-2</v>
      </c>
      <c r="AC1696" s="13">
        <f t="shared" si="2256"/>
        <v>7.9553430702361918E-4</v>
      </c>
      <c r="AD1696" s="13">
        <f t="shared" si="2257"/>
        <v>2.9356167936355024E-2</v>
      </c>
      <c r="AE1696" s="13">
        <f t="shared" si="2258"/>
        <v>2.6362831954777149E-2</v>
      </c>
      <c r="AF1696" s="13">
        <f t="shared" si="2259"/>
        <v>1.1837357487915243E-2</v>
      </c>
      <c r="AG1696" s="13">
        <f t="shared" si="2260"/>
        <v>3.5434491645174393E-3</v>
      </c>
      <c r="AH1696" s="13">
        <f t="shared" si="2261"/>
        <v>1.82975715894952E-3</v>
      </c>
      <c r="AI1696" s="13">
        <f t="shared" si="2262"/>
        <v>3.2886119454074172E-3</v>
      </c>
      <c r="AJ1696" s="13">
        <f t="shared" si="2263"/>
        <v>2.9553016023408625E-3</v>
      </c>
      <c r="AK1696" s="13">
        <f t="shared" si="2264"/>
        <v>1.7705154851112442E-3</v>
      </c>
      <c r="AL1696" s="13">
        <f t="shared" si="2265"/>
        <v>5.1360681444407388E-5</v>
      </c>
      <c r="AM1696" s="13">
        <f t="shared" si="2266"/>
        <v>1.0552334125289982E-2</v>
      </c>
      <c r="AN1696" s="13">
        <f t="shared" si="2267"/>
        <v>9.4763530403151504E-3</v>
      </c>
      <c r="AO1696" s="13">
        <f t="shared" si="2268"/>
        <v>4.2550428122565933E-3</v>
      </c>
      <c r="AP1696" s="13">
        <f t="shared" si="2269"/>
        <v>1.2737241325582341E-3</v>
      </c>
      <c r="AQ1696" s="13">
        <f t="shared" si="2270"/>
        <v>2.859618405932371E-4</v>
      </c>
      <c r="AR1696" s="13">
        <f t="shared" si="2271"/>
        <v>3.2863676624290386E-4</v>
      </c>
      <c r="AS1696" s="13">
        <f t="shared" si="2272"/>
        <v>5.9065695678816308E-4</v>
      </c>
      <c r="AT1696" s="13">
        <f t="shared" si="2273"/>
        <v>5.3079216393029987E-4</v>
      </c>
      <c r="AU1696" s="13">
        <f t="shared" si="2274"/>
        <v>3.1799656078077297E-4</v>
      </c>
      <c r="AV1696" s="13">
        <f t="shared" si="2275"/>
        <v>1.4288334428248813E-4</v>
      </c>
      <c r="AW1696" s="13">
        <f t="shared" si="2276"/>
        <v>2.3027147840767461E-6</v>
      </c>
      <c r="AX1696" s="13">
        <f t="shared" si="2277"/>
        <v>3.1609415022302747E-3</v>
      </c>
      <c r="AY1696" s="13">
        <f t="shared" si="2278"/>
        <v>2.8386324067515302E-3</v>
      </c>
      <c r="AZ1696" s="13">
        <f t="shared" si="2279"/>
        <v>1.2745939674895274E-3</v>
      </c>
      <c r="BA1696" s="13">
        <f t="shared" si="2280"/>
        <v>3.8154283452287269E-4</v>
      </c>
      <c r="BB1696" s="13">
        <f t="shared" si="2281"/>
        <v>8.5659593342385899E-5</v>
      </c>
      <c r="BC1696" s="13">
        <f t="shared" si="2282"/>
        <v>1.5385042553890353E-5</v>
      </c>
      <c r="BD1696" s="13">
        <f t="shared" si="2283"/>
        <v>4.9187822364998949E-5</v>
      </c>
      <c r="BE1696" s="13">
        <f t="shared" si="2284"/>
        <v>8.8404988283243737E-5</v>
      </c>
      <c r="BF1696" s="13">
        <f t="shared" si="2285"/>
        <v>7.9444886738081895E-5</v>
      </c>
      <c r="BG1696" s="13">
        <f t="shared" si="2286"/>
        <v>4.7595278286070329E-5</v>
      </c>
      <c r="BH1696" s="13">
        <f t="shared" si="2287"/>
        <v>2.1385679508206185E-5</v>
      </c>
      <c r="BI1696" s="13">
        <f t="shared" si="2288"/>
        <v>7.6872715865440943E-6</v>
      </c>
      <c r="BJ1696" s="14">
        <f t="shared" si="2289"/>
        <v>0.58339343920589837</v>
      </c>
      <c r="BK1696" s="14">
        <f t="shared" si="2290"/>
        <v>0.23204585590173729</v>
      </c>
      <c r="BL1696" s="14">
        <f t="shared" si="2291"/>
        <v>0.17665588293863668</v>
      </c>
      <c r="BM1696" s="14">
        <f t="shared" si="2292"/>
        <v>0.50263926146545113</v>
      </c>
      <c r="BN1696" s="14">
        <f t="shared" si="2293"/>
        <v>0.49476964581014288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1.4215</v>
      </c>
      <c r="F1697" s="10">
        <f>VLOOKUP(B1697,home!$B$2:$E$405,3,FALSE)</f>
        <v>0.70350000000000001</v>
      </c>
      <c r="G1697" s="10">
        <f>VLOOKUP(C1697,away!$B$2:$E$405,4,FALSE)</f>
        <v>0.70350000000000001</v>
      </c>
      <c r="H1697" s="10">
        <f>VLOOKUP(A1697,away!$A$2:$E$405,3,FALSE)</f>
        <v>1.0277000000000001</v>
      </c>
      <c r="I1697" s="10">
        <f>VLOOKUP(C1697,away!$B$2:$E$405,3,FALSE)</f>
        <v>1.4220999999999999</v>
      </c>
      <c r="J1697" s="10">
        <f>VLOOKUP(B1697,home!$B$2:$E$405,4,FALSE)</f>
        <v>0.81089999999999995</v>
      </c>
      <c r="K1697" s="12">
        <f t="shared" si="2238"/>
        <v>0.70351776337500005</v>
      </c>
      <c r="L1697" s="12">
        <f t="shared" si="2239"/>
        <v>1.1851240006529999</v>
      </c>
      <c r="M1697" s="13">
        <f t="shared" si="2240"/>
        <v>0.15127713941360935</v>
      </c>
      <c r="N1697" s="13">
        <f t="shared" si="2241"/>
        <v>0.10642615477003051</v>
      </c>
      <c r="O1697" s="13">
        <f t="shared" si="2242"/>
        <v>0.17928216866919833</v>
      </c>
      <c r="P1697" s="13">
        <f t="shared" si="2243"/>
        <v>0.12612819031517389</v>
      </c>
      <c r="Q1697" s="13">
        <f t="shared" si="2244"/>
        <v>3.7436345184206729E-2</v>
      </c>
      <c r="R1697" s="13">
        <f t="shared" si="2245"/>
        <v>0.10623580048949315</v>
      </c>
      <c r="S1697" s="13">
        <f t="shared" si="2246"/>
        <v>2.6290027121489801E-2</v>
      </c>
      <c r="T1697" s="13">
        <f t="shared" si="2247"/>
        <v>4.4366711174533745E-2</v>
      </c>
      <c r="U1697" s="13">
        <f t="shared" si="2248"/>
        <v>7.4738772750720939E-2</v>
      </c>
      <c r="V1697" s="13">
        <f t="shared" si="2249"/>
        <v>2.435495803723564E-3</v>
      </c>
      <c r="W1697" s="13">
        <f t="shared" si="2250"/>
        <v>8.7790446109758582E-3</v>
      </c>
      <c r="X1697" s="13">
        <f t="shared" si="2251"/>
        <v>1.040425647127087E-2</v>
      </c>
      <c r="Y1697" s="13">
        <f t="shared" si="2252"/>
        <v>6.1651670265261997E-3</v>
      </c>
      <c r="Z1697" s="13">
        <f t="shared" si="2253"/>
        <v>4.1967532296227364E-2</v>
      </c>
      <c r="AA1697" s="13">
        <f t="shared" si="2254"/>
        <v>2.952490445540995E-2</v>
      </c>
      <c r="AB1697" s="13">
        <f t="shared" si="2255"/>
        <v>1.0385647373165292E-2</v>
      </c>
      <c r="AC1697" s="13">
        <f t="shared" si="2256"/>
        <v>1.2691304492312214E-4</v>
      </c>
      <c r="AD1697" s="13">
        <f t="shared" si="2257"/>
        <v>1.5440534573207705E-3</v>
      </c>
      <c r="AE1697" s="13">
        <f t="shared" si="2258"/>
        <v>1.8298948105620876E-3</v>
      </c>
      <c r="AF1697" s="13">
        <f t="shared" si="2259"/>
        <v>1.0843261293337525E-3</v>
      </c>
      <c r="AG1697" s="13">
        <f t="shared" si="2260"/>
        <v>4.2835364013619988E-4</v>
      </c>
      <c r="AH1697" s="13">
        <f t="shared" si="2261"/>
        <v>1.2434182443109737E-2</v>
      </c>
      <c r="AI1697" s="13">
        <f t="shared" si="2262"/>
        <v>8.7476682217732544E-3</v>
      </c>
      <c r="AJ1697" s="13">
        <f t="shared" si="2263"/>
        <v>3.0770699910642419E-3</v>
      </c>
      <c r="AK1697" s="13">
        <f t="shared" si="2264"/>
        <v>7.2159113262061582E-4</v>
      </c>
      <c r="AL1697" s="13">
        <f t="shared" si="2265"/>
        <v>4.2325794222683934E-6</v>
      </c>
      <c r="AM1697" s="13">
        <f t="shared" si="2266"/>
        <v>2.1725380696514896E-4</v>
      </c>
      <c r="AN1697" s="13">
        <f t="shared" si="2267"/>
        <v>2.5747270086763191E-4</v>
      </c>
      <c r="AO1697" s="13">
        <f t="shared" si="2268"/>
        <v>1.5256853865559057E-4</v>
      </c>
      <c r="AP1697" s="13">
        <f t="shared" si="2269"/>
        <v>6.0270878968431802E-5</v>
      </c>
      <c r="AQ1697" s="13">
        <f t="shared" si="2270"/>
        <v>1.7857116301485161E-5</v>
      </c>
      <c r="AR1697" s="13">
        <f t="shared" si="2271"/>
        <v>2.947209608365497E-3</v>
      </c>
      <c r="AS1697" s="13">
        <f t="shared" si="2272"/>
        <v>2.0734143118746038E-3</v>
      </c>
      <c r="AT1697" s="13">
        <f t="shared" si="2273"/>
        <v>7.2934189961986807E-4</v>
      </c>
      <c r="AU1697" s="13">
        <f t="shared" si="2274"/>
        <v>1.7103499398541451E-4</v>
      </c>
      <c r="AV1697" s="13">
        <f t="shared" si="2275"/>
        <v>3.0081539106868842E-5</v>
      </c>
      <c r="AW1697" s="13">
        <f t="shared" si="2276"/>
        <v>9.8026044003537125E-8</v>
      </c>
      <c r="AX1697" s="13">
        <f t="shared" si="2277"/>
        <v>2.5473652060137593E-5</v>
      </c>
      <c r="AY1697" s="13">
        <f t="shared" si="2278"/>
        <v>3.0189436440752799E-5</v>
      </c>
      <c r="AZ1697" s="13">
        <f t="shared" si="2279"/>
        <v>1.7889112846062214E-5</v>
      </c>
      <c r="BA1697" s="13">
        <f t="shared" si="2280"/>
        <v>7.0669389947527445E-6</v>
      </c>
      <c r="BB1697" s="13">
        <f t="shared" si="2281"/>
        <v>2.0937997534580153E-6</v>
      </c>
      <c r="BC1697" s="13">
        <f t="shared" si="2282"/>
        <v>4.9628246807688492E-7</v>
      </c>
      <c r="BD1697" s="13">
        <f t="shared" si="2283"/>
        <v>5.8213480697151337E-4</v>
      </c>
      <c r="BE1697" s="13">
        <f t="shared" si="2284"/>
        <v>4.0954217738333636E-4</v>
      </c>
      <c r="BF1697" s="13">
        <f t="shared" si="2285"/>
        <v>1.4406009832022617E-4</v>
      </c>
      <c r="BG1697" s="13">
        <f t="shared" si="2286"/>
        <v>3.3782946053942714E-5</v>
      </c>
      <c r="BH1697" s="13">
        <f t="shared" si="2287"/>
        <v>5.9417256620220139E-6</v>
      </c>
      <c r="BI1697" s="13">
        <f t="shared" si="2288"/>
        <v>8.3602190966671391E-7</v>
      </c>
      <c r="BJ1697" s="14">
        <f t="shared" si="2289"/>
        <v>0.21925293953921821</v>
      </c>
      <c r="BK1697" s="14">
        <f t="shared" si="2290"/>
        <v>0.30629218771478273</v>
      </c>
      <c r="BL1697" s="14">
        <f t="shared" si="2291"/>
        <v>0.43227518565580836</v>
      </c>
      <c r="BM1697" s="14">
        <f t="shared" si="2292"/>
        <v>0.29297195495392792</v>
      </c>
      <c r="BN1697" s="14">
        <f t="shared" si="2293"/>
        <v>0.70678579884171189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1.3548</v>
      </c>
      <c r="F1698" s="10">
        <f>VLOOKUP(B1698,home!$B$2:$E$405,3,FALSE)</f>
        <v>0.4511</v>
      </c>
      <c r="G1698" s="10">
        <f>VLOOKUP(C1698,away!$B$2:$E$405,4,FALSE)</f>
        <v>0.98419999999999996</v>
      </c>
      <c r="H1698" s="10">
        <f>VLOOKUP(A1698,away!$A$2:$E$405,3,FALSE)</f>
        <v>1.1719999999999999</v>
      </c>
      <c r="I1698" s="10">
        <f>VLOOKUP(C1698,away!$B$2:$E$405,3,FALSE)</f>
        <v>1.2324999999999999</v>
      </c>
      <c r="J1698" s="10">
        <f>VLOOKUP(B1698,home!$B$2:$E$405,4,FALSE)</f>
        <v>1.5168999999999999</v>
      </c>
      <c r="K1698" s="12">
        <f t="shared" si="2238"/>
        <v>0.60149410557600003</v>
      </c>
      <c r="L1698" s="12">
        <f t="shared" si="2239"/>
        <v>2.1911468809999994</v>
      </c>
      <c r="M1698" s="13">
        <f t="shared" si="2240"/>
        <v>6.1259215325777855E-2</v>
      </c>
      <c r="N1698" s="13">
        <f t="shared" si="2241"/>
        <v>3.6847056930666346E-2</v>
      </c>
      <c r="O1698" s="13">
        <f t="shared" si="2242"/>
        <v>0.13422793859358553</v>
      </c>
      <c r="P1698" s="13">
        <f t="shared" si="2243"/>
        <v>8.0737313867658977E-2</v>
      </c>
      <c r="Q1698" s="13">
        <f t="shared" si="2244"/>
        <v>1.1081643775809552E-2</v>
      </c>
      <c r="R1698" s="13">
        <f t="shared" si="2245"/>
        <v>0.1470565644961972</v>
      </c>
      <c r="S1698" s="13">
        <f t="shared" si="2246"/>
        <v>2.6602176570085328E-2</v>
      </c>
      <c r="T1698" s="13">
        <f t="shared" si="2247"/>
        <v>2.4281509195718157E-2</v>
      </c>
      <c r="U1698" s="13">
        <f t="shared" si="2248"/>
        <v>8.845365673071949E-2</v>
      </c>
      <c r="V1698" s="13">
        <f t="shared" si="2249"/>
        <v>3.8956284515813989E-3</v>
      </c>
      <c r="W1698" s="13">
        <f t="shared" si="2250"/>
        <v>2.2218478037474721E-3</v>
      </c>
      <c r="X1698" s="13">
        <f t="shared" si="2251"/>
        <v>4.8683948852379722E-3</v>
      </c>
      <c r="Y1698" s="13">
        <f t="shared" si="2252"/>
        <v>5.3336841341327674E-3</v>
      </c>
      <c r="Z1698" s="13">
        <f t="shared" si="2253"/>
        <v>0.10740751087547259</v>
      </c>
      <c r="AA1698" s="13">
        <f t="shared" si="2254"/>
        <v>6.4604984686186875E-2</v>
      </c>
      <c r="AB1698" s="13">
        <f t="shared" si="2255"/>
        <v>1.9429758739784576E-2</v>
      </c>
      <c r="AC1698" s="13">
        <f t="shared" si="2256"/>
        <v>3.2089312535925373E-4</v>
      </c>
      <c r="AD1698" s="13">
        <f t="shared" si="2257"/>
        <v>3.341070893602714E-4</v>
      </c>
      <c r="AE1698" s="13">
        <f t="shared" si="2258"/>
        <v>7.3207770677174674E-4</v>
      </c>
      <c r="AF1698" s="13">
        <f t="shared" si="2259"/>
        <v>8.0204489192127265E-4</v>
      </c>
      <c r="AG1698" s="13">
        <f t="shared" si="2260"/>
        <v>5.8579938778509279E-4</v>
      </c>
      <c r="AH1698" s="13">
        <f t="shared" si="2261"/>
        <v>5.8836408112691307E-2</v>
      </c>
      <c r="AI1698" s="13">
        <f t="shared" si="2262"/>
        <v>3.5389752673047767E-2</v>
      </c>
      <c r="AJ1698" s="13">
        <f t="shared" si="2263"/>
        <v>1.0643363815315362E-2</v>
      </c>
      <c r="AK1698" s="13">
        <f t="shared" si="2264"/>
        <v>2.1339735328043592E-3</v>
      </c>
      <c r="AL1698" s="13">
        <f t="shared" si="2265"/>
        <v>1.6916996956180088E-5</v>
      </c>
      <c r="AM1698" s="13">
        <f t="shared" si="2266"/>
        <v>4.0192688976271452E-5</v>
      </c>
      <c r="AN1698" s="13">
        <f t="shared" si="2267"/>
        <v>8.8068085089360252E-5</v>
      </c>
      <c r="AO1698" s="13">
        <f t="shared" si="2268"/>
        <v>9.6485054979597151E-5</v>
      </c>
      <c r="AP1698" s="13">
        <f t="shared" si="2269"/>
        <v>7.0470975760552593E-5</v>
      </c>
      <c r="AQ1698" s="13">
        <f t="shared" si="2270"/>
        <v>3.8603064684690333E-5</v>
      </c>
      <c r="AR1698" s="13">
        <f t="shared" si="2271"/>
        <v>2.5783842425073322E-2</v>
      </c>
      <c r="AS1698" s="13">
        <f t="shared" si="2272"/>
        <v>1.5508829237782001E-2</v>
      </c>
      <c r="AT1698" s="13">
        <f t="shared" si="2273"/>
        <v>4.6642346854553016E-3</v>
      </c>
      <c r="AU1698" s="13">
        <f t="shared" si="2274"/>
        <v>9.3516989010816428E-4</v>
      </c>
      <c r="AV1698" s="13">
        <f t="shared" si="2275"/>
        <v>1.4062479415305411E-4</v>
      </c>
      <c r="AW1698" s="13">
        <f t="shared" si="2276"/>
        <v>6.1933216708966146E-7</v>
      </c>
      <c r="AX1698" s="13">
        <f t="shared" si="2277"/>
        <v>4.0292775844127902E-6</v>
      </c>
      <c r="AY1698" s="13">
        <f t="shared" si="2278"/>
        <v>8.8287390117692965E-6</v>
      </c>
      <c r="AZ1698" s="13">
        <f t="shared" si="2279"/>
        <v>9.672531974400657E-6</v>
      </c>
      <c r="BA1698" s="13">
        <f t="shared" si="2280"/>
        <v>7.0646460890269228E-6</v>
      </c>
      <c r="BB1698" s="13">
        <f t="shared" si="2281"/>
        <v>3.8699193108350457E-6</v>
      </c>
      <c r="BC1698" s="13">
        <f t="shared" si="2282"/>
        <v>1.6959123255315753E-6</v>
      </c>
      <c r="BD1698" s="13">
        <f t="shared" si="2283"/>
        <v>9.4160309849824833E-3</v>
      </c>
      <c r="BE1698" s="13">
        <f t="shared" si="2284"/>
        <v>5.663687135387941E-3</v>
      </c>
      <c r="BF1698" s="13">
        <f t="shared" si="2285"/>
        <v>1.7033372138812338E-3</v>
      </c>
      <c r="BG1698" s="13">
        <f t="shared" si="2286"/>
        <v>3.4151576465260293E-4</v>
      </c>
      <c r="BH1698" s="13">
        <f t="shared" si="2287"/>
        <v>5.1354929849955277E-5</v>
      </c>
      <c r="BI1698" s="13">
        <f t="shared" si="2288"/>
        <v>6.1779375194034172E-6</v>
      </c>
      <c r="BJ1698" s="14">
        <f t="shared" si="2289"/>
        <v>8.7457146696937119E-2</v>
      </c>
      <c r="BK1698" s="14">
        <f t="shared" si="2290"/>
        <v>0.17284097307643076</v>
      </c>
      <c r="BL1698" s="14">
        <f t="shared" si="2291"/>
        <v>0.62499120637917782</v>
      </c>
      <c r="BM1698" s="14">
        <f t="shared" si="2292"/>
        <v>0.52147889463147812</v>
      </c>
      <c r="BN1698" s="14">
        <f t="shared" si="2293"/>
        <v>0.47120973298969548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1.3548</v>
      </c>
      <c r="F1699" s="10">
        <f>VLOOKUP(B1699,home!$B$2:$E$405,3,FALSE)</f>
        <v>1.0662</v>
      </c>
      <c r="G1699" s="10">
        <f>VLOOKUP(C1699,away!$B$2:$E$405,4,FALSE)</f>
        <v>0.98419999999999996</v>
      </c>
      <c r="H1699" s="10">
        <f>VLOOKUP(A1699,away!$A$2:$E$405,3,FALSE)</f>
        <v>1.1719999999999999</v>
      </c>
      <c r="I1699" s="10">
        <f>VLOOKUP(C1699,away!$B$2:$E$405,3,FALSE)</f>
        <v>1.0428999999999999</v>
      </c>
      <c r="J1699" s="10">
        <f>VLOOKUP(B1699,home!$B$2:$E$405,4,FALSE)</f>
        <v>0.94799999999999995</v>
      </c>
      <c r="K1699" s="12">
        <f t="shared" si="2238"/>
        <v>1.421664853392</v>
      </c>
      <c r="L1699" s="12">
        <f t="shared" si="2239"/>
        <v>1.1587203023999997</v>
      </c>
      <c r="M1699" s="13">
        <f t="shared" si="2240"/>
        <v>7.574482484593828E-2</v>
      </c>
      <c r="N1699" s="13">
        <f t="shared" si="2241"/>
        <v>0.10768375530980358</v>
      </c>
      <c r="O1699" s="13">
        <f t="shared" si="2242"/>
        <v>8.7767066350720624E-2</v>
      </c>
      <c r="P1699" s="13">
        <f t="shared" si="2243"/>
        <v>0.12477535351614318</v>
      </c>
      <c r="Q1699" s="13">
        <f t="shared" si="2244"/>
        <v>7.6545105102605954E-2</v>
      </c>
      <c r="R1699" s="13">
        <f t="shared" si="2245"/>
        <v>5.0848740831333922E-2</v>
      </c>
      <c r="S1699" s="13">
        <f t="shared" si="2246"/>
        <v>5.1385982067900203E-2</v>
      </c>
      <c r="T1699" s="13">
        <f t="shared" si="2247"/>
        <v>8.8694367331731347E-2</v>
      </c>
      <c r="U1699" s="13">
        <f t="shared" si="2248"/>
        <v>7.228986767914615E-2</v>
      </c>
      <c r="V1699" s="13">
        <f t="shared" si="2249"/>
        <v>9.4054156928103563E-3</v>
      </c>
      <c r="W1699" s="13">
        <f t="shared" si="2250"/>
        <v>3.6273828541190503E-2</v>
      </c>
      <c r="X1699" s="13">
        <f t="shared" si="2251"/>
        <v>4.2031221576454003E-2</v>
      </c>
      <c r="Y1699" s="13">
        <f t="shared" si="2252"/>
        <v>2.4351214887655091E-2</v>
      </c>
      <c r="Z1699" s="13">
        <f t="shared" si="2253"/>
        <v>1.9639822784247477E-2</v>
      </c>
      <c r="AA1699" s="13">
        <f t="shared" si="2254"/>
        <v>2.7921245779212053E-2</v>
      </c>
      <c r="AB1699" s="13">
        <f t="shared" si="2255"/>
        <v>1.9847326893612752E-2</v>
      </c>
      <c r="AC1699" s="13">
        <f t="shared" si="2256"/>
        <v>9.6835334165046197E-4</v>
      </c>
      <c r="AD1699" s="13">
        <f t="shared" si="2257"/>
        <v>1.2892306783744532E-2</v>
      </c>
      <c r="AE1699" s="13">
        <f t="shared" si="2258"/>
        <v>1.4938577615094034E-2</v>
      </c>
      <c r="AF1699" s="13">
        <f t="shared" si="2259"/>
        <v>8.6548165857938137E-3</v>
      </c>
      <c r="AG1699" s="13">
        <f t="shared" si="2260"/>
        <v>3.342837230502512E-3</v>
      </c>
      <c r="AH1699" s="13">
        <f t="shared" si="2261"/>
        <v>5.6892653489114091E-3</v>
      </c>
      <c r="AI1699" s="13">
        <f t="shared" si="2262"/>
        <v>8.0882285881683242E-3</v>
      </c>
      <c r="AJ1699" s="13">
        <f t="shared" si="2263"/>
        <v>5.749375154999653E-3</v>
      </c>
      <c r="AK1699" s="13">
        <f t="shared" si="2264"/>
        <v>2.7245615289427294E-3</v>
      </c>
      <c r="AL1699" s="13">
        <f t="shared" si="2265"/>
        <v>6.3807200441076166E-5</v>
      </c>
      <c r="AM1699" s="13">
        <f t="shared" si="2266"/>
        <v>3.6657078867193692E-3</v>
      </c>
      <c r="AN1699" s="13">
        <f t="shared" si="2267"/>
        <v>4.2475301510095315E-3</v>
      </c>
      <c r="AO1699" s="13">
        <f t="shared" si="2268"/>
        <v>2.4608497105154409E-3</v>
      </c>
      <c r="AP1699" s="13">
        <f t="shared" si="2269"/>
        <v>9.5047884024313401E-4</v>
      </c>
      <c r="AQ1699" s="13">
        <f t="shared" si="2270"/>
        <v>2.7533478229783129E-4</v>
      </c>
      <c r="AR1699" s="13">
        <f t="shared" si="2271"/>
        <v>1.3184534531048924E-3</v>
      </c>
      <c r="AS1699" s="13">
        <f t="shared" si="2272"/>
        <v>1.8743989351125432E-3</v>
      </c>
      <c r="AT1699" s="13">
        <f t="shared" si="2273"/>
        <v>1.3323835436424474E-3</v>
      </c>
      <c r="AU1699" s="13">
        <f t="shared" si="2274"/>
        <v>6.3140095174478439E-4</v>
      </c>
      <c r="AV1699" s="13">
        <f t="shared" si="2275"/>
        <v>2.244101353734545E-4</v>
      </c>
      <c r="AW1699" s="13">
        <f t="shared" si="2276"/>
        <v>2.9197322897798915E-6</v>
      </c>
      <c r="AX1699" s="13">
        <f t="shared" si="2277"/>
        <v>8.6856801089179843E-4</v>
      </c>
      <c r="AY1699" s="13">
        <f t="shared" si="2278"/>
        <v>1.0064273882355111E-3</v>
      </c>
      <c r="AZ1699" s="13">
        <f t="shared" si="2279"/>
        <v>5.8308392381994662E-4</v>
      </c>
      <c r="BA1699" s="13">
        <f t="shared" si="2280"/>
        <v>2.2521039351107558E-4</v>
      </c>
      <c r="BB1699" s="13">
        <f t="shared" si="2281"/>
        <v>6.5238963818194093E-5</v>
      </c>
      <c r="BC1699" s="13">
        <f t="shared" si="2282"/>
        <v>1.5118742376736087E-5</v>
      </c>
      <c r="BD1699" s="13">
        <f t="shared" si="2283"/>
        <v>2.5461979731367107E-4</v>
      </c>
      <c r="BE1699" s="13">
        <f t="shared" si="2284"/>
        <v>3.6198401681864097E-4</v>
      </c>
      <c r="BF1699" s="13">
        <f t="shared" si="2285"/>
        <v>2.5730997710036026E-4</v>
      </c>
      <c r="BG1699" s="13">
        <f t="shared" si="2286"/>
        <v>1.2193618362356085E-4</v>
      </c>
      <c r="BH1699" s="13">
        <f t="shared" si="2287"/>
        <v>4.3338096653592394E-5</v>
      </c>
      <c r="BI1699" s="13">
        <f t="shared" si="2288"/>
        <v>1.2322449765063544E-5</v>
      </c>
      <c r="BJ1699" s="14">
        <f t="shared" si="2289"/>
        <v>0.42977157975801406</v>
      </c>
      <c r="BK1699" s="14">
        <f t="shared" si="2290"/>
        <v>0.26335016405311906</v>
      </c>
      <c r="BL1699" s="14">
        <f t="shared" si="2291"/>
        <v>0.28735823569530067</v>
      </c>
      <c r="BM1699" s="14">
        <f t="shared" si="2292"/>
        <v>0.47575144867818997</v>
      </c>
      <c r="BN1699" s="14">
        <f t="shared" si="2293"/>
        <v>0.52336484595654553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1.3548</v>
      </c>
      <c r="F1700" s="10">
        <f>VLOOKUP(B1700,home!$B$2:$E$405,3,FALSE)</f>
        <v>0.98419999999999996</v>
      </c>
      <c r="G1700" s="10">
        <f>VLOOKUP(C1700,away!$B$2:$E$405,4,FALSE)</f>
        <v>1.1072</v>
      </c>
      <c r="H1700" s="10">
        <f>VLOOKUP(A1700,away!$A$2:$E$405,3,FALSE)</f>
        <v>1.1719999999999999</v>
      </c>
      <c r="I1700" s="10">
        <f>VLOOKUP(C1700,away!$B$2:$E$405,3,FALSE)</f>
        <v>0.75839999999999996</v>
      </c>
      <c r="J1700" s="10">
        <f>VLOOKUP(B1700,home!$B$2:$E$405,4,FALSE)</f>
        <v>1.0428999999999999</v>
      </c>
      <c r="K1700" s="12">
        <f t="shared" si="2238"/>
        <v>1.4763340139519998</v>
      </c>
      <c r="L1700" s="12">
        <f t="shared" si="2239"/>
        <v>0.92697624191999983</v>
      </c>
      <c r="M1700" s="13">
        <f t="shared" si="2240"/>
        <v>9.041815013817639E-2</v>
      </c>
      <c r="N1700" s="13">
        <f t="shared" si="2241"/>
        <v>0.13348739052760852</v>
      </c>
      <c r="O1700" s="13">
        <f t="shared" si="2242"/>
        <v>8.3815477016445067E-2</v>
      </c>
      <c r="P1700" s="13">
        <f t="shared" si="2243"/>
        <v>0.12373963961498993</v>
      </c>
      <c r="Q1700" s="13">
        <f t="shared" si="2244"/>
        <v>9.8535987534801237E-2</v>
      </c>
      <c r="R1700" s="13">
        <f t="shared" si="2245"/>
        <v>3.8847477949718184E-2</v>
      </c>
      <c r="S1700" s="13">
        <f t="shared" si="2246"/>
        <v>4.2335245712969857E-2</v>
      </c>
      <c r="T1700" s="13">
        <f t="shared" si="2247"/>
        <v>9.1340519418886004E-2</v>
      </c>
      <c r="U1700" s="13">
        <f t="shared" si="2248"/>
        <v>5.7351853053419249E-2</v>
      </c>
      <c r="V1700" s="13">
        <f t="shared" si="2249"/>
        <v>6.4374342240031144E-3</v>
      </c>
      <c r="W1700" s="13">
        <f t="shared" si="2250"/>
        <v>4.8490676665325777E-2</v>
      </c>
      <c r="X1700" s="13">
        <f t="shared" si="2251"/>
        <v>4.4949705223381521E-2</v>
      </c>
      <c r="Y1700" s="13">
        <f t="shared" si="2252"/>
        <v>2.0833654411690994E-2</v>
      </c>
      <c r="Z1700" s="13">
        <f t="shared" si="2253"/>
        <v>1.2003563039299942E-2</v>
      </c>
      <c r="AA1700" s="13">
        <f t="shared" si="2254"/>
        <v>1.7721268403535547E-2</v>
      </c>
      <c r="AB1700" s="13">
        <f t="shared" si="2255"/>
        <v>1.3081255657256196E-2</v>
      </c>
      <c r="AC1700" s="13">
        <f t="shared" si="2256"/>
        <v>5.5061248053214513E-4</v>
      </c>
      <c r="AD1700" s="13">
        <f t="shared" si="2257"/>
        <v>1.7897108830142242E-2</v>
      </c>
      <c r="AE1700" s="13">
        <f t="shared" si="2258"/>
        <v>1.6590194684598502E-2</v>
      </c>
      <c r="AF1700" s="13">
        <f t="shared" si="2259"/>
        <v>7.6893581607251375E-3</v>
      </c>
      <c r="AG1700" s="13">
        <f t="shared" si="2260"/>
        <v>2.3759507768686236E-3</v>
      </c>
      <c r="AH1700" s="13">
        <f t="shared" si="2261"/>
        <v>2.7817544389550173E-3</v>
      </c>
      <c r="AI1700" s="13">
        <f t="shared" si="2262"/>
        <v>4.1067986966912542E-3</v>
      </c>
      <c r="AJ1700" s="13">
        <f t="shared" si="2263"/>
        <v>3.0315033021895209E-3</v>
      </c>
      <c r="AK1700" s="13">
        <f t="shared" si="2264"/>
        <v>1.4918371461433992E-3</v>
      </c>
      <c r="AL1700" s="13">
        <f t="shared" si="2265"/>
        <v>3.0141112068514342E-5</v>
      </c>
      <c r="AM1700" s="13">
        <f t="shared" si="2266"/>
        <v>5.2844221034679308E-3</v>
      </c>
      <c r="AN1700" s="13">
        <f t="shared" si="2267"/>
        <v>4.8985337421916832E-3</v>
      </c>
      <c r="AO1700" s="13">
        <f t="shared" si="2268"/>
        <v>2.27041219962758E-3</v>
      </c>
      <c r="AP1700" s="13">
        <f t="shared" si="2269"/>
        <v>7.0153938947336485E-4</v>
      </c>
      <c r="AQ1700" s="13">
        <f t="shared" si="2270"/>
        <v>1.6257758670321771E-4</v>
      </c>
      <c r="AR1700" s="13">
        <f t="shared" si="2271"/>
        <v>5.1572405515336003E-4</v>
      </c>
      <c r="AS1700" s="13">
        <f t="shared" si="2272"/>
        <v>7.6138096443616253E-4</v>
      </c>
      <c r="AT1700" s="13">
        <f t="shared" si="2273"/>
        <v>5.6202630768634242E-4</v>
      </c>
      <c r="AU1700" s="13">
        <f t="shared" si="2274"/>
        <v>2.7657951825773322E-4</v>
      </c>
      <c r="AV1700" s="13">
        <f t="shared" si="2275"/>
        <v>1.0208093759158742E-4</v>
      </c>
      <c r="AW1700" s="13">
        <f t="shared" si="2276"/>
        <v>1.145803119313915E-6</v>
      </c>
      <c r="AX1700" s="13">
        <f t="shared" si="2277"/>
        <v>1.3002620159049147E-3</v>
      </c>
      <c r="AY1700" s="13">
        <f t="shared" si="2278"/>
        <v>1.205311997014861E-3</v>
      </c>
      <c r="AZ1700" s="13">
        <f t="shared" si="2279"/>
        <v>5.5864779266696289E-4</v>
      </c>
      <c r="BA1700" s="13">
        <f t="shared" si="2280"/>
        <v>1.7261774380110818E-4</v>
      </c>
      <c r="BB1700" s="13">
        <f t="shared" si="2281"/>
        <v>4.0003136859365146E-5</v>
      </c>
      <c r="BC1700" s="13">
        <f t="shared" si="2282"/>
        <v>7.4163914941811478E-6</v>
      </c>
      <c r="BD1700" s="13">
        <f t="shared" si="2283"/>
        <v>7.9677324418967374E-5</v>
      </c>
      <c r="BE1700" s="13">
        <f t="shared" si="2284"/>
        <v>1.176303441804098E-4</v>
      </c>
      <c r="BF1700" s="13">
        <f t="shared" si="2285"/>
        <v>8.6830839093209839E-5</v>
      </c>
      <c r="BG1700" s="13">
        <f t="shared" si="2286"/>
        <v>4.2730440404432905E-5</v>
      </c>
      <c r="BH1700" s="13">
        <f t="shared" si="2287"/>
        <v>1.5771100650053286E-5</v>
      </c>
      <c r="BI1700" s="13">
        <f t="shared" si="2288"/>
        <v>4.6566824654268276E-6</v>
      </c>
      <c r="BJ1700" s="14">
        <f t="shared" si="2289"/>
        <v>0.49879229033323375</v>
      </c>
      <c r="BK1700" s="14">
        <f t="shared" si="2290"/>
        <v>0.26471653527975475</v>
      </c>
      <c r="BL1700" s="14">
        <f t="shared" si="2291"/>
        <v>0.22479431417869114</v>
      </c>
      <c r="BM1700" s="14">
        <f t="shared" si="2292"/>
        <v>0.4302584138553448</v>
      </c>
      <c r="BN1700" s="14">
        <f t="shared" si="2293"/>
        <v>0.56884412278173935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1.3548</v>
      </c>
      <c r="F1701" s="10">
        <f>VLOOKUP(B1701,home!$B$2:$E$405,3,FALSE)</f>
        <v>1.3122</v>
      </c>
      <c r="G1701" s="10">
        <f>VLOOKUP(C1701,away!$B$2:$E$405,4,FALSE)</f>
        <v>1.2302</v>
      </c>
      <c r="H1701" s="10">
        <f>VLOOKUP(A1701,away!$A$2:$E$405,3,FALSE)</f>
        <v>1.1719999999999999</v>
      </c>
      <c r="I1701" s="10">
        <f>VLOOKUP(C1701,away!$B$2:$E$405,3,FALSE)</f>
        <v>0.99539999999999995</v>
      </c>
      <c r="J1701" s="10">
        <f>VLOOKUP(B1701,home!$B$2:$E$405,4,FALSE)</f>
        <v>0.61619999999999997</v>
      </c>
      <c r="K1701" s="12">
        <f t="shared" si="2238"/>
        <v>2.1870108825119998</v>
      </c>
      <c r="L1701" s="12">
        <f t="shared" si="2239"/>
        <v>0.71886434255999987</v>
      </c>
      <c r="M1701" s="13">
        <f t="shared" si="2240"/>
        <v>5.4700894050482812E-2</v>
      </c>
      <c r="N1701" s="13">
        <f t="shared" si="2241"/>
        <v>0.11963145057154183</v>
      </c>
      <c r="O1701" s="13">
        <f t="shared" si="2242"/>
        <v>3.932252223904454E-2</v>
      </c>
      <c r="P1701" s="13">
        <f t="shared" si="2243"/>
        <v>8.5998784064610548E-2</v>
      </c>
      <c r="Q1701" s="13">
        <f t="shared" si="2244"/>
        <v>0.1308176421453292</v>
      </c>
      <c r="R1701" s="13">
        <f t="shared" si="2245"/>
        <v>1.4133779548585858E-2</v>
      </c>
      <c r="S1701" s="13">
        <f t="shared" si="2246"/>
        <v>3.3801051102409871E-2</v>
      </c>
      <c r="T1701" s="13">
        <f t="shared" si="2247"/>
        <v>9.4040138316051416E-2</v>
      </c>
      <c r="U1701" s="13">
        <f t="shared" si="2248"/>
        <v>3.0910729683782816E-2</v>
      </c>
      <c r="V1701" s="13">
        <f t="shared" si="2249"/>
        <v>5.9045333828046257E-3</v>
      </c>
      <c r="W1701" s="13">
        <f t="shared" si="2250"/>
        <v>9.536653566546513E-2</v>
      </c>
      <c r="X1701" s="13">
        <f t="shared" si="2251"/>
        <v>6.855560196337937E-2</v>
      </c>
      <c r="Y1701" s="13">
        <f t="shared" si="2252"/>
        <v>2.4641088867104869E-2</v>
      </c>
      <c r="Z1701" s="13">
        <f t="shared" si="2253"/>
        <v>3.3867567143607159E-3</v>
      </c>
      <c r="AA1701" s="13">
        <f t="shared" si="2254"/>
        <v>7.4068737907274709E-3</v>
      </c>
      <c r="AB1701" s="13">
        <f t="shared" si="2255"/>
        <v>8.0994567928569447E-3</v>
      </c>
      <c r="AC1701" s="13">
        <f t="shared" si="2256"/>
        <v>5.8018097807673952E-4</v>
      </c>
      <c r="AD1701" s="13">
        <f t="shared" si="2257"/>
        <v>5.2141912831960277E-2</v>
      </c>
      <c r="AE1701" s="13">
        <f t="shared" si="2258"/>
        <v>3.7482961887767945E-2</v>
      </c>
      <c r="AF1701" s="13">
        <f t="shared" si="2259"/>
        <v>1.3472582377325914E-2</v>
      </c>
      <c r="AG1701" s="13">
        <f t="shared" si="2260"/>
        <v>3.2283196910872784E-3</v>
      </c>
      <c r="AH1701" s="13">
        <f t="shared" si="2261"/>
        <v>6.0865465971989528E-4</v>
      </c>
      <c r="AI1701" s="13">
        <f t="shared" si="2262"/>
        <v>1.3311343644990493E-3</v>
      </c>
      <c r="AJ1701" s="13">
        <f t="shared" si="2263"/>
        <v>1.455602670622558E-3</v>
      </c>
      <c r="AK1701" s="13">
        <f t="shared" si="2264"/>
        <v>1.0611396270883548E-3</v>
      </c>
      <c r="AL1701" s="13">
        <f t="shared" si="2265"/>
        <v>3.6485589142999123E-5</v>
      </c>
      <c r="AM1701" s="13">
        <f t="shared" si="2266"/>
        <v>2.2806986159697822E-2</v>
      </c>
      <c r="AN1701" s="13">
        <f t="shared" si="2267"/>
        <v>1.6395129111466192E-2</v>
      </c>
      <c r="AO1701" s="13">
        <f t="shared" si="2268"/>
        <v>5.8929368549502275E-3</v>
      </c>
      <c r="AP1701" s="13">
        <f t="shared" si="2269"/>
        <v>1.4120740593271299E-3</v>
      </c>
      <c r="AQ1701" s="13">
        <f t="shared" si="2270"/>
        <v>2.5377242257605687E-4</v>
      </c>
      <c r="AR1701" s="13">
        <f t="shared" si="2271"/>
        <v>8.7508026361124617E-5</v>
      </c>
      <c r="AS1701" s="13">
        <f t="shared" si="2272"/>
        <v>1.9138100595892651E-4</v>
      </c>
      <c r="AT1701" s="13">
        <f t="shared" si="2273"/>
        <v>2.092761713691331E-4</v>
      </c>
      <c r="AU1701" s="13">
        <f t="shared" si="2274"/>
        <v>1.5256308807824675E-4</v>
      </c>
      <c r="AV1701" s="13">
        <f t="shared" si="2275"/>
        <v>8.3414283474190639E-5</v>
      </c>
      <c r="AW1701" s="13">
        <f t="shared" si="2276"/>
        <v>1.5933704134926532E-6</v>
      </c>
      <c r="AX1701" s="13">
        <f t="shared" si="2277"/>
        <v>8.313187821426626E-3</v>
      </c>
      <c r="AY1701" s="13">
        <f t="shared" si="2278"/>
        <v>5.9760542978276494E-3</v>
      </c>
      <c r="AZ1701" s="13">
        <f t="shared" si="2279"/>
        <v>2.1479861719553668E-3</v>
      </c>
      <c r="BA1701" s="13">
        <f t="shared" si="2280"/>
        <v>5.1470355577688863E-4</v>
      </c>
      <c r="BB1701" s="13">
        <f t="shared" si="2281"/>
        <v>9.2500508309211819E-5</v>
      </c>
      <c r="BC1701" s="13">
        <f t="shared" si="2282"/>
        <v>1.3299063418433475E-5</v>
      </c>
      <c r="BD1701" s="13">
        <f t="shared" si="2283"/>
        <v>1.0484399973135492E-5</v>
      </c>
      <c r="BE1701" s="13">
        <f t="shared" si="2284"/>
        <v>2.292949683785584E-5</v>
      </c>
      <c r="BF1701" s="13">
        <f t="shared" si="2285"/>
        <v>2.507352955745761E-5</v>
      </c>
      <c r="BG1701" s="13">
        <f t="shared" si="2286"/>
        <v>1.8278694001715359E-5</v>
      </c>
      <c r="BH1701" s="13">
        <f t="shared" si="2287"/>
        <v>9.9939256749645798E-6</v>
      </c>
      <c r="BI1701" s="13">
        <f t="shared" si="2288"/>
        <v>4.3713648420327204E-6</v>
      </c>
      <c r="BJ1701" s="14">
        <f t="shared" si="2289"/>
        <v>0.70319686434374473</v>
      </c>
      <c r="BK1701" s="14">
        <f t="shared" si="2290"/>
        <v>0.18699798346535529</v>
      </c>
      <c r="BL1701" s="14">
        <f t="shared" si="2291"/>
        <v>0.10514516736305628</v>
      </c>
      <c r="BM1701" s="14">
        <f t="shared" si="2292"/>
        <v>0.54814723833950796</v>
      </c>
      <c r="BN1701" s="14">
        <f t="shared" si="2293"/>
        <v>0.44460507261959475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1.3548</v>
      </c>
      <c r="F1702" s="10">
        <f>VLOOKUP(B1702,home!$B$2:$E$405,3,FALSE)</f>
        <v>0.98419999999999996</v>
      </c>
      <c r="G1702" s="10">
        <f>VLOOKUP(C1702,away!$B$2:$E$405,4,FALSE)</f>
        <v>1.0662</v>
      </c>
      <c r="H1702" s="10">
        <f>VLOOKUP(A1702,away!$A$2:$E$405,3,FALSE)</f>
        <v>1.1719999999999999</v>
      </c>
      <c r="I1702" s="10">
        <f>VLOOKUP(C1702,away!$B$2:$E$405,3,FALSE)</f>
        <v>1.0903</v>
      </c>
      <c r="J1702" s="10">
        <f>VLOOKUP(B1702,home!$B$2:$E$405,4,FALSE)</f>
        <v>0.61619999999999997</v>
      </c>
      <c r="K1702" s="12">
        <f t="shared" si="2238"/>
        <v>1.421664853392</v>
      </c>
      <c r="L1702" s="12">
        <f t="shared" si="2239"/>
        <v>0.78739983191999996</v>
      </c>
      <c r="M1702" s="13">
        <f t="shared" si="2240"/>
        <v>0.10980330114212231</v>
      </c>
      <c r="N1702" s="13">
        <f t="shared" si="2241"/>
        <v>0.15610349402017296</v>
      </c>
      <c r="O1702" s="13">
        <f t="shared" si="2242"/>
        <v>8.6459100863568242E-2</v>
      </c>
      <c r="P1702" s="13">
        <f t="shared" si="2243"/>
        <v>0.12291586495360889</v>
      </c>
      <c r="Q1702" s="13">
        <f t="shared" si="2244"/>
        <v>0.11096342547008407</v>
      </c>
      <c r="R1702" s="13">
        <f t="shared" si="2245"/>
        <v>3.4038940743963977E-2</v>
      </c>
      <c r="S1702" s="13">
        <f t="shared" si="2246"/>
        <v>3.4398578412817023E-2</v>
      </c>
      <c r="T1702" s="13">
        <f t="shared" si="2247"/>
        <v>8.7372582564411633E-2</v>
      </c>
      <c r="U1702" s="13">
        <f t="shared" si="2248"/>
        <v>4.8391965702386533E-2</v>
      </c>
      <c r="V1702" s="13">
        <f t="shared" si="2249"/>
        <v>4.2784900866740926E-3</v>
      </c>
      <c r="W1702" s="13">
        <f t="shared" si="2250"/>
        <v>5.2584267334267062E-2</v>
      </c>
      <c r="X1702" s="13">
        <f t="shared" si="2251"/>
        <v>4.1404843260638223E-2</v>
      </c>
      <c r="Y1702" s="13">
        <f t="shared" si="2252"/>
        <v>1.6301083312050241E-2</v>
      </c>
      <c r="Z1702" s="13">
        <f t="shared" si="2253"/>
        <v>8.9340854068440268E-3</v>
      </c>
      <c r="AA1702" s="13">
        <f t="shared" si="2254"/>
        <v>1.270127522011252E-2</v>
      </c>
      <c r="AB1702" s="13">
        <f t="shared" si="2255"/>
        <v>9.0284782868463552E-3</v>
      </c>
      <c r="AC1702" s="13">
        <f t="shared" si="2256"/>
        <v>2.993388542448642E-4</v>
      </c>
      <c r="AD1702" s="13">
        <f t="shared" si="2257"/>
        <v>1.8689301177624122E-2</v>
      </c>
      <c r="AE1702" s="13">
        <f t="shared" si="2258"/>
        <v>1.471595260596349E-2</v>
      </c>
      <c r="AF1702" s="13">
        <f t="shared" si="2259"/>
        <v>5.793669304239169E-3</v>
      </c>
      <c r="AG1702" s="13">
        <f t="shared" si="2260"/>
        <v>1.5206447454526619E-3</v>
      </c>
      <c r="AH1702" s="13">
        <f t="shared" si="2261"/>
        <v>1.7586743369269774E-3</v>
      </c>
      <c r="AI1702" s="13">
        <f t="shared" si="2262"/>
        <v>2.5002454933715644E-3</v>
      </c>
      <c r="AJ1702" s="13">
        <f t="shared" si="2263"/>
        <v>1.7772555713890469E-3</v>
      </c>
      <c r="AK1702" s="13">
        <f t="shared" si="2264"/>
        <v>8.4222059377964142E-4</v>
      </c>
      <c r="AL1702" s="13">
        <f t="shared" si="2265"/>
        <v>1.3403420043303291E-5</v>
      </c>
      <c r="AM1702" s="13">
        <f t="shared" si="2266"/>
        <v>5.3139845237371829E-3</v>
      </c>
      <c r="AN1702" s="13">
        <f t="shared" si="2267"/>
        <v>4.1842305208161391E-3</v>
      </c>
      <c r="AO1702" s="13">
        <f t="shared" si="2268"/>
        <v>1.6473312044025809E-3</v>
      </c>
      <c r="AP1702" s="13">
        <f t="shared" si="2269"/>
        <v>4.3236943782105447E-4</v>
      </c>
      <c r="AQ1702" s="13">
        <f t="shared" si="2270"/>
        <v>8.5111905666910775E-5</v>
      </c>
      <c r="AR1702" s="13">
        <f t="shared" si="2271"/>
        <v>2.7695597545966395E-4</v>
      </c>
      <c r="AS1702" s="13">
        <f t="shared" si="2272"/>
        <v>3.9373857624790153E-4</v>
      </c>
      <c r="AT1702" s="13">
        <f t="shared" si="2273"/>
        <v>2.7988214763812391E-4</v>
      </c>
      <c r="AU1702" s="13">
        <f t="shared" si="2274"/>
        <v>1.3263287079633048E-4</v>
      </c>
      <c r="AV1702" s="13">
        <f t="shared" si="2275"/>
        <v>4.7139872703906303E-5</v>
      </c>
      <c r="AW1702" s="13">
        <f t="shared" si="2276"/>
        <v>4.167788498014971E-7</v>
      </c>
      <c r="AX1702" s="13">
        <f t="shared" si="2277"/>
        <v>1.2591175048110301E-3</v>
      </c>
      <c r="AY1702" s="13">
        <f t="shared" si="2278"/>
        <v>9.9142891165573477E-4</v>
      </c>
      <c r="AZ1702" s="13">
        <f t="shared" si="2279"/>
        <v>3.9032547919917704E-4</v>
      </c>
      <c r="BA1702" s="13">
        <f t="shared" si="2280"/>
        <v>1.0244740557184182E-4</v>
      </c>
      <c r="BB1702" s="13">
        <f t="shared" si="2281"/>
        <v>2.0166767481977076E-5</v>
      </c>
      <c r="BC1702" s="13">
        <f t="shared" si="2282"/>
        <v>3.1758618651356951E-6</v>
      </c>
      <c r="BD1702" s="13">
        <f t="shared" si="2283"/>
        <v>3.6345848087696484E-5</v>
      </c>
      <c r="BE1702" s="13">
        <f t="shared" si="2284"/>
        <v>5.1671614793002931E-5</v>
      </c>
      <c r="BF1702" s="13">
        <f t="shared" si="2285"/>
        <v>3.6729859334611208E-5</v>
      </c>
      <c r="BG1702" s="13">
        <f t="shared" si="2286"/>
        <v>1.740585002868294E-5</v>
      </c>
      <c r="BH1702" s="13">
        <f t="shared" si="2287"/>
        <v>6.1863213072976667E-6</v>
      </c>
      <c r="BI1702" s="13">
        <f t="shared" si="2288"/>
        <v>1.7589751148750273E-6</v>
      </c>
      <c r="BJ1702" s="14">
        <f t="shared" si="2289"/>
        <v>0.51987895331793255</v>
      </c>
      <c r="BK1702" s="14">
        <f t="shared" si="2290"/>
        <v>0.27270040578116617</v>
      </c>
      <c r="BL1702" s="14">
        <f t="shared" si="2291"/>
        <v>0.198778604723857</v>
      </c>
      <c r="BM1702" s="14">
        <f t="shared" si="2292"/>
        <v>0.3790169099034732</v>
      </c>
      <c r="BN1702" s="14">
        <f t="shared" si="2293"/>
        <v>0.62028412719352044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1.5941000000000001</v>
      </c>
      <c r="F1703" s="10">
        <f>VLOOKUP(B1703,home!$B$2:$E$405,3,FALSE)</f>
        <v>0.90610000000000002</v>
      </c>
      <c r="G1703" s="10">
        <f>VLOOKUP(C1703,away!$B$2:$E$405,4,FALSE)</f>
        <v>0.50190000000000001</v>
      </c>
      <c r="H1703" s="10">
        <f>VLOOKUP(A1703,away!$A$2:$E$405,3,FALSE)</f>
        <v>1.1647000000000001</v>
      </c>
      <c r="I1703" s="10">
        <f>VLOOKUP(C1703,away!$B$2:$E$405,3,FALSE)</f>
        <v>1.1162000000000001</v>
      </c>
      <c r="J1703" s="10">
        <f>VLOOKUP(B1703,home!$B$2:$E$405,4,FALSE)</f>
        <v>1.1448</v>
      </c>
      <c r="K1703" s="12">
        <f t="shared" si="2238"/>
        <v>0.72495139161900002</v>
      </c>
      <c r="L1703" s="12">
        <f t="shared" si="2239"/>
        <v>1.4882836626720002</v>
      </c>
      <c r="M1703" s="13">
        <f t="shared" si="2240"/>
        <v>0.10934633438354069</v>
      </c>
      <c r="N1703" s="13">
        <f t="shared" si="2241"/>
        <v>7.9270777279784335E-2</v>
      </c>
      <c r="O1703" s="13">
        <f t="shared" si="2242"/>
        <v>0.16273836303609318</v>
      </c>
      <c r="P1703" s="13">
        <f t="shared" si="2243"/>
        <v>0.11797740275281378</v>
      </c>
      <c r="Q1703" s="13">
        <f t="shared" si="2244"/>
        <v>2.873373015184973E-2</v>
      </c>
      <c r="R1703" s="13">
        <f t="shared" si="2245"/>
        <v>0.12110042349830126</v>
      </c>
      <c r="S1703" s="13">
        <f t="shared" si="2246"/>
        <v>3.1822437484458427E-2</v>
      </c>
      <c r="T1703" s="13">
        <f t="shared" si="2247"/>
        <v>4.2763941152623802E-2</v>
      </c>
      <c r="U1703" s="13">
        <f t="shared" si="2248"/>
        <v>8.7791920540743751E-2</v>
      </c>
      <c r="V1703" s="13">
        <f t="shared" si="2249"/>
        <v>3.8149208758938916E-3</v>
      </c>
      <c r="W1703" s="13">
        <f t="shared" si="2250"/>
        <v>6.9435192199960956E-3</v>
      </c>
      <c r="X1703" s="13">
        <f t="shared" si="2251"/>
        <v>1.0333926216569218E-2</v>
      </c>
      <c r="Y1703" s="13">
        <f t="shared" si="2252"/>
        <v>7.6899067796889235E-3</v>
      </c>
      <c r="Z1703" s="13">
        <f t="shared" si="2253"/>
        <v>6.0077260611727371E-2</v>
      </c>
      <c r="AA1703" s="13">
        <f t="shared" si="2254"/>
        <v>4.3553093685129093E-2</v>
      </c>
      <c r="AB1703" s="13">
        <f t="shared" si="2255"/>
        <v>1.5786937938173509E-2</v>
      </c>
      <c r="AC1703" s="13">
        <f t="shared" si="2256"/>
        <v>2.5725282606798466E-4</v>
      </c>
      <c r="AD1703" s="13">
        <f t="shared" si="2257"/>
        <v>1.2584284803173608E-3</v>
      </c>
      <c r="AE1703" s="13">
        <f t="shared" si="2258"/>
        <v>1.8728985478974804E-3</v>
      </c>
      <c r="AF1703" s="13">
        <f t="shared" si="2259"/>
        <v>1.3937021553389671E-3</v>
      </c>
      <c r="AG1703" s="13">
        <f t="shared" si="2260"/>
        <v>6.9140804947391283E-4</v>
      </c>
      <c r="AH1703" s="13">
        <f t="shared" si="2261"/>
        <v>2.235300136663048E-2</v>
      </c>
      <c r="AI1703" s="13">
        <f t="shared" si="2262"/>
        <v>1.6204839447600178E-2</v>
      </c>
      <c r="AJ1703" s="13">
        <f t="shared" si="2263"/>
        <v>5.8738604542501079E-3</v>
      </c>
      <c r="AK1703" s="13">
        <f t="shared" si="2264"/>
        <v>1.4194211034948092E-3</v>
      </c>
      <c r="AL1703" s="13">
        <f t="shared" si="2265"/>
        <v>1.1102345749924145E-5</v>
      </c>
      <c r="AM1703" s="13">
        <f t="shared" si="2266"/>
        <v>1.8245989561181084E-4</v>
      </c>
      <c r="AN1703" s="13">
        <f t="shared" si="2267"/>
        <v>2.7155208173189663E-4</v>
      </c>
      <c r="AO1703" s="13">
        <f t="shared" si="2268"/>
        <v>2.0207326340307682E-4</v>
      </c>
      <c r="AP1703" s="13">
        <f t="shared" si="2269"/>
        <v>1.0024744552853831E-4</v>
      </c>
      <c r="AQ1703" s="13">
        <f t="shared" si="2270"/>
        <v>3.7299158851181215E-5</v>
      </c>
      <c r="AR1703" s="13">
        <f t="shared" si="2271"/>
        <v>6.6535213491282063E-3</v>
      </c>
      <c r="AS1703" s="13">
        <f t="shared" si="2272"/>
        <v>4.8234795612172197E-3</v>
      </c>
      <c r="AT1703" s="13">
        <f t="shared" si="2273"/>
        <v>1.7483941101751135E-3</v>
      </c>
      <c r="AU1703" s="13">
        <f t="shared" si="2274"/>
        <v>4.2250024775663733E-4</v>
      </c>
      <c r="AV1703" s="13">
        <f t="shared" si="2275"/>
        <v>7.6573035642636629E-5</v>
      </c>
      <c r="AW1703" s="13">
        <f t="shared" si="2276"/>
        <v>3.3274140764250654E-7</v>
      </c>
      <c r="AX1703" s="13">
        <f t="shared" si="2277"/>
        <v>2.2045759206406618E-5</v>
      </c>
      <c r="AY1703" s="13">
        <f t="shared" si="2278"/>
        <v>3.2810343258095802E-5</v>
      </c>
      <c r="AZ1703" s="13">
        <f t="shared" si="2279"/>
        <v>2.4415548918842207E-5</v>
      </c>
      <c r="BA1703" s="13">
        <f t="shared" si="2280"/>
        <v>1.2112420857027288E-5</v>
      </c>
      <c r="BB1703" s="13">
        <f t="shared" si="2281"/>
        <v>4.5066795192303255E-6</v>
      </c>
      <c r="BC1703" s="13">
        <f t="shared" si="2282"/>
        <v>1.3414435002737994E-6</v>
      </c>
      <c r="BD1703" s="13">
        <f t="shared" si="2283"/>
        <v>1.6503878538578131E-3</v>
      </c>
      <c r="BE1703" s="13">
        <f t="shared" si="2284"/>
        <v>1.1964509713653165E-3</v>
      </c>
      <c r="BF1703" s="13">
        <f t="shared" si="2285"/>
        <v>4.3368439834759524E-4</v>
      </c>
      <c r="BG1703" s="13">
        <f t="shared" si="2286"/>
        <v>1.0480003603517933E-4</v>
      </c>
      <c r="BH1703" s="13">
        <f t="shared" si="2287"/>
        <v>1.8993732991356152E-5</v>
      </c>
      <c r="BI1703" s="13">
        <f t="shared" si="2288"/>
        <v>2.7539066328246712E-6</v>
      </c>
      <c r="BJ1703" s="14">
        <f t="shared" si="2289"/>
        <v>0.18184310207392618</v>
      </c>
      <c r="BK1703" s="14">
        <f t="shared" si="2290"/>
        <v>0.26326226101178279</v>
      </c>
      <c r="BL1703" s="14">
        <f t="shared" si="2291"/>
        <v>0.49395340027356632</v>
      </c>
      <c r="BM1703" s="14">
        <f t="shared" si="2292"/>
        <v>0.37993651526676936</v>
      </c>
      <c r="BN1703" s="14">
        <f t="shared" si="2293"/>
        <v>0.61916703110238291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1.5941000000000001</v>
      </c>
      <c r="F1704" s="10">
        <f>VLOOKUP(B1704,home!$B$2:$E$405,3,FALSE)</f>
        <v>0.94099999999999995</v>
      </c>
      <c r="G1704" s="10">
        <f>VLOOKUP(C1704,away!$B$2:$E$405,4,FALSE)</f>
        <v>0.69699999999999995</v>
      </c>
      <c r="H1704" s="10">
        <f>VLOOKUP(A1704,away!$A$2:$E$405,3,FALSE)</f>
        <v>1.1647000000000001</v>
      </c>
      <c r="I1704" s="10">
        <f>VLOOKUP(C1704,away!$B$2:$E$405,3,FALSE)</f>
        <v>1.3355999999999999</v>
      </c>
      <c r="J1704" s="10">
        <f>VLOOKUP(B1704,home!$B$2:$E$405,4,FALSE)</f>
        <v>1.0303</v>
      </c>
      <c r="K1704" s="12">
        <f t="shared" si="2238"/>
        <v>1.0455335256999998</v>
      </c>
      <c r="L1704" s="12">
        <f t="shared" si="2239"/>
        <v>1.6027071915959998</v>
      </c>
      <c r="M1704" s="13">
        <f t="shared" si="2240"/>
        <v>7.077561791715295E-2</v>
      </c>
      <c r="N1704" s="13">
        <f t="shared" si="2241"/>
        <v>7.3998281334516997E-2</v>
      </c>
      <c r="O1704" s="13">
        <f t="shared" si="2242"/>
        <v>0.1134325918254717</v>
      </c>
      <c r="P1704" s="13">
        <f t="shared" si="2243"/>
        <v>0.11859757766057441</v>
      </c>
      <c r="Q1704" s="13">
        <f t="shared" si="2244"/>
        <v>3.8683841989709013E-2</v>
      </c>
      <c r="R1704" s="13">
        <f t="shared" si="2245"/>
        <v>9.0899615340028592E-2</v>
      </c>
      <c r="S1704" s="13">
        <f t="shared" si="2246"/>
        <v>4.9683018816664905E-2</v>
      </c>
      <c r="T1704" s="13">
        <f t="shared" si="2247"/>
        <v>6.1998871755469934E-2</v>
      </c>
      <c r="U1704" s="13">
        <f t="shared" si="2248"/>
        <v>9.5038595311233875E-2</v>
      </c>
      <c r="V1704" s="13">
        <f t="shared" si="2249"/>
        <v>9.2503383006190803E-3</v>
      </c>
      <c r="W1704" s="13">
        <f t="shared" si="2250"/>
        <v>1.3481751234374053E-2</v>
      </c>
      <c r="X1704" s="13">
        <f t="shared" si="2251"/>
        <v>2.1607299658639542E-2</v>
      </c>
      <c r="Y1704" s="13">
        <f t="shared" si="2252"/>
        <v>1.7315087276935696E-2</v>
      </c>
      <c r="Z1704" s="13">
        <f t="shared" si="2253"/>
        <v>4.8561822406257969E-2</v>
      </c>
      <c r="AA1704" s="13">
        <f t="shared" si="2254"/>
        <v>5.0773013394832145E-2</v>
      </c>
      <c r="AB1704" s="13">
        <f t="shared" si="2255"/>
        <v>2.6542443852556077E-2</v>
      </c>
      <c r="AC1704" s="13">
        <f t="shared" si="2256"/>
        <v>9.6879030102432306E-4</v>
      </c>
      <c r="AD1704" s="13">
        <f t="shared" si="2257"/>
        <v>3.5239057251713578E-3</v>
      </c>
      <c r="AE1704" s="13">
        <f t="shared" si="2258"/>
        <v>5.6477890482384508E-3</v>
      </c>
      <c r="AF1704" s="13">
        <f t="shared" si="2259"/>
        <v>4.5258760621144471E-3</v>
      </c>
      <c r="AG1704" s="13">
        <f t="shared" si="2260"/>
        <v>2.417884704341003E-3</v>
      </c>
      <c r="AH1704" s="13">
        <f t="shared" si="2261"/>
        <v>1.9457595501879345E-2</v>
      </c>
      <c r="AI1704" s="13">
        <f t="shared" si="2262"/>
        <v>2.0343568426724367E-2</v>
      </c>
      <c r="AJ1704" s="13">
        <f t="shared" si="2263"/>
        <v>1.0634941411256161E-2</v>
      </c>
      <c r="AK1704" s="13">
        <f t="shared" si="2264"/>
        <v>3.7063959297745286E-3</v>
      </c>
      <c r="AL1704" s="13">
        <f t="shared" si="2265"/>
        <v>6.4935460173324739E-5</v>
      </c>
      <c r="AM1704" s="13">
        <f t="shared" si="2266"/>
        <v>7.3687231541456487E-4</v>
      </c>
      <c r="AN1704" s="13">
        <f t="shared" si="2267"/>
        <v>1.1809905592029188E-3</v>
      </c>
      <c r="AO1704" s="13">
        <f t="shared" si="2268"/>
        <v>9.4639103122075004E-4</v>
      </c>
      <c r="AP1704" s="13">
        <f t="shared" si="2269"/>
        <v>5.0559590393315019E-4</v>
      </c>
      <c r="AQ1704" s="13">
        <f t="shared" si="2270"/>
        <v>2.0258054781878494E-4</v>
      </c>
      <c r="AR1704" s="13">
        <f t="shared" si="2271"/>
        <v>6.2369656484055954E-3</v>
      </c>
      <c r="AS1704" s="13">
        <f t="shared" si="2272"/>
        <v>6.5209566840472881E-3</v>
      </c>
      <c r="AT1704" s="13">
        <f t="shared" si="2273"/>
        <v>3.4089394164044697E-3</v>
      </c>
      <c r="AU1704" s="13">
        <f t="shared" si="2274"/>
        <v>1.188053482310355E-3</v>
      </c>
      <c r="AV1704" s="13">
        <f t="shared" si="2275"/>
        <v>3.1053743652002699E-4</v>
      </c>
      <c r="AW1704" s="13">
        <f t="shared" si="2276"/>
        <v>3.0225366162137747E-6</v>
      </c>
      <c r="AX1704" s="13">
        <f t="shared" si="2277"/>
        <v>1.2840411832101869E-4</v>
      </c>
      <c r="AY1704" s="13">
        <f t="shared" si="2278"/>
        <v>2.057942038636403E-4</v>
      </c>
      <c r="AZ1704" s="13">
        <f t="shared" si="2279"/>
        <v>1.6491392526051484E-4</v>
      </c>
      <c r="BA1704" s="13">
        <f t="shared" si="2280"/>
        <v>8.8102911336450794E-5</v>
      </c>
      <c r="BB1704" s="13">
        <f t="shared" si="2281"/>
        <v>3.5300792399868599E-5</v>
      </c>
      <c r="BC1704" s="13">
        <f t="shared" si="2282"/>
        <v>1.1315366769661353E-5</v>
      </c>
      <c r="BD1704" s="13">
        <f t="shared" si="2283"/>
        <v>1.6660049497394761E-3</v>
      </c>
      <c r="BE1704" s="13">
        <f t="shared" si="2284"/>
        <v>1.7418640289347655E-3</v>
      </c>
      <c r="BF1704" s="13">
        <f t="shared" si="2285"/>
        <v>9.1058861973108572E-4</v>
      </c>
      <c r="BG1704" s="13">
        <f t="shared" si="2286"/>
        <v>3.1735031001657951E-4</v>
      </c>
      <c r="BH1704" s="13">
        <f t="shared" si="2287"/>
        <v>8.2950097128405589E-5</v>
      </c>
      <c r="BI1704" s="13">
        <f t="shared" si="2288"/>
        <v>1.7345421501563867E-5</v>
      </c>
      <c r="BJ1704" s="14">
        <f t="shared" si="2289"/>
        <v>0.24740685046505181</v>
      </c>
      <c r="BK1704" s="14">
        <f t="shared" si="2290"/>
        <v>0.24954607266007262</v>
      </c>
      <c r="BL1704" s="14">
        <f t="shared" si="2291"/>
        <v>0.45323031708849637</v>
      </c>
      <c r="BM1704" s="14">
        <f t="shared" si="2292"/>
        <v>0.49215476488517773</v>
      </c>
      <c r="BN1704" s="14">
        <f t="shared" si="2293"/>
        <v>0.50638752606745374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1.1607000000000001</v>
      </c>
      <c r="F1705" s="10">
        <f>VLOOKUP(B1705,home!$B$2:$E$405,3,FALSE)</f>
        <v>0.77539999999999998</v>
      </c>
      <c r="G1705" s="10">
        <f>VLOOKUP(C1705,away!$B$2:$E$405,4,FALSE)</f>
        <v>0.70489999999999997</v>
      </c>
      <c r="H1705" s="10">
        <f>VLOOKUP(A1705,away!$A$2:$E$405,3,FALSE)</f>
        <v>0.89880000000000004</v>
      </c>
      <c r="I1705" s="10">
        <f>VLOOKUP(C1705,away!$B$2:$E$405,3,FALSE)</f>
        <v>0.70799999999999996</v>
      </c>
      <c r="J1705" s="10">
        <f>VLOOKUP(B1705,home!$B$2:$E$405,4,FALSE)</f>
        <v>1.1126</v>
      </c>
      <c r="K1705" s="12">
        <f t="shared" si="2238"/>
        <v>0.63441477922199996</v>
      </c>
      <c r="L1705" s="12">
        <f t="shared" si="2239"/>
        <v>0.70800345503999995</v>
      </c>
      <c r="M1705" s="13">
        <f t="shared" si="2240"/>
        <v>0.2612132294144397</v>
      </c>
      <c r="N1705" s="13">
        <f t="shared" si="2241"/>
        <v>0.16571753326882735</v>
      </c>
      <c r="O1705" s="13">
        <f t="shared" si="2242"/>
        <v>0.18493986892757944</v>
      </c>
      <c r="P1705" s="13">
        <f t="shared" si="2243"/>
        <v>0.1173285861150359</v>
      </c>
      <c r="Q1705" s="13">
        <f t="shared" si="2244"/>
        <v>5.2566826140978767E-2</v>
      </c>
      <c r="R1705" s="13">
        <f t="shared" si="2245"/>
        <v>6.546903308768548E-2</v>
      </c>
      <c r="S1705" s="13">
        <f t="shared" si="2246"/>
        <v>1.317505735698433E-2</v>
      </c>
      <c r="T1705" s="13">
        <f t="shared" si="2247"/>
        <v>3.7217494528299956E-2</v>
      </c>
      <c r="U1705" s="13">
        <f t="shared" si="2248"/>
        <v>4.1534522172201792E-2</v>
      </c>
      <c r="V1705" s="13">
        <f t="shared" si="2249"/>
        <v>6.5753469563063674E-4</v>
      </c>
      <c r="W1705" s="13">
        <f t="shared" si="2250"/>
        <v>1.1116390466876768E-2</v>
      </c>
      <c r="X1705" s="13">
        <f t="shared" si="2251"/>
        <v>7.870442858122469E-3</v>
      </c>
      <c r="Y1705" s="13">
        <f t="shared" si="2252"/>
        <v>2.7861503681228003E-3</v>
      </c>
      <c r="Z1705" s="13">
        <f t="shared" si="2253"/>
        <v>1.54507672080698E-2</v>
      </c>
      <c r="AA1705" s="13">
        <f t="shared" si="2254"/>
        <v>9.802195067118118E-3</v>
      </c>
      <c r="AB1705" s="13">
        <f t="shared" si="2255"/>
        <v>3.1093287096983589E-3</v>
      </c>
      <c r="AC1705" s="13">
        <f t="shared" si="2256"/>
        <v>1.8458965576912126E-5</v>
      </c>
      <c r="AD1705" s="13">
        <f t="shared" si="2257"/>
        <v>1.7631006009472922E-3</v>
      </c>
      <c r="AE1705" s="13">
        <f t="shared" si="2258"/>
        <v>1.2482813170537829E-3</v>
      </c>
      <c r="AF1705" s="13">
        <f t="shared" si="2259"/>
        <v>4.4189374266797996E-4</v>
      </c>
      <c r="AG1705" s="13">
        <f t="shared" si="2260"/>
        <v>1.0428743218982882E-4</v>
      </c>
      <c r="AH1705" s="13">
        <f t="shared" si="2261"/>
        <v>2.7347991415830374E-3</v>
      </c>
      <c r="AI1705" s="13">
        <f t="shared" si="2262"/>
        <v>1.7349969936239175E-3</v>
      </c>
      <c r="AJ1705" s="13">
        <f t="shared" si="2263"/>
        <v>5.5035386733037566E-4</v>
      </c>
      <c r="AK1705" s="13">
        <f t="shared" si="2264"/>
        <v>1.1638420907879138E-4</v>
      </c>
      <c r="AL1705" s="13">
        <f t="shared" si="2265"/>
        <v>3.3164695940403976E-7</v>
      </c>
      <c r="AM1705" s="13">
        <f t="shared" si="2266"/>
        <v>2.2370741569923045E-4</v>
      </c>
      <c r="AN1705" s="13">
        <f t="shared" si="2267"/>
        <v>1.5838562323312468E-4</v>
      </c>
      <c r="AO1705" s="13">
        <f t="shared" si="2268"/>
        <v>5.6068784238857982E-5</v>
      </c>
      <c r="AP1705" s="13">
        <f t="shared" si="2269"/>
        <v>1.3232297653667914E-5</v>
      </c>
      <c r="AQ1705" s="13">
        <f t="shared" si="2270"/>
        <v>2.3421281142286418E-6</v>
      </c>
      <c r="AR1705" s="13">
        <f t="shared" si="2271"/>
        <v>3.8724944821624352E-4</v>
      </c>
      <c r="AS1705" s="13">
        <f t="shared" si="2272"/>
        <v>2.4567677319394936E-4</v>
      </c>
      <c r="AT1705" s="13">
        <f t="shared" si="2273"/>
        <v>7.7930487912906374E-5</v>
      </c>
      <c r="AU1705" s="13">
        <f t="shared" si="2274"/>
        <v>1.6480084427976412E-5</v>
      </c>
      <c r="AV1705" s="13">
        <f t="shared" si="2275"/>
        <v>2.6138022809836434E-6</v>
      </c>
      <c r="AW1705" s="13">
        <f t="shared" si="2276"/>
        <v>4.1379209327115133E-9</v>
      </c>
      <c r="AX1705" s="13">
        <f t="shared" si="2277"/>
        <v>2.3653881790191899E-5</v>
      </c>
      <c r="AY1705" s="13">
        <f t="shared" si="2278"/>
        <v>1.6747030032563602E-5</v>
      </c>
      <c r="AZ1705" s="13">
        <f t="shared" si="2279"/>
        <v>5.9284775623568361E-6</v>
      </c>
      <c r="BA1705" s="13">
        <f t="shared" si="2280"/>
        <v>1.3991275324252523E-6</v>
      </c>
      <c r="BB1705" s="13">
        <f t="shared" si="2281"/>
        <v>2.4764678174966703E-7</v>
      </c>
      <c r="BC1705" s="13">
        <f t="shared" si="2282"/>
        <v>3.5066955421660229E-8</v>
      </c>
      <c r="BD1705" s="13">
        <f t="shared" si="2283"/>
        <v>4.5695657883238957E-5</v>
      </c>
      <c r="BE1705" s="13">
        <f t="shared" si="2284"/>
        <v>2.899000070739908E-5</v>
      </c>
      <c r="BF1705" s="13">
        <f t="shared" si="2285"/>
        <v>9.1958424492151051E-6</v>
      </c>
      <c r="BG1705" s="13">
        <f t="shared" si="2286"/>
        <v>1.9446594523930323E-6</v>
      </c>
      <c r="BH1705" s="13">
        <f t="shared" si="2287"/>
        <v>3.0843017428797517E-7</v>
      </c>
      <c r="BI1705" s="13">
        <f t="shared" si="2288"/>
        <v>3.9134532185261765E-8</v>
      </c>
      <c r="BJ1705" s="14">
        <f t="shared" si="2289"/>
        <v>0.28133414820368086</v>
      </c>
      <c r="BK1705" s="14">
        <f t="shared" si="2290"/>
        <v>0.39240994522465938</v>
      </c>
      <c r="BL1705" s="14">
        <f t="shared" si="2291"/>
        <v>0.31080760649712996</v>
      </c>
      <c r="BM1705" s="14">
        <f t="shared" si="2292"/>
        <v>0.15275064728688187</v>
      </c>
      <c r="BN1705" s="14">
        <f t="shared" si="2293"/>
        <v>0.84723507695454658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1.5417000000000001</v>
      </c>
      <c r="F1706" s="10">
        <f>VLOOKUP(B1706,home!$B$2:$E$405,3,FALSE)</f>
        <v>2.0179999999999998</v>
      </c>
      <c r="G1706" s="10">
        <f>VLOOKUP(C1706,away!$B$2:$E$405,4,FALSE)</f>
        <v>0.97299999999999998</v>
      </c>
      <c r="H1706" s="10">
        <f>VLOOKUP(A1706,away!$A$2:$E$405,3,FALSE)</f>
        <v>1.125</v>
      </c>
      <c r="I1706" s="10">
        <f>VLOOKUP(C1706,away!$B$2:$E$405,3,FALSE)</f>
        <v>1.5556000000000001</v>
      </c>
      <c r="J1706" s="10">
        <f>VLOOKUP(B1706,home!$B$2:$E$405,4,FALSE)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1.4215</v>
      </c>
      <c r="F1707" s="10">
        <f>VLOOKUP(B1707,home!$B$2:$E$405,3,FALSE)</f>
        <v>0.93799999999999994</v>
      </c>
      <c r="G1707" s="10">
        <f>VLOOKUP(C1707,away!$B$2:$E$405,4,FALSE)</f>
        <v>1.2897000000000001</v>
      </c>
      <c r="H1707" s="10">
        <f>VLOOKUP(A1707,away!$A$2:$E$405,3,FALSE)</f>
        <v>1.0277000000000001</v>
      </c>
      <c r="I1707" s="10">
        <f>VLOOKUP(C1707,away!$B$2:$E$405,3,FALSE)</f>
        <v>1.6216999999999999</v>
      </c>
      <c r="J1707" s="10">
        <f>VLOOKUP(B1707,home!$B$2:$E$405,4,FALSE)</f>
        <v>0.64870000000000005</v>
      </c>
      <c r="K1707" s="12">
        <f t="shared" si="2238"/>
        <v>1.7196434199000001</v>
      </c>
      <c r="L1707" s="12">
        <f t="shared" si="2239"/>
        <v>1.0811371010830002</v>
      </c>
      <c r="M1707" s="13">
        <f t="shared" si="2240"/>
        <v>6.0762617613683609E-2</v>
      </c>
      <c r="N1707" s="13">
        <f t="shared" si="2241"/>
        <v>0.10449003555527087</v>
      </c>
      <c r="O1707" s="13">
        <f t="shared" si="2242"/>
        <v>6.5692720261072757E-2</v>
      </c>
      <c r="P1707" s="13">
        <f t="shared" si="2243"/>
        <v>0.11296805413228517</v>
      </c>
      <c r="Q1707" s="13">
        <f t="shared" si="2244"/>
        <v>8.9842801043869325E-2</v>
      </c>
      <c r="R1707" s="13">
        <f t="shared" si="2245"/>
        <v>3.5511418572656328E-2</v>
      </c>
      <c r="S1707" s="13">
        <f t="shared" si="2246"/>
        <v>5.2506712826180933E-2</v>
      </c>
      <c r="T1707" s="13">
        <f t="shared" si="2247"/>
        <v>9.7132385473745642E-2</v>
      </c>
      <c r="U1707" s="13">
        <f t="shared" si="2248"/>
        <v>6.1066977279783108E-2</v>
      </c>
      <c r="V1707" s="13">
        <f t="shared" si="2249"/>
        <v>1.0846546792905813E-2</v>
      </c>
      <c r="W1707" s="13">
        <f t="shared" si="2250"/>
        <v>5.1499193880158251E-2</v>
      </c>
      <c r="X1707" s="13">
        <f t="shared" si="2251"/>
        <v>5.5677689179705683E-2</v>
      </c>
      <c r="Y1707" s="13">
        <f t="shared" si="2252"/>
        <v>3.0097607737373661E-2</v>
      </c>
      <c r="Z1707" s="13">
        <f t="shared" si="2253"/>
        <v>1.2797570710328892E-2</v>
      </c>
      <c r="AA1707" s="13">
        <f t="shared" si="2254"/>
        <v>2.2007258262722051E-2</v>
      </c>
      <c r="AB1707" s="13">
        <f t="shared" si="2255"/>
        <v>1.8922318430764948E-2</v>
      </c>
      <c r="AC1707" s="13">
        <f t="shared" si="2256"/>
        <v>1.2603486047124818E-3</v>
      </c>
      <c r="AD1707" s="13">
        <f t="shared" si="2257"/>
        <v>2.2140062471542116E-2</v>
      </c>
      <c r="AE1707" s="13">
        <f t="shared" si="2258"/>
        <v>2.3936442958279569E-2</v>
      </c>
      <c r="AF1707" s="13">
        <f t="shared" si="2259"/>
        <v>1.2939288275076483E-2</v>
      </c>
      <c r="AG1707" s="13">
        <f t="shared" si="2260"/>
        <v>4.6630482052644811E-3</v>
      </c>
      <c r="AH1707" s="13">
        <f t="shared" si="2261"/>
        <v>3.4589821246674224E-3</v>
      </c>
      <c r="AI1707" s="13">
        <f t="shared" si="2262"/>
        <v>5.9482158502360549E-3</v>
      </c>
      <c r="AJ1707" s="13">
        <f t="shared" si="2263"/>
        <v>5.1144051235016601E-3</v>
      </c>
      <c r="AK1707" s="13">
        <f t="shared" si="2264"/>
        <v>2.9316510391108257E-3</v>
      </c>
      <c r="AL1707" s="13">
        <f t="shared" si="2265"/>
        <v>9.3728107836253728E-5</v>
      </c>
      <c r="AM1707" s="13">
        <f t="shared" si="2266"/>
        <v>7.6146025490724627E-3</v>
      </c>
      <c r="AN1707" s="13">
        <f t="shared" si="2267"/>
        <v>8.2324293258034271E-3</v>
      </c>
      <c r="AO1707" s="13">
        <f t="shared" si="2268"/>
        <v>4.4501923880848962E-3</v>
      </c>
      <c r="AP1707" s="13">
        <f t="shared" si="2269"/>
        <v>1.6037560325719131E-3</v>
      </c>
      <c r="AQ1707" s="13">
        <f t="shared" si="2270"/>
        <v>4.3347003697479289E-4</v>
      </c>
      <c r="AR1707" s="13">
        <f t="shared" si="2271"/>
        <v>7.4792678139217101E-4</v>
      </c>
      <c r="AS1707" s="13">
        <f t="shared" si="2272"/>
        <v>1.2861673681880325E-3</v>
      </c>
      <c r="AT1707" s="13">
        <f t="shared" si="2273"/>
        <v>1.1058746257973258E-3</v>
      </c>
      <c r="AU1707" s="13">
        <f t="shared" si="2274"/>
        <v>6.3390334116224885E-4</v>
      </c>
      <c r="AV1707" s="13">
        <f t="shared" si="2275"/>
        <v>2.7252192737057141E-4</v>
      </c>
      <c r="AW1707" s="13">
        <f t="shared" si="2276"/>
        <v>4.8404587372566207E-6</v>
      </c>
      <c r="AX1707" s="13">
        <f t="shared" si="2277"/>
        <v>2.1824001947777037E-3</v>
      </c>
      <c r="AY1707" s="13">
        <f t="shared" si="2278"/>
        <v>2.3594738199849414E-3</v>
      </c>
      <c r="AZ1707" s="13">
        <f t="shared" si="2279"/>
        <v>1.2754573429098761E-3</v>
      </c>
      <c r="BA1707" s="13">
        <f t="shared" si="2280"/>
        <v>4.5964808475620314E-4</v>
      </c>
      <c r="BB1707" s="13">
        <f t="shared" si="2281"/>
        <v>1.2423564946791865E-4</v>
      </c>
      <c r="BC1707" s="13">
        <f t="shared" si="2282"/>
        <v>2.6863153983381879E-5</v>
      </c>
      <c r="BD1707" s="13">
        <f t="shared" si="2283"/>
        <v>1.3476856537611171E-4</v>
      </c>
      <c r="BE1707" s="13">
        <f t="shared" si="2284"/>
        <v>2.3175387665839349E-4</v>
      </c>
      <c r="BF1707" s="13">
        <f t="shared" si="2285"/>
        <v>1.9926701451596136E-4</v>
      </c>
      <c r="BG1707" s="13">
        <f t="shared" si="2286"/>
        <v>1.1422273677183025E-4</v>
      </c>
      <c r="BH1707" s="13">
        <f t="shared" si="2287"/>
        <v>4.9105594423161902E-5</v>
      </c>
      <c r="BI1707" s="13">
        <f t="shared" si="2288"/>
        <v>1.6888822466013692E-5</v>
      </c>
      <c r="BJ1707" s="14">
        <f t="shared" si="2289"/>
        <v>0.52118108335867352</v>
      </c>
      <c r="BK1707" s="14">
        <f t="shared" si="2290"/>
        <v>0.24079748189758921</v>
      </c>
      <c r="BL1707" s="14">
        <f t="shared" si="2291"/>
        <v>0.22544634759863702</v>
      </c>
      <c r="BM1707" s="14">
        <f t="shared" si="2292"/>
        <v>0.52860020302514277</v>
      </c>
      <c r="BN1707" s="14">
        <f t="shared" si="2293"/>
        <v>0.46926764717883807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1.4215</v>
      </c>
      <c r="F1708" s="10">
        <f>VLOOKUP(B1708,home!$B$2:$E$405,3,FALSE)</f>
        <v>0.54110000000000003</v>
      </c>
      <c r="G1708" s="10">
        <f>VLOOKUP(C1708,away!$B$2:$E$405,4,FALSE)</f>
        <v>0.99660000000000004</v>
      </c>
      <c r="H1708" s="10">
        <f>VLOOKUP(A1708,away!$A$2:$E$405,3,FALSE)</f>
        <v>1.0277000000000001</v>
      </c>
      <c r="I1708" s="10">
        <f>VLOOKUP(C1708,away!$B$2:$E$405,3,FALSE)</f>
        <v>0.56759999999999999</v>
      </c>
      <c r="J1708" s="10">
        <f>VLOOKUP(B1708,home!$B$2:$E$405,4,FALSE)</f>
        <v>0.74850000000000005</v>
      </c>
      <c r="K1708" s="12">
        <f t="shared" si="2238"/>
        <v>0.76655845959000002</v>
      </c>
      <c r="L1708" s="12">
        <f t="shared" si="2239"/>
        <v>0.4366169062200001</v>
      </c>
      <c r="M1708" s="13">
        <f t="shared" si="2240"/>
        <v>0.30023932696636868</v>
      </c>
      <c r="N1708" s="13">
        <f t="shared" si="2241"/>
        <v>0.23015099598767794</v>
      </c>
      <c r="O1708" s="13">
        <f t="shared" si="2242"/>
        <v>0.13108956606563094</v>
      </c>
      <c r="P1708" s="13">
        <f t="shared" si="2243"/>
        <v>0.1004878158315916</v>
      </c>
      <c r="Q1708" s="13">
        <f t="shared" si="2244"/>
        <v>8.821209647870934E-2</v>
      </c>
      <c r="R1708" s="13">
        <f t="shared" si="2245"/>
        <v>2.8617960386649044E-2</v>
      </c>
      <c r="S1708" s="13">
        <f t="shared" si="2246"/>
        <v>8.4081266373666752E-3</v>
      </c>
      <c r="T1708" s="13">
        <f t="shared" si="2247"/>
        <v>3.8514892655714235E-2</v>
      </c>
      <c r="U1708" s="13">
        <f t="shared" si="2248"/>
        <v>2.1937339630597331E-2</v>
      </c>
      <c r="V1708" s="13">
        <f t="shared" si="2249"/>
        <v>3.1268177126170677E-4</v>
      </c>
      <c r="W1708" s="13">
        <f t="shared" si="2250"/>
        <v>2.2539909597974628E-2</v>
      </c>
      <c r="X1708" s="13">
        <f t="shared" si="2251"/>
        <v>9.8413055951461683E-3</v>
      </c>
      <c r="Y1708" s="13">
        <f t="shared" si="2252"/>
        <v>2.1484402010591482E-3</v>
      </c>
      <c r="Z1708" s="13">
        <f t="shared" si="2253"/>
        <v>4.1650284421150749E-3</v>
      </c>
      <c r="AA1708" s="13">
        <f t="shared" si="2254"/>
        <v>3.1927377867362696E-3</v>
      </c>
      <c r="AB1708" s="13">
        <f t="shared" si="2255"/>
        <v>1.2237100798376704E-3</v>
      </c>
      <c r="AC1708" s="13">
        <f t="shared" si="2256"/>
        <v>6.5407629477453963E-6</v>
      </c>
      <c r="AD1708" s="13">
        <f t="shared" si="2257"/>
        <v>4.3195395951803224E-3</v>
      </c>
      <c r="AE1708" s="13">
        <f t="shared" si="2258"/>
        <v>1.8859840143424238E-3</v>
      </c>
      <c r="AF1708" s="13">
        <f t="shared" si="2259"/>
        <v>4.1172625276128267E-4</v>
      </c>
      <c r="AG1708" s="13">
        <f t="shared" si="2260"/>
        <v>5.9922214230061676E-5</v>
      </c>
      <c r="AH1708" s="13">
        <f t="shared" si="2261"/>
        <v>4.5463045817864756E-4</v>
      </c>
      <c r="AI1708" s="13">
        <f t="shared" si="2262"/>
        <v>3.4850082370412001E-4</v>
      </c>
      <c r="AJ1708" s="13">
        <f t="shared" si="2263"/>
        <v>1.335731272922382E-4</v>
      </c>
      <c r="AK1708" s="13">
        <f t="shared" si="2264"/>
        <v>3.4130536899919028E-5</v>
      </c>
      <c r="AL1708" s="13">
        <f t="shared" si="2265"/>
        <v>8.7565741521231364E-8</v>
      </c>
      <c r="AM1708" s="13">
        <f t="shared" si="2266"/>
        <v>6.6223592364388832E-4</v>
      </c>
      <c r="AN1708" s="13">
        <f t="shared" si="2267"/>
        <v>2.8914340016913872E-4</v>
      </c>
      <c r="AO1708" s="13">
        <f t="shared" si="2268"/>
        <v>6.3122448417890395E-5</v>
      </c>
      <c r="AP1708" s="13">
        <f t="shared" si="2269"/>
        <v>9.1867760470836165E-6</v>
      </c>
      <c r="AQ1708" s="13">
        <f t="shared" si="2270"/>
        <v>1.0027754339534123E-6</v>
      </c>
      <c r="AR1708" s="13">
        <f t="shared" si="2271"/>
        <v>3.969986882466844E-5</v>
      </c>
      <c r="AS1708" s="13">
        <f t="shared" si="2272"/>
        <v>3.0432270292162902E-5</v>
      </c>
      <c r="AT1708" s="13">
        <f t="shared" si="2273"/>
        <v>1.1664057118493456E-5</v>
      </c>
      <c r="AU1708" s="13">
        <f t="shared" si="2274"/>
        <v>2.9803938857740391E-6</v>
      </c>
      <c r="AV1708" s="13">
        <f t="shared" si="2275"/>
        <v>5.7116153651260046E-7</v>
      </c>
      <c r="AW1708" s="13">
        <f t="shared" si="2276"/>
        <v>8.1409963067821212E-10</v>
      </c>
      <c r="AX1708" s="13">
        <f t="shared" si="2277"/>
        <v>8.4607091585603262E-5</v>
      </c>
      <c r="AY1708" s="13">
        <f t="shared" si="2278"/>
        <v>3.6940886572378298E-5</v>
      </c>
      <c r="AZ1708" s="13">
        <f t="shared" si="2279"/>
        <v>8.064507804127877E-6</v>
      </c>
      <c r="BA1708" s="13">
        <f t="shared" si="2280"/>
        <v>1.1737001492084536E-6</v>
      </c>
      <c r="BB1708" s="13">
        <f t="shared" si="2281"/>
        <v>1.2811433199433684E-7</v>
      </c>
      <c r="BC1708" s="13">
        <f t="shared" si="2282"/>
        <v>1.1187376655561863E-8</v>
      </c>
      <c r="BD1708" s="13">
        <f t="shared" si="2283"/>
        <v>2.8889389839277616E-6</v>
      </c>
      <c r="BE1708" s="13">
        <f t="shared" si="2284"/>
        <v>2.2145406173691645E-6</v>
      </c>
      <c r="BF1708" s="13">
        <f t="shared" si="2285"/>
        <v>8.4878742217499726E-7</v>
      </c>
      <c r="BG1708" s="13">
        <f t="shared" si="2286"/>
        <v>2.1688172628727761E-7</v>
      </c>
      <c r="BH1708" s="13">
        <f t="shared" si="2287"/>
        <v>4.1563130503998885E-8</v>
      </c>
      <c r="BI1708" s="13">
        <f t="shared" si="2288"/>
        <v>6.3721138589767086E-9</v>
      </c>
      <c r="BJ1708" s="14">
        <f t="shared" si="2289"/>
        <v>0.39924042940432736</v>
      </c>
      <c r="BK1708" s="14">
        <f t="shared" si="2290"/>
        <v>0.40949152042185033</v>
      </c>
      <c r="BL1708" s="14">
        <f t="shared" si="2291"/>
        <v>0.18712371373117787</v>
      </c>
      <c r="BM1708" s="14">
        <f t="shared" si="2292"/>
        <v>0.12118599021037048</v>
      </c>
      <c r="BN1708" s="14">
        <f t="shared" si="2293"/>
        <v>0.8787977617166276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1.4215</v>
      </c>
      <c r="F1709" s="10">
        <f>VLOOKUP(B1709,home!$B$2:$E$405,3,FALSE)</f>
        <v>0.99660000000000004</v>
      </c>
      <c r="G1709" s="10">
        <f>VLOOKUP(C1709,away!$B$2:$E$405,4,FALSE)</f>
        <v>1.6234</v>
      </c>
      <c r="H1709" s="10">
        <f>VLOOKUP(A1709,away!$A$2:$E$405,3,FALSE)</f>
        <v>1.0277000000000001</v>
      </c>
      <c r="I1709" s="10">
        <f>VLOOKUP(C1709,away!$B$2:$E$405,3,FALSE)</f>
        <v>0.67359999999999998</v>
      </c>
      <c r="J1709" s="10">
        <f>VLOOKUP(B1709,home!$B$2:$E$405,4,FALSE)</f>
        <v>1.1352</v>
      </c>
      <c r="K1709" s="12">
        <f t="shared" si="2238"/>
        <v>2.2998170454600002</v>
      </c>
      <c r="L1709" s="12">
        <f t="shared" si="2239"/>
        <v>0.78585209894399999</v>
      </c>
      <c r="M1709" s="13">
        <f t="shared" si="2240"/>
        <v>4.5699444139564151E-2</v>
      </c>
      <c r="N1709" s="13">
        <f t="shared" si="2241"/>
        <v>0.10510036060021673</v>
      </c>
      <c r="O1709" s="13">
        <f t="shared" si="2242"/>
        <v>3.591300409765056E-2</v>
      </c>
      <c r="P1709" s="13">
        <f t="shared" si="2243"/>
        <v>8.2593338977451594E-2</v>
      </c>
      <c r="Q1709" s="13">
        <f t="shared" si="2244"/>
        <v>0.12085580039618556</v>
      </c>
      <c r="R1709" s="13">
        <f t="shared" si="2245"/>
        <v>1.4111154824761583E-2</v>
      </c>
      <c r="S1709" s="13">
        <f t="shared" si="2246"/>
        <v>3.7318066838029636E-2</v>
      </c>
      <c r="T1709" s="13">
        <f t="shared" si="2247"/>
        <v>9.4974784410899515E-2</v>
      </c>
      <c r="U1709" s="13">
        <f t="shared" si="2248"/>
        <v>3.2453074397111807E-2</v>
      </c>
      <c r="V1709" s="13">
        <f t="shared" si="2249"/>
        <v>7.4939490266095962E-3</v>
      </c>
      <c r="W1709" s="13">
        <f t="shared" si="2250"/>
        <v>9.2648743264619665E-2</v>
      </c>
      <c r="X1709" s="13">
        <f t="shared" si="2251"/>
        <v>7.2808209359025142E-2</v>
      </c>
      <c r="Y1709" s="13">
        <f t="shared" si="2252"/>
        <v>2.8608242072572045E-2</v>
      </c>
      <c r="Z1709" s="13">
        <f t="shared" si="2253"/>
        <v>3.6964268791875475E-3</v>
      </c>
      <c r="AA1709" s="13">
        <f t="shared" si="2254"/>
        <v>8.5011055440520344E-3</v>
      </c>
      <c r="AB1709" s="13">
        <f t="shared" si="2255"/>
        <v>9.7754937177326907E-3</v>
      </c>
      <c r="AC1709" s="13">
        <f t="shared" si="2256"/>
        <v>8.4649589821084886E-4</v>
      </c>
      <c r="AD1709" s="13">
        <f t="shared" si="2257"/>
        <v>5.3268789750104913E-2</v>
      </c>
      <c r="AE1709" s="13">
        <f t="shared" si="2258"/>
        <v>4.1861390233326579E-2</v>
      </c>
      <c r="AF1709" s="13">
        <f t="shared" si="2259"/>
        <v>1.6448430689786776E-2</v>
      </c>
      <c r="AG1709" s="13">
        <f t="shared" si="2260"/>
        <v>4.3086779273012812E-3</v>
      </c>
      <c r="AH1709" s="13">
        <f t="shared" si="2261"/>
        <v>7.2621120540063849E-4</v>
      </c>
      <c r="AI1709" s="13">
        <f t="shared" si="2262"/>
        <v>1.6701529087844416E-3</v>
      </c>
      <c r="AJ1709" s="13">
        <f t="shared" si="2263"/>
        <v>1.9205230640735303E-3</v>
      </c>
      <c r="AK1709" s="13">
        <f t="shared" si="2264"/>
        <v>1.4722838929851244E-3</v>
      </c>
      <c r="AL1709" s="13">
        <f t="shared" si="2265"/>
        <v>6.1195425003799893E-5</v>
      </c>
      <c r="AM1709" s="13">
        <f t="shared" si="2266"/>
        <v>2.4501694131663244E-2</v>
      </c>
      <c r="AN1709" s="13">
        <f t="shared" si="2267"/>
        <v>1.9254707761051447E-2</v>
      </c>
      <c r="AO1709" s="13">
        <f t="shared" si="2268"/>
        <v>7.565676254287803E-3</v>
      </c>
      <c r="AP1709" s="13">
        <f t="shared" si="2269"/>
        <v>1.9818341881209498E-3</v>
      </c>
      <c r="AQ1709" s="13">
        <f t="shared" si="2270"/>
        <v>3.8935713912345668E-4</v>
      </c>
      <c r="AR1709" s="13">
        <f t="shared" si="2271"/>
        <v>1.1413892000814883E-4</v>
      </c>
      <c r="AS1709" s="13">
        <f t="shared" si="2272"/>
        <v>2.6249863378513609E-4</v>
      </c>
      <c r="AT1709" s="13">
        <f t="shared" si="2273"/>
        <v>3.0184941619450922E-4</v>
      </c>
      <c r="AU1709" s="13">
        <f t="shared" si="2274"/>
        <v>2.3139947750876072E-4</v>
      </c>
      <c r="AV1709" s="13">
        <f t="shared" si="2275"/>
        <v>1.3304411567129646E-4</v>
      </c>
      <c r="AW1709" s="13">
        <f t="shared" si="2276"/>
        <v>3.0722076094577272E-6</v>
      </c>
      <c r="AX1709" s="13">
        <f t="shared" si="2277"/>
        <v>9.3915689677744035E-3</v>
      </c>
      <c r="AY1709" s="13">
        <f t="shared" si="2278"/>
        <v>7.38038418570285E-3</v>
      </c>
      <c r="AZ1709" s="13">
        <f t="shared" si="2279"/>
        <v>2.8999452016738444E-3</v>
      </c>
      <c r="BA1709" s="13">
        <f t="shared" si="2280"/>
        <v>7.5964267451932401E-4</v>
      </c>
      <c r="BB1709" s="13">
        <f t="shared" si="2281"/>
        <v>1.4924169755461115E-4</v>
      </c>
      <c r="BC1709" s="13">
        <f t="shared" si="2282"/>
        <v>2.3456380254651365E-5</v>
      </c>
      <c r="BD1709" s="13">
        <f t="shared" si="2283"/>
        <v>1.4949384976600837E-5</v>
      </c>
      <c r="BE1709" s="13">
        <f t="shared" si="2284"/>
        <v>3.4380850388330249E-5</v>
      </c>
      <c r="BF1709" s="13">
        <f t="shared" si="2285"/>
        <v>3.9534832880245997E-5</v>
      </c>
      <c r="BG1709" s="13">
        <f t="shared" si="2286"/>
        <v>3.0307627515800738E-5</v>
      </c>
      <c r="BH1709" s="13">
        <f t="shared" si="2287"/>
        <v>1.7425499592072762E-5</v>
      </c>
      <c r="BI1709" s="13">
        <f t="shared" si="2288"/>
        <v>8.015092197501043E-6</v>
      </c>
      <c r="BJ1709" s="14">
        <f t="shared" si="2289"/>
        <v>0.70518093728576481</v>
      </c>
      <c r="BK1709" s="14">
        <f t="shared" si="2290"/>
        <v>0.18139287449057248</v>
      </c>
      <c r="BL1709" s="14">
        <f t="shared" si="2291"/>
        <v>0.10773054750327081</v>
      </c>
      <c r="BM1709" s="14">
        <f t="shared" si="2292"/>
        <v>0.58635037114487187</v>
      </c>
      <c r="BN1709" s="14">
        <f t="shared" si="2293"/>
        <v>0.40427310303583019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1.4215</v>
      </c>
      <c r="F1710" s="10">
        <f>VLOOKUP(B1710,home!$B$2:$E$405,3,FALSE)</f>
        <v>0.7621</v>
      </c>
      <c r="G1710" s="10">
        <f>VLOOKUP(C1710,away!$B$2:$E$405,4,FALSE)</f>
        <v>0.7621</v>
      </c>
      <c r="H1710" s="10">
        <f>VLOOKUP(A1710,away!$A$2:$E$405,3,FALSE)</f>
        <v>1.0277000000000001</v>
      </c>
      <c r="I1710" s="10">
        <f>VLOOKUP(C1710,away!$B$2:$E$405,3,FALSE)</f>
        <v>0.81089999999999995</v>
      </c>
      <c r="J1710" s="10">
        <f>VLOOKUP(B1710,home!$B$2:$E$405,4,FALSE)</f>
        <v>1.3785000000000001</v>
      </c>
      <c r="K1710" s="12">
        <f t="shared" si="2238"/>
        <v>0.82560209681500007</v>
      </c>
      <c r="L1710" s="12">
        <f t="shared" si="2239"/>
        <v>1.148789420505</v>
      </c>
      <c r="M1710" s="13">
        <f t="shared" si="2240"/>
        <v>0.13884577179158947</v>
      </c>
      <c r="N1710" s="13">
        <f t="shared" si="2241"/>
        <v>0.11463136032503325</v>
      </c>
      <c r="O1710" s="13">
        <f t="shared" si="2242"/>
        <v>0.15950455371602953</v>
      </c>
      <c r="P1710" s="13">
        <f t="shared" si="2243"/>
        <v>0.13168729399949478</v>
      </c>
      <c r="Q1710" s="13">
        <f t="shared" si="2244"/>
        <v>4.7319945722551632E-2</v>
      </c>
      <c r="R1710" s="13">
        <f t="shared" si="2245"/>
        <v>9.1618571915673117E-2</v>
      </c>
      <c r="S1710" s="13">
        <f t="shared" si="2246"/>
        <v>3.1224471543396033E-2</v>
      </c>
      <c r="T1710" s="13">
        <f t="shared" si="2247"/>
        <v>5.4360653024938137E-2</v>
      </c>
      <c r="U1710" s="13">
        <f t="shared" si="2248"/>
        <v>7.5640485080775602E-2</v>
      </c>
      <c r="V1710" s="13">
        <f t="shared" si="2249"/>
        <v>3.2905144487991506E-3</v>
      </c>
      <c r="W1710" s="13">
        <f t="shared" si="2250"/>
        <v>1.3022482136570208E-2</v>
      </c>
      <c r="X1710" s="13">
        <f t="shared" si="2251"/>
        <v>1.49600897072072E-2</v>
      </c>
      <c r="Y1710" s="13">
        <f t="shared" si="2252"/>
        <v>8.5929963927226898E-3</v>
      </c>
      <c r="Z1710" s="13">
        <f t="shared" si="2253"/>
        <v>3.5083482046167257E-2</v>
      </c>
      <c r="AA1710" s="13">
        <f t="shared" si="2254"/>
        <v>2.8964996340887096E-2</v>
      </c>
      <c r="AB1710" s="13">
        <f t="shared" si="2255"/>
        <v>1.1956780856637596E-2</v>
      </c>
      <c r="AC1710" s="13">
        <f t="shared" si="2256"/>
        <v>1.9505407782556593E-4</v>
      </c>
      <c r="AD1710" s="13">
        <f t="shared" si="2257"/>
        <v>2.6878471394220609E-3</v>
      </c>
      <c r="AE1710" s="13">
        <f t="shared" si="2258"/>
        <v>3.0877703577026905E-3</v>
      </c>
      <c r="AF1710" s="13">
        <f t="shared" si="2259"/>
        <v>1.7735989599388954E-3</v>
      </c>
      <c r="AG1710" s="13">
        <f t="shared" si="2260"/>
        <v>6.7916390713215801E-4</v>
      </c>
      <c r="AH1710" s="13">
        <f t="shared" si="2261"/>
        <v>1.0075883252278517E-2</v>
      </c>
      <c r="AI1710" s="13">
        <f t="shared" si="2262"/>
        <v>8.318670340344286E-3</v>
      </c>
      <c r="AJ1710" s="13">
        <f t="shared" si="2263"/>
        <v>3.4339558378504963E-3</v>
      </c>
      <c r="AK1710" s="13">
        <f t="shared" si="2264"/>
        <v>9.4502704669982671E-4</v>
      </c>
      <c r="AL1710" s="13">
        <f t="shared" si="2265"/>
        <v>7.3999066333747908E-6</v>
      </c>
      <c r="AM1710" s="13">
        <f t="shared" si="2266"/>
        <v>4.4381844684501077E-4</v>
      </c>
      <c r="AN1710" s="13">
        <f t="shared" si="2267"/>
        <v>5.0985393636050899E-4</v>
      </c>
      <c r="AO1710" s="13">
        <f t="shared" si="2268"/>
        <v>2.9285740404689121E-4</v>
      </c>
      <c r="AP1710" s="13">
        <f t="shared" si="2269"/>
        <v>1.1214382916187558E-4</v>
      </c>
      <c r="AQ1710" s="13">
        <f t="shared" si="2270"/>
        <v>3.2207411129020698E-5</v>
      </c>
      <c r="AR1710" s="13">
        <f t="shared" si="2271"/>
        <v>2.3150136164922131E-3</v>
      </c>
      <c r="AS1710" s="13">
        <f t="shared" si="2272"/>
        <v>1.9112800959312473E-3</v>
      </c>
      <c r="AT1710" s="13">
        <f t="shared" si="2273"/>
        <v>7.8897842740080623E-4</v>
      </c>
      <c r="AU1710" s="13">
        <f t="shared" si="2274"/>
        <v>2.1712741466796897E-4</v>
      </c>
      <c r="AV1710" s="13">
        <f t="shared" si="2275"/>
        <v>4.4815212206473785E-5</v>
      </c>
      <c r="AW1710" s="13">
        <f t="shared" si="2276"/>
        <v>1.9495525859455505E-7</v>
      </c>
      <c r="AX1710" s="13">
        <f t="shared" si="2277"/>
        <v>6.1069573386736238E-5</v>
      </c>
      <c r="AY1710" s="13">
        <f t="shared" si="2278"/>
        <v>7.0156079821436282E-5</v>
      </c>
      <c r="AZ1710" s="13">
        <f t="shared" si="2279"/>
        <v>4.0297281141485164E-5</v>
      </c>
      <c r="BA1710" s="13">
        <f t="shared" si="2280"/>
        <v>1.5431030083484601E-5</v>
      </c>
      <c r="BB1710" s="13">
        <f t="shared" si="2281"/>
        <v>4.431751026850375E-6</v>
      </c>
      <c r="BC1710" s="13">
        <f t="shared" si="2282"/>
        <v>1.0182297387915757E-6</v>
      </c>
      <c r="BD1710" s="13">
        <f t="shared" si="2283"/>
        <v>4.4324385849187845E-4</v>
      </c>
      <c r="BE1710" s="13">
        <f t="shared" si="2284"/>
        <v>3.65943058971266E-4</v>
      </c>
      <c r="BF1710" s="13">
        <f t="shared" si="2285"/>
        <v>1.5106167840078623E-4</v>
      </c>
      <c r="BG1710" s="13">
        <f t="shared" si="2286"/>
        <v>4.1572279478694102E-5</v>
      </c>
      <c r="BH1710" s="13">
        <f t="shared" si="2287"/>
        <v>8.5805402767472612E-6</v>
      </c>
      <c r="BI1710" s="13">
        <f t="shared" si="2288"/>
        <v>1.4168224088576203E-6</v>
      </c>
      <c r="BJ1710" s="14">
        <f t="shared" si="2289"/>
        <v>0.26269919264596098</v>
      </c>
      <c r="BK1710" s="14">
        <f t="shared" si="2290"/>
        <v>0.30532066184755979</v>
      </c>
      <c r="BL1710" s="14">
        <f t="shared" si="2291"/>
        <v>0.39674795739190299</v>
      </c>
      <c r="BM1710" s="14">
        <f t="shared" si="2292"/>
        <v>0.31617383533665638</v>
      </c>
      <c r="BN1710" s="14">
        <f t="shared" si="2293"/>
        <v>0.68360749747037175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1.4215</v>
      </c>
      <c r="F1711" s="10">
        <f>VLOOKUP(B1711,home!$B$2:$E$405,3,FALSE)</f>
        <v>1.1137999999999999</v>
      </c>
      <c r="G1711" s="10">
        <f>VLOOKUP(C1711,away!$B$2:$E$405,4,FALSE)</f>
        <v>0.87939999999999996</v>
      </c>
      <c r="H1711" s="10">
        <f>VLOOKUP(A1711,away!$A$2:$E$405,3,FALSE)</f>
        <v>1.0277000000000001</v>
      </c>
      <c r="I1711" s="10">
        <f>VLOOKUP(C1711,away!$B$2:$E$405,3,FALSE)</f>
        <v>1.2974000000000001</v>
      </c>
      <c r="J1711" s="10">
        <f>VLOOKUP(B1711,home!$B$2:$E$405,4,FALSE)</f>
        <v>0.56759999999999999</v>
      </c>
      <c r="K1711" s="12">
        <f t="shared" si="2238"/>
        <v>1.3923247359799997</v>
      </c>
      <c r="L1711" s="12">
        <f t="shared" si="2239"/>
        <v>0.75680263744800014</v>
      </c>
      <c r="M1711" s="13">
        <f t="shared" si="2240"/>
        <v>0.11658584930770163</v>
      </c>
      <c r="N1711" s="13">
        <f t="shared" si="2241"/>
        <v>0.16232536185634969</v>
      </c>
      <c r="O1711" s="13">
        <f t="shared" si="2242"/>
        <v>8.8232478245183682E-2</v>
      </c>
      <c r="P1711" s="13">
        <f t="shared" si="2243"/>
        <v>0.12284826197758643</v>
      </c>
      <c r="Q1711" s="13">
        <f t="shared" si="2244"/>
        <v>0.11300480829475003</v>
      </c>
      <c r="R1711" s="13">
        <f t="shared" si="2245"/>
        <v>3.3387286122264152E-2</v>
      </c>
      <c r="S1711" s="13">
        <f t="shared" si="2246"/>
        <v>3.2361765086692987E-2</v>
      </c>
      <c r="T1711" s="13">
        <f t="shared" si="2247"/>
        <v>8.5522336961772458E-2</v>
      </c>
      <c r="U1711" s="13">
        <f t="shared" si="2248"/>
        <v>4.6485944335270139E-2</v>
      </c>
      <c r="V1711" s="13">
        <f t="shared" si="2249"/>
        <v>3.7888975939996158E-3</v>
      </c>
      <c r="W1711" s="13">
        <f t="shared" si="2250"/>
        <v>5.2446463291152788E-2</v>
      </c>
      <c r="X1711" s="13">
        <f t="shared" si="2251"/>
        <v>3.9691621743564144E-2</v>
      </c>
      <c r="Y1711" s="13">
        <f t="shared" si="2252"/>
        <v>1.5019362010058867E-2</v>
      </c>
      <c r="Z1711" s="13">
        <f t="shared" si="2253"/>
        <v>8.4225287315201746E-3</v>
      </c>
      <c r="AA1711" s="13">
        <f t="shared" si="2254"/>
        <v>1.1726895092397788E-2</v>
      </c>
      <c r="AB1711" s="13">
        <f t="shared" si="2255"/>
        <v>8.1638230566939557E-3</v>
      </c>
      <c r="AC1711" s="13">
        <f t="shared" si="2256"/>
        <v>2.4952614693263394E-4</v>
      </c>
      <c r="AD1711" s="13">
        <f t="shared" si="2257"/>
        <v>1.8255627038734755E-2</v>
      </c>
      <c r="AE1711" s="13">
        <f t="shared" si="2258"/>
        <v>1.3815906691181486E-2</v>
      </c>
      <c r="AF1711" s="13">
        <f t="shared" si="2259"/>
        <v>5.2279573113108106E-3</v>
      </c>
      <c r="AG1711" s="13">
        <f t="shared" si="2260"/>
        <v>1.3188439605551923E-3</v>
      </c>
      <c r="AH1711" s="13">
        <f t="shared" si="2261"/>
        <v>1.5935479894990069E-3</v>
      </c>
      <c r="AI1711" s="13">
        <f t="shared" si="2262"/>
        <v>2.2187362837506638E-3</v>
      </c>
      <c r="AJ1711" s="13">
        <f t="shared" si="2263"/>
        <v>1.5446007052411948E-3</v>
      </c>
      <c r="AK1711" s="13">
        <f t="shared" si="2264"/>
        <v>7.168619230398228E-4</v>
      </c>
      <c r="AL1711" s="13">
        <f t="shared" si="2265"/>
        <v>1.0517178079728748E-5</v>
      </c>
      <c r="AM1711" s="13">
        <f t="shared" si="2266"/>
        <v>5.0835522193711435E-3</v>
      </c>
      <c r="AN1711" s="13">
        <f t="shared" si="2267"/>
        <v>3.8472457272247158E-3</v>
      </c>
      <c r="AO1711" s="13">
        <f t="shared" si="2268"/>
        <v>1.4558028566371069E-3</v>
      </c>
      <c r="AP1711" s="13">
        <f t="shared" si="2269"/>
        <v>3.6725181383576513E-4</v>
      </c>
      <c r="AQ1711" s="13">
        <f t="shared" si="2270"/>
        <v>6.9484285329617248E-5</v>
      </c>
      <c r="AR1711" s="13">
        <f t="shared" si="2271"/>
        <v>2.4120026427056136E-4</v>
      </c>
      <c r="AS1711" s="13">
        <f t="shared" si="2272"/>
        <v>3.3582909426881546E-4</v>
      </c>
      <c r="AT1711" s="13">
        <f t="shared" si="2273"/>
        <v>2.3379157750611553E-4</v>
      </c>
      <c r="AU1711" s="13">
        <f t="shared" si="2274"/>
        <v>1.0850459880851668E-4</v>
      </c>
      <c r="AV1711" s="13">
        <f t="shared" si="2275"/>
        <v>3.7768409222170928E-5</v>
      </c>
      <c r="AW1711" s="13">
        <f t="shared" si="2276"/>
        <v>3.0783635113227503E-7</v>
      </c>
      <c r="AX1711" s="13">
        <f t="shared" si="2277"/>
        <v>1.1796592502794107E-3</v>
      </c>
      <c r="AY1711" s="13">
        <f t="shared" si="2278"/>
        <v>8.9276923190138835E-4</v>
      </c>
      <c r="AZ1711" s="13">
        <f t="shared" si="2279"/>
        <v>3.3782505466769798E-4</v>
      </c>
      <c r="BA1711" s="13">
        <f t="shared" si="2280"/>
        <v>8.5222297456176218E-5</v>
      </c>
      <c r="BB1711" s="13">
        <f t="shared" si="2281"/>
        <v>1.6124114871053038E-5</v>
      </c>
      <c r="BC1711" s="13">
        <f t="shared" si="2282"/>
        <v>2.4405545321854928E-6</v>
      </c>
      <c r="BD1711" s="13">
        <f t="shared" si="2283"/>
        <v>3.042349935885256E-5</v>
      </c>
      <c r="BE1711" s="13">
        <f t="shared" si="2284"/>
        <v>4.235939071240208E-5</v>
      </c>
      <c r="BF1711" s="13">
        <f t="shared" si="2285"/>
        <v>2.9489013744959447E-5</v>
      </c>
      <c r="BG1711" s="13">
        <f t="shared" si="2286"/>
        <v>1.3686094425587086E-5</v>
      </c>
      <c r="BH1711" s="13">
        <f t="shared" si="2287"/>
        <v>4.7638719519257196E-6</v>
      </c>
      <c r="BI1711" s="13">
        <f t="shared" si="2288"/>
        <v>1.3265713515415008E-6</v>
      </c>
      <c r="BJ1711" s="14">
        <f t="shared" si="2289"/>
        <v>0.51996566656553656</v>
      </c>
      <c r="BK1711" s="14">
        <f t="shared" si="2290"/>
        <v>0.27673758652289443</v>
      </c>
      <c r="BL1711" s="14">
        <f t="shared" si="2291"/>
        <v>0.19514931613896191</v>
      </c>
      <c r="BM1711" s="14">
        <f t="shared" si="2292"/>
        <v>0.36299859075952701</v>
      </c>
      <c r="BN1711" s="14">
        <f t="shared" si="2293"/>
        <v>0.63638404580383567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1.6204000000000001</v>
      </c>
      <c r="F1712" s="10">
        <f>VLOOKUP(B1712,home!$B$2:$E$405,3,FALSE)</f>
        <v>0.96</v>
      </c>
      <c r="G1712" s="10">
        <f>VLOOKUP(C1712,away!$B$2:$E$405,4,FALSE)</f>
        <v>1.0971</v>
      </c>
      <c r="H1712" s="10">
        <f>VLOOKUP(A1712,away!$A$2:$E$405,3,FALSE)</f>
        <v>1.3241000000000001</v>
      </c>
      <c r="I1712" s="10">
        <f>VLOOKUP(C1712,away!$B$2:$E$405,3,FALSE)</f>
        <v>0.92310000000000003</v>
      </c>
      <c r="J1712" s="10">
        <f>VLOOKUP(B1712,home!$B$2:$E$405,4,FALSE)</f>
        <v>1.1748000000000001</v>
      </c>
      <c r="K1712" s="12">
        <f t="shared" si="2238"/>
        <v>1.7066312064</v>
      </c>
      <c r="L1712" s="12">
        <f t="shared" si="2239"/>
        <v>1.4359306789080002</v>
      </c>
      <c r="M1712" s="13">
        <f t="shared" si="2240"/>
        <v>4.3172054254762976E-2</v>
      </c>
      <c r="N1712" s="13">
        <f t="shared" si="2241"/>
        <v>7.367877503557238E-2</v>
      </c>
      <c r="O1712" s="13">
        <f t="shared" si="2242"/>
        <v>6.1992077175894819E-2</v>
      </c>
      <c r="P1712" s="13">
        <f t="shared" si="2243"/>
        <v>0.10579761345793928</v>
      </c>
      <c r="Q1712" s="13">
        <f t="shared" si="2244"/>
        <v>6.2871248362516563E-2</v>
      </c>
      <c r="R1712" s="13">
        <f t="shared" si="2245"/>
        <v>4.4508162733049902E-2</v>
      </c>
      <c r="S1712" s="13">
        <f t="shared" si="2246"/>
        <v>6.4817016508779232E-2</v>
      </c>
      <c r="T1712" s="13">
        <f t="shared" si="2247"/>
        <v>9.0278754344981921E-2</v>
      </c>
      <c r="U1712" s="13">
        <f t="shared" si="2248"/>
        <v>7.5959019459752475E-2</v>
      </c>
      <c r="V1712" s="13">
        <f t="shared" si="2249"/>
        <v>1.7648982983364224E-2</v>
      </c>
      <c r="W1712" s="13">
        <f t="shared" si="2250"/>
        <v>3.5766011480265224E-2</v>
      </c>
      <c r="X1712" s="13">
        <f t="shared" si="2251"/>
        <v>5.1357513146688578E-2</v>
      </c>
      <c r="Y1712" s="13">
        <f t="shared" si="2252"/>
        <v>3.6872914359875546E-2</v>
      </c>
      <c r="Z1712" s="13">
        <f t="shared" si="2253"/>
        <v>2.1303545443405379E-2</v>
      </c>
      <c r="AA1712" s="13">
        <f t="shared" si="2254"/>
        <v>3.6357295460676141E-2</v>
      </c>
      <c r="AB1712" s="13">
        <f t="shared" si="2255"/>
        <v>3.1024247506747493E-2</v>
      </c>
      <c r="AC1712" s="13">
        <f t="shared" si="2256"/>
        <v>2.7031668862990714E-3</v>
      </c>
      <c r="AD1712" s="13">
        <f t="shared" si="2257"/>
        <v>1.5259847830170321E-2</v>
      </c>
      <c r="AE1712" s="13">
        <f t="shared" si="2258"/>
        <v>2.1912083654809244E-2</v>
      </c>
      <c r="AF1712" s="13">
        <f t="shared" si="2259"/>
        <v>1.5732116579369571E-2</v>
      </c>
      <c r="AG1712" s="13">
        <f t="shared" si="2260"/>
        <v>7.5300762801579881E-3</v>
      </c>
      <c r="AH1712" s="13">
        <f t="shared" si="2261"/>
        <v>7.6476036179241279E-3</v>
      </c>
      <c r="AI1712" s="13">
        <f t="shared" si="2262"/>
        <v>1.3051638988526858E-2</v>
      </c>
      <c r="AJ1712" s="13">
        <f t="shared" si="2263"/>
        <v>1.1137167196243436E-2</v>
      </c>
      <c r="AK1712" s="13">
        <f t="shared" si="2264"/>
        <v>6.3356790293344813E-3</v>
      </c>
      <c r="AL1712" s="13">
        <f t="shared" si="2265"/>
        <v>2.6497567492278262E-4</v>
      </c>
      <c r="AM1712" s="13">
        <f t="shared" si="2266"/>
        <v>5.2085865023767967E-3</v>
      </c>
      <c r="AN1712" s="13">
        <f t="shared" si="2267"/>
        <v>7.4791691525089611E-3</v>
      </c>
      <c r="AO1712" s="13">
        <f t="shared" si="2268"/>
        <v>5.3697842194149834E-3</v>
      </c>
      <c r="AP1712" s="13">
        <f t="shared" si="2269"/>
        <v>2.5702126332580091E-3</v>
      </c>
      <c r="AQ1712" s="13">
        <f t="shared" si="2270"/>
        <v>9.2266179285302268E-4</v>
      </c>
      <c r="AR1712" s="13">
        <f t="shared" si="2271"/>
        <v>2.1962857310210138E-3</v>
      </c>
      <c r="AS1712" s="13">
        <f t="shared" si="2272"/>
        <v>3.7482497667314985E-3</v>
      </c>
      <c r="AT1712" s="13">
        <f t="shared" si="2273"/>
        <v>3.1984400106427487E-3</v>
      </c>
      <c r="AU1712" s="13">
        <f t="shared" si="2274"/>
        <v>1.8195191779870879E-3</v>
      </c>
      <c r="AV1712" s="13">
        <f t="shared" si="2275"/>
        <v>7.763120524490099E-4</v>
      </c>
      <c r="AW1712" s="13">
        <f t="shared" si="2276"/>
        <v>1.8037513255042434E-5</v>
      </c>
      <c r="AX1712" s="13">
        <f t="shared" si="2277"/>
        <v>1.4815227110316785E-3</v>
      </c>
      <c r="AY1712" s="13">
        <f t="shared" si="2278"/>
        <v>2.1273639122693392E-3</v>
      </c>
      <c r="AZ1712" s="13">
        <f t="shared" si="2279"/>
        <v>1.5273735534146462E-3</v>
      </c>
      <c r="BA1712" s="13">
        <f t="shared" si="2280"/>
        <v>7.3106751450027286E-4</v>
      </c>
      <c r="BB1712" s="13">
        <f t="shared" si="2281"/>
        <v>2.6244056810599022E-4</v>
      </c>
      <c r="BC1712" s="13">
        <f t="shared" si="2282"/>
        <v>7.536929262668714E-5</v>
      </c>
      <c r="BD1712" s="13">
        <f t="shared" si="2283"/>
        <v>5.2561901013682634E-4</v>
      </c>
      <c r="BE1712" s="13">
        <f t="shared" si="2284"/>
        <v>8.9703780537658557E-4</v>
      </c>
      <c r="BF1712" s="13">
        <f t="shared" si="2285"/>
        <v>7.6545635598812556E-4</v>
      </c>
      <c r="BG1712" s="13">
        <f t="shared" si="2286"/>
        <v>4.3545056808885421E-4</v>
      </c>
      <c r="BH1712" s="13">
        <f t="shared" si="2287"/>
        <v>1.8578838208626163E-4</v>
      </c>
      <c r="BI1712" s="13">
        <f t="shared" si="2288"/>
        <v>6.3414450130996143E-5</v>
      </c>
      <c r="BJ1712" s="14">
        <f t="shared" si="2289"/>
        <v>0.43901489292676771</v>
      </c>
      <c r="BK1712" s="14">
        <f t="shared" si="2290"/>
        <v>0.23653117367833693</v>
      </c>
      <c r="BL1712" s="14">
        <f t="shared" si="2291"/>
        <v>0.3026244644787886</v>
      </c>
      <c r="BM1712" s="14">
        <f t="shared" si="2292"/>
        <v>0.60534481910854854</v>
      </c>
      <c r="BN1712" s="14">
        <f t="shared" si="2293"/>
        <v>0.39201993101973598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1.6204000000000001</v>
      </c>
      <c r="F1713" s="10">
        <f>VLOOKUP(B1713,home!$B$2:$E$405,3,FALSE)</f>
        <v>0.34289999999999998</v>
      </c>
      <c r="G1713" s="10">
        <f>VLOOKUP(C1713,away!$B$2:$E$405,4,FALSE)</f>
        <v>0.82279999999999998</v>
      </c>
      <c r="H1713" s="10">
        <f>VLOOKUP(A1713,away!$A$2:$E$405,3,FALSE)</f>
        <v>1.3241000000000001</v>
      </c>
      <c r="I1713" s="10">
        <f>VLOOKUP(C1713,away!$B$2:$E$405,3,FALSE)</f>
        <v>1.2586999999999999</v>
      </c>
      <c r="J1713" s="10">
        <f>VLOOKUP(B1713,home!$B$2:$E$405,4,FALSE)</f>
        <v>1.3426</v>
      </c>
      <c r="K1713" s="12">
        <f t="shared" si="2238"/>
        <v>0.457176609648</v>
      </c>
      <c r="L1713" s="12">
        <f t="shared" si="2239"/>
        <v>2.237637133942</v>
      </c>
      <c r="M1713" s="13">
        <f t="shared" si="2240"/>
        <v>6.7554963147420946E-2</v>
      </c>
      <c r="N1713" s="13">
        <f t="shared" si="2241"/>
        <v>3.0884549016633487E-2</v>
      </c>
      <c r="O1713" s="13">
        <f t="shared" si="2242"/>
        <v>0.15116349412075245</v>
      </c>
      <c r="P1713" s="13">
        <f t="shared" si="2243"/>
        <v>6.9108413744670971E-2</v>
      </c>
      <c r="Q1713" s="13">
        <f t="shared" si="2244"/>
        <v>7.0598467049659839E-3</v>
      </c>
      <c r="R1713" s="13">
        <f t="shared" si="2245"/>
        <v>0.16912452387050947</v>
      </c>
      <c r="S1713" s="13">
        <f t="shared" si="2246"/>
        <v>1.7674396623836221E-2</v>
      </c>
      <c r="T1713" s="13">
        <f t="shared" si="2247"/>
        <v>1.5797375146969956E-2</v>
      </c>
      <c r="U1713" s="13">
        <f t="shared" si="2248"/>
        <v>7.7319776431451756E-2</v>
      </c>
      <c r="V1713" s="13">
        <f t="shared" si="2249"/>
        <v>2.0089806345324366E-3</v>
      </c>
      <c r="W1713" s="13">
        <f t="shared" si="2250"/>
        <v>1.0758655937369848E-3</v>
      </c>
      <c r="X1713" s="13">
        <f t="shared" si="2251"/>
        <v>2.4073968036764344E-3</v>
      </c>
      <c r="Y1713" s="13">
        <f t="shared" si="2252"/>
        <v>2.6934402420198352E-3</v>
      </c>
      <c r="Z1713" s="13">
        <f t="shared" si="2253"/>
        <v>0.12614643829097072</v>
      </c>
      <c r="AA1713" s="13">
        <f t="shared" si="2254"/>
        <v>5.7671200977036631E-2</v>
      </c>
      <c r="AB1713" s="13">
        <f t="shared" si="2255"/>
        <v>1.3182962068505014E-2</v>
      </c>
      <c r="AC1713" s="13">
        <f t="shared" si="2256"/>
        <v>1.2844861652996077E-4</v>
      </c>
      <c r="AD1713" s="13">
        <f t="shared" si="2257"/>
        <v>1.2296514614540174E-4</v>
      </c>
      <c r="AE1713" s="13">
        <f t="shared" si="2258"/>
        <v>2.7515137719555594E-4</v>
      </c>
      <c r="AF1713" s="13">
        <f t="shared" si="2259"/>
        <v>3.0784446953402905E-4</v>
      </c>
      <c r="AG1713" s="13">
        <f t="shared" si="2260"/>
        <v>2.296147388360067E-4</v>
      </c>
      <c r="AH1713" s="13">
        <f t="shared" si="2261"/>
        <v>7.0567488658599783E-2</v>
      </c>
      <c r="AI1713" s="13">
        <f t="shared" si="2262"/>
        <v>3.2261805216312341E-2</v>
      </c>
      <c r="AJ1713" s="13">
        <f t="shared" si="2263"/>
        <v>7.3746713649589166E-3</v>
      </c>
      <c r="AK1713" s="13">
        <f t="shared" si="2264"/>
        <v>1.1238424173000358E-3</v>
      </c>
      <c r="AL1713" s="13">
        <f t="shared" si="2265"/>
        <v>5.2560935407287001E-6</v>
      </c>
      <c r="AM1713" s="13">
        <f t="shared" si="2266"/>
        <v>1.1243357723925123E-5</v>
      </c>
      <c r="AN1713" s="13">
        <f t="shared" si="2267"/>
        <v>2.5158554753248461E-5</v>
      </c>
      <c r="AO1713" s="13">
        <f t="shared" si="2268"/>
        <v>2.8147858176090889E-5</v>
      </c>
      <c r="AP1713" s="13">
        <f t="shared" si="2269"/>
        <v>2.0994897565251303E-5</v>
      </c>
      <c r="AQ1713" s="13">
        <f t="shared" si="2270"/>
        <v>1.1744740603828703E-5</v>
      </c>
      <c r="AR1713" s="13">
        <f t="shared" si="2271"/>
        <v>3.1580886614302771E-2</v>
      </c>
      <c r="AS1713" s="13">
        <f t="shared" si="2272"/>
        <v>1.4438042672004844E-2</v>
      </c>
      <c r="AT1713" s="13">
        <f t="shared" si="2273"/>
        <v>3.3003676993701623E-3</v>
      </c>
      <c r="AU1713" s="13">
        <f t="shared" si="2274"/>
        <v>5.0295030512994036E-4</v>
      </c>
      <c r="AV1713" s="13">
        <f t="shared" si="2275"/>
        <v>5.7484278830183295E-5</v>
      </c>
      <c r="AW1713" s="13">
        <f t="shared" si="2276"/>
        <v>1.493599804472854E-7</v>
      </c>
      <c r="AX1713" s="13">
        <f t="shared" si="2277"/>
        <v>8.5670002754729052E-7</v>
      </c>
      <c r="AY1713" s="13">
        <f t="shared" si="2278"/>
        <v>1.9169837942889516E-6</v>
      </c>
      <c r="AZ1713" s="13">
        <f t="shared" si="2279"/>
        <v>2.1447570616329955E-6</v>
      </c>
      <c r="BA1713" s="13">
        <f t="shared" si="2280"/>
        <v>1.5997293481314405E-6</v>
      </c>
      <c r="BB1713" s="13">
        <f t="shared" si="2281"/>
        <v>8.9490344840893534E-7</v>
      </c>
      <c r="BC1713" s="13">
        <f t="shared" si="2282"/>
        <v>4.0049383749051662E-7</v>
      </c>
      <c r="BD1713" s="13">
        <f t="shared" si="2283"/>
        <v>1.1777760768495949E-2</v>
      </c>
      <c r="BE1713" s="13">
        <f t="shared" si="2284"/>
        <v>5.3845167373862005E-3</v>
      </c>
      <c r="BF1713" s="13">
        <f t="shared" si="2285"/>
        <v>1.2308375532955665E-3</v>
      </c>
      <c r="BG1713" s="13">
        <f t="shared" si="2286"/>
        <v>1.8757004654770229E-4</v>
      </c>
      <c r="BH1713" s="13">
        <f t="shared" si="2287"/>
        <v>2.1438159488049012E-5</v>
      </c>
      <c r="BI1713" s="13">
        <f t="shared" si="2288"/>
        <v>1.9602050143678703E-6</v>
      </c>
      <c r="BJ1713" s="14">
        <f t="shared" si="2289"/>
        <v>6.0959152216053532E-2</v>
      </c>
      <c r="BK1713" s="14">
        <f t="shared" si="2290"/>
        <v>0.15648237584432556</v>
      </c>
      <c r="BL1713" s="14">
        <f t="shared" si="2291"/>
        <v>0.64827358016529224</v>
      </c>
      <c r="BM1713" s="14">
        <f t="shared" si="2292"/>
        <v>0.49696398828787464</v>
      </c>
      <c r="BN1713" s="14">
        <f t="shared" si="2293"/>
        <v>0.49489579060495331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1.6204000000000001</v>
      </c>
      <c r="F1714" s="10">
        <f>VLOOKUP(B1714,home!$B$2:$E$405,3,FALSE)</f>
        <v>1.0971</v>
      </c>
      <c r="G1714" s="10">
        <f>VLOOKUP(C1714,away!$B$2:$E$405,4,FALSE)</f>
        <v>0.48</v>
      </c>
      <c r="H1714" s="10">
        <f>VLOOKUP(A1714,away!$A$2:$E$405,3,FALSE)</f>
        <v>1.3241000000000001</v>
      </c>
      <c r="I1714" s="10">
        <f>VLOOKUP(C1714,away!$B$2:$E$405,3,FALSE)</f>
        <v>1.2586999999999999</v>
      </c>
      <c r="J1714" s="10">
        <f>VLOOKUP(B1714,home!$B$2:$E$405,4,FALSE)</f>
        <v>0.92310000000000003</v>
      </c>
      <c r="K1714" s="12">
        <f t="shared" si="2238"/>
        <v>0.85331560319999999</v>
      </c>
      <c r="L1714" s="12">
        <f t="shared" si="2239"/>
        <v>1.5384796948770001</v>
      </c>
      <c r="M1714" s="13">
        <f t="shared" si="2240"/>
        <v>9.1465328859511627E-2</v>
      </c>
      <c r="N1714" s="13">
        <f t="shared" si="2241"/>
        <v>7.804879226764054E-2</v>
      </c>
      <c r="O1714" s="13">
        <f t="shared" si="2242"/>
        <v>0.14071755123560592</v>
      </c>
      <c r="P1714" s="13">
        <f t="shared" si="2243"/>
        <v>0.12007648211343798</v>
      </c>
      <c r="Q1714" s="13">
        <f t="shared" si="2244"/>
        <v>3.3300126126446589E-2</v>
      </c>
      <c r="R1714" s="13">
        <f t="shared" si="2245"/>
        <v>0.10824554764439684</v>
      </c>
      <c r="S1714" s="13">
        <f t="shared" si="2246"/>
        <v>3.9409363461878053E-2</v>
      </c>
      <c r="T1714" s="13">
        <f t="shared" si="2247"/>
        <v>5.123156788238116E-2</v>
      </c>
      <c r="U1714" s="13">
        <f t="shared" si="2248"/>
        <v>9.2367614781892843E-2</v>
      </c>
      <c r="V1714" s="13">
        <f t="shared" si="2249"/>
        <v>5.7485507056639464E-3</v>
      </c>
      <c r="W1714" s="13">
        <f t="shared" si="2250"/>
        <v>9.4718390707416167E-3</v>
      </c>
      <c r="X1714" s="13">
        <f t="shared" si="2251"/>
        <v>1.4572232083478609E-2</v>
      </c>
      <c r="Y1714" s="13">
        <f t="shared" si="2252"/>
        <v>1.1209541584733503E-2</v>
      </c>
      <c r="Z1714" s="13">
        <f t="shared" si="2253"/>
        <v>5.5511192370581795E-2</v>
      </c>
      <c r="AA1714" s="13">
        <f t="shared" si="2254"/>
        <v>4.7368566602054248E-2</v>
      </c>
      <c r="AB1714" s="13">
        <f t="shared" si="2255"/>
        <v>2.0210168491375642E-2</v>
      </c>
      <c r="AC1714" s="13">
        <f t="shared" si="2256"/>
        <v>4.7167172153770307E-4</v>
      </c>
      <c r="AD1714" s="13">
        <f t="shared" si="2257"/>
        <v>2.0206170175158019E-3</v>
      </c>
      <c r="AE1714" s="13">
        <f t="shared" si="2258"/>
        <v>3.1086782525709847E-3</v>
      </c>
      <c r="AF1714" s="13">
        <f t="shared" si="2259"/>
        <v>2.3913191847430878E-3</v>
      </c>
      <c r="AG1714" s="13">
        <f t="shared" si="2260"/>
        <v>1.226332003232354E-3</v>
      </c>
      <c r="AH1714" s="13">
        <f t="shared" si="2261"/>
        <v>2.1350710575137783E-2</v>
      </c>
      <c r="AI1714" s="13">
        <f t="shared" si="2262"/>
        <v>1.821889447317232E-2</v>
      </c>
      <c r="AJ1714" s="13">
        <f t="shared" si="2263"/>
        <v>7.7732334635060912E-3</v>
      </c>
      <c r="AK1714" s="13">
        <f t="shared" si="2264"/>
        <v>2.211007133908708E-3</v>
      </c>
      <c r="AL1714" s="13">
        <f t="shared" si="2265"/>
        <v>2.4768590127360262E-5</v>
      </c>
      <c r="AM1714" s="13">
        <f t="shared" si="2266"/>
        <v>3.4484480582753645E-4</v>
      </c>
      <c r="AN1714" s="13">
        <f t="shared" si="2267"/>
        <v>5.3053673164946656E-4</v>
      </c>
      <c r="AO1714" s="13">
        <f t="shared" si="2268"/>
        <v>4.0810999451455624E-4</v>
      </c>
      <c r="AP1714" s="13">
        <f t="shared" si="2269"/>
        <v>2.0928964661233617E-4</v>
      </c>
      <c r="AQ1714" s="13">
        <f t="shared" si="2270"/>
        <v>8.0496967915265539E-5</v>
      </c>
      <c r="AR1714" s="13">
        <f t="shared" si="2271"/>
        <v>6.56952693820902E-3</v>
      </c>
      <c r="AS1714" s="13">
        <f t="shared" si="2272"/>
        <v>5.6058798420164794E-3</v>
      </c>
      <c r="AT1714" s="13">
        <f t="shared" si="2273"/>
        <v>2.3917923694285062E-3</v>
      </c>
      <c r="AU1714" s="13">
        <f t="shared" si="2274"/>
        <v>6.8031791614934752E-4</v>
      </c>
      <c r="AV1714" s="13">
        <f t="shared" si="2275"/>
        <v>1.4513147324668685E-4</v>
      </c>
      <c r="AW1714" s="13">
        <f t="shared" si="2276"/>
        <v>9.0323392556612836E-7</v>
      </c>
      <c r="AX1714" s="13">
        <f t="shared" si="2277"/>
        <v>4.9043575582518508E-5</v>
      </c>
      <c r="AY1714" s="13">
        <f t="shared" si="2278"/>
        <v>7.5452545197870149E-5</v>
      </c>
      <c r="AZ1714" s="13">
        <f t="shared" si="2279"/>
        <v>5.804110435685618E-5</v>
      </c>
      <c r="BA1714" s="13">
        <f t="shared" si="2280"/>
        <v>2.9765020173753398E-5</v>
      </c>
      <c r="BB1714" s="13">
        <f t="shared" si="2281"/>
        <v>1.1448219788730972E-5</v>
      </c>
      <c r="BC1714" s="13">
        <f t="shared" si="2282"/>
        <v>3.52257073749033E-6</v>
      </c>
      <c r="BD1714" s="13">
        <f t="shared" si="2283"/>
        <v>1.6845139665636736E-3</v>
      </c>
      <c r="BE1714" s="13">
        <f t="shared" si="2284"/>
        <v>1.437422051477106E-3</v>
      </c>
      <c r="BF1714" s="13">
        <f t="shared" si="2285"/>
        <v>6.1328733245458395E-4</v>
      </c>
      <c r="BG1714" s="13">
        <f t="shared" si="2286"/>
        <v>1.7444255000946741E-4</v>
      </c>
      <c r="BH1714" s="13">
        <f t="shared" si="2287"/>
        <v>3.7213637446268707E-5</v>
      </c>
      <c r="BI1714" s="13">
        <f t="shared" si="2288"/>
        <v>6.3509954969457805E-6</v>
      </c>
      <c r="BJ1714" s="14">
        <f t="shared" si="2289"/>
        <v>0.20838159665584063</v>
      </c>
      <c r="BK1714" s="14">
        <f t="shared" si="2290"/>
        <v>0.25727161799735454</v>
      </c>
      <c r="BL1714" s="14">
        <f t="shared" si="2291"/>
        <v>0.47780917347354845</v>
      </c>
      <c r="BM1714" s="14">
        <f t="shared" si="2292"/>
        <v>0.42704520293901366</v>
      </c>
      <c r="BN1714" s="14">
        <f t="shared" si="2293"/>
        <v>0.57185382824703945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1.2710999999999999</v>
      </c>
      <c r="F1715" s="10">
        <f>VLOOKUP(B1715,home!$B$2:$E$405,3,FALSE)</f>
        <v>0.95230000000000004</v>
      </c>
      <c r="G1715" s="10">
        <f>VLOOKUP(C1715,away!$B$2:$E$405,4,FALSE)</f>
        <v>1.0766</v>
      </c>
      <c r="H1715" s="10">
        <f>VLOOKUP(A1715,away!$A$2:$E$405,3,FALSE)</f>
        <v>0.94469999999999998</v>
      </c>
      <c r="I1715" s="10">
        <f>VLOOKUP(C1715,away!$B$2:$E$405,3,FALSE)</f>
        <v>0.78</v>
      </c>
      <c r="J1715" s="10">
        <f>VLOOKUP(B1715,home!$B$2:$E$405,4,FALSE)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1.2710999999999999</v>
      </c>
      <c r="F1716" s="10">
        <f>VLOOKUP(B1716,home!$B$2:$E$405,3,FALSE)</f>
        <v>1.2836000000000001</v>
      </c>
      <c r="G1716" s="10">
        <f>VLOOKUP(C1716,away!$B$2:$E$405,4,FALSE)</f>
        <v>0.86950000000000005</v>
      </c>
      <c r="H1716" s="10">
        <f>VLOOKUP(A1716,away!$A$2:$E$405,3,FALSE)</f>
        <v>0.94469999999999998</v>
      </c>
      <c r="I1716" s="10">
        <f>VLOOKUP(C1716,away!$B$2:$E$405,3,FALSE)</f>
        <v>1.3928</v>
      </c>
      <c r="J1716" s="10">
        <f>VLOOKUP(B1716,home!$B$2:$E$405,4,FALSE)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1.2710999999999999</v>
      </c>
      <c r="F1717" s="10">
        <f>VLOOKUP(B1717,home!$B$2:$E$405,3,FALSE)</f>
        <v>0.78669999999999995</v>
      </c>
      <c r="G1717" s="10">
        <f>VLOOKUP(C1717,away!$B$2:$E$405,4,FALSE)</f>
        <v>1.2008000000000001</v>
      </c>
      <c r="H1717" s="10">
        <f>VLOOKUP(A1717,away!$A$2:$E$405,3,FALSE)</f>
        <v>0.94469999999999998</v>
      </c>
      <c r="I1717" s="10">
        <f>VLOOKUP(C1717,away!$B$2:$E$405,3,FALSE)</f>
        <v>0.8357</v>
      </c>
      <c r="J1717" s="10">
        <f>VLOOKUP(B1717,home!$B$2:$E$405,4,FALSE)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1.8042</v>
      </c>
      <c r="F1721" s="10">
        <f>VLOOKUP(B1721,home!$B$2:$E$405,3,FALSE)</f>
        <v>0.99770000000000003</v>
      </c>
      <c r="G1721" s="10">
        <f>VLOOKUP(C1721,away!$B$2:$E$405,4,FALSE)</f>
        <v>0.84989999999999999</v>
      </c>
      <c r="H1721" s="10">
        <f>VLOOKUP(A1721,away!$A$2:$E$405,3,FALSE)</f>
        <v>1.2458</v>
      </c>
      <c r="I1721" s="10">
        <f>VLOOKUP(C1721,away!$B$2:$E$405,3,FALSE)</f>
        <v>0.90969999999999995</v>
      </c>
      <c r="J1721" s="10">
        <f>VLOOKUP(B1721,home!$B$2:$E$405,4,FALSE)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1.8042</v>
      </c>
      <c r="F1722" s="10">
        <f>VLOOKUP(B1722,home!$B$2:$E$405,3,FALSE)</f>
        <v>1.2932999999999999</v>
      </c>
      <c r="G1722" s="10">
        <f>VLOOKUP(C1722,away!$B$2:$E$405,4,FALSE)</f>
        <v>0.99770000000000003</v>
      </c>
      <c r="H1722" s="10">
        <f>VLOOKUP(A1722,away!$A$2:$E$405,3,FALSE)</f>
        <v>1.2458</v>
      </c>
      <c r="I1722" s="10">
        <f>VLOOKUP(C1722,away!$B$2:$E$405,3,FALSE)</f>
        <v>1.3913</v>
      </c>
      <c r="J1722" s="10">
        <f>VLOOKUP(B1722,home!$B$2:$E$405,4,FALSE)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1.5941000000000001</v>
      </c>
      <c r="F1723" s="10">
        <f>VLOOKUP(B1723,home!$B$2:$E$405,3,FALSE)</f>
        <v>0.9758</v>
      </c>
      <c r="G1723" s="10">
        <f>VLOOKUP(C1723,away!$B$2:$E$405,4,FALSE)</f>
        <v>1.1919</v>
      </c>
      <c r="H1723" s="10">
        <f>VLOOKUP(A1723,away!$A$2:$E$405,3,FALSE)</f>
        <v>1.1647000000000001</v>
      </c>
      <c r="I1723" s="10">
        <f>VLOOKUP(C1723,away!$B$2:$E$405,3,FALSE)</f>
        <v>1.5455000000000001</v>
      </c>
      <c r="J1723" s="10">
        <f>VLOOKUP(B1723,home!$B$2:$E$405,4,FALSE)</f>
        <v>1.7172000000000001</v>
      </c>
      <c r="K1723" s="12">
        <f t="shared" si="2238"/>
        <v>1.8540276014819999</v>
      </c>
      <c r="L1723" s="12">
        <f t="shared" si="2239"/>
        <v>3.0910352992200005</v>
      </c>
      <c r="M1723" s="13">
        <f t="shared" si="2240"/>
        <v>7.1184668934175027E-3</v>
      </c>
      <c r="N1723" s="13">
        <f t="shared" si="2241"/>
        <v>1.3197834100631876E-2</v>
      </c>
      <c r="O1723" s="13">
        <f t="shared" si="2242"/>
        <v>2.2003432443882434E-2</v>
      </c>
      <c r="P1723" s="13">
        <f t="shared" si="2243"/>
        <v>4.0794971078302579E-2</v>
      </c>
      <c r="Q1723" s="13">
        <f t="shared" si="2244"/>
        <v>1.2234574351175934E-2</v>
      </c>
      <c r="R1723" s="13">
        <f t="shared" si="2245"/>
        <v>3.4006693194021623E-2</v>
      </c>
      <c r="S1723" s="13">
        <f t="shared" si="2246"/>
        <v>5.8447615553935836E-2</v>
      </c>
      <c r="T1723" s="13">
        <f t="shared" si="2247"/>
        <v>3.7817501190416443E-2</v>
      </c>
      <c r="U1723" s="13">
        <f t="shared" si="2248"/>
        <v>6.3049347816846166E-2</v>
      </c>
      <c r="V1723" s="13">
        <f t="shared" si="2249"/>
        <v>3.7217264488406461E-2</v>
      </c>
      <c r="W1723" s="13">
        <f t="shared" si="2250"/>
        <v>7.5610795131546343E-3</v>
      </c>
      <c r="X1723" s="13">
        <f t="shared" si="2251"/>
        <v>2.337156367537015E-2</v>
      </c>
      <c r="Y1723" s="13">
        <f t="shared" si="2252"/>
        <v>3.6121164159268554E-2</v>
      </c>
      <c r="Z1723" s="13">
        <f t="shared" si="2253"/>
        <v>3.5038629690821783E-2</v>
      </c>
      <c r="AA1723" s="13">
        <f t="shared" si="2254"/>
        <v>6.4962586564890304E-2</v>
      </c>
      <c r="AB1723" s="13">
        <f t="shared" si="2255"/>
        <v>6.0221214277485183E-2</v>
      </c>
      <c r="AC1723" s="13">
        <f t="shared" si="2256"/>
        <v>1.3330444349453624E-2</v>
      </c>
      <c r="AD1723" s="13">
        <f t="shared" si="2257"/>
        <v>3.5046125285971967E-3</v>
      </c>
      <c r="AE1723" s="13">
        <f t="shared" si="2258"/>
        <v>1.0832881035982598E-2</v>
      </c>
      <c r="AF1723" s="13">
        <f t="shared" si="2259"/>
        <v>1.6742408837236579E-2</v>
      </c>
      <c r="AG1723" s="13">
        <f t="shared" si="2260"/>
        <v>1.7250458903290376E-2</v>
      </c>
      <c r="AH1723" s="13">
        <f t="shared" si="2261"/>
        <v>2.7076410302657027E-2</v>
      </c>
      <c r="AI1723" s="13">
        <f t="shared" si="2262"/>
        <v>5.0200412050177723E-2</v>
      </c>
      <c r="AJ1723" s="13">
        <f t="shared" si="2263"/>
        <v>4.6536474773399547E-2</v>
      </c>
      <c r="AK1723" s="13">
        <f t="shared" si="2264"/>
        <v>2.8759969568517844E-2</v>
      </c>
      <c r="AL1723" s="13">
        <f t="shared" si="2265"/>
        <v>3.0557989513149346E-3</v>
      </c>
      <c r="AM1723" s="13">
        <f t="shared" si="2266"/>
        <v>1.2995296721037646E-3</v>
      </c>
      <c r="AN1723" s="13">
        <f t="shared" si="2267"/>
        <v>4.0168920888565291E-3</v>
      </c>
      <c r="AO1723" s="13">
        <f t="shared" si="2268"/>
        <v>6.2081776199065502E-3</v>
      </c>
      <c r="AP1723" s="13">
        <f t="shared" si="2269"/>
        <v>6.3965653889862494E-3</v>
      </c>
      <c r="AQ1723" s="13">
        <f t="shared" si="2270"/>
        <v>4.9430023527813529E-3</v>
      </c>
      <c r="AR1723" s="13">
        <f t="shared" si="2271"/>
        <v>1.673882800433539E-2</v>
      </c>
      <c r="AS1723" s="13">
        <f t="shared" si="2272"/>
        <v>3.1034249136497678E-2</v>
      </c>
      <c r="AT1723" s="13">
        <f t="shared" si="2273"/>
        <v>2.876917724516781E-2</v>
      </c>
      <c r="AU1723" s="13">
        <f t="shared" si="2274"/>
        <v>1.7779616228156329E-2</v>
      </c>
      <c r="AV1723" s="13">
        <f t="shared" si="2275"/>
        <v>8.2409748076897882E-3</v>
      </c>
      <c r="AW1723" s="13">
        <f t="shared" si="2276"/>
        <v>4.8645473693248307E-4</v>
      </c>
      <c r="AX1723" s="13">
        <f t="shared" si="2277"/>
        <v>4.0156064683753842E-4</v>
      </c>
      <c r="AY1723" s="13">
        <f t="shared" si="2278"/>
        <v>1.2412381341524474E-3</v>
      </c>
      <c r="AZ1723" s="13">
        <f t="shared" si="2279"/>
        <v>1.9183554437015938E-3</v>
      </c>
      <c r="BA1723" s="13">
        <f t="shared" si="2280"/>
        <v>1.9765681309774903E-3</v>
      </c>
      <c r="BB1723" s="13">
        <f t="shared" si="2281"/>
        <v>1.527410466041181E-3</v>
      </c>
      <c r="BC1723" s="13">
        <f t="shared" si="2282"/>
        <v>9.4425593338627232E-4</v>
      </c>
      <c r="BD1723" s="13">
        <f t="shared" si="2283"/>
        <v>8.623384704828832E-3</v>
      </c>
      <c r="BE1723" s="13">
        <f t="shared" si="2284"/>
        <v>1.5987993260950364E-2</v>
      </c>
      <c r="BF1723" s="13">
        <f t="shared" si="2285"/>
        <v>1.4821090399055093E-2</v>
      </c>
      <c r="BG1723" s="13">
        <f t="shared" si="2286"/>
        <v>9.1595702279693332E-3</v>
      </c>
      <c r="BH1723" s="13">
        <f t="shared" si="2287"/>
        <v>4.2455240050919838E-3</v>
      </c>
      <c r="BI1723" s="13">
        <f t="shared" si="2288"/>
        <v>1.5742637376389879E-3</v>
      </c>
      <c r="BJ1723" s="14">
        <f t="shared" si="2289"/>
        <v>0.20950763417285528</v>
      </c>
      <c r="BK1723" s="14">
        <f t="shared" si="2290"/>
        <v>0.16120579944898339</v>
      </c>
      <c r="BL1723" s="14">
        <f t="shared" si="2291"/>
        <v>0.55379121274925946</v>
      </c>
      <c r="BM1723" s="14">
        <f t="shared" si="2292"/>
        <v>0.82943252060326811</v>
      </c>
      <c r="BN1723" s="14">
        <f t="shared" si="2293"/>
        <v>0.12935597206143196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1.5941000000000001</v>
      </c>
      <c r="F1724" s="10">
        <f>VLOOKUP(B1724,home!$B$2:$E$405,3,FALSE)</f>
        <v>0.37640000000000001</v>
      </c>
      <c r="G1724" s="10">
        <f>VLOOKUP(C1724,away!$B$2:$E$405,4,FALSE)</f>
        <v>0.94099999999999995</v>
      </c>
      <c r="H1724" s="10">
        <f>VLOOKUP(A1724,away!$A$2:$E$405,3,FALSE)</f>
        <v>1.1647000000000001</v>
      </c>
      <c r="I1724" s="10">
        <f>VLOOKUP(C1724,away!$B$2:$E$405,3,FALSE)</f>
        <v>1.3736999999999999</v>
      </c>
      <c r="J1724" s="10">
        <f>VLOOKUP(B1724,home!$B$2:$E$405,4,FALSE)</f>
        <v>1.0303</v>
      </c>
      <c r="K1724" s="12">
        <f t="shared" si="2238"/>
        <v>0.56461810484000008</v>
      </c>
      <c r="L1724" s="12">
        <f t="shared" si="2239"/>
        <v>1.6484268262170001</v>
      </c>
      <c r="M1724" s="13">
        <f t="shared" si="2240"/>
        <v>0.10936712563864745</v>
      </c>
      <c r="N1724" s="13">
        <f t="shared" si="2241"/>
        <v>6.1750659209891298E-2</v>
      </c>
      <c r="O1724" s="13">
        <f t="shared" si="2242"/>
        <v>0.1802837038089915</v>
      </c>
      <c r="P1724" s="13">
        <f t="shared" si="2243"/>
        <v>0.10179144317816867</v>
      </c>
      <c r="Q1724" s="13">
        <f t="shared" si="2244"/>
        <v>1.7432770087854762E-2</v>
      </c>
      <c r="R1724" s="13">
        <f t="shared" si="2245"/>
        <v>0.14859224684425082</v>
      </c>
      <c r="S1724" s="13">
        <f t="shared" si="2246"/>
        <v>2.3685128972231274E-2</v>
      </c>
      <c r="T1724" s="13">
        <f t="shared" si="2247"/>
        <v>2.8736645868093075E-2</v>
      </c>
      <c r="U1724" s="13">
        <f t="shared" si="2248"/>
        <v>8.389787280711837E-2</v>
      </c>
      <c r="V1724" s="13">
        <f t="shared" si="2249"/>
        <v>2.4493887454406582E-3</v>
      </c>
      <c r="W1724" s="13">
        <f t="shared" si="2250"/>
        <v>3.2809525363719999E-3</v>
      </c>
      <c r="X1724" s="13">
        <f t="shared" si="2251"/>
        <v>5.4084101765003124E-3</v>
      </c>
      <c r="Y1724" s="13">
        <f t="shared" si="2252"/>
        <v>4.457684211064069E-3</v>
      </c>
      <c r="Z1724" s="13">
        <f t="shared" si="2253"/>
        <v>8.1647815288640471E-2</v>
      </c>
      <c r="AA1724" s="13">
        <f t="shared" si="2254"/>
        <v>4.6099834732598557E-2</v>
      </c>
      <c r="AB1724" s="13">
        <f t="shared" si="2255"/>
        <v>1.3014400660078506E-2</v>
      </c>
      <c r="AC1724" s="13">
        <f t="shared" si="2256"/>
        <v>1.4248272381144522E-4</v>
      </c>
      <c r="AD1724" s="13">
        <f t="shared" si="2257"/>
        <v>4.6312130078908747E-4</v>
      </c>
      <c r="AE1724" s="13">
        <f t="shared" si="2258"/>
        <v>7.6342157601324407E-4</v>
      </c>
      <c r="AF1724" s="13">
        <f t="shared" si="2259"/>
        <v>6.2922230280654625E-4</v>
      </c>
      <c r="AG1724" s="13">
        <f t="shared" si="2260"/>
        <v>3.4574230786678243E-4</v>
      </c>
      <c r="AH1724" s="13">
        <f t="shared" si="2261"/>
        <v>3.3647612255951358E-2</v>
      </c>
      <c r="AI1724" s="13">
        <f t="shared" si="2262"/>
        <v>1.8998051064346412E-2</v>
      </c>
      <c r="AJ1724" s="13">
        <f t="shared" si="2263"/>
        <v>5.3633217938024091E-3</v>
      </c>
      <c r="AK1724" s="13">
        <f t="shared" si="2264"/>
        <v>1.0094095289545956E-3</v>
      </c>
      <c r="AL1724" s="13">
        <f t="shared" si="2265"/>
        <v>5.3045271145347815E-6</v>
      </c>
      <c r="AM1724" s="13">
        <f t="shared" si="2266"/>
        <v>5.2297334232514052E-5</v>
      </c>
      <c r="AN1724" s="13">
        <f t="shared" si="2267"/>
        <v>8.6208328688512807E-5</v>
      </c>
      <c r="AO1724" s="13">
        <f t="shared" si="2268"/>
        <v>7.1054060826738585E-5</v>
      </c>
      <c r="AP1724" s="13">
        <f t="shared" si="2269"/>
        <v>3.9042473326150115E-5</v>
      </c>
      <c r="AQ1724" s="13">
        <f t="shared" si="2270"/>
        <v>1.6089665098171875E-5</v>
      </c>
      <c r="AR1724" s="13">
        <f t="shared" si="2271"/>
        <v>1.1093125336171629E-2</v>
      </c>
      <c r="AS1724" s="13">
        <f t="shared" si="2272"/>
        <v>6.263379404061813E-3</v>
      </c>
      <c r="AT1724" s="13">
        <f t="shared" si="2273"/>
        <v>1.768208704507635E-3</v>
      </c>
      <c r="AU1724" s="13">
        <f t="shared" si="2274"/>
        <v>3.3278754923356431E-4</v>
      </c>
      <c r="AV1724" s="13">
        <f t="shared" si="2275"/>
        <v>4.697446884065082E-5</v>
      </c>
      <c r="AW1724" s="13">
        <f t="shared" si="2276"/>
        <v>1.3714142141108093E-7</v>
      </c>
      <c r="AX1724" s="13">
        <f t="shared" si="2277"/>
        <v>4.9213369570910238E-6</v>
      </c>
      <c r="AY1724" s="13">
        <f t="shared" si="2278"/>
        <v>8.1124638609219848E-6</v>
      </c>
      <c r="AZ1724" s="13">
        <f t="shared" si="2279"/>
        <v>6.686401527529871E-6</v>
      </c>
      <c r="BA1724" s="13">
        <f t="shared" si="2280"/>
        <v>3.6740145496128555E-6</v>
      </c>
      <c r="BB1724" s="13">
        <f t="shared" si="2281"/>
        <v>1.5140860358733495E-6</v>
      </c>
      <c r="BC1724" s="13">
        <f t="shared" si="2282"/>
        <v>4.9917200774683712E-7</v>
      </c>
      <c r="BD1724" s="13">
        <f t="shared" si="2283"/>
        <v>3.0477008984554619E-3</v>
      </c>
      <c r="BE1724" s="13">
        <f t="shared" si="2284"/>
        <v>1.7207871054050884E-3</v>
      </c>
      <c r="BF1724" s="13">
        <f t="shared" si="2285"/>
        <v>4.8579377714346524E-4</v>
      </c>
      <c r="BG1724" s="13">
        <f t="shared" si="2286"/>
        <v>9.1429320597936255E-5</v>
      </c>
      <c r="BH1724" s="13">
        <f t="shared" si="2287"/>
        <v>1.2905662430703887E-5</v>
      </c>
      <c r="BI1724" s="13">
        <f t="shared" si="2288"/>
        <v>1.4573541326657637E-6</v>
      </c>
      <c r="BJ1724" s="14">
        <f t="shared" si="2289"/>
        <v>0.12355872891436201</v>
      </c>
      <c r="BK1724" s="14">
        <f t="shared" si="2290"/>
        <v>0.23744898624927493</v>
      </c>
      <c r="BL1724" s="14">
        <f t="shared" si="2291"/>
        <v>0.55577100307707317</v>
      </c>
      <c r="BM1724" s="14">
        <f t="shared" si="2292"/>
        <v>0.37920060943910644</v>
      </c>
      <c r="BN1724" s="14">
        <f t="shared" si="2293"/>
        <v>0.61921794876780445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1.5941000000000001</v>
      </c>
      <c r="F1725" s="10">
        <f>VLOOKUP(B1725,home!$B$2:$E$405,3,FALSE)</f>
        <v>0.94099999999999995</v>
      </c>
      <c r="G1725" s="10">
        <f>VLOOKUP(C1725,away!$B$2:$E$405,4,FALSE)</f>
        <v>1.4428000000000001</v>
      </c>
      <c r="H1725" s="10">
        <f>VLOOKUP(A1725,away!$A$2:$E$405,3,FALSE)</f>
        <v>1.1647000000000001</v>
      </c>
      <c r="I1725" s="10">
        <f>VLOOKUP(C1725,away!$B$2:$E$405,3,FALSE)</f>
        <v>0.60099999999999998</v>
      </c>
      <c r="J1725" s="10">
        <f>VLOOKUP(B1725,home!$B$2:$E$405,4,FALSE)</f>
        <v>1.0303</v>
      </c>
      <c r="K1725" s="12">
        <f t="shared" si="2238"/>
        <v>2.1642693986800001</v>
      </c>
      <c r="L1725" s="12">
        <f t="shared" si="2239"/>
        <v>0.72119423641000002</v>
      </c>
      <c r="M1725" s="13">
        <f t="shared" si="2240"/>
        <v>5.5828899298386164E-2</v>
      </c>
      <c r="N1725" s="13">
        <f t="shared" si="2241"/>
        <v>0.1208287783134845</v>
      </c>
      <c r="O1725" s="13">
        <f t="shared" si="2242"/>
        <v>4.0263480399110388E-2</v>
      </c>
      <c r="P1725" s="13">
        <f t="shared" si="2243"/>
        <v>8.7141018512146604E-2</v>
      </c>
      <c r="Q1725" s="13">
        <f t="shared" si="2244"/>
        <v>0.13075301369188208</v>
      </c>
      <c r="R1725" s="13">
        <f t="shared" si="2245"/>
        <v>1.4518895000822709E-2</v>
      </c>
      <c r="S1725" s="13">
        <f t="shared" si="2246"/>
        <v>3.4003702395910322E-2</v>
      </c>
      <c r="T1725" s="13">
        <f t="shared" si="2247"/>
        <v>9.4298319867823152E-2</v>
      </c>
      <c r="U1725" s="13">
        <f t="shared" si="2248"/>
        <v>3.1422800152928622E-2</v>
      </c>
      <c r="V1725" s="13">
        <f t="shared" si="2249"/>
        <v>5.897219097002292E-3</v>
      </c>
      <c r="W1725" s="13">
        <f t="shared" si="2250"/>
        <v>9.4328248772842488E-2</v>
      </c>
      <c r="X1725" s="13">
        <f t="shared" si="2251"/>
        <v>6.802898934562264E-2</v>
      </c>
      <c r="Y1725" s="13">
        <f t="shared" si="2252"/>
        <v>2.4531057512430173E-2</v>
      </c>
      <c r="Z1725" s="13">
        <f t="shared" si="2253"/>
        <v>3.4903144645451003E-3</v>
      </c>
      <c r="AA1725" s="13">
        <f t="shared" si="2254"/>
        <v>7.5539807873851303E-3</v>
      </c>
      <c r="AB1725" s="13">
        <f t="shared" si="2255"/>
        <v>8.1744247281771466E-3</v>
      </c>
      <c r="AC1725" s="13">
        <f t="shared" si="2256"/>
        <v>5.7529532750983791E-4</v>
      </c>
      <c r="AD1725" s="13">
        <f t="shared" si="2257"/>
        <v>5.1037935562534317E-2</v>
      </c>
      <c r="AE1725" s="13">
        <f t="shared" si="2258"/>
        <v>3.6808264965964718E-2</v>
      </c>
      <c r="AF1725" s="13">
        <f t="shared" si="2259"/>
        <v>1.3272954272852938E-2</v>
      </c>
      <c r="AG1725" s="13">
        <f t="shared" si="2260"/>
        <v>3.1907927072383413E-3</v>
      </c>
      <c r="AH1725" s="13">
        <f t="shared" si="2261"/>
        <v>6.2929866877209535E-4</v>
      </c>
      <c r="AI1725" s="13">
        <f t="shared" si="2262"/>
        <v>1.3619718514535073E-3</v>
      </c>
      <c r="AJ1725" s="13">
        <f t="shared" si="2263"/>
        <v>1.4738369999821844E-3</v>
      </c>
      <c r="AK1725" s="13">
        <f t="shared" si="2264"/>
        <v>1.0632601059012592E-3</v>
      </c>
      <c r="AL1725" s="13">
        <f t="shared" si="2265"/>
        <v>3.5918186755965927E-5</v>
      </c>
      <c r="AM1725" s="13">
        <f t="shared" si="2266"/>
        <v>2.209196842195894E-2</v>
      </c>
      <c r="AN1725" s="13">
        <f t="shared" si="2267"/>
        <v>1.5932600296868507E-2</v>
      </c>
      <c r="AO1725" s="13">
        <f t="shared" si="2268"/>
        <v>5.7452497525629113E-3</v>
      </c>
      <c r="AP1725" s="13">
        <f t="shared" si="2269"/>
        <v>1.3811470027614502E-3</v>
      </c>
      <c r="AQ1725" s="13">
        <f t="shared" si="2270"/>
        <v>2.4901881450662604E-4</v>
      </c>
      <c r="AR1725" s="13">
        <f t="shared" si="2271"/>
        <v>9.076931457978419E-5</v>
      </c>
      <c r="AS1725" s="13">
        <f t="shared" si="2272"/>
        <v>1.9644924988418527E-4</v>
      </c>
      <c r="AT1725" s="13">
        <f t="shared" si="2273"/>
        <v>2.1258454995899139E-4</v>
      </c>
      <c r="AU1725" s="13">
        <f t="shared" si="2274"/>
        <v>1.5336341203613492E-4</v>
      </c>
      <c r="AV1725" s="13">
        <f t="shared" si="2275"/>
        <v>8.2979934886739712E-5</v>
      </c>
      <c r="AW1725" s="13">
        <f t="shared" si="2276"/>
        <v>1.5573114245086795E-6</v>
      </c>
      <c r="AX1725" s="13">
        <f t="shared" si="2277"/>
        <v>7.968828535375113E-3</v>
      </c>
      <c r="AY1725" s="13">
        <f t="shared" si="2278"/>
        <v>5.7470732106520723E-3</v>
      </c>
      <c r="AZ1725" s="13">
        <f t="shared" si="2279"/>
        <v>2.0723780378742941E-3</v>
      </c>
      <c r="BA1725" s="13">
        <f t="shared" si="2280"/>
        <v>4.9819569885920195E-4</v>
      </c>
      <c r="BB1725" s="13">
        <f t="shared" si="2281"/>
        <v>8.9823966655377092E-5</v>
      </c>
      <c r="BC1725" s="13">
        <f t="shared" si="2282"/>
        <v>1.2956105408668401E-5</v>
      </c>
      <c r="BD1725" s="13">
        <f t="shared" si="2283"/>
        <v>1.0910384419637753E-5</v>
      </c>
      <c r="BE1725" s="13">
        <f t="shared" si="2284"/>
        <v>2.3613011127257043E-5</v>
      </c>
      <c r="BF1725" s="13">
        <f t="shared" si="2285"/>
        <v>2.555245869670638E-5</v>
      </c>
      <c r="BG1725" s="13">
        <f t="shared" si="2286"/>
        <v>1.843413480610542E-5</v>
      </c>
      <c r="BH1725" s="13">
        <f t="shared" si="2287"/>
        <v>9.9741084629989597E-6</v>
      </c>
      <c r="BI1725" s="13">
        <f t="shared" si="2288"/>
        <v>4.31733154511677E-6</v>
      </c>
      <c r="BJ1725" s="14">
        <f t="shared" si="2289"/>
        <v>0.69886759485615835</v>
      </c>
      <c r="BK1725" s="14">
        <f t="shared" si="2290"/>
        <v>0.18922912602836325</v>
      </c>
      <c r="BL1725" s="14">
        <f t="shared" si="2291"/>
        <v>0.10729089658493669</v>
      </c>
      <c r="BM1725" s="14">
        <f t="shared" si="2292"/>
        <v>0.54379833081894335</v>
      </c>
      <c r="BN1725" s="14">
        <f t="shared" si="2293"/>
        <v>0.44933408521583246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1.5941000000000001</v>
      </c>
      <c r="F1726" s="10">
        <f>VLOOKUP(B1726,home!$B$2:$E$405,3,FALSE)</f>
        <v>1.0037</v>
      </c>
      <c r="G1726" s="10">
        <f>VLOOKUP(C1726,away!$B$2:$E$405,4,FALSE)</f>
        <v>0.69699999999999995</v>
      </c>
      <c r="H1726" s="10">
        <f>VLOOKUP(A1726,away!$A$2:$E$405,3,FALSE)</f>
        <v>1.1647000000000001</v>
      </c>
      <c r="I1726" s="10">
        <f>VLOOKUP(C1726,away!$B$2:$E$405,3,FALSE)</f>
        <v>0.85860000000000003</v>
      </c>
      <c r="J1726" s="10">
        <f>VLOOKUP(B1726,home!$B$2:$E$405,4,FALSE)</f>
        <v>1.0303</v>
      </c>
      <c r="K1726" s="12">
        <f t="shared" si="2238"/>
        <v>1.1151987244899999</v>
      </c>
      <c r="L1726" s="12">
        <f t="shared" si="2239"/>
        <v>1.0303117660260002</v>
      </c>
      <c r="M1726" s="13">
        <f t="shared" si="2240"/>
        <v>0.11700829017289167</v>
      </c>
      <c r="N1726" s="13">
        <f t="shared" si="2241"/>
        <v>0.13048749595556458</v>
      </c>
      <c r="O1726" s="13">
        <f t="shared" si="2242"/>
        <v>0.12055501808771471</v>
      </c>
      <c r="P1726" s="13">
        <f t="shared" si="2243"/>
        <v>0.13444280240228829</v>
      </c>
      <c r="Q1726" s="13">
        <f t="shared" si="2244"/>
        <v>7.2759744525769832E-2</v>
      </c>
      <c r="R1726" s="13">
        <f t="shared" si="2245"/>
        <v>6.2104626794624855E-2</v>
      </c>
      <c r="S1726" s="13">
        <f t="shared" si="2246"/>
        <v>3.8618774556643122E-2</v>
      </c>
      <c r="T1726" s="13">
        <f t="shared" si="2247"/>
        <v>7.496522087794652E-2</v>
      </c>
      <c r="U1726" s="13">
        <f t="shared" si="2248"/>
        <v>6.9259000586293099E-2</v>
      </c>
      <c r="V1726" s="13">
        <f t="shared" si="2249"/>
        <v>4.9303403764198216E-3</v>
      </c>
      <c r="W1726" s="13">
        <f t="shared" si="2250"/>
        <v>2.7047191429785587E-2</v>
      </c>
      <c r="X1726" s="13">
        <f t="shared" si="2251"/>
        <v>2.7867039568065684E-2</v>
      </c>
      <c r="Y1726" s="13">
        <f t="shared" si="2252"/>
        <v>1.4355869375645088E-2</v>
      </c>
      <c r="Z1726" s="13">
        <f t="shared" si="2253"/>
        <v>2.1329042570385197E-2</v>
      </c>
      <c r="AA1726" s="13">
        <f t="shared" si="2254"/>
        <v>2.378612106908648E-2</v>
      </c>
      <c r="AB1726" s="13">
        <f t="shared" si="2255"/>
        <v>1.3263125938404981E-2</v>
      </c>
      <c r="AC1726" s="13">
        <f t="shared" si="2256"/>
        <v>3.5406079775608592E-4</v>
      </c>
      <c r="AD1726" s="13">
        <f t="shared" si="2257"/>
        <v>7.5407483458834364E-3</v>
      </c>
      <c r="AE1726" s="13">
        <f t="shared" si="2258"/>
        <v>7.769321745404803E-3</v>
      </c>
      <c r="AF1726" s="13">
        <f t="shared" si="2259"/>
        <v>4.0024118041661139E-3</v>
      </c>
      <c r="AG1726" s="13">
        <f t="shared" si="2260"/>
        <v>1.3745773247712328E-3</v>
      </c>
      <c r="AH1726" s="13">
        <f t="shared" si="2261"/>
        <v>5.4938908795843277E-3</v>
      </c>
      <c r="AI1726" s="13">
        <f t="shared" si="2262"/>
        <v>6.1267801013996847E-3</v>
      </c>
      <c r="AJ1726" s="13">
        <f t="shared" si="2263"/>
        <v>3.4162886771558214E-3</v>
      </c>
      <c r="AK1726" s="13">
        <f t="shared" si="2264"/>
        <v>1.2699469250846002E-3</v>
      </c>
      <c r="AL1726" s="13">
        <f t="shared" si="2265"/>
        <v>1.6272667791583925E-5</v>
      </c>
      <c r="AM1726" s="13">
        <f t="shared" si="2266"/>
        <v>1.681886587405856E-3</v>
      </c>
      <c r="AN1726" s="13">
        <f t="shared" si="2267"/>
        <v>1.7328675401255701E-3</v>
      </c>
      <c r="AO1726" s="13">
        <f t="shared" si="2268"/>
        <v>8.9269690777795329E-4</v>
      </c>
      <c r="AP1726" s="13">
        <f t="shared" si="2269"/>
        <v>3.0658537585955085E-4</v>
      </c>
      <c r="AQ1726" s="13">
        <f t="shared" si="2270"/>
        <v>7.8969630009899714E-5</v>
      </c>
      <c r="AR1726" s="13">
        <f t="shared" si="2271"/>
        <v>1.1320840828997331E-3</v>
      </c>
      <c r="AS1726" s="13">
        <f t="shared" si="2272"/>
        <v>1.2624987252652135E-3</v>
      </c>
      <c r="AT1726" s="13">
        <f t="shared" si="2273"/>
        <v>7.039684840430086E-4</v>
      </c>
      <c r="AU1726" s="13">
        <f t="shared" si="2274"/>
        <v>2.6168825182864062E-4</v>
      </c>
      <c r="AV1726" s="13">
        <f t="shared" si="2275"/>
        <v>7.2958601163329486E-5</v>
      </c>
      <c r="AW1726" s="13">
        <f t="shared" si="2276"/>
        <v>5.1937038374455327E-7</v>
      </c>
      <c r="AX1726" s="13">
        <f t="shared" si="2277"/>
        <v>3.1260629616864142E-4</v>
      </c>
      <c r="AY1726" s="13">
        <f t="shared" si="2278"/>
        <v>3.2208194507635978E-4</v>
      </c>
      <c r="AZ1726" s="13">
        <f t="shared" si="2279"/>
        <v>1.6592240881835668E-4</v>
      </c>
      <c r="BA1726" s="13">
        <f t="shared" si="2280"/>
        <v>5.6983936684309699E-5</v>
      </c>
      <c r="BB1726" s="13">
        <f t="shared" si="2281"/>
        <v>1.4677805110081224E-5</v>
      </c>
      <c r="BC1726" s="13">
        <f t="shared" si="2282"/>
        <v>3.0245430608706477E-6</v>
      </c>
      <c r="BD1726" s="13">
        <f t="shared" si="2283"/>
        <v>1.9439992512372469E-4</v>
      </c>
      <c r="BE1726" s="13">
        <f t="shared" si="2284"/>
        <v>2.1679454853892923E-4</v>
      </c>
      <c r="BF1726" s="13">
        <f t="shared" si="2285"/>
        <v>1.2088450200349966E-4</v>
      </c>
      <c r="BG1726" s="13">
        <f t="shared" si="2286"/>
        <v>4.4936747481637213E-5</v>
      </c>
      <c r="BH1726" s="13">
        <f t="shared" si="2287"/>
        <v>1.252835086856276E-5</v>
      </c>
      <c r="BI1726" s="13">
        <f t="shared" si="2288"/>
        <v>2.7943201817168727E-6</v>
      </c>
      <c r="BJ1726" s="14">
        <f t="shared" si="2289"/>
        <v>0.37373792392910032</v>
      </c>
      <c r="BK1726" s="14">
        <f t="shared" si="2290"/>
        <v>0.29569262291886694</v>
      </c>
      <c r="BL1726" s="14">
        <f t="shared" si="2291"/>
        <v>0.30930033559874665</v>
      </c>
      <c r="BM1726" s="14">
        <f t="shared" si="2292"/>
        <v>0.36238038450355253</v>
      </c>
      <c r="BN1726" s="14">
        <f t="shared" si="2293"/>
        <v>0.63735797793885396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1.1607000000000001</v>
      </c>
      <c r="F1727" s="10">
        <f>VLOOKUP(B1727,home!$B$2:$E$405,3,FALSE)</f>
        <v>2.0676999999999999</v>
      </c>
      <c r="G1727" s="10">
        <f>VLOOKUP(C1727,away!$B$2:$E$405,4,FALSE)</f>
        <v>1.4881</v>
      </c>
      <c r="H1727" s="10">
        <f>VLOOKUP(A1727,away!$A$2:$E$405,3,FALSE)</f>
        <v>0.89880000000000004</v>
      </c>
      <c r="I1727" s="10">
        <f>VLOOKUP(C1727,away!$B$2:$E$405,3,FALSE)</f>
        <v>0.80920000000000003</v>
      </c>
      <c r="J1727" s="10">
        <f>VLOOKUP(B1727,home!$B$2:$E$405,4,FALSE)</f>
        <v>0.8901</v>
      </c>
      <c r="K1727" s="12">
        <f t="shared" si="2238"/>
        <v>3.5714093302589998</v>
      </c>
      <c r="L1727" s="12">
        <f t="shared" si="2239"/>
        <v>0.64737770529600014</v>
      </c>
      <c r="M1727" s="13">
        <f t="shared" si="2240"/>
        <v>1.4716484255380165E-2</v>
      </c>
      <c r="N1727" s="13">
        <f t="shared" si="2241"/>
        <v>5.2558589178274384E-2</v>
      </c>
      <c r="O1727" s="13">
        <f t="shared" si="2242"/>
        <v>9.5271238072727263E-3</v>
      </c>
      <c r="P1727" s="13">
        <f t="shared" si="2243"/>
        <v>3.4025258855826454E-2</v>
      </c>
      <c r="Q1727" s="13">
        <f t="shared" si="2244"/>
        <v>9.3854117888269459E-2</v>
      </c>
      <c r="R1727" s="13">
        <f t="shared" si="2245"/>
        <v>3.0838237742115545E-3</v>
      </c>
      <c r="S1727" s="13">
        <f t="shared" si="2246"/>
        <v>1.9667031542923534E-2</v>
      </c>
      <c r="T1727" s="13">
        <f t="shared" si="2247"/>
        <v>6.0759063471088164E-2</v>
      </c>
      <c r="U1727" s="13">
        <f t="shared" si="2248"/>
        <v>1.1013597000093666E-2</v>
      </c>
      <c r="V1727" s="13">
        <f t="shared" si="2249"/>
        <v>5.0523528397833865E-3</v>
      </c>
      <c r="W1727" s="13">
        <f t="shared" si="2250"/>
        <v>0.11173049076979785</v>
      </c>
      <c r="X1727" s="13">
        <f t="shared" si="2251"/>
        <v>7.2331828726147657E-2</v>
      </c>
      <c r="Y1727" s="13">
        <f t="shared" si="2252"/>
        <v>2.3413006650298385E-2</v>
      </c>
      <c r="Z1727" s="13">
        <f t="shared" si="2253"/>
        <v>6.6546625282877547E-4</v>
      </c>
      <c r="AA1727" s="13">
        <f t="shared" si="2254"/>
        <v>2.3766523843251832E-3</v>
      </c>
      <c r="AB1727" s="13">
        <f t="shared" si="2255"/>
        <v>4.2439992500806307E-3</v>
      </c>
      <c r="AC1727" s="13">
        <f t="shared" si="2256"/>
        <v>7.300810192733037E-4</v>
      </c>
      <c r="AD1727" s="13">
        <f t="shared" si="2257"/>
        <v>9.9758829302418278E-2</v>
      </c>
      <c r="AE1727" s="13">
        <f t="shared" si="2258"/>
        <v>6.4581641996814931E-2</v>
      </c>
      <c r="AF1727" s="13">
        <f t="shared" si="2259"/>
        <v>2.0904357600072913E-2</v>
      </c>
      <c r="AG1727" s="13">
        <f t="shared" si="2260"/>
        <v>4.5110050179407351E-3</v>
      </c>
      <c r="AH1727" s="13">
        <f t="shared" si="2261"/>
        <v>1.0770200392705514E-4</v>
      </c>
      <c r="AI1727" s="13">
        <f t="shared" si="2262"/>
        <v>3.8464794171267611E-4</v>
      </c>
      <c r="AJ1727" s="13">
        <f t="shared" si="2263"/>
        <v>6.8686762394878594E-4</v>
      </c>
      <c r="AK1727" s="13">
        <f t="shared" si="2264"/>
        <v>8.1769514694117462E-4</v>
      </c>
      <c r="AL1727" s="13">
        <f t="shared" si="2265"/>
        <v>6.7519375512308655E-5</v>
      </c>
      <c r="AM1727" s="13">
        <f t="shared" si="2266"/>
        <v>7.1255922749274267E-2</v>
      </c>
      <c r="AN1727" s="13">
        <f t="shared" si="2267"/>
        <v>4.6129495758174238E-2</v>
      </c>
      <c r="AO1727" s="13">
        <f t="shared" si="2268"/>
        <v>1.4931603555194201E-2</v>
      </c>
      <c r="AP1727" s="13">
        <f t="shared" si="2269"/>
        <v>3.2221290819837399E-3</v>
      </c>
      <c r="AQ1727" s="13">
        <f t="shared" si="2270"/>
        <v>5.2148363281553521E-4</v>
      </c>
      <c r="AR1727" s="13">
        <f t="shared" si="2271"/>
        <v>1.3944775231615556E-5</v>
      </c>
      <c r="AS1727" s="13">
        <f t="shared" si="2272"/>
        <v>4.9802500370556399E-5</v>
      </c>
      <c r="AT1727" s="13">
        <f t="shared" si="2273"/>
        <v>8.8932557246816245E-5</v>
      </c>
      <c r="AU1727" s="13">
        <f t="shared" si="2274"/>
        <v>1.0587152157169069E-4</v>
      </c>
      <c r="AV1727" s="13">
        <f t="shared" si="2275"/>
        <v>9.4527634987463284E-5</v>
      </c>
      <c r="AW1727" s="13">
        <f t="shared" si="2276"/>
        <v>4.3363395724653382E-6</v>
      </c>
      <c r="AX1727" s="13">
        <f t="shared" si="2277"/>
        <v>4.2414011223828797E-2</v>
      </c>
      <c r="AY1727" s="13">
        <f t="shared" si="2278"/>
        <v>2.7457885258481085E-2</v>
      </c>
      <c r="AZ1727" s="13">
        <f t="shared" si="2279"/>
        <v>8.8878113754581756E-3</v>
      </c>
      <c r="BA1727" s="13">
        <f t="shared" si="2280"/>
        <v>1.9179236444492667E-3</v>
      </c>
      <c r="BB1727" s="13">
        <f t="shared" si="2281"/>
        <v>3.1040525196912697E-4</v>
      </c>
      <c r="BC1727" s="13">
        <f t="shared" si="2282"/>
        <v>4.0189887946320053E-5</v>
      </c>
      <c r="BD1727" s="13">
        <f t="shared" si="2283"/>
        <v>1.5045894317186285E-6</v>
      </c>
      <c r="BE1727" s="13">
        <f t="shared" si="2284"/>
        <v>5.3735047346489957E-6</v>
      </c>
      <c r="BF1727" s="13">
        <f t="shared" si="2285"/>
        <v>9.5954924727581712E-6</v>
      </c>
      <c r="BG1727" s="13">
        <f t="shared" si="2286"/>
        <v>1.1423143781879508E-5</v>
      </c>
      <c r="BH1727" s="13">
        <f t="shared" si="2287"/>
        <v>1.0199180570873639E-5</v>
      </c>
      <c r="BI1727" s="13">
        <f t="shared" si="2288"/>
        <v>7.2850897303628814E-6</v>
      </c>
      <c r="BJ1727" s="14">
        <f t="shared" si="2289"/>
        <v>0.82149179202069755</v>
      </c>
      <c r="BK1727" s="14">
        <f t="shared" si="2290"/>
        <v>0.10171661314718022</v>
      </c>
      <c r="BL1727" s="14">
        <f t="shared" si="2291"/>
        <v>3.2640568922643838E-2</v>
      </c>
      <c r="BM1727" s="14">
        <f t="shared" si="2292"/>
        <v>0.72129549366520718</v>
      </c>
      <c r="BN1727" s="14">
        <f t="shared" si="2293"/>
        <v>0.20776539775923472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1.1607000000000001</v>
      </c>
      <c r="F1728" s="10">
        <f>VLOOKUP(B1728,home!$B$2:$E$405,3,FALSE)</f>
        <v>1.4881</v>
      </c>
      <c r="G1728" s="10">
        <f>VLOOKUP(C1728,away!$B$2:$E$405,4,FALSE)</f>
        <v>1.0339</v>
      </c>
      <c r="H1728" s="10">
        <f>VLOOKUP(A1728,away!$A$2:$E$405,3,FALSE)</f>
        <v>0.89880000000000004</v>
      </c>
      <c r="I1728" s="10">
        <f>VLOOKUP(C1728,away!$B$2:$E$405,3,FALSE)</f>
        <v>1.1126</v>
      </c>
      <c r="J1728" s="10">
        <f>VLOOKUP(B1728,home!$B$2:$E$405,4,FALSE)</f>
        <v>0.40460000000000002</v>
      </c>
      <c r="K1728" s="12">
        <f t="shared" si="2238"/>
        <v>1.7857910270130002</v>
      </c>
      <c r="L1728" s="12">
        <f t="shared" si="2239"/>
        <v>0.40460197444800006</v>
      </c>
      <c r="M1728" s="13">
        <f t="shared" si="2240"/>
        <v>0.11187277381325898</v>
      </c>
      <c r="N1728" s="13">
        <f t="shared" si="2241"/>
        <v>0.19978139564277281</v>
      </c>
      <c r="O1728" s="13">
        <f t="shared" si="2242"/>
        <v>4.52639451718191E-2</v>
      </c>
      <c r="P1728" s="13">
        <f t="shared" si="2243"/>
        <v>8.083194713504295E-2</v>
      </c>
      <c r="Q1728" s="13">
        <f t="shared" si="2244"/>
        <v>0.17838391185149896</v>
      </c>
      <c r="R1728" s="13">
        <f t="shared" si="2245"/>
        <v>9.1569407939120114E-3</v>
      </c>
      <c r="S1728" s="13">
        <f t="shared" si="2246"/>
        <v>1.4600969152129856E-2</v>
      </c>
      <c r="T1728" s="13">
        <f t="shared" si="2247"/>
        <v>7.2174482944874468E-2</v>
      </c>
      <c r="U1728" s="13">
        <f t="shared" si="2248"/>
        <v>1.6352382704657366E-2</v>
      </c>
      <c r="V1728" s="13">
        <f t="shared" si="2249"/>
        <v>1.1721894497716723E-3</v>
      </c>
      <c r="W1728" s="13">
        <f t="shared" si="2250"/>
        <v>0.10618546304929491</v>
      </c>
      <c r="X1728" s="13">
        <f t="shared" si="2251"/>
        <v>4.2962848007419875E-2</v>
      </c>
      <c r="Y1728" s="13">
        <f t="shared" si="2252"/>
        <v>8.6914265658557012E-3</v>
      </c>
      <c r="Z1728" s="13">
        <f t="shared" si="2253"/>
        <v>1.2349721083734122E-3</v>
      </c>
      <c r="AA1728" s="13">
        <f t="shared" si="2254"/>
        <v>2.2054021097445658E-3</v>
      </c>
      <c r="AB1728" s="13">
        <f t="shared" si="2255"/>
        <v>1.9691936492686932E-3</v>
      </c>
      <c r="AC1728" s="13">
        <f t="shared" si="2256"/>
        <v>5.293421290462878E-5</v>
      </c>
      <c r="AD1728" s="13">
        <f t="shared" si="2257"/>
        <v>4.7406261778162824E-2</v>
      </c>
      <c r="AE1728" s="13">
        <f t="shared" si="2258"/>
        <v>1.9180667116643436E-2</v>
      </c>
      <c r="AF1728" s="13">
        <f t="shared" si="2259"/>
        <v>3.8802678933118804E-3</v>
      </c>
      <c r="AG1728" s="13">
        <f t="shared" si="2260"/>
        <v>5.2332135034038939E-4</v>
      </c>
      <c r="AH1728" s="13">
        <f t="shared" si="2261"/>
        <v>1.2491803835902303E-4</v>
      </c>
      <c r="AI1728" s="13">
        <f t="shared" si="2262"/>
        <v>2.2307751201360905E-4</v>
      </c>
      <c r="AJ1728" s="13">
        <f t="shared" si="2263"/>
        <v>1.9918490964114397E-4</v>
      </c>
      <c r="AK1728" s="13">
        <f t="shared" si="2264"/>
        <v>1.1856754145118335E-4</v>
      </c>
      <c r="AL1728" s="13">
        <f t="shared" si="2265"/>
        <v>1.5298719619786358E-6</v>
      </c>
      <c r="AM1728" s="13">
        <f t="shared" si="2266"/>
        <v>1.6931535381534513E-2</v>
      </c>
      <c r="AN1728" s="13">
        <f t="shared" si="2267"/>
        <v>6.8505326458050356E-3</v>
      </c>
      <c r="AO1728" s="13">
        <f t="shared" si="2268"/>
        <v>1.3858695172565994E-3</v>
      </c>
      <c r="AP1728" s="13">
        <f t="shared" si="2269"/>
        <v>1.869085143364389E-4</v>
      </c>
      <c r="AQ1728" s="13">
        <f t="shared" si="2270"/>
        <v>1.8905888485416376E-5</v>
      </c>
      <c r="AR1728" s="13">
        <f t="shared" si="2271"/>
        <v>1.0108416992846351E-5</v>
      </c>
      <c r="AS1728" s="13">
        <f t="shared" si="2272"/>
        <v>1.8051520363130746E-5</v>
      </c>
      <c r="AT1728" s="13">
        <f t="shared" si="2273"/>
        <v>1.6118121544210674E-5</v>
      </c>
      <c r="AU1728" s="13">
        <f t="shared" si="2274"/>
        <v>9.5945322753187797E-6</v>
      </c>
      <c r="AV1728" s="13">
        <f t="shared" si="2275"/>
        <v>4.2834574114127239E-6</v>
      </c>
      <c r="AW1728" s="13">
        <f t="shared" si="2276"/>
        <v>3.0705149683013554E-8</v>
      </c>
      <c r="AX1728" s="13">
        <f t="shared" si="2277"/>
        <v>5.0393639929829058E-3</v>
      </c>
      <c r="AY1728" s="13">
        <f t="shared" si="2278"/>
        <v>2.0389366215230412E-3</v>
      </c>
      <c r="AZ1728" s="13">
        <f t="shared" si="2279"/>
        <v>4.1247889142127846E-4</v>
      </c>
      <c r="BA1728" s="13">
        <f t="shared" si="2280"/>
        <v>5.5629924629057156E-5</v>
      </c>
      <c r="BB1728" s="13">
        <f t="shared" si="2281"/>
        <v>5.6269943358274885E-6</v>
      </c>
      <c r="BC1728" s="13">
        <f t="shared" si="2282"/>
        <v>4.5533860369670314E-7</v>
      </c>
      <c r="BD1728" s="13">
        <f t="shared" si="2283"/>
        <v>6.8164757897489074E-7</v>
      </c>
      <c r="BE1728" s="13">
        <f t="shared" si="2284"/>
        <v>1.2172801301184951E-6</v>
      </c>
      <c r="BF1728" s="13">
        <f t="shared" si="2285"/>
        <v>1.0869039668634132E-6</v>
      </c>
      <c r="BG1728" s="13">
        <f t="shared" si="2286"/>
        <v>6.4699445041650611E-7</v>
      </c>
      <c r="BH1728" s="13">
        <f t="shared" si="2287"/>
        <v>2.8884922102025095E-7</v>
      </c>
      <c r="BI1728" s="13">
        <f t="shared" si="2288"/>
        <v>1.0316486941153184E-7</v>
      </c>
      <c r="BJ1728" s="14">
        <f t="shared" si="2289"/>
        <v>0.71209628991108909</v>
      </c>
      <c r="BK1728" s="14">
        <f t="shared" si="2290"/>
        <v>0.21057128025659311</v>
      </c>
      <c r="BL1728" s="14">
        <f t="shared" si="2291"/>
        <v>7.5675793319670434E-2</v>
      </c>
      <c r="BM1728" s="14">
        <f t="shared" si="2292"/>
        <v>0.37224851527104796</v>
      </c>
      <c r="BN1728" s="14">
        <f t="shared" si="2293"/>
        <v>0.62529091440830487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1.5417000000000001</v>
      </c>
      <c r="F1729" s="10">
        <f>VLOOKUP(B1729,home!$B$2:$E$405,3,FALSE)</f>
        <v>1.0089999999999999</v>
      </c>
      <c r="G1729" s="10">
        <f>VLOOKUP(C1729,away!$B$2:$E$405,4,FALSE)</f>
        <v>0.79279999999999995</v>
      </c>
      <c r="H1729" s="10">
        <f>VLOOKUP(A1729,away!$A$2:$E$405,3,FALSE)</f>
        <v>1.125</v>
      </c>
      <c r="I1729" s="10">
        <f>VLOOKUP(C1729,away!$B$2:$E$405,3,FALSE)</f>
        <v>1.0864</v>
      </c>
      <c r="J1729" s="10">
        <f>VLOOKUP(B1729,home!$B$2:$E$405,4,FALSE)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1.5417000000000001</v>
      </c>
      <c r="F1730" s="10">
        <f>VLOOKUP(B1730,home!$B$2:$E$405,3,FALSE)</f>
        <v>1.0089999999999999</v>
      </c>
      <c r="G1730" s="10">
        <f>VLOOKUP(C1730,away!$B$2:$E$405,4,FALSE)</f>
        <v>1.1531</v>
      </c>
      <c r="H1730" s="10">
        <f>VLOOKUP(A1730,away!$A$2:$E$405,3,FALSE)</f>
        <v>1.125</v>
      </c>
      <c r="I1730" s="10">
        <f>VLOOKUP(C1730,away!$B$2:$E$405,3,FALSE)</f>
        <v>1.284</v>
      </c>
      <c r="J1730" s="10">
        <f>VLOOKUP(B1730,home!$B$2:$E$405,4,FALSE)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1.5417000000000001</v>
      </c>
      <c r="F1731" s="10">
        <f>VLOOKUP(B1731,home!$B$2:$E$405,3,FALSE)</f>
        <v>0.89190000000000003</v>
      </c>
      <c r="G1731" s="10">
        <f>VLOOKUP(C1731,away!$B$2:$E$405,4,FALSE)</f>
        <v>0.79279999999999995</v>
      </c>
      <c r="H1731" s="10">
        <f>VLOOKUP(A1731,away!$A$2:$E$405,3,FALSE)</f>
        <v>1.125</v>
      </c>
      <c r="I1731" s="10">
        <f>VLOOKUP(C1731,away!$B$2:$E$405,3,FALSE)</f>
        <v>0.79010000000000002</v>
      </c>
      <c r="J1731" s="10">
        <f>VLOOKUP(B1731,home!$B$2:$E$405,4,FALSE)</f>
        <v>0.66669999999999996</v>
      </c>
      <c r="K1731" s="12">
        <f t="shared" si="2238"/>
        <v>1.0901334799439999</v>
      </c>
      <c r="L1731" s="12">
        <f t="shared" si="2239"/>
        <v>0.59260462874999997</v>
      </c>
      <c r="M1731" s="13">
        <f t="shared" si="2240"/>
        <v>0.18586436184320332</v>
      </c>
      <c r="N1731" s="13">
        <f t="shared" si="2241"/>
        <v>0.20261696357370199</v>
      </c>
      <c r="O1731" s="13">
        <f t="shared" si="2242"/>
        <v>0.11014408114794716</v>
      </c>
      <c r="P1731" s="13">
        <f t="shared" si="2243"/>
        <v>0.12007175047704594</v>
      </c>
      <c r="Q1731" s="13">
        <f t="shared" si="2244"/>
        <v>0.11043976779814321</v>
      </c>
      <c r="R1731" s="13">
        <f t="shared" si="2245"/>
        <v>3.2635946158844548E-2</v>
      </c>
      <c r="S1731" s="13">
        <f t="shared" si="2246"/>
        <v>1.9392132412646798E-2</v>
      </c>
      <c r="T1731" s="13">
        <f t="shared" si="2247"/>
        <v>6.5447117595254858E-2</v>
      </c>
      <c r="U1731" s="13">
        <f t="shared" si="2248"/>
        <v>3.5577537557406218E-2</v>
      </c>
      <c r="V1731" s="13">
        <f t="shared" si="2249"/>
        <v>1.3919632701671501E-3</v>
      </c>
      <c r="W1731" s="13">
        <f t="shared" si="2250"/>
        <v>4.0131362797999059E-2</v>
      </c>
      <c r="X1731" s="13">
        <f t="shared" si="2251"/>
        <v>2.3782031352139792E-2</v>
      </c>
      <c r="Y1731" s="13">
        <f t="shared" si="2252"/>
        <v>7.0466709301778303E-3</v>
      </c>
      <c r="Z1731" s="13">
        <f t="shared" si="2253"/>
        <v>6.4467375857890198E-3</v>
      </c>
      <c r="AA1731" s="13">
        <f t="shared" si="2254"/>
        <v>7.0278044786819642E-3</v>
      </c>
      <c r="AB1731" s="13">
        <f t="shared" si="2255"/>
        <v>3.8306224763557987E-3</v>
      </c>
      <c r="AC1731" s="13">
        <f t="shared" si="2256"/>
        <v>5.6202095708145932E-5</v>
      </c>
      <c r="AD1731" s="13">
        <f t="shared" si="2257"/>
        <v>1.0937135545469471E-2</v>
      </c>
      <c r="AE1731" s="13">
        <f t="shared" si="2258"/>
        <v>6.4813971495113641E-3</v>
      </c>
      <c r="AF1731" s="13">
        <f t="shared" si="2259"/>
        <v>1.9204529757837448E-3</v>
      </c>
      <c r="AG1731" s="13">
        <f t="shared" si="2260"/>
        <v>3.7935644091538625E-4</v>
      </c>
      <c r="AH1731" s="13">
        <f t="shared" si="2261"/>
        <v>9.5509163341879315E-4</v>
      </c>
      <c r="AI1731" s="13">
        <f t="shared" si="2262"/>
        <v>1.0411773660042279E-3</v>
      </c>
      <c r="AJ1731" s="13">
        <f t="shared" si="2263"/>
        <v>5.6751115262055837E-4</v>
      </c>
      <c r="AK1731" s="13">
        <f t="shared" si="2264"/>
        <v>2.0622096923775994E-4</v>
      </c>
      <c r="AL1731" s="13">
        <f t="shared" si="2265"/>
        <v>1.4523029472101737E-6</v>
      </c>
      <c r="AM1731" s="13">
        <f t="shared" si="2266"/>
        <v>2.3845875265603705E-3</v>
      </c>
      <c r="AN1731" s="13">
        <f t="shared" si="2267"/>
        <v>1.4131176058991891E-3</v>
      </c>
      <c r="AO1731" s="13">
        <f t="shared" si="2268"/>
        <v>4.1871001711198884E-4</v>
      </c>
      <c r="AP1731" s="13">
        <f t="shared" si="2269"/>
        <v>8.2709831414852096E-5</v>
      </c>
      <c r="AQ1731" s="13">
        <f t="shared" si="2270"/>
        <v>1.2253557234893376E-5</v>
      </c>
      <c r="AR1731" s="13">
        <f t="shared" si="2271"/>
        <v>1.1319834456887504E-4</v>
      </c>
      <c r="AS1731" s="13">
        <f t="shared" si="2272"/>
        <v>1.2340130528876772E-4</v>
      </c>
      <c r="AT1731" s="13">
        <f t="shared" si="2273"/>
        <v>6.726194718203813E-5</v>
      </c>
      <c r="AU1731" s="13">
        <f t="shared" si="2274"/>
        <v>2.4441500183121587E-5</v>
      </c>
      <c r="AV1731" s="13">
        <f t="shared" si="2275"/>
        <v>6.6611244124195605E-6</v>
      </c>
      <c r="AW1731" s="13">
        <f t="shared" si="2276"/>
        <v>2.6061501600949294E-8</v>
      </c>
      <c r="AX1731" s="13">
        <f t="shared" si="2277"/>
        <v>4.3325311642671862E-4</v>
      </c>
      <c r="AY1731" s="13">
        <f t="shared" si="2278"/>
        <v>2.567478022148361E-4</v>
      </c>
      <c r="AZ1731" s="13">
        <f t="shared" si="2279"/>
        <v>7.6074968006950683E-5</v>
      </c>
      <c r="BA1731" s="13">
        <f t="shared" si="2280"/>
        <v>1.5027459390975712E-5</v>
      </c>
      <c r="BB1731" s="13">
        <f t="shared" si="2281"/>
        <v>2.2263354983612151E-6</v>
      </c>
      <c r="BC1731" s="13">
        <f t="shared" si="2282"/>
        <v>2.6386734429585891E-7</v>
      </c>
      <c r="BD1731" s="13">
        <f t="shared" si="2283"/>
        <v>1.1180310493058786E-5</v>
      </c>
      <c r="BE1731" s="13">
        <f t="shared" si="2284"/>
        <v>1.218803078465259E-5</v>
      </c>
      <c r="BF1731" s="13">
        <f t="shared" si="2285"/>
        <v>6.6432902064689639E-6</v>
      </c>
      <c r="BG1731" s="13">
        <f t="shared" si="2286"/>
        <v>2.4140243570186354E-6</v>
      </c>
      <c r="BH1731" s="13">
        <f t="shared" si="2287"/>
        <v>6.5790219324657531E-7</v>
      </c>
      <c r="BI1731" s="13">
        <f t="shared" si="2288"/>
        <v>1.4344024147733583E-7</v>
      </c>
      <c r="BJ1731" s="14">
        <f t="shared" si="2289"/>
        <v>0.47427722824620011</v>
      </c>
      <c r="BK1731" s="14">
        <f t="shared" si="2290"/>
        <v>0.32703461020393348</v>
      </c>
      <c r="BL1731" s="14">
        <f t="shared" si="2291"/>
        <v>0.19235418416042815</v>
      </c>
      <c r="BM1731" s="14">
        <f t="shared" si="2292"/>
        <v>0.23808316745675132</v>
      </c>
      <c r="BN1731" s="14">
        <f t="shared" si="2293"/>
        <v>0.76177287099888624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1.5417000000000001</v>
      </c>
      <c r="F1732" s="10">
        <f>VLOOKUP(B1732,home!$B$2:$E$405,3,FALSE)</f>
        <v>0.64859999999999995</v>
      </c>
      <c r="G1732" s="10">
        <f>VLOOKUP(C1732,away!$B$2:$E$405,4,FALSE)</f>
        <v>0.72070000000000001</v>
      </c>
      <c r="H1732" s="10">
        <f>VLOOKUP(A1732,away!$A$2:$E$405,3,FALSE)</f>
        <v>1.125</v>
      </c>
      <c r="I1732" s="10">
        <f>VLOOKUP(C1732,away!$B$2:$E$405,3,FALSE)</f>
        <v>0.98770000000000002</v>
      </c>
      <c r="J1732" s="10">
        <f>VLOOKUP(B1732,home!$B$2:$E$405,4,FALSE)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1.5124</v>
      </c>
      <c r="F1733" s="10">
        <f>VLOOKUP(B1733,home!$B$2:$E$405,3,FALSE)</f>
        <v>0.92569999999999997</v>
      </c>
      <c r="G1733" s="10">
        <f>VLOOKUP(C1733,away!$B$2:$E$405,4,FALSE)</f>
        <v>0.61709999999999998</v>
      </c>
      <c r="H1733" s="10">
        <f>VLOOKUP(A1733,away!$A$2:$E$405,3,FALSE)</f>
        <v>1.1446000000000001</v>
      </c>
      <c r="I1733" s="10">
        <f>VLOOKUP(C1733,away!$B$2:$E$405,3,FALSE)</f>
        <v>1.5726</v>
      </c>
      <c r="J1733" s="10">
        <f>VLOOKUP(B1733,home!$B$2:$E$405,4,FALSE)</f>
        <v>1.1066</v>
      </c>
      <c r="K1733" s="12">
        <f t="shared" si="2238"/>
        <v>0.86395769842799996</v>
      </c>
      <c r="L1733" s="12">
        <f t="shared" si="2239"/>
        <v>1.9918777425360001</v>
      </c>
      <c r="M1733" s="13">
        <f t="shared" si="2240"/>
        <v>5.7507756710493262E-2</v>
      </c>
      <c r="N1733" s="13">
        <f t="shared" si="2241"/>
        <v>4.9684269129355127E-2</v>
      </c>
      <c r="O1733" s="13">
        <f t="shared" si="2242"/>
        <v>0.11454842061480683</v>
      </c>
      <c r="P1733" s="13">
        <f t="shared" si="2243"/>
        <v>9.8964989832930977E-2</v>
      </c>
      <c r="Q1733" s="13">
        <f t="shared" si="2244"/>
        <v>2.1462553402537492E-2</v>
      </c>
      <c r="R1733" s="13">
        <f t="shared" si="2245"/>
        <v>0.11408322473264285</v>
      </c>
      <c r="S1733" s="13">
        <f t="shared" si="2246"/>
        <v>4.2577165989701342E-2</v>
      </c>
      <c r="T1733" s="13">
        <f t="shared" si="2247"/>
        <v>4.2750782420504722E-2</v>
      </c>
      <c r="U1733" s="13">
        <f t="shared" si="2248"/>
        <v>9.8563080269258391E-2</v>
      </c>
      <c r="V1733" s="13">
        <f t="shared" si="2249"/>
        <v>8.1412182756072857E-3</v>
      </c>
      <c r="W1733" s="13">
        <f t="shared" si="2250"/>
        <v>6.1809127466814434E-3</v>
      </c>
      <c r="X1733" s="13">
        <f t="shared" si="2251"/>
        <v>1.2311622528671821E-2</v>
      </c>
      <c r="Y1733" s="13">
        <f t="shared" si="2252"/>
        <v>1.2261623444683097E-2</v>
      </c>
      <c r="Z1733" s="13">
        <f t="shared" si="2253"/>
        <v>7.5746612047227921E-2</v>
      </c>
      <c r="AA1733" s="13">
        <f t="shared" si="2254"/>
        <v>6.5441868608041645E-2</v>
      </c>
      <c r="AB1733" s="13">
        <f t="shared" si="2255"/>
        <v>2.8269503091715619E-2</v>
      </c>
      <c r="AC1733" s="13">
        <f t="shared" si="2256"/>
        <v>8.7563794646998243E-4</v>
      </c>
      <c r="AD1733" s="13">
        <f t="shared" si="2257"/>
        <v>1.3350117877017967E-3</v>
      </c>
      <c r="AE1733" s="13">
        <f t="shared" si="2258"/>
        <v>2.6591802659464048E-3</v>
      </c>
      <c r="AF1733" s="13">
        <f t="shared" si="2259"/>
        <v>2.648380992564803E-3</v>
      </c>
      <c r="AG1733" s="13">
        <f t="shared" si="2260"/>
        <v>1.75841705094841E-3</v>
      </c>
      <c r="AH1733" s="13">
        <f t="shared" si="2261"/>
        <v>3.7719497652345634E-2</v>
      </c>
      <c r="AI1733" s="13">
        <f t="shared" si="2262"/>
        <v>3.2588050377580884E-2</v>
      </c>
      <c r="AJ1733" s="13">
        <f t="shared" si="2263"/>
        <v>1.4077348500235246E-2</v>
      </c>
      <c r="AK1733" s="13">
        <f t="shared" si="2264"/>
        <v>4.0540778700773666E-3</v>
      </c>
      <c r="AL1733" s="13">
        <f t="shared" si="2265"/>
        <v>6.0275347484676451E-5</v>
      </c>
      <c r="AM1733" s="13">
        <f t="shared" si="2266"/>
        <v>2.3067874229541887E-4</v>
      </c>
      <c r="AN1733" s="13">
        <f t="shared" si="2267"/>
        <v>4.5948385245444271E-4</v>
      </c>
      <c r="AO1733" s="13">
        <f t="shared" si="2268"/>
        <v>4.5761782937935004E-4</v>
      </c>
      <c r="AP1733" s="13">
        <f t="shared" si="2269"/>
        <v>3.0383958964278802E-4</v>
      </c>
      <c r="AQ1733" s="13">
        <f t="shared" si="2270"/>
        <v>1.5130282897768529E-4</v>
      </c>
      <c r="AR1733" s="13">
        <f t="shared" si="2271"/>
        <v>1.5026525566669233E-2</v>
      </c>
      <c r="AS1733" s="13">
        <f t="shared" si="2272"/>
        <v>1.2982282443949049E-2</v>
      </c>
      <c r="AT1733" s="13">
        <f t="shared" si="2273"/>
        <v>5.6080714303082249E-3</v>
      </c>
      <c r="AU1733" s="13">
        <f t="shared" si="2274"/>
        <v>1.6150454951829717E-3</v>
      </c>
      <c r="AV1733" s="13">
        <f t="shared" si="2275"/>
        <v>3.4883274721869744E-4</v>
      </c>
      <c r="AW1733" s="13">
        <f t="shared" si="2276"/>
        <v>2.8813258768181175E-6</v>
      </c>
      <c r="AX1733" s="13">
        <f t="shared" si="2277"/>
        <v>3.3216112544969284E-5</v>
      </c>
      <c r="AY1733" s="13">
        <f t="shared" si="2278"/>
        <v>6.6162435271895141E-5</v>
      </c>
      <c r="AZ1733" s="13">
        <f t="shared" si="2279"/>
        <v>6.5893741105033367E-5</v>
      </c>
      <c r="BA1733" s="13">
        <f t="shared" si="2280"/>
        <v>4.3750758759848489E-5</v>
      </c>
      <c r="BB1733" s="13">
        <f t="shared" si="2281"/>
        <v>2.1786540648201038E-5</v>
      </c>
      <c r="BC1733" s="13">
        <f t="shared" si="2282"/>
        <v>8.679225080801495E-6</v>
      </c>
      <c r="BD1733" s="13">
        <f t="shared" si="2283"/>
        <v>4.9885003039827633E-3</v>
      </c>
      <c r="BE1733" s="13">
        <f t="shared" si="2284"/>
        <v>4.3098532412363267E-3</v>
      </c>
      <c r="BF1733" s="13">
        <f t="shared" si="2285"/>
        <v>1.8617654434304961E-3</v>
      </c>
      <c r="BG1733" s="13">
        <f t="shared" si="2286"/>
        <v>5.3616219583966541E-4</v>
      </c>
      <c r="BH1733" s="13">
        <f t="shared" si="2287"/>
        <v>1.1580536417543496E-4</v>
      </c>
      <c r="BI1733" s="13">
        <f t="shared" si="2288"/>
        <v>2.0010187179725038E-5</v>
      </c>
      <c r="BJ1733" s="14">
        <f t="shared" si="2289"/>
        <v>0.15489516542575552</v>
      </c>
      <c r="BK1733" s="14">
        <f t="shared" si="2290"/>
        <v>0.20819320653795942</v>
      </c>
      <c r="BL1733" s="14">
        <f t="shared" si="2291"/>
        <v>0.55675792613587705</v>
      </c>
      <c r="BM1733" s="14">
        <f t="shared" si="2292"/>
        <v>0.53927841461465831</v>
      </c>
      <c r="BN1733" s="14">
        <f t="shared" si="2293"/>
        <v>0.4562512144227665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1.5124</v>
      </c>
      <c r="F1734" s="10">
        <f>VLOOKUP(B1734,home!$B$2:$E$405,3,FALSE)</f>
        <v>0.66120000000000001</v>
      </c>
      <c r="G1734" s="10">
        <f>VLOOKUP(C1734,away!$B$2:$E$405,4,FALSE)</f>
        <v>1.5869</v>
      </c>
      <c r="H1734" s="10">
        <f>VLOOKUP(A1734,away!$A$2:$E$405,3,FALSE)</f>
        <v>1.1446000000000001</v>
      </c>
      <c r="I1734" s="10">
        <f>VLOOKUP(C1734,away!$B$2:$E$405,3,FALSE)</f>
        <v>0.34949999999999998</v>
      </c>
      <c r="J1734" s="10">
        <f>VLOOKUP(B1734,home!$B$2:$E$405,4,FALSE)</f>
        <v>0.99019999999999997</v>
      </c>
      <c r="K1734" s="12">
        <f t="shared" si="2238"/>
        <v>1.5868982226720001</v>
      </c>
      <c r="L1734" s="12">
        <f t="shared" si="2239"/>
        <v>0.39611733053999998</v>
      </c>
      <c r="M1734" s="13">
        <f t="shared" si="2240"/>
        <v>0.13765350931881973</v>
      </c>
      <c r="N1734" s="13">
        <f t="shared" si="2241"/>
        <v>0.21844210928259863</v>
      </c>
      <c r="O1734" s="13">
        <f t="shared" si="2242"/>
        <v>5.4526940650833883E-2</v>
      </c>
      <c r="P1734" s="13">
        <f t="shared" si="2243"/>
        <v>8.6528705206549913E-2</v>
      </c>
      <c r="Q1734" s="13">
        <f t="shared" si="2244"/>
        <v>0.17332269748863932</v>
      </c>
      <c r="R1734" s="13">
        <f t="shared" si="2245"/>
        <v>1.0799533086560663E-2</v>
      </c>
      <c r="S1734" s="13">
        <f t="shared" si="2246"/>
        <v>1.3597940331802318E-2</v>
      </c>
      <c r="T1734" s="13">
        <f t="shared" si="2247"/>
        <v>6.8656124251191761E-2</v>
      </c>
      <c r="U1734" s="13">
        <f t="shared" si="2248"/>
        <v>1.7137759860750574E-2</v>
      </c>
      <c r="V1734" s="13">
        <f t="shared" si="2249"/>
        <v>9.4973739678322279E-4</v>
      </c>
      <c r="W1734" s="13">
        <f t="shared" si="2250"/>
        <v>9.1681826864479496E-2</v>
      </c>
      <c r="X1734" s="13">
        <f t="shared" si="2251"/>
        <v>3.6316760516588067E-2</v>
      </c>
      <c r="Y1734" s="13">
        <f t="shared" si="2252"/>
        <v>7.192849114845668E-3</v>
      </c>
      <c r="Z1734" s="13">
        <f t="shared" si="2253"/>
        <v>1.425960739108939E-3</v>
      </c>
      <c r="AA1734" s="13">
        <f t="shared" si="2254"/>
        <v>2.2628545624920268E-3</v>
      </c>
      <c r="AB1734" s="13">
        <f t="shared" si="2255"/>
        <v>1.7954599416919123E-3</v>
      </c>
      <c r="AC1734" s="13">
        <f t="shared" si="2256"/>
        <v>3.7312682599120719E-5</v>
      </c>
      <c r="AD1734" s="13">
        <f t="shared" si="2257"/>
        <v>3.6372432025641145E-2</v>
      </c>
      <c r="AE1734" s="13">
        <f t="shared" si="2258"/>
        <v>1.4407750679244572E-2</v>
      </c>
      <c r="AF1734" s="13">
        <f t="shared" si="2259"/>
        <v>2.8535798690741158E-3</v>
      </c>
      <c r="AG1734" s="13">
        <f t="shared" si="2260"/>
        <v>3.7678414674010717E-4</v>
      </c>
      <c r="AH1734" s="13">
        <f t="shared" si="2261"/>
        <v>1.4121194035766953E-4</v>
      </c>
      <c r="AI1734" s="13">
        <f t="shared" si="2262"/>
        <v>2.2408897717365026E-4</v>
      </c>
      <c r="AJ1734" s="13">
        <f t="shared" si="2263"/>
        <v>1.7780319979862603E-4</v>
      </c>
      <c r="AK1734" s="13">
        <f t="shared" si="2264"/>
        <v>9.405186058194472E-5</v>
      </c>
      <c r="AL1734" s="13">
        <f t="shared" si="2265"/>
        <v>9.3818693880359172E-7</v>
      </c>
      <c r="AM1734" s="13">
        <f t="shared" si="2266"/>
        <v>1.15438695471496E-2</v>
      </c>
      <c r="AN1734" s="13">
        <f t="shared" si="2267"/>
        <v>4.572726789118897E-3</v>
      </c>
      <c r="AO1734" s="13">
        <f t="shared" si="2268"/>
        <v>9.056681644972615E-4</v>
      </c>
      <c r="AP1734" s="13">
        <f t="shared" si="2269"/>
        <v>1.1958361855857229E-4</v>
      </c>
      <c r="AQ1734" s="13">
        <f t="shared" si="2270"/>
        <v>1.1842285939933811E-5</v>
      </c>
      <c r="AR1734" s="13">
        <f t="shared" si="2271"/>
        <v>1.1187299370970755E-5</v>
      </c>
      <c r="AS1734" s="13">
        <f t="shared" si="2272"/>
        <v>1.7753105488293076E-5</v>
      </c>
      <c r="AT1734" s="13">
        <f t="shared" si="2273"/>
        <v>1.408618577314041E-5</v>
      </c>
      <c r="AU1734" s="13">
        <f t="shared" si="2274"/>
        <v>7.4511143892080433E-6</v>
      </c>
      <c r="AV1734" s="13">
        <f t="shared" si="2275"/>
        <v>2.956040045290003E-6</v>
      </c>
      <c r="AW1734" s="13">
        <f t="shared" si="2276"/>
        <v>1.6381731336021468E-8</v>
      </c>
      <c r="AX1734" s="13">
        <f t="shared" si="2277"/>
        <v>3.053157677854859E-3</v>
      </c>
      <c r="AY1734" s="13">
        <f t="shared" si="2278"/>
        <v>1.2094086690695718E-3</v>
      </c>
      <c r="AZ1734" s="13">
        <f t="shared" si="2279"/>
        <v>2.3953386676188652E-4</v>
      </c>
      <c r="BA1734" s="13">
        <f t="shared" si="2280"/>
        <v>3.1627838625214174E-5</v>
      </c>
      <c r="BB1734" s="13">
        <f t="shared" si="2281"/>
        <v>3.132083751742435E-6</v>
      </c>
      <c r="BC1734" s="13">
        <f t="shared" si="2282"/>
        <v>2.4813453095358441E-7</v>
      </c>
      <c r="BD1734" s="13">
        <f t="shared" si="2283"/>
        <v>7.3858052713012575E-7</v>
      </c>
      <c r="BE1734" s="13">
        <f t="shared" si="2284"/>
        <v>1.1720521258029454E-6</v>
      </c>
      <c r="BF1734" s="13">
        <f t="shared" si="2285"/>
        <v>9.2996371765781699E-7</v>
      </c>
      <c r="BG1734" s="13">
        <f t="shared" si="2286"/>
        <v>4.9191925690021177E-7</v>
      </c>
      <c r="BH1734" s="13">
        <f t="shared" si="2287"/>
        <v>1.9515644861826932E-7</v>
      </c>
      <c r="BI1734" s="13">
        <f t="shared" si="2288"/>
        <v>6.1938684291062148E-8</v>
      </c>
      <c r="BJ1734" s="14">
        <f t="shared" si="2289"/>
        <v>0.67131371291490127</v>
      </c>
      <c r="BK1734" s="14">
        <f t="shared" si="2290"/>
        <v>0.23997755179256267</v>
      </c>
      <c r="BL1734" s="14">
        <f t="shared" si="2291"/>
        <v>8.7216727436068245E-2</v>
      </c>
      <c r="BM1734" s="14">
        <f t="shared" si="2292"/>
        <v>0.31745106556130082</v>
      </c>
      <c r="BN1734" s="14">
        <f t="shared" si="2293"/>
        <v>0.68127349503400214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1.5124</v>
      </c>
      <c r="F1735" s="10">
        <f>VLOOKUP(B1735,home!$B$2:$E$405,3,FALSE)</f>
        <v>1.2783</v>
      </c>
      <c r="G1735" s="10">
        <f>VLOOKUP(C1735,away!$B$2:$E$405,4,FALSE)</f>
        <v>1.0579000000000001</v>
      </c>
      <c r="H1735" s="10">
        <f>VLOOKUP(A1735,away!$A$2:$E$405,3,FALSE)</f>
        <v>1.1446000000000001</v>
      </c>
      <c r="I1735" s="10">
        <f>VLOOKUP(C1735,away!$B$2:$E$405,3,FALSE)</f>
        <v>1.3395999999999999</v>
      </c>
      <c r="J1735" s="10">
        <f>VLOOKUP(B1735,home!$B$2:$E$405,4,FALSE)</f>
        <v>1.2231000000000001</v>
      </c>
      <c r="K1735" s="12">
        <f t="shared" si="2238"/>
        <v>2.0452390432679999</v>
      </c>
      <c r="L1735" s="12">
        <f t="shared" si="2239"/>
        <v>1.875386764296</v>
      </c>
      <c r="M1735" s="13">
        <f t="shared" si="2240"/>
        <v>1.9828681921625513E-2</v>
      </c>
      <c r="N1735" s="13">
        <f t="shared" si="2241"/>
        <v>4.0554394442650847E-2</v>
      </c>
      <c r="O1735" s="13">
        <f t="shared" si="2242"/>
        <v>3.7186447629251863E-2</v>
      </c>
      <c r="P1735" s="13">
        <f t="shared" si="2243"/>
        <v>7.6055174571786649E-2</v>
      </c>
      <c r="Q1735" s="13">
        <f t="shared" si="2244"/>
        <v>4.1471715445100164E-2</v>
      </c>
      <c r="R1735" s="13">
        <f t="shared" si="2245"/>
        <v>3.4869485847542667E-2</v>
      </c>
      <c r="S1735" s="13">
        <f t="shared" si="2246"/>
        <v>7.2929577492949593E-2</v>
      </c>
      <c r="T1735" s="13">
        <f t="shared" si="2247"/>
        <v>7.7775506238390843E-2</v>
      </c>
      <c r="U1735" s="13">
        <f t="shared" si="2248"/>
        <v>7.1316433874075214E-2</v>
      </c>
      <c r="V1735" s="13">
        <f t="shared" si="2249"/>
        <v>3.1081080592674351E-2</v>
      </c>
      <c r="W1735" s="13">
        <f t="shared" si="2250"/>
        <v>2.8273190539873136E-2</v>
      </c>
      <c r="X1735" s="13">
        <f t="shared" si="2251"/>
        <v>5.3023167322896955E-2</v>
      </c>
      <c r="Y1735" s="13">
        <f t="shared" si="2252"/>
        <v>4.9719473099206574E-2</v>
      </c>
      <c r="Z1735" s="13">
        <f t="shared" si="2253"/>
        <v>2.1797924078762736E-2</v>
      </c>
      <c r="AA1735" s="13">
        <f t="shared" si="2254"/>
        <v>4.4581965388077197E-2</v>
      </c>
      <c r="AB1735" s="13">
        <f t="shared" si="2255"/>
        <v>4.559038811865905E-2</v>
      </c>
      <c r="AC1735" s="13">
        <f t="shared" si="2256"/>
        <v>7.4509396908573984E-3</v>
      </c>
      <c r="AD1735" s="13">
        <f t="shared" si="2257"/>
        <v>1.4456358292475992E-2</v>
      </c>
      <c r="AE1735" s="13">
        <f t="shared" si="2258"/>
        <v>2.7111263001630199E-2</v>
      </c>
      <c r="AF1735" s="13">
        <f t="shared" si="2259"/>
        <v>2.5422051898302565E-2</v>
      </c>
      <c r="AG1735" s="13">
        <f t="shared" si="2260"/>
        <v>1.5892059883774214E-2</v>
      </c>
      <c r="AH1735" s="13">
        <f t="shared" si="2261"/>
        <v>1.0219884576610182E-2</v>
      </c>
      <c r="AI1735" s="13">
        <f t="shared" si="2262"/>
        <v>2.0902106953775593E-2</v>
      </c>
      <c r="AJ1735" s="13">
        <f t="shared" si="2263"/>
        <v>2.1374902614212706E-2</v>
      </c>
      <c r="AK1735" s="13">
        <f t="shared" si="2264"/>
        <v>1.4572261790879691E-2</v>
      </c>
      <c r="AL1735" s="13">
        <f t="shared" si="2265"/>
        <v>1.1431572126717705E-3</v>
      </c>
      <c r="AM1735" s="13">
        <f t="shared" si="2266"/>
        <v>5.9133416806486042E-3</v>
      </c>
      <c r="AN1735" s="13">
        <f t="shared" si="2267"/>
        <v>1.1089802720648256E-2</v>
      </c>
      <c r="AO1735" s="13">
        <f t="shared" si="2268"/>
        <v>1.0398834620478758E-2</v>
      </c>
      <c r="AP1735" s="13">
        <f t="shared" si="2269"/>
        <v>6.5006122704496282E-3</v>
      </c>
      <c r="AQ1735" s="13">
        <f t="shared" si="2270"/>
        <v>3.0477905529553511E-3</v>
      </c>
      <c r="AR1735" s="13">
        <f t="shared" si="2271"/>
        <v>3.8332472535215125E-3</v>
      </c>
      <c r="AS1735" s="13">
        <f t="shared" si="2272"/>
        <v>7.8399069454020264E-3</v>
      </c>
      <c r="AT1735" s="13">
        <f t="shared" si="2273"/>
        <v>8.0172418901620947E-3</v>
      </c>
      <c r="AU1735" s="13">
        <f t="shared" si="2274"/>
        <v>5.4657253776944194E-3</v>
      </c>
      <c r="AV1735" s="13">
        <f t="shared" si="2275"/>
        <v>2.7946787355603393E-3</v>
      </c>
      <c r="AW1735" s="13">
        <f t="shared" si="2276"/>
        <v>1.2179750205115049E-4</v>
      </c>
      <c r="AX1735" s="13">
        <f t="shared" si="2277"/>
        <v>2.0156995469077558E-3</v>
      </c>
      <c r="AY1735" s="13">
        <f t="shared" si="2278"/>
        <v>3.7802162510682494E-3</v>
      </c>
      <c r="AZ1735" s="13">
        <f t="shared" si="2279"/>
        <v>3.5446837617150208E-3</v>
      </c>
      <c r="BA1735" s="13">
        <f t="shared" si="2280"/>
        <v>2.2158843367784359E-3</v>
      </c>
      <c r="BB1735" s="13">
        <f t="shared" si="2281"/>
        <v>1.0389100391012748E-3</v>
      </c>
      <c r="BC1735" s="13">
        <f t="shared" si="2282"/>
        <v>3.8967162732495415E-4</v>
      </c>
      <c r="BD1735" s="13">
        <f t="shared" si="2283"/>
        <v>1.1981368605880403E-3</v>
      </c>
      <c r="BE1735" s="13">
        <f t="shared" si="2284"/>
        <v>2.4504762864532084E-3</v>
      </c>
      <c r="BF1735" s="13">
        <f t="shared" si="2285"/>
        <v>2.5059048878282413E-3</v>
      </c>
      <c r="BG1735" s="13">
        <f t="shared" si="2286"/>
        <v>1.7083915051008126E-3</v>
      </c>
      <c r="BH1735" s="13">
        <f t="shared" si="2287"/>
        <v>8.7351725185489065E-4</v>
      </c>
      <c r="BI1735" s="13">
        <f t="shared" si="2288"/>
        <v>3.5731031769235789E-4</v>
      </c>
      <c r="BJ1735" s="14">
        <f t="shared" si="2289"/>
        <v>0.42363462757237774</v>
      </c>
      <c r="BK1735" s="14">
        <f t="shared" si="2290"/>
        <v>0.21226882773363354</v>
      </c>
      <c r="BL1735" s="14">
        <f t="shared" si="2291"/>
        <v>0.33765841410494229</v>
      </c>
      <c r="BM1735" s="14">
        <f t="shared" si="2292"/>
        <v>0.74173547488274139</v>
      </c>
      <c r="BN1735" s="14">
        <f t="shared" si="2293"/>
        <v>0.2499658998579577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1.7444</v>
      </c>
      <c r="F1736" s="10">
        <f>VLOOKUP(B1736,home!$B$2:$E$405,3,FALSE)</f>
        <v>0.76439999999999997</v>
      </c>
      <c r="G1736" s="10">
        <f>VLOOKUP(C1736,away!$B$2:$E$405,4,FALSE)</f>
        <v>0.70069999999999999</v>
      </c>
      <c r="H1736" s="10">
        <f>VLOOKUP(A1736,away!$A$2:$E$405,3,FALSE)</f>
        <v>1.5556000000000001</v>
      </c>
      <c r="I1736" s="10">
        <f>VLOOKUP(C1736,away!$B$2:$E$405,3,FALSE)</f>
        <v>1.7141999999999999</v>
      </c>
      <c r="J1736" s="10">
        <f>VLOOKUP(B1736,home!$B$2:$E$405,4,FALSE)</f>
        <v>1.1428</v>
      </c>
      <c r="K1736" s="12">
        <f t="shared" si="2238"/>
        <v>0.93432694555199991</v>
      </c>
      <c r="L1736" s="12">
        <f t="shared" si="2239"/>
        <v>3.0474013594560003</v>
      </c>
      <c r="M1736" s="13">
        <f t="shared" si="2240"/>
        <v>1.8653372744976401E-2</v>
      </c>
      <c r="N1736" s="13">
        <f t="shared" si="2241"/>
        <v>1.7428348781056726E-2</v>
      </c>
      <c r="O1736" s="13">
        <f t="shared" si="2242"/>
        <v>5.6844313461480597E-2</v>
      </c>
      <c r="P1736" s="13">
        <f t="shared" si="2243"/>
        <v>5.3111173768465601E-2</v>
      </c>
      <c r="Q1736" s="13">
        <f t="shared" si="2244"/>
        <v>8.1418879413098239E-3</v>
      </c>
      <c r="R1736" s="13">
        <f t="shared" si="2245"/>
        <v>8.6613719059929498E-2</v>
      </c>
      <c r="S1736" s="13">
        <f t="shared" si="2246"/>
        <v>3.7805452365495464E-2</v>
      </c>
      <c r="T1736" s="13">
        <f t="shared" si="2247"/>
        <v>2.4811600380885975E-2</v>
      </c>
      <c r="U1736" s="13">
        <f t="shared" si="2248"/>
        <v>8.0925531572162965E-2</v>
      </c>
      <c r="V1736" s="13">
        <f t="shared" si="2249"/>
        <v>1.1960255585056956E-2</v>
      </c>
      <c r="W1736" s="13">
        <f t="shared" si="2250"/>
        <v>2.5357284304102232E-3</v>
      </c>
      <c r="X1736" s="13">
        <f t="shared" si="2251"/>
        <v>7.7273822660433441E-3</v>
      </c>
      <c r="Y1736" s="13">
        <f t="shared" si="2252"/>
        <v>1.1774217611288338E-2</v>
      </c>
      <c r="Z1736" s="13">
        <f t="shared" si="2253"/>
        <v>8.7982255070256421E-2</v>
      </c>
      <c r="AA1736" s="13">
        <f t="shared" si="2254"/>
        <v>8.2204191642569646E-2</v>
      </c>
      <c r="AB1736" s="13">
        <f t="shared" si="2255"/>
        <v>3.8402795644486655E-2</v>
      </c>
      <c r="AC1736" s="13">
        <f t="shared" si="2256"/>
        <v>2.128379212494879E-3</v>
      </c>
      <c r="AD1736" s="13">
        <f t="shared" si="2257"/>
        <v>5.9229984978363768E-4</v>
      </c>
      <c r="AE1736" s="13">
        <f t="shared" si="2258"/>
        <v>1.8049753674362424E-3</v>
      </c>
      <c r="AF1736" s="13">
        <f t="shared" si="2259"/>
        <v>2.7502421942548995E-3</v>
      </c>
      <c r="AG1736" s="13">
        <f t="shared" si="2260"/>
        <v>2.7936972672018782E-3</v>
      </c>
      <c r="AH1736" s="13">
        <f t="shared" si="2261"/>
        <v>6.7029310927275987E-2</v>
      </c>
      <c r="AI1736" s="13">
        <f t="shared" si="2262"/>
        <v>6.2627291341137079E-2</v>
      </c>
      <c r="AJ1736" s="13">
        <f t="shared" si="2263"/>
        <v>2.9257182913479899E-2</v>
      </c>
      <c r="AK1736" s="13">
        <f t="shared" si="2264"/>
        <v>9.1119247823359464E-3</v>
      </c>
      <c r="AL1736" s="13">
        <f t="shared" si="2265"/>
        <v>2.4240274345120529E-4</v>
      </c>
      <c r="AM1736" s="13">
        <f t="shared" si="2266"/>
        <v>1.1068034189985091E-4</v>
      </c>
      <c r="AN1736" s="13">
        <f t="shared" si="2267"/>
        <v>3.372874243706606E-4</v>
      </c>
      <c r="AO1736" s="13">
        <f t="shared" si="2268"/>
        <v>5.1392507777728205E-4</v>
      </c>
      <c r="AP1736" s="13">
        <f t="shared" si="2269"/>
        <v>5.2204532689234008E-4</v>
      </c>
      <c r="AQ1736" s="13">
        <f t="shared" si="2270"/>
        <v>3.9772040971734225E-4</v>
      </c>
      <c r="AR1736" s="13">
        <f t="shared" si="2271"/>
        <v>4.0853042648635964E-2</v>
      </c>
      <c r="AS1736" s="13">
        <f t="shared" si="2272"/>
        <v>3.8170098554405632E-2</v>
      </c>
      <c r="AT1736" s="13">
        <f t="shared" si="2273"/>
        <v>1.7831675796878305E-2</v>
      </c>
      <c r="AU1736" s="13">
        <f t="shared" si="2274"/>
        <v>5.5535383937902775E-3</v>
      </c>
      <c r="AV1736" s="13">
        <f t="shared" si="2275"/>
        <v>1.2972051411189575E-3</v>
      </c>
      <c r="AW1736" s="13">
        <f t="shared" si="2276"/>
        <v>1.9171829622395054E-5</v>
      </c>
      <c r="AX1736" s="13">
        <f t="shared" si="2277"/>
        <v>1.7235270963323123E-5</v>
      </c>
      <c r="AY1736" s="13">
        <f t="shared" si="2278"/>
        <v>5.252278816422341E-5</v>
      </c>
      <c r="AZ1736" s="13">
        <f t="shared" si="2279"/>
        <v>8.0029008027036977E-5</v>
      </c>
      <c r="BA1736" s="13">
        <f t="shared" si="2280"/>
        <v>8.1293502619169222E-5</v>
      </c>
      <c r="BB1736" s="13">
        <f t="shared" si="2281"/>
        <v>6.1933482599149043E-5</v>
      </c>
      <c r="BC1736" s="13">
        <f t="shared" si="2282"/>
        <v>3.7747235813698276E-5</v>
      </c>
      <c r="BD1736" s="13">
        <f t="shared" si="2283"/>
        <v>2.0749269617561197E-2</v>
      </c>
      <c r="BE1736" s="13">
        <f t="shared" si="2284"/>
        <v>1.9386601704210867E-2</v>
      </c>
      <c r="BF1736" s="13">
        <f t="shared" si="2285"/>
        <v>9.0567121774642653E-3</v>
      </c>
      <c r="BG1736" s="13">
        <f t="shared" si="2286"/>
        <v>2.8206434085045968E-3</v>
      </c>
      <c r="BH1736" s="13">
        <f t="shared" si="2287"/>
        <v>6.5885078508987039E-4</v>
      </c>
      <c r="BI1736" s="13">
        <f t="shared" si="2288"/>
        <v>1.2311640832151114E-4</v>
      </c>
      <c r="BJ1736" s="14">
        <f t="shared" si="2289"/>
        <v>8.25727999585152E-2</v>
      </c>
      <c r="BK1736" s="14">
        <f t="shared" si="2290"/>
        <v>0.12395355920810472</v>
      </c>
      <c r="BL1736" s="14">
        <f t="shared" si="2291"/>
        <v>0.6695170159808399</v>
      </c>
      <c r="BM1736" s="14">
        <f t="shared" si="2292"/>
        <v>0.72319946350195574</v>
      </c>
      <c r="BN1736" s="14">
        <f t="shared" si="2293"/>
        <v>0.24079281575721867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1.7444</v>
      </c>
      <c r="F1737" s="10">
        <f>VLOOKUP(B1737,home!$B$2:$E$405,3,FALSE)</f>
        <v>1.5924</v>
      </c>
      <c r="G1737" s="10">
        <f>VLOOKUP(C1737,away!$B$2:$E$405,4,FALSE)</f>
        <v>0.63700000000000001</v>
      </c>
      <c r="H1737" s="10">
        <f>VLOOKUP(A1737,away!$A$2:$E$405,3,FALSE)</f>
        <v>1.5556000000000001</v>
      </c>
      <c r="I1737" s="10">
        <f>VLOOKUP(C1737,away!$B$2:$E$405,3,FALSE)</f>
        <v>1.2142999999999999</v>
      </c>
      <c r="J1737" s="10">
        <f>VLOOKUP(B1737,home!$B$2:$E$405,4,FALSE)</f>
        <v>0.71430000000000005</v>
      </c>
      <c r="K1737" s="12">
        <f t="shared" si="2238"/>
        <v>1.76944749072</v>
      </c>
      <c r="L1737" s="12">
        <f t="shared" si="2239"/>
        <v>1.349287756644</v>
      </c>
      <c r="M1737" s="13">
        <f t="shared" si="2240"/>
        <v>4.4213051646630024E-2</v>
      </c>
      <c r="N1737" s="13">
        <f t="shared" si="2241"/>
        <v>7.8232673293203242E-2</v>
      </c>
      <c r="O1737" s="13">
        <f t="shared" si="2242"/>
        <v>5.9656129270666734E-2</v>
      </c>
      <c r="P1737" s="13">
        <f t="shared" si="2243"/>
        <v>0.10555838824404917</v>
      </c>
      <c r="Q1737" s="13">
        <f t="shared" si="2244"/>
        <v>6.9214303725488049E-2</v>
      </c>
      <c r="R1737" s="13">
        <f t="shared" si="2245"/>
        <v>4.0246642416841207E-2</v>
      </c>
      <c r="S1737" s="13">
        <f t="shared" si="2246"/>
        <v>6.3005000297976108E-2</v>
      </c>
      <c r="T1737" s="13">
        <f t="shared" si="2247"/>
        <v>9.3390012601440212E-2</v>
      </c>
      <c r="U1737" s="13">
        <f t="shared" si="2248"/>
        <v>7.1214320434384776E-2</v>
      </c>
      <c r="V1737" s="13">
        <f t="shared" si="2249"/>
        <v>1.6713783311280875E-2</v>
      </c>
      <c r="W1737" s="13">
        <f t="shared" si="2250"/>
        <v>4.0823692016332257E-2</v>
      </c>
      <c r="X1737" s="13">
        <f t="shared" si="2251"/>
        <v>5.5082907818642522E-2</v>
      </c>
      <c r="Y1737" s="13">
        <f t="shared" si="2252"/>
        <v>3.7161346560022221E-2</v>
      </c>
      <c r="Z1737" s="13">
        <f t="shared" si="2253"/>
        <v>1.8101433953024312E-2</v>
      </c>
      <c r="AA1737" s="13">
        <f t="shared" si="2254"/>
        <v>3.2029536886612676E-2</v>
      </c>
      <c r="AB1737" s="13">
        <f t="shared" si="2255"/>
        <v>2.8337291836470251E-2</v>
      </c>
      <c r="AC1737" s="13">
        <f t="shared" si="2256"/>
        <v>2.4940034137147875E-3</v>
      </c>
      <c r="AD1737" s="13">
        <f t="shared" si="2257"/>
        <v>1.8058844850056304E-2</v>
      </c>
      <c r="AE1737" s="13">
        <f t="shared" si="2258"/>
        <v>2.4366578255314519E-2</v>
      </c>
      <c r="AF1737" s="13">
        <f t="shared" si="2259"/>
        <v>1.6438762855601908E-2</v>
      </c>
      <c r="AG1737" s="13">
        <f t="shared" si="2260"/>
        <v>7.3935404851459387E-3</v>
      </c>
      <c r="AH1737" s="13">
        <f t="shared" si="2261"/>
        <v>6.1060108026289237E-3</v>
      </c>
      <c r="AI1737" s="13">
        <f t="shared" si="2262"/>
        <v>1.080426549302096E-2</v>
      </c>
      <c r="AJ1737" s="13">
        <f t="shared" si="2263"/>
        <v>9.5587902328493138E-3</v>
      </c>
      <c r="AK1737" s="13">
        <f t="shared" si="2264"/>
        <v>5.6379257972780207E-3</v>
      </c>
      <c r="AL1737" s="13">
        <f t="shared" si="2265"/>
        <v>2.3817671101375378E-4</v>
      </c>
      <c r="AM1737" s="13">
        <f t="shared" si="2266"/>
        <v>6.3908355410467769E-3</v>
      </c>
      <c r="AN1737" s="13">
        <f t="shared" si="2267"/>
        <v>8.6230761502597494E-3</v>
      </c>
      <c r="AO1737" s="13">
        <f t="shared" si="2268"/>
        <v>5.8175055370771811E-3</v>
      </c>
      <c r="AP1737" s="13">
        <f t="shared" si="2269"/>
        <v>2.6164963317956398E-3</v>
      </c>
      <c r="AQ1737" s="13">
        <f t="shared" si="2270"/>
        <v>8.8260161644894799E-4</v>
      </c>
      <c r="AR1737" s="13">
        <f t="shared" si="2271"/>
        <v>1.6477531235846417E-3</v>
      </c>
      <c r="AS1737" s="13">
        <f t="shared" si="2272"/>
        <v>2.9156126298528857E-3</v>
      </c>
      <c r="AT1737" s="13">
        <f t="shared" si="2273"/>
        <v>2.5795117259023656E-3</v>
      </c>
      <c r="AU1737" s="13">
        <f t="shared" si="2274"/>
        <v>1.521436850226919E-3</v>
      </c>
      <c r="AV1737" s="13">
        <f t="shared" si="2275"/>
        <v>6.7302565423074049E-4</v>
      </c>
      <c r="AW1737" s="13">
        <f t="shared" si="2276"/>
        <v>1.5795706367948857E-5</v>
      </c>
      <c r="AX1737" s="13">
        <f t="shared" si="2277"/>
        <v>1.8847079852849016E-3</v>
      </c>
      <c r="AY1737" s="13">
        <f t="shared" si="2278"/>
        <v>2.5430134093940978E-3</v>
      </c>
      <c r="AZ1737" s="13">
        <f t="shared" si="2279"/>
        <v>1.7156284291384868E-3</v>
      </c>
      <c r="BA1737" s="13">
        <f t="shared" si="2280"/>
        <v>7.7162547812897973E-4</v>
      </c>
      <c r="BB1737" s="13">
        <f t="shared" si="2281"/>
        <v>2.6028620258850108E-4</v>
      </c>
      <c r="BC1737" s="13">
        <f t="shared" si="2282"/>
        <v>7.0240197275204857E-5</v>
      </c>
      <c r="BD1737" s="13">
        <f t="shared" si="2283"/>
        <v>3.705488526041108E-4</v>
      </c>
      <c r="BE1737" s="13">
        <f t="shared" si="2284"/>
        <v>6.5566673742951888E-4</v>
      </c>
      <c r="BF1737" s="13">
        <f t="shared" si="2285"/>
        <v>5.8008393164661577E-4</v>
      </c>
      <c r="BG1737" s="13">
        <f t="shared" si="2286"/>
        <v>3.4214268575303208E-4</v>
      </c>
      <c r="BH1737" s="13">
        <f t="shared" si="2287"/>
        <v>1.5135087919347604E-4</v>
      </c>
      <c r="BI1737" s="13">
        <f t="shared" si="2288"/>
        <v>5.3561486681432348E-5</v>
      </c>
      <c r="BJ1737" s="14">
        <f t="shared" si="2289"/>
        <v>0.47173867933968561</v>
      </c>
      <c r="BK1737" s="14">
        <f t="shared" si="2290"/>
        <v>0.23476541703405882</v>
      </c>
      <c r="BL1737" s="14">
        <f t="shared" si="2291"/>
        <v>0.27508160772785861</v>
      </c>
      <c r="BM1737" s="14">
        <f t="shared" si="2292"/>
        <v>0.60003873175472311</v>
      </c>
      <c r="BN1737" s="14">
        <f t="shared" si="2293"/>
        <v>0.39712118859687845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1.6292</v>
      </c>
      <c r="F1738" s="10">
        <f>VLOOKUP(B1738,home!$B$2:$E$405,3,FALSE)</f>
        <v>0.93879999999999997</v>
      </c>
      <c r="G1738" s="10">
        <f>VLOOKUP(C1738,away!$B$2:$E$405,4,FALSE)</f>
        <v>0.79790000000000005</v>
      </c>
      <c r="H1738" s="10">
        <f>VLOOKUP(A1738,away!$A$2:$E$405,3,FALSE)</f>
        <v>1.1462000000000001</v>
      </c>
      <c r="I1738" s="10">
        <f>VLOOKUP(C1738,away!$B$2:$E$405,3,FALSE)</f>
        <v>1.0033000000000001</v>
      </c>
      <c r="J1738" s="10">
        <f>VLOOKUP(B1738,home!$B$2:$E$405,4,FALSE)</f>
        <v>1.7962</v>
      </c>
      <c r="K1738" s="12">
        <f t="shared" si="2238"/>
        <v>1.220382432784</v>
      </c>
      <c r="L1738" s="12">
        <f t="shared" si="2239"/>
        <v>2.0655984946520003</v>
      </c>
      <c r="M1738" s="13">
        <f t="shared" si="2240"/>
        <v>3.7403876603395253E-2</v>
      </c>
      <c r="N1738" s="13">
        <f t="shared" si="2241"/>
        <v>4.5647033924804042E-2</v>
      </c>
      <c r="O1738" s="13">
        <f t="shared" si="2242"/>
        <v>7.726139120612241E-2</v>
      </c>
      <c r="P1738" s="13">
        <f t="shared" si="2243"/>
        <v>9.4288444560404E-2</v>
      </c>
      <c r="Q1738" s="13">
        <f t="shared" si="2244"/>
        <v>2.7853419155263071E-2</v>
      </c>
      <c r="R1738" s="13">
        <f t="shared" si="2245"/>
        <v>7.9795506685042886E-2</v>
      </c>
      <c r="S1738" s="13">
        <f t="shared" si="2246"/>
        <v>5.9421051939930379E-2</v>
      </c>
      <c r="T1738" s="13">
        <f t="shared" si="2247"/>
        <v>5.7533980678022581E-2</v>
      </c>
      <c r="U1738" s="13">
        <f t="shared" si="2248"/>
        <v>9.738103457352458E-2</v>
      </c>
      <c r="V1738" s="13">
        <f t="shared" si="2249"/>
        <v>1.6643309227502907E-2</v>
      </c>
      <c r="W1738" s="13">
        <f t="shared" si="2250"/>
        <v>1.1330607810017474E-2</v>
      </c>
      <c r="X1738" s="13">
        <f t="shared" si="2251"/>
        <v>2.3404486435864288E-2</v>
      </c>
      <c r="Y1738" s="13">
        <f t="shared" si="2252"/>
        <v>2.4172135975012225E-2</v>
      </c>
      <c r="Z1738" s="13">
        <f t="shared" si="2253"/>
        <v>5.4941826162872756E-2</v>
      </c>
      <c r="AA1738" s="13">
        <f t="shared" si="2254"/>
        <v>6.7050039474242276E-2</v>
      </c>
      <c r="AB1738" s="13">
        <f t="shared" si="2255"/>
        <v>4.0913345145919516E-2</v>
      </c>
      <c r="AC1738" s="13">
        <f t="shared" si="2256"/>
        <v>2.6221742936543327E-3</v>
      </c>
      <c r="AD1738" s="13">
        <f t="shared" si="2257"/>
        <v>3.4569186810276286E-3</v>
      </c>
      <c r="AE1738" s="13">
        <f t="shared" si="2258"/>
        <v>7.1406060236650472E-3</v>
      </c>
      <c r="AF1738" s="13">
        <f t="shared" si="2259"/>
        <v>7.3748125266927663E-3</v>
      </c>
      <c r="AG1738" s="13">
        <f t="shared" si="2260"/>
        <v>5.0778005511590988E-3</v>
      </c>
      <c r="AH1738" s="13">
        <f t="shared" si="2261"/>
        <v>2.8371938353865461E-2</v>
      </c>
      <c r="AI1738" s="13">
        <f t="shared" si="2262"/>
        <v>3.4624615151088008E-2</v>
      </c>
      <c r="AJ1738" s="13">
        <f t="shared" si="2263"/>
        <v>2.1127636036147267E-2</v>
      </c>
      <c r="AK1738" s="13">
        <f t="shared" si="2264"/>
        <v>8.5945986215894381E-3</v>
      </c>
      <c r="AL1738" s="13">
        <f t="shared" si="2265"/>
        <v>2.6440118829020032E-4</v>
      </c>
      <c r="AM1738" s="13">
        <f t="shared" si="2266"/>
        <v>8.4375256597779113E-4</v>
      </c>
      <c r="AN1738" s="13">
        <f t="shared" si="2267"/>
        <v>1.7428540301424877E-3</v>
      </c>
      <c r="AO1738" s="13">
        <f t="shared" si="2268"/>
        <v>1.8000183305302479E-3</v>
      </c>
      <c r="AP1738" s="13">
        <f t="shared" si="2269"/>
        <v>1.2393717179630958E-3</v>
      </c>
      <c r="AQ1738" s="13">
        <f t="shared" si="2270"/>
        <v>6.4001108873470861E-4</v>
      </c>
      <c r="AR1738" s="13">
        <f t="shared" si="2271"/>
        <v>1.1721006630820766E-2</v>
      </c>
      <c r="AS1738" s="13">
        <f t="shared" si="2272"/>
        <v>1.4304110586798443E-2</v>
      </c>
      <c r="AT1738" s="13">
        <f t="shared" si="2273"/>
        <v>8.7282426383642284E-3</v>
      </c>
      <c r="AU1738" s="13">
        <f t="shared" si="2274"/>
        <v>3.5505979949786593E-3</v>
      </c>
      <c r="AV1738" s="13">
        <f t="shared" si="2275"/>
        <v>1.0832718547375121E-3</v>
      </c>
      <c r="AW1738" s="13">
        <f t="shared" si="2276"/>
        <v>1.8514106504213173E-5</v>
      </c>
      <c r="AX1738" s="13">
        <f t="shared" si="2277"/>
        <v>1.7161680152261971E-4</v>
      </c>
      <c r="AY1738" s="13">
        <f t="shared" si="2278"/>
        <v>3.5449140688211439E-4</v>
      </c>
      <c r="AZ1738" s="13">
        <f t="shared" si="2279"/>
        <v>3.661184582113827E-4</v>
      </c>
      <c r="BA1738" s="13">
        <f t="shared" si="2280"/>
        <v>2.5208457871524789E-4</v>
      </c>
      <c r="BB1738" s="13">
        <f t="shared" si="2281"/>
        <v>1.3017638157979992E-4</v>
      </c>
      <c r="BC1738" s="13">
        <f t="shared" si="2282"/>
        <v>5.3778427566095802E-5</v>
      </c>
      <c r="BD1738" s="13">
        <f t="shared" si="2283"/>
        <v>4.0351489420715784E-3</v>
      </c>
      <c r="BE1738" s="13">
        <f t="shared" si="2284"/>
        <v>4.9244248825710971E-3</v>
      </c>
      <c r="BF1738" s="13">
        <f t="shared" si="2285"/>
        <v>3.0048408091270899E-3</v>
      </c>
      <c r="BG1738" s="13">
        <f t="shared" si="2286"/>
        <v>1.2223516455903873E-3</v>
      </c>
      <c r="BH1738" s="13">
        <f t="shared" si="2287"/>
        <v>3.7293411874078067E-4</v>
      </c>
      <c r="BI1738" s="13">
        <f t="shared" si="2288"/>
        <v>9.1024449419406246E-5</v>
      </c>
      <c r="BJ1738" s="14">
        <f t="shared" si="2289"/>
        <v>0.22058607554935383</v>
      </c>
      <c r="BK1738" s="14">
        <f t="shared" si="2290"/>
        <v>0.21099774922005918</v>
      </c>
      <c r="BL1738" s="14">
        <f t="shared" si="2291"/>
        <v>0.50815805980076179</v>
      </c>
      <c r="BM1738" s="14">
        <f t="shared" si="2292"/>
        <v>0.6320980612976379</v>
      </c>
      <c r="BN1738" s="14">
        <f t="shared" si="2293"/>
        <v>0.36224967213503168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1.6292</v>
      </c>
      <c r="F1739" s="10">
        <f>VLOOKUP(B1739,home!$B$2:$E$405,3,FALSE)</f>
        <v>1.0831999999999999</v>
      </c>
      <c r="G1739" s="10">
        <f>VLOOKUP(C1739,away!$B$2:$E$405,4,FALSE)</f>
        <v>1.0831999999999999</v>
      </c>
      <c r="H1739" s="10">
        <f>VLOOKUP(A1739,away!$A$2:$E$405,3,FALSE)</f>
        <v>1.1462000000000001</v>
      </c>
      <c r="I1739" s="10">
        <f>VLOOKUP(C1739,away!$B$2:$E$405,3,FALSE)</f>
        <v>1.0777000000000001</v>
      </c>
      <c r="J1739" s="10">
        <f>VLOOKUP(B1739,home!$B$2:$E$405,4,FALSE)</f>
        <v>1.0777000000000001</v>
      </c>
      <c r="K1739" s="12">
        <f t="shared" si="2238"/>
        <v>1.9115765934079998</v>
      </c>
      <c r="L1739" s="12">
        <f t="shared" si="2239"/>
        <v>1.3312394217980004</v>
      </c>
      <c r="M1739" s="13">
        <f t="shared" si="2240"/>
        <v>3.9053764112905544E-2</v>
      </c>
      <c r="N1739" s="13">
        <f t="shared" si="2241"/>
        <v>7.4654261362707572E-2</v>
      </c>
      <c r="O1739" s="13">
        <f t="shared" si="2242"/>
        <v>5.1989910356699871E-2</v>
      </c>
      <c r="P1739" s="13">
        <f t="shared" si="2243"/>
        <v>9.9382695731247625E-2</v>
      </c>
      <c r="Q1739" s="13">
        <f t="shared" si="2244"/>
        <v>7.1353669309557513E-2</v>
      </c>
      <c r="R1739" s="13">
        <f t="shared" si="2245"/>
        <v>3.4605509101291509E-2</v>
      </c>
      <c r="S1739" s="13">
        <f t="shared" si="2246"/>
        <v>6.3226429226228301E-2</v>
      </c>
      <c r="T1739" s="13">
        <f t="shared" si="2247"/>
        <v>9.4988817474821061E-2</v>
      </c>
      <c r="U1739" s="13">
        <f t="shared" si="2248"/>
        <v>6.6151081200996359E-2</v>
      </c>
      <c r="V1739" s="13">
        <f t="shared" si="2249"/>
        <v>1.7877386101766465E-2</v>
      </c>
      <c r="W1739" s="13">
        <f t="shared" si="2250"/>
        <v>4.546600136864163E-2</v>
      </c>
      <c r="X1739" s="13">
        <f t="shared" si="2251"/>
        <v>6.0526133373457566E-2</v>
      </c>
      <c r="Y1739" s="13">
        <f t="shared" si="2252"/>
        <v>4.0287387397875164E-2</v>
      </c>
      <c r="Z1739" s="13">
        <f t="shared" si="2253"/>
        <v>1.5356072642342922E-2</v>
      </c>
      <c r="AA1739" s="13">
        <f t="shared" si="2254"/>
        <v>2.9354309029775663E-2</v>
      </c>
      <c r="AB1739" s="13">
        <f t="shared" si="2255"/>
        <v>2.8056505028492128E-2</v>
      </c>
      <c r="AC1739" s="13">
        <f t="shared" si="2256"/>
        <v>2.843360402926519E-3</v>
      </c>
      <c r="AD1739" s="13">
        <f t="shared" si="2257"/>
        <v>2.1727936003037865E-2</v>
      </c>
      <c r="AE1739" s="13">
        <f t="shared" si="2258"/>
        <v>2.8925084961548081E-2</v>
      </c>
      <c r="AF1739" s="13">
        <f t="shared" si="2259"/>
        <v>1.9253106689834654E-2</v>
      </c>
      <c r="AG1739" s="13">
        <f t="shared" si="2260"/>
        <v>8.5434982058635693E-3</v>
      </c>
      <c r="AH1739" s="13">
        <f t="shared" si="2261"/>
        <v>5.1106523163701734E-3</v>
      </c>
      <c r="AI1739" s="13">
        <f t="shared" si="2262"/>
        <v>9.7694033450195974E-3</v>
      </c>
      <c r="AJ1739" s="13">
        <f t="shared" si="2263"/>
        <v>9.3374813829506416E-3</v>
      </c>
      <c r="AK1739" s="13">
        <f t="shared" si="2264"/>
        <v>5.949770284343802E-3</v>
      </c>
      <c r="AL1739" s="13">
        <f t="shared" si="2265"/>
        <v>2.8942748869110205E-4</v>
      </c>
      <c r="AM1739" s="13">
        <f t="shared" si="2266"/>
        <v>8.3069227772948218E-3</v>
      </c>
      <c r="AN1739" s="13">
        <f t="shared" si="2267"/>
        <v>1.1058503074966598E-2</v>
      </c>
      <c r="AO1739" s="13">
        <f t="shared" si="2268"/>
        <v>7.3607576197349733E-3</v>
      </c>
      <c r="AP1739" s="13">
        <f t="shared" si="2269"/>
        <v>3.2663102392304047E-3</v>
      </c>
      <c r="AQ1739" s="13">
        <f t="shared" si="2270"/>
        <v>1.0870602385714934E-3</v>
      </c>
      <c r="AR1739" s="13">
        <f t="shared" si="2271"/>
        <v>1.360700366931047E-3</v>
      </c>
      <c r="AS1739" s="13">
        <f t="shared" si="2272"/>
        <v>2.601082972067066E-3</v>
      </c>
      <c r="AT1739" s="13">
        <f t="shared" si="2273"/>
        <v>2.4860846634577587E-3</v>
      </c>
      <c r="AU1739" s="13">
        <f t="shared" si="2274"/>
        <v>1.584113750632152E-3</v>
      </c>
      <c r="AV1739" s="13">
        <f t="shared" si="2275"/>
        <v>7.5703869175104503E-4</v>
      </c>
      <c r="AW1739" s="13">
        <f t="shared" si="2276"/>
        <v>2.0459035197456073E-5</v>
      </c>
      <c r="AX1739" s="13">
        <f t="shared" si="2277"/>
        <v>2.6465531907207589E-3</v>
      </c>
      <c r="AY1739" s="13">
        <f t="shared" si="2278"/>
        <v>3.5231959393727556E-3</v>
      </c>
      <c r="AZ1739" s="13">
        <f t="shared" si="2279"/>
        <v>2.3451086626058255E-3</v>
      </c>
      <c r="BA1739" s="13">
        <f t="shared" si="2280"/>
        <v>1.0406337000202874E-3</v>
      </c>
      <c r="BB1739" s="13">
        <f t="shared" si="2281"/>
        <v>3.4633315127963047E-4</v>
      </c>
      <c r="BC1739" s="13">
        <f t="shared" si="2282"/>
        <v>9.2210468811794845E-5</v>
      </c>
      <c r="BD1739" s="13">
        <f t="shared" si="2283"/>
        <v>3.0190299495226928E-4</v>
      </c>
      <c r="BE1739" s="13">
        <f t="shared" si="2284"/>
        <v>5.7711069863053139E-4</v>
      </c>
      <c r="BF1739" s="13">
        <f t="shared" si="2285"/>
        <v>5.5159565165373108E-4</v>
      </c>
      <c r="BG1739" s="13">
        <f t="shared" si="2286"/>
        <v>3.5147244557563495E-4</v>
      </c>
      <c r="BH1739" s="13">
        <f t="shared" si="2287"/>
        <v>1.679666250475628E-4</v>
      </c>
      <c r="BI1739" s="13">
        <f t="shared" si="2288"/>
        <v>6.4216213782931716E-5</v>
      </c>
      <c r="BJ1739" s="14">
        <f t="shared" si="2289"/>
        <v>0.5067994852099541</v>
      </c>
      <c r="BK1739" s="14">
        <f t="shared" si="2290"/>
        <v>0.22619625900313833</v>
      </c>
      <c r="BL1739" s="14">
        <f t="shared" si="2291"/>
        <v>0.25112790712042155</v>
      </c>
      <c r="BM1739" s="14">
        <f t="shared" si="2292"/>
        <v>0.62493717709727203</v>
      </c>
      <c r="BN1739" s="14">
        <f t="shared" si="2293"/>
        <v>0.37103980997440961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1.6292</v>
      </c>
      <c r="F1740" s="10">
        <f>VLOOKUP(B1740,home!$B$2:$E$405,3,FALSE)</f>
        <v>0.68600000000000005</v>
      </c>
      <c r="G1740" s="10">
        <f>VLOOKUP(C1740,away!$B$2:$E$405,4,FALSE)</f>
        <v>0.75819999999999999</v>
      </c>
      <c r="H1740" s="10">
        <f>VLOOKUP(A1740,away!$A$2:$E$405,3,FALSE)</f>
        <v>1.1462000000000001</v>
      </c>
      <c r="I1740" s="10">
        <f>VLOOKUP(C1740,away!$B$2:$E$405,3,FALSE)</f>
        <v>0.87239999999999995</v>
      </c>
      <c r="J1740" s="10">
        <f>VLOOKUP(B1740,home!$B$2:$E$405,4,FALSE)</f>
        <v>0.5645</v>
      </c>
      <c r="K1740" s="12">
        <f t="shared" si="2238"/>
        <v>0.84738797584000014</v>
      </c>
      <c r="L1740" s="12">
        <f t="shared" si="2239"/>
        <v>0.56446888476000001</v>
      </c>
      <c r="M1740" s="13">
        <f t="shared" si="2240"/>
        <v>0.24369036374443379</v>
      </c>
      <c r="N1740" s="13">
        <f t="shared" si="2241"/>
        <v>0.20650028406510909</v>
      </c>
      <c r="O1740" s="13">
        <f t="shared" si="2242"/>
        <v>0.13755562784957928</v>
      </c>
      <c r="P1740" s="13">
        <f t="shared" si="2243"/>
        <v>0.11656298504885534</v>
      </c>
      <c r="Q1740" s="13">
        <f t="shared" si="2244"/>
        <v>8.7492928862158911E-2</v>
      </c>
      <c r="R1740" s="13">
        <f t="shared" si="2245"/>
        <v>3.8822935922356805E-2</v>
      </c>
      <c r="S1740" s="13">
        <f t="shared" si="2246"/>
        <v>1.3938722560393007E-2</v>
      </c>
      <c r="T1740" s="13">
        <f t="shared" si="2247"/>
        <v>4.9387035979208856E-2</v>
      </c>
      <c r="U1740" s="13">
        <f t="shared" si="2248"/>
        <v>3.2898089087411958E-2</v>
      </c>
      <c r="V1740" s="13">
        <f t="shared" si="2249"/>
        <v>7.4080306228784258E-4</v>
      </c>
      <c r="W1740" s="13">
        <f t="shared" si="2250"/>
        <v>2.4713485296272656E-2</v>
      </c>
      <c r="X1740" s="13">
        <f t="shared" si="2251"/>
        <v>1.3949993483719685E-2</v>
      </c>
      <c r="Y1740" s="13">
        <f t="shared" si="2252"/>
        <v>3.9371686320822585E-3</v>
      </c>
      <c r="Z1740" s="13">
        <f t="shared" si="2253"/>
        <v>7.3047797810672308E-3</v>
      </c>
      <c r="AA1740" s="13">
        <f t="shared" si="2254"/>
        <v>6.1899825526355191E-3</v>
      </c>
      <c r="AB1740" s="13">
        <f t="shared" si="2255"/>
        <v>2.622658392881365E-3</v>
      </c>
      <c r="AC1740" s="13">
        <f t="shared" si="2256"/>
        <v>2.2146499492939114E-5</v>
      </c>
      <c r="AD1740" s="13">
        <f t="shared" si="2257"/>
        <v>5.2354775702900223E-3</v>
      </c>
      <c r="AE1740" s="13">
        <f t="shared" si="2258"/>
        <v>2.9552641852876038E-3</v>
      </c>
      <c r="AF1740" s="13">
        <f t="shared" si="2259"/>
        <v>8.3407733942023174E-4</v>
      </c>
      <c r="AG1740" s="13">
        <f t="shared" si="2260"/>
        <v>1.5693690186204209E-4</v>
      </c>
      <c r="AH1740" s="13">
        <f t="shared" si="2261"/>
        <v>1.030830224109104E-3</v>
      </c>
      <c r="AI1740" s="13">
        <f t="shared" si="2262"/>
        <v>8.7351313704250725E-4</v>
      </c>
      <c r="AJ1740" s="13">
        <f t="shared" si="2263"/>
        <v>3.7010226453404943E-4</v>
      </c>
      <c r="AK1740" s="13">
        <f t="shared" si="2264"/>
        <v>1.0454006959910281E-4</v>
      </c>
      <c r="AL1740" s="13">
        <f t="shared" si="2265"/>
        <v>4.2372821799178091E-7</v>
      </c>
      <c r="AM1740" s="13">
        <f t="shared" si="2266"/>
        <v>8.8729614816875709E-4</v>
      </c>
      <c r="AN1740" s="13">
        <f t="shared" si="2267"/>
        <v>5.00851067208662E-4</v>
      </c>
      <c r="AO1740" s="13">
        <f t="shared" si="2268"/>
        <v>1.4135742166906462E-4</v>
      </c>
      <c r="AP1740" s="13">
        <f t="shared" si="2269"/>
        <v>2.6597288720695324E-5</v>
      </c>
      <c r="AQ1740" s="13">
        <f t="shared" si="2270"/>
        <v>3.7533354754526537E-6</v>
      </c>
      <c r="AR1740" s="13">
        <f t="shared" si="2271"/>
        <v>1.163743173959534E-4</v>
      </c>
      <c r="AS1740" s="13">
        <f t="shared" si="2272"/>
        <v>9.861419725791866E-5</v>
      </c>
      <c r="AT1740" s="13">
        <f t="shared" si="2273"/>
        <v>4.1782242501737089E-5</v>
      </c>
      <c r="AU1740" s="13">
        <f t="shared" si="2274"/>
        <v>1.1801923299867674E-5</v>
      </c>
      <c r="AV1740" s="13">
        <f t="shared" si="2275"/>
        <v>2.5002019740234501E-6</v>
      </c>
      <c r="AW1740" s="13">
        <f t="shared" si="2276"/>
        <v>5.6299843853343564E-9</v>
      </c>
      <c r="AX1740" s="13">
        <f t="shared" si="2277"/>
        <v>1.2531401449455859E-4</v>
      </c>
      <c r="AY1740" s="13">
        <f t="shared" si="2278"/>
        <v>7.0735862006541958E-5</v>
      </c>
      <c r="AZ1740" s="13">
        <f t="shared" si="2279"/>
        <v>1.9964096569684995E-5</v>
      </c>
      <c r="BA1740" s="13">
        <f t="shared" si="2280"/>
        <v>3.7563704419770114E-6</v>
      </c>
      <c r="BB1740" s="13">
        <f t="shared" si="2281"/>
        <v>5.3008855853204788E-7</v>
      </c>
      <c r="BC1740" s="13">
        <f t="shared" si="2282"/>
        <v>5.9843699491724235E-8</v>
      </c>
      <c r="BD1740" s="13">
        <f t="shared" si="2283"/>
        <v>1.0948280192533342E-5</v>
      </c>
      <c r="BE1740" s="13">
        <f t="shared" si="2284"/>
        <v>9.2774409912799948E-6</v>
      </c>
      <c r="BF1740" s="13">
        <f t="shared" si="2285"/>
        <v>3.9307959712878993E-6</v>
      </c>
      <c r="BG1740" s="13">
        <f t="shared" si="2286"/>
        <v>1.1103030805165602E-6</v>
      </c>
      <c r="BH1740" s="13">
        <f t="shared" si="2287"/>
        <v>2.3521436999196112E-7</v>
      </c>
      <c r="BI1740" s="13">
        <f t="shared" si="2288"/>
        <v>3.9863565775193769E-8</v>
      </c>
      <c r="BJ1740" s="14">
        <f t="shared" si="2289"/>
        <v>0.39694286785242472</v>
      </c>
      <c r="BK1740" s="14">
        <f t="shared" si="2290"/>
        <v>0.37502618050568753</v>
      </c>
      <c r="BL1740" s="14">
        <f t="shared" si="2291"/>
        <v>0.22076489428075055</v>
      </c>
      <c r="BM1740" s="14">
        <f t="shared" si="2292"/>
        <v>0.16934286669541465</v>
      </c>
      <c r="BN1740" s="14">
        <f t="shared" si="2293"/>
        <v>0.83062512549249323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1.6292</v>
      </c>
      <c r="F1741" s="10">
        <f>VLOOKUP(B1741,home!$B$2:$E$405,3,FALSE)</f>
        <v>0.90259999999999996</v>
      </c>
      <c r="G1741" s="10">
        <f>VLOOKUP(C1741,away!$B$2:$E$405,4,FALSE)</f>
        <v>1.4080999999999999</v>
      </c>
      <c r="H1741" s="10">
        <f>VLOOKUP(A1741,away!$A$2:$E$405,3,FALSE)</f>
        <v>1.1462000000000001</v>
      </c>
      <c r="I1741" s="10">
        <f>VLOOKUP(C1741,away!$B$2:$E$405,3,FALSE)</f>
        <v>0.76980000000000004</v>
      </c>
      <c r="J1741" s="10">
        <f>VLOOKUP(B1741,home!$B$2:$E$405,4,FALSE)</f>
        <v>0.71850000000000003</v>
      </c>
      <c r="K1741" s="12">
        <f t="shared" si="2238"/>
        <v>2.0706334669519997</v>
      </c>
      <c r="L1741" s="12">
        <f t="shared" si="2239"/>
        <v>0.6339647100600001</v>
      </c>
      <c r="M1741" s="13">
        <f t="shared" si="2240"/>
        <v>6.6897199279152081E-2</v>
      </c>
      <c r="N1741" s="13">
        <f t="shared" si="2241"/>
        <v>0.13851957967276948</v>
      </c>
      <c r="O1741" s="13">
        <f t="shared" si="2242"/>
        <v>4.2410463544833694E-2</v>
      </c>
      <c r="P1741" s="13">
        <f t="shared" si="2243"/>
        <v>8.7816525164880394E-2</v>
      </c>
      <c r="Q1741" s="13">
        <f t="shared" si="2244"/>
        <v>0.14341163874928023</v>
      </c>
      <c r="R1741" s="13">
        <f t="shared" si="2245"/>
        <v>1.3443368612355349E-2</v>
      </c>
      <c r="S1741" s="13">
        <f t="shared" si="2246"/>
        <v>2.8819375755381467E-2</v>
      </c>
      <c r="T1741" s="13">
        <f t="shared" si="2247"/>
        <v>9.0917917978916921E-2</v>
      </c>
      <c r="U1741" s="13">
        <f t="shared" si="2248"/>
        <v>2.7836288957315047E-2</v>
      </c>
      <c r="V1741" s="13">
        <f t="shared" si="2249"/>
        <v>4.2034934256164119E-3</v>
      </c>
      <c r="W1741" s="13">
        <f t="shared" si="2250"/>
        <v>9.8984312914896636E-2</v>
      </c>
      <c r="X1741" s="13">
        <f t="shared" si="2251"/>
        <v>6.2752561237580773E-2</v>
      </c>
      <c r="Y1741" s="13">
        <f t="shared" si="2252"/>
        <v>1.9891454645252646E-2</v>
      </c>
      <c r="Z1741" s="13">
        <f t="shared" si="2253"/>
        <v>2.8408737615205218E-3</v>
      </c>
      <c r="AA1741" s="13">
        <f t="shared" si="2254"/>
        <v>5.8824082859902059E-3</v>
      </c>
      <c r="AB1741" s="13">
        <f t="shared" si="2255"/>
        <v>6.0901557316235359E-3</v>
      </c>
      <c r="AC1741" s="13">
        <f t="shared" si="2256"/>
        <v>3.4487260880188556E-4</v>
      </c>
      <c r="AD1741" s="13">
        <f t="shared" si="2257"/>
        <v>5.124005775620849E-2</v>
      </c>
      <c r="AE1741" s="13">
        <f t="shared" si="2258"/>
        <v>3.2484388358872372E-2</v>
      </c>
      <c r="AF1741" s="13">
        <f t="shared" si="2259"/>
        <v>1.0296977923704483E-2</v>
      </c>
      <c r="AG1741" s="13">
        <f t="shared" si="2260"/>
        <v>2.1759735412985115E-3</v>
      </c>
      <c r="AH1741" s="13">
        <f t="shared" si="2261"/>
        <v>4.5025342763485473E-4</v>
      </c>
      <c r="AI1741" s="13">
        <f t="shared" si="2262"/>
        <v>9.3230981587058049E-4</v>
      </c>
      <c r="AJ1741" s="13">
        <f t="shared" si="2263"/>
        <v>9.6523595315474052E-4</v>
      </c>
      <c r="AK1741" s="13">
        <f t="shared" si="2264"/>
        <v>6.6621662270250617E-4</v>
      </c>
      <c r="AL1741" s="13">
        <f t="shared" si="2265"/>
        <v>1.8108688827555725E-5</v>
      </c>
      <c r="AM1741" s="13">
        <f t="shared" si="2266"/>
        <v>2.1219875687711751E-2</v>
      </c>
      <c r="AN1741" s="13">
        <f t="shared" si="2267"/>
        <v>1.3452652337869424E-2</v>
      </c>
      <c r="AO1741" s="13">
        <f t="shared" si="2268"/>
        <v>4.2642534194576864E-3</v>
      </c>
      <c r="AP1741" s="13">
        <f t="shared" si="2269"/>
        <v>9.0112872756295201E-4</v>
      </c>
      <c r="AQ1741" s="13">
        <f t="shared" si="2270"/>
        <v>1.4282095312404591E-4</v>
      </c>
      <c r="AR1741" s="13">
        <f t="shared" si="2271"/>
        <v>5.7088956740810389E-5</v>
      </c>
      <c r="AS1741" s="13">
        <f t="shared" si="2272"/>
        <v>1.1821030442089695E-4</v>
      </c>
      <c r="AT1741" s="13">
        <f t="shared" si="2273"/>
        <v>1.2238510623624661E-4</v>
      </c>
      <c r="AU1741" s="13">
        <f t="shared" si="2274"/>
        <v>8.447156560974937E-5</v>
      </c>
      <c r="AV1741" s="13">
        <f t="shared" si="2275"/>
        <v>4.3727412689344649E-5</v>
      </c>
      <c r="AW1741" s="13">
        <f t="shared" si="2276"/>
        <v>6.6031751588989468E-7</v>
      </c>
      <c r="AX1741" s="13">
        <f t="shared" si="2277"/>
        <v>7.3230974605894986E-3</v>
      </c>
      <c r="AY1741" s="13">
        <f t="shared" si="2278"/>
        <v>4.6425853583437447E-3</v>
      </c>
      <c r="AZ1741" s="13">
        <f t="shared" si="2279"/>
        <v>1.4716176403155967E-3</v>
      </c>
      <c r="BA1741" s="13">
        <f t="shared" si="2280"/>
        <v>3.109845502206196E-4</v>
      </c>
      <c r="BB1741" s="13">
        <f t="shared" si="2281"/>
        <v>4.9288307553438656E-5</v>
      </c>
      <c r="BC1741" s="13">
        <f t="shared" si="2282"/>
        <v>6.2494095214927707E-6</v>
      </c>
      <c r="BD1741" s="13">
        <f t="shared" si="2283"/>
        <v>6.0320639846359574E-6</v>
      </c>
      <c r="BE1741" s="13">
        <f t="shared" si="2284"/>
        <v>1.2490193561383046E-5</v>
      </c>
      <c r="BF1741" s="13">
        <f t="shared" si="2285"/>
        <v>1.2931306398454064E-5</v>
      </c>
      <c r="BG1741" s="13">
        <f t="shared" si="2286"/>
        <v>8.9253319333498386E-6</v>
      </c>
      <c r="BH1741" s="13">
        <f t="shared" si="2287"/>
        <v>4.6202727512123914E-6</v>
      </c>
      <c r="BI1741" s="13">
        <f t="shared" si="2288"/>
        <v>1.9133782770213546E-6</v>
      </c>
      <c r="BJ1741" s="14">
        <f t="shared" si="2289"/>
        <v>0.70445941663105072</v>
      </c>
      <c r="BK1741" s="14">
        <f t="shared" si="2290"/>
        <v>0.19274216028100355</v>
      </c>
      <c r="BL1741" s="14">
        <f t="shared" si="2291"/>
        <v>9.9149496844083654E-2</v>
      </c>
      <c r="BM1741" s="14">
        <f t="shared" si="2292"/>
        <v>0.50205124745355934</v>
      </c>
      <c r="BN1741" s="14">
        <f t="shared" si="2293"/>
        <v>0.49249877502327116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1.4215</v>
      </c>
      <c r="F1742" s="10">
        <f>VLOOKUP(B1742,home!$B$2:$E$405,3,FALSE)</f>
        <v>1.1137999999999999</v>
      </c>
      <c r="G1742" s="10">
        <f>VLOOKUP(C1742,away!$B$2:$E$405,4,FALSE)</f>
        <v>0.87939999999999996</v>
      </c>
      <c r="H1742" s="10">
        <f>VLOOKUP(A1742,away!$A$2:$E$405,3,FALSE)</f>
        <v>1.0277000000000001</v>
      </c>
      <c r="I1742" s="10">
        <f>VLOOKUP(C1742,away!$B$2:$E$405,3,FALSE)</f>
        <v>0.7298</v>
      </c>
      <c r="J1742" s="10">
        <f>VLOOKUP(B1742,home!$B$2:$E$405,4,FALSE)</f>
        <v>0.64870000000000005</v>
      </c>
      <c r="K1742" s="12">
        <f t="shared" si="2238"/>
        <v>1.3923247359799997</v>
      </c>
      <c r="L1742" s="12">
        <f t="shared" si="2239"/>
        <v>0.48653502890200007</v>
      </c>
      <c r="M1742" s="13">
        <f t="shared" si="2240"/>
        <v>0.15276419358579382</v>
      </c>
      <c r="N1742" s="13">
        <f t="shared" si="2241"/>
        <v>0.21269736550153792</v>
      </c>
      <c r="O1742" s="13">
        <f t="shared" si="2242"/>
        <v>7.4325131341454936E-2</v>
      </c>
      <c r="P1742" s="13">
        <f t="shared" si="2243"/>
        <v>0.10348471887167003</v>
      </c>
      <c r="Q1742" s="13">
        <f t="shared" si="2244"/>
        <v>0.14807190163278519</v>
      </c>
      <c r="R1742" s="13">
        <f t="shared" si="2245"/>
        <v>1.8080889962679859E-2</v>
      </c>
      <c r="S1742" s="13">
        <f t="shared" si="2246"/>
        <v>1.7525518887274875E-2</v>
      </c>
      <c r="T1742" s="13">
        <f t="shared" si="2247"/>
        <v>7.2042166940481253E-2</v>
      </c>
      <c r="U1742" s="13">
        <f t="shared" si="2248"/>
        <v>2.5174470343571658E-2</v>
      </c>
      <c r="V1742" s="13">
        <f t="shared" si="2249"/>
        <v>1.3191161216506149E-3</v>
      </c>
      <c r="W1742" s="13">
        <f t="shared" si="2250"/>
        <v>6.8721390448974726E-2</v>
      </c>
      <c r="X1742" s="13">
        <f t="shared" si="2251"/>
        <v>3.3435363688277549E-2</v>
      </c>
      <c r="Y1742" s="13">
        <f t="shared" si="2252"/>
        <v>8.1337378192124984E-3</v>
      </c>
      <c r="Z1742" s="13">
        <f t="shared" si="2253"/>
        <v>2.9323287735221098E-3</v>
      </c>
      <c r="AA1742" s="13">
        <f t="shared" si="2254"/>
        <v>4.0827538854007273E-3</v>
      </c>
      <c r="AB1742" s="13">
        <f t="shared" si="2255"/>
        <v>2.8422596127809438E-3</v>
      </c>
      <c r="AC1742" s="13">
        <f t="shared" si="2256"/>
        <v>5.5849295327277194E-5</v>
      </c>
      <c r="AD1742" s="13">
        <f t="shared" si="2257"/>
        <v>2.3920622953261791E-2</v>
      </c>
      <c r="AE1742" s="13">
        <f t="shared" si="2258"/>
        <v>1.1638220979919072E-2</v>
      </c>
      <c r="AF1742" s="13">
        <f t="shared" si="2259"/>
        <v>2.8312010904163942E-3</v>
      </c>
      <c r="AG1742" s="13">
        <f t="shared" si="2260"/>
        <v>4.5915950145103819E-4</v>
      </c>
      <c r="AH1742" s="13">
        <f t="shared" si="2261"/>
        <v>3.5667016614393646E-4</v>
      </c>
      <c r="AI1742" s="13">
        <f t="shared" si="2262"/>
        <v>4.9660069490829891E-4</v>
      </c>
      <c r="AJ1742" s="13">
        <f t="shared" si="2263"/>
        <v>3.4571471571284094E-4</v>
      </c>
      <c r="AK1742" s="13">
        <f t="shared" si="2264"/>
        <v>1.6044905009309401E-4</v>
      </c>
      <c r="AL1742" s="13">
        <f t="shared" si="2265"/>
        <v>1.5133254699186582E-6</v>
      </c>
      <c r="AM1742" s="13">
        <f t="shared" si="2266"/>
        <v>6.6610550075754706E-3</v>
      </c>
      <c r="AN1742" s="13">
        <f t="shared" si="2267"/>
        <v>3.2408365906285439E-3</v>
      </c>
      <c r="AO1742" s="13">
        <f t="shared" si="2268"/>
        <v>7.8839026214405888E-4</v>
      </c>
      <c r="AP1742" s="13">
        <f t="shared" si="2269"/>
        <v>1.2785982632610503E-4</v>
      </c>
      <c r="AQ1742" s="13">
        <f t="shared" si="2270"/>
        <v>1.5552071074244054E-5</v>
      </c>
      <c r="AR1742" s="13">
        <f t="shared" si="2271"/>
        <v>3.4706505918664258E-5</v>
      </c>
      <c r="AS1742" s="13">
        <f t="shared" si="2272"/>
        <v>4.8322726689992512E-5</v>
      </c>
      <c r="AT1742" s="13">
        <f t="shared" si="2273"/>
        <v>3.3640463840238764E-5</v>
      </c>
      <c r="AU1742" s="13">
        <f t="shared" si="2274"/>
        <v>1.5612816644868393E-5</v>
      </c>
      <c r="AV1742" s="13">
        <f t="shared" si="2275"/>
        <v>5.4345277032426297E-6</v>
      </c>
      <c r="AW1742" s="13">
        <f t="shared" si="2276"/>
        <v>2.8476361206680912E-8</v>
      </c>
      <c r="AX1742" s="13">
        <f t="shared" si="2277"/>
        <v>1.5457252757951276E-3</v>
      </c>
      <c r="AY1742" s="13">
        <f t="shared" si="2278"/>
        <v>7.5204949173353439E-4</v>
      </c>
      <c r="AZ1742" s="13">
        <f t="shared" si="2279"/>
        <v>1.8294921059815479E-4</v>
      </c>
      <c r="BA1742" s="13">
        <f t="shared" si="2280"/>
        <v>2.9670399821990446E-5</v>
      </c>
      <c r="BB1742" s="13">
        <f t="shared" si="2281"/>
        <v>3.6089222087315044E-6</v>
      </c>
      <c r="BC1742" s="13">
        <f t="shared" si="2282"/>
        <v>3.5117341422605053E-7</v>
      </c>
      <c r="BD1742" s="13">
        <f t="shared" si="2283"/>
        <v>2.8143218100374579E-6</v>
      </c>
      <c r="BE1742" s="13">
        <f t="shared" si="2284"/>
        <v>3.9184498711231575E-6</v>
      </c>
      <c r="BF1742" s="13">
        <f t="shared" si="2285"/>
        <v>2.727877341131208E-6</v>
      </c>
      <c r="BG1742" s="13">
        <f t="shared" si="2286"/>
        <v>1.266030366258778E-6</v>
      </c>
      <c r="BH1742" s="13">
        <f t="shared" si="2287"/>
        <v>4.4068134886097868E-7</v>
      </c>
      <c r="BI1742" s="13">
        <f t="shared" si="2288"/>
        <v>1.2271430854083448E-7</v>
      </c>
      <c r="BJ1742" s="14">
        <f t="shared" si="2289"/>
        <v>0.59529917878763772</v>
      </c>
      <c r="BK1742" s="14">
        <f t="shared" si="2290"/>
        <v>0.27590295957892003</v>
      </c>
      <c r="BL1742" s="14">
        <f t="shared" si="2291"/>
        <v>0.1260139468885893</v>
      </c>
      <c r="BM1742" s="14">
        <f t="shared" si="2292"/>
        <v>0.28997219211737502</v>
      </c>
      <c r="BN1742" s="14">
        <f t="shared" si="2293"/>
        <v>0.70942420089592173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1.4215</v>
      </c>
      <c r="F1743" s="10">
        <f>VLOOKUP(B1743,home!$B$2:$E$405,3,FALSE)</f>
        <v>0.87939999999999996</v>
      </c>
      <c r="G1743" s="10">
        <f>VLOOKUP(C1743,away!$B$2:$E$405,4,FALSE)</f>
        <v>0.87939999999999996</v>
      </c>
      <c r="H1743" s="10">
        <f>VLOOKUP(A1743,away!$A$2:$E$405,3,FALSE)</f>
        <v>1.0277000000000001</v>
      </c>
      <c r="I1743" s="10">
        <f>VLOOKUP(C1743,away!$B$2:$E$405,3,FALSE)</f>
        <v>1.2974000000000001</v>
      </c>
      <c r="J1743" s="10">
        <f>VLOOKUP(B1743,home!$B$2:$E$405,4,FALSE)</f>
        <v>0.97299999999999998</v>
      </c>
      <c r="K1743" s="12">
        <f t="shared" si="2238"/>
        <v>1.0993090077399998</v>
      </c>
      <c r="L1743" s="12">
        <f t="shared" si="2239"/>
        <v>1.2973378545400003</v>
      </c>
      <c r="M1743" s="13">
        <f t="shared" si="2240"/>
        <v>9.1022653646105761E-2</v>
      </c>
      <c r="N1743" s="13">
        <f t="shared" si="2241"/>
        <v>0.1000620230615622</v>
      </c>
      <c r="O1743" s="13">
        <f t="shared" si="2242"/>
        <v>0.11808713419577639</v>
      </c>
      <c r="P1743" s="13">
        <f t="shared" si="2243"/>
        <v>0.12981425031961916</v>
      </c>
      <c r="Q1743" s="13">
        <f t="shared" si="2244"/>
        <v>5.4999541642131458E-2</v>
      </c>
      <c r="R1743" s="13">
        <f t="shared" si="2245"/>
        <v>7.6599454663162841E-2</v>
      </c>
      <c r="S1743" s="13">
        <f t="shared" si="2246"/>
        <v>4.6284465764874223E-2</v>
      </c>
      <c r="T1743" s="13">
        <f t="shared" si="2247"/>
        <v>7.1352987354686245E-2</v>
      </c>
      <c r="U1743" s="13">
        <f t="shared" si="2248"/>
        <v>8.4206470499186642E-2</v>
      </c>
      <c r="V1743" s="13">
        <f t="shared" si="2249"/>
        <v>7.3344174151924067E-3</v>
      </c>
      <c r="W1743" s="13">
        <f t="shared" si="2250"/>
        <v>2.0153830516255449E-2</v>
      </c>
      <c r="X1743" s="13">
        <f t="shared" si="2251"/>
        <v>2.6146327242721631E-2</v>
      </c>
      <c r="Y1743" s="13">
        <f t="shared" si="2252"/>
        <v>1.6960310044586625E-2</v>
      </c>
      <c r="Z1743" s="13">
        <f t="shared" si="2253"/>
        <v>3.3125124057213885E-2</v>
      </c>
      <c r="AA1743" s="13">
        <f t="shared" si="2254"/>
        <v>3.6414747258600194E-2</v>
      </c>
      <c r="AB1743" s="13">
        <f t="shared" si="2255"/>
        <v>2.0015529837977327E-2</v>
      </c>
      <c r="AC1743" s="13">
        <f t="shared" si="2256"/>
        <v>6.5376025922222157E-4</v>
      </c>
      <c r="AD1743" s="13">
        <f t="shared" si="2257"/>
        <v>5.5388218567462254E-3</v>
      </c>
      <c r="AE1743" s="13">
        <f t="shared" si="2258"/>
        <v>7.1857232643104093E-3</v>
      </c>
      <c r="AF1743" s="13">
        <f t="shared" si="2259"/>
        <v>4.661155401519318E-3</v>
      </c>
      <c r="AG1743" s="13">
        <f t="shared" si="2260"/>
        <v>2.0156977827615343E-3</v>
      </c>
      <c r="AH1743" s="13">
        <f t="shared" si="2261"/>
        <v>1.074361934393931E-2</v>
      </c>
      <c r="AI1743" s="13">
        <f t="shared" si="2262"/>
        <v>1.1810557520522192E-2</v>
      </c>
      <c r="AJ1743" s="13">
        <f t="shared" si="2263"/>
        <v>6.4917261343707218E-3</v>
      </c>
      <c r="AK1743" s="13">
        <f t="shared" si="2264"/>
        <v>2.3788043384316347E-3</v>
      </c>
      <c r="AL1743" s="13">
        <f t="shared" si="2265"/>
        <v>3.7295066465390186E-5</v>
      </c>
      <c r="AM1743" s="13">
        <f t="shared" si="2266"/>
        <v>1.2177753518776639E-3</v>
      </c>
      <c r="AN1743" s="13">
        <f t="shared" si="2267"/>
        <v>1.5798660623166623E-3</v>
      </c>
      <c r="AO1743" s="13">
        <f t="shared" si="2268"/>
        <v>1.0248100238732288E-3</v>
      </c>
      <c r="AP1743" s="13">
        <f t="shared" si="2269"/>
        <v>4.4317494589426017E-4</v>
      </c>
      <c r="AQ1743" s="13">
        <f t="shared" si="2270"/>
        <v>1.4373690837308516E-4</v>
      </c>
      <c r="AR1743" s="13">
        <f t="shared" si="2271"/>
        <v>2.7876208139321346E-3</v>
      </c>
      <c r="AS1743" s="13">
        <f t="shared" si="2272"/>
        <v>3.0644566709191056E-3</v>
      </c>
      <c r="AT1743" s="13">
        <f t="shared" si="2273"/>
        <v>1.6843924110851525E-3</v>
      </c>
      <c r="AU1743" s="13">
        <f t="shared" si="2274"/>
        <v>6.1722258335826844E-4</v>
      </c>
      <c r="AV1743" s="13">
        <f t="shared" si="2275"/>
        <v>1.6962958641657429E-4</v>
      </c>
      <c r="AW1743" s="13">
        <f t="shared" si="2276"/>
        <v>1.477480513516624E-6</v>
      </c>
      <c r="AX1743" s="13">
        <f t="shared" si="2277"/>
        <v>2.2311856895381048E-4</v>
      </c>
      <c r="AY1743" s="13">
        <f t="shared" si="2278"/>
        <v>2.8946016555457164E-4</v>
      </c>
      <c r="AZ1743" s="13">
        <f t="shared" si="2279"/>
        <v>1.8776381507768069E-4</v>
      </c>
      <c r="BA1743" s="13">
        <f t="shared" si="2280"/>
        <v>8.1197701671041164E-5</v>
      </c>
      <c r="BB1743" s="13">
        <f t="shared" si="2281"/>
        <v>2.6335213019871905E-5</v>
      </c>
      <c r="BC1743" s="13">
        <f t="shared" si="2282"/>
        <v>6.8331337516109005E-6</v>
      </c>
      <c r="BD1743" s="13">
        <f t="shared" si="2283"/>
        <v>6.027476676696271E-4</v>
      </c>
      <c r="BE1743" s="13">
        <f t="shared" si="2284"/>
        <v>6.6260594046349693E-4</v>
      </c>
      <c r="BF1743" s="13">
        <f t="shared" si="2285"/>
        <v>3.6420433946677812E-4</v>
      </c>
      <c r="BG1743" s="13">
        <f t="shared" si="2286"/>
        <v>1.33457703677942E-4</v>
      </c>
      <c r="BH1743" s="13">
        <f t="shared" si="2287"/>
        <v>3.6677813951364325E-5</v>
      </c>
      <c r="BI1743" s="13">
        <f t="shared" si="2288"/>
        <v>8.0640502521893313E-6</v>
      </c>
      <c r="BJ1743" s="14">
        <f t="shared" si="2289"/>
        <v>0.31430049005764449</v>
      </c>
      <c r="BK1743" s="14">
        <f t="shared" si="2290"/>
        <v>0.27543630263703373</v>
      </c>
      <c r="BL1743" s="14">
        <f t="shared" si="2291"/>
        <v>0.37687912337315987</v>
      </c>
      <c r="BM1743" s="14">
        <f t="shared" si="2292"/>
        <v>0.42886799991165314</v>
      </c>
      <c r="BN1743" s="14">
        <f t="shared" si="2293"/>
        <v>0.57058505752835775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1.4215</v>
      </c>
      <c r="F1744" s="10">
        <f>VLOOKUP(B1744,home!$B$2:$E$405,3,FALSE)</f>
        <v>1.1904999999999999</v>
      </c>
      <c r="G1744" s="10">
        <f>VLOOKUP(C1744,away!$B$2:$E$405,4,FALSE)</f>
        <v>1.2987</v>
      </c>
      <c r="H1744" s="10">
        <f>VLOOKUP(A1744,away!$A$2:$E$405,3,FALSE)</f>
        <v>1.0277000000000001</v>
      </c>
      <c r="I1744" s="10">
        <f>VLOOKUP(C1744,away!$B$2:$E$405,3,FALSE)</f>
        <v>1.4220999999999999</v>
      </c>
      <c r="J1744" s="10">
        <f>VLOOKUP(B1744,home!$B$2:$E$405,4,FALSE)</f>
        <v>0.97299999999999998</v>
      </c>
      <c r="K1744" s="12">
        <f t="shared" si="2238"/>
        <v>2.1977844905249997</v>
      </c>
      <c r="L1744" s="12">
        <f t="shared" si="2239"/>
        <v>1.4220318814100001</v>
      </c>
      <c r="M1744" s="13">
        <f t="shared" si="2240"/>
        <v>2.6787594995271787E-2</v>
      </c>
      <c r="N1744" s="13">
        <f t="shared" si="2241"/>
        <v>5.8873360819073441E-2</v>
      </c>
      <c r="O1744" s="13">
        <f t="shared" si="2242"/>
        <v>3.8092814109575442E-2</v>
      </c>
      <c r="P1744" s="13">
        <f t="shared" si="2243"/>
        <v>8.3719796050476789E-2</v>
      </c>
      <c r="Q1744" s="13">
        <f t="shared" si="2244"/>
        <v>6.4695479656620911E-2</v>
      </c>
      <c r="R1744" s="13">
        <f t="shared" si="2245"/>
        <v>2.7084598058220485E-2</v>
      </c>
      <c r="S1744" s="13">
        <f t="shared" si="2246"/>
        <v>6.5412780169053747E-2</v>
      </c>
      <c r="T1744" s="13">
        <f t="shared" si="2247"/>
        <v>9.1999034654827019E-2</v>
      </c>
      <c r="U1744" s="13">
        <f t="shared" si="2248"/>
        <v>5.9526109544460512E-2</v>
      </c>
      <c r="V1744" s="13">
        <f t="shared" si="2249"/>
        <v>2.271509387425396E-2</v>
      </c>
      <c r="W1744" s="13">
        <f t="shared" si="2250"/>
        <v>4.7395573932132347E-2</v>
      </c>
      <c r="X1744" s="13">
        <f t="shared" si="2251"/>
        <v>6.7398017169216923E-2</v>
      </c>
      <c r="Y1744" s="13">
        <f t="shared" si="2252"/>
        <v>4.7921064579222523E-2</v>
      </c>
      <c r="Z1744" s="13">
        <f t="shared" si="2253"/>
        <v>1.283838731132163E-2</v>
      </c>
      <c r="AA1744" s="13">
        <f t="shared" si="2254"/>
        <v>2.8216008516175631E-2</v>
      </c>
      <c r="AB1744" s="13">
        <f t="shared" si="2255"/>
        <v>3.1006352950686062E-2</v>
      </c>
      <c r="AC1744" s="13">
        <f t="shared" si="2256"/>
        <v>4.4369955261839549E-3</v>
      </c>
      <c r="AD1744" s="13">
        <f t="shared" si="2257"/>
        <v>2.6041314326892866E-2</v>
      </c>
      <c r="AE1744" s="13">
        <f t="shared" si="2258"/>
        <v>3.7031579206660656E-2</v>
      </c>
      <c r="AF1744" s="13">
        <f t="shared" si="2259"/>
        <v>2.633004312541555E-2</v>
      </c>
      <c r="AG1744" s="13">
        <f t="shared" si="2260"/>
        <v>1.2480720254413697E-2</v>
      </c>
      <c r="AH1744" s="13">
        <f t="shared" si="2261"/>
        <v>4.5641490156472465E-3</v>
      </c>
      <c r="AI1744" s="13">
        <f t="shared" si="2262"/>
        <v>1.0031015919034464E-2</v>
      </c>
      <c r="AJ1744" s="13">
        <f t="shared" si="2263"/>
        <v>1.1023005605531662E-2</v>
      </c>
      <c r="AK1744" s="13">
        <f t="shared" si="2264"/>
        <v>8.0753969196025385E-3</v>
      </c>
      <c r="AL1744" s="13">
        <f t="shared" si="2265"/>
        <v>5.5468116580762719E-4</v>
      </c>
      <c r="AM1744" s="13">
        <f t="shared" si="2266"/>
        <v>1.144663934810632E-2</v>
      </c>
      <c r="AN1744" s="13">
        <f t="shared" si="2267"/>
        <v>1.6277486088009368E-2</v>
      </c>
      <c r="AO1744" s="13">
        <f t="shared" si="2268"/>
        <v>1.1573552083178533E-2</v>
      </c>
      <c r="AP1744" s="13">
        <f t="shared" si="2269"/>
        <v>5.4859866811463286E-3</v>
      </c>
      <c r="AQ1744" s="13">
        <f t="shared" si="2270"/>
        <v>1.9503119903951807E-3</v>
      </c>
      <c r="AR1744" s="13">
        <f t="shared" si="2271"/>
        <v>1.2980730823512884E-3</v>
      </c>
      <c r="AS1744" s="13">
        <f t="shared" si="2272"/>
        <v>2.8528848879596429E-3</v>
      </c>
      <c r="AT1744" s="13">
        <f t="shared" si="2273"/>
        <v>3.1350130800054275E-3</v>
      </c>
      <c r="AU1744" s="13">
        <f t="shared" si="2274"/>
        <v>2.2966943749429796E-3</v>
      </c>
      <c r="AV1744" s="13">
        <f t="shared" si="2275"/>
        <v>1.2619098191814222E-3</v>
      </c>
      <c r="AW1744" s="13">
        <f t="shared" si="2276"/>
        <v>4.8154331305893967E-5</v>
      </c>
      <c r="AX1744" s="13">
        <f t="shared" si="2277"/>
        <v>4.1928744046502084E-3</v>
      </c>
      <c r="AY1744" s="13">
        <f t="shared" si="2278"/>
        <v>5.96240107816057E-3</v>
      </c>
      <c r="AZ1744" s="13">
        <f t="shared" si="2279"/>
        <v>4.2393622114488445E-3</v>
      </c>
      <c r="BA1744" s="13">
        <f t="shared" si="2280"/>
        <v>2.0095027405083519E-3</v>
      </c>
      <c r="BB1744" s="13">
        <f t="shared" si="2281"/>
        <v>7.1439424069591137E-4</v>
      </c>
      <c r="BC1744" s="13">
        <f t="shared" si="2282"/>
        <v>2.0317827723305469E-4</v>
      </c>
      <c r="BD1744" s="13">
        <f t="shared" si="2283"/>
        <v>3.076502179172806E-4</v>
      </c>
      <c r="BE1744" s="13">
        <f t="shared" si="2284"/>
        <v>6.7614887744523572E-4</v>
      </c>
      <c r="BF1744" s="13">
        <f t="shared" si="2285"/>
        <v>7.430147580675141E-4</v>
      </c>
      <c r="BG1744" s="13">
        <f t="shared" si="2286"/>
        <v>5.4432877050398902E-4</v>
      </c>
      <c r="BH1744" s="13">
        <f t="shared" si="2287"/>
        <v>2.9907933239005228E-4</v>
      </c>
      <c r="BI1744" s="13">
        <f t="shared" si="2288"/>
        <v>1.3146238363268559E-4</v>
      </c>
      <c r="BJ1744" s="14">
        <f t="shared" si="2289"/>
        <v>0.5442218768680086</v>
      </c>
      <c r="BK1744" s="14">
        <f t="shared" si="2290"/>
        <v>0.20958934285920844</v>
      </c>
      <c r="BL1744" s="14">
        <f t="shared" si="2291"/>
        <v>0.23116571022333157</v>
      </c>
      <c r="BM1744" s="14">
        <f t="shared" si="2292"/>
        <v>0.69264742682577674</v>
      </c>
      <c r="BN1744" s="14">
        <f t="shared" si="2293"/>
        <v>0.2992536436892389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1.4215</v>
      </c>
      <c r="F1745" s="10">
        <f>VLOOKUP(B1745,home!$B$2:$E$405,3,FALSE)</f>
        <v>0.81169999999999998</v>
      </c>
      <c r="G1745" s="10">
        <f>VLOOKUP(C1745,away!$B$2:$E$405,4,FALSE)</f>
        <v>0.93799999999999994</v>
      </c>
      <c r="H1745" s="10">
        <f>VLOOKUP(A1745,away!$A$2:$E$405,3,FALSE)</f>
        <v>1.0277000000000001</v>
      </c>
      <c r="I1745" s="10">
        <f>VLOOKUP(C1745,away!$B$2:$E$405,3,FALSE)</f>
        <v>0.97299999999999998</v>
      </c>
      <c r="J1745" s="10">
        <f>VLOOKUP(B1745,home!$B$2:$E$405,4,FALSE)</f>
        <v>1.0479000000000001</v>
      </c>
      <c r="K1745" s="12">
        <f t="shared" si="2238"/>
        <v>1.0822939939</v>
      </c>
      <c r="L1745" s="12">
        <f t="shared" si="2239"/>
        <v>1.0478498055900001</v>
      </c>
      <c r="M1745" s="13">
        <f t="shared" si="2240"/>
        <v>0.118820206338778</v>
      </c>
      <c r="N1745" s="13">
        <f t="shared" si="2241"/>
        <v>0.12859839567441814</v>
      </c>
      <c r="O1745" s="13">
        <f t="shared" si="2242"/>
        <v>0.1245057301122522</v>
      </c>
      <c r="P1745" s="13">
        <f t="shared" si="2243"/>
        <v>0.13475180390662492</v>
      </c>
      <c r="Q1745" s="13">
        <f t="shared" si="2244"/>
        <v>6.9590635631799236E-2</v>
      </c>
      <c r="R1745" s="13">
        <f t="shared" si="2245"/>
        <v>6.5231652546482236E-2</v>
      </c>
      <c r="S1745" s="13">
        <f t="shared" si="2246"/>
        <v>3.8204883696964807E-2</v>
      </c>
      <c r="T1745" s="13">
        <f t="shared" si="2247"/>
        <v>7.292053401766535E-2</v>
      </c>
      <c r="U1745" s="13">
        <f t="shared" si="2248"/>
        <v>7.059982576322936E-2</v>
      </c>
      <c r="V1745" s="13">
        <f t="shared" si="2249"/>
        <v>4.8141615291804147E-3</v>
      </c>
      <c r="W1745" s="13">
        <f t="shared" si="2250"/>
        <v>2.510584232532655E-2</v>
      </c>
      <c r="X1745" s="13">
        <f t="shared" si="2251"/>
        <v>2.6307151999766618E-2</v>
      </c>
      <c r="Y1745" s="13">
        <f t="shared" si="2252"/>
        <v>1.3782972054291015E-2</v>
      </c>
      <c r="Z1745" s="13">
        <f t="shared" si="2253"/>
        <v>2.2784324813048616E-2</v>
      </c>
      <c r="AA1745" s="13">
        <f t="shared" si="2254"/>
        <v>2.4659337900229256E-2</v>
      </c>
      <c r="AB1745" s="13">
        <f t="shared" si="2255"/>
        <v>1.3344326651484379E-2</v>
      </c>
      <c r="AC1745" s="13">
        <f t="shared" si="2256"/>
        <v>3.4122823589098085E-4</v>
      </c>
      <c r="AD1745" s="13">
        <f t="shared" si="2257"/>
        <v>6.7929755901253346E-3</v>
      </c>
      <c r="AE1745" s="13">
        <f t="shared" si="2258"/>
        <v>7.1180181514904463E-3</v>
      </c>
      <c r="AF1745" s="13">
        <f t="shared" si="2259"/>
        <v>3.7293069681126781E-3</v>
      </c>
      <c r="AG1745" s="13">
        <f t="shared" si="2260"/>
        <v>1.3025845271741007E-3</v>
      </c>
      <c r="AH1745" s="13">
        <f t="shared" si="2261"/>
        <v>5.9686375814631014E-3</v>
      </c>
      <c r="AI1745" s="13">
        <f t="shared" si="2262"/>
        <v>6.459820606183336E-3</v>
      </c>
      <c r="AJ1745" s="13">
        <f t="shared" si="2263"/>
        <v>3.4957125218718407E-3</v>
      </c>
      <c r="AK1745" s="13">
        <f t="shared" si="2264"/>
        <v>1.2611295556076386E-3</v>
      </c>
      <c r="AL1745" s="13">
        <f t="shared" si="2265"/>
        <v>1.5479225881525407E-5</v>
      </c>
      <c r="AM1745" s="13">
        <f t="shared" si="2266"/>
        <v>1.4703993363803921E-3</v>
      </c>
      <c r="AN1745" s="13">
        <f t="shared" si="2267"/>
        <v>1.5407576587658587E-3</v>
      </c>
      <c r="AO1745" s="13">
        <f t="shared" si="2268"/>
        <v>8.0724130659955433E-4</v>
      </c>
      <c r="AP1745" s="13">
        <f t="shared" si="2269"/>
        <v>2.819558820615202E-4</v>
      </c>
      <c r="AQ1745" s="13">
        <f t="shared" si="2270"/>
        <v>7.3861854050780227E-5</v>
      </c>
      <c r="AR1745" s="13">
        <f t="shared" si="2271"/>
        <v>1.2508471458746561E-3</v>
      </c>
      <c r="AS1745" s="13">
        <f t="shared" si="2272"/>
        <v>1.3537843532670972E-3</v>
      </c>
      <c r="AT1745" s="13">
        <f t="shared" si="2273"/>
        <v>7.325963372883875E-4</v>
      </c>
      <c r="AU1745" s="13">
        <f t="shared" si="2274"/>
        <v>2.6429487193345354E-4</v>
      </c>
      <c r="AV1745" s="13">
        <f t="shared" si="2275"/>
        <v>7.1511188128036614E-5</v>
      </c>
      <c r="AW1745" s="13">
        <f t="shared" si="2276"/>
        <v>4.8763068048714899E-7</v>
      </c>
      <c r="AX1745" s="13">
        <f t="shared" si="2277"/>
        <v>2.6523406173317385E-4</v>
      </c>
      <c r="AY1745" s="13">
        <f t="shared" si="2278"/>
        <v>2.7792546002295229E-4</v>
      </c>
      <c r="AZ1745" s="13">
        <f t="shared" si="2279"/>
        <v>1.4561206962678092E-4</v>
      </c>
      <c r="BA1745" s="13">
        <f t="shared" si="2280"/>
        <v>5.0859859616659988E-5</v>
      </c>
      <c r="BB1745" s="13">
        <f t="shared" si="2281"/>
        <v>1.3323373502912964E-5</v>
      </c>
      <c r="BC1745" s="13">
        <f t="shared" si="2282"/>
        <v>2.7921788669660622E-6</v>
      </c>
      <c r="BD1745" s="13">
        <f t="shared" si="2283"/>
        <v>2.1844998977126073E-4</v>
      </c>
      <c r="BE1745" s="13">
        <f t="shared" si="2284"/>
        <v>2.3642711189695193E-4</v>
      </c>
      <c r="BF1745" s="13">
        <f t="shared" si="2285"/>
        <v>1.2794182160059714E-4</v>
      </c>
      <c r="BG1745" s="13">
        <f t="shared" si="2286"/>
        <v>4.6156888362317197E-5</v>
      </c>
      <c r="BH1745" s="13">
        <f t="shared" si="2287"/>
        <v>1.2488830762912178E-5</v>
      </c>
      <c r="BI1745" s="13">
        <f t="shared" si="2288"/>
        <v>2.7033173051066817E-6</v>
      </c>
      <c r="BJ1745" s="14">
        <f t="shared" si="2289"/>
        <v>0.36017837998139701</v>
      </c>
      <c r="BK1745" s="14">
        <f t="shared" si="2290"/>
        <v>0.29722568839334362</v>
      </c>
      <c r="BL1745" s="14">
        <f t="shared" si="2291"/>
        <v>0.31984337509499422</v>
      </c>
      <c r="BM1745" s="14">
        <f t="shared" si="2292"/>
        <v>0.35825590624308618</v>
      </c>
      <c r="BN1745" s="14">
        <f t="shared" si="2293"/>
        <v>0.64149842421035475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1.4215</v>
      </c>
      <c r="F1746" s="10">
        <f>VLOOKUP(B1746,home!$B$2:$E$405,3,FALSE)</f>
        <v>1.1725000000000001</v>
      </c>
      <c r="G1746" s="10">
        <f>VLOOKUP(C1746,away!$B$2:$E$405,4,FALSE)</f>
        <v>0.58620000000000005</v>
      </c>
      <c r="H1746" s="10">
        <f>VLOOKUP(A1746,away!$A$2:$E$405,3,FALSE)</f>
        <v>1.0277000000000001</v>
      </c>
      <c r="I1746" s="10">
        <f>VLOOKUP(C1746,away!$B$2:$E$405,3,FALSE)</f>
        <v>1.7839</v>
      </c>
      <c r="J1746" s="10">
        <f>VLOOKUP(B1746,home!$B$2:$E$405,4,FALSE)</f>
        <v>0.89200000000000002</v>
      </c>
      <c r="K1746" s="12">
        <f t="shared" si="2238"/>
        <v>0.9770246692500002</v>
      </c>
      <c r="L1746" s="12">
        <f t="shared" si="2239"/>
        <v>1.6353161147600002</v>
      </c>
      <c r="M1746" s="13">
        <f t="shared" si="2240"/>
        <v>7.336261657953784E-2</v>
      </c>
      <c r="N1746" s="13">
        <f t="shared" si="2241"/>
        <v>7.1677086198937534E-2</v>
      </c>
      <c r="O1746" s="13">
        <f t="shared" si="2242"/>
        <v>0.11997106911347737</v>
      </c>
      <c r="P1746" s="13">
        <f t="shared" si="2243"/>
        <v>0.11721469412016414</v>
      </c>
      <c r="Q1746" s="13">
        <f t="shared" si="2244"/>
        <v>3.5015140718160344E-2</v>
      </c>
      <c r="R1746" s="13">
        <f t="shared" si="2245"/>
        <v>9.8095311313127667E-2</v>
      </c>
      <c r="S1746" s="13">
        <f t="shared" si="2246"/>
        <v>4.6819774015243426E-2</v>
      </c>
      <c r="T1746" s="13">
        <f t="shared" si="2247"/>
        <v>5.7260823876996651E-2</v>
      </c>
      <c r="U1746" s="13">
        <f t="shared" si="2248"/>
        <v>9.5841539090684366E-2</v>
      </c>
      <c r="V1746" s="13">
        <f t="shared" si="2249"/>
        <v>8.3117801921516483E-3</v>
      </c>
      <c r="W1746" s="13">
        <f t="shared" si="2250"/>
        <v>1.140355209296761E-2</v>
      </c>
      <c r="X1746" s="13">
        <f t="shared" si="2251"/>
        <v>1.8648412503135058E-2</v>
      </c>
      <c r="Y1746" s="13">
        <f t="shared" si="2252"/>
        <v>1.5248024740534322E-2</v>
      </c>
      <c r="Z1746" s="13">
        <f t="shared" si="2253"/>
        <v>5.3472281124252209E-2</v>
      </c>
      <c r="AA1746" s="13">
        <f t="shared" si="2254"/>
        <v>5.2243737779465546E-2</v>
      </c>
      <c r="AB1746" s="13">
        <f t="shared" si="2255"/>
        <v>2.5521710312183029E-2</v>
      </c>
      <c r="AC1746" s="13">
        <f t="shared" si="2256"/>
        <v>8.3000615490658636E-4</v>
      </c>
      <c r="AD1746" s="13">
        <f t="shared" si="2257"/>
        <v>2.7853879279767057E-3</v>
      </c>
      <c r="AE1746" s="13">
        <f t="shared" si="2258"/>
        <v>4.554989764478273E-3</v>
      </c>
      <c r="AF1746" s="13">
        <f t="shared" si="2259"/>
        <v>3.7244240822090903E-3</v>
      </c>
      <c r="AG1746" s="13">
        <f t="shared" si="2260"/>
        <v>2.0302035732789165E-3</v>
      </c>
      <c r="AH1746" s="13">
        <f t="shared" si="2261"/>
        <v>2.1861020753866648E-2</v>
      </c>
      <c r="AI1746" s="13">
        <f t="shared" si="2262"/>
        <v>2.135875657151395E-2</v>
      </c>
      <c r="AJ1746" s="13">
        <f t="shared" si="2263"/>
        <v>1.0434016037437342E-2</v>
      </c>
      <c r="AK1746" s="13">
        <f t="shared" si="2264"/>
        <v>3.3980970226421396E-3</v>
      </c>
      <c r="AL1746" s="13">
        <f t="shared" si="2265"/>
        <v>5.3045500338582392E-5</v>
      </c>
      <c r="AM1746" s="13">
        <f t="shared" si="2266"/>
        <v>5.4427854381287704E-4</v>
      </c>
      <c r="AN1746" s="13">
        <f t="shared" si="2267"/>
        <v>8.9006747361530445E-4</v>
      </c>
      <c r="AO1746" s="13">
        <f t="shared" si="2268"/>
        <v>7.2777084141341462E-4</v>
      </c>
      <c r="AP1746" s="13">
        <f t="shared" si="2269"/>
        <v>3.9671179493860046E-4</v>
      </c>
      <c r="AQ1746" s="13">
        <f t="shared" si="2270"/>
        <v>1.6218729779461446E-4</v>
      </c>
      <c r="AR1746" s="13">
        <f t="shared" si="2271"/>
        <v>7.1499359047801844E-3</v>
      </c>
      <c r="AS1746" s="13">
        <f t="shared" si="2272"/>
        <v>6.9856637625265615E-3</v>
      </c>
      <c r="AT1746" s="13">
        <f t="shared" si="2273"/>
        <v>3.4125829135371122E-3</v>
      </c>
      <c r="AU1746" s="13">
        <f t="shared" si="2274"/>
        <v>1.1113925641289331E-3</v>
      </c>
      <c r="AV1746" s="13">
        <f t="shared" si="2275"/>
        <v>2.7146448809374507E-4</v>
      </c>
      <c r="AW1746" s="13">
        <f t="shared" si="2276"/>
        <v>2.3542538824165139E-6</v>
      </c>
      <c r="AX1746" s="13">
        <f t="shared" si="2277"/>
        <v>8.8628927374774622E-5</v>
      </c>
      <c r="AY1746" s="13">
        <f t="shared" si="2278"/>
        <v>1.4493631316986265E-4</v>
      </c>
      <c r="AZ1746" s="13">
        <f t="shared" si="2279"/>
        <v>1.1850834427028925E-4</v>
      </c>
      <c r="BA1746" s="13">
        <f t="shared" si="2280"/>
        <v>6.4599535039576645E-5</v>
      </c>
      <c r="BB1746" s="13">
        <f t="shared" si="2281"/>
        <v>2.6410165164055734E-5</v>
      </c>
      <c r="BC1746" s="13">
        <f t="shared" si="2282"/>
        <v>8.6377937372507024E-6</v>
      </c>
      <c r="BD1746" s="13">
        <f t="shared" si="2283"/>
        <v>1.9487342340980267E-3</v>
      </c>
      <c r="BE1746" s="13">
        <f t="shared" si="2284"/>
        <v>1.903961420525777E-3</v>
      </c>
      <c r="BF1746" s="13">
        <f t="shared" si="2285"/>
        <v>9.3010863857697886E-4</v>
      </c>
      <c r="BG1746" s="13">
        <f t="shared" si="2286"/>
        <v>3.0291302832408031E-4</v>
      </c>
      <c r="BH1746" s="13">
        <f t="shared" si="2287"/>
        <v>7.3988375327462602E-5</v>
      </c>
      <c r="BI1746" s="13">
        <f t="shared" si="2288"/>
        <v>1.4457693586531808E-5</v>
      </c>
      <c r="BJ1746" s="14">
        <f t="shared" si="2289"/>
        <v>0.22552078250900509</v>
      </c>
      <c r="BK1746" s="14">
        <f t="shared" si="2290"/>
        <v>0.24673685287551206</v>
      </c>
      <c r="BL1746" s="14">
        <f t="shared" si="2291"/>
        <v>0.47283046101790349</v>
      </c>
      <c r="BM1746" s="14">
        <f t="shared" si="2292"/>
        <v>0.48308187742398062</v>
      </c>
      <c r="BN1746" s="14">
        <f t="shared" si="2293"/>
        <v>0.51533591804340495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1.6204000000000001</v>
      </c>
      <c r="F1747" s="10">
        <f>VLOOKUP(B1747,home!$B$2:$E$405,3,FALSE)</f>
        <v>1.2343</v>
      </c>
      <c r="G1747" s="10">
        <f>VLOOKUP(C1747,away!$B$2:$E$405,4,FALSE)</f>
        <v>0.82279999999999998</v>
      </c>
      <c r="H1747" s="10">
        <f>VLOOKUP(A1747,away!$A$2:$E$405,3,FALSE)</f>
        <v>1.3241000000000001</v>
      </c>
      <c r="I1747" s="10">
        <f>VLOOKUP(C1747,away!$B$2:$E$405,3,FALSE)</f>
        <v>1.2586999999999999</v>
      </c>
      <c r="J1747" s="10">
        <f>VLOOKUP(B1747,home!$B$2:$E$405,4,FALSE)</f>
        <v>1.1748000000000001</v>
      </c>
      <c r="K1747" s="12">
        <f t="shared" si="2238"/>
        <v>1.6456491376159998</v>
      </c>
      <c r="L1747" s="12">
        <f t="shared" si="2239"/>
        <v>1.957974158316</v>
      </c>
      <c r="M1747" s="13">
        <f t="shared" si="2240"/>
        <v>2.7224899655126977E-2</v>
      </c>
      <c r="N1747" s="13">
        <f t="shared" si="2241"/>
        <v>4.4802632639141839E-2</v>
      </c>
      <c r="O1747" s="13">
        <f t="shared" si="2242"/>
        <v>5.3305649987484799E-2</v>
      </c>
      <c r="P1747" s="13">
        <f t="shared" si="2243"/>
        <v>8.772239693196468E-2</v>
      </c>
      <c r="Q1747" s="13">
        <f t="shared" si="2244"/>
        <v>3.6864706882765115E-2</v>
      </c>
      <c r="R1747" s="13">
        <f t="shared" si="2245"/>
        <v>5.2185542583866436E-2</v>
      </c>
      <c r="S1747" s="13">
        <f t="shared" si="2246"/>
        <v>7.0663427790081987E-2</v>
      </c>
      <c r="T1747" s="13">
        <f t="shared" si="2247"/>
        <v>7.2180143430348079E-2</v>
      </c>
      <c r="U1747" s="13">
        <f t="shared" si="2248"/>
        <v>8.5879093149162825E-2</v>
      </c>
      <c r="V1747" s="13">
        <f t="shared" si="2249"/>
        <v>2.529859446355694E-2</v>
      </c>
      <c r="W1747" s="13">
        <f t="shared" si="2250"/>
        <v>2.0222124363363007E-2</v>
      </c>
      <c r="X1747" s="13">
        <f t="shared" si="2251"/>
        <v>3.9594396929717161E-2</v>
      </c>
      <c r="Y1747" s="13">
        <f t="shared" si="2252"/>
        <v>3.8762403001246296E-2</v>
      </c>
      <c r="Z1747" s="13">
        <f t="shared" si="2253"/>
        <v>3.4059314605636555E-2</v>
      </c>
      <c r="AA1747" s="13">
        <f t="shared" si="2254"/>
        <v>5.6049681708557821E-2</v>
      </c>
      <c r="AB1747" s="13">
        <f t="shared" si="2255"/>
        <v>4.6119055183669745E-2</v>
      </c>
      <c r="AC1747" s="13">
        <f t="shared" si="2256"/>
        <v>5.0947234275090722E-3</v>
      </c>
      <c r="AD1747" s="13">
        <f t="shared" si="2257"/>
        <v>8.319630379832953E-3</v>
      </c>
      <c r="AE1747" s="13">
        <f t="shared" si="2258"/>
        <v>1.6289621290453651E-2</v>
      </c>
      <c r="AF1747" s="13">
        <f t="shared" si="2259"/>
        <v>1.5947328767731195E-2</v>
      </c>
      <c r="AG1747" s="13">
        <f t="shared" si="2260"/>
        <v>1.040815254046234E-2</v>
      </c>
      <c r="AH1747" s="13">
        <f t="shared" si="2261"/>
        <v>1.6671814461947772E-2</v>
      </c>
      <c r="AI1747" s="13">
        <f t="shared" si="2262"/>
        <v>2.7435957091798302E-2</v>
      </c>
      <c r="AJ1747" s="13">
        <f t="shared" si="2263"/>
        <v>2.2574979563893732E-2</v>
      </c>
      <c r="AK1747" s="13">
        <f t="shared" si="2264"/>
        <v>1.2383498550340179E-2</v>
      </c>
      <c r="AL1747" s="13">
        <f t="shared" si="2265"/>
        <v>6.5663617707015752E-4</v>
      </c>
      <c r="AM1747" s="13">
        <f t="shared" si="2266"/>
        <v>2.7382385119711968E-3</v>
      </c>
      <c r="AN1747" s="13">
        <f t="shared" si="2267"/>
        <v>5.3614002457452598E-3</v>
      </c>
      <c r="AO1747" s="13">
        <f t="shared" si="2268"/>
        <v>5.248741566779137E-3</v>
      </c>
      <c r="AP1747" s="13">
        <f t="shared" si="2269"/>
        <v>3.4256334504775281E-3</v>
      </c>
      <c r="AQ1747" s="13">
        <f t="shared" si="2270"/>
        <v>1.6768254429744684E-3</v>
      </c>
      <c r="AR1747" s="13">
        <f t="shared" si="2271"/>
        <v>6.5285963777465383E-3</v>
      </c>
      <c r="AS1747" s="13">
        <f t="shared" si="2272"/>
        <v>1.074377899888153E-2</v>
      </c>
      <c r="AT1747" s="13">
        <f t="shared" si="2273"/>
        <v>8.8402453221231424E-3</v>
      </c>
      <c r="AU1747" s="13">
        <f t="shared" si="2274"/>
        <v>4.8493140302219425E-3</v>
      </c>
      <c r="AV1747" s="13">
        <f t="shared" si="2275"/>
        <v>1.995067362965976E-3</v>
      </c>
      <c r="AW1747" s="13">
        <f t="shared" si="2276"/>
        <v>5.877146380142722E-5</v>
      </c>
      <c r="AX1747" s="13">
        <f t="shared" si="2277"/>
        <v>7.5102997430205229E-4</v>
      </c>
      <c r="AY1747" s="13">
        <f t="shared" si="2278"/>
        <v>1.470497281804148E-3</v>
      </c>
      <c r="AZ1747" s="13">
        <f t="shared" si="2279"/>
        <v>1.4395978388232215E-3</v>
      </c>
      <c r="BA1747" s="13">
        <f t="shared" si="2280"/>
        <v>9.3956512226114344E-4</v>
      </c>
      <c r="BB1747" s="13">
        <f t="shared" si="2281"/>
        <v>4.5991105736058299E-4</v>
      </c>
      <c r="BC1747" s="13">
        <f t="shared" si="2282"/>
        <v>1.8009879308716176E-4</v>
      </c>
      <c r="BD1747" s="13">
        <f t="shared" si="2283"/>
        <v>2.1304704996171963E-3</v>
      </c>
      <c r="BE1747" s="13">
        <f t="shared" si="2284"/>
        <v>3.5060069404113667E-3</v>
      </c>
      <c r="BF1747" s="13">
        <f t="shared" si="2285"/>
        <v>2.8848286489818391E-3</v>
      </c>
      <c r="BG1747" s="13">
        <f t="shared" si="2286"/>
        <v>1.5824719261222976E-3</v>
      </c>
      <c r="BH1747" s="13">
        <f t="shared" si="2287"/>
        <v>6.5104839013117193E-4</v>
      </c>
      <c r="BI1747" s="13">
        <f t="shared" si="2288"/>
        <v>2.1427944435312978E-4</v>
      </c>
      <c r="BJ1747" s="14">
        <f t="shared" si="2289"/>
        <v>0.32708267951064757</v>
      </c>
      <c r="BK1747" s="14">
        <f t="shared" si="2290"/>
        <v>0.21813117572711396</v>
      </c>
      <c r="BL1747" s="14">
        <f t="shared" si="2291"/>
        <v>0.4165313802222777</v>
      </c>
      <c r="BM1747" s="14">
        <f t="shared" si="2292"/>
        <v>0.69228699556732309</v>
      </c>
      <c r="BN1747" s="14">
        <f t="shared" si="2293"/>
        <v>0.30210582868034985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1.6204000000000001</v>
      </c>
      <c r="F1748" s="10">
        <f>VLOOKUP(B1748,home!$B$2:$E$405,3,FALSE)</f>
        <v>1.0286</v>
      </c>
      <c r="G1748" s="10">
        <f>VLOOKUP(C1748,away!$B$2:$E$405,4,FALSE)</f>
        <v>0.75429999999999997</v>
      </c>
      <c r="H1748" s="10">
        <f>VLOOKUP(A1748,away!$A$2:$E$405,3,FALSE)</f>
        <v>1.3241000000000001</v>
      </c>
      <c r="I1748" s="10">
        <f>VLOOKUP(C1748,away!$B$2:$E$405,3,FALSE)</f>
        <v>0.92310000000000003</v>
      </c>
      <c r="J1748" s="10">
        <f>VLOOKUP(B1748,home!$B$2:$E$405,4,FALSE)</f>
        <v>1.0069999999999999</v>
      </c>
      <c r="K1748" s="12">
        <f t="shared" si="2238"/>
        <v>1.2572245767920001</v>
      </c>
      <c r="L1748" s="12">
        <f t="shared" si="2239"/>
        <v>1.2308326469699999</v>
      </c>
      <c r="M1748" s="13">
        <f t="shared" si="2240"/>
        <v>8.307119865634377E-2</v>
      </c>
      <c r="N1748" s="13">
        <f t="shared" si="2241"/>
        <v>0.10443915257432596</v>
      </c>
      <c r="O1748" s="13">
        <f t="shared" si="2242"/>
        <v>0.1022467433291583</v>
      </c>
      <c r="P1748" s="13">
        <f t="shared" si="2243"/>
        <v>0.12854711861036131</v>
      </c>
      <c r="Q1748" s="13">
        <f t="shared" si="2244"/>
        <v>6.5651734697886044E-2</v>
      </c>
      <c r="R1748" s="13">
        <f t="shared" si="2245"/>
        <v>6.2924314867945058E-2</v>
      </c>
      <c r="S1748" s="13">
        <f t="shared" si="2246"/>
        <v>4.9729515073526673E-2</v>
      </c>
      <c r="T1748" s="13">
        <f t="shared" si="2247"/>
        <v>8.0806298396371282E-2</v>
      </c>
      <c r="U1748" s="13">
        <f t="shared" si="2248"/>
        <v>7.9109995129778787E-2</v>
      </c>
      <c r="V1748" s="13">
        <f t="shared" si="2249"/>
        <v>8.5503439298535936E-3</v>
      </c>
      <c r="W1748" s="13">
        <f t="shared" si="2250"/>
        <v>2.7512991457070136E-2</v>
      </c>
      <c r="X1748" s="13">
        <f t="shared" si="2251"/>
        <v>3.3863888101168631E-2</v>
      </c>
      <c r="Y1748" s="13">
        <f t="shared" si="2252"/>
        <v>2.084038951412864E-2</v>
      </c>
      <c r="Z1748" s="13">
        <f t="shared" si="2253"/>
        <v>2.5816433675895509E-2</v>
      </c>
      <c r="AA1748" s="13">
        <f t="shared" si="2254"/>
        <v>3.245705490245647E-2</v>
      </c>
      <c r="AB1748" s="13">
        <f t="shared" si="2255"/>
        <v>2.0402903556827775E-2</v>
      </c>
      <c r="AC1748" s="13">
        <f t="shared" si="2256"/>
        <v>8.2694280109134051E-4</v>
      </c>
      <c r="AD1748" s="13">
        <f t="shared" si="2257"/>
        <v>8.6475022602242376E-3</v>
      </c>
      <c r="AE1748" s="13">
        <f t="shared" si="2258"/>
        <v>1.0643628096630855E-2</v>
      </c>
      <c r="AF1748" s="13">
        <f t="shared" si="2259"/>
        <v>6.5502624717702108E-3</v>
      </c>
      <c r="AG1748" s="13">
        <f t="shared" si="2260"/>
        <v>2.6874256321590601E-3</v>
      </c>
      <c r="AH1748" s="13">
        <f t="shared" si="2261"/>
        <v>7.9439273491569793E-3</v>
      </c>
      <c r="AI1748" s="13">
        <f t="shared" si="2262"/>
        <v>9.9873006996102787E-3</v>
      </c>
      <c r="AJ1748" s="13">
        <f t="shared" si="2263"/>
        <v>6.2781399476809904E-3</v>
      </c>
      <c r="AK1748" s="13">
        <f t="shared" si="2264"/>
        <v>2.6310106129213929E-3</v>
      </c>
      <c r="AL1748" s="13">
        <f t="shared" si="2265"/>
        <v>5.1185544956744294E-5</v>
      </c>
      <c r="AM1748" s="13">
        <f t="shared" si="2266"/>
        <v>2.1743704738836564E-3</v>
      </c>
      <c r="AN1748" s="13">
        <f t="shared" si="2267"/>
        <v>2.676286165863634E-3</v>
      </c>
      <c r="AO1748" s="13">
        <f t="shared" si="2268"/>
        <v>1.6470301927895648E-3</v>
      </c>
      <c r="AP1748" s="13">
        <f t="shared" si="2269"/>
        <v>6.7573951061022962E-4</v>
      </c>
      <c r="AQ1748" s="13">
        <f t="shared" si="2270"/>
        <v>2.0793056262665034E-4</v>
      </c>
      <c r="AR1748" s="13">
        <f t="shared" si="2271"/>
        <v>1.9555290253000525E-3</v>
      </c>
      <c r="AS1748" s="13">
        <f t="shared" si="2272"/>
        <v>2.4585391512373313E-3</v>
      </c>
      <c r="AT1748" s="13">
        <f t="shared" si="2273"/>
        <v>1.5454679219704588E-3</v>
      </c>
      <c r="AU1748" s="13">
        <f t="shared" si="2274"/>
        <v>6.4766675138164026E-4</v>
      </c>
      <c r="AV1748" s="13">
        <f t="shared" si="2275"/>
        <v>2.0356563935200822E-4</v>
      </c>
      <c r="AW1748" s="13">
        <f t="shared" si="2276"/>
        <v>2.2001723371425434E-6</v>
      </c>
      <c r="AX1748" s="13">
        <f t="shared" si="2277"/>
        <v>4.5561199980289968E-4</v>
      </c>
      <c r="AY1748" s="13">
        <f t="shared" si="2278"/>
        <v>5.6078212370869814E-4</v>
      </c>
      <c r="AZ1748" s="13">
        <f t="shared" si="2279"/>
        <v>3.4511447284891751E-4</v>
      </c>
      <c r="BA1748" s="13">
        <f t="shared" si="2280"/>
        <v>1.4159272004142976E-4</v>
      </c>
      <c r="BB1748" s="13">
        <f t="shared" si="2281"/>
        <v>4.3569235600068787E-5</v>
      </c>
      <c r="BC1748" s="13">
        <f t="shared" si="2282"/>
        <v>1.0725287516018448E-5</v>
      </c>
      <c r="BD1748" s="13">
        <f t="shared" si="2283"/>
        <v>4.0115482773945405E-4</v>
      </c>
      <c r="BE1748" s="13">
        <f t="shared" si="2284"/>
        <v>5.043417085328028E-4</v>
      </c>
      <c r="BF1748" s="13">
        <f t="shared" si="2285"/>
        <v>3.1703539553435366E-4</v>
      </c>
      <c r="BG1748" s="13">
        <f t="shared" si="2286"/>
        <v>1.3286156365958731E-4</v>
      </c>
      <c r="BH1748" s="13">
        <f t="shared" si="2287"/>
        <v>4.1759205785962047E-5</v>
      </c>
      <c r="BI1748" s="13">
        <f t="shared" si="2288"/>
        <v>1.0500139964285236E-5</v>
      </c>
      <c r="BJ1748" s="14">
        <f t="shared" si="2289"/>
        <v>0.37058202594702672</v>
      </c>
      <c r="BK1748" s="14">
        <f t="shared" si="2290"/>
        <v>0.27133708673984214</v>
      </c>
      <c r="BL1748" s="14">
        <f t="shared" si="2291"/>
        <v>0.33219981172599405</v>
      </c>
      <c r="BM1748" s="14">
        <f t="shared" si="2292"/>
        <v>0.45249651340136648</v>
      </c>
      <c r="BN1748" s="14">
        <f t="shared" si="2293"/>
        <v>0.54688026273602042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1.6204000000000001</v>
      </c>
      <c r="F1749" s="10">
        <f>VLOOKUP(B1749,home!$B$2:$E$405,3,FALSE)</f>
        <v>1.1657</v>
      </c>
      <c r="G1749" s="10">
        <f>VLOOKUP(C1749,away!$B$2:$E$405,4,FALSE)</f>
        <v>1.0971</v>
      </c>
      <c r="H1749" s="10">
        <f>VLOOKUP(A1749,away!$A$2:$E$405,3,FALSE)</f>
        <v>1.3241000000000001</v>
      </c>
      <c r="I1749" s="10">
        <f>VLOOKUP(C1749,away!$B$2:$E$405,3,FALSE)</f>
        <v>1.0909</v>
      </c>
      <c r="J1749" s="10">
        <f>VLOOKUP(B1749,home!$B$2:$E$405,4,FALSE)</f>
        <v>1.0069999999999999</v>
      </c>
      <c r="K1749" s="12">
        <f t="shared" ref="K1749:K1795" si="2294">E1749*F1749*G1749</f>
        <v>2.0723124971880003</v>
      </c>
      <c r="L1749" s="12">
        <f t="shared" ref="L1749:L1795" si="2295">H1749*I1749*J1749</f>
        <v>1.45457191483</v>
      </c>
      <c r="M1749" s="13">
        <f t="shared" ref="M1749:M1795" si="2296">_xlfn.POISSON.DIST(0,K1749,FALSE) * _xlfn.POISSON.DIST(0,L1749,FALSE)</f>
        <v>2.9396360288329561E-2</v>
      </c>
      <c r="N1749" s="13">
        <f t="shared" ref="N1749:N1795" si="2297">_xlfn.POISSON.DIST(1,K1749,FALSE) * _xlfn.POISSON.DIST(0,L1749,FALSE)</f>
        <v>6.0918444797346399E-2</v>
      </c>
      <c r="O1749" s="13">
        <f t="shared" ref="O1749:O1795" si="2298">_xlfn.POISSON.DIST(0,K1749,FALSE) * _xlfn.POISSON.DIST(1,L1749,FALSE)</f>
        <v>4.2759120073628101E-2</v>
      </c>
      <c r="P1749" s="13">
        <f t="shared" ref="P1749:P1795" si="2299">_xlfn.POISSON.DIST(1,K1749,FALSE) * _xlfn.POISSON.DIST(1,L1749,FALSE)</f>
        <v>8.8610258897341809E-2</v>
      </c>
      <c r="Q1749" s="13">
        <f t="shared" ref="Q1749:Q1795" si="2300">_xlfn.POISSON.DIST(2,K1749,FALSE) * _xlfn.POISSON.DIST(0,L1749,FALSE)</f>
        <v>6.3121027231399132E-2</v>
      </c>
      <c r="R1749" s="13">
        <f t="shared" ref="R1749:R1795" si="2301">_xlfn.POISSON.DIST(0,K1749,FALSE) * _xlfn.POISSON.DIST(2,L1749,FALSE)</f>
        <v>3.1098107580971566E-2</v>
      </c>
      <c r="S1749" s="13">
        <f t="shared" ref="S1749:S1795" si="2302">_xlfn.POISSON.DIST(2,K1749,FALSE) * _xlfn.POISSON.DIST(2,L1749,FALSE)</f>
        <v>6.6775086310354573E-2</v>
      </c>
      <c r="T1749" s="13">
        <f t="shared" ref="T1749:T1795" si="2303">_xlfn.POISSON.DIST(2,K1749,FALSE) * _xlfn.POISSON.DIST(1,L1749,FALSE)</f>
        <v>9.1814073446012806E-2</v>
      </c>
      <c r="U1749" s="13">
        <f t="shared" ref="U1749:U1795" si="2304">_xlfn.POISSON.DIST(1,K1749,FALSE) * _xlfn.POISSON.DIST(2,L1749,FALSE)</f>
        <v>6.4444996978944277E-2</v>
      </c>
      <c r="V1749" s="13">
        <f t="shared" ref="V1749:V1795" si="2305">_xlfn.POISSON.DIST(3,K1749,FALSE) * _xlfn.POISSON.DIST(3,L1749,FALSE)</f>
        <v>2.2364664755233177E-2</v>
      </c>
      <c r="W1749" s="13">
        <f t="shared" ref="W1749:W1795" si="2306">_xlfn.POISSON.DIST(3,K1749,FALSE) * _xlfn.POISSON.DIST(0,L1749,FALSE)</f>
        <v>4.3602164522324169E-2</v>
      </c>
      <c r="X1749" s="13">
        <f t="shared" ref="X1749:X1795" si="2307">_xlfn.POISSON.DIST(3,K1749,FALSE) * _xlfn.POISSON.DIST(1,L1749,FALSE)</f>
        <v>6.3422483939969757E-2</v>
      </c>
      <c r="Y1749" s="13">
        <f t="shared" ref="Y1749:Y1795" si="2308">_xlfn.POISSON.DIST(3,K1749,FALSE) * _xlfn.POISSON.DIST(2,L1749,FALSE)</f>
        <v>4.612628195391838E-2</v>
      </c>
      <c r="Z1749" s="13">
        <f t="shared" ref="Z1749:Z1795" si="2309">_xlfn.POISSON.DIST(0,K1749,FALSE) * _xlfn.POISSON.DIST(3,L1749,FALSE)</f>
        <v>1.5078144630547716E-2</v>
      </c>
      <c r="AA1749" s="13">
        <f t="shared" ref="AA1749:AA1795" si="2310">_xlfn.POISSON.DIST(1,K1749,FALSE) * _xlfn.POISSON.DIST(3,L1749,FALSE)</f>
        <v>3.124662755229218E-2</v>
      </c>
      <c r="AB1749" s="13">
        <f t="shared" ref="AB1749:AB1795" si="2311">_xlfn.POISSON.DIST(2,K1749,FALSE) * _xlfn.POISSON.DIST(3,L1749,FALSE)</f>
        <v>3.2376388385796991E-2</v>
      </c>
      <c r="AC1749" s="13">
        <f t="shared" ref="AC1749:AC1795" si="2312">_xlfn.POISSON.DIST(4,K1749,FALSE) * _xlfn.POISSON.DIST(4,L1749,FALSE)</f>
        <v>4.2134015798977673E-3</v>
      </c>
      <c r="AD1749" s="13">
        <f t="shared" ref="AD1749:AD1795" si="2313">_xlfn.POISSON.DIST(4,K1749,FALSE) * _xlfn.POISSON.DIST(0,L1749,FALSE)</f>
        <v>2.2589327611014908E-2</v>
      </c>
      <c r="AE1749" s="13">
        <f t="shared" ref="AE1749:AE1795" si="2314">_xlfn.POISSON.DIST(4,K1749,FALSE) * _xlfn.POISSON.DIST(1,L1749,FALSE)</f>
        <v>3.2857801517876144E-2</v>
      </c>
      <c r="AF1749" s="13">
        <f t="shared" ref="AF1749:AF1795" si="2315">_xlfn.POISSON.DIST(4,K1749,FALSE) * _xlfn.POISSON.DIST(2,L1749,FALSE)</f>
        <v>2.3897017635480598E-2</v>
      </c>
      <c r="AG1749" s="13">
        <f t="shared" ref="AG1749:AG1795" si="2316">_xlfn.POISSON.DIST(4,K1749,FALSE) * _xlfn.POISSON.DIST(3,L1749,FALSE)</f>
        <v>1.1586643566922432E-2</v>
      </c>
      <c r="AH1749" s="13">
        <f t="shared" ref="AH1749:AH1795" si="2317">_xlfn.POISSON.DIST(0,K1749,FALSE) * _xlfn.POISSON.DIST(4,L1749,FALSE)</f>
        <v>5.4830614268348713E-3</v>
      </c>
      <c r="AI1749" s="13">
        <f t="shared" ref="AI1749:AI1795" si="2318">_xlfn.POISSON.DIST(1,K1749,FALSE) * _xlfn.POISSON.DIST(4,L1749,FALSE)</f>
        <v>1.1362616717679373E-2</v>
      </c>
      <c r="AJ1749" s="13">
        <f t="shared" ref="AJ1749:AJ1795" si="2319">_xlfn.POISSON.DIST(2,K1749,FALSE) * _xlfn.POISSON.DIST(4,L1749,FALSE)</f>
        <v>1.177344631240213E-2</v>
      </c>
      <c r="AK1749" s="13">
        <f t="shared" ref="AK1749:AK1795" si="2320">_xlfn.POISSON.DIST(3,K1749,FALSE) * _xlfn.POISSON.DIST(4,L1749,FALSE)</f>
        <v>8.1327533093876365E-3</v>
      </c>
      <c r="AL1749" s="13">
        <f t="shared" ref="AL1749:AL1795" si="2321">_xlfn.POISSON.DIST(5,K1749,FALSE) * _xlfn.POISSON.DIST(5,L1749,FALSE)</f>
        <v>5.0802289966684277E-4</v>
      </c>
      <c r="AM1749" s="13">
        <f t="shared" ref="AM1749:AM1795" si="2322">_xlfn.POISSON.DIST(5,K1749,FALSE) * _xlfn.POISSON.DIST(0,L1749,FALSE)</f>
        <v>9.3624291822760296E-3</v>
      </c>
      <c r="AN1749" s="13">
        <f t="shared" ref="AN1749:AN1795" si="2323">_xlfn.POISSON.DIST(5,K1749,FALSE) * _xlfn.POISSON.DIST(1,L1749,FALSE)</f>
        <v>1.3618326543123513E-2</v>
      </c>
      <c r="AO1749" s="13">
        <f t="shared" ref="AO1749:AO1795" si="2324">_xlfn.POISSON.DIST(5,K1749,FALSE) * _xlfn.POISSON.DIST(2,L1749,FALSE)</f>
        <v>9.9044176583056951E-3</v>
      </c>
      <c r="AP1749" s="13">
        <f t="shared" ref="AP1749:AP1795" si="2325">_xlfn.POISSON.DIST(5,K1749,FALSE) * _xlfn.POISSON.DIST(3,L1749,FALSE)</f>
        <v>4.8022292528392598E-3</v>
      </c>
      <c r="AQ1749" s="13">
        <f t="shared" ref="AQ1749:AQ1795" si="2326">_xlfn.POISSON.DIST(5,K1749,FALSE) * _xlfn.POISSON.DIST(4,L1749,FALSE)</f>
        <v>1.7462969499387614E-3</v>
      </c>
      <c r="AR1749" s="13">
        <f t="shared" ref="AR1749:AR1795" si="2327">_xlfn.POISSON.DIST(0,K1749,FALSE) * _xlfn.POISSON.DIST(5,L1749,FALSE)</f>
        <v>1.5951014317523427E-3</v>
      </c>
      <c r="AS1749" s="13">
        <f t="shared" ref="AS1749:AS1795" si="2328">_xlfn.POISSON.DIST(1,K1749,FALSE) * _xlfn.POISSON.DIST(5,L1749,FALSE)</f>
        <v>3.3055486313028522E-3</v>
      </c>
      <c r="AT1749" s="13">
        <f t="shared" ref="AT1749:AT1795" si="2329">_xlfn.POISSON.DIST(2,K1749,FALSE) * _xlfn.POISSON.DIST(5,L1749,FALSE)</f>
        <v>3.4250648693557951E-3</v>
      </c>
      <c r="AU1749" s="13">
        <f t="shared" ref="AU1749:AU1795" si="2330">_xlfn.POISSON.DIST(3,K1749,FALSE) * _xlfn.POISSON.DIST(5,L1749,FALSE)</f>
        <v>2.3659349108151998E-3</v>
      </c>
      <c r="AV1749" s="13">
        <f t="shared" ref="AV1749:AV1795" si="2331">_xlfn.POISSON.DIST(4,K1749,FALSE) * _xlfn.POISSON.DIST(5,L1749,FALSE)</f>
        <v>1.2257391208039289E-3</v>
      </c>
      <c r="AW1749" s="13">
        <f t="shared" ref="AW1749:AW1795" si="2332">_xlfn.POISSON.DIST(6,K1749,FALSE) * _xlfn.POISSON.DIST(6,L1749,FALSE)</f>
        <v>4.2537428503737358E-5</v>
      </c>
      <c r="AX1749" s="13">
        <f t="shared" ref="AX1749:AX1795" si="2333">_xlfn.POISSON.DIST(6,K1749,FALSE) * _xlfn.POISSON.DIST(0,L1749,FALSE)</f>
        <v>3.2336464997447093E-3</v>
      </c>
      <c r="AY1749" s="13">
        <f t="shared" ref="AY1749:AY1795" si="2334">_xlfn.POISSON.DIST(6,K1749,FALSE) * _xlfn.POISSON.DIST(1,L1749,FALSE)</f>
        <v>4.7035713810169889E-3</v>
      </c>
      <c r="AZ1749" s="13">
        <f t="shared" ref="AZ1749:AZ1795" si="2335">_xlfn.POISSON.DIST(6,K1749,FALSE) * _xlfn.POISSON.DIST(2,L1749,FALSE)</f>
        <v>3.4208414151127354E-3</v>
      </c>
      <c r="BA1749" s="13">
        <f t="shared" ref="BA1749:BA1795" si="2336">_xlfn.POISSON.DIST(6,K1749,FALSE) * _xlfn.POISSON.DIST(3,L1749,FALSE)</f>
        <v>1.6586199491700996E-3</v>
      </c>
      <c r="BB1749" s="13">
        <f t="shared" ref="BB1749:BB1795" si="2337">_xlfn.POISSON.DIST(6,K1749,FALSE) * _xlfn.POISSON.DIST(4,L1749,FALSE)</f>
        <v>6.0314549885989743E-4</v>
      </c>
      <c r="BC1749" s="13">
        <f t="shared" ref="BC1749:BC1795" si="2338">_xlfn.POISSON.DIST(6,K1749,FALSE) * _xlfn.POISSON.DIST(5,L1749,FALSE)</f>
        <v>1.7546370063954738E-4</v>
      </c>
      <c r="BD1749" s="13">
        <f t="shared" ref="BD1749:BD1795" si="2339">_xlfn.POISSON.DIST(0,K1749,FALSE) * _xlfn.POISSON.DIST(6,L1749,FALSE)</f>
        <v>3.866982906553463E-4</v>
      </c>
      <c r="BE1749" s="13">
        <f t="shared" ref="BE1749:BE1795" si="2340">_xlfn.POISSON.DIST(1,K1749,FALSE) * _xlfn.POISSON.DIST(6,L1749,FALSE)</f>
        <v>8.013597003663119E-4</v>
      </c>
      <c r="BF1749" s="13">
        <f t="shared" ref="BF1749:BF1795" si="2341">_xlfn.POISSON.DIST(2,K1749,FALSE) * _xlfn.POISSON.DIST(6,L1749,FALSE)</f>
        <v>8.3033386090596982E-4</v>
      </c>
      <c r="BG1749" s="13">
        <f t="shared" ref="BG1749:BG1795" si="2342">_xlfn.POISSON.DIST(3,K1749,FALSE) * _xlfn.POISSON.DIST(6,L1749,FALSE)</f>
        <v>5.7357041226460128E-4</v>
      </c>
      <c r="BH1749" s="13">
        <f t="shared" ref="BH1749:BH1795" si="2343">_xlfn.POISSON.DIST(4,K1749,FALSE) * _xlfn.POISSON.DIST(6,L1749,FALSE)</f>
        <v>2.9715428333830171E-4</v>
      </c>
      <c r="BI1749" s="13">
        <f t="shared" ref="BI1749:BI1795" si="2344">_xlfn.POISSON.DIST(5,K1749,FALSE) * _xlfn.POISSON.DIST(6,L1749,FALSE)</f>
        <v>1.2315930699098129E-4</v>
      </c>
      <c r="BJ1749" s="14">
        <f t="shared" ref="BJ1749:BJ1795" si="2345">SUM(N1749,Q1749,T1749,W1749,X1749,Y1749,AD1749,AE1749,AF1749,AG1749,AM1749,AN1749,AO1749,AP1749,AQ1749,AX1749,AY1749,AZ1749,BA1749,BB1749,BC1749)</f>
        <v>0.51316425425329182</v>
      </c>
      <c r="BK1749" s="14">
        <f t="shared" ref="BK1749:BK1795" si="2346">SUM(M1749,P1749,S1749,V1749,AC1749,AL1749,AY1749)</f>
        <v>0.21657136611184075</v>
      </c>
      <c r="BL1749" s="14">
        <f t="shared" ref="BL1749:BL1795" si="2347">SUM(O1749,R1749,U1749,AA1749,AB1749,AH1749,AI1749,AJ1749,AK1749,AR1749,AS1749,AT1749,AU1749,AV1749,BD1749,BE1749,BF1749,BG1749,BH1749,BI1749)</f>
        <v>0.25360678315648877</v>
      </c>
      <c r="BM1749" s="14">
        <f t="shared" ref="BM1749:BM1795" si="2348">SUM(S1749:BI1749)</f>
        <v>0.67785619533063923</v>
      </c>
      <c r="BN1749" s="14">
        <f t="shared" ref="BN1749:BN1795" si="2349">SUM(M1749:R1749)</f>
        <v>0.31590331886901657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1.2710999999999999</v>
      </c>
      <c r="F1750" s="10">
        <f>VLOOKUP(B1750,home!$B$2:$E$405,3,FALSE)</f>
        <v>0.91090000000000004</v>
      </c>
      <c r="G1750" s="10">
        <f>VLOOKUP(C1750,away!$B$2:$E$405,4,FALSE)</f>
        <v>1.0766</v>
      </c>
      <c r="H1750" s="10">
        <f>VLOOKUP(A1750,away!$A$2:$E$405,3,FALSE)</f>
        <v>0.94469999999999998</v>
      </c>
      <c r="I1750" s="10">
        <f>VLOOKUP(C1750,away!$B$2:$E$405,3,FALSE)</f>
        <v>1.0027999999999999</v>
      </c>
      <c r="J1750" s="10">
        <f>VLOOKUP(B1750,home!$B$2:$E$405,4,FALSE)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1.2710999999999999</v>
      </c>
      <c r="F1751" s="10">
        <f>VLOOKUP(B1751,home!$B$2:$E$405,3,FALSE)</f>
        <v>0.99380000000000002</v>
      </c>
      <c r="G1751" s="10">
        <f>VLOOKUP(C1751,away!$B$2:$E$405,4,FALSE)</f>
        <v>0.99380000000000002</v>
      </c>
      <c r="H1751" s="10">
        <f>VLOOKUP(A1751,away!$A$2:$E$405,3,FALSE)</f>
        <v>0.94469999999999998</v>
      </c>
      <c r="I1751" s="10">
        <f>VLOOKUP(C1751,away!$B$2:$E$405,3,FALSE)</f>
        <v>0.78</v>
      </c>
      <c r="J1751" s="10">
        <f>VLOOKUP(B1751,home!$B$2:$E$405,4,FALSE)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1.2710999999999999</v>
      </c>
      <c r="F1752" s="10">
        <f>VLOOKUP(B1752,home!$B$2:$E$405,3,FALSE)</f>
        <v>1.2008000000000001</v>
      </c>
      <c r="G1752" s="10">
        <f>VLOOKUP(C1752,away!$B$2:$E$405,4,FALSE)</f>
        <v>0.70389999999999997</v>
      </c>
      <c r="H1752" s="10">
        <f>VLOOKUP(A1752,away!$A$2:$E$405,3,FALSE)</f>
        <v>0.94469999999999998</v>
      </c>
      <c r="I1752" s="10">
        <f>VLOOKUP(C1752,away!$B$2:$E$405,3,FALSE)</f>
        <v>1.3928</v>
      </c>
      <c r="J1752" s="10">
        <f>VLOOKUP(B1752,home!$B$2:$E$405,4,FALSE)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1.2710999999999999</v>
      </c>
      <c r="F1753" s="10">
        <f>VLOOKUP(B1753,home!$B$2:$E$405,3,FALSE)</f>
        <v>0.74529999999999996</v>
      </c>
      <c r="G1753" s="10">
        <f>VLOOKUP(C1753,away!$B$2:$E$405,4,FALSE)</f>
        <v>0.82809999999999995</v>
      </c>
      <c r="H1753" s="10">
        <f>VLOOKUP(A1753,away!$A$2:$E$405,3,FALSE)</f>
        <v>0.94469999999999998</v>
      </c>
      <c r="I1753" s="10">
        <f>VLOOKUP(C1753,away!$B$2:$E$405,3,FALSE)</f>
        <v>0.8357</v>
      </c>
      <c r="J1753" s="10">
        <f>VLOOKUP(B1753,home!$B$2:$E$405,4,FALSE)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1.2710999999999999</v>
      </c>
      <c r="F1754" s="10">
        <f>VLOOKUP(B1754,home!$B$2:$E$405,3,FALSE)</f>
        <v>0.5383</v>
      </c>
      <c r="G1754" s="10">
        <f>VLOOKUP(C1754,away!$B$2:$E$405,4,FALSE)</f>
        <v>0.91090000000000004</v>
      </c>
      <c r="H1754" s="10">
        <f>VLOOKUP(A1754,away!$A$2:$E$405,3,FALSE)</f>
        <v>0.94469999999999998</v>
      </c>
      <c r="I1754" s="10">
        <f>VLOOKUP(C1754,away!$B$2:$E$405,3,FALSE)</f>
        <v>0.89139999999999997</v>
      </c>
      <c r="J1754" s="10">
        <f>VLOOKUP(B1754,home!$B$2:$E$405,4,FALSE)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1.4705999999999999</v>
      </c>
      <c r="F1755" s="10">
        <f>VLOOKUP(B1755,home!$B$2:$E$405,3,FALSE)</f>
        <v>0.93500000000000005</v>
      </c>
      <c r="G1755" s="10">
        <f>VLOOKUP(C1755,away!$B$2:$E$405,4,FALSE)</f>
        <v>0.68</v>
      </c>
      <c r="H1755" s="10">
        <f>VLOOKUP(A1755,away!$A$2:$E$405,3,FALSE)</f>
        <v>1.2646999999999999</v>
      </c>
      <c r="I1755" s="10">
        <f>VLOOKUP(C1755,away!$B$2:$E$405,3,FALSE)</f>
        <v>1.1420999999999999</v>
      </c>
      <c r="J1755" s="10">
        <f>VLOOKUP(B1755,home!$B$2:$E$405,4,FALSE)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1.4705999999999999</v>
      </c>
      <c r="F1756" s="10">
        <f>VLOOKUP(B1756,home!$B$2:$E$405,3,FALSE)</f>
        <v>0.98219999999999996</v>
      </c>
      <c r="G1756" s="10">
        <f>VLOOKUP(C1756,away!$B$2:$E$405,4,FALSE)</f>
        <v>0.68</v>
      </c>
      <c r="H1756" s="10">
        <f>VLOOKUP(A1756,away!$A$2:$E$405,3,FALSE)</f>
        <v>1.2646999999999999</v>
      </c>
      <c r="I1756" s="10">
        <f>VLOOKUP(C1756,away!$B$2:$E$405,3,FALSE)</f>
        <v>1.0543</v>
      </c>
      <c r="J1756" s="10">
        <f>VLOOKUP(B1756,home!$B$2:$E$405,4,FALSE)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1.4705999999999999</v>
      </c>
      <c r="F1757" s="10">
        <f>VLOOKUP(B1757,home!$B$2:$E$405,3,FALSE)</f>
        <v>1.105</v>
      </c>
      <c r="G1757" s="10">
        <f>VLOOKUP(C1757,away!$B$2:$E$405,4,FALSE)</f>
        <v>2.125</v>
      </c>
      <c r="H1757" s="10">
        <f>VLOOKUP(A1757,away!$A$2:$E$405,3,FALSE)</f>
        <v>1.2646999999999999</v>
      </c>
      <c r="I1757" s="10">
        <f>VLOOKUP(C1757,away!$B$2:$E$405,3,FALSE)</f>
        <v>0.49419999999999997</v>
      </c>
      <c r="J1757" s="10">
        <f>VLOOKUP(B1757,home!$B$2:$E$405,4,FALSE)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1.4705999999999999</v>
      </c>
      <c r="F1758" s="10">
        <f>VLOOKUP(B1758,home!$B$2:$E$405,3,FALSE)</f>
        <v>0.75549999999999995</v>
      </c>
      <c r="G1758" s="10">
        <f>VLOOKUP(C1758,away!$B$2:$E$405,4,FALSE)</f>
        <v>1.02</v>
      </c>
      <c r="H1758" s="10">
        <f>VLOOKUP(A1758,away!$A$2:$E$405,3,FALSE)</f>
        <v>1.2646999999999999</v>
      </c>
      <c r="I1758" s="10">
        <f>VLOOKUP(C1758,away!$B$2:$E$405,3,FALSE)</f>
        <v>1.0871999999999999</v>
      </c>
      <c r="J1758" s="10">
        <f>VLOOKUP(B1758,home!$B$2:$E$405,4,FALSE)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1.4705999999999999</v>
      </c>
      <c r="F1759" s="10">
        <f>VLOOKUP(B1759,home!$B$2:$E$405,3,FALSE)</f>
        <v>0.51</v>
      </c>
      <c r="G1759" s="10">
        <f>VLOOKUP(C1759,away!$B$2:$E$405,4,FALSE)</f>
        <v>0.75549999999999995</v>
      </c>
      <c r="H1759" s="10">
        <f>VLOOKUP(A1759,away!$A$2:$E$405,3,FALSE)</f>
        <v>1.2646999999999999</v>
      </c>
      <c r="I1759" s="10">
        <f>VLOOKUP(C1759,away!$B$2:$E$405,3,FALSE)</f>
        <v>1.3178000000000001</v>
      </c>
      <c r="J1759" s="10">
        <f>VLOOKUP(B1759,home!$B$2:$E$405,4,FALSE)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1.3231999999999999</v>
      </c>
      <c r="F1760" s="10">
        <f>VLOOKUP(B1760,home!$B$2:$E$405,3,FALSE)</f>
        <v>0.70179999999999998</v>
      </c>
      <c r="G1760" s="10">
        <f>VLOOKUP(C1760,away!$B$2:$E$405,4,FALSE)</f>
        <v>1.7814000000000001</v>
      </c>
      <c r="H1760" s="10">
        <f>VLOOKUP(A1760,away!$A$2:$E$405,3,FALSE)</f>
        <v>1.1951000000000001</v>
      </c>
      <c r="I1760" s="10">
        <f>VLOOKUP(C1760,away!$B$2:$E$405,3,FALSE)</f>
        <v>0.83679999999999999</v>
      </c>
      <c r="J1760" s="10">
        <f>VLOOKUP(B1760,home!$B$2:$E$405,4,FALSE)</f>
        <v>1.0161</v>
      </c>
      <c r="K1760" s="12">
        <f t="shared" si="2294"/>
        <v>1.6542468032640001</v>
      </c>
      <c r="L1760" s="12">
        <f t="shared" si="2295"/>
        <v>1.0161606408480002</v>
      </c>
      <c r="M1760" s="13">
        <f t="shared" si="2296"/>
        <v>6.9224014645425505E-2</v>
      </c>
      <c r="N1760" s="13">
        <f t="shared" si="2297"/>
        <v>0.11451360493629546</v>
      </c>
      <c r="O1760" s="13">
        <f t="shared" si="2298"/>
        <v>7.0342719084166935E-2</v>
      </c>
      <c r="P1760" s="13">
        <f t="shared" si="2299"/>
        <v>0.1163642181778807</v>
      </c>
      <c r="Q1760" s="13">
        <f t="shared" si="2300"/>
        <v>9.4716882448051723E-2</v>
      </c>
      <c r="R1760" s="13">
        <f t="shared" si="2301"/>
        <v>3.5739751251778959E-2</v>
      </c>
      <c r="S1760" s="13">
        <f t="shared" si="2302"/>
        <v>4.8901495172976886E-2</v>
      </c>
      <c r="T1760" s="13">
        <f t="shared" si="2303"/>
        <v>9.6247567967536932E-2</v>
      </c>
      <c r="U1760" s="13">
        <f t="shared" si="2304"/>
        <v>5.9122369257705878E-2</v>
      </c>
      <c r="V1760" s="13">
        <f t="shared" si="2305"/>
        <v>9.1336066002203273E-3</v>
      </c>
      <c r="W1760" s="13">
        <f t="shared" si="2306"/>
        <v>5.2228366668273879E-2</v>
      </c>
      <c r="X1760" s="13">
        <f t="shared" si="2307"/>
        <v>5.3072410544077513E-2</v>
      </c>
      <c r="Y1760" s="13">
        <f t="shared" si="2308"/>
        <v>2.6965047354908983E-2</v>
      </c>
      <c r="Z1760" s="13">
        <f t="shared" si="2309"/>
        <v>1.2105776178585274E-2</v>
      </c>
      <c r="AA1760" s="13">
        <f t="shared" si="2310"/>
        <v>2.0025941544454168E-2</v>
      </c>
      <c r="AB1760" s="13">
        <f t="shared" si="2311"/>
        <v>1.6563924891132526E-2</v>
      </c>
      <c r="AC1760" s="13">
        <f t="shared" si="2312"/>
        <v>9.5958840712910369E-4</v>
      </c>
      <c r="AD1760" s="13">
        <f t="shared" si="2313"/>
        <v>2.1599652150173038E-2</v>
      </c>
      <c r="AE1760" s="13">
        <f t="shared" si="2314"/>
        <v>2.1948716371013716E-2</v>
      </c>
      <c r="AF1760" s="13">
        <f t="shared" si="2315"/>
        <v>1.1151710846680145E-2</v>
      </c>
      <c r="AG1760" s="13">
        <f t="shared" si="2316"/>
        <v>3.7773098801713633E-3</v>
      </c>
      <c r="AH1760" s="13">
        <f t="shared" si="2317"/>
        <v>3.0753533198984162E-3</v>
      </c>
      <c r="AI1760" s="13">
        <f t="shared" si="2318"/>
        <v>5.0873933983492841E-3</v>
      </c>
      <c r="AJ1760" s="13">
        <f t="shared" si="2319"/>
        <v>4.207902133082842E-3</v>
      </c>
      <c r="AK1760" s="13">
        <f t="shared" si="2320"/>
        <v>2.3203028840333528E-3</v>
      </c>
      <c r="AL1760" s="13">
        <f t="shared" si="2321"/>
        <v>6.4521975698798856E-5</v>
      </c>
      <c r="AM1760" s="13">
        <f t="shared" si="2322"/>
        <v>7.1462311042076211E-3</v>
      </c>
      <c r="AN1760" s="13">
        <f t="shared" si="2323"/>
        <v>7.2617187784995282E-3</v>
      </c>
      <c r="AO1760" s="13">
        <f t="shared" si="2324"/>
        <v>3.6895364038090185E-3</v>
      </c>
      <c r="AP1760" s="13">
        <f t="shared" si="2325"/>
        <v>1.2497205588421993E-3</v>
      </c>
      <c r="AQ1760" s="13">
        <f t="shared" si="2326"/>
        <v>3.1747921098850251E-4</v>
      </c>
      <c r="AR1760" s="13">
        <f t="shared" si="2327"/>
        <v>6.2501060007640009E-4</v>
      </c>
      <c r="AS1760" s="13">
        <f t="shared" si="2328"/>
        <v>1.0339217871824992E-3</v>
      </c>
      <c r="AT1760" s="13">
        <f t="shared" si="2329"/>
        <v>8.5518090563582586E-4</v>
      </c>
      <c r="AU1760" s="13">
        <f t="shared" si="2330"/>
        <v>4.7156009312015914E-4</v>
      </c>
      <c r="AV1760" s="13">
        <f t="shared" si="2331"/>
        <v>1.9501919414772442E-4</v>
      </c>
      <c r="AW1760" s="13">
        <f t="shared" si="2332"/>
        <v>3.0127828454796634E-6</v>
      </c>
      <c r="AX1760" s="13">
        <f t="shared" si="2333"/>
        <v>1.9702716599202062E-3</v>
      </c>
      <c r="AY1760" s="13">
        <f t="shared" si="2334"/>
        <v>2.0021125125891698E-3</v>
      </c>
      <c r="AZ1760" s="13">
        <f t="shared" si="2335"/>
        <v>1.0172339669212052E-3</v>
      </c>
      <c r="BA1760" s="13">
        <f t="shared" si="2336"/>
        <v>3.4455770657300177E-4</v>
      </c>
      <c r="BB1760" s="13">
        <f t="shared" si="2337"/>
        <v>8.7531494980084656E-5</v>
      </c>
      <c r="BC1760" s="13">
        <f t="shared" si="2338"/>
        <v>1.7789212006669275E-5</v>
      </c>
      <c r="BD1760" s="13">
        <f t="shared" si="2339"/>
        <v>1.0585186198507127E-4</v>
      </c>
      <c r="BE1760" s="13">
        <f t="shared" si="2340"/>
        <v>1.7510510430834625E-4</v>
      </c>
      <c r="BF1760" s="13">
        <f t="shared" si="2341"/>
        <v>1.4483352951864559E-4</v>
      </c>
      <c r="BG1760" s="13">
        <f t="shared" si="2342"/>
        <v>7.9863467737220555E-5</v>
      </c>
      <c r="BH1760" s="13">
        <f t="shared" si="2343"/>
        <v>3.3028471550468686E-5</v>
      </c>
      <c r="BI1760" s="13">
        <f t="shared" si="2344"/>
        <v>1.0927448695811751E-5</v>
      </c>
      <c r="BJ1760" s="14">
        <f t="shared" si="2345"/>
        <v>0.52132545177652012</v>
      </c>
      <c r="BK1760" s="14">
        <f t="shared" si="2346"/>
        <v>0.2466495574919205</v>
      </c>
      <c r="BL1760" s="14">
        <f t="shared" si="2347"/>
        <v>0.22021596022856055</v>
      </c>
      <c r="BM1760" s="14">
        <f t="shared" si="2348"/>
        <v>0.49739645540224331</v>
      </c>
      <c r="BN1760" s="14">
        <f t="shared" si="2349"/>
        <v>0.50090119054359927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1.3231999999999999</v>
      </c>
      <c r="F1761" s="10">
        <f>VLOOKUP(B1761,home!$B$2:$E$405,3,FALSE)</f>
        <v>0.75570000000000004</v>
      </c>
      <c r="G1761" s="10">
        <f>VLOOKUP(C1761,away!$B$2:$E$405,4,FALSE)</f>
        <v>1.0257000000000001</v>
      </c>
      <c r="H1761" s="10">
        <f>VLOOKUP(A1761,away!$A$2:$E$405,3,FALSE)</f>
        <v>1.1951000000000001</v>
      </c>
      <c r="I1761" s="10">
        <f>VLOOKUP(C1761,away!$B$2:$E$405,3,FALSE)</f>
        <v>0.83679999999999999</v>
      </c>
      <c r="J1761" s="10">
        <f>VLOOKUP(B1761,home!$B$2:$E$405,4,FALSE)</f>
        <v>0.77700000000000002</v>
      </c>
      <c r="K1761" s="12">
        <f t="shared" si="2294"/>
        <v>1.0256407555680001</v>
      </c>
      <c r="L1761" s="12">
        <f t="shared" si="2295"/>
        <v>0.7770463713600001</v>
      </c>
      <c r="M1761" s="13">
        <f t="shared" si="2296"/>
        <v>0.16485530537649482</v>
      </c>
      <c r="N1761" s="13">
        <f t="shared" si="2297"/>
        <v>0.1690823199657415</v>
      </c>
      <c r="O1761" s="13">
        <f t="shared" si="2298"/>
        <v>0.12810021684225001</v>
      </c>
      <c r="P1761" s="13">
        <f t="shared" si="2299"/>
        <v>0.13138480319050994</v>
      </c>
      <c r="Q1761" s="13">
        <f t="shared" si="2300"/>
        <v>8.6708859201426736E-2</v>
      </c>
      <c r="R1761" s="13">
        <f t="shared" si="2301"/>
        <v>4.9769904333849757E-2</v>
      </c>
      <c r="S1761" s="13">
        <f t="shared" si="2302"/>
        <v>2.6177450689236735E-2</v>
      </c>
      <c r="T1761" s="13">
        <f t="shared" si="2303"/>
        <v>6.7376804407233787E-2</v>
      </c>
      <c r="U1761" s="13">
        <f t="shared" si="2304"/>
        <v>5.1046042285516735E-2</v>
      </c>
      <c r="V1761" s="13">
        <f t="shared" si="2305"/>
        <v>2.3180726738787128E-3</v>
      </c>
      <c r="W1761" s="13">
        <f t="shared" si="2306"/>
        <v>2.9644046621930216E-2</v>
      </c>
      <c r="X1761" s="13">
        <f t="shared" si="2307"/>
        <v>2.3034798859997541E-2</v>
      </c>
      <c r="Y1761" s="13">
        <f t="shared" si="2308"/>
        <v>8.9495534345842755E-3</v>
      </c>
      <c r="Z1761" s="13">
        <f t="shared" si="2309"/>
        <v>1.2891174521850766E-2</v>
      </c>
      <c r="AA1761" s="13">
        <f t="shared" si="2310"/>
        <v>1.322171397674997E-2</v>
      </c>
      <c r="AB1761" s="13">
        <f t="shared" si="2311"/>
        <v>6.7803643565089132E-3</v>
      </c>
      <c r="AC1761" s="13">
        <f t="shared" si="2312"/>
        <v>1.1546471060762342E-4</v>
      </c>
      <c r="AD1761" s="13">
        <f t="shared" si="2313"/>
        <v>7.6010355938523804E-3</v>
      </c>
      <c r="AE1761" s="13">
        <f t="shared" si="2314"/>
        <v>5.906357126781195E-3</v>
      </c>
      <c r="AF1761" s="13">
        <f t="shared" si="2315"/>
        <v>2.2947566866608014E-3</v>
      </c>
      <c r="AG1761" s="13">
        <f t="shared" si="2316"/>
        <v>5.9437745217462423E-4</v>
      </c>
      <c r="AH1761" s="13">
        <f t="shared" si="2317"/>
        <v>2.5042600961931553E-3</v>
      </c>
      <c r="AI1761" s="13">
        <f t="shared" si="2318"/>
        <v>2.5684712171983397E-3</v>
      </c>
      <c r="AJ1761" s="13">
        <f t="shared" si="2319"/>
        <v>1.3171643799309832E-3</v>
      </c>
      <c r="AK1761" s="13">
        <f t="shared" si="2320"/>
        <v>4.503124899465566E-4</v>
      </c>
      <c r="AL1761" s="13">
        <f t="shared" si="2321"/>
        <v>3.680878390655614E-6</v>
      </c>
      <c r="AM1761" s="13">
        <f t="shared" si="2322"/>
        <v>1.5591863779156039E-3</v>
      </c>
      <c r="AN1761" s="13">
        <f t="shared" si="2323"/>
        <v>1.2115601172332619E-3</v>
      </c>
      <c r="AO1761" s="13">
        <f t="shared" si="2324"/>
        <v>4.7071919639030108E-4</v>
      </c>
      <c r="AP1761" s="13">
        <f t="shared" si="2325"/>
        <v>1.2192354782819292E-4</v>
      </c>
      <c r="AQ1761" s="13">
        <f t="shared" si="2326"/>
        <v>2.3685062605808678E-5</v>
      </c>
      <c r="AR1761" s="13">
        <f t="shared" si="2327"/>
        <v>3.8918524413770735E-4</v>
      </c>
      <c r="AS1761" s="13">
        <f t="shared" si="2328"/>
        <v>3.9916424785331472E-4</v>
      </c>
      <c r="AT1761" s="13">
        <f t="shared" si="2329"/>
        <v>2.0469956038200306E-4</v>
      </c>
      <c r="AU1761" s="13">
        <f t="shared" si="2330"/>
        <v>6.9982737258211697E-5</v>
      </c>
      <c r="AV1761" s="13">
        <f t="shared" si="2331"/>
        <v>1.7944286879557266E-5</v>
      </c>
      <c r="AW1761" s="13">
        <f t="shared" si="2332"/>
        <v>8.1487534009162605E-8</v>
      </c>
      <c r="AX1761" s="13">
        <f t="shared" si="2333"/>
        <v>2.6652751578611544E-4</v>
      </c>
      <c r="AY1761" s="13">
        <f t="shared" si="2334"/>
        <v>2.0710423900919614E-4</v>
      </c>
      <c r="AZ1761" s="13">
        <f t="shared" si="2335"/>
        <v>8.0464798707684999E-5</v>
      </c>
      <c r="BA1761" s="13">
        <f t="shared" si="2336"/>
        <v>2.084162661933982E-5</v>
      </c>
      <c r="BB1761" s="13">
        <f t="shared" si="2337"/>
        <v>4.0487275844494975E-6</v>
      </c>
      <c r="BC1761" s="13">
        <f t="shared" si="2338"/>
        <v>6.2920981562432435E-7</v>
      </c>
      <c r="BD1761" s="13">
        <f t="shared" si="2339"/>
        <v>5.0402496957343511E-5</v>
      </c>
      <c r="BE1761" s="13">
        <f t="shared" si="2340"/>
        <v>5.1694855061843619E-5</v>
      </c>
      <c r="BF1761" s="13">
        <f t="shared" si="2341"/>
        <v>2.6510175102303769E-5</v>
      </c>
      <c r="BG1761" s="13">
        <f t="shared" si="2342"/>
        <v>9.0633053407222747E-6</v>
      </c>
      <c r="BH1761" s="13">
        <f t="shared" si="2343"/>
        <v>2.3239238344004706E-6</v>
      </c>
      <c r="BI1761" s="13">
        <f t="shared" si="2344"/>
        <v>4.7670219947939662E-7</v>
      </c>
      <c r="BJ1761" s="14">
        <f t="shared" si="2345"/>
        <v>0.40515959976987859</v>
      </c>
      <c r="BK1761" s="14">
        <f t="shared" si="2346"/>
        <v>0.32506188175812772</v>
      </c>
      <c r="BL1761" s="14">
        <f t="shared" si="2347"/>
        <v>0.25697989751315137</v>
      </c>
      <c r="BM1761" s="14">
        <f t="shared" si="2348"/>
        <v>0.26998412190126042</v>
      </c>
      <c r="BN1761" s="14">
        <f t="shared" si="2349"/>
        <v>0.72990140891027266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1.3231999999999999</v>
      </c>
      <c r="F1762" s="10">
        <f>VLOOKUP(B1762,home!$B$2:$E$405,3,FALSE)</f>
        <v>0.97170000000000001</v>
      </c>
      <c r="G1762" s="10">
        <f>VLOOKUP(C1762,away!$B$2:$E$405,4,FALSE)</f>
        <v>1.1627000000000001</v>
      </c>
      <c r="H1762" s="10">
        <f>VLOOKUP(A1762,away!$A$2:$E$405,3,FALSE)</f>
        <v>1.1951000000000001</v>
      </c>
      <c r="I1762" s="10">
        <f>VLOOKUP(C1762,away!$B$2:$E$405,3,FALSE)</f>
        <v>1.2229000000000001</v>
      </c>
      <c r="J1762" s="10">
        <f>VLOOKUP(B1762,home!$B$2:$E$405,4,FALSE)</f>
        <v>0.89649999999999996</v>
      </c>
      <c r="K1762" s="12">
        <f t="shared" si="2294"/>
        <v>1.4949455246879999</v>
      </c>
      <c r="L1762" s="12">
        <f t="shared" si="2295"/>
        <v>1.3102238037350002</v>
      </c>
      <c r="M1762" s="13">
        <f t="shared" si="2296"/>
        <v>6.0496526523816499E-2</v>
      </c>
      <c r="N1762" s="13">
        <f t="shared" si="2297"/>
        <v>9.0439011585948345E-2</v>
      </c>
      <c r="O1762" s="13">
        <f t="shared" si="2298"/>
        <v>7.9263989094790183E-2</v>
      </c>
      <c r="P1762" s="13">
        <f t="shared" si="2299"/>
        <v>0.118495345766175</v>
      </c>
      <c r="Q1762" s="13">
        <f t="shared" si="2300"/>
        <v>6.760069781380984E-2</v>
      </c>
      <c r="R1762" s="13">
        <f t="shared" si="2301"/>
        <v>5.1926782645492803E-2</v>
      </c>
      <c r="S1762" s="13">
        <f t="shared" si="2302"/>
        <v>5.8024599820278966E-2</v>
      </c>
      <c r="T1762" s="13">
        <f t="shared" si="2303"/>
        <v>8.8572043424750252E-2</v>
      </c>
      <c r="U1762" s="13">
        <f t="shared" si="2304"/>
        <v>7.762771132732596E-2</v>
      </c>
      <c r="V1762" s="13">
        <f t="shared" si="2305"/>
        <v>1.2628172252613298E-2</v>
      </c>
      <c r="W1762" s="13">
        <f t="shared" si="2306"/>
        <v>3.3686453554180311E-2</v>
      </c>
      <c r="X1762" s="13">
        <f t="shared" si="2307"/>
        <v>4.4136793310100543E-2</v>
      </c>
      <c r="Y1762" s="13">
        <f t="shared" si="2308"/>
        <v>2.8914538607712731E-2</v>
      </c>
      <c r="Z1762" s="13">
        <f t="shared" si="2309"/>
        <v>2.2678568891166064E-2</v>
      </c>
      <c r="AA1762" s="13">
        <f t="shared" si="2310"/>
        <v>3.3903225070177199E-2</v>
      </c>
      <c r="AB1762" s="13">
        <f t="shared" si="2311"/>
        <v>2.5341737295575709E-2</v>
      </c>
      <c r="AC1762" s="13">
        <f t="shared" si="2312"/>
        <v>1.545935489452368E-3</v>
      </c>
      <c r="AD1762" s="13">
        <f t="shared" si="2313"/>
        <v>1.2589853245858002E-2</v>
      </c>
      <c r="AE1762" s="13">
        <f t="shared" si="2314"/>
        <v>1.6495525408253511E-2</v>
      </c>
      <c r="AF1762" s="13">
        <f t="shared" si="2315"/>
        <v>1.0806415022504632E-2</v>
      </c>
      <c r="AG1762" s="13">
        <f t="shared" si="2316"/>
        <v>4.7196073985083563E-3</v>
      </c>
      <c r="AH1762" s="13">
        <f t="shared" si="2317"/>
        <v>7.4285001989624674E-3</v>
      </c>
      <c r="AI1762" s="13">
        <f t="shared" si="2318"/>
        <v>1.1105203127582855E-2</v>
      </c>
      <c r="AJ1762" s="13">
        <f t="shared" si="2319"/>
        <v>8.3008368581655879E-3</v>
      </c>
      <c r="AK1762" s="13">
        <f t="shared" si="2320"/>
        <v>4.1364329707599488E-3</v>
      </c>
      <c r="AL1762" s="13">
        <f t="shared" si="2321"/>
        <v>1.2112177070711099E-4</v>
      </c>
      <c r="AM1762" s="13">
        <f t="shared" si="2322"/>
        <v>3.764228953274819E-3</v>
      </c>
      <c r="AN1762" s="13">
        <f t="shared" si="2323"/>
        <v>4.9319823772891519E-3</v>
      </c>
      <c r="AO1762" s="13">
        <f t="shared" si="2324"/>
        <v>3.2310003551628921E-3</v>
      </c>
      <c r="AP1762" s="13">
        <f t="shared" si="2325"/>
        <v>1.4111111917368873E-3</v>
      </c>
      <c r="AQ1762" s="13">
        <f t="shared" si="2326"/>
        <v>4.6221786828263374E-4</v>
      </c>
      <c r="AR1762" s="13">
        <f t="shared" si="2327"/>
        <v>1.9465995573461595E-3</v>
      </c>
      <c r="AS1762" s="13">
        <f t="shared" si="2328"/>
        <v>2.9100602966142825E-3</v>
      </c>
      <c r="AT1762" s="13">
        <f t="shared" si="2329"/>
        <v>2.175190808497878E-3</v>
      </c>
      <c r="AU1762" s="13">
        <f t="shared" si="2330"/>
        <v>1.083930588168792E-3</v>
      </c>
      <c r="AV1762" s="13">
        <f t="shared" si="2331"/>
        <v>4.051042954638417E-4</v>
      </c>
      <c r="AW1762" s="13">
        <f t="shared" si="2332"/>
        <v>6.5900781253486946E-6</v>
      </c>
      <c r="AX1762" s="13">
        <f t="shared" si="2333"/>
        <v>9.3788620459986447E-4</v>
      </c>
      <c r="AY1762" s="13">
        <f t="shared" si="2334"/>
        <v>1.2288408304614172E-3</v>
      </c>
      <c r="AZ1762" s="13">
        <f t="shared" si="2335"/>
        <v>8.0502825353601754E-4</v>
      </c>
      <c r="BA1762" s="13">
        <f t="shared" si="2336"/>
        <v>3.5158906015403504E-4</v>
      </c>
      <c r="BB1762" s="13">
        <f t="shared" si="2337"/>
        <v>1.1516508893665849E-4</v>
      </c>
      <c r="BC1762" s="13">
        <f t="shared" si="2338"/>
        <v>3.0178408176813619E-5</v>
      </c>
      <c r="BD1762" s="13">
        <f t="shared" si="2339"/>
        <v>4.2508017939582544E-4</v>
      </c>
      <c r="BE1762" s="13">
        <f t="shared" si="2340"/>
        <v>6.3547171182136127E-4</v>
      </c>
      <c r="BF1762" s="13">
        <f t="shared" si="2341"/>
        <v>4.7499779582658335E-4</v>
      </c>
      <c r="BG1762" s="13">
        <f t="shared" si="2342"/>
        <v>2.3669860970253843E-4</v>
      </c>
      <c r="BH1762" s="13">
        <f t="shared" si="2343"/>
        <v>8.8462881818670338E-5</v>
      </c>
      <c r="BI1762" s="13">
        <f t="shared" si="2344"/>
        <v>2.644943785516491E-5</v>
      </c>
      <c r="BJ1762" s="14">
        <f t="shared" si="2345"/>
        <v>0.41523016796323775</v>
      </c>
      <c r="BK1762" s="14">
        <f t="shared" si="2346"/>
        <v>0.25254054245350466</v>
      </c>
      <c r="BL1762" s="14">
        <f t="shared" si="2347"/>
        <v>0.30944246475134385</v>
      </c>
      <c r="BM1762" s="14">
        <f t="shared" si="2348"/>
        <v>0.53044713987688319</v>
      </c>
      <c r="BN1762" s="14">
        <f t="shared" si="2349"/>
        <v>0.46822235343003271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1.3231999999999999</v>
      </c>
      <c r="F1763" s="10">
        <f>VLOOKUP(B1763,home!$B$2:$E$405,3,FALSE)</f>
        <v>0.81389999999999996</v>
      </c>
      <c r="G1763" s="10">
        <f>VLOOKUP(C1763,away!$B$2:$E$405,4,FALSE)</f>
        <v>1.1876</v>
      </c>
      <c r="H1763" s="10">
        <f>VLOOKUP(A1763,away!$A$2:$E$405,3,FALSE)</f>
        <v>1.1951000000000001</v>
      </c>
      <c r="I1763" s="10">
        <f>VLOOKUP(C1763,away!$B$2:$E$405,3,FALSE)</f>
        <v>0.83679999999999999</v>
      </c>
      <c r="J1763" s="10">
        <f>VLOOKUP(B1763,home!$B$2:$E$405,4,FALSE)</f>
        <v>1.4803999999999999</v>
      </c>
      <c r="K1763" s="12">
        <f t="shared" si="2294"/>
        <v>1.2789887652479999</v>
      </c>
      <c r="L1763" s="12">
        <f t="shared" si="2295"/>
        <v>1.4804883502720001</v>
      </c>
      <c r="M1763" s="13">
        <f t="shared" si="2296"/>
        <v>6.332487129677955E-2</v>
      </c>
      <c r="N1763" s="13">
        <f t="shared" si="2297"/>
        <v>8.0991798949356583E-2</v>
      </c>
      <c r="O1763" s="13">
        <f t="shared" si="2298"/>
        <v>9.3751734237355902E-2</v>
      </c>
      <c r="P1763" s="13">
        <f t="shared" si="2299"/>
        <v>0.11990741481209444</v>
      </c>
      <c r="Q1763" s="13">
        <f t="shared" si="2300"/>
        <v>5.1793800466725937E-2</v>
      </c>
      <c r="R1763" s="13">
        <f t="shared" si="2301"/>
        <v>6.9399175178101014E-2</v>
      </c>
      <c r="S1763" s="13">
        <f t="shared" si="2302"/>
        <v>5.6762010851693946E-2</v>
      </c>
      <c r="T1763" s="13">
        <f t="shared" si="2303"/>
        <v>7.6680118207300238E-2</v>
      </c>
      <c r="U1763" s="13">
        <f t="shared" si="2304"/>
        <v>8.8760765370269043E-2</v>
      </c>
      <c r="V1763" s="13">
        <f t="shared" si="2305"/>
        <v>1.1942272779476891E-2</v>
      </c>
      <c r="W1763" s="13">
        <f t="shared" si="2306"/>
        <v>2.2081229635479691E-2</v>
      </c>
      <c r="X1763" s="13">
        <f t="shared" si="2307"/>
        <v>3.2691003235008523E-2</v>
      </c>
      <c r="Y1763" s="13">
        <f t="shared" si="2308"/>
        <v>2.4199324724067196E-2</v>
      </c>
      <c r="Z1763" s="13">
        <f t="shared" si="2309"/>
        <v>3.4248223456554774E-2</v>
      </c>
      <c r="AA1763" s="13">
        <f t="shared" si="2310"/>
        <v>4.3803093030636571E-2</v>
      </c>
      <c r="AB1763" s="13">
        <f t="shared" si="2311"/>
        <v>2.8011831934648585E-2</v>
      </c>
      <c r="AC1763" s="13">
        <f t="shared" si="2312"/>
        <v>1.4133142186511874E-3</v>
      </c>
      <c r="AD1763" s="13">
        <f t="shared" si="2313"/>
        <v>7.0604111566599289E-3</v>
      </c>
      <c r="AE1763" s="13">
        <f t="shared" si="2314"/>
        <v>1.0452856465565482E-2</v>
      </c>
      <c r="AF1763" s="13">
        <f t="shared" si="2315"/>
        <v>7.737666112167526E-3</v>
      </c>
      <c r="AG1763" s="13">
        <f t="shared" si="2316"/>
        <v>3.8185081791194874E-3</v>
      </c>
      <c r="AH1763" s="13">
        <f t="shared" si="2317"/>
        <v>1.26760239612354E-2</v>
      </c>
      <c r="AI1763" s="13">
        <f t="shared" si="2318"/>
        <v>1.6212492234434522E-2</v>
      </c>
      <c r="AJ1763" s="13">
        <f t="shared" si="2319"/>
        <v>1.0367797712256103E-2</v>
      </c>
      <c r="AK1763" s="13">
        <f t="shared" si="2320"/>
        <v>4.4200989314464893E-3</v>
      </c>
      <c r="AL1763" s="13">
        <f t="shared" si="2321"/>
        <v>1.0704599997142493E-4</v>
      </c>
      <c r="AM1763" s="13">
        <f t="shared" si="2322"/>
        <v>1.8060373094799349E-3</v>
      </c>
      <c r="AN1763" s="13">
        <f t="shared" si="2323"/>
        <v>2.6738171968416304E-3</v>
      </c>
      <c r="AO1763" s="13">
        <f t="shared" si="2324"/>
        <v>1.979277605340485E-3</v>
      </c>
      <c r="AP1763" s="13">
        <f t="shared" si="2325"/>
        <v>9.7676581222028332E-4</v>
      </c>
      <c r="AQ1763" s="13">
        <f t="shared" si="2326"/>
        <v>3.6152260148402434E-4</v>
      </c>
      <c r="AR1763" s="13">
        <f t="shared" si="2327"/>
        <v>3.7533411604755459E-3</v>
      </c>
      <c r="AS1763" s="13">
        <f t="shared" si="2328"/>
        <v>4.8004811763911132E-3</v>
      </c>
      <c r="AT1763" s="13">
        <f t="shared" si="2329"/>
        <v>3.069880746194369E-3</v>
      </c>
      <c r="AU1763" s="13">
        <f t="shared" si="2330"/>
        <v>1.3087809950112479E-3</v>
      </c>
      <c r="AV1763" s="13">
        <f t="shared" si="2331"/>
        <v>4.184790471973712E-4</v>
      </c>
      <c r="AW1763" s="13">
        <f t="shared" si="2332"/>
        <v>5.6304054086047286E-6</v>
      </c>
      <c r="AX1763" s="13">
        <f t="shared" si="2333"/>
        <v>3.8498357140726009E-4</v>
      </c>
      <c r="AY1763" s="13">
        <f t="shared" si="2334"/>
        <v>5.6996369251455725E-4</v>
      </c>
      <c r="AZ1763" s="13">
        <f t="shared" si="2335"/>
        <v>4.2191230342290722E-4</v>
      </c>
      <c r="BA1763" s="13">
        <f t="shared" si="2336"/>
        <v>2.0821208335134654E-4</v>
      </c>
      <c r="BB1763" s="13">
        <f t="shared" si="2337"/>
        <v>7.7063890946882802E-5</v>
      </c>
      <c r="BC1763" s="13">
        <f t="shared" si="2338"/>
        <v>2.2818438554698356E-5</v>
      </c>
      <c r="BD1763" s="13">
        <f t="shared" si="2339"/>
        <v>9.2612964378007258E-4</v>
      </c>
      <c r="BE1763" s="13">
        <f t="shared" si="2340"/>
        <v>1.1845094095578449E-3</v>
      </c>
      <c r="BF1763" s="13">
        <f t="shared" si="2341"/>
        <v>7.5748711357751311E-4</v>
      </c>
      <c r="BG1763" s="13">
        <f t="shared" si="2342"/>
        <v>3.2293916936192488E-4</v>
      </c>
      <c r="BH1763" s="13">
        <f t="shared" si="2343"/>
        <v>1.0325889236810577E-4</v>
      </c>
      <c r="BI1763" s="13">
        <f t="shared" si="2344"/>
        <v>2.6413392650151911E-5</v>
      </c>
      <c r="BJ1763" s="14">
        <f t="shared" si="2345"/>
        <v>0.32698909163701467</v>
      </c>
      <c r="BK1763" s="14">
        <f t="shared" si="2346"/>
        <v>0.25402689365118197</v>
      </c>
      <c r="BL1763" s="14">
        <f t="shared" si="2347"/>
        <v>0.38407471333694893</v>
      </c>
      <c r="BM1763" s="14">
        <f t="shared" si="2348"/>
        <v>0.51960579385418082</v>
      </c>
      <c r="BN1763" s="14">
        <f t="shared" si="2349"/>
        <v>0.47916879494041342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1.3231999999999999</v>
      </c>
      <c r="F1764" s="10">
        <f>VLOOKUP(B1764,home!$B$2:$E$405,3,FALSE)</f>
        <v>1.4035</v>
      </c>
      <c r="G1764" s="10">
        <f>VLOOKUP(C1764,away!$B$2:$E$405,4,FALSE)</f>
        <v>0.97170000000000001</v>
      </c>
      <c r="H1764" s="10">
        <f>VLOOKUP(A1764,away!$A$2:$E$405,3,FALSE)</f>
        <v>1.1951000000000001</v>
      </c>
      <c r="I1764" s="10">
        <f>VLOOKUP(C1764,away!$B$2:$E$405,3,FALSE)</f>
        <v>1.0161</v>
      </c>
      <c r="J1764" s="10">
        <f>VLOOKUP(B1764,home!$B$2:$E$405,4,FALSE)</f>
        <v>1.0161</v>
      </c>
      <c r="K1764" s="12">
        <f t="shared" si="2294"/>
        <v>1.8045549530399998</v>
      </c>
      <c r="L1764" s="12">
        <f t="shared" si="2295"/>
        <v>1.233892001871</v>
      </c>
      <c r="M1764" s="13">
        <f t="shared" si="2296"/>
        <v>4.7909236951943747E-2</v>
      </c>
      <c r="N1764" s="13">
        <f t="shared" si="2297"/>
        <v>8.6454850837997074E-2</v>
      </c>
      <c r="O1764" s="13">
        <f t="shared" si="2298"/>
        <v>5.9114824290745945E-2</v>
      </c>
      <c r="P1764" s="13">
        <f t="shared" si="2299"/>
        <v>0.10667594897195488</v>
      </c>
      <c r="Q1764" s="13">
        <f t="shared" si="2300"/>
        <v>7.8006264647021012E-2</v>
      </c>
      <c r="R1764" s="13">
        <f t="shared" si="2301"/>
        <v>3.6470654442180478E-2</v>
      </c>
      <c r="S1764" s="13">
        <f t="shared" si="2302"/>
        <v>5.9381858348536265E-2</v>
      </c>
      <c r="T1764" s="13">
        <f t="shared" si="2303"/>
        <v>9.6251306043791757E-2</v>
      </c>
      <c r="U1764" s="13">
        <f t="shared" si="2304"/>
        <v>6.5813300114247048E-2</v>
      </c>
      <c r="V1764" s="13">
        <f t="shared" si="2305"/>
        <v>1.4691242798225054E-2</v>
      </c>
      <c r="W1764" s="13">
        <f t="shared" si="2306"/>
        <v>4.6922197078976935E-2</v>
      </c>
      <c r="X1764" s="13">
        <f t="shared" si="2307"/>
        <v>5.7896923685964434E-2</v>
      </c>
      <c r="Y1764" s="13">
        <f t="shared" si="2308"/>
        <v>3.5719275534523594E-2</v>
      </c>
      <c r="Z1764" s="13">
        <f t="shared" si="2309"/>
        <v>1.5000282939735852E-2</v>
      </c>
      <c r="AA1764" s="13">
        <f t="shared" si="2310"/>
        <v>2.706883487590174E-2</v>
      </c>
      <c r="AB1764" s="13">
        <f t="shared" si="2311"/>
        <v>2.4423600024165191E-2</v>
      </c>
      <c r="AC1764" s="13">
        <f t="shared" si="2312"/>
        <v>2.0444938789283816E-3</v>
      </c>
      <c r="AD1764" s="13">
        <f t="shared" si="2313"/>
        <v>2.1168420786596708E-2</v>
      </c>
      <c r="AE1764" s="13">
        <f t="shared" si="2314"/>
        <v>2.6119545100821498E-2</v>
      </c>
      <c r="AF1764" s="13">
        <f t="shared" si="2315"/>
        <v>1.6114348896206259E-2</v>
      </c>
      <c r="AG1764" s="13">
        <f t="shared" si="2316"/>
        <v>6.6277887394625614E-3</v>
      </c>
      <c r="AH1764" s="13">
        <f t="shared" si="2317"/>
        <v>4.6271822862855166E-3</v>
      </c>
      <c r="AI1764" s="13">
        <f t="shared" si="2318"/>
        <v>8.3500047133354804E-3</v>
      </c>
      <c r="AJ1764" s="13">
        <f t="shared" si="2319"/>
        <v>7.5340211816784432E-3</v>
      </c>
      <c r="AK1764" s="13">
        <f t="shared" si="2320"/>
        <v>4.5318517465687026E-3</v>
      </c>
      <c r="AL1764" s="13">
        <f t="shared" si="2321"/>
        <v>1.820929228497676E-4</v>
      </c>
      <c r="AM1764" s="13">
        <f t="shared" si="2322"/>
        <v>7.6399157156975981E-3</v>
      </c>
      <c r="AN1764" s="13">
        <f t="shared" si="2323"/>
        <v>9.4268308965678223E-3</v>
      </c>
      <c r="AO1764" s="13">
        <f t="shared" si="2324"/>
        <v>5.8158456231327338E-3</v>
      </c>
      <c r="AP1764" s="13">
        <f t="shared" si="2325"/>
        <v>2.3920417994999811E-3</v>
      </c>
      <c r="AQ1764" s="13">
        <f t="shared" si="2326"/>
        <v>7.3788031113603469E-4</v>
      </c>
      <c r="AR1764" s="13">
        <f t="shared" si="2327"/>
        <v>1.1418886428493731E-3</v>
      </c>
      <c r="AS1764" s="13">
        <f t="shared" si="2328"/>
        <v>2.0606008062739596E-3</v>
      </c>
      <c r="AT1764" s="13">
        <f t="shared" si="2329"/>
        <v>1.8592336955999458E-3</v>
      </c>
      <c r="AU1764" s="13">
        <f t="shared" si="2330"/>
        <v>1.1183631247512487E-3</v>
      </c>
      <c r="AV1764" s="13">
        <f t="shared" si="2331"/>
        <v>5.0453692901678915E-4</v>
      </c>
      <c r="AW1764" s="13">
        <f t="shared" si="2332"/>
        <v>1.1262578402829389E-5</v>
      </c>
      <c r="AX1764" s="13">
        <f t="shared" si="2333"/>
        <v>2.2977746242617034E-3</v>
      </c>
      <c r="AY1764" s="13">
        <f t="shared" si="2334"/>
        <v>2.8352057309786577E-3</v>
      </c>
      <c r="AZ1764" s="13">
        <f t="shared" si="2335"/>
        <v>1.7491688375566945E-3</v>
      </c>
      <c r="BA1764" s="13">
        <f t="shared" si="2336"/>
        <v>7.1942847952773331E-4</v>
      </c>
      <c r="BB1764" s="13">
        <f t="shared" si="2337"/>
        <v>2.2192426170187103E-4</v>
      </c>
      <c r="BC1764" s="13">
        <f t="shared" si="2338"/>
        <v>5.476611430701305E-5</v>
      </c>
      <c r="BD1764" s="13">
        <f t="shared" si="2339"/>
        <v>2.3482787723986203E-4</v>
      </c>
      <c r="BE1764" s="13">
        <f t="shared" si="2340"/>
        <v>4.2375980898506205E-4</v>
      </c>
      <c r="BF1764" s="13">
        <f t="shared" si="2341"/>
        <v>3.8234893110163901E-4</v>
      </c>
      <c r="BG1764" s="13">
        <f t="shared" si="2342"/>
        <v>2.2998988580300413E-4</v>
      </c>
      <c r="BH1764" s="13">
        <f t="shared" si="2343"/>
        <v>1.0375734689372875E-4</v>
      </c>
      <c r="BI1764" s="13">
        <f t="shared" si="2344"/>
        <v>3.7447166850273543E-5</v>
      </c>
      <c r="BJ1764" s="14">
        <f t="shared" si="2345"/>
        <v>0.50517170374572973</v>
      </c>
      <c r="BK1764" s="14">
        <f t="shared" si="2346"/>
        <v>0.23372007960341676</v>
      </c>
      <c r="BL1764" s="14">
        <f t="shared" si="2347"/>
        <v>0.2460310278904734</v>
      </c>
      <c r="BM1764" s="14">
        <f t="shared" si="2348"/>
        <v>0.58246737088493661</v>
      </c>
      <c r="BN1764" s="14">
        <f t="shared" si="2349"/>
        <v>0.4146317801418431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1.3231999999999999</v>
      </c>
      <c r="F1765" s="10">
        <f>VLOOKUP(B1765,home!$B$2:$E$405,3,FALSE)</f>
        <v>1.1335999999999999</v>
      </c>
      <c r="G1765" s="10">
        <f>VLOOKUP(C1765,away!$B$2:$E$405,4,FALSE)</f>
        <v>0.40689999999999998</v>
      </c>
      <c r="H1765" s="10">
        <f>VLOOKUP(A1765,away!$A$2:$E$405,3,FALSE)</f>
        <v>1.1951000000000001</v>
      </c>
      <c r="I1765" s="10">
        <f>VLOOKUP(C1765,away!$B$2:$E$405,3,FALSE)</f>
        <v>1.2229000000000001</v>
      </c>
      <c r="J1765" s="10">
        <f>VLOOKUP(B1765,home!$B$2:$E$405,4,FALSE)</f>
        <v>0.41839999999999999</v>
      </c>
      <c r="K1765" s="12">
        <f t="shared" si="2294"/>
        <v>0.61034166668799994</v>
      </c>
      <c r="L1765" s="12">
        <f t="shared" si="2295"/>
        <v>0.61148649133600008</v>
      </c>
      <c r="M1765" s="13">
        <f t="shared" si="2296"/>
        <v>0.29469093257840712</v>
      </c>
      <c r="N1765" s="13">
        <f t="shared" si="2297"/>
        <v>0.17986215494774599</v>
      </c>
      <c r="O1765" s="13">
        <f t="shared" si="2298"/>
        <v>0.18019952439090392</v>
      </c>
      <c r="P1765" s="13">
        <f t="shared" si="2299"/>
        <v>0.10998327805312919</v>
      </c>
      <c r="Q1765" s="13">
        <f t="shared" si="2300"/>
        <v>5.4888683712451286E-2</v>
      </c>
      <c r="R1765" s="13">
        <f t="shared" si="2301"/>
        <v>5.5094787455104904E-2</v>
      </c>
      <c r="S1765" s="13">
        <f t="shared" si="2302"/>
        <v>1.0261871094467348E-2</v>
      </c>
      <c r="T1765" s="13">
        <f t="shared" si="2303"/>
        <v>3.3563688617378296E-2</v>
      </c>
      <c r="U1765" s="13">
        <f t="shared" si="2304"/>
        <v>3.3626644401169831E-2</v>
      </c>
      <c r="V1765" s="13">
        <f t="shared" si="2305"/>
        <v>4.2554347138963258E-4</v>
      </c>
      <c r="W1765" s="13">
        <f t="shared" si="2306"/>
        <v>1.1166950233122665E-2</v>
      </c>
      <c r="X1765" s="13">
        <f t="shared" si="2307"/>
        <v>6.8284392169759072E-3</v>
      </c>
      <c r="Y1765" s="13">
        <f t="shared" si="2308"/>
        <v>2.0877491690448704E-3</v>
      </c>
      <c r="Z1765" s="13">
        <f t="shared" si="2309"/>
        <v>1.1229906090608258E-2</v>
      </c>
      <c r="AA1765" s="13">
        <f t="shared" si="2310"/>
        <v>6.8540796000915649E-3</v>
      </c>
      <c r="AB1765" s="13">
        <f t="shared" si="2311"/>
        <v>2.0916651833660527E-3</v>
      </c>
      <c r="AC1765" s="13">
        <f t="shared" si="2312"/>
        <v>9.9262186165770468E-6</v>
      </c>
      <c r="AD1765" s="13">
        <f t="shared" si="2313"/>
        <v>1.7039137542765091E-3</v>
      </c>
      <c r="AE1765" s="13">
        <f t="shared" si="2314"/>
        <v>1.0419202431416938E-3</v>
      </c>
      <c r="AF1765" s="13">
        <f t="shared" si="2315"/>
        <v>3.1856007686533328E-4</v>
      </c>
      <c r="AG1765" s="13">
        <f t="shared" si="2316"/>
        <v>6.4931727894036379E-5</v>
      </c>
      <c r="AH1765" s="13">
        <f t="shared" si="2317"/>
        <v>1.716733968344705E-3</v>
      </c>
      <c r="AI1765" s="13">
        <f t="shared" si="2318"/>
        <v>1.0477942714994114E-3</v>
      </c>
      <c r="AJ1765" s="13">
        <f t="shared" si="2319"/>
        <v>3.1975625100654468E-4</v>
      </c>
      <c r="AK1765" s="13">
        <f t="shared" si="2320"/>
        <v>6.5053521057746987E-5</v>
      </c>
      <c r="AL1765" s="13">
        <f t="shared" si="2321"/>
        <v>1.4818481893163415E-7</v>
      </c>
      <c r="AM1765" s="13">
        <f t="shared" si="2322"/>
        <v>2.0799391213554641E-4</v>
      </c>
      <c r="AN1765" s="13">
        <f t="shared" si="2323"/>
        <v>1.2718546755101357E-4</v>
      </c>
      <c r="AO1765" s="13">
        <f t="shared" si="2324"/>
        <v>3.8886097650848989E-5</v>
      </c>
      <c r="AP1765" s="13">
        <f t="shared" si="2325"/>
        <v>7.9261078047555756E-6</v>
      </c>
      <c r="AQ1765" s="13">
        <f t="shared" si="2326"/>
        <v>1.2116769628702182E-6</v>
      </c>
      <c r="AR1765" s="13">
        <f t="shared" si="2327"/>
        <v>2.0995192617208639E-4</v>
      </c>
      <c r="AS1765" s="13">
        <f t="shared" si="2328"/>
        <v>1.281424085442271E-4</v>
      </c>
      <c r="AT1765" s="13">
        <f t="shared" si="2329"/>
        <v>3.9105325602149083E-5</v>
      </c>
      <c r="AU1765" s="13">
        <f t="shared" si="2330"/>
        <v>7.9558698681308622E-6</v>
      </c>
      <c r="AV1765" s="13">
        <f t="shared" si="2331"/>
        <v>1.2139497188169572E-6</v>
      </c>
      <c r="AW1765" s="13">
        <f t="shared" si="2332"/>
        <v>1.5362471832600234E-9</v>
      </c>
      <c r="AX1765" s="13">
        <f t="shared" si="2333"/>
        <v>2.1157891832294457E-5</v>
      </c>
      <c r="AY1765" s="13">
        <f t="shared" si="2334"/>
        <v>1.2937765040596352E-5</v>
      </c>
      <c r="AZ1765" s="13">
        <f t="shared" si="2335"/>
        <v>3.955634275201913E-6</v>
      </c>
      <c r="BA1765" s="13">
        <f t="shared" si="2336"/>
        <v>8.0627230798387984E-7</v>
      </c>
      <c r="BB1765" s="13">
        <f t="shared" si="2337"/>
        <v>1.2325615616761039E-7</v>
      </c>
      <c r="BC1765" s="13">
        <f t="shared" si="2338"/>
        <v>1.5073894894098835E-8</v>
      </c>
      <c r="BD1765" s="13">
        <f t="shared" si="2339"/>
        <v>2.1397127780700661E-5</v>
      </c>
      <c r="BE1765" s="13">
        <f t="shared" si="2340"/>
        <v>1.3059558632008946E-5</v>
      </c>
      <c r="BF1765" s="13">
        <f t="shared" si="2341"/>
        <v>3.9853963908349981E-6</v>
      </c>
      <c r="BG1765" s="13">
        <f t="shared" si="2342"/>
        <v>8.1081782519819089E-7</v>
      </c>
      <c r="BH1765" s="13">
        <f t="shared" si="2343"/>
        <v>1.2371897570295078E-7</v>
      </c>
      <c r="BI1765" s="13">
        <f t="shared" si="2344"/>
        <v>1.5102169166294236E-8</v>
      </c>
      <c r="BJ1765" s="14">
        <f t="shared" si="2345"/>
        <v>0.29194919085450866</v>
      </c>
      <c r="BK1765" s="14">
        <f t="shared" si="2346"/>
        <v>0.41538463736586934</v>
      </c>
      <c r="BL1765" s="14">
        <f t="shared" si="2347"/>
        <v>0.28144180024422372</v>
      </c>
      <c r="BM1765" s="14">
        <f t="shared" si="2348"/>
        <v>0.12527323718867428</v>
      </c>
      <c r="BN1765" s="14">
        <f t="shared" si="2349"/>
        <v>0.87471936113774229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1.8042</v>
      </c>
      <c r="F1770" s="10">
        <f>VLOOKUP(B1770,home!$B$2:$E$405,3,FALSE)</f>
        <v>1.2563</v>
      </c>
      <c r="G1770" s="10">
        <f>VLOOKUP(C1770,away!$B$2:$E$405,4,FALSE)</f>
        <v>1.2563</v>
      </c>
      <c r="H1770" s="10">
        <f>VLOOKUP(A1770,away!$A$2:$E$405,3,FALSE)</f>
        <v>1.2458</v>
      </c>
      <c r="I1770" s="10">
        <f>VLOOKUP(C1770,away!$B$2:$E$405,3,FALSE)</f>
        <v>0.90969999999999995</v>
      </c>
      <c r="J1770" s="10">
        <f>VLOOKUP(B1770,home!$B$2:$E$405,4,FALSE)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1.8042</v>
      </c>
      <c r="F1771" s="10">
        <f>VLOOKUP(B1771,home!$B$2:$E$405,3,FALSE)</f>
        <v>1.1085</v>
      </c>
      <c r="G1771" s="10">
        <f>VLOOKUP(C1771,away!$B$2:$E$405,4,FALSE)</f>
        <v>1.1085</v>
      </c>
      <c r="H1771" s="10">
        <f>VLOOKUP(A1771,away!$A$2:$E$405,3,FALSE)</f>
        <v>1.2458</v>
      </c>
      <c r="I1771" s="10">
        <f>VLOOKUP(C1771,away!$B$2:$E$405,3,FALSE)</f>
        <v>0.74919999999999998</v>
      </c>
      <c r="J1771" s="10">
        <f>VLOOKUP(B1771,home!$B$2:$E$405,4,FALSE)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1.8042</v>
      </c>
      <c r="F1772" s="10">
        <f>VLOOKUP(B1772,home!$B$2:$E$405,3,FALSE)</f>
        <v>0.62819999999999998</v>
      </c>
      <c r="G1772" s="10">
        <f>VLOOKUP(C1772,away!$B$2:$E$405,4,FALSE)</f>
        <v>1.0346</v>
      </c>
      <c r="H1772" s="10">
        <f>VLOOKUP(A1772,away!$A$2:$E$405,3,FALSE)</f>
        <v>1.2458</v>
      </c>
      <c r="I1772" s="10">
        <f>VLOOKUP(C1772,away!$B$2:$E$405,3,FALSE)</f>
        <v>0.85619999999999996</v>
      </c>
      <c r="J1772" s="10">
        <f>VLOOKUP(B1772,home!$B$2:$E$405,4,FALSE)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1.8042</v>
      </c>
      <c r="F1773" s="10">
        <f>VLOOKUP(B1773,home!$B$2:$E$405,3,FALSE)</f>
        <v>1.2194</v>
      </c>
      <c r="G1773" s="10">
        <f>VLOOKUP(C1773,away!$B$2:$E$405,4,FALSE)</f>
        <v>0.81289999999999996</v>
      </c>
      <c r="H1773" s="10">
        <f>VLOOKUP(A1773,away!$A$2:$E$405,3,FALSE)</f>
        <v>1.2458</v>
      </c>
      <c r="I1773" s="10">
        <f>VLOOKUP(C1773,away!$B$2:$E$405,3,FALSE)</f>
        <v>1.2843</v>
      </c>
      <c r="J1773" s="10">
        <f>VLOOKUP(B1773,home!$B$2:$E$405,4,FALSE)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1.8042</v>
      </c>
      <c r="F1774" s="10">
        <f>VLOOKUP(B1774,home!$B$2:$E$405,3,FALSE)</f>
        <v>1.2563</v>
      </c>
      <c r="G1774" s="10">
        <f>VLOOKUP(C1774,away!$B$2:$E$405,4,FALSE)</f>
        <v>1.1085</v>
      </c>
      <c r="H1774" s="10">
        <f>VLOOKUP(A1774,away!$A$2:$E$405,3,FALSE)</f>
        <v>1.2458</v>
      </c>
      <c r="I1774" s="10">
        <f>VLOOKUP(C1774,away!$B$2:$E$405,3,FALSE)</f>
        <v>0.96319999999999995</v>
      </c>
      <c r="J1774" s="10">
        <f>VLOOKUP(B1774,home!$B$2:$E$405,4,FALSE)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1.8042</v>
      </c>
      <c r="F1775" s="10">
        <f>VLOOKUP(B1775,home!$B$2:$E$405,3,FALSE)</f>
        <v>0.99770000000000003</v>
      </c>
      <c r="G1775" s="10">
        <f>VLOOKUP(C1775,away!$B$2:$E$405,4,FALSE)</f>
        <v>1.1455</v>
      </c>
      <c r="H1775" s="10">
        <f>VLOOKUP(A1775,away!$A$2:$E$405,3,FALSE)</f>
        <v>1.2458</v>
      </c>
      <c r="I1775" s="10">
        <f>VLOOKUP(C1775,away!$B$2:$E$405,3,FALSE)</f>
        <v>0.96319999999999995</v>
      </c>
      <c r="J1775" s="10">
        <f>VLOOKUP(B1775,home!$B$2:$E$405,4,FALSE)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1.5941000000000001</v>
      </c>
      <c r="F1776" s="10">
        <f>VLOOKUP(B1776,home!$B$2:$E$405,3,FALSE)</f>
        <v>1.0664</v>
      </c>
      <c r="G1776" s="10">
        <f>VLOOKUP(C1776,away!$B$2:$E$405,4,FALSE)</f>
        <v>1.1919</v>
      </c>
      <c r="H1776" s="10">
        <f>VLOOKUP(A1776,away!$A$2:$E$405,3,FALSE)</f>
        <v>1.1647000000000001</v>
      </c>
      <c r="I1776" s="10">
        <f>VLOOKUP(C1776,away!$B$2:$E$405,3,FALSE)</f>
        <v>0.85860000000000003</v>
      </c>
      <c r="J1776" s="10">
        <f>VLOOKUP(B1776,home!$B$2:$E$405,4,FALSE)</f>
        <v>0.2576</v>
      </c>
      <c r="K1776" s="12">
        <f t="shared" si="2294"/>
        <v>2.0261683072559999</v>
      </c>
      <c r="L1776" s="12">
        <f t="shared" si="2295"/>
        <v>0.257602941792</v>
      </c>
      <c r="M1776" s="13">
        <f t="shared" si="2296"/>
        <v>0.10189919394417425</v>
      </c>
      <c r="N1776" s="13">
        <f t="shared" si="2297"/>
        <v>0.20646491730461838</v>
      </c>
      <c r="O1776" s="13">
        <f t="shared" si="2298"/>
        <v>2.6249532126252841E-2</v>
      </c>
      <c r="P1776" s="13">
        <f t="shared" si="2299"/>
        <v>5.3185970074511701E-2</v>
      </c>
      <c r="Q1776" s="13">
        <f t="shared" si="2300"/>
        <v>0.20916633600142434</v>
      </c>
      <c r="R1776" s="13">
        <f t="shared" si="2301"/>
        <v>3.3809783481931715E-3</v>
      </c>
      <c r="S1776" s="13">
        <f t="shared" si="2302"/>
        <v>6.9400632705607828E-3</v>
      </c>
      <c r="T1776" s="13">
        <f t="shared" si="2303"/>
        <v>5.3881863477820827E-2</v>
      </c>
      <c r="U1776" s="13">
        <f t="shared" si="2304"/>
        <v>6.8504311766277443E-3</v>
      </c>
      <c r="V1776" s="13">
        <f t="shared" si="2305"/>
        <v>4.0248273605413931E-4</v>
      </c>
      <c r="W1776" s="13">
        <f t="shared" si="2306"/>
        <v>0.1412687336503152</v>
      </c>
      <c r="X1776" s="13">
        <f t="shared" si="2307"/>
        <v>3.6391241371551697E-2</v>
      </c>
      <c r="Y1776" s="13">
        <f t="shared" si="2308"/>
        <v>4.6872454163872264E-3</v>
      </c>
      <c r="Z1776" s="13">
        <f t="shared" si="2309"/>
        <v>2.9031665620987273E-4</v>
      </c>
      <c r="AA1776" s="13">
        <f t="shared" si="2310"/>
        <v>5.8823040788097988E-4</v>
      </c>
      <c r="AB1776" s="13">
        <f t="shared" si="2311"/>
        <v>5.9592690490635578E-4</v>
      </c>
      <c r="AC1776" s="13">
        <f t="shared" si="2312"/>
        <v>1.3129663939620206E-5</v>
      </c>
      <c r="AD1776" s="13">
        <f t="shared" si="2313"/>
        <v>7.1558557732114489E-2</v>
      </c>
      <c r="AE1776" s="13">
        <f t="shared" si="2314"/>
        <v>1.8433694982185361E-2</v>
      </c>
      <c r="AF1776" s="13">
        <f t="shared" si="2315"/>
        <v>2.3742870277536888E-3</v>
      </c>
      <c r="AG1776" s="13">
        <f t="shared" si="2316"/>
        <v>2.038744410026448E-4</v>
      </c>
      <c r="AH1776" s="13">
        <f t="shared" si="2317"/>
        <v>1.8696606172719972E-5</v>
      </c>
      <c r="AI1776" s="13">
        <f t="shared" si="2318"/>
        <v>3.7882470880412103E-5</v>
      </c>
      <c r="AJ1776" s="13">
        <f t="shared" si="2319"/>
        <v>3.8378130949219652E-5</v>
      </c>
      <c r="AK1776" s="13">
        <f t="shared" si="2320"/>
        <v>2.5920184207009827E-5</v>
      </c>
      <c r="AL1776" s="13">
        <f t="shared" si="2321"/>
        <v>2.7411950432644583E-7</v>
      </c>
      <c r="AM1776" s="13">
        <f t="shared" si="2322"/>
        <v>2.8997936357951819E-2</v>
      </c>
      <c r="AN1776" s="13">
        <f t="shared" si="2323"/>
        <v>7.469953711705583E-3</v>
      </c>
      <c r="AO1776" s="13">
        <f t="shared" si="2324"/>
        <v>9.6214102559271362E-4</v>
      </c>
      <c r="AP1776" s="13">
        <f t="shared" si="2325"/>
        <v>8.2616786203818367E-5</v>
      </c>
      <c r="AQ1776" s="13">
        <f t="shared" si="2326"/>
        <v>5.3205817918760811E-6</v>
      </c>
      <c r="AR1776" s="13">
        <f t="shared" si="2327"/>
        <v>9.6326015032382623E-7</v>
      </c>
      <c r="AS1776" s="13">
        <f t="shared" si="2328"/>
        <v>1.9517271882287872E-6</v>
      </c>
      <c r="AT1776" s="13">
        <f t="shared" si="2329"/>
        <v>1.977263886599517E-6</v>
      </c>
      <c r="AU1776" s="13">
        <f t="shared" si="2330"/>
        <v>1.3354231407032542E-6</v>
      </c>
      <c r="AV1776" s="13">
        <f t="shared" si="2331"/>
        <v>6.7644801111730113E-7</v>
      </c>
      <c r="AW1776" s="13">
        <f t="shared" si="2332"/>
        <v>3.9743286122158614E-9</v>
      </c>
      <c r="AX1776" s="13">
        <f t="shared" si="2333"/>
        <v>9.7924499373847462E-3</v>
      </c>
      <c r="AY1776" s="13">
        <f t="shared" si="2334"/>
        <v>2.5225639112211968E-3</v>
      </c>
      <c r="AZ1776" s="13">
        <f t="shared" si="2335"/>
        <v>3.2490994219445686E-4</v>
      </c>
      <c r="BA1776" s="13">
        <f t="shared" si="2336"/>
        <v>2.7899252308920259E-5</v>
      </c>
      <c r="BB1776" s="13">
        <f t="shared" si="2337"/>
        <v>1.7967323671437761E-6</v>
      </c>
      <c r="BC1776" s="13">
        <f t="shared" si="2338"/>
        <v>9.2568708677828123E-8</v>
      </c>
      <c r="BD1776" s="13">
        <f t="shared" si="2339"/>
        <v>4.1356441405736982E-8</v>
      </c>
      <c r="BE1776" s="13">
        <f t="shared" si="2340"/>
        <v>8.3795110877194036E-8</v>
      </c>
      <c r="BF1776" s="13">
        <f t="shared" si="2341"/>
        <v>8.4891498981186537E-8</v>
      </c>
      <c r="BG1776" s="13">
        <f t="shared" si="2342"/>
        <v>5.7334821597045052E-8</v>
      </c>
      <c r="BH1776" s="13">
        <f t="shared" si="2343"/>
        <v>2.904249960552739E-8</v>
      </c>
      <c r="BI1776" s="13">
        <f t="shared" si="2344"/>
        <v>1.176899845284289E-8</v>
      </c>
      <c r="BJ1776" s="14">
        <f t="shared" si="2345"/>
        <v>0.79461843221260475</v>
      </c>
      <c r="BK1776" s="14">
        <f t="shared" si="2346"/>
        <v>0.16496367771996601</v>
      </c>
      <c r="BL1776" s="14">
        <f t="shared" si="2347"/>
        <v>3.7793188667818348E-2</v>
      </c>
      <c r="BM1776" s="14">
        <f t="shared" si="2348"/>
        <v>0.39479612752053173</v>
      </c>
      <c r="BN1776" s="14">
        <f t="shared" si="2349"/>
        <v>0.60034692779917476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1.5941000000000001</v>
      </c>
      <c r="F1777" s="10">
        <f>VLOOKUP(B1777,home!$B$2:$E$405,3,FALSE)</f>
        <v>0.62729999999999997</v>
      </c>
      <c r="G1777" s="10">
        <f>VLOOKUP(C1777,away!$B$2:$E$405,4,FALSE)</f>
        <v>0.87819999999999998</v>
      </c>
      <c r="H1777" s="10">
        <f>VLOOKUP(A1777,away!$A$2:$E$405,3,FALSE)</f>
        <v>1.1647000000000001</v>
      </c>
      <c r="I1777" s="10">
        <f>VLOOKUP(C1777,away!$B$2:$E$405,3,FALSE)</f>
        <v>1.2879</v>
      </c>
      <c r="J1777" s="10">
        <f>VLOOKUP(B1777,home!$B$2:$E$405,4,FALSE)</f>
        <v>1.6313</v>
      </c>
      <c r="K1777" s="12">
        <f t="shared" si="2294"/>
        <v>0.87818149632600007</v>
      </c>
      <c r="L1777" s="12">
        <f t="shared" si="2295"/>
        <v>2.4469779441689998</v>
      </c>
      <c r="M1777" s="13">
        <f t="shared" si="2296"/>
        <v>3.5966783734442502E-2</v>
      </c>
      <c r="N1777" s="13">
        <f t="shared" si="2297"/>
        <v>3.1585363957946359E-2</v>
      </c>
      <c r="O1777" s="13">
        <f t="shared" si="2298"/>
        <v>8.8009926520877121E-2</v>
      </c>
      <c r="P1777" s="13">
        <f t="shared" si="2299"/>
        <v>7.7288688963645186E-2</v>
      </c>
      <c r="Q1777" s="13">
        <f t="shared" si="2300"/>
        <v>1.3868841091295318E-2</v>
      </c>
      <c r="R1777" s="13">
        <f t="shared" si="2301"/>
        <v>0.10767917453226035</v>
      </c>
      <c r="S1777" s="13">
        <f t="shared" si="2302"/>
        <v>4.1521237246456295E-2</v>
      </c>
      <c r="T1777" s="13">
        <f t="shared" si="2303"/>
        <v>3.3936748261584361E-2</v>
      </c>
      <c r="U1777" s="13">
        <f t="shared" si="2304"/>
        <v>9.4561858613888911E-2</v>
      </c>
      <c r="V1777" s="13">
        <f t="shared" si="2305"/>
        <v>9.9138447500812105E-3</v>
      </c>
      <c r="W1777" s="13">
        <f t="shared" si="2306"/>
        <v>4.059786540620414E-3</v>
      </c>
      <c r="X1777" s="13">
        <f t="shared" si="2307"/>
        <v>9.9342081229323136E-3</v>
      </c>
      <c r="Y1777" s="13">
        <f t="shared" si="2308"/>
        <v>1.2154394084799949E-2</v>
      </c>
      <c r="Z1777" s="13">
        <f t="shared" si="2309"/>
        <v>8.7829521708921776E-2</v>
      </c>
      <c r="AA1777" s="13">
        <f t="shared" si="2310"/>
        <v>7.7130260795937836E-2</v>
      </c>
      <c r="AB1777" s="13">
        <f t="shared" si="2311"/>
        <v>3.3867183918895642E-2</v>
      </c>
      <c r="AC1777" s="13">
        <f t="shared" si="2312"/>
        <v>1.3314855815651141E-3</v>
      </c>
      <c r="AD1777" s="13">
        <f t="shared" si="2313"/>
        <v>8.913073547515474E-4</v>
      </c>
      <c r="AE1777" s="13">
        <f t="shared" si="2314"/>
        <v>2.1810094385526506E-3</v>
      </c>
      <c r="AF1777" s="13">
        <f t="shared" si="2315"/>
        <v>2.6684409960813752E-3</v>
      </c>
      <c r="AG1777" s="13">
        <f t="shared" si="2316"/>
        <v>2.176538754242494E-3</v>
      </c>
      <c r="AH1777" s="13">
        <f t="shared" si="2317"/>
        <v>5.3729225617161015E-2</v>
      </c>
      <c r="AI1777" s="13">
        <f t="shared" si="2318"/>
        <v>4.7184011748915712E-2</v>
      </c>
      <c r="AJ1777" s="13">
        <f t="shared" si="2319"/>
        <v>2.0718063020163179E-2</v>
      </c>
      <c r="AK1777" s="13">
        <f t="shared" si="2320"/>
        <v>6.0647398613410917E-3</v>
      </c>
      <c r="AL1777" s="13">
        <f t="shared" si="2321"/>
        <v>1.1444868213180461E-4</v>
      </c>
      <c r="AM1777" s="13">
        <f t="shared" si="2322"/>
        <v>1.5654592529641665E-4</v>
      </c>
      <c r="AN1777" s="13">
        <f t="shared" si="2323"/>
        <v>3.8306442644985933E-4</v>
      </c>
      <c r="AO1777" s="13">
        <f t="shared" si="2324"/>
        <v>4.6867510135927703E-4</v>
      </c>
      <c r="AP1777" s="13">
        <f t="shared" si="2325"/>
        <v>3.8227921200244041E-4</v>
      </c>
      <c r="AQ1777" s="13">
        <f t="shared" si="2326"/>
        <v>2.3385720007106935E-4</v>
      </c>
      <c r="AR1777" s="13">
        <f t="shared" si="2327"/>
        <v>2.6294846008494573E-2</v>
      </c>
      <c r="AS1777" s="13">
        <f t="shared" si="2328"/>
        <v>2.3091647213401512E-2</v>
      </c>
      <c r="AT1777" s="13">
        <f t="shared" si="2329"/>
        <v>1.0139328651248523E-2</v>
      </c>
      <c r="AU1777" s="13">
        <f t="shared" si="2330"/>
        <v>2.968056935564838E-3</v>
      </c>
      <c r="AV1777" s="13">
        <f t="shared" si="2331"/>
        <v>6.5162317021377281E-4</v>
      </c>
      <c r="AW1777" s="13">
        <f t="shared" si="2332"/>
        <v>6.8316031852045821E-6</v>
      </c>
      <c r="AX1777" s="13">
        <f t="shared" si="2333"/>
        <v>2.2912622486757554E-5</v>
      </c>
      <c r="AY1777" s="13">
        <f t="shared" si="2334"/>
        <v>5.6066681868166383E-5</v>
      </c>
      <c r="AZ1777" s="13">
        <f t="shared" si="2335"/>
        <v>6.8596966967071578E-5</v>
      </c>
      <c r="BA1777" s="13">
        <f t="shared" si="2336"/>
        <v>5.5951755068437869E-5</v>
      </c>
      <c r="BB1777" s="13">
        <f t="shared" si="2337"/>
        <v>3.4228177647503395E-5</v>
      </c>
      <c r="BC1777" s="13">
        <f t="shared" si="2338"/>
        <v>1.6751119154507813E-5</v>
      </c>
      <c r="BD1777" s="13">
        <f t="shared" si="2339"/>
        <v>1.072381803801775E-2</v>
      </c>
      <c r="BE1777" s="13">
        <f t="shared" si="2340"/>
        <v>9.4174585709541781E-3</v>
      </c>
      <c r="BF1777" s="13">
        <f t="shared" si="2341"/>
        <v>4.1351189297143256E-3</v>
      </c>
      <c r="BG1777" s="13">
        <f t="shared" si="2342"/>
        <v>1.2104616430608319E-3</v>
      </c>
      <c r="BH1777" s="13">
        <f t="shared" si="2343"/>
        <v>2.6575125423709741E-4</v>
      </c>
      <c r="BI1777" s="13">
        <f t="shared" si="2344"/>
        <v>4.6675566819289113E-5</v>
      </c>
      <c r="BJ1777" s="14">
        <f t="shared" si="2345"/>
        <v>0.1153355677911783</v>
      </c>
      <c r="BK1777" s="14">
        <f t="shared" si="2346"/>
        <v>0.16619255564019028</v>
      </c>
      <c r="BL1777" s="14">
        <f t="shared" si="2347"/>
        <v>0.61788923061116741</v>
      </c>
      <c r="BM1777" s="14">
        <f t="shared" si="2348"/>
        <v>0.63279886187230805</v>
      </c>
      <c r="BN1777" s="14">
        <f t="shared" si="2349"/>
        <v>0.35439877880046683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1.5941000000000001</v>
      </c>
      <c r="F1778" s="10">
        <f>VLOOKUP(B1778,home!$B$2:$E$405,3,FALSE)</f>
        <v>0.83640000000000003</v>
      </c>
      <c r="G1778" s="10">
        <f>VLOOKUP(C1778,away!$B$2:$E$405,4,FALSE)</f>
        <v>0.56459999999999999</v>
      </c>
      <c r="H1778" s="10">
        <f>VLOOKUP(A1778,away!$A$2:$E$405,3,FALSE)</f>
        <v>1.1647000000000001</v>
      </c>
      <c r="I1778" s="10">
        <f>VLOOKUP(C1778,away!$B$2:$E$405,3,FALSE)</f>
        <v>0.94440000000000002</v>
      </c>
      <c r="J1778" s="10">
        <f>VLOOKUP(B1778,home!$B$2:$E$405,4,FALSE)</f>
        <v>1.2402</v>
      </c>
      <c r="K1778" s="12">
        <f t="shared" si="2294"/>
        <v>0.75278413850400006</v>
      </c>
      <c r="L1778" s="12">
        <f t="shared" si="2295"/>
        <v>1.3641489117359999</v>
      </c>
      <c r="M1778" s="13">
        <f t="shared" si="2296"/>
        <v>0.12040032458287445</v>
      </c>
      <c r="N1778" s="13">
        <f t="shared" si="2297"/>
        <v>9.0635454616721109E-2</v>
      </c>
      <c r="O1778" s="13">
        <f t="shared" si="2298"/>
        <v>0.16424397175238933</v>
      </c>
      <c r="P1778" s="13">
        <f t="shared" si="2299"/>
        <v>0.12364025678009771</v>
      </c>
      <c r="Q1778" s="13">
        <f t="shared" si="2300"/>
        <v>3.4114466310783402E-2</v>
      </c>
      <c r="R1778" s="13">
        <f t="shared" si="2301"/>
        <v>0.11202661766261013</v>
      </c>
      <c r="S1778" s="13">
        <f t="shared" si="2302"/>
        <v>3.1741843615475787E-2</v>
      </c>
      <c r="T1778" s="13">
        <f t="shared" si="2303"/>
        <v>4.6537212092309606E-2</v>
      </c>
      <c r="U1778" s="13">
        <f t="shared" si="2304"/>
        <v>8.4331860866664957E-2</v>
      </c>
      <c r="V1778" s="13">
        <f t="shared" si="2305"/>
        <v>3.6217784377868484E-3</v>
      </c>
      <c r="W1778" s="13">
        <f t="shared" si="2306"/>
        <v>8.5602763774289391E-3</v>
      </c>
      <c r="X1778" s="13">
        <f t="shared" si="2307"/>
        <v>1.1677491704429074E-2</v>
      </c>
      <c r="Y1778" s="13">
        <f t="shared" si="2308"/>
        <v>7.9649188002015453E-3</v>
      </c>
      <c r="Z1778" s="13">
        <f t="shared" si="2309"/>
        <v>5.0940329523304857E-2</v>
      </c>
      <c r="AA1778" s="13">
        <f t="shared" si="2310"/>
        <v>3.834707207531092E-2</v>
      </c>
      <c r="AB1778" s="13">
        <f t="shared" si="2311"/>
        <v>1.4433533808181865E-2</v>
      </c>
      <c r="AC1778" s="13">
        <f t="shared" si="2312"/>
        <v>2.3245245475872736E-4</v>
      </c>
      <c r="AD1778" s="13">
        <f t="shared" si="2313"/>
        <v>1.6110100695347464E-3</v>
      </c>
      <c r="AE1778" s="13">
        <f t="shared" si="2314"/>
        <v>2.197657633151562E-3</v>
      </c>
      <c r="AF1778" s="13">
        <f t="shared" si="2315"/>
        <v>1.4989661343160084E-3</v>
      </c>
      <c r="AG1778" s="13">
        <f t="shared" si="2316"/>
        <v>6.8160434028543388E-4</v>
      </c>
      <c r="AH1778" s="13">
        <f t="shared" si="2317"/>
        <v>1.7372548770672399E-2</v>
      </c>
      <c r="AI1778" s="13">
        <f t="shared" si="2318"/>
        <v>1.3077779159949345E-2</v>
      </c>
      <c r="AJ1778" s="13">
        <f t="shared" si="2319"/>
        <v>4.9223723592340162E-3</v>
      </c>
      <c r="AK1778" s="13">
        <f t="shared" si="2320"/>
        <v>1.2351612786139605E-3</v>
      </c>
      <c r="AL1778" s="13">
        <f t="shared" si="2321"/>
        <v>9.5483068820965803E-6</v>
      </c>
      <c r="AM1778" s="13">
        <f t="shared" si="2322"/>
        <v>2.425485654631967E-4</v>
      </c>
      <c r="AN1778" s="13">
        <f t="shared" si="2323"/>
        <v>3.3087236161974772E-4</v>
      </c>
      <c r="AO1778" s="13">
        <f t="shared" si="2324"/>
        <v>2.2567958601354957E-4</v>
      </c>
      <c r="AP1778" s="13">
        <f t="shared" si="2325"/>
        <v>1.0262018722047155E-4</v>
      </c>
      <c r="AQ1778" s="13">
        <f t="shared" si="2326"/>
        <v>3.499730417973773E-5</v>
      </c>
      <c r="AR1778" s="13">
        <f t="shared" si="2327"/>
        <v>4.7397486999186588E-3</v>
      </c>
      <c r="AS1778" s="13">
        <f t="shared" si="2328"/>
        <v>3.5680076417937212E-3</v>
      </c>
      <c r="AT1778" s="13">
        <f t="shared" si="2329"/>
        <v>1.3429697794016876E-3</v>
      </c>
      <c r="AU1778" s="13">
        <f t="shared" si="2330"/>
        <v>3.3698878280793548E-4</v>
      </c>
      <c r="AV1778" s="13">
        <f t="shared" si="2331"/>
        <v>6.3419952637895825E-5</v>
      </c>
      <c r="AW1778" s="13">
        <f t="shared" si="2332"/>
        <v>2.7236801681935662E-7</v>
      </c>
      <c r="AX1778" s="13">
        <f t="shared" si="2333"/>
        <v>3.043111881626559E-5</v>
      </c>
      <c r="AY1778" s="13">
        <f t="shared" si="2334"/>
        <v>4.1512577616117614E-5</v>
      </c>
      <c r="AZ1778" s="13">
        <f t="shared" si="2335"/>
        <v>2.8314668789191538E-5</v>
      </c>
      <c r="BA1778" s="13">
        <f t="shared" si="2336"/>
        <v>1.2875141538313641E-5</v>
      </c>
      <c r="BB1778" s="13">
        <f t="shared" si="2337"/>
        <v>4.3909025794843833E-6</v>
      </c>
      <c r="BC1778" s="13">
        <f t="shared" si="2338"/>
        <v>1.1979689950684812E-6</v>
      </c>
      <c r="BD1778" s="13">
        <f t="shared" si="2339"/>
        <v>1.077620505149361E-3</v>
      </c>
      <c r="BE1778" s="13">
        <f t="shared" si="2340"/>
        <v>8.1121562360310698E-4</v>
      </c>
      <c r="BF1778" s="13">
        <f t="shared" si="2341"/>
        <v>3.0533512717752502E-4</v>
      </c>
      <c r="BG1778" s="13">
        <f t="shared" si="2342"/>
        <v>7.6617146889114169E-5</v>
      </c>
      <c r="BH1778" s="13">
        <f t="shared" si="2343"/>
        <v>1.4419043228889058E-5</v>
      </c>
      <c r="BI1778" s="13">
        <f t="shared" si="2344"/>
        <v>2.1708854070222371E-6</v>
      </c>
      <c r="BJ1778" s="14">
        <f t="shared" si="2345"/>
        <v>0.20653449846199248</v>
      </c>
      <c r="BK1778" s="14">
        <f t="shared" si="2346"/>
        <v>0.27968771675549176</v>
      </c>
      <c r="BL1778" s="14">
        <f t="shared" si="2347"/>
        <v>0.46232943092164186</v>
      </c>
      <c r="BM1778" s="14">
        <f t="shared" si="2348"/>
        <v>0.35438964374735549</v>
      </c>
      <c r="BN1778" s="14">
        <f t="shared" si="2349"/>
        <v>0.6450610917054761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1.1607000000000001</v>
      </c>
      <c r="F1779" s="10">
        <f>VLOOKUP(B1779,home!$B$2:$E$405,3,FALSE)</f>
        <v>0.70489999999999997</v>
      </c>
      <c r="G1779" s="10">
        <f>VLOOKUP(C1779,away!$B$2:$E$405,4,FALSE)</f>
        <v>2.1539000000000001</v>
      </c>
      <c r="H1779" s="10">
        <f>VLOOKUP(A1779,away!$A$2:$E$405,3,FALSE)</f>
        <v>0.89880000000000004</v>
      </c>
      <c r="I1779" s="10">
        <f>VLOOKUP(C1779,away!$B$2:$E$405,3,FALSE)</f>
        <v>0.8901</v>
      </c>
      <c r="J1779" s="10">
        <f>VLOOKUP(B1779,home!$B$2:$E$405,4,FALSE)</f>
        <v>1.1126</v>
      </c>
      <c r="K1779" s="12">
        <f t="shared" si="2294"/>
        <v>1.7622723664770001</v>
      </c>
      <c r="L1779" s="12">
        <f t="shared" si="2295"/>
        <v>0.89010434368800007</v>
      </c>
      <c r="M1779" s="13">
        <f t="shared" si="2296"/>
        <v>7.0483494991748413E-2</v>
      </c>
      <c r="N1779" s="13">
        <f t="shared" si="2297"/>
        <v>0.12421111551667825</v>
      </c>
      <c r="O1779" s="13">
        <f t="shared" si="2298"/>
        <v>6.2737665050466657E-2</v>
      </c>
      <c r="P1779" s="13">
        <f t="shared" si="2299"/>
        <v>0.11056085345572725</v>
      </c>
      <c r="Q1779" s="13">
        <f t="shared" si="2300"/>
        <v>0.10944690824216233</v>
      </c>
      <c r="R1779" s="13">
        <f t="shared" si="2301"/>
        <v>2.7921534087131598E-2</v>
      </c>
      <c r="S1779" s="13">
        <f t="shared" si="2302"/>
        <v>4.3356612488816858E-2</v>
      </c>
      <c r="T1779" s="13">
        <f t="shared" si="2303"/>
        <v>9.7419168429570657E-2</v>
      </c>
      <c r="U1779" s="13">
        <f t="shared" si="2304"/>
        <v>4.9205347951397624E-2</v>
      </c>
      <c r="V1779" s="13">
        <f t="shared" si="2305"/>
        <v>7.5566061092648112E-3</v>
      </c>
      <c r="W1779" s="13">
        <f t="shared" si="2306"/>
        <v>6.4291753997168827E-2</v>
      </c>
      <c r="X1779" s="13">
        <f t="shared" si="2307"/>
        <v>5.7226369496200309E-2</v>
      </c>
      <c r="Y1779" s="13">
        <f t="shared" si="2308"/>
        <v>2.5468720031031178E-2</v>
      </c>
      <c r="Z1779" s="13">
        <f t="shared" si="2309"/>
        <v>8.2843595911294664E-3</v>
      </c>
      <c r="AA1779" s="13">
        <f t="shared" si="2310"/>
        <v>1.4599297981406155E-2</v>
      </c>
      <c r="AB1779" s="13">
        <f t="shared" si="2311"/>
        <v>1.2863969701297761E-2</v>
      </c>
      <c r="AC1779" s="13">
        <f t="shared" si="2312"/>
        <v>7.4083374126000063E-4</v>
      </c>
      <c r="AD1779" s="13">
        <f t="shared" si="2313"/>
        <v>2.832489536538696E-2</v>
      </c>
      <c r="AE1779" s="13">
        <f t="shared" si="2314"/>
        <v>2.5212112399239033E-2</v>
      </c>
      <c r="AF1779" s="13">
        <f t="shared" si="2315"/>
        <v>1.1220705380056373E-2</v>
      </c>
      <c r="AG1779" s="13">
        <f t="shared" si="2316"/>
        <v>3.3291995326771638E-3</v>
      </c>
      <c r="AH1779" s="13">
        <f t="shared" si="2317"/>
        <v>1.8434861141844198E-3</v>
      </c>
      <c r="AI1779" s="13">
        <f t="shared" si="2318"/>
        <v>3.2487246370112664E-3</v>
      </c>
      <c r="AJ1779" s="13">
        <f t="shared" si="2319"/>
        <v>2.8625688270489894E-3</v>
      </c>
      <c r="AK1779" s="13">
        <f t="shared" si="2320"/>
        <v>1.681541980348971E-3</v>
      </c>
      <c r="AL1779" s="13">
        <f t="shared" si="2321"/>
        <v>4.6483058600935758E-5</v>
      </c>
      <c r="AM1779" s="13">
        <f t="shared" si="2322"/>
        <v>9.9832360771547734E-3</v>
      </c>
      <c r="AN1779" s="13">
        <f t="shared" si="2323"/>
        <v>8.8861217963382127E-3</v>
      </c>
      <c r="AO1779" s="13">
        <f t="shared" si="2324"/>
        <v>3.954787804730628E-3</v>
      </c>
      <c r="AP1779" s="13">
        <f t="shared" si="2325"/>
        <v>1.1733912677850211E-3</v>
      </c>
      <c r="AQ1779" s="13">
        <f t="shared" si="2326"/>
        <v>2.6111016607525403E-4</v>
      </c>
      <c r="AR1779" s="13">
        <f t="shared" si="2327"/>
        <v>3.2817899955281307E-4</v>
      </c>
      <c r="AS1779" s="13">
        <f t="shared" si="2328"/>
        <v>5.7834078216999012E-4</v>
      </c>
      <c r="AT1779" s="13">
        <f t="shared" si="2329"/>
        <v>5.09596989412434E-4</v>
      </c>
      <c r="AU1779" s="13">
        <f t="shared" si="2330"/>
        <v>2.9934956416046826E-4</v>
      </c>
      <c r="AV1779" s="13">
        <f t="shared" si="2331"/>
        <v>1.3188386620923174E-4</v>
      </c>
      <c r="AW1779" s="13">
        <f t="shared" si="2332"/>
        <v>2.025378278179285E-6</v>
      </c>
      <c r="AX1779" s="13">
        <f t="shared" si="2333"/>
        <v>2.9321968444643537E-3</v>
      </c>
      <c r="AY1779" s="13">
        <f t="shared" si="2334"/>
        <v>2.609961147805968E-3</v>
      </c>
      <c r="AZ1779" s="13">
        <f t="shared" si="2335"/>
        <v>1.161568877259505E-3</v>
      </c>
      <c r="BA1779" s="13">
        <f t="shared" si="2336"/>
        <v>3.4463916771382638E-4</v>
      </c>
      <c r="BB1779" s="13">
        <f t="shared" si="2337"/>
        <v>7.669120504677348E-5</v>
      </c>
      <c r="BC1779" s="13">
        <f t="shared" si="2338"/>
        <v>1.3652634946960033E-5</v>
      </c>
      <c r="BD1779" s="13">
        <f t="shared" si="2339"/>
        <v>4.8685592168190174E-5</v>
      </c>
      <c r="BE1779" s="13">
        <f t="shared" si="2340"/>
        <v>8.5797273723570589E-5</v>
      </c>
      <c r="BF1779" s="13">
        <f t="shared" si="2341"/>
        <v>7.5599082301055855E-5</v>
      </c>
      <c r="BG1779" s="13">
        <f t="shared" si="2342"/>
        <v>4.4408724556723734E-5</v>
      </c>
      <c r="BH1779" s="13">
        <f t="shared" si="2343"/>
        <v>1.9565067029200702E-5</v>
      </c>
      <c r="BI1779" s="13">
        <f t="shared" si="2344"/>
        <v>6.8957953947661262E-6</v>
      </c>
      <c r="BJ1779" s="14">
        <f t="shared" si="2345"/>
        <v>0.57754830537949231</v>
      </c>
      <c r="BK1779" s="14">
        <f t="shared" si="2346"/>
        <v>0.23535484499322423</v>
      </c>
      <c r="BL1779" s="14">
        <f t="shared" si="2347"/>
        <v>0.17909243806697189</v>
      </c>
      <c r="BM1779" s="14">
        <f t="shared" si="2348"/>
        <v>0.49231044091737569</v>
      </c>
      <c r="BN1779" s="14">
        <f t="shared" si="2349"/>
        <v>0.50536157134391457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1.1607000000000001</v>
      </c>
      <c r="F1780" s="10">
        <f>VLOOKUP(B1780,home!$B$2:$E$405,3,FALSE)</f>
        <v>0.93989999999999996</v>
      </c>
      <c r="G1780" s="10">
        <f>VLOOKUP(C1780,away!$B$2:$E$405,4,FALSE)</f>
        <v>2.3262</v>
      </c>
      <c r="H1780" s="10">
        <f>VLOOKUP(A1780,away!$A$2:$E$405,3,FALSE)</f>
        <v>0.89880000000000004</v>
      </c>
      <c r="I1780" s="10">
        <f>VLOOKUP(C1780,away!$B$2:$E$405,3,FALSE)</f>
        <v>0.44500000000000001</v>
      </c>
      <c r="J1780" s="10">
        <f>VLOOKUP(B1780,home!$B$2:$E$405,4,FALSE)</f>
        <v>1.0114000000000001</v>
      </c>
      <c r="K1780" s="12">
        <f t="shared" si="2294"/>
        <v>2.5377491175660003</v>
      </c>
      <c r="L1780" s="12">
        <f t="shared" si="2295"/>
        <v>0.40452561240000007</v>
      </c>
      <c r="M1780" s="13">
        <f t="shared" si="2296"/>
        <v>5.2745610151484393E-2</v>
      </c>
      <c r="N1780" s="13">
        <f t="shared" si="2297"/>
        <v>0.13385512561740978</v>
      </c>
      <c r="O1780" s="13">
        <f t="shared" si="2298"/>
        <v>2.1336950247940883E-2</v>
      </c>
      <c r="P1780" s="13">
        <f t="shared" si="2299"/>
        <v>5.4147826663261629E-2</v>
      </c>
      <c r="Q1780" s="13">
        <f t="shared" si="2300"/>
        <v>0.16984536345863394</v>
      </c>
      <c r="R1780" s="13">
        <f t="shared" si="2301"/>
        <v>4.3156714328983084E-3</v>
      </c>
      <c r="S1780" s="13">
        <f t="shared" si="2302"/>
        <v>1.3896830105548194E-2</v>
      </c>
      <c r="T1780" s="13">
        <f t="shared" si="2303"/>
        <v>6.8706799666404486E-2</v>
      </c>
      <c r="U1780" s="13">
        <f t="shared" si="2304"/>
        <v>1.0952091370542479E-2</v>
      </c>
      <c r="V1780" s="13">
        <f t="shared" si="2305"/>
        <v>1.5851411784957652E-3</v>
      </c>
      <c r="W1780" s="13">
        <f t="shared" si="2306"/>
        <v>0.14367497374660826</v>
      </c>
      <c r="X1780" s="13">
        <f t="shared" si="2307"/>
        <v>5.812020674140065E-2</v>
      </c>
      <c r="Y1780" s="13">
        <f t="shared" si="2308"/>
        <v>1.1755556112439851E-2</v>
      </c>
      <c r="Z1780" s="13">
        <f t="shared" si="2309"/>
        <v>5.8193320977012485E-4</v>
      </c>
      <c r="AA1780" s="13">
        <f t="shared" si="2310"/>
        <v>1.4768004895764843E-3</v>
      </c>
      <c r="AB1780" s="13">
        <f t="shared" si="2311"/>
        <v>1.8738745696218805E-3</v>
      </c>
      <c r="AC1780" s="13">
        <f t="shared" si="2312"/>
        <v>1.0170508683504563E-4</v>
      </c>
      <c r="AD1780" s="13">
        <f t="shared" si="2313"/>
        <v>9.1152759460443364E-2</v>
      </c>
      <c r="AE1780" s="13">
        <f t="shared" si="2314"/>
        <v>3.6873625842685755E-2</v>
      </c>
      <c r="AF1780" s="13">
        <f t="shared" si="2315"/>
        <v>7.45816303771046E-3</v>
      </c>
      <c r="AG1780" s="13">
        <f t="shared" si="2316"/>
        <v>1.0056726567362897E-3</v>
      </c>
      <c r="AH1780" s="13">
        <f t="shared" si="2317"/>
        <v>5.8851722014539345E-5</v>
      </c>
      <c r="AI1780" s="13">
        <f t="shared" si="2318"/>
        <v>1.4935090560963676E-4</v>
      </c>
      <c r="AJ1780" s="13">
        <f t="shared" si="2319"/>
        <v>1.8950756445926939E-4</v>
      </c>
      <c r="AK1780" s="13">
        <f t="shared" si="2320"/>
        <v>1.6030755149286428E-4</v>
      </c>
      <c r="AL1780" s="13">
        <f t="shared" si="2321"/>
        <v>4.1763546933287574E-6</v>
      </c>
      <c r="AM1780" s="13">
        <f t="shared" si="2322"/>
        <v>4.6264566976889188E-2</v>
      </c>
      <c r="AN1780" s="13">
        <f t="shared" si="2323"/>
        <v>1.8715202288746919E-2</v>
      </c>
      <c r="AO1780" s="13">
        <f t="shared" si="2324"/>
        <v>3.7853893335226142E-3</v>
      </c>
      <c r="AP1780" s="13">
        <f t="shared" si="2325"/>
        <v>5.1042897943855462E-4</v>
      </c>
      <c r="AQ1780" s="13">
        <f t="shared" si="2326"/>
        <v>5.1620398873522072E-5</v>
      </c>
      <c r="AR1780" s="13">
        <f t="shared" si="2327"/>
        <v>4.7614057777452178E-6</v>
      </c>
      <c r="AS1780" s="13">
        <f t="shared" si="2328"/>
        <v>1.2083253310846582E-5</v>
      </c>
      <c r="AT1780" s="13">
        <f t="shared" si="2329"/>
        <v>1.5332132713463688E-5</v>
      </c>
      <c r="AU1780" s="13">
        <f t="shared" si="2330"/>
        <v>1.2969702087999091E-5</v>
      </c>
      <c r="AV1780" s="13">
        <f t="shared" si="2331"/>
        <v>8.228462507228403E-6</v>
      </c>
      <c r="AW1780" s="13">
        <f t="shared" si="2332"/>
        <v>1.1909391836337624E-7</v>
      </c>
      <c r="AX1780" s="13">
        <f t="shared" si="2333"/>
        <v>1.9567977336695599E-2</v>
      </c>
      <c r="AY1780" s="13">
        <f t="shared" si="2334"/>
        <v>7.9157480155561104E-3</v>
      </c>
      <c r="AZ1780" s="13">
        <f t="shared" si="2335"/>
        <v>1.6010614067984601E-3</v>
      </c>
      <c r="BA1780" s="13">
        <f t="shared" si="2336"/>
        <v>2.1589011535838427E-4</v>
      </c>
      <c r="BB1780" s="13">
        <f t="shared" si="2337"/>
        <v>2.1833270281614258E-5</v>
      </c>
      <c r="BC1780" s="13">
        <f t="shared" si="2338"/>
        <v>1.7664234062729457E-6</v>
      </c>
      <c r="BD1780" s="13">
        <f t="shared" si="2339"/>
        <v>3.2101843135454716E-7</v>
      </c>
      <c r="BE1780" s="13">
        <f t="shared" si="2340"/>
        <v>8.1466424089242364E-7</v>
      </c>
      <c r="BF1780" s="13">
        <f t="shared" si="2341"/>
        <v>1.0337067292186621E-6</v>
      </c>
      <c r="BG1780" s="13">
        <f t="shared" si="2342"/>
        <v>8.7442944663223199E-7</v>
      </c>
      <c r="BH1780" s="13">
        <f t="shared" si="2343"/>
        <v>5.5477063914116828E-7</v>
      </c>
      <c r="BI1780" s="13">
        <f t="shared" si="2344"/>
        <v>2.8157373998640503E-7</v>
      </c>
      <c r="BJ1780" s="14">
        <f t="shared" si="2345"/>
        <v>0.82109973088603982</v>
      </c>
      <c r="BK1780" s="14">
        <f t="shared" si="2346"/>
        <v>0.13039703755587448</v>
      </c>
      <c r="BL1780" s="14">
        <f t="shared" si="2347"/>
        <v>4.0570660973780849E-2</v>
      </c>
      <c r="BM1780" s="14">
        <f t="shared" si="2348"/>
        <v>0.54848718613219882</v>
      </c>
      <c r="BN1780" s="14">
        <f t="shared" si="2349"/>
        <v>0.43624654757162895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1.1607000000000001</v>
      </c>
      <c r="F1781" s="10">
        <f>VLOOKUP(B1781,home!$B$2:$E$405,3,FALSE)</f>
        <v>2.4984999999999999</v>
      </c>
      <c r="G1781" s="10">
        <f>VLOOKUP(C1781,away!$B$2:$E$405,4,FALSE)</f>
        <v>0.62660000000000005</v>
      </c>
      <c r="H1781" s="10">
        <f>VLOOKUP(A1781,away!$A$2:$E$405,3,FALSE)</f>
        <v>0.89880000000000004</v>
      </c>
      <c r="I1781" s="10">
        <f>VLOOKUP(C1781,away!$B$2:$E$405,3,FALSE)</f>
        <v>1.1126</v>
      </c>
      <c r="J1781" s="10">
        <f>VLOOKUP(B1781,home!$B$2:$E$405,4,FALSE)</f>
        <v>1.0013000000000001</v>
      </c>
      <c r="K1781" s="12">
        <f t="shared" si="2294"/>
        <v>1.8171456080700001</v>
      </c>
      <c r="L1781" s="12">
        <f t="shared" si="2295"/>
        <v>1.0013048863440002</v>
      </c>
      <c r="M1781" s="13">
        <f t="shared" si="2296"/>
        <v>5.9698374043066188E-2</v>
      </c>
      <c r="N1781" s="13">
        <f t="shared" si="2297"/>
        <v>0.10848063820127783</v>
      </c>
      <c r="O1781" s="13">
        <f t="shared" si="2298"/>
        <v>5.9776273636114E-2</v>
      </c>
      <c r="P1781" s="13">
        <f t="shared" si="2299"/>
        <v>0.1086221931046551</v>
      </c>
      <c r="Q1781" s="13">
        <f t="shared" si="2300"/>
        <v>9.8562557634041356E-2</v>
      </c>
      <c r="R1781" s="13">
        <f t="shared" si="2301"/>
        <v>2.9927137439638488E-2</v>
      </c>
      <c r="S1781" s="13">
        <f t="shared" si="2302"/>
        <v>4.9409975665138654E-2</v>
      </c>
      <c r="T1781" s="13">
        <f t="shared" si="2303"/>
        <v>9.8691170569527739E-2</v>
      </c>
      <c r="U1781" s="13">
        <f t="shared" si="2304"/>
        <v>5.4381966360546354E-2</v>
      </c>
      <c r="V1781" s="13">
        <f t="shared" si="2305"/>
        <v>9.9891421835659171E-3</v>
      </c>
      <c r="W1781" s="13">
        <f t="shared" si="2306"/>
        <v>5.9700839574948192E-2</v>
      </c>
      <c r="X1781" s="13">
        <f t="shared" si="2307"/>
        <v>5.9778742385234881E-2</v>
      </c>
      <c r="Y1781" s="13">
        <f t="shared" si="2308"/>
        <v>2.9928373424917439E-2</v>
      </c>
      <c r="Z1781" s="13">
        <f t="shared" si="2309"/>
        <v>9.9887296508661631E-3</v>
      </c>
      <c r="AA1781" s="13">
        <f t="shared" si="2310"/>
        <v>1.8150976215270037E-2</v>
      </c>
      <c r="AB1781" s="13">
        <f t="shared" si="2311"/>
        <v>1.6491483355880493E-2</v>
      </c>
      <c r="AC1781" s="13">
        <f t="shared" si="2312"/>
        <v>1.1359632366519806E-3</v>
      </c>
      <c r="AD1781" s="13">
        <f t="shared" si="2313"/>
        <v>2.7121279607927189E-2</v>
      </c>
      <c r="AE1781" s="13">
        <f t="shared" si="2314"/>
        <v>2.7156669795319381E-2</v>
      </c>
      <c r="AF1781" s="13">
        <f t="shared" si="2315"/>
        <v>1.3596053081441907E-2</v>
      </c>
      <c r="AG1781" s="13">
        <f t="shared" si="2316"/>
        <v>4.5379314618133942E-3</v>
      </c>
      <c r="AH1781" s="13">
        <f t="shared" si="2317"/>
        <v>2.5004409519453715E-3</v>
      </c>
      <c r="AI1781" s="13">
        <f t="shared" si="2318"/>
        <v>4.5436652940659024E-3</v>
      </c>
      <c r="AJ1781" s="13">
        <f t="shared" si="2319"/>
        <v>4.128250716825971E-3</v>
      </c>
      <c r="AK1781" s="13">
        <f t="shared" si="2320"/>
        <v>2.5005442196973818E-3</v>
      </c>
      <c r="AL1781" s="13">
        <f t="shared" si="2321"/>
        <v>8.2676166665702973E-5</v>
      </c>
      <c r="AM1781" s="13">
        <f t="shared" si="2322"/>
        <v>9.8566628249566624E-3</v>
      </c>
      <c r="AN1781" s="13">
        <f t="shared" si="2323"/>
        <v>9.8695246496743622E-3</v>
      </c>
      <c r="AO1781" s="13">
        <f t="shared" si="2324"/>
        <v>4.9412016288057472E-3</v>
      </c>
      <c r="AP1781" s="13">
        <f t="shared" si="2325"/>
        <v>1.6492164451113759E-3</v>
      </c>
      <c r="AQ1781" s="13">
        <f t="shared" si="2326"/>
        <v>4.1284212128222549E-4</v>
      </c>
      <c r="AR1781" s="13">
        <f t="shared" si="2327"/>
        <v>5.0074074863950895E-4</v>
      </c>
      <c r="AS1781" s="13">
        <f t="shared" si="2328"/>
        <v>9.0991885217196766E-4</v>
      </c>
      <c r="AT1781" s="13">
        <f t="shared" si="2329"/>
        <v>8.2672752296219349E-4</v>
      </c>
      <c r="AU1781" s="13">
        <f t="shared" si="2330"/>
        <v>5.0076142914044688E-4</v>
      </c>
      <c r="AV1781" s="13">
        <f t="shared" si="2331"/>
        <v>2.2748910791335489E-4</v>
      </c>
      <c r="AW1781" s="13">
        <f t="shared" si="2332"/>
        <v>4.1786297852732554E-6</v>
      </c>
      <c r="AX1781" s="13">
        <f t="shared" si="2333"/>
        <v>2.9851652604328109E-3</v>
      </c>
      <c r="AY1781" s="13">
        <f t="shared" si="2334"/>
        <v>2.9890605618157332E-3</v>
      </c>
      <c r="AZ1781" s="13">
        <f t="shared" si="2335"/>
        <v>1.496480473062118E-3</v>
      </c>
      <c r="BA1781" s="13">
        <f t="shared" si="2336"/>
        <v>4.9947773666515988E-4</v>
      </c>
      <c r="BB1781" s="13">
        <f t="shared" si="2337"/>
        <v>1.2503237458571658E-4</v>
      </c>
      <c r="BC1781" s="13">
        <f t="shared" si="2338"/>
        <v>2.5039105524774284E-5</v>
      </c>
      <c r="BD1781" s="13">
        <f t="shared" si="2339"/>
        <v>8.3565693067382148E-5</v>
      </c>
      <c r="BE1781" s="13">
        <f t="shared" si="2340"/>
        <v>1.5185103214271914E-4</v>
      </c>
      <c r="BF1781" s="13">
        <f t="shared" si="2341"/>
        <v>1.3796771806951928E-4</v>
      </c>
      <c r="BG1781" s="13">
        <f t="shared" si="2342"/>
        <v>8.3569144315155677E-5</v>
      </c>
      <c r="BH1781" s="13">
        <f t="shared" si="2343"/>
        <v>3.7964325890613287E-5</v>
      </c>
      <c r="BI1781" s="13">
        <f t="shared" si="2344"/>
        <v>1.3797341611093217E-5</v>
      </c>
      <c r="BJ1781" s="14">
        <f t="shared" si="2345"/>
        <v>0.56240395891836603</v>
      </c>
      <c r="BK1781" s="14">
        <f t="shared" si="2346"/>
        <v>0.23192738496155929</v>
      </c>
      <c r="BL1781" s="14">
        <f t="shared" si="2347"/>
        <v>0.19587509110590795</v>
      </c>
      <c r="BM1781" s="14">
        <f t="shared" si="2348"/>
        <v>0.53214310864587611</v>
      </c>
      <c r="BN1781" s="14">
        <f t="shared" si="2349"/>
        <v>0.46506717405879294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1.5417000000000001</v>
      </c>
      <c r="F1782" s="10">
        <f>VLOOKUP(B1782,home!$B$2:$E$405,3,FALSE)</f>
        <v>0.79279999999999995</v>
      </c>
      <c r="G1782" s="10">
        <f>VLOOKUP(C1782,away!$B$2:$E$405,4,FALSE)</f>
        <v>1.0810999999999999</v>
      </c>
      <c r="H1782" s="10">
        <f>VLOOKUP(A1782,away!$A$2:$E$405,3,FALSE)</f>
        <v>1.125</v>
      </c>
      <c r="I1782" s="10">
        <f>VLOOKUP(C1782,away!$B$2:$E$405,3,FALSE)</f>
        <v>0.88890000000000002</v>
      </c>
      <c r="J1782" s="10">
        <f>VLOOKUP(B1782,home!$B$2:$E$405,4,FALSE)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1.5417000000000001</v>
      </c>
      <c r="F1783" s="10">
        <f>VLOOKUP(B1783,home!$B$2:$E$405,3,FALSE)</f>
        <v>0.79279999999999995</v>
      </c>
      <c r="G1783" s="10">
        <f>VLOOKUP(C1783,away!$B$2:$E$405,4,FALSE)</f>
        <v>0.86480000000000001</v>
      </c>
      <c r="H1783" s="10">
        <f>VLOOKUP(A1783,away!$A$2:$E$405,3,FALSE)</f>
        <v>1.125</v>
      </c>
      <c r="I1783" s="10">
        <f>VLOOKUP(C1783,away!$B$2:$E$405,3,FALSE)</f>
        <v>0.98770000000000002</v>
      </c>
      <c r="J1783" s="10">
        <f>VLOOKUP(B1783,home!$B$2:$E$405,4,FALSE)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1.5417000000000001</v>
      </c>
      <c r="F1784" s="10">
        <f>VLOOKUP(B1784,home!$B$2:$E$405,3,FALSE)</f>
        <v>0.72070000000000001</v>
      </c>
      <c r="G1784" s="10">
        <f>VLOOKUP(C1784,away!$B$2:$E$405,4,FALSE)</f>
        <v>0.72070000000000001</v>
      </c>
      <c r="H1784" s="10">
        <f>VLOOKUP(A1784,away!$A$2:$E$405,3,FALSE)</f>
        <v>1.125</v>
      </c>
      <c r="I1784" s="10">
        <f>VLOOKUP(C1784,away!$B$2:$E$405,3,FALSE)</f>
        <v>0.69140000000000001</v>
      </c>
      <c r="J1784" s="10">
        <f>VLOOKUP(B1784,home!$B$2:$E$405,4,FALSE)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1.5124</v>
      </c>
      <c r="F1785" s="10">
        <f>VLOOKUP(B1785,home!$B$2:$E$405,3,FALSE)</f>
        <v>1.2342</v>
      </c>
      <c r="G1785" s="10">
        <f>VLOOKUP(C1785,away!$B$2:$E$405,4,FALSE)</f>
        <v>0.79339999999999999</v>
      </c>
      <c r="H1785" s="10">
        <f>VLOOKUP(A1785,away!$A$2:$E$405,3,FALSE)</f>
        <v>1.1446000000000001</v>
      </c>
      <c r="I1785" s="10">
        <f>VLOOKUP(C1785,away!$B$2:$E$405,3,FALSE)</f>
        <v>1.4560999999999999</v>
      </c>
      <c r="J1785" s="10">
        <f>VLOOKUP(B1785,home!$B$2:$E$405,4,FALSE)</f>
        <v>0.99019999999999997</v>
      </c>
      <c r="K1785" s="12">
        <f t="shared" si="2294"/>
        <v>1.4809636770719998</v>
      </c>
      <c r="L1785" s="12">
        <f t="shared" si="2295"/>
        <v>1.6503188698120002</v>
      </c>
      <c r="M1785" s="13">
        <f t="shared" si="2296"/>
        <v>4.3661763069023952E-2</v>
      </c>
      <c r="N1785" s="13">
        <f t="shared" si="2297"/>
        <v>6.4661485182148162E-2</v>
      </c>
      <c r="O1785" s="13">
        <f t="shared" si="2298"/>
        <v>7.2055831482070939E-2</v>
      </c>
      <c r="P1785" s="13">
        <f t="shared" si="2299"/>
        <v>0.10671206914616815</v>
      </c>
      <c r="Q1785" s="13">
        <f t="shared" si="2300"/>
        <v>4.78806554301454E-2</v>
      </c>
      <c r="R1785" s="13">
        <f t="shared" si="2301"/>
        <v>5.9457549187427634E-2</v>
      </c>
      <c r="S1785" s="13">
        <f t="shared" si="2302"/>
        <v>6.5202736336221548E-2</v>
      </c>
      <c r="T1785" s="13">
        <f t="shared" si="2303"/>
        <v>7.9018349155335371E-2</v>
      </c>
      <c r="U1785" s="13">
        <f t="shared" si="2304"/>
        <v>8.8054470674302124E-2</v>
      </c>
      <c r="V1785" s="13">
        <f t="shared" si="2305"/>
        <v>1.7706616650237261E-2</v>
      </c>
      <c r="W1785" s="13">
        <f t="shared" si="2306"/>
        <v>2.3636503842148524E-2</v>
      </c>
      <c r="X1785" s="13">
        <f t="shared" si="2307"/>
        <v>3.9007768307081553E-2</v>
      </c>
      <c r="Y1785" s="13">
        <f t="shared" si="2308"/>
        <v>3.2187628053215601E-2</v>
      </c>
      <c r="Z1785" s="13">
        <f t="shared" si="2309"/>
        <v>3.2707971792262321E-2</v>
      </c>
      <c r="AA1785" s="13">
        <f t="shared" si="2310"/>
        <v>4.843931817503605E-2</v>
      </c>
      <c r="AB1785" s="13">
        <f t="shared" si="2311"/>
        <v>3.5868435379680978E-2</v>
      </c>
      <c r="AC1785" s="13">
        <f t="shared" si="2312"/>
        <v>2.7047546404300672E-3</v>
      </c>
      <c r="AD1785" s="13">
        <f t="shared" si="2313"/>
        <v>8.7512009107986767E-3</v>
      </c>
      <c r="AE1785" s="13">
        <f t="shared" si="2314"/>
        <v>1.444227199660702E-2</v>
      </c>
      <c r="AF1785" s="13">
        <f t="shared" si="2315"/>
        <v>1.1917176999478999E-2</v>
      </c>
      <c r="AG1785" s="13">
        <f t="shared" si="2316"/>
        <v>6.5557140257099132E-3</v>
      </c>
      <c r="AH1785" s="13">
        <f t="shared" si="2317"/>
        <v>1.3494645760512292E-2</v>
      </c>
      <c r="AI1785" s="13">
        <f t="shared" si="2318"/>
        <v>1.9985080206272356E-2</v>
      </c>
      <c r="AJ1785" s="13">
        <f t="shared" si="2319"/>
        <v>1.4798588934429979E-2</v>
      </c>
      <c r="AK1785" s="13">
        <f t="shared" si="2320"/>
        <v>7.30539089460348E-3</v>
      </c>
      <c r="AL1785" s="13">
        <f t="shared" si="2321"/>
        <v>2.644235540893785E-4</v>
      </c>
      <c r="AM1785" s="13">
        <f t="shared" si="2322"/>
        <v>2.5920421359304485E-3</v>
      </c>
      <c r="AN1785" s="13">
        <f t="shared" si="2323"/>
        <v>4.2776960482738217E-3</v>
      </c>
      <c r="AO1785" s="13">
        <f t="shared" si="2324"/>
        <v>3.5297812538932563E-3</v>
      </c>
      <c r="AP1785" s="13">
        <f t="shared" si="2325"/>
        <v>1.9417548698695672E-3</v>
      </c>
      <c r="AQ1785" s="13">
        <f t="shared" si="2326"/>
        <v>8.0112867557377337E-4</v>
      </c>
      <c r="AR1785" s="13">
        <f t="shared" si="2327"/>
        <v>4.4540937080003824E-3</v>
      </c>
      <c r="AS1785" s="13">
        <f t="shared" si="2328"/>
        <v>6.5963509958235043E-3</v>
      </c>
      <c r="AT1785" s="13">
        <f t="shared" si="2329"/>
        <v>4.8844781130161644E-3</v>
      </c>
      <c r="AU1785" s="13">
        <f t="shared" si="2330"/>
        <v>2.411244888943375E-3</v>
      </c>
      <c r="AV1785" s="13">
        <f t="shared" si="2331"/>
        <v>8.9274152426266102E-4</v>
      </c>
      <c r="AW1785" s="13">
        <f t="shared" si="2332"/>
        <v>1.7951878895889726E-5</v>
      </c>
      <c r="AX1785" s="13">
        <f t="shared" si="2333"/>
        <v>6.3978670879218742E-4</v>
      </c>
      <c r="AY1785" s="13">
        <f t="shared" si="2334"/>
        <v>1.055852078174662E-3</v>
      </c>
      <c r="AZ1785" s="13">
        <f t="shared" si="2335"/>
        <v>8.7124630417093009E-4</v>
      </c>
      <c r="BA1785" s="13">
        <f t="shared" si="2336"/>
        <v>4.7927807200908367E-4</v>
      </c>
      <c r="BB1785" s="13">
        <f t="shared" si="2337"/>
        <v>1.9774041153092646E-4</v>
      </c>
      <c r="BC1785" s="13">
        <f t="shared" si="2338"/>
        <v>6.5266946494775576E-5</v>
      </c>
      <c r="BD1785" s="13">
        <f t="shared" si="2339"/>
        <v>1.2251124823706558E-3</v>
      </c>
      <c r="BE1785" s="13">
        <f t="shared" si="2340"/>
        <v>1.8143470867184521E-3</v>
      </c>
      <c r="BF1785" s="13">
        <f t="shared" si="2341"/>
        <v>1.3434910665157151E-3</v>
      </c>
      <c r="BG1785" s="13">
        <f t="shared" si="2342"/>
        <v>6.6322048999349896E-4</v>
      </c>
      <c r="BH1785" s="13">
        <f t="shared" si="2343"/>
        <v>2.455513638925663E-4</v>
      </c>
      <c r="BI1785" s="13">
        <f t="shared" si="2344"/>
        <v>7.273053015607593E-5</v>
      </c>
      <c r="BJ1785" s="14">
        <f t="shared" si="2345"/>
        <v>0.34451032740738263</v>
      </c>
      <c r="BK1785" s="14">
        <f t="shared" si="2346"/>
        <v>0.23730821547434502</v>
      </c>
      <c r="BL1785" s="14">
        <f t="shared" si="2347"/>
        <v>0.38406267294402896</v>
      </c>
      <c r="BM1785" s="14">
        <f t="shared" si="2348"/>
        <v>0.60312193392175606</v>
      </c>
      <c r="BN1785" s="14">
        <f t="shared" si="2349"/>
        <v>0.39442935349698427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1.5124</v>
      </c>
      <c r="F1786" s="10">
        <f>VLOOKUP(B1786,home!$B$2:$E$405,3,FALSE)</f>
        <v>0.57299999999999995</v>
      </c>
      <c r="G1786" s="10">
        <f>VLOOKUP(C1786,away!$B$2:$E$405,4,FALSE)</f>
        <v>0.52900000000000003</v>
      </c>
      <c r="H1786" s="10">
        <f>VLOOKUP(A1786,away!$A$2:$E$405,3,FALSE)</f>
        <v>1.1446000000000001</v>
      </c>
      <c r="I1786" s="10">
        <f>VLOOKUP(C1786,away!$B$2:$E$405,3,FALSE)</f>
        <v>0.93189999999999995</v>
      </c>
      <c r="J1786" s="10">
        <f>VLOOKUP(B1786,home!$B$2:$E$405,4,FALSE)</f>
        <v>1.3978999999999999</v>
      </c>
      <c r="K1786" s="12">
        <f t="shared" si="2294"/>
        <v>0.4584341508</v>
      </c>
      <c r="L1786" s="12">
        <f t="shared" si="2295"/>
        <v>1.4910738652460001</v>
      </c>
      <c r="M1786" s="13">
        <f t="shared" si="2296"/>
        <v>0.14234408536822074</v>
      </c>
      <c r="N1786" s="13">
        <f t="shared" si="2297"/>
        <v>6.5255389897182978E-2</v>
      </c>
      <c r="O1786" s="13">
        <f t="shared" si="2298"/>
        <v>0.21224554556489952</v>
      </c>
      <c r="P1786" s="13">
        <f t="shared" si="2299"/>
        <v>9.7300606442127402E-2</v>
      </c>
      <c r="Q1786" s="13">
        <f t="shared" si="2300"/>
        <v>1.4957649626318986E-2</v>
      </c>
      <c r="R1786" s="13">
        <f t="shared" si="2301"/>
        <v>0.15823689300335039</v>
      </c>
      <c r="S1786" s="13">
        <f t="shared" si="2302"/>
        <v>1.6627680717318072E-2</v>
      </c>
      <c r="T1786" s="13">
        <f t="shared" si="2303"/>
        <v>2.230296044331084E-2</v>
      </c>
      <c r="U1786" s="13">
        <f t="shared" si="2304"/>
        <v>7.2541195669221389E-2</v>
      </c>
      <c r="V1786" s="13">
        <f t="shared" si="2305"/>
        <v>1.2628893129208072E-3</v>
      </c>
      <c r="W1786" s="13">
        <f t="shared" si="2306"/>
        <v>2.2856991348018277E-3</v>
      </c>
      <c r="X1786" s="13">
        <f t="shared" si="2307"/>
        <v>3.4081462437183995E-3</v>
      </c>
      <c r="Y1786" s="13">
        <f t="shared" si="2308"/>
        <v>2.5408988964724156E-3</v>
      </c>
      <c r="Z1786" s="13">
        <f t="shared" si="2309"/>
        <v>7.8647631891674494E-2</v>
      </c>
      <c r="AA1786" s="13">
        <f t="shared" si="2310"/>
        <v>3.6054760338690789E-2</v>
      </c>
      <c r="AB1786" s="13">
        <f t="shared" si="2311"/>
        <v>8.2643667190826151E-3</v>
      </c>
      <c r="AC1786" s="13">
        <f t="shared" si="2312"/>
        <v>5.3953724042434742E-5</v>
      </c>
      <c r="AD1786" s="13">
        <f t="shared" si="2313"/>
        <v>2.6196063546179255E-4</v>
      </c>
      <c r="AE1786" s="13">
        <f t="shared" si="2314"/>
        <v>3.9060265726031343E-4</v>
      </c>
      <c r="AF1786" s="13">
        <f t="shared" si="2315"/>
        <v>2.9120870696824712E-4</v>
      </c>
      <c r="AG1786" s="13">
        <f t="shared" si="2316"/>
        <v>1.4473789743081137E-4</v>
      </c>
      <c r="AH1786" s="13">
        <f t="shared" si="2317"/>
        <v>2.9317357119290909E-2</v>
      </c>
      <c r="AI1786" s="13">
        <f t="shared" si="2318"/>
        <v>1.3440077714682461E-2</v>
      </c>
      <c r="AJ1786" s="13">
        <f t="shared" si="2319"/>
        <v>3.0806953069082289E-3</v>
      </c>
      <c r="AK1786" s="13">
        <f t="shared" si="2320"/>
        <v>4.7076531229867325E-4</v>
      </c>
      <c r="AL1786" s="13">
        <f t="shared" si="2321"/>
        <v>1.4752225371528162E-6</v>
      </c>
      <c r="AM1786" s="13">
        <f t="shared" si="2322"/>
        <v>2.4018340292191052E-5</v>
      </c>
      <c r="AN1786" s="13">
        <f t="shared" si="2323"/>
        <v>3.5813119496271057E-5</v>
      </c>
      <c r="AO1786" s="13">
        <f t="shared" si="2324"/>
        <v>2.6700003256910887E-5</v>
      </c>
      <c r="AP1786" s="13">
        <f t="shared" si="2325"/>
        <v>1.3270559019454305E-5</v>
      </c>
      <c r="AQ1786" s="13">
        <f t="shared" si="2326"/>
        <v>4.9468459327782234E-6</v>
      </c>
      <c r="AR1786" s="13">
        <f t="shared" si="2327"/>
        <v>8.7428689997316872E-3</v>
      </c>
      <c r="AS1786" s="13">
        <f t="shared" si="2328"/>
        <v>4.008029725447641E-3</v>
      </c>
      <c r="AT1786" s="13">
        <f t="shared" si="2329"/>
        <v>9.1870885178337318E-4</v>
      </c>
      <c r="AU1786" s="13">
        <f t="shared" si="2330"/>
        <v>1.4038917076658462E-4</v>
      </c>
      <c r="AV1786" s="13">
        <f t="shared" si="2331"/>
        <v>1.6089797570473845E-5</v>
      </c>
      <c r="AW1786" s="13">
        <f t="shared" si="2332"/>
        <v>2.8011164154869368E-8</v>
      </c>
      <c r="AX1786" s="13">
        <f t="shared" si="2333"/>
        <v>1.8351379059126714E-6</v>
      </c>
      <c r="AY1786" s="13">
        <f t="shared" si="2334"/>
        <v>2.7363261706286575E-6</v>
      </c>
      <c r="AZ1786" s="13">
        <f t="shared" si="2335"/>
        <v>2.0400322199065294E-6</v>
      </c>
      <c r="BA1786" s="13">
        <f t="shared" si="2336"/>
        <v>1.0139462424541358E-6</v>
      </c>
      <c r="BB1786" s="13">
        <f t="shared" si="2337"/>
        <v>3.779671857219365E-7</v>
      </c>
      <c r="BC1786" s="13">
        <f t="shared" si="2338"/>
        <v>1.1271539851011213E-7</v>
      </c>
      <c r="BD1786" s="13">
        <f t="shared" si="2339"/>
        <v>2.172710578794894E-3</v>
      </c>
      <c r="BE1786" s="13">
        <f t="shared" si="2340"/>
        <v>9.9604472912401352E-4</v>
      </c>
      <c r="BF1786" s="13">
        <f t="shared" si="2341"/>
        <v>2.2831045977739155E-4</v>
      </c>
      <c r="BG1786" s="13">
        <f t="shared" si="2342"/>
        <v>3.4888437248935364E-5</v>
      </c>
      <c r="BH1786" s="13">
        <f t="shared" si="2343"/>
        <v>3.9985127757386909E-6</v>
      </c>
      <c r="BI1786" s="13">
        <f t="shared" si="2344"/>
        <v>3.6661096176174358E-7</v>
      </c>
      <c r="BJ1786" s="14">
        <f t="shared" si="2345"/>
        <v>0.11195211913204735</v>
      </c>
      <c r="BK1786" s="14">
        <f t="shared" si="2346"/>
        <v>0.25759342711333721</v>
      </c>
      <c r="BL1786" s="14">
        <f t="shared" si="2347"/>
        <v>0.55091406262240761</v>
      </c>
      <c r="BM1786" s="14">
        <f t="shared" si="2348"/>
        <v>0.30876436254236</v>
      </c>
      <c r="BN1786" s="14">
        <f t="shared" si="2349"/>
        <v>0.69034016990210001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1.7444</v>
      </c>
      <c r="F1787" s="10">
        <f>VLOOKUP(B1787,home!$B$2:$E$405,3,FALSE)</f>
        <v>0.76439999999999997</v>
      </c>
      <c r="G1787" s="10">
        <f>VLOOKUP(C1787,away!$B$2:$E$405,4,FALSE)</f>
        <v>0.82799999999999996</v>
      </c>
      <c r="H1787" s="10">
        <f>VLOOKUP(A1787,away!$A$2:$E$405,3,FALSE)</f>
        <v>1.5556000000000001</v>
      </c>
      <c r="I1787" s="10">
        <f>VLOOKUP(C1787,away!$B$2:$E$405,3,FALSE)</f>
        <v>1.0713999999999999</v>
      </c>
      <c r="J1787" s="10">
        <f>VLOOKUP(B1787,home!$B$2:$E$405,4,FALSE)</f>
        <v>0.78569999999999995</v>
      </c>
      <c r="K1787" s="12">
        <f t="shared" si="2294"/>
        <v>1.10407123008</v>
      </c>
      <c r="L1787" s="12">
        <f t="shared" si="2295"/>
        <v>1.3095024932879999</v>
      </c>
      <c r="M1787" s="13">
        <f t="shared" si="2296"/>
        <v>8.9494892410578411E-2</v>
      </c>
      <c r="N1787" s="13">
        <f t="shared" si="2297"/>
        <v>9.8808735949624554E-2</v>
      </c>
      <c r="O1787" s="13">
        <f t="shared" si="2298"/>
        <v>0.11719378474819371</v>
      </c>
      <c r="P1787" s="13">
        <f t="shared" si="2299"/>
        <v>0.12939028608466896</v>
      </c>
      <c r="Q1787" s="13">
        <f t="shared" si="2300"/>
        <v>5.4545941321275951E-2</v>
      </c>
      <c r="R1787" s="13">
        <f t="shared" si="2301"/>
        <v>7.6732776662808436E-2</v>
      </c>
      <c r="S1787" s="13">
        <f t="shared" si="2302"/>
        <v>4.6767602267918866E-2</v>
      </c>
      <c r="T1787" s="13">
        <f t="shared" si="2303"/>
        <v>7.1428046158951791E-2</v>
      </c>
      <c r="U1787" s="13">
        <f t="shared" si="2304"/>
        <v>8.4718451117560822E-2</v>
      </c>
      <c r="V1787" s="13">
        <f t="shared" si="2305"/>
        <v>7.5128724903197434E-3</v>
      </c>
      <c r="W1787" s="13">
        <f t="shared" si="2306"/>
        <v>2.0074201510150887E-2</v>
      </c>
      <c r="X1787" s="13">
        <f t="shared" si="2307"/>
        <v>2.6287216928308318E-2</v>
      </c>
      <c r="Y1787" s="13">
        <f t="shared" si="2308"/>
        <v>1.7211588054611135E-2</v>
      </c>
      <c r="Z1787" s="13">
        <f t="shared" si="2309"/>
        <v>3.3493920785619628E-2</v>
      </c>
      <c r="AA1787" s="13">
        <f t="shared" si="2310"/>
        <v>3.697967432198114E-2</v>
      </c>
      <c r="AB1787" s="13">
        <f t="shared" si="2311"/>
        <v>2.0414097258313755E-2</v>
      </c>
      <c r="AC1787" s="13">
        <f t="shared" si="2312"/>
        <v>6.7887444094324166E-4</v>
      </c>
      <c r="AD1787" s="13">
        <f t="shared" si="2313"/>
        <v>5.5408370885465215E-3</v>
      </c>
      <c r="AE1787" s="13">
        <f t="shared" si="2314"/>
        <v>7.2557399823542914E-3</v>
      </c>
      <c r="AF1787" s="13">
        <f t="shared" si="2315"/>
        <v>4.7507047987711878E-3</v>
      </c>
      <c r="AG1787" s="13">
        <f t="shared" si="2316"/>
        <v>2.0736865929553783E-3</v>
      </c>
      <c r="AH1787" s="13">
        <f t="shared" si="2317"/>
        <v>1.0965093194689923E-2</v>
      </c>
      <c r="AI1787" s="13">
        <f t="shared" si="2318"/>
        <v>1.2106243931403138E-2</v>
      </c>
      <c r="AJ1787" s="13">
        <f t="shared" si="2319"/>
        <v>6.6830778144963991E-3</v>
      </c>
      <c r="AK1787" s="13">
        <f t="shared" si="2320"/>
        <v>2.4595313144571336E-3</v>
      </c>
      <c r="AL1787" s="13">
        <f t="shared" si="2321"/>
        <v>3.926023296446042E-5</v>
      </c>
      <c r="AM1787" s="13">
        <f t="shared" si="2322"/>
        <v>1.2234957640048882E-3</v>
      </c>
      <c r="AN1787" s="13">
        <f t="shared" si="2323"/>
        <v>1.6021707534917072E-3</v>
      </c>
      <c r="AO1787" s="13">
        <f t="shared" si="2324"/>
        <v>1.0490232981852524E-3</v>
      </c>
      <c r="AP1787" s="13">
        <f t="shared" si="2325"/>
        <v>4.5789954149692955E-4</v>
      </c>
      <c r="AQ1787" s="13">
        <f t="shared" si="2326"/>
        <v>1.4990514781641537E-4</v>
      </c>
      <c r="AR1787" s="13">
        <f t="shared" si="2327"/>
        <v>2.8717633755163466E-3</v>
      </c>
      <c r="AS1787" s="13">
        <f t="shared" si="2328"/>
        <v>3.1706313225050254E-3</v>
      </c>
      <c r="AT1787" s="13">
        <f t="shared" si="2329"/>
        <v>1.7503014121841504E-3</v>
      </c>
      <c r="AU1787" s="13">
        <f t="shared" si="2330"/>
        <v>6.4415247772030564E-4</v>
      </c>
      <c r="AV1787" s="13">
        <f t="shared" si="2331"/>
        <v>1.7779755460893443E-4</v>
      </c>
      <c r="AW1787" s="13">
        <f t="shared" si="2332"/>
        <v>1.57671716048489E-6</v>
      </c>
      <c r="AX1787" s="13">
        <f t="shared" si="2333"/>
        <v>2.2513774552709119E-4</v>
      </c>
      <c r="AY1787" s="13">
        <f t="shared" si="2334"/>
        <v>2.9481843910096514E-4</v>
      </c>
      <c r="AZ1787" s="13">
        <f t="shared" si="2335"/>
        <v>1.9303274053499513E-4</v>
      </c>
      <c r="BA1787" s="13">
        <f t="shared" si="2336"/>
        <v>8.425895167226388E-5</v>
      </c>
      <c r="BB1787" s="13">
        <f t="shared" si="2337"/>
        <v>2.7584326824165674E-5</v>
      </c>
      <c r="BC1787" s="13">
        <f t="shared" si="2338"/>
        <v>7.2243489503832014E-6</v>
      </c>
      <c r="BD1787" s="13">
        <f t="shared" si="2339"/>
        <v>6.267635500619693E-4</v>
      </c>
      <c r="BE1787" s="13">
        <f t="shared" si="2340"/>
        <v>6.919916036862261E-4</v>
      </c>
      <c r="BF1787" s="13">
        <f t="shared" si="2341"/>
        <v>3.8200401054344179E-4</v>
      </c>
      <c r="BG1787" s="13">
        <f t="shared" si="2342"/>
        <v>1.4058654593873039E-4</v>
      </c>
      <c r="BH1787" s="13">
        <f t="shared" si="2343"/>
        <v>3.8804390176818131E-5</v>
      </c>
      <c r="BI1787" s="13">
        <f t="shared" si="2344"/>
        <v>8.568562159004768E-6</v>
      </c>
      <c r="BJ1787" s="14">
        <f t="shared" si="2345"/>
        <v>0.31329124944315506</v>
      </c>
      <c r="BK1787" s="14">
        <f t="shared" si="2346"/>
        <v>0.2741786063664946</v>
      </c>
      <c r="BL1787" s="14">
        <f t="shared" si="2347"/>
        <v>0.37875609516900549</v>
      </c>
      <c r="BM1787" s="14">
        <f t="shared" si="2348"/>
        <v>0.43326021286518429</v>
      </c>
      <c r="BN1787" s="14">
        <f t="shared" si="2349"/>
        <v>0.56616641717714999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1.7444</v>
      </c>
      <c r="F1788" s="10">
        <f>VLOOKUP(B1788,home!$B$2:$E$405,3,FALSE)</f>
        <v>0.63700000000000001</v>
      </c>
      <c r="G1788" s="10">
        <f>VLOOKUP(C1788,away!$B$2:$E$405,4,FALSE)</f>
        <v>1.1465000000000001</v>
      </c>
      <c r="H1788" s="10">
        <f>VLOOKUP(A1788,away!$A$2:$E$405,3,FALSE)</f>
        <v>1.5556000000000001</v>
      </c>
      <c r="I1788" s="10">
        <f>VLOOKUP(C1788,away!$B$2:$E$405,3,FALSE)</f>
        <v>0.64280000000000004</v>
      </c>
      <c r="J1788" s="10">
        <f>VLOOKUP(B1788,home!$B$2:$E$405,4,FALSE)</f>
        <v>1.5</v>
      </c>
      <c r="K1788" s="12">
        <f t="shared" si="2294"/>
        <v>1.2739710801999999</v>
      </c>
      <c r="L1788" s="12">
        <f t="shared" si="2295"/>
        <v>1.4999095200000001</v>
      </c>
      <c r="M1788" s="13">
        <f t="shared" si="2296"/>
        <v>6.2419309759680172E-2</v>
      </c>
      <c r="N1788" s="13">
        <f t="shared" si="2297"/>
        <v>7.9520395479878159E-2</v>
      </c>
      <c r="O1788" s="13">
        <f t="shared" si="2298"/>
        <v>9.3623316940373222E-2</v>
      </c>
      <c r="P1788" s="13">
        <f t="shared" si="2299"/>
        <v>0.11927339821443422</v>
      </c>
      <c r="Q1788" s="13">
        <f t="shared" si="2300"/>
        <v>5.0653342063715794E-2</v>
      </c>
      <c r="R1788" s="13">
        <f t="shared" si="2301"/>
        <v>7.0213252186421549E-2</v>
      </c>
      <c r="S1788" s="13">
        <f t="shared" si="2302"/>
        <v>5.6978135357435497E-2</v>
      </c>
      <c r="T1788" s="13">
        <f t="shared" si="2303"/>
        <v>7.597542998118377E-2</v>
      </c>
      <c r="U1788" s="13">
        <f t="shared" si="2304"/>
        <v>8.9449652732290469E-2</v>
      </c>
      <c r="V1788" s="13">
        <f t="shared" si="2305"/>
        <v>1.2097353018496003E-2</v>
      </c>
      <c r="W1788" s="13">
        <f t="shared" si="2306"/>
        <v>2.1510297634884028E-2</v>
      </c>
      <c r="X1788" s="13">
        <f t="shared" si="2307"/>
        <v>3.226350020059604E-2</v>
      </c>
      <c r="Y1788" s="13">
        <f t="shared" si="2308"/>
        <v>2.4196165549697963E-2</v>
      </c>
      <c r="Z1788" s="13">
        <f t="shared" si="2309"/>
        <v>3.5104508461524832E-2</v>
      </c>
      <c r="AA1788" s="13">
        <f t="shared" si="2310"/>
        <v>4.4722128564618831E-2</v>
      </c>
      <c r="AB1788" s="13">
        <f t="shared" si="2311"/>
        <v>2.8487349218155367E-2</v>
      </c>
      <c r="AC1788" s="13">
        <f t="shared" si="2312"/>
        <v>1.4447576493865886E-3</v>
      </c>
      <c r="AD1788" s="13">
        <f t="shared" si="2313"/>
        <v>6.8508742783341802E-3</v>
      </c>
      <c r="AE1788" s="13">
        <f t="shared" si="2314"/>
        <v>1.0275691550396567E-2</v>
      </c>
      <c r="AF1788" s="13">
        <f t="shared" si="2315"/>
        <v>7.7063037905116876E-3</v>
      </c>
      <c r="AG1788" s="13">
        <f t="shared" si="2316"/>
        <v>3.8529194731335222E-3</v>
      </c>
      <c r="AH1788" s="13">
        <f t="shared" si="2317"/>
        <v>1.3163396609090413E-2</v>
      </c>
      <c r="AI1788" s="13">
        <f t="shared" si="2318"/>
        <v>1.6769786597183929E-2</v>
      </c>
      <c r="AJ1788" s="13">
        <f t="shared" si="2319"/>
        <v>1.0682111572968948E-2</v>
      </c>
      <c r="AK1788" s="13">
        <f t="shared" si="2320"/>
        <v>4.5362337398107229E-3</v>
      </c>
      <c r="AL1788" s="13">
        <f t="shared" si="2321"/>
        <v>1.1042810636778138E-4</v>
      </c>
      <c r="AM1788" s="13">
        <f t="shared" si="2322"/>
        <v>1.7455631409367582E-3</v>
      </c>
      <c r="AN1788" s="13">
        <f t="shared" si="2323"/>
        <v>2.6181867728521453E-3</v>
      </c>
      <c r="AO1788" s="13">
        <f t="shared" si="2324"/>
        <v>1.9635216328695057E-3</v>
      </c>
      <c r="AP1788" s="13">
        <f t="shared" si="2325"/>
        <v>9.8170159662230557E-4</v>
      </c>
      <c r="AQ1788" s="13">
        <f t="shared" si="2326"/>
        <v>3.68115892643249E-4</v>
      </c>
      <c r="AR1788" s="13">
        <f t="shared" si="2327"/>
        <v>3.9487807779020837E-3</v>
      </c>
      <c r="AS1788" s="13">
        <f t="shared" si="2328"/>
        <v>5.0306325130969141E-3</v>
      </c>
      <c r="AT1788" s="13">
        <f t="shared" si="2329"/>
        <v>3.2044401683996586E-3</v>
      </c>
      <c r="AU1788" s="13">
        <f t="shared" si="2330"/>
        <v>1.3607880342574607E-3</v>
      </c>
      <c r="AV1788" s="13">
        <f t="shared" si="2331"/>
        <v>4.3340115048155309E-4</v>
      </c>
      <c r="AW1788" s="13">
        <f t="shared" si="2332"/>
        <v>5.8614053334440596E-6</v>
      </c>
      <c r="AX1788" s="13">
        <f t="shared" si="2333"/>
        <v>3.7063282670275082E-4</v>
      </c>
      <c r="AY1788" s="13">
        <f t="shared" si="2334"/>
        <v>5.5591570519596622E-4</v>
      </c>
      <c r="AZ1788" s="13">
        <f t="shared" si="2335"/>
        <v>4.1691162927047173E-4</v>
      </c>
      <c r="BA1788" s="13">
        <f t="shared" si="2336"/>
        <v>2.0844324058049706E-4</v>
      </c>
      <c r="BB1788" s="13">
        <f t="shared" si="2337"/>
        <v>7.8161500231584466E-5</v>
      </c>
      <c r="BC1788" s="13">
        <f t="shared" si="2338"/>
        <v>2.344703565896714E-5</v>
      </c>
      <c r="BD1788" s="13">
        <f t="shared" si="2339"/>
        <v>9.8713564686139224E-4</v>
      </c>
      <c r="BE1788" s="13">
        <f t="shared" si="2340"/>
        <v>1.2575822663359337E-3</v>
      </c>
      <c r="BF1788" s="13">
        <f t="shared" si="2341"/>
        <v>8.0106171914217685E-4</v>
      </c>
      <c r="BG1788" s="13">
        <f t="shared" si="2342"/>
        <v>3.4017648788080924E-4</v>
      </c>
      <c r="BH1788" s="13">
        <f t="shared" si="2343"/>
        <v>1.0834375193103923E-4</v>
      </c>
      <c r="BI1788" s="13">
        <f t="shared" si="2344"/>
        <v>2.7605361336101377E-5</v>
      </c>
      <c r="BJ1788" s="14">
        <f t="shared" si="2345"/>
        <v>0.32213552097589604</v>
      </c>
      <c r="BK1788" s="14">
        <f t="shared" si="2346"/>
        <v>0.25287929781099627</v>
      </c>
      <c r="BL1788" s="14">
        <f t="shared" si="2347"/>
        <v>0.3891471760385386</v>
      </c>
      <c r="BM1788" s="14">
        <f t="shared" si="2348"/>
        <v>0.52301343434258984</v>
      </c>
      <c r="BN1788" s="14">
        <f t="shared" si="2349"/>
        <v>0.47570301464450315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1.7444</v>
      </c>
      <c r="F1789" s="10">
        <f>VLOOKUP(B1789,home!$B$2:$E$405,3,FALSE)</f>
        <v>0.82799999999999996</v>
      </c>
      <c r="G1789" s="10">
        <f>VLOOKUP(C1789,away!$B$2:$E$405,4,FALSE)</f>
        <v>0.89170000000000005</v>
      </c>
      <c r="H1789" s="10">
        <f>VLOOKUP(A1789,away!$A$2:$E$405,3,FALSE)</f>
        <v>1.5556000000000001</v>
      </c>
      <c r="I1789" s="10">
        <f>VLOOKUP(C1789,away!$B$2:$E$405,3,FALSE)</f>
        <v>1.0713999999999999</v>
      </c>
      <c r="J1789" s="10">
        <f>VLOOKUP(B1789,home!$B$2:$E$405,4,FALSE)</f>
        <v>0.85709999999999997</v>
      </c>
      <c r="K1789" s="12">
        <f t="shared" si="2294"/>
        <v>1.28793866544</v>
      </c>
      <c r="L1789" s="12">
        <f t="shared" si="2295"/>
        <v>1.4285027198639999</v>
      </c>
      <c r="M1789" s="13">
        <f t="shared" si="2296"/>
        <v>6.610959490115266E-2</v>
      </c>
      <c r="N1789" s="13">
        <f t="shared" si="2297"/>
        <v>8.5145103429769595E-2</v>
      </c>
      <c r="O1789" s="13">
        <f t="shared" si="2298"/>
        <v>9.4437736125403821E-2</v>
      </c>
      <c r="P1789" s="13">
        <f t="shared" si="2299"/>
        <v>0.12163001183252746</v>
      </c>
      <c r="Q1789" s="13">
        <f t="shared" si="2300"/>
        <v>5.4830835440044121E-2</v>
      </c>
      <c r="R1789" s="13">
        <f t="shared" si="2301"/>
        <v>6.7452281456469046E-2</v>
      </c>
      <c r="S1789" s="13">
        <f t="shared" si="2302"/>
        <v>5.5944450274202306E-2</v>
      </c>
      <c r="T1789" s="13">
        <f t="shared" si="2303"/>
        <v>7.8325997558518434E-2</v>
      </c>
      <c r="U1789" s="13">
        <f t="shared" si="2304"/>
        <v>8.6874401359928008E-2</v>
      </c>
      <c r="V1789" s="13">
        <f t="shared" si="2305"/>
        <v>1.1436437326347793E-2</v>
      </c>
      <c r="W1789" s="13">
        <f t="shared" si="2306"/>
        <v>2.3539584340536893E-2</v>
      </c>
      <c r="X1789" s="13">
        <f t="shared" si="2307"/>
        <v>3.3626360254924978E-2</v>
      </c>
      <c r="Y1789" s="13">
        <f t="shared" si="2308"/>
        <v>2.4017673541643518E-2</v>
      </c>
      <c r="Z1789" s="13">
        <f t="shared" si="2309"/>
        <v>3.2118589173866015E-2</v>
      </c>
      <c r="AA1789" s="13">
        <f t="shared" si="2310"/>
        <v>4.1366772876404626E-2</v>
      </c>
      <c r="AB1789" s="13">
        <f t="shared" si="2311"/>
        <v>2.6638933125998087E-2</v>
      </c>
      <c r="AC1789" s="13">
        <f t="shared" si="2312"/>
        <v>1.315064410662979E-3</v>
      </c>
      <c r="AD1789" s="13">
        <f t="shared" si="2313"/>
        <v>7.5793852101408519E-3</v>
      </c>
      <c r="AE1789" s="13">
        <f t="shared" si="2314"/>
        <v>1.0827172387583182E-2</v>
      </c>
      <c r="AF1789" s="13">
        <f t="shared" si="2315"/>
        <v>7.7333226020494883E-3</v>
      </c>
      <c r="AG1789" s="13">
        <f t="shared" si="2316"/>
        <v>3.6823574568711445E-3</v>
      </c>
      <c r="AH1789" s="13">
        <f t="shared" si="2317"/>
        <v>1.1470372998265513E-2</v>
      </c>
      <c r="AI1789" s="13">
        <f t="shared" si="2318"/>
        <v>1.4773136891485097E-2</v>
      </c>
      <c r="AJ1789" s="13">
        <f t="shared" si="2319"/>
        <v>9.5134471061908751E-3</v>
      </c>
      <c r="AK1789" s="13">
        <f t="shared" si="2320"/>
        <v>4.0842454565605014E-3</v>
      </c>
      <c r="AL1789" s="13">
        <f t="shared" si="2321"/>
        <v>9.6779476606161997E-5</v>
      </c>
      <c r="AM1789" s="13">
        <f t="shared" si="2322"/>
        <v>1.9523566544808954E-3</v>
      </c>
      <c r="AN1789" s="13">
        <f t="shared" si="2323"/>
        <v>2.788946791070539E-3</v>
      </c>
      <c r="AO1789" s="13">
        <f t="shared" si="2324"/>
        <v>1.9920090383001199E-3</v>
      </c>
      <c r="AP1789" s="13">
        <f t="shared" si="2325"/>
        <v>9.4853010973513033E-4</v>
      </c>
      <c r="AQ1789" s="13">
        <f t="shared" si="2326"/>
        <v>3.3874446040738326E-4</v>
      </c>
      <c r="AR1789" s="13">
        <f t="shared" si="2327"/>
        <v>3.2770918051753736E-3</v>
      </c>
      <c r="AS1789" s="13">
        <f t="shared" si="2328"/>
        <v>4.2206932460819311E-3</v>
      </c>
      <c r="AT1789" s="13">
        <f t="shared" si="2329"/>
        <v>2.7179970132951928E-3</v>
      </c>
      <c r="AU1789" s="13">
        <f t="shared" si="2330"/>
        <v>1.1668711486577722E-3</v>
      </c>
      <c r="AV1789" s="13">
        <f t="shared" si="2331"/>
        <v>3.7571461748568268E-4</v>
      </c>
      <c r="AW1789" s="13">
        <f t="shared" si="2332"/>
        <v>4.9460331331269554E-6</v>
      </c>
      <c r="AX1789" s="13">
        <f t="shared" si="2333"/>
        <v>4.1908593733917083E-4</v>
      </c>
      <c r="AY1789" s="13">
        <f t="shared" si="2334"/>
        <v>5.9866540134575943E-4</v>
      </c>
      <c r="AZ1789" s="13">
        <f t="shared" si="2335"/>
        <v>4.275975770554453E-4</v>
      </c>
      <c r="BA1789" s="13">
        <f t="shared" si="2336"/>
        <v>2.0360810061031989E-4</v>
      </c>
      <c r="BB1789" s="13">
        <f t="shared" si="2337"/>
        <v>7.2713681377046277E-5</v>
      </c>
      <c r="BC1789" s="13">
        <f t="shared" si="2338"/>
        <v>2.0774338323686976E-5</v>
      </c>
      <c r="BD1789" s="13">
        <f t="shared" si="2339"/>
        <v>7.802224261561733E-4</v>
      </c>
      <c r="BE1789" s="13">
        <f t="shared" si="2340"/>
        <v>1.0048786302899407E-3</v>
      </c>
      <c r="BF1789" s="13">
        <f t="shared" si="2341"/>
        <v>6.4711102101240093E-4</v>
      </c>
      <c r="BG1789" s="13">
        <f t="shared" si="2342"/>
        <v>2.7781310159807578E-4</v>
      </c>
      <c r="BH1789" s="13">
        <f t="shared" si="2343"/>
        <v>8.9451558828493213E-5</v>
      </c>
      <c r="BI1789" s="13">
        <f t="shared" si="2344"/>
        <v>2.3041624259819427E-5</v>
      </c>
      <c r="BJ1789" s="14">
        <f t="shared" si="2345"/>
        <v>0.33907082431212776</v>
      </c>
      <c r="BK1789" s="14">
        <f t="shared" si="2346"/>
        <v>0.25713100362284508</v>
      </c>
      <c r="BL1789" s="14">
        <f t="shared" si="2347"/>
        <v>0.3711922135895464</v>
      </c>
      <c r="BM1789" s="14">
        <f t="shared" si="2348"/>
        <v>0.50931334814480611</v>
      </c>
      <c r="BN1789" s="14">
        <f t="shared" si="2349"/>
        <v>0.48960556318536669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1.6292</v>
      </c>
      <c r="F1790" s="10">
        <f>VLOOKUP(B1790,home!$B$2:$E$405,3,FALSE)</f>
        <v>1.1554</v>
      </c>
      <c r="G1790" s="10">
        <f>VLOOKUP(C1790,away!$B$2:$E$405,4,FALSE)</f>
        <v>0.83040000000000003</v>
      </c>
      <c r="H1790" s="10">
        <f>VLOOKUP(A1790,away!$A$2:$E$405,3,FALSE)</f>
        <v>1.1462000000000001</v>
      </c>
      <c r="I1790" s="10">
        <f>VLOOKUP(C1790,away!$B$2:$E$405,3,FALSE)</f>
        <v>0.66720000000000002</v>
      </c>
      <c r="J1790" s="10">
        <f>VLOOKUP(B1790,home!$B$2:$E$405,4,FALSE)</f>
        <v>0.87239999999999995</v>
      </c>
      <c r="K1790" s="12">
        <f t="shared" si="2294"/>
        <v>1.5631264254720001</v>
      </c>
      <c r="L1790" s="12">
        <f t="shared" si="2295"/>
        <v>0.66716322393600003</v>
      </c>
      <c r="M1790" s="13">
        <f t="shared" si="2296"/>
        <v>0.10749728909987198</v>
      </c>
      <c r="N1790" s="13">
        <f t="shared" si="2297"/>
        <v>0.16803185325861306</v>
      </c>
      <c r="O1790" s="13">
        <f t="shared" si="2298"/>
        <v>7.1718237960250814E-2</v>
      </c>
      <c r="P1790" s="13">
        <f t="shared" si="2299"/>
        <v>0.11210467294395715</v>
      </c>
      <c r="Q1790" s="13">
        <f t="shared" si="2300"/>
        <v>0.13132751507478579</v>
      </c>
      <c r="R1790" s="13">
        <f t="shared" si="2301"/>
        <v>2.3923885426285069E-2</v>
      </c>
      <c r="S1790" s="13">
        <f t="shared" si="2302"/>
        <v>2.9227382851012212E-2</v>
      </c>
      <c r="T1790" s="13">
        <f t="shared" si="2303"/>
        <v>8.7616888348797717E-2</v>
      </c>
      <c r="U1790" s="13">
        <f t="shared" si="2304"/>
        <v>3.7396057509790651E-2</v>
      </c>
      <c r="V1790" s="13">
        <f t="shared" si="2305"/>
        <v>3.3866757870583668E-3</v>
      </c>
      <c r="W1790" s="13">
        <f t="shared" si="2306"/>
        <v>6.8427169734990037E-2</v>
      </c>
      <c r="X1790" s="13">
        <f t="shared" si="2307"/>
        <v>4.5652091165211836E-2</v>
      </c>
      <c r="Y1790" s="13">
        <f t="shared" si="2308"/>
        <v>1.5228698160601453E-2</v>
      </c>
      <c r="Z1790" s="13">
        <f t="shared" si="2309"/>
        <v>5.3203788433586119E-3</v>
      </c>
      <c r="AA1790" s="13">
        <f t="shared" si="2310"/>
        <v>8.3164247635760004E-3</v>
      </c>
      <c r="AB1790" s="13">
        <f t="shared" si="2311"/>
        <v>6.4998116566976905E-3</v>
      </c>
      <c r="AC1790" s="13">
        <f t="shared" si="2312"/>
        <v>2.2073939297359051E-4</v>
      </c>
      <c r="AD1790" s="13">
        <f t="shared" si="2313"/>
        <v>2.6740079308255206E-2</v>
      </c>
      <c r="AE1790" s="13">
        <f t="shared" si="2314"/>
        <v>1.7839997519599866E-2</v>
      </c>
      <c r="AF1790" s="13">
        <f t="shared" si="2315"/>
        <v>5.9510951300932443E-3</v>
      </c>
      <c r="AG1790" s="13">
        <f t="shared" si="2316"/>
        <v>1.3234506043142797E-3</v>
      </c>
      <c r="AH1790" s="13">
        <f t="shared" si="2317"/>
        <v>8.873902754240044E-4</v>
      </c>
      <c r="AI1790" s="13">
        <f t="shared" si="2318"/>
        <v>1.3871031892221373E-3</v>
      </c>
      <c r="AJ1790" s="13">
        <f t="shared" si="2319"/>
        <v>1.084108824964806E-3</v>
      </c>
      <c r="AK1790" s="13">
        <f t="shared" si="2320"/>
        <v>5.6486638412996245E-4</v>
      </c>
      <c r="AL1790" s="13">
        <f t="shared" si="2321"/>
        <v>9.2080154438727912E-6</v>
      </c>
      <c r="AM1790" s="13">
        <f t="shared" si="2322"/>
        <v>8.3596249171901411E-3</v>
      </c>
      <c r="AN1790" s="13">
        <f t="shared" si="2323"/>
        <v>5.5772343106482913E-3</v>
      </c>
      <c r="AO1790" s="13">
        <f t="shared" si="2324"/>
        <v>1.8604628116692939E-3</v>
      </c>
      <c r="AP1790" s="13">
        <f t="shared" si="2325"/>
        <v>4.1374412248210715E-4</v>
      </c>
      <c r="AQ1790" s="13">
        <f t="shared" si="2326"/>
        <v>6.9008715659933456E-5</v>
      </c>
      <c r="AR1790" s="13">
        <f t="shared" si="2327"/>
        <v>1.1840683140826681E-4</v>
      </c>
      <c r="AS1790" s="13">
        <f t="shared" si="2328"/>
        <v>1.850848471306698E-4</v>
      </c>
      <c r="AT1790" s="13">
        <f t="shared" si="2329"/>
        <v>1.4465550775219778E-4</v>
      </c>
      <c r="AU1790" s="13">
        <f t="shared" si="2330"/>
        <v>7.5371615585843375E-5</v>
      </c>
      <c r="AV1790" s="13">
        <f t="shared" si="2331"/>
        <v>2.9453841013187268E-5</v>
      </c>
      <c r="AW1790" s="13">
        <f t="shared" si="2332"/>
        <v>2.667409797653458E-7</v>
      </c>
      <c r="AX1790" s="13">
        <f t="shared" si="2333"/>
        <v>2.1778584358490153E-3</v>
      </c>
      <c r="AY1790" s="13">
        <f t="shared" si="2334"/>
        <v>1.4529870553372432E-3</v>
      </c>
      <c r="AZ1790" s="13">
        <f t="shared" si="2335"/>
        <v>4.8468976408803504E-4</v>
      </c>
      <c r="BA1790" s="13">
        <f t="shared" si="2336"/>
        <v>1.0778906187258427E-4</v>
      </c>
      <c r="BB1790" s="13">
        <f t="shared" si="2337"/>
        <v>1.7978224505987571E-5</v>
      </c>
      <c r="BC1790" s="13">
        <f t="shared" si="2338"/>
        <v>2.3988820444119749E-6</v>
      </c>
      <c r="BD1790" s="13">
        <f t="shared" si="2339"/>
        <v>1.3166113896397609E-5</v>
      </c>
      <c r="BE1790" s="13">
        <f t="shared" si="2340"/>
        <v>2.058030055223322E-5</v>
      </c>
      <c r="BF1790" s="13">
        <f t="shared" si="2341"/>
        <v>1.6084805818675876E-5</v>
      </c>
      <c r="BG1790" s="13">
        <f t="shared" si="2342"/>
        <v>8.3808616745860174E-6</v>
      </c>
      <c r="BH1790" s="13">
        <f t="shared" si="2343"/>
        <v>3.2750865879427311E-6</v>
      </c>
      <c r="BI1790" s="13">
        <f t="shared" si="2344"/>
        <v>1.0238748782644409E-6</v>
      </c>
      <c r="BJ1790" s="14">
        <f t="shared" si="2345"/>
        <v>0.58866261460660951</v>
      </c>
      <c r="BK1790" s="14">
        <f t="shared" si="2346"/>
        <v>0.25389895514565436</v>
      </c>
      <c r="BL1790" s="14">
        <f t="shared" si="2347"/>
        <v>0.15239336967663947</v>
      </c>
      <c r="BM1790" s="14">
        <f t="shared" si="2348"/>
        <v>0.3842191441941406</v>
      </c>
      <c r="BN1790" s="14">
        <f t="shared" si="2349"/>
        <v>0.61460345376376391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1.6292</v>
      </c>
      <c r="F1791" s="10">
        <f>VLOOKUP(B1791,home!$B$2:$E$405,3,FALSE)</f>
        <v>0.90259999999999996</v>
      </c>
      <c r="G1791" s="10">
        <f>VLOOKUP(C1791,away!$B$2:$E$405,4,FALSE)</f>
        <v>1.1193</v>
      </c>
      <c r="H1791" s="10">
        <f>VLOOKUP(A1791,away!$A$2:$E$405,3,FALSE)</f>
        <v>1.1462000000000001</v>
      </c>
      <c r="I1791" s="10">
        <f>VLOOKUP(C1791,away!$B$2:$E$405,3,FALSE)</f>
        <v>0.41060000000000002</v>
      </c>
      <c r="J1791" s="10">
        <f>VLOOKUP(B1791,home!$B$2:$E$405,4,FALSE)</f>
        <v>1.0777000000000001</v>
      </c>
      <c r="K1791" s="12">
        <f t="shared" si="2294"/>
        <v>1.645948469256</v>
      </c>
      <c r="L1791" s="12">
        <f t="shared" si="2295"/>
        <v>0.50719764924400013</v>
      </c>
      <c r="M1791" s="13">
        <f t="shared" si="2296"/>
        <v>0.11611826068936749</v>
      </c>
      <c r="N1791" s="13">
        <f t="shared" si="2297"/>
        <v>0.19112467343433359</v>
      </c>
      <c r="O1791" s="13">
        <f t="shared" si="2298"/>
        <v>5.8894908855949175E-2</v>
      </c>
      <c r="P1791" s="13">
        <f t="shared" si="2299"/>
        <v>9.693798507842119E-2</v>
      </c>
      <c r="Q1791" s="13">
        <f t="shared" si="2300"/>
        <v>0.15729068183814718</v>
      </c>
      <c r="R1791" s="13">
        <f t="shared" si="2301"/>
        <v>1.493567966208853E-2</v>
      </c>
      <c r="S1791" s="13">
        <f t="shared" si="2302"/>
        <v>2.0231471121072035E-2</v>
      </c>
      <c r="T1791" s="13">
        <f t="shared" si="2303"/>
        <v>7.9777464076294186E-2</v>
      </c>
      <c r="U1791" s="13">
        <f t="shared" si="2304"/>
        <v>2.458335907711259E-2</v>
      </c>
      <c r="V1791" s="13">
        <f t="shared" si="2305"/>
        <v>1.8766289872696323E-3</v>
      </c>
      <c r="W1791" s="13">
        <f t="shared" si="2306"/>
        <v>8.629745233324361E-2</v>
      </c>
      <c r="X1791" s="13">
        <f t="shared" si="2307"/>
        <v>4.3769864959167307E-2</v>
      </c>
      <c r="Y1791" s="13">
        <f t="shared" si="2308"/>
        <v>1.1099986307508494E-2</v>
      </c>
      <c r="Z1791" s="13">
        <f t="shared" si="2309"/>
        <v>2.5251138714909084E-3</v>
      </c>
      <c r="AA1791" s="13">
        <f t="shared" si="2310"/>
        <v>4.1562073114775533E-3</v>
      </c>
      <c r="AB1791" s="13">
        <f t="shared" si="2311"/>
        <v>3.4204515311185373E-3</v>
      </c>
      <c r="AC1791" s="13">
        <f t="shared" si="2312"/>
        <v>9.7915603285434521E-5</v>
      </c>
      <c r="AD1791" s="13">
        <f t="shared" si="2313"/>
        <v>3.5510289892148751E-2</v>
      </c>
      <c r="AE1791" s="13">
        <f t="shared" si="2314"/>
        <v>1.8010735557270823E-2</v>
      </c>
      <c r="AF1791" s="13">
        <f t="shared" si="2315"/>
        <v>4.5675013679015433E-3</v>
      </c>
      <c r="AG1791" s="13">
        <f t="shared" si="2316"/>
        <v>7.7220865223947264E-4</v>
      </c>
      <c r="AH1791" s="13">
        <f t="shared" si="2317"/>
        <v>3.2018295492340122E-4</v>
      </c>
      <c r="AI1791" s="13">
        <f t="shared" si="2318"/>
        <v>5.2700464453803511E-4</v>
      </c>
      <c r="AJ1791" s="13">
        <f t="shared" si="2319"/>
        <v>4.3371124398409072E-4</v>
      </c>
      <c r="AK1791" s="13">
        <f t="shared" si="2320"/>
        <v>2.3795545271157654E-4</v>
      </c>
      <c r="AL1791" s="13">
        <f t="shared" si="2321"/>
        <v>3.2696808353407171E-6</v>
      </c>
      <c r="AM1791" s="13">
        <f t="shared" si="2322"/>
        <v>1.1689621458163801E-2</v>
      </c>
      <c r="AN1791" s="13">
        <f t="shared" si="2323"/>
        <v>5.9289485241329001E-3</v>
      </c>
      <c r="AO1791" s="13">
        <f t="shared" si="2324"/>
        <v>1.5035743769644453E-3</v>
      </c>
      <c r="AP1791" s="13">
        <f t="shared" si="2325"/>
        <v>2.5420312981995957E-4</v>
      </c>
      <c r="AQ1791" s="13">
        <f t="shared" si="2326"/>
        <v>3.2232807468787722E-5</v>
      </c>
      <c r="AR1791" s="13">
        <f t="shared" si="2327"/>
        <v>3.247920841302936E-5</v>
      </c>
      <c r="AS1791" s="13">
        <f t="shared" si="2328"/>
        <v>5.3459103370072279E-5</v>
      </c>
      <c r="AT1791" s="13">
        <f t="shared" si="2329"/>
        <v>4.3995464679884376E-5</v>
      </c>
      <c r="AU1791" s="13">
        <f t="shared" si="2330"/>
        <v>2.4138089248020698E-5</v>
      </c>
      <c r="AV1791" s="13">
        <f t="shared" si="2331"/>
        <v>9.9325127621361001E-6</v>
      </c>
      <c r="AW1791" s="13">
        <f t="shared" si="2332"/>
        <v>7.582219056143508E-8</v>
      </c>
      <c r="AX1791" s="13">
        <f t="shared" si="2333"/>
        <v>3.2067524242078023E-3</v>
      </c>
      <c r="AY1791" s="13">
        <f t="shared" si="2334"/>
        <v>1.6264572912656958E-3</v>
      </c>
      <c r="AZ1791" s="13">
        <f t="shared" si="2335"/>
        <v>4.1246765736286241E-4</v>
      </c>
      <c r="BA1791" s="13">
        <f t="shared" si="2336"/>
        <v>6.9734208734541174E-5</v>
      </c>
      <c r="BB1791" s="13">
        <f t="shared" si="2337"/>
        <v>8.8422566855124256E-6</v>
      </c>
      <c r="BC1791" s="13">
        <f t="shared" si="2338"/>
        <v>8.9695436098078949E-7</v>
      </c>
      <c r="BD1791" s="13">
        <f t="shared" si="2339"/>
        <v>2.745563026065739E-6</v>
      </c>
      <c r="BE1791" s="13">
        <f t="shared" si="2340"/>
        <v>4.5190552599987747E-6</v>
      </c>
      <c r="BF1791" s="13">
        <f t="shared" si="2341"/>
        <v>3.7190660438391296E-6</v>
      </c>
      <c r="BG1791" s="13">
        <f t="shared" si="2342"/>
        <v>2.0404636873063276E-6</v>
      </c>
      <c r="BH1791" s="13">
        <f t="shared" si="2343"/>
        <v>8.3962452067357615E-7</v>
      </c>
      <c r="BI1791" s="13">
        <f t="shared" si="2344"/>
        <v>2.7639573891049489E-7</v>
      </c>
      <c r="BJ1791" s="14">
        <f t="shared" si="2345"/>
        <v>0.65295458950742236</v>
      </c>
      <c r="BK1791" s="14">
        <f t="shared" si="2346"/>
        <v>0.23689198845151685</v>
      </c>
      <c r="BL1791" s="14">
        <f t="shared" si="2347"/>
        <v>0.10768760528065341</v>
      </c>
      <c r="BM1791" s="14">
        <f t="shared" si="2348"/>
        <v>0.36313072608370117</v>
      </c>
      <c r="BN1791" s="14">
        <f t="shared" si="2349"/>
        <v>0.6353021895583072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1.6292</v>
      </c>
      <c r="F1792" s="10">
        <f>VLOOKUP(B1792,home!$B$2:$E$405,3,FALSE)</f>
        <v>0.86650000000000005</v>
      </c>
      <c r="G1792" s="10">
        <f>VLOOKUP(C1792,away!$B$2:$E$405,4,FALSE)</f>
        <v>0.83040000000000003</v>
      </c>
      <c r="H1792" s="10">
        <f>VLOOKUP(A1792,away!$A$2:$E$405,3,FALSE)</f>
        <v>1.1462000000000001</v>
      </c>
      <c r="I1792" s="10">
        <f>VLOOKUP(C1792,away!$B$2:$E$405,3,FALSE)</f>
        <v>1.3343</v>
      </c>
      <c r="J1792" s="10">
        <f>VLOOKUP(B1792,home!$B$2:$E$405,4,FALSE)</f>
        <v>0.71850000000000003</v>
      </c>
      <c r="K1792" s="12">
        <f t="shared" si="2294"/>
        <v>1.17227717472</v>
      </c>
      <c r="L1792" s="12">
        <f t="shared" si="2295"/>
        <v>1.0988556932100002</v>
      </c>
      <c r="M1792" s="13">
        <f t="shared" si="2296"/>
        <v>0.10319520729737461</v>
      </c>
      <c r="N1792" s="13">
        <f t="shared" si="2297"/>
        <v>0.12097338605521102</v>
      </c>
      <c r="O1792" s="13">
        <f t="shared" si="2298"/>
        <v>0.11339664105070626</v>
      </c>
      <c r="P1792" s="13">
        <f t="shared" si="2299"/>
        <v>0.13293229399365988</v>
      </c>
      <c r="Q1792" s="13">
        <f t="shared" si="2300"/>
        <v>7.0907169610557333E-2</v>
      </c>
      <c r="R1792" s="13">
        <f t="shared" si="2301"/>
        <v>6.2303272304729686E-2</v>
      </c>
      <c r="S1792" s="13">
        <f t="shared" si="2302"/>
        <v>4.2809630527449891E-2</v>
      </c>
      <c r="T1792" s="13">
        <f t="shared" si="2303"/>
        <v>7.7916747015968055E-2</v>
      </c>
      <c r="U1792" s="13">
        <f t="shared" si="2304"/>
        <v>7.3036704033199326E-2</v>
      </c>
      <c r="V1792" s="13">
        <f t="shared" si="2305"/>
        <v>6.1273112494200366E-3</v>
      </c>
      <c r="W1792" s="13">
        <f t="shared" si="2306"/>
        <v>2.7707618819485327E-2</v>
      </c>
      <c r="X1792" s="13">
        <f t="shared" si="2307"/>
        <v>3.0446674685084E-2</v>
      </c>
      <c r="Y1792" s="13">
        <f t="shared" si="2308"/>
        <v>1.6728250908508668E-2</v>
      </c>
      <c r="Z1792" s="13">
        <f t="shared" si="2309"/>
        <v>2.2820768492555051E-2</v>
      </c>
      <c r="AA1792" s="13">
        <f t="shared" si="2310"/>
        <v>2.6752266013391621E-2</v>
      </c>
      <c r="AB1792" s="13">
        <f t="shared" si="2311"/>
        <v>1.5680535409768312E-2</v>
      </c>
      <c r="AC1792" s="13">
        <f t="shared" si="2312"/>
        <v>4.933111489200464E-4</v>
      </c>
      <c r="AD1792" s="13">
        <f t="shared" si="2313"/>
        <v>8.1202522769812414E-3</v>
      </c>
      <c r="AE1792" s="13">
        <f t="shared" si="2314"/>
        <v>8.9229854448623046E-3</v>
      </c>
      <c r="AF1792" s="13">
        <f t="shared" si="2315"/>
        <v>4.9025366782584545E-3</v>
      </c>
      <c r="AG1792" s="13">
        <f t="shared" si="2316"/>
        <v>1.7957267800250486E-3</v>
      </c>
      <c r="AH1792" s="13">
        <f t="shared" si="2317"/>
        <v>6.2691828453678763E-3</v>
      </c>
      <c r="AI1792" s="13">
        <f t="shared" si="2318"/>
        <v>7.349219953770943E-3</v>
      </c>
      <c r="AJ1792" s="13">
        <f t="shared" si="2319"/>
        <v>4.3076614019012275E-3</v>
      </c>
      <c r="AK1792" s="13">
        <f t="shared" si="2320"/>
        <v>1.6832577126237212E-3</v>
      </c>
      <c r="AL1792" s="13">
        <f t="shared" si="2321"/>
        <v>2.5418615610555828E-5</v>
      </c>
      <c r="AM1792" s="13">
        <f t="shared" si="2322"/>
        <v>1.9038372794546433E-3</v>
      </c>
      <c r="AN1792" s="13">
        <f t="shared" si="2323"/>
        <v>2.0920424334741729E-3</v>
      </c>
      <c r="AO1792" s="13">
        <f t="shared" si="2324"/>
        <v>1.1494263692299988E-3</v>
      </c>
      <c r="AP1792" s="13">
        <f t="shared" si="2325"/>
        <v>4.2101790325136139E-4</v>
      </c>
      <c r="AQ1792" s="13">
        <f t="shared" si="2326"/>
        <v>1.1565947998277385E-4</v>
      </c>
      <c r="AR1792" s="13">
        <f t="shared" si="2327"/>
        <v>1.3777854522813923E-3</v>
      </c>
      <c r="AS1792" s="13">
        <f t="shared" si="2328"/>
        <v>1.6151464373707477E-3</v>
      </c>
      <c r="AT1792" s="13">
        <f t="shared" si="2329"/>
        <v>9.4669965118002717E-4</v>
      </c>
      <c r="AU1792" s="13">
        <f t="shared" si="2330"/>
        <v>3.6993146413124385E-4</v>
      </c>
      <c r="AV1792" s="13">
        <f t="shared" si="2331"/>
        <v>1.084155529029519E-4</v>
      </c>
      <c r="AW1792" s="13">
        <f t="shared" si="2332"/>
        <v>9.0953698651624504E-7</v>
      </c>
      <c r="AX1792" s="13">
        <f t="shared" si="2333"/>
        <v>3.7197083118095008E-4</v>
      </c>
      <c r="AY1792" s="13">
        <f t="shared" si="2334"/>
        <v>4.0874226555124291E-4</v>
      </c>
      <c r="AZ1792" s="13">
        <f t="shared" si="2335"/>
        <v>2.2457438277826848E-4</v>
      </c>
      <c r="BA1792" s="13">
        <f t="shared" si="2336"/>
        <v>8.2258279688340722E-5</v>
      </c>
      <c r="BB1792" s="13">
        <f t="shared" si="2337"/>
        <v>2.2597494737298425E-5</v>
      </c>
      <c r="BC1792" s="13">
        <f t="shared" si="2338"/>
        <v>4.9662771488726802E-6</v>
      </c>
      <c r="BD1792" s="13">
        <f t="shared" si="2339"/>
        <v>2.5233123137688706E-4</v>
      </c>
      <c r="BE1792" s="13">
        <f t="shared" si="2340"/>
        <v>2.9580214301211572E-4</v>
      </c>
      <c r="BF1792" s="13">
        <f t="shared" si="2341"/>
        <v>1.7338105024318229E-4</v>
      </c>
      <c r="BG1792" s="13">
        <f t="shared" si="2342"/>
        <v>6.7750215909688017E-5</v>
      </c>
      <c r="BH1792" s="13">
        <f t="shared" si="2343"/>
        <v>1.9855507923319769E-5</v>
      </c>
      <c r="BI1792" s="13">
        <f t="shared" si="2344"/>
        <v>4.6552317461959743E-6</v>
      </c>
      <c r="BJ1792" s="14">
        <f t="shared" si="2345"/>
        <v>0.3752184412714194</v>
      </c>
      <c r="BK1792" s="14">
        <f t="shared" si="2346"/>
        <v>0.28599191509798633</v>
      </c>
      <c r="BL1792" s="14">
        <f t="shared" si="2347"/>
        <v>0.31601049466353692</v>
      </c>
      <c r="BM1792" s="14">
        <f t="shared" si="2348"/>
        <v>0.3959258164846941</v>
      </c>
      <c r="BN1792" s="14">
        <f t="shared" si="2349"/>
        <v>0.60370797031223877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1.6292</v>
      </c>
      <c r="F1793" s="10">
        <f>VLOOKUP(B1793,home!$B$2:$E$405,3,FALSE)</f>
        <v>0.75819999999999999</v>
      </c>
      <c r="G1793" s="10">
        <f>VLOOKUP(C1793,away!$B$2:$E$405,4,FALSE)</f>
        <v>0.75819999999999999</v>
      </c>
      <c r="H1793" s="10">
        <f>VLOOKUP(A1793,away!$A$2:$E$405,3,FALSE)</f>
        <v>1.1462000000000001</v>
      </c>
      <c r="I1793" s="10">
        <f>VLOOKUP(C1793,away!$B$2:$E$405,3,FALSE)</f>
        <v>1.0264</v>
      </c>
      <c r="J1793" s="10">
        <f>VLOOKUP(B1793,home!$B$2:$E$405,4,FALSE)</f>
        <v>1.1291</v>
      </c>
      <c r="K1793" s="12">
        <f t="shared" si="2294"/>
        <v>0.93657370740799983</v>
      </c>
      <c r="L1793" s="12">
        <f t="shared" si="2295"/>
        <v>1.3283406246880001</v>
      </c>
      <c r="M1793" s="13">
        <f t="shared" si="2296"/>
        <v>0.10383892982324296</v>
      </c>
      <c r="N1793" s="13">
        <f t="shared" si="2297"/>
        <v>9.7252811477833767E-2</v>
      </c>
      <c r="O1793" s="13">
        <f t="shared" si="2298"/>
        <v>0.13793346890833996</v>
      </c>
      <c r="P1793" s="13">
        <f t="shared" si="2299"/>
        <v>0.12918486035113003</v>
      </c>
      <c r="Q1793" s="13">
        <f t="shared" si="2300"/>
        <v>4.5542213100823022E-2</v>
      </c>
      <c r="R1793" s="13">
        <f t="shared" si="2301"/>
        <v>9.1611315127543586E-2</v>
      </c>
      <c r="S1793" s="13">
        <f t="shared" si="2302"/>
        <v>4.0179362817849021E-2</v>
      </c>
      <c r="T1793" s="13">
        <f t="shared" si="2303"/>
        <v>6.0495571800021283E-2</v>
      </c>
      <c r="U1793" s="13">
        <f t="shared" si="2304"/>
        <v>8.5800749049526073E-2</v>
      </c>
      <c r="V1793" s="13">
        <f t="shared" si="2305"/>
        <v>5.5540777148873352E-3</v>
      </c>
      <c r="W1793" s="13">
        <f t="shared" si="2306"/>
        <v>1.4217879789134335E-2</v>
      </c>
      <c r="X1793" s="13">
        <f t="shared" si="2307"/>
        <v>1.8886187320837598E-2</v>
      </c>
      <c r="Y1793" s="13">
        <f t="shared" si="2308"/>
        <v>1.2543644931868003E-2</v>
      </c>
      <c r="Z1793" s="13">
        <f t="shared" si="2309"/>
        <v>4.0563677188336825E-2</v>
      </c>
      <c r="AA1793" s="13">
        <f t="shared" si="2310"/>
        <v>3.7990873530381927E-2</v>
      </c>
      <c r="AB1793" s="13">
        <f t="shared" si="2311"/>
        <v>1.7790626635009122E-2</v>
      </c>
      <c r="AC1793" s="13">
        <f t="shared" si="2312"/>
        <v>4.3186040341420721E-4</v>
      </c>
      <c r="AD1793" s="13">
        <f t="shared" si="2313"/>
        <v>3.3290230963977032E-3</v>
      </c>
      <c r="AE1793" s="13">
        <f t="shared" si="2314"/>
        <v>4.422076619469706E-3</v>
      </c>
      <c r="AF1793" s="13">
        <f t="shared" si="2315"/>
        <v>2.9370120095622947E-3</v>
      </c>
      <c r="AG1793" s="13">
        <f t="shared" si="2316"/>
        <v>1.3004507891660455E-3</v>
      </c>
      <c r="AH1793" s="13">
        <f t="shared" si="2317"/>
        <v>1.3470595073999439E-2</v>
      </c>
      <c r="AI1793" s="13">
        <f t="shared" si="2318"/>
        <v>1.2616205169447592E-2</v>
      </c>
      <c r="AJ1793" s="13">
        <f t="shared" si="2319"/>
        <v>5.9080030244847521E-3</v>
      </c>
      <c r="AK1793" s="13">
        <f t="shared" si="2320"/>
        <v>1.8444267653397869E-3</v>
      </c>
      <c r="AL1793" s="13">
        <f t="shared" si="2321"/>
        <v>2.1490909431063577E-5</v>
      </c>
      <c r="AM1793" s="13">
        <f t="shared" si="2322"/>
        <v>6.2357510068801133E-4</v>
      </c>
      <c r="AN1793" s="13">
        <f t="shared" si="2323"/>
        <v>8.2832013878779572E-4</v>
      </c>
      <c r="AO1793" s="13">
        <f t="shared" si="2324"/>
        <v>5.5014564529951579E-4</v>
      </c>
      <c r="AP1793" s="13">
        <f t="shared" si="2325"/>
        <v>2.4359360338218055E-4</v>
      </c>
      <c r="AQ1793" s="13">
        <f t="shared" si="2326"/>
        <v>8.0893819821671717E-5</v>
      </c>
      <c r="AR1793" s="13">
        <f t="shared" si="2327"/>
        <v>3.5787077351031003E-3</v>
      </c>
      <c r="AS1793" s="13">
        <f t="shared" si="2328"/>
        <v>3.3517235711951966E-3</v>
      </c>
      <c r="AT1793" s="13">
        <f t="shared" si="2329"/>
        <v>1.5695680856405332E-3</v>
      </c>
      <c r="AU1793" s="13">
        <f t="shared" si="2330"/>
        <v>4.9000540033254376E-4</v>
      </c>
      <c r="AV1793" s="13">
        <f t="shared" si="2331"/>
        <v>1.147315436098479E-4</v>
      </c>
      <c r="AW1793" s="13">
        <f t="shared" si="2332"/>
        <v>7.4268338751944707E-7</v>
      </c>
      <c r="AX1793" s="13">
        <f t="shared" si="2333"/>
        <v>9.7337340649781244E-5</v>
      </c>
      <c r="AY1793" s="13">
        <f t="shared" si="2334"/>
        <v>1.2929714388419908E-4</v>
      </c>
      <c r="AZ1793" s="13">
        <f t="shared" si="2335"/>
        <v>8.5875324438755633E-5</v>
      </c>
      <c r="BA1793" s="13">
        <f t="shared" si="2336"/>
        <v>3.802389403675378E-5</v>
      </c>
      <c r="BB1793" s="13">
        <f t="shared" si="2337"/>
        <v>1.2627170789462967E-5</v>
      </c>
      <c r="BC1793" s="13">
        <f t="shared" si="2338"/>
        <v>3.3546367869034592E-6</v>
      </c>
      <c r="BD1793" s="13">
        <f t="shared" si="2339"/>
        <v>7.9229047807043769E-4</v>
      </c>
      <c r="BE1793" s="13">
        <f t="shared" si="2340"/>
        <v>7.4203843039048626E-4</v>
      </c>
      <c r="BF1793" s="13">
        <f t="shared" si="2341"/>
        <v>3.4748684189501539E-4</v>
      </c>
      <c r="BG1793" s="13">
        <f t="shared" si="2342"/>
        <v>1.0848234659637069E-4</v>
      </c>
      <c r="BH1793" s="13">
        <f t="shared" si="2343"/>
        <v>2.540042838502062E-5</v>
      </c>
      <c r="BI1793" s="13">
        <f t="shared" si="2344"/>
        <v>4.7578746764620326E-6</v>
      </c>
      <c r="BJ1793" s="14">
        <f t="shared" si="2345"/>
        <v>0.2636199147536788</v>
      </c>
      <c r="BK1793" s="14">
        <f t="shared" si="2346"/>
        <v>0.27933987916383879</v>
      </c>
      <c r="BL1793" s="14">
        <f t="shared" si="2347"/>
        <v>0.41609145601996733</v>
      </c>
      <c r="BM1793" s="14">
        <f t="shared" si="2348"/>
        <v>0.3941227738764117</v>
      </c>
      <c r="BN1793" s="14">
        <f t="shared" si="2349"/>
        <v>0.60536359878891333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1.6292</v>
      </c>
      <c r="F1794" s="10">
        <f>VLOOKUP(B1794,home!$B$2:$E$405,3,FALSE)</f>
        <v>1.0470999999999999</v>
      </c>
      <c r="G1794" s="10">
        <f>VLOOKUP(C1794,away!$B$2:$E$405,4,FALSE)</f>
        <v>0.54559999999999997</v>
      </c>
      <c r="H1794" s="10">
        <f>VLOOKUP(A1794,away!$A$2:$E$405,3,FALSE)</f>
        <v>1.1462000000000001</v>
      </c>
      <c r="I1794" s="10">
        <f>VLOOKUP(C1794,away!$B$2:$E$405,3,FALSE)</f>
        <v>1.0179</v>
      </c>
      <c r="J1794" s="10">
        <f>VLOOKUP(B1794,home!$B$2:$E$405,4,FALSE)</f>
        <v>0.92379999999999995</v>
      </c>
      <c r="K1794" s="12">
        <f t="shared" si="2294"/>
        <v>0.93075831059199987</v>
      </c>
      <c r="L1794" s="12">
        <f t="shared" si="2295"/>
        <v>1.0778131461240001</v>
      </c>
      <c r="M1794" s="13">
        <f t="shared" si="2296"/>
        <v>0.13418022007301106</v>
      </c>
      <c r="N1794" s="13">
        <f t="shared" si="2297"/>
        <v>0.12488935495001852</v>
      </c>
      <c r="O1794" s="13">
        <f t="shared" si="2298"/>
        <v>0.14462120514450275</v>
      </c>
      <c r="P1794" s="13">
        <f t="shared" si="2299"/>
        <v>0.13460738857607643</v>
      </c>
      <c r="Q1794" s="13">
        <f t="shared" si="2300"/>
        <v>5.8120902512101925E-2</v>
      </c>
      <c r="R1794" s="13">
        <f t="shared" si="2301"/>
        <v>7.7937318056520474E-2</v>
      </c>
      <c r="S1794" s="13">
        <f t="shared" si="2302"/>
        <v>3.3758979247112048E-2</v>
      </c>
      <c r="T1794" s="13">
        <f t="shared" si="2303"/>
        <v>6.2643472792134877E-2</v>
      </c>
      <c r="U1794" s="13">
        <f t="shared" si="2304"/>
        <v>7.2540806486358356E-2</v>
      </c>
      <c r="V1794" s="13">
        <f t="shared" si="2305"/>
        <v>3.7629391566515592E-3</v>
      </c>
      <c r="W1794" s="13">
        <f t="shared" si="2306"/>
        <v>1.803217101074877E-2</v>
      </c>
      <c r="X1794" s="13">
        <f t="shared" si="2307"/>
        <v>1.9435310968541123E-2</v>
      </c>
      <c r="Y1794" s="13">
        <f t="shared" si="2308"/>
        <v>1.0473816830450799E-2</v>
      </c>
      <c r="Z1794" s="13">
        <f t="shared" si="2309"/>
        <v>2.8000621991655057E-2</v>
      </c>
      <c r="AA1794" s="13">
        <f t="shared" si="2310"/>
        <v>2.6061811620478059E-2</v>
      </c>
      <c r="AB1794" s="13">
        <f t="shared" si="2311"/>
        <v>1.2128623877421554E-2</v>
      </c>
      <c r="AC1794" s="13">
        <f t="shared" si="2312"/>
        <v>2.3593241470870241E-4</v>
      </c>
      <c r="AD1794" s="13">
        <f t="shared" si="2313"/>
        <v>4.1958982565676395E-3</v>
      </c>
      <c r="AE1794" s="13">
        <f t="shared" si="2314"/>
        <v>4.5223943007273752E-3</v>
      </c>
      <c r="AF1794" s="13">
        <f t="shared" si="2315"/>
        <v>2.4371480146401095E-3</v>
      </c>
      <c r="AG1794" s="13">
        <f t="shared" si="2316"/>
        <v>8.755967230763724E-4</v>
      </c>
      <c r="AH1794" s="13">
        <f t="shared" si="2317"/>
        <v>7.5448596205636492E-3</v>
      </c>
      <c r="AI1794" s="13">
        <f t="shared" si="2318"/>
        <v>7.0224407940896192E-3</v>
      </c>
      <c r="AJ1794" s="13">
        <f t="shared" si="2319"/>
        <v>3.2680975648695979E-3</v>
      </c>
      <c r="AK1794" s="13">
        <f t="shared" si="2320"/>
        <v>1.013936322775952E-3</v>
      </c>
      <c r="AL1794" s="13">
        <f t="shared" si="2321"/>
        <v>9.4673406280317074E-6</v>
      </c>
      <c r="AM1794" s="13">
        <f t="shared" si="2322"/>
        <v>7.8107343453976297E-4</v>
      </c>
      <c r="AN1794" s="13">
        <f t="shared" si="2323"/>
        <v>8.4185121583518015E-4</v>
      </c>
      <c r="AO1794" s="13">
        <f t="shared" si="2324"/>
        <v>4.5367915375381509E-4</v>
      </c>
      <c r="AP1794" s="13">
        <f t="shared" si="2325"/>
        <v>1.6299378534609114E-4</v>
      </c>
      <c r="AQ1794" s="13">
        <f t="shared" si="2326"/>
        <v>4.3919211145632599E-5</v>
      </c>
      <c r="AR1794" s="13">
        <f t="shared" si="2327"/>
        <v>1.6263897769407279E-3</v>
      </c>
      <c r="AS1794" s="13">
        <f t="shared" si="2328"/>
        <v>1.5137758011494514E-3</v>
      </c>
      <c r="AT1794" s="13">
        <f t="shared" si="2329"/>
        <v>7.0447970364645722E-4</v>
      </c>
      <c r="AU1794" s="13">
        <f t="shared" si="2330"/>
        <v>2.1856677960410976E-4</v>
      </c>
      <c r="AV1794" s="13">
        <f t="shared" si="2331"/>
        <v>5.0858211633963792E-5</v>
      </c>
      <c r="AW1794" s="13">
        <f t="shared" si="2332"/>
        <v>2.6381889761689289E-7</v>
      </c>
      <c r="AX1794" s="13">
        <f t="shared" si="2333"/>
        <v>1.2116509839675343E-4</v>
      </c>
      <c r="AY1794" s="13">
        <f t="shared" si="2334"/>
        <v>1.3059333590342885E-4</v>
      </c>
      <c r="AZ1794" s="13">
        <f t="shared" si="2335"/>
        <v>7.0377607116451493E-5</v>
      </c>
      <c r="BA1794" s="13">
        <f t="shared" si="2336"/>
        <v>2.5284636714287133E-5</v>
      </c>
      <c r="BB1794" s="13">
        <f t="shared" si="2337"/>
        <v>6.8130284614070532E-6</v>
      </c>
      <c r="BC1794" s="13">
        <f t="shared" si="2338"/>
        <v>1.4686343281242989E-6</v>
      </c>
      <c r="BD1794" s="13">
        <f t="shared" si="2339"/>
        <v>2.9215738038473269E-4</v>
      </c>
      <c r="BE1794" s="13">
        <f t="shared" si="2340"/>
        <v>2.7192790979387808E-4</v>
      </c>
      <c r="BF1794" s="13">
        <f t="shared" si="2341"/>
        <v>1.2654958096128185E-4</v>
      </c>
      <c r="BG1794" s="13">
        <f t="shared" si="2342"/>
        <v>3.9262358060549402E-5</v>
      </c>
      <c r="BH1794" s="13">
        <f t="shared" si="2343"/>
        <v>9.1359415145737866E-6</v>
      </c>
      <c r="BI1794" s="13">
        <f t="shared" si="2344"/>
        <v>1.7006706979544032E-6</v>
      </c>
      <c r="BJ1794" s="14">
        <f t="shared" si="2345"/>
        <v>0.30826528550054849</v>
      </c>
      <c r="BK1794" s="14">
        <f t="shared" si="2346"/>
        <v>0.30668552014409117</v>
      </c>
      <c r="BL1794" s="14">
        <f t="shared" si="2347"/>
        <v>0.35699390360196775</v>
      </c>
      <c r="BM1794" s="14">
        <f t="shared" si="2348"/>
        <v>0.32545861240902563</v>
      </c>
      <c r="BN1794" s="14">
        <f t="shared" si="2349"/>
        <v>0.67435638931223119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1.6292</v>
      </c>
      <c r="F1795" s="15">
        <f>VLOOKUP(B1795,home!$B$2:$E$405,3,FALSE)</f>
        <v>0.8286</v>
      </c>
      <c r="G1795" s="15">
        <f>VLOOKUP(C1795,away!$B$2:$E$405,4,FALSE)</f>
        <v>1.6248</v>
      </c>
      <c r="H1795" s="15">
        <f>VLOOKUP(A1795,away!$A$2:$E$405,3,FALSE)</f>
        <v>1.1462000000000001</v>
      </c>
      <c r="I1795" s="15">
        <f>VLOOKUP(C1795,away!$B$2:$E$405,3,FALSE)</f>
        <v>1.0264</v>
      </c>
      <c r="J1795" s="15">
        <f>VLOOKUP(B1795,home!$B$2:$E$405,4,FALSE)</f>
        <v>0.56710000000000005</v>
      </c>
      <c r="K1795" s="16">
        <f t="shared" si="2294"/>
        <v>2.1934070789760001</v>
      </c>
      <c r="L1795" s="16">
        <f t="shared" si="2295"/>
        <v>0.66717028452800009</v>
      </c>
      <c r="M1795" s="17">
        <f t="shared" si="2296"/>
        <v>5.7235704916764961E-2</v>
      </c>
      <c r="N1795" s="17">
        <f t="shared" si="2297"/>
        <v>0.12554120033461372</v>
      </c>
      <c r="O1795" s="17">
        <f t="shared" si="2298"/>
        <v>3.818596153447873E-2</v>
      </c>
      <c r="P1795" s="17">
        <f t="shared" si="2299"/>
        <v>8.3757358347230887E-2</v>
      </c>
      <c r="Q1795" s="17">
        <f t="shared" si="2300"/>
        <v>0.13768147875854297</v>
      </c>
      <c r="R1795" s="17">
        <f t="shared" si="2301"/>
        <v>1.2738269410966719E-2</v>
      </c>
      <c r="S1795" s="17">
        <f t="shared" si="2302"/>
        <v>3.0642127529958978E-2</v>
      </c>
      <c r="T1795" s="17">
        <f t="shared" si="2303"/>
        <v>9.1856991357572901E-2</v>
      </c>
      <c r="U1795" s="17">
        <f t="shared" si="2304"/>
        <v>2.7940210299917844E-2</v>
      </c>
      <c r="V1795" s="17">
        <f t="shared" si="2305"/>
        <v>4.9823283090330156E-3</v>
      </c>
      <c r="W1795" s="17">
        <f t="shared" si="2306"/>
        <v>0.10066384338429066</v>
      </c>
      <c r="X1795" s="17">
        <f t="shared" si="2307"/>
        <v>6.7159925032379234E-2</v>
      </c>
      <c r="Y1795" s="17">
        <f t="shared" si="2308"/>
        <v>2.2403553146365805E-2</v>
      </c>
      <c r="Z1795" s="17">
        <f t="shared" si="2309"/>
        <v>2.8328649424363291E-3</v>
      </c>
      <c r="AA1795" s="17">
        <f t="shared" si="2310"/>
        <v>6.2136260185227839E-3</v>
      </c>
      <c r="AB1795" s="17">
        <f t="shared" si="2311"/>
        <v>6.8145056475686664E-3</v>
      </c>
      <c r="AC1795" s="17">
        <f t="shared" si="2312"/>
        <v>4.5568873724681497E-4</v>
      </c>
      <c r="AD1795" s="17">
        <f t="shared" si="2313"/>
        <v>5.5199196669008625E-2</v>
      </c>
      <c r="AE1795" s="17">
        <f t="shared" si="2314"/>
        <v>3.6827263747379518E-2</v>
      </c>
      <c r="AF1795" s="17">
        <f t="shared" si="2315"/>
        <v>1.2285028016363447E-2</v>
      </c>
      <c r="AG1795" s="17">
        <f t="shared" si="2316"/>
        <v>2.7320685457038851E-3</v>
      </c>
      <c r="AH1795" s="17">
        <f t="shared" si="2317"/>
        <v>4.7250082741866044E-4</v>
      </c>
      <c r="AI1795" s="17">
        <f t="shared" si="2318"/>
        <v>1.0363866596821072E-3</v>
      </c>
      <c r="AJ1795" s="17">
        <f t="shared" si="2319"/>
        <v>1.1366089179515124E-3</v>
      </c>
      <c r="AK1795" s="17">
        <f t="shared" si="2320"/>
        <v>8.3101534888736642E-4</v>
      </c>
      <c r="AL1795" s="17">
        <f t="shared" si="2321"/>
        <v>2.6673758917363503E-5</v>
      </c>
      <c r="AM1795" s="17">
        <f t="shared" si="2322"/>
        <v>2.4214861745518394E-2</v>
      </c>
      <c r="AN1795" s="17">
        <f t="shared" si="2323"/>
        <v>1.6155436200563693E-2</v>
      </c>
      <c r="AO1795" s="17">
        <f t="shared" si="2324"/>
        <v>5.3892134833020151E-3</v>
      </c>
      <c r="AP1795" s="17">
        <f t="shared" si="2325"/>
        <v>1.1985076976789135E-3</v>
      </c>
      <c r="AQ1795" s="17">
        <f t="shared" si="2326"/>
        <v>1.9990218041735969E-4</v>
      </c>
      <c r="AR1795" s="17">
        <f t="shared" si="2327"/>
        <v>6.3047702293724648E-5</v>
      </c>
      <c r="AS1795" s="17">
        <f t="shared" si="2328"/>
        <v>1.3828927652422704E-4</v>
      </c>
      <c r="AT1795" s="17">
        <f t="shared" si="2329"/>
        <v>1.5166233903735461E-4</v>
      </c>
      <c r="AU1795" s="17">
        <f t="shared" si="2330"/>
        <v>1.1088574935286393E-4</v>
      </c>
      <c r="AV1795" s="17">
        <f t="shared" si="2331"/>
        <v>6.0804396897032536E-5</v>
      </c>
      <c r="AW1795" s="17">
        <f t="shared" si="2332"/>
        <v>1.0842705359832408E-6</v>
      </c>
      <c r="AX1795" s="17">
        <f t="shared" si="2333"/>
        <v>8.8521748615075189E-3</v>
      </c>
      <c r="AY1795" s="17">
        <f t="shared" si="2334"/>
        <v>5.9059080210435806E-3</v>
      </c>
      <c r="AZ1795" s="17">
        <f t="shared" si="2335"/>
        <v>1.9701231673979218E-3</v>
      </c>
      <c r="BA1795" s="17">
        <f t="shared" si="2336"/>
        <v>4.3813587804935879E-4</v>
      </c>
      <c r="BB1795" s="17">
        <f t="shared" si="2337"/>
        <v>7.3077809605028951E-5</v>
      </c>
      <c r="BC1795" s="17">
        <f t="shared" si="2338"/>
        <v>9.7510686053740388E-6</v>
      </c>
      <c r="BD1795" s="17">
        <f t="shared" si="2339"/>
        <v>7.010592246356818E-6</v>
      </c>
      <c r="BE1795" s="17">
        <f t="shared" si="2340"/>
        <v>1.5377082660973303E-5</v>
      </c>
      <c r="BF1795" s="17">
        <f t="shared" si="2341"/>
        <v>1.6864100981288977E-5</v>
      </c>
      <c r="BG1795" s="17">
        <f t="shared" si="2342"/>
        <v>1.2329946157641786E-5</v>
      </c>
      <c r="BH1795" s="17">
        <f t="shared" si="2343"/>
        <v>6.7611477963911061E-6</v>
      </c>
      <c r="BI1795" s="17">
        <f t="shared" si="2344"/>
        <v>2.9659898877214475E-6</v>
      </c>
      <c r="BJ1795" s="18">
        <f t="shared" si="2345"/>
        <v>0.71675764110590978</v>
      </c>
      <c r="BK1795" s="18">
        <f t="shared" si="2346"/>
        <v>0.18300578962019559</v>
      </c>
      <c r="BL1795" s="18">
        <f t="shared" si="2347"/>
        <v>9.5955082989229945E-2</v>
      </c>
      <c r="BM1795" s="18">
        <f t="shared" si="2348"/>
        <v>0.53750658160466658</v>
      </c>
      <c r="BN1795" s="18">
        <f t="shared" si="2349"/>
        <v>0.45513997330259798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1.2710999999999999</v>
      </c>
      <c r="F1796" s="10">
        <f>VLOOKUP(B1796,home!$B$2:$E$405,3,FALSE)</f>
        <v>0.95230000000000004</v>
      </c>
      <c r="G1796" s="10">
        <f>VLOOKUP(C1796,away!$B$2:$E$405,4,FALSE)</f>
        <v>0.86950000000000005</v>
      </c>
      <c r="H1796" s="10">
        <f>VLOOKUP(A1796,away!$A$2:$E$405,3,FALSE)</f>
        <v>0.94469999999999998</v>
      </c>
      <c r="I1796" s="10">
        <f>VLOOKUP(C1796,away!$B$2:$E$405,3,FALSE)</f>
        <v>2.1171000000000002</v>
      </c>
      <c r="J1796" s="10">
        <f>VLOOKUP(B1796,home!$B$2:$E$405,4,FALSE)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1.3548</v>
      </c>
      <c r="F1797" s="10">
        <f>VLOOKUP(B1797,home!$B$2:$E$405,3,FALSE)</f>
        <v>0.81579999999999997</v>
      </c>
      <c r="G1797" s="10">
        <f>VLOOKUP(C1797,away!$B$2:$E$405,4,FALSE)</f>
        <v>0.90210000000000001</v>
      </c>
      <c r="H1797" s="10">
        <f>VLOOKUP(A1797,away!$A$2:$E$405,3,FALSE)</f>
        <v>1.1719999999999999</v>
      </c>
      <c r="I1797" s="10">
        <f>VLOOKUP(C1797,away!$B$2:$E$405,3,FALSE)</f>
        <v>1.0903</v>
      </c>
      <c r="J1797" s="10">
        <f>VLOOKUP(B1797,home!$B$2:$E$405,4,FALSE)</f>
        <v>1.3920999999999999</v>
      </c>
      <c r="K1797" s="12">
        <f t="shared" si="2350"/>
        <v>0.997042272264</v>
      </c>
      <c r="L1797" s="12">
        <f t="shared" si="2351"/>
        <v>1.77886937036</v>
      </c>
      <c r="M1797" s="13">
        <f t="shared" si="2352"/>
        <v>6.2292662150351723E-2</v>
      </c>
      <c r="N1797" s="13">
        <f t="shared" si="2353"/>
        <v>6.2108417415760342E-2</v>
      </c>
      <c r="O1797" s="13">
        <f t="shared" si="2354"/>
        <v>0.11081050869744437</v>
      </c>
      <c r="P1797" s="13">
        <f t="shared" si="2355"/>
        <v>0.11048276138242966</v>
      </c>
      <c r="Q1797" s="13">
        <f t="shared" si="2356"/>
        <v>3.0962358813465336E-2</v>
      </c>
      <c r="R1797" s="13">
        <f t="shared" si="2357"/>
        <v>9.8558709917947102E-2</v>
      </c>
      <c r="S1797" s="13">
        <f t="shared" si="2358"/>
        <v>4.8988276232379523E-2</v>
      </c>
      <c r="T1797" s="13">
        <f t="shared" si="2359"/>
        <v>5.5077991727369477E-2</v>
      </c>
      <c r="U1797" s="13">
        <f t="shared" si="2360"/>
        <v>9.8267200087998399E-2</v>
      </c>
      <c r="V1797" s="13">
        <f t="shared" si="2361"/>
        <v>9.6539996252868448E-3</v>
      </c>
      <c r="W1797" s="13">
        <f t="shared" si="2362"/>
        <v>1.0290260195343591E-2</v>
      </c>
      <c r="X1797" s="13">
        <f t="shared" si="2363"/>
        <v>1.8305028674531425E-2</v>
      </c>
      <c r="Y1797" s="13">
        <f t="shared" si="2364"/>
        <v>1.6281127416342734E-2</v>
      </c>
      <c r="Z1797" s="13">
        <f t="shared" si="2365"/>
        <v>5.8441023418410822E-2</v>
      </c>
      <c r="AA1797" s="13">
        <f t="shared" si="2366"/>
        <v>5.8268170782525955E-2</v>
      </c>
      <c r="AB1797" s="13">
        <f t="shared" si="2367"/>
        <v>2.9047914698838242E-2</v>
      </c>
      <c r="AC1797" s="13">
        <f t="shared" si="2368"/>
        <v>1.07015066077551E-3</v>
      </c>
      <c r="AD1797" s="13">
        <f t="shared" si="2369"/>
        <v>2.564956101838291E-3</v>
      </c>
      <c r="AE1797" s="13">
        <f t="shared" si="2370"/>
        <v>4.5627218458781206E-3</v>
      </c>
      <c r="AF1797" s="13">
        <f t="shared" si="2371"/>
        <v>4.0582430685525148E-3</v>
      </c>
      <c r="AG1797" s="13">
        <f t="shared" si="2372"/>
        <v>2.4063614307079494E-3</v>
      </c>
      <c r="AH1797" s="13">
        <f t="shared" si="2373"/>
        <v>2.598973663287563E-2</v>
      </c>
      <c r="AI1797" s="13">
        <f t="shared" si="2374"/>
        <v>2.5912866067985235E-2</v>
      </c>
      <c r="AJ1797" s="13">
        <f t="shared" si="2375"/>
        <v>1.2918111432648349E-2</v>
      </c>
      <c r="AK1797" s="13">
        <f t="shared" si="2376"/>
        <v>4.293301058722423E-3</v>
      </c>
      <c r="AL1797" s="13">
        <f t="shared" si="2377"/>
        <v>7.5921109174842066E-5</v>
      </c>
      <c r="AM1797" s="13">
        <f t="shared" si="2378"/>
        <v>5.1147393200685236E-4</v>
      </c>
      <c r="AN1797" s="13">
        <f t="shared" si="2379"/>
        <v>9.09845311384583E-4</v>
      </c>
      <c r="AO1797" s="13">
        <f t="shared" si="2380"/>
        <v>8.0924797809384574E-4</v>
      </c>
      <c r="AP1797" s="13">
        <f t="shared" si="2381"/>
        <v>4.798488137523009E-4</v>
      </c>
      <c r="AQ1797" s="13">
        <f t="shared" si="2382"/>
        <v>2.133970892968872E-4</v>
      </c>
      <c r="AR1797" s="13">
        <f t="shared" si="2383"/>
        <v>9.2464692879891362E-3</v>
      </c>
      <c r="AS1797" s="13">
        <f t="shared" si="2384"/>
        <v>9.2191207493159781E-3</v>
      </c>
      <c r="AT1797" s="13">
        <f t="shared" si="2385"/>
        <v>4.5959265500870958E-3</v>
      </c>
      <c r="AU1797" s="13">
        <f t="shared" si="2386"/>
        <v>1.5274443502190952E-3</v>
      </c>
      <c r="AV1797" s="13">
        <f t="shared" si="2387"/>
        <v>3.8073164642481378E-4</v>
      </c>
      <c r="AW1797" s="13">
        <f t="shared" si="2388"/>
        <v>3.7403967637507778E-6</v>
      </c>
      <c r="AX1797" s="13">
        <f t="shared" si="2389"/>
        <v>8.4993521895319107E-5</v>
      </c>
      <c r="AY1797" s="13">
        <f t="shared" si="2390"/>
        <v>1.5119237277860518E-4</v>
      </c>
      <c r="AZ1797" s="13">
        <f t="shared" si="2391"/>
        <v>1.3447574048395592E-4</v>
      </c>
      <c r="BA1797" s="13">
        <f t="shared" si="2392"/>
        <v>7.973825860112981E-5</v>
      </c>
      <c r="BB1797" s="13">
        <f t="shared" si="2393"/>
        <v>3.5460986467848674E-5</v>
      </c>
      <c r="BC1797" s="13">
        <f t="shared" si="2394"/>
        <v>1.2616092534081288E-5</v>
      </c>
      <c r="BD1797" s="13">
        <f t="shared" si="2395"/>
        <v>2.7413768333963843E-3</v>
      </c>
      <c r="BE1797" s="13">
        <f t="shared" si="2396"/>
        <v>2.7332685871014196E-3</v>
      </c>
      <c r="BF1797" s="13">
        <f t="shared" si="2397"/>
        <v>1.3625921613957058E-3</v>
      </c>
      <c r="BG1797" s="13">
        <f t="shared" si="2398"/>
        <v>4.5285399492236332E-4</v>
      </c>
      <c r="BH1797" s="13">
        <f t="shared" si="2399"/>
        <v>1.1287864402530573E-4</v>
      </c>
      <c r="BI1797" s="13">
        <f t="shared" si="2400"/>
        <v>2.2508955945814009E-5</v>
      </c>
      <c r="BJ1797" s="14">
        <f t="shared" si="2401"/>
        <v>0.21003975678708514</v>
      </c>
      <c r="BK1797" s="14">
        <f t="shared" si="2402"/>
        <v>0.23271496353317672</v>
      </c>
      <c r="BL1797" s="14">
        <f t="shared" si="2403"/>
        <v>0.49646169113780886</v>
      </c>
      <c r="BM1797" s="14">
        <f t="shared" si="2404"/>
        <v>0.52229456452306822</v>
      </c>
      <c r="BN1797" s="14">
        <f t="shared" si="2405"/>
        <v>0.47521541837739856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1.3231999999999999</v>
      </c>
      <c r="F1798" s="10">
        <f>VLOOKUP(B1798,home!$B$2:$E$405,3,FALSE)</f>
        <v>1.5115000000000001</v>
      </c>
      <c r="G1798" s="10">
        <f>VLOOKUP(C1798,away!$B$2:$E$405,4,FALSE)</f>
        <v>1.4611000000000001</v>
      </c>
      <c r="H1798" s="10">
        <f>VLOOKUP(A1798,away!$A$2:$E$405,3,FALSE)</f>
        <v>1.1951000000000001</v>
      </c>
      <c r="I1798" s="10">
        <f>VLOOKUP(C1798,away!$B$2:$E$405,3,FALSE)</f>
        <v>0.61360000000000003</v>
      </c>
      <c r="J1798" s="10">
        <f>VLOOKUP(B1798,home!$B$2:$E$405,4,FALSE)</f>
        <v>0.83679999999999999</v>
      </c>
      <c r="K1798" s="12">
        <f t="shared" si="2350"/>
        <v>2.9222245464800003</v>
      </c>
      <c r="L1798" s="12">
        <f t="shared" si="2351"/>
        <v>0.61363661964799998</v>
      </c>
      <c r="M1798" s="13">
        <f t="shared" si="2352"/>
        <v>2.9133657264610913E-2</v>
      </c>
      <c r="N1798" s="13">
        <f t="shared" si="2353"/>
        <v>8.5135088387381402E-2</v>
      </c>
      <c r="O1798" s="13">
        <f t="shared" si="2354"/>
        <v>1.7877478961839239E-2</v>
      </c>
      <c r="P1798" s="13">
        <f t="shared" si="2355"/>
        <v>5.2242007851466425E-2</v>
      </c>
      <c r="Q1798" s="13">
        <f t="shared" si="2356"/>
        <v>0.12439192252617517</v>
      </c>
      <c r="R1798" s="13">
        <f t="shared" si="2357"/>
        <v>5.4851378789856336E-3</v>
      </c>
      <c r="S1798" s="13">
        <f t="shared" si="2358"/>
        <v>2.3419883054537679E-2</v>
      </c>
      <c r="T1798" s="13">
        <f t="shared" si="2359"/>
        <v>7.6331438850478037E-2</v>
      </c>
      <c r="U1798" s="13">
        <f t="shared" si="2360"/>
        <v>1.6028804550799063E-2</v>
      </c>
      <c r="V1798" s="13">
        <f t="shared" si="2361"/>
        <v>4.66623993343255E-3</v>
      </c>
      <c r="W1798" s="13">
        <f t="shared" si="2362"/>
        <v>0.12116704312994253</v>
      </c>
      <c r="X1798" s="13">
        <f t="shared" si="2363"/>
        <v>7.435253475900136E-2</v>
      </c>
      <c r="Y1798" s="13">
        <f t="shared" si="2364"/>
        <v>2.2812719045887005E-2</v>
      </c>
      <c r="Z1798" s="13">
        <f t="shared" si="2365"/>
        <v>1.1219604887879816E-3</v>
      </c>
      <c r="AA1798" s="13">
        <f t="shared" si="2366"/>
        <v>3.2786204805169391E-3</v>
      </c>
      <c r="AB1798" s="13">
        <f t="shared" si="2367"/>
        <v>4.7904326233793263E-3</v>
      </c>
      <c r="AC1798" s="13">
        <f t="shared" si="2368"/>
        <v>5.2296417212808403E-4</v>
      </c>
      <c r="AD1798" s="13">
        <f t="shared" si="2369"/>
        <v>8.8519326914679744E-2</v>
      </c>
      <c r="AE1798" s="13">
        <f t="shared" si="2370"/>
        <v>5.43187005414403E-2</v>
      </c>
      <c r="AF1798" s="13">
        <f t="shared" si="2371"/>
        <v>1.6665971891960705E-2</v>
      </c>
      <c r="AG1798" s="13">
        <f t="shared" si="2372"/>
        <v>3.4089502183104504E-3</v>
      </c>
      <c r="AH1798" s="13">
        <f t="shared" si="2373"/>
        <v>1.7211901042961869E-4</v>
      </c>
      <c r="AI1798" s="13">
        <f t="shared" si="2374"/>
        <v>5.0297039719327896E-4</v>
      </c>
      <c r="AJ1798" s="13">
        <f t="shared" si="2375"/>
        <v>7.3489622041549756E-4</v>
      </c>
      <c r="AK1798" s="13">
        <f t="shared" si="2376"/>
        <v>7.1584392480451462E-4</v>
      </c>
      <c r="AL1798" s="13">
        <f t="shared" si="2377"/>
        <v>3.7510839285581719E-5</v>
      </c>
      <c r="AM1798" s="13">
        <f t="shared" si="2378"/>
        <v>5.1734669989592981E-2</v>
      </c>
      <c r="AN1798" s="13">
        <f t="shared" si="2379"/>
        <v>3.174628801101867E-2</v>
      </c>
      <c r="AO1798" s="13">
        <f t="shared" si="2380"/>
        <v>9.7403424307266617E-3</v>
      </c>
      <c r="AP1798" s="13">
        <f t="shared" si="2381"/>
        <v>1.9923436011350312E-3</v>
      </c>
      <c r="AQ1798" s="13">
        <f t="shared" si="2382"/>
        <v>3.0564374814445587E-4</v>
      </c>
      <c r="AR1798" s="13">
        <f t="shared" si="2383"/>
        <v>2.1123705547438017E-5</v>
      </c>
      <c r="AS1798" s="13">
        <f t="shared" si="2384"/>
        <v>6.1728210863339121E-5</v>
      </c>
      <c r="AT1798" s="13">
        <f t="shared" si="2385"/>
        <v>9.0191846497571506E-5</v>
      </c>
      <c r="AU1798" s="13">
        <f t="shared" si="2386"/>
        <v>8.7853609242519892E-5</v>
      </c>
      <c r="AV1798" s="13">
        <f t="shared" si="2387"/>
        <v>6.4181993356338471E-5</v>
      </c>
      <c r="AW1798" s="13">
        <f t="shared" si="2388"/>
        <v>1.8684399042829387E-6</v>
      </c>
      <c r="AX1798" s="13">
        <f t="shared" si="2389"/>
        <v>2.5196720424605159E-2</v>
      </c>
      <c r="AY1798" s="13">
        <f t="shared" si="2390"/>
        <v>1.546163034757043E-2</v>
      </c>
      <c r="AZ1798" s="13">
        <f t="shared" si="2391"/>
        <v>4.7439112903650245E-3</v>
      </c>
      <c r="BA1798" s="13">
        <f t="shared" si="2392"/>
        <v>9.7034589604319185E-4</v>
      </c>
      <c r="BB1798" s="13">
        <f t="shared" si="2393"/>
        <v>1.4885994388431345E-4</v>
      </c>
      <c r="BC1798" s="13">
        <f t="shared" si="2394"/>
        <v>1.8269182553232219E-5</v>
      </c>
      <c r="BD1798" s="13">
        <f t="shared" si="2395"/>
        <v>2.1603798777615943E-6</v>
      </c>
      <c r="BE1798" s="13">
        <f t="shared" si="2396"/>
        <v>6.3131151085163936E-6</v>
      </c>
      <c r="BF1798" s="13">
        <f t="shared" si="2397"/>
        <v>9.2241699674301789E-6</v>
      </c>
      <c r="BG1798" s="13">
        <f t="shared" si="2398"/>
        <v>8.9850319665760312E-6</v>
      </c>
      <c r="BH1798" s="13">
        <f t="shared" si="2399"/>
        <v>6.5640702409089866E-6</v>
      </c>
      <c r="BI1798" s="13">
        <f t="shared" si="2400"/>
        <v>3.8363374365606264E-6</v>
      </c>
      <c r="BJ1798" s="14">
        <f t="shared" si="2401"/>
        <v>0.80916272113089582</v>
      </c>
      <c r="BK1798" s="14">
        <f t="shared" si="2402"/>
        <v>0.12548389346303168</v>
      </c>
      <c r="BL1798" s="14">
        <f t="shared" si="2403"/>
        <v>4.9948466518468071E-2</v>
      </c>
      <c r="BM1798" s="14">
        <f t="shared" si="2404"/>
        <v>0.65599198682305848</v>
      </c>
      <c r="BN1798" s="14">
        <f t="shared" si="2405"/>
        <v>0.31426529287045879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1.3548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1.1719999999999999</v>
      </c>
      <c r="I1799" s="10">
        <f>VLOOKUP(C1799,away!$B$2:$E$405,3,FALSE)</f>
        <v>0</v>
      </c>
      <c r="J1799" s="10">
        <f>VLOOKUP(B1799,home!$B$2:$E$405,4,FALSE)</f>
        <v>0.85319999999999996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1.3548</v>
      </c>
      <c r="F1800" s="10">
        <f>VLOOKUP(B1800,home!$B$2:$E$405,3,FALSE)</f>
        <v>0</v>
      </c>
      <c r="G1800" s="10">
        <f>VLOOKUP(C1800,away!$B$2:$E$405,4,FALSE)</f>
        <v>0.246</v>
      </c>
      <c r="H1800" s="10">
        <f>VLOOKUP(A1800,away!$A$2:$E$405,3,FALSE)</f>
        <v>1.1719999999999999</v>
      </c>
      <c r="I1800" s="10">
        <f>VLOOKUP(C1800,away!$B$2:$E$405,3,FALSE)</f>
        <v>1.9908999999999999</v>
      </c>
      <c r="J1800" s="10">
        <f>VLOOKUP(B1800,home!$B$2:$E$405,4,FALSE)</f>
        <v>2.5596999999999999</v>
      </c>
      <c r="K1800" s="12">
        <f t="shared" si="2350"/>
        <v>0</v>
      </c>
      <c r="L1800" s="12">
        <f t="shared" si="2351"/>
        <v>5.972637087559999</v>
      </c>
      <c r="M1800" s="13">
        <f t="shared" si="2352"/>
        <v>2.5475145343120506E-3</v>
      </c>
      <c r="N1800" s="13">
        <f t="shared" si="2353"/>
        <v>0</v>
      </c>
      <c r="O1800" s="13">
        <f t="shared" si="2354"/>
        <v>1.5215379788730292E-2</v>
      </c>
      <c r="P1800" s="13">
        <f t="shared" si="2355"/>
        <v>0</v>
      </c>
      <c r="Q1800" s="13">
        <f t="shared" si="2356"/>
        <v>0</v>
      </c>
      <c r="R1800" s="13">
        <f t="shared" si="2357"/>
        <v>4.5437970813740701E-2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9.046150322187213E-2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0.13507343228484547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0.16134891824169845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0.16061308885467568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2.5475145343120506E-3</v>
      </c>
      <c r="BL1800" s="14">
        <f t="shared" si="2403"/>
        <v>0.51768878998369061</v>
      </c>
      <c r="BM1800" s="14">
        <f t="shared" si="2404"/>
        <v>0.54749694260309179</v>
      </c>
      <c r="BN1800" s="14">
        <f t="shared" si="2405"/>
        <v>6.3200865136783052E-2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1.3052999999999999</v>
      </c>
      <c r="F1801" s="10">
        <f>VLOOKUP(B1801,home!$B$2:$E$405,3,FALSE)</f>
        <v>1.5725</v>
      </c>
      <c r="G1801" s="10">
        <f>VLOOKUP(C1801,away!$B$2:$E$405,4,FALSE)</f>
        <v>0.8468</v>
      </c>
      <c r="H1801" s="10">
        <f>VLOOKUP(A1801,away!$A$2:$E$405,3,FALSE)</f>
        <v>1.1211</v>
      </c>
      <c r="I1801" s="10">
        <f>VLOOKUP(C1801,away!$B$2:$E$405,3,FALSE)</f>
        <v>0.79810000000000003</v>
      </c>
      <c r="J1801" s="10">
        <f>VLOOKUP(B1801,home!$B$2:$E$405,4,FALSE)</f>
        <v>0.65720000000000001</v>
      </c>
      <c r="K1801" s="12">
        <f t="shared" si="2350"/>
        <v>1.7381283428999998</v>
      </c>
      <c r="L1801" s="12">
        <f t="shared" si="2351"/>
        <v>0.58802964085200005</v>
      </c>
      <c r="M1801" s="13">
        <f t="shared" si="2352"/>
        <v>9.7670277946824785E-2</v>
      </c>
      <c r="N1801" s="13">
        <f t="shared" si="2353"/>
        <v>0.16976347835829694</v>
      </c>
      <c r="O1801" s="13">
        <f t="shared" si="2354"/>
        <v>5.7433018462986402E-2</v>
      </c>
      <c r="P1801" s="13">
        <f t="shared" si="2355"/>
        <v>9.9825957208815652E-2</v>
      </c>
      <c r="Q1801" s="13">
        <f t="shared" si="2356"/>
        <v>0.14753535666192336</v>
      </c>
      <c r="R1801" s="13">
        <f t="shared" si="2357"/>
        <v>1.6886158609918087E-2</v>
      </c>
      <c r="S1801" s="13">
        <f t="shared" si="2358"/>
        <v>2.5507303608989722E-2</v>
      </c>
      <c r="T1801" s="13">
        <f t="shared" si="2359"/>
        <v>8.6755162790882537E-2</v>
      </c>
      <c r="U1801" s="13">
        <f t="shared" si="2360"/>
        <v>2.9350310882603488E-2</v>
      </c>
      <c r="V1801" s="13">
        <f t="shared" si="2361"/>
        <v>2.896697214467241E-3</v>
      </c>
      <c r="W1801" s="13">
        <f t="shared" si="2362"/>
        <v>8.5478461664649771E-2</v>
      </c>
      <c r="X1801" s="13">
        <f t="shared" si="2363"/>
        <v>5.0263869113245457E-2</v>
      </c>
      <c r="Y1801" s="13">
        <f t="shared" si="2364"/>
        <v>1.477832245124683E-2</v>
      </c>
      <c r="Z1801" s="13">
        <f t="shared" si="2365"/>
        <v>3.3098539275866808E-3</v>
      </c>
      <c r="AA1801" s="13">
        <f t="shared" si="2366"/>
        <v>5.7529509223972937E-3</v>
      </c>
      <c r="AB1801" s="13">
        <f t="shared" si="2367"/>
        <v>4.9996835267657174E-3</v>
      </c>
      <c r="AC1801" s="13">
        <f t="shared" si="2368"/>
        <v>1.8503938599400126E-4</v>
      </c>
      <c r="AD1801" s="13">
        <f t="shared" si="2369"/>
        <v>3.714313423170474E-2</v>
      </c>
      <c r="AE1801" s="13">
        <f t="shared" si="2370"/>
        <v>2.1841263882386969E-2</v>
      </c>
      <c r="AF1801" s="13">
        <f t="shared" si="2371"/>
        <v>6.4216552782568829E-3</v>
      </c>
      <c r="AG1801" s="13">
        <f t="shared" si="2372"/>
        <v>1.2587078823162487E-3</v>
      </c>
      <c r="AH1801" s="13">
        <f t="shared" si="2373"/>
        <v>4.8657305407784427E-4</v>
      </c>
      <c r="AI1801" s="13">
        <f t="shared" si="2374"/>
        <v>8.4572641618411548E-4</v>
      </c>
      <c r="AJ1801" s="13">
        <f t="shared" si="2375"/>
        <v>7.3499052715442627E-4</v>
      </c>
      <c r="AK1801" s="13">
        <f t="shared" si="2376"/>
        <v>4.2583595567004007E-4</v>
      </c>
      <c r="AL1801" s="13">
        <f t="shared" si="2377"/>
        <v>7.5649355019709752E-6</v>
      </c>
      <c r="AM1801" s="13">
        <f t="shared" si="2378"/>
        <v>1.291190687045304E-2</v>
      </c>
      <c r="AN1801" s="13">
        <f t="shared" si="2379"/>
        <v>7.5925839597469737E-3</v>
      </c>
      <c r="AO1801" s="13">
        <f t="shared" si="2380"/>
        <v>2.2323322094943343E-3</v>
      </c>
      <c r="AP1801" s="13">
        <f t="shared" si="2381"/>
        <v>4.3755916913710175E-4</v>
      </c>
      <c r="AQ1801" s="13">
        <f t="shared" si="2382"/>
        <v>6.4324440269797347E-5</v>
      </c>
      <c r="AR1801" s="13">
        <f t="shared" si="2383"/>
        <v>5.7223875647531126E-5</v>
      </c>
      <c r="AS1801" s="13">
        <f t="shared" si="2384"/>
        <v>9.9462440153558936E-5</v>
      </c>
      <c r="AT1801" s="13">
        <f t="shared" si="2385"/>
        <v>8.6439243142447911E-5</v>
      </c>
      <c r="AU1801" s="13">
        <f t="shared" si="2386"/>
        <v>5.0080832814904389E-5</v>
      </c>
      <c r="AV1801" s="13">
        <f t="shared" si="2387"/>
        <v>2.1761728737905439E-5</v>
      </c>
      <c r="AW1801" s="13">
        <f t="shared" si="2388"/>
        <v>2.1477503004728211E-7</v>
      </c>
      <c r="AX1801" s="13">
        <f t="shared" si="2389"/>
        <v>3.7404252154032785E-3</v>
      </c>
      <c r="AY1801" s="13">
        <f t="shared" si="2390"/>
        <v>2.199480896047355E-3</v>
      </c>
      <c r="AZ1801" s="13">
        <f t="shared" si="2391"/>
        <v>6.4667998068178051E-4</v>
      </c>
      <c r="BA1801" s="13">
        <f t="shared" si="2392"/>
        <v>1.2675566559549527E-4</v>
      </c>
      <c r="BB1801" s="13">
        <f t="shared" si="2393"/>
        <v>1.863402212901882E-5</v>
      </c>
      <c r="BC1801" s="13">
        <f t="shared" si="2394"/>
        <v>2.1914714680310318E-6</v>
      </c>
      <c r="BD1801" s="13">
        <f t="shared" si="2395"/>
        <v>5.6082225075295383E-6</v>
      </c>
      <c r="BE1801" s="13">
        <f t="shared" si="2396"/>
        <v>9.7478104936267975E-6</v>
      </c>
      <c r="BF1801" s="13">
        <f t="shared" si="2397"/>
        <v>8.47147285009539E-6</v>
      </c>
      <c r="BG1801" s="13">
        <f t="shared" si="2398"/>
        <v>4.9081690222862128E-6</v>
      </c>
      <c r="BH1801" s="13">
        <f t="shared" si="2399"/>
        <v>2.1327569223448631E-6</v>
      </c>
      <c r="BI1801" s="13">
        <f t="shared" si="2400"/>
        <v>7.4140105104875597E-7</v>
      </c>
      <c r="BJ1801" s="14">
        <f t="shared" si="2401"/>
        <v>0.65121228621533622</v>
      </c>
      <c r="BK1801" s="14">
        <f t="shared" si="2402"/>
        <v>0.22829232119664075</v>
      </c>
      <c r="BL1801" s="14">
        <f t="shared" si="2403"/>
        <v>0.1172618263111007</v>
      </c>
      <c r="BM1801" s="14">
        <f t="shared" si="2404"/>
        <v>0.40876277428088154</v>
      </c>
      <c r="BN1801" s="14">
        <f t="shared" si="2405"/>
        <v>0.58911424724876515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1.3052999999999999</v>
      </c>
      <c r="F1802" s="10">
        <f>VLOOKUP(B1802,home!$B$2:$E$405,3,FALSE)</f>
        <v>1.8548</v>
      </c>
      <c r="G1802" s="10">
        <f>VLOOKUP(C1802,away!$B$2:$E$405,4,FALSE)</f>
        <v>0.8468</v>
      </c>
      <c r="H1802" s="10">
        <f>VLOOKUP(A1802,away!$A$2:$E$405,3,FALSE)</f>
        <v>1.1211</v>
      </c>
      <c r="I1802" s="10">
        <f>VLOOKUP(C1802,away!$B$2:$E$405,3,FALSE)</f>
        <v>0.75109999999999999</v>
      </c>
      <c r="J1802" s="10">
        <f>VLOOKUP(B1802,home!$B$2:$E$405,4,FALSE)</f>
        <v>0.56340000000000001</v>
      </c>
      <c r="K1802" s="12">
        <f t="shared" si="2350"/>
        <v>2.0501624485919998</v>
      </c>
      <c r="L1802" s="12">
        <f t="shared" si="2351"/>
        <v>0.47441559551400003</v>
      </c>
      <c r="M1802" s="13">
        <f t="shared" si="2352"/>
        <v>8.0092100991729406E-2</v>
      </c>
      <c r="N1802" s="13">
        <f t="shared" si="2353"/>
        <v>0.16420181788208171</v>
      </c>
      <c r="O1802" s="13">
        <f t="shared" si="2354"/>
        <v>3.7996941787958739E-2</v>
      </c>
      <c r="P1802" s="13">
        <f t="shared" si="2355"/>
        <v>7.789990321500917E-2</v>
      </c>
      <c r="Q1802" s="13">
        <f t="shared" si="2356"/>
        <v>0.16832020050619315</v>
      </c>
      <c r="R1802" s="13">
        <f t="shared" si="2357"/>
        <v>9.0131708830226177E-3</v>
      </c>
      <c r="S1802" s="13">
        <f t="shared" si="2358"/>
        <v>1.8941926999562791E-2</v>
      </c>
      <c r="T1802" s="13">
        <f t="shared" si="2359"/>
        <v>7.985372816018152E-2</v>
      </c>
      <c r="U1802" s="13">
        <f t="shared" si="2360"/>
        <v>1.8478464487115768E-2</v>
      </c>
      <c r="V1802" s="13">
        <f t="shared" si="2361"/>
        <v>2.0470520281589922E-3</v>
      </c>
      <c r="W1802" s="13">
        <f t="shared" si="2362"/>
        <v>0.11502791813909109</v>
      </c>
      <c r="X1802" s="13">
        <f t="shared" si="2363"/>
        <v>5.457103828469255E-2</v>
      </c>
      <c r="Y1802" s="13">
        <f t="shared" si="2364"/>
        <v>1.2944675812824854E-2</v>
      </c>
      <c r="Z1802" s="13">
        <f t="shared" si="2365"/>
        <v>1.4253296106462073E-3</v>
      </c>
      <c r="AA1802" s="13">
        <f t="shared" si="2366"/>
        <v>2.92215724461311E-3</v>
      </c>
      <c r="AB1802" s="13">
        <f t="shared" si="2367"/>
        <v>2.9954485258934329E-3</v>
      </c>
      <c r="AC1802" s="13">
        <f t="shared" si="2368"/>
        <v>1.2443889042670751E-4</v>
      </c>
      <c r="AD1802" s="13">
        <f t="shared" si="2369"/>
        <v>5.8956479577119782E-2</v>
      </c>
      <c r="AE1802" s="13">
        <f t="shared" si="2370"/>
        <v>2.7969873367988261E-2</v>
      </c>
      <c r="AF1802" s="13">
        <f t="shared" si="2371"/>
        <v>6.6346720651626594E-3</v>
      </c>
      <c r="AG1802" s="13">
        <f t="shared" si="2372"/>
        <v>1.0491972996114146E-3</v>
      </c>
      <c r="AH1802" s="13">
        <f t="shared" si="2373"/>
        <v>1.6904964900961455E-4</v>
      </c>
      <c r="AI1802" s="13">
        <f t="shared" si="2374"/>
        <v>3.4657924234716953E-4</v>
      </c>
      <c r="AJ1802" s="13">
        <f t="shared" si="2375"/>
        <v>3.5527187406081661E-4</v>
      </c>
      <c r="AK1802" s="13">
        <f t="shared" si="2376"/>
        <v>2.4278835174679745E-4</v>
      </c>
      <c r="AL1802" s="13">
        <f t="shared" si="2377"/>
        <v>4.8413151361454038E-6</v>
      </c>
      <c r="AM1802" s="13">
        <f t="shared" si="2378"/>
        <v>2.4174072106038415E-2</v>
      </c>
      <c r="AN1802" s="13">
        <f t="shared" si="2379"/>
        <v>1.1468556814184593E-2</v>
      </c>
      <c r="AO1802" s="13">
        <f t="shared" si="2380"/>
        <v>2.7204311053437625E-3</v>
      </c>
      <c r="AP1802" s="13">
        <f t="shared" si="2381"/>
        <v>4.3020498096549026E-4</v>
      </c>
      <c r="AQ1802" s="13">
        <f t="shared" si="2382"/>
        <v>5.1023988059458025E-5</v>
      </c>
      <c r="AR1802" s="13">
        <f t="shared" si="2383"/>
        <v>1.6039957981265804E-5</v>
      </c>
      <c r="AS1802" s="13">
        <f t="shared" si="2384"/>
        <v>3.2884519530184687E-5</v>
      </c>
      <c r="AT1802" s="13">
        <f t="shared" si="2385"/>
        <v>3.3709303540387445E-5</v>
      </c>
      <c r="AU1802" s="13">
        <f t="shared" si="2386"/>
        <v>2.3036516095563896E-5</v>
      </c>
      <c r="AV1802" s="13">
        <f t="shared" si="2387"/>
        <v>1.1807150061377574E-5</v>
      </c>
      <c r="AW1802" s="13">
        <f t="shared" si="2388"/>
        <v>1.308001024477606E-7</v>
      </c>
      <c r="AX1802" s="13">
        <f t="shared" si="2389"/>
        <v>8.2601291435592077E-3</v>
      </c>
      <c r="AY1802" s="13">
        <f t="shared" si="2390"/>
        <v>3.918734086664189E-3</v>
      </c>
      <c r="AZ1802" s="13">
        <f t="shared" si="2391"/>
        <v>9.2955428269290085E-4</v>
      </c>
      <c r="BA1802" s="13">
        <f t="shared" si="2392"/>
        <v>1.4699834952878061E-4</v>
      </c>
      <c r="BB1802" s="13">
        <f t="shared" si="2393"/>
        <v>1.7434577382817894E-5</v>
      </c>
      <c r="BC1802" s="13">
        <f t="shared" si="2394"/>
        <v>1.6542470823208943E-6</v>
      </c>
      <c r="BD1802" s="13">
        <f t="shared" si="2395"/>
        <v>1.2682677029502915E-6</v>
      </c>
      <c r="BE1802" s="13">
        <f t="shared" si="2396"/>
        <v>2.600154819350721E-6</v>
      </c>
      <c r="BF1802" s="13">
        <f t="shared" si="2397"/>
        <v>2.6653698855791819E-6</v>
      </c>
      <c r="BG1802" s="13">
        <f t="shared" si="2398"/>
        <v>1.8214804170074643E-6</v>
      </c>
      <c r="BH1802" s="13">
        <f t="shared" si="2399"/>
        <v>9.3358268794860006E-7</v>
      </c>
      <c r="BI1802" s="13">
        <f t="shared" si="2400"/>
        <v>3.8279923389756046E-7</v>
      </c>
      <c r="BJ1802" s="14">
        <f t="shared" si="2401"/>
        <v>0.74164839477644906</v>
      </c>
      <c r="BK1802" s="14">
        <f t="shared" si="2402"/>
        <v>0.18302899752668741</v>
      </c>
      <c r="BL1802" s="14">
        <f t="shared" si="2403"/>
        <v>7.2647021147723589E-2</v>
      </c>
      <c r="BM1802" s="14">
        <f t="shared" si="2404"/>
        <v>0.45730700450894973</v>
      </c>
      <c r="BN1802" s="14">
        <f t="shared" si="2405"/>
        <v>0.53752413526599485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1.3052999999999999</v>
      </c>
      <c r="F1803" s="10">
        <f>VLOOKUP(B1803,home!$B$2:$E$405,3,FALSE)</f>
        <v>1.2096</v>
      </c>
      <c r="G1803" s="10">
        <f>VLOOKUP(C1803,away!$B$2:$E$405,4,FALSE)</f>
        <v>1.0484</v>
      </c>
      <c r="H1803" s="10">
        <f>VLOOKUP(A1803,away!$A$2:$E$405,3,FALSE)</f>
        <v>1.1211</v>
      </c>
      <c r="I1803" s="10">
        <f>VLOOKUP(C1803,away!$B$2:$E$405,3,FALSE)</f>
        <v>0.93889999999999996</v>
      </c>
      <c r="J1803" s="10">
        <f>VLOOKUP(B1803,home!$B$2:$E$405,4,FALSE)</f>
        <v>1.2205999999999999</v>
      </c>
      <c r="K1803" s="12">
        <f t="shared" si="2350"/>
        <v>1.6553091985919999</v>
      </c>
      <c r="L1803" s="12">
        <f t="shared" si="2351"/>
        <v>1.2848045242739996</v>
      </c>
      <c r="M1803" s="13">
        <f t="shared" si="2352"/>
        <v>5.2859717038005467E-2</v>
      </c>
      <c r="N1803" s="13">
        <f t="shared" si="2353"/>
        <v>8.7499175847980712E-2</v>
      </c>
      <c r="O1803" s="13">
        <f t="shared" si="2354"/>
        <v>6.7914403602272841E-2</v>
      </c>
      <c r="P1803" s="13">
        <f t="shared" si="2355"/>
        <v>0.11241933699973188</v>
      </c>
      <c r="Q1803" s="13">
        <f t="shared" si="2356"/>
        <v>7.2419095325190738E-2</v>
      </c>
      <c r="R1803" s="13">
        <f t="shared" si="2357"/>
        <v>4.362836650578529E-2</v>
      </c>
      <c r="S1803" s="13">
        <f t="shared" si="2358"/>
        <v>5.9771921037586398E-2</v>
      </c>
      <c r="T1803" s="13">
        <f t="shared" si="2359"/>
        <v>9.3044381317635094E-2</v>
      </c>
      <c r="U1803" s="13">
        <f t="shared" si="2360"/>
        <v>7.2218436396569496E-2</v>
      </c>
      <c r="V1803" s="13">
        <f t="shared" si="2361"/>
        <v>1.4124428688641718E-2</v>
      </c>
      <c r="W1803" s="13">
        <f t="shared" si="2362"/>
        <v>3.9958664881833028E-2</v>
      </c>
      <c r="X1803" s="13">
        <f t="shared" si="2363"/>
        <v>5.1339073424127649E-2</v>
      </c>
      <c r="Y1803" s="13">
        <f t="shared" si="2364"/>
        <v>3.2980336903677139E-2</v>
      </c>
      <c r="Z1803" s="13">
        <f t="shared" si="2365"/>
        <v>1.8684640891105726E-2</v>
      </c>
      <c r="AA1803" s="13">
        <f t="shared" si="2366"/>
        <v>3.092885793943553E-2</v>
      </c>
      <c r="AB1803" s="13">
        <f t="shared" si="2367"/>
        <v>2.5598411524546429E-2</v>
      </c>
      <c r="AC1803" s="13">
        <f t="shared" si="2368"/>
        <v>1.8774444388524687E-3</v>
      </c>
      <c r="AD1803" s="13">
        <f t="shared" si="2369"/>
        <v>1.6535986385588335E-2</v>
      </c>
      <c r="AE1803" s="13">
        <f t="shared" si="2370"/>
        <v>2.1245510121537154E-2</v>
      </c>
      <c r="AF1803" s="13">
        <f t="shared" si="2371"/>
        <v>1.3648163762329996E-2</v>
      </c>
      <c r="AG1803" s="13">
        <f t="shared" si="2372"/>
        <v>5.8450741832913452E-3</v>
      </c>
      <c r="AH1803" s="13">
        <f t="shared" si="2373"/>
        <v>6.0015277878319043E-3</v>
      </c>
      <c r="AI1803" s="13">
        <f t="shared" si="2374"/>
        <v>9.9343841528036474E-3</v>
      </c>
      <c r="AJ1803" s="13">
        <f t="shared" si="2375"/>
        <v>8.2222387352412375E-3</v>
      </c>
      <c r="AK1803" s="13">
        <f t="shared" si="2376"/>
        <v>4.5367824704880891E-3</v>
      </c>
      <c r="AL1803" s="13">
        <f t="shared" si="2377"/>
        <v>1.597141043474582E-4</v>
      </c>
      <c r="AM1803" s="13">
        <f t="shared" si="2378"/>
        <v>5.4744340743712906E-3</v>
      </c>
      <c r="AN1803" s="13">
        <f t="shared" si="2379"/>
        <v>7.0335776665919787E-3</v>
      </c>
      <c r="AO1803" s="13">
        <f t="shared" si="2380"/>
        <v>4.5183862039349688E-3</v>
      </c>
      <c r="AP1803" s="13">
        <f t="shared" si="2381"/>
        <v>1.9350810124109574E-3</v>
      </c>
      <c r="AQ1803" s="13">
        <f t="shared" si="2382"/>
        <v>6.2155020989557749E-4</v>
      </c>
      <c r="AR1803" s="13">
        <f t="shared" si="2383"/>
        <v>1.5421580108725098E-3</v>
      </c>
      <c r="AS1803" s="13">
        <f t="shared" si="2384"/>
        <v>2.5527483410796065E-3</v>
      </c>
      <c r="AT1803" s="13">
        <f t="shared" si="2385"/>
        <v>2.112793905339771E-3</v>
      </c>
      <c r="AU1803" s="13">
        <f t="shared" si="2386"/>
        <v>1.1657757287460123E-3</v>
      </c>
      <c r="AV1803" s="13">
        <f t="shared" si="2387"/>
        <v>4.8242982182214179E-4</v>
      </c>
      <c r="AW1803" s="13">
        <f t="shared" si="2388"/>
        <v>9.4353269824111743E-6</v>
      </c>
      <c r="AX1803" s="13">
        <f t="shared" si="2389"/>
        <v>1.510313513398713E-3</v>
      </c>
      <c r="AY1803" s="13">
        <f t="shared" si="2390"/>
        <v>1.940457635086826E-3</v>
      </c>
      <c r="AZ1803" s="13">
        <f t="shared" si="2391"/>
        <v>1.2465543743607902E-3</v>
      </c>
      <c r="BA1803" s="13">
        <f t="shared" si="2392"/>
        <v>5.3385956664409625E-4</v>
      </c>
      <c r="BB1803" s="13">
        <f t="shared" si="2393"/>
        <v>1.7147629663782294E-4</v>
      </c>
      <c r="BC1803" s="13">
        <f t="shared" si="2394"/>
        <v>4.406270434520501E-5</v>
      </c>
      <c r="BD1803" s="13">
        <f t="shared" si="2395"/>
        <v>3.3022859825239886E-4</v>
      </c>
      <c r="BE1803" s="13">
        <f t="shared" si="2396"/>
        <v>5.4663043632533783E-4</v>
      </c>
      <c r="BF1803" s="13">
        <f t="shared" si="2397"/>
        <v>4.5242119473984529E-4</v>
      </c>
      <c r="BG1803" s="13">
        <f t="shared" si="2398"/>
        <v>2.4963232176361603E-4</v>
      </c>
      <c r="BH1803" s="13">
        <f t="shared" si="2399"/>
        <v>1.0330466962029793E-4</v>
      </c>
      <c r="BI1803" s="13">
        <f t="shared" si="2400"/>
        <v>3.4200233975997341E-5</v>
      </c>
      <c r="BJ1803" s="14">
        <f t="shared" si="2401"/>
        <v>0.45954521541086929</v>
      </c>
      <c r="BK1803" s="14">
        <f t="shared" si="2402"/>
        <v>0.24315301994225219</v>
      </c>
      <c r="BL1803" s="14">
        <f t="shared" si="2403"/>
        <v>0.27855573237751191</v>
      </c>
      <c r="BM1803" s="14">
        <f t="shared" si="2404"/>
        <v>0.56126749099466799</v>
      </c>
      <c r="BN1803" s="14">
        <f t="shared" si="2405"/>
        <v>0.43674009531896696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1.3052999999999999</v>
      </c>
      <c r="F1804" s="10">
        <f>VLOOKUP(B1804,home!$B$2:$E$405,3,FALSE)</f>
        <v>0.7258</v>
      </c>
      <c r="G1804" s="10">
        <f>VLOOKUP(C1804,away!$B$2:$E$405,4,FALSE)</f>
        <v>0.9274</v>
      </c>
      <c r="H1804" s="10">
        <f>VLOOKUP(A1804,away!$A$2:$E$405,3,FALSE)</f>
        <v>1.1211</v>
      </c>
      <c r="I1804" s="10">
        <f>VLOOKUP(C1804,away!$B$2:$E$405,3,FALSE)</f>
        <v>0.9859</v>
      </c>
      <c r="J1804" s="10">
        <f>VLOOKUP(B1804,home!$B$2:$E$405,4,FALSE)</f>
        <v>1.1267</v>
      </c>
      <c r="K1804" s="12">
        <f t="shared" si="2350"/>
        <v>0.87860646267599996</v>
      </c>
      <c r="L1804" s="12">
        <f t="shared" si="2351"/>
        <v>1.2453330484830001</v>
      </c>
      <c r="M1804" s="13">
        <f t="shared" si="2352"/>
        <v>0.11955969277990346</v>
      </c>
      <c r="N1804" s="13">
        <f t="shared" si="2353"/>
        <v>0.10504591875198026</v>
      </c>
      <c r="O1804" s="13">
        <f t="shared" si="2354"/>
        <v>0.1488916366852881</v>
      </c>
      <c r="P1804" s="13">
        <f t="shared" si="2355"/>
        <v>0.1308171542301011</v>
      </c>
      <c r="Q1804" s="13">
        <f t="shared" si="2356"/>
        <v>4.6147011546613929E-2</v>
      </c>
      <c r="R1804" s="13">
        <f t="shared" si="2357"/>
        <v>9.2709837903456563E-2</v>
      </c>
      <c r="S1804" s="13">
        <f t="shared" si="2358"/>
        <v>3.5783647989890484E-2</v>
      </c>
      <c r="T1804" s="13">
        <f t="shared" si="2359"/>
        <v>5.7468398567724926E-2</v>
      </c>
      <c r="U1804" s="13">
        <f t="shared" si="2360"/>
        <v>8.1455462735621306E-2</v>
      </c>
      <c r="V1804" s="13">
        <f t="shared" si="2361"/>
        <v>4.3503280794236878E-3</v>
      </c>
      <c r="W1804" s="13">
        <f t="shared" si="2362"/>
        <v>1.3515020859346333E-2</v>
      </c>
      <c r="X1804" s="13">
        <f t="shared" si="2363"/>
        <v>1.6830702127081102E-2</v>
      </c>
      <c r="Y1804" s="13">
        <f t="shared" si="2364"/>
        <v>1.0479914794013612E-2</v>
      </c>
      <c r="Z1804" s="13">
        <f t="shared" si="2365"/>
        <v>3.8484875020225448E-2</v>
      </c>
      <c r="AA1804" s="13">
        <f t="shared" si="2366"/>
        <v>3.3813059908048226E-2</v>
      </c>
      <c r="AB1804" s="13">
        <f t="shared" si="2367"/>
        <v>1.4854186479030963E-2</v>
      </c>
      <c r="AC1804" s="13">
        <f t="shared" si="2368"/>
        <v>2.9749655072150628E-4</v>
      </c>
      <c r="AD1804" s="13">
        <f t="shared" si="2369"/>
        <v>2.9685961675556581E-3</v>
      </c>
      <c r="AE1804" s="13">
        <f t="shared" si="2370"/>
        <v>3.6968909150570379E-3</v>
      </c>
      <c r="AF1804" s="13">
        <f t="shared" si="2371"/>
        <v>2.3019302165785444E-3</v>
      </c>
      <c r="AG1804" s="13">
        <f t="shared" si="2372"/>
        <v>9.555565913356304E-4</v>
      </c>
      <c r="AH1804" s="13">
        <f t="shared" si="2373"/>
        <v>1.1981621682356154E-2</v>
      </c>
      <c r="AI1804" s="13">
        <f t="shared" si="2374"/>
        <v>1.0527130243457004E-2</v>
      </c>
      <c r="AJ1804" s="13">
        <f t="shared" si="2375"/>
        <v>4.6246023326666479E-3</v>
      </c>
      <c r="AK1804" s="13">
        <f t="shared" si="2376"/>
        <v>1.3544018322624741E-3</v>
      </c>
      <c r="AL1804" s="13">
        <f t="shared" si="2377"/>
        <v>1.3020325246335853E-5</v>
      </c>
      <c r="AM1804" s="13">
        <f t="shared" si="2378"/>
        <v>5.2164555557792161E-4</v>
      </c>
      <c r="AN1804" s="13">
        <f t="shared" si="2379"/>
        <v>6.4962244995546122E-4</v>
      </c>
      <c r="AO1804" s="13">
        <f t="shared" si="2380"/>
        <v>4.0449815298301486E-4</v>
      </c>
      <c r="AP1804" s="13">
        <f t="shared" si="2381"/>
        <v>1.6791163932002693E-4</v>
      </c>
      <c r="AQ1804" s="13">
        <f t="shared" si="2382"/>
        <v>5.2276478417546789E-5</v>
      </c>
      <c r="AR1804" s="13">
        <f t="shared" si="2383"/>
        <v>2.9842218910917191E-3</v>
      </c>
      <c r="AS1804" s="13">
        <f t="shared" si="2384"/>
        <v>2.6219566395723781E-3</v>
      </c>
      <c r="AT1804" s="13">
        <f t="shared" si="2385"/>
        <v>1.1518340241922695E-3</v>
      </c>
      <c r="AU1804" s="13">
        <f t="shared" si="2386"/>
        <v>3.3733627252847736E-4</v>
      </c>
      <c r="AV1804" s="13">
        <f t="shared" si="2387"/>
        <v>7.4096457284638138E-5</v>
      </c>
      <c r="AW1804" s="13">
        <f t="shared" si="2388"/>
        <v>3.9573024065605659E-7</v>
      </c>
      <c r="AX1804" s="13">
        <f t="shared" si="2389"/>
        <v>7.6386859392829032E-5</v>
      </c>
      <c r="AY1804" s="13">
        <f t="shared" si="2390"/>
        <v>9.5127080471714049E-5</v>
      </c>
      <c r="AZ1804" s="13">
        <f t="shared" si="2391"/>
        <v>5.9232448558563663E-5</v>
      </c>
      <c r="BA1804" s="13">
        <f t="shared" si="2392"/>
        <v>2.4588041910849522E-5</v>
      </c>
      <c r="BB1804" s="13">
        <f t="shared" si="2393"/>
        <v>7.6550752972665031E-6</v>
      </c>
      <c r="BC1804" s="13">
        <f t="shared" si="2394"/>
        <v>1.9066236512623594E-6</v>
      </c>
      <c r="BD1804" s="13">
        <f t="shared" si="2395"/>
        <v>6.1939169083049161E-4</v>
      </c>
      <c r="BE1804" s="13">
        <f t="shared" si="2396"/>
        <v>5.442015424914848E-4</v>
      </c>
      <c r="BF1804" s="13">
        <f t="shared" si="2397"/>
        <v>2.3906949611563315E-4</v>
      </c>
      <c r="BG1804" s="13">
        <f t="shared" si="2398"/>
        <v>7.001600143863006E-5</v>
      </c>
      <c r="BH1804" s="13">
        <f t="shared" si="2399"/>
        <v>1.5379127838678116E-5</v>
      </c>
      <c r="BI1804" s="13">
        <f t="shared" si="2400"/>
        <v>2.7024402218765964E-6</v>
      </c>
      <c r="BJ1804" s="14">
        <f t="shared" si="2401"/>
        <v>0.26147079094282338</v>
      </c>
      <c r="BK1804" s="14">
        <f t="shared" si="2402"/>
        <v>0.29091646703575835</v>
      </c>
      <c r="BL1804" s="14">
        <f t="shared" si="2403"/>
        <v>0.40887214538579369</v>
      </c>
      <c r="BM1804" s="14">
        <f t="shared" si="2404"/>
        <v>0.35647829513702639</v>
      </c>
      <c r="BN1804" s="14">
        <f t="shared" si="2405"/>
        <v>0.64317125189734337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1.3052999999999999</v>
      </c>
      <c r="F1805" s="10">
        <f>VLOOKUP(B1805,home!$B$2:$E$405,3,FALSE)</f>
        <v>0.8468</v>
      </c>
      <c r="G1805" s="10">
        <f>VLOOKUP(C1805,away!$B$2:$E$405,4,FALSE)</f>
        <v>0.80640000000000001</v>
      </c>
      <c r="H1805" s="10">
        <f>VLOOKUP(A1805,away!$A$2:$E$405,3,FALSE)</f>
        <v>1.1211</v>
      </c>
      <c r="I1805" s="10">
        <f>VLOOKUP(C1805,away!$B$2:$E$405,3,FALSE)</f>
        <v>0.61029999999999995</v>
      </c>
      <c r="J1805" s="10">
        <f>VLOOKUP(B1805,home!$B$2:$E$405,4,FALSE)</f>
        <v>1.4553</v>
      </c>
      <c r="K1805" s="12">
        <f t="shared" si="2350"/>
        <v>0.89133653145599989</v>
      </c>
      <c r="L1805" s="12">
        <f t="shared" si="2351"/>
        <v>0.99572692734899981</v>
      </c>
      <c r="M1805" s="13">
        <f t="shared" si="2352"/>
        <v>0.15151608943129388</v>
      </c>
      <c r="N1805" s="13">
        <f t="shared" si="2353"/>
        <v>0.13505182561346657</v>
      </c>
      <c r="O1805" s="13">
        <f t="shared" si="2354"/>
        <v>0.15086865017335852</v>
      </c>
      <c r="P1805" s="13">
        <f t="shared" si="2355"/>
        <v>0.13447473935097001</v>
      </c>
      <c r="Q1805" s="13">
        <f t="shared" si="2356"/>
        <v>6.0188312904553926E-2</v>
      </c>
      <c r="R1805" s="13">
        <f t="shared" si="2357"/>
        <v>7.5111988735204707E-2</v>
      </c>
      <c r="S1805" s="13">
        <f t="shared" si="2358"/>
        <v>2.9837516912207866E-2</v>
      </c>
      <c r="T1805" s="13">
        <f t="shared" si="2359"/>
        <v>5.9931123870771631E-2</v>
      </c>
      <c r="U1805" s="13">
        <f t="shared" si="2360"/>
        <v>6.6950059509999493E-2</v>
      </c>
      <c r="V1805" s="13">
        <f t="shared" si="2361"/>
        <v>2.9424028128773325E-3</v>
      </c>
      <c r="W1805" s="13">
        <f t="shared" si="2362"/>
        <v>1.7882680686177835E-2</v>
      </c>
      <c r="X1805" s="13">
        <f t="shared" si="2363"/>
        <v>1.7806266692411157E-2</v>
      </c>
      <c r="Y1805" s="13">
        <f t="shared" si="2364"/>
        <v>8.8650896105956986E-3</v>
      </c>
      <c r="Z1805" s="13">
        <f t="shared" si="2365"/>
        <v>2.4930343250126025E-2</v>
      </c>
      <c r="AA1805" s="13">
        <f t="shared" si="2366"/>
        <v>2.2221325680574829E-2</v>
      </c>
      <c r="AB1805" s="13">
        <f t="shared" si="2367"/>
        <v>9.9033396782388528E-3</v>
      </c>
      <c r="AC1805" s="13">
        <f t="shared" si="2368"/>
        <v>1.6321651582201427E-4</v>
      </c>
      <c r="AD1805" s="13">
        <f t="shared" si="2369"/>
        <v>3.9848716439882361E-3</v>
      </c>
      <c r="AE1805" s="13">
        <f t="shared" si="2370"/>
        <v>3.9678439979485636E-3</v>
      </c>
      <c r="AF1805" s="13">
        <f t="shared" si="2371"/>
        <v>1.9754445561387473E-3</v>
      </c>
      <c r="AG1805" s="13">
        <f t="shared" si="2372"/>
        <v>6.5566777934411449E-4</v>
      </c>
      <c r="AH1805" s="13">
        <f t="shared" si="2373"/>
        <v>6.2059535205509653E-3</v>
      </c>
      <c r="AI1805" s="13">
        <f t="shared" si="2374"/>
        <v>5.5315930853850493E-3</v>
      </c>
      <c r="AJ1805" s="13">
        <f t="shared" si="2375"/>
        <v>2.4652554970765509E-3</v>
      </c>
      <c r="AK1805" s="13">
        <f t="shared" si="2376"/>
        <v>7.3245742797234999E-4</v>
      </c>
      <c r="AL1805" s="13">
        <f t="shared" si="2377"/>
        <v>5.7943677150911609E-6</v>
      </c>
      <c r="AM1805" s="13">
        <f t="shared" si="2378"/>
        <v>7.1037233388996875E-4</v>
      </c>
      <c r="AN1805" s="13">
        <f t="shared" si="2379"/>
        <v>7.0733686129799639E-4</v>
      </c>
      <c r="AO1805" s="13">
        <f t="shared" si="2380"/>
        <v>3.5215717975046979E-4</v>
      </c>
      <c r="AP1805" s="13">
        <f t="shared" si="2381"/>
        <v>1.1688412884560824E-4</v>
      </c>
      <c r="AQ1805" s="13">
        <f t="shared" si="2382"/>
        <v>2.909616861782552E-5</v>
      </c>
      <c r="AR1805" s="13">
        <f t="shared" si="2383"/>
        <v>1.2358870060577844E-3</v>
      </c>
      <c r="AS1805" s="13">
        <f t="shared" si="2384"/>
        <v>1.1015912372510858E-3</v>
      </c>
      <c r="AT1805" s="13">
        <f t="shared" si="2385"/>
        <v>4.9094425624685316E-4</v>
      </c>
      <c r="AU1805" s="13">
        <f t="shared" si="2386"/>
        <v>1.4586551683377192E-4</v>
      </c>
      <c r="AV1805" s="13">
        <f t="shared" si="2387"/>
        <v>3.2503815958412745E-5</v>
      </c>
      <c r="AW1805" s="13">
        <f t="shared" si="2388"/>
        <v>1.4285173188083019E-7</v>
      </c>
      <c r="AX1805" s="13">
        <f t="shared" si="2389"/>
        <v>1.0553013535529799E-4</v>
      </c>
      <c r="AY1805" s="13">
        <f t="shared" si="2390"/>
        <v>1.0507919742005491E-4</v>
      </c>
      <c r="AZ1805" s="13">
        <f t="shared" si="2391"/>
        <v>5.2315093187685111E-5</v>
      </c>
      <c r="BA1805" s="13">
        <f t="shared" si="2392"/>
        <v>1.7363848997916765E-5</v>
      </c>
      <c r="BB1805" s="13">
        <f t="shared" si="2393"/>
        <v>4.322413002411917E-6</v>
      </c>
      <c r="BC1805" s="13">
        <f t="shared" si="2394"/>
        <v>8.6078860352499677E-7</v>
      </c>
      <c r="BD1805" s="13">
        <f t="shared" si="2395"/>
        <v>2.0510099518207864E-4</v>
      </c>
      <c r="BE1805" s="13">
        <f t="shared" si="2396"/>
        <v>1.8281400964376772E-4</v>
      </c>
      <c r="BF1805" s="13">
        <f t="shared" si="2397"/>
        <v>8.147440262871982E-5</v>
      </c>
      <c r="BG1805" s="13">
        <f t="shared" si="2398"/>
        <v>2.4207037147177577E-5</v>
      </c>
      <c r="BH1805" s="13">
        <f t="shared" si="2399"/>
        <v>5.3941541318979486E-6</v>
      </c>
      <c r="BI1805" s="13">
        <f t="shared" si="2400"/>
        <v>9.6160132681299406E-7</v>
      </c>
      <c r="BJ1805" s="14">
        <f t="shared" si="2401"/>
        <v>0.31251044550436519</v>
      </c>
      <c r="BK1805" s="14">
        <f t="shared" si="2402"/>
        <v>0.31904483858830623</v>
      </c>
      <c r="BL1805" s="14">
        <f t="shared" si="2403"/>
        <v>0.34349736734076969</v>
      </c>
      <c r="BM1805" s="14">
        <f t="shared" si="2404"/>
        <v>0.29266645212903142</v>
      </c>
      <c r="BN1805" s="14">
        <f t="shared" si="2405"/>
        <v>0.7072116062088476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1.3052999999999999</v>
      </c>
      <c r="F1806" s="10">
        <f>VLOOKUP(B1806,home!$B$2:$E$405,3,FALSE)</f>
        <v>1.0484</v>
      </c>
      <c r="G1806" s="10">
        <f>VLOOKUP(C1806,away!$B$2:$E$405,4,FALSE)</f>
        <v>1.3709</v>
      </c>
      <c r="H1806" s="10">
        <f>VLOOKUP(A1806,away!$A$2:$E$405,3,FALSE)</f>
        <v>1.1211</v>
      </c>
      <c r="I1806" s="10">
        <f>VLOOKUP(C1806,away!$B$2:$E$405,3,FALSE)</f>
        <v>0.56340000000000001</v>
      </c>
      <c r="J1806" s="10">
        <f>VLOOKUP(B1806,home!$B$2:$E$405,4,FALSE)</f>
        <v>0.84499999999999997</v>
      </c>
      <c r="K1806" s="12">
        <f t="shared" si="2350"/>
        <v>1.8760444612680001</v>
      </c>
      <c r="L1806" s="12">
        <f t="shared" si="2351"/>
        <v>0.53372544030000002</v>
      </c>
      <c r="M1806" s="13">
        <f t="shared" si="2352"/>
        <v>8.9835963308529027E-2</v>
      </c>
      <c r="N1806" s="13">
        <f t="shared" si="2353"/>
        <v>0.16853626138764116</v>
      </c>
      <c r="O1806" s="13">
        <f t="shared" si="2354"/>
        <v>4.7947739071619297E-2</v>
      </c>
      <c r="P1806" s="13">
        <f t="shared" si="2355"/>
        <v>8.995209031563467E-2</v>
      </c>
      <c r="Q1806" s="13">
        <f t="shared" si="2356"/>
        <v>0.15809075984955009</v>
      </c>
      <c r="R1806" s="13">
        <f t="shared" si="2357"/>
        <v>1.2795464073694763E-2</v>
      </c>
      <c r="S1806" s="13">
        <f t="shared" si="2358"/>
        <v>2.2517091858756479E-2</v>
      </c>
      <c r="T1806" s="13">
        <f t="shared" si="2359"/>
        <v>8.4377060408062685E-2</v>
      </c>
      <c r="U1806" s="13">
        <f t="shared" si="2360"/>
        <v>2.4004859504808743E-2</v>
      </c>
      <c r="V1806" s="13">
        <f t="shared" si="2361"/>
        <v>2.5051331905762866E-3</v>
      </c>
      <c r="W1806" s="13">
        <f t="shared" si="2362"/>
        <v>9.8861764797799331E-2</v>
      </c>
      <c r="X1806" s="13">
        <f t="shared" si="2363"/>
        <v>5.2765038945540493E-2</v>
      </c>
      <c r="Y1806" s="13">
        <f t="shared" si="2364"/>
        <v>1.4081021821827626E-2</v>
      </c>
      <c r="Z1806" s="13">
        <f t="shared" si="2365"/>
        <v>2.2764215655251903E-3</v>
      </c>
      <c r="AA1806" s="13">
        <f t="shared" si="2366"/>
        <v>4.2706680695145634E-3</v>
      </c>
      <c r="AB1806" s="13">
        <f t="shared" si="2367"/>
        <v>4.0059815888634498E-3</v>
      </c>
      <c r="AC1806" s="13">
        <f t="shared" si="2368"/>
        <v>1.5677321664425375E-4</v>
      </c>
      <c r="AD1806" s="13">
        <f t="shared" si="2369"/>
        <v>4.6367266570022776E-2</v>
      </c>
      <c r="AE1806" s="13">
        <f t="shared" si="2370"/>
        <v>2.4747389765592879E-2</v>
      </c>
      <c r="AF1806" s="13">
        <f t="shared" si="2371"/>
        <v>6.6041557494583873E-3</v>
      </c>
      <c r="AG1806" s="13">
        <f t="shared" si="2372"/>
        <v>1.1749353117298184E-3</v>
      </c>
      <c r="AH1806" s="13">
        <f t="shared" si="2373"/>
        <v>3.0374602559208686E-4</v>
      </c>
      <c r="AI1806" s="13">
        <f t="shared" si="2374"/>
        <v>5.6984104894420272E-4</v>
      </c>
      <c r="AJ1806" s="13">
        <f t="shared" si="2375"/>
        <v>5.3452357183745951E-4</v>
      </c>
      <c r="AK1806" s="13">
        <f t="shared" si="2376"/>
        <v>3.3426332878761802E-4</v>
      </c>
      <c r="AL1806" s="13">
        <f t="shared" si="2377"/>
        <v>6.2790348200418926E-6</v>
      </c>
      <c r="AM1806" s="13">
        <f t="shared" si="2378"/>
        <v>1.7397410726565643E-2</v>
      </c>
      <c r="AN1806" s="13">
        <f t="shared" si="2379"/>
        <v>9.2854407001161914E-3</v>
      </c>
      <c r="AO1806" s="13">
        <f t="shared" si="2380"/>
        <v>2.4779379630245277E-3</v>
      </c>
      <c r="AP1806" s="13">
        <f t="shared" si="2381"/>
        <v>4.4084617678378379E-4</v>
      </c>
      <c r="AQ1806" s="13">
        <f t="shared" si="2382"/>
        <v>5.8822704952124155E-5</v>
      </c>
      <c r="AR1806" s="13">
        <f t="shared" si="2383"/>
        <v>3.2423396249702332E-5</v>
      </c>
      <c r="AS1806" s="13">
        <f t="shared" si="2384"/>
        <v>6.0827732949751712E-5</v>
      </c>
      <c r="AT1806" s="13">
        <f t="shared" si="2385"/>
        <v>5.7057765745935369E-5</v>
      </c>
      <c r="AU1806" s="13">
        <f t="shared" si="2386"/>
        <v>3.5680968466663029E-5</v>
      </c>
      <c r="AV1806" s="13">
        <f t="shared" si="2387"/>
        <v>1.673477081614033E-5</v>
      </c>
      <c r="AW1806" s="13">
        <f t="shared" si="2388"/>
        <v>1.746430959106526E-7</v>
      </c>
      <c r="AX1806" s="13">
        <f t="shared" si="2389"/>
        <v>5.4397193389963258E-3</v>
      </c>
      <c r="AY1806" s="13">
        <f t="shared" si="2390"/>
        <v>2.9033165993142388E-3</v>
      </c>
      <c r="AZ1806" s="13">
        <f t="shared" si="2391"/>
        <v>7.747869651496455E-4</v>
      </c>
      <c r="BA1806" s="13">
        <f t="shared" si="2392"/>
        <v>1.3784117137106514E-4</v>
      </c>
      <c r="BB1806" s="13">
        <f t="shared" si="2393"/>
        <v>1.8392334970372372E-5</v>
      </c>
      <c r="BC1806" s="13">
        <f t="shared" si="2394"/>
        <v>1.9632914160414166E-6</v>
      </c>
      <c r="BD1806" s="13">
        <f t="shared" si="2395"/>
        <v>2.8841985732322908E-6</v>
      </c>
      <c r="BE1806" s="13">
        <f t="shared" si="2396"/>
        <v>5.4108847585095074E-6</v>
      </c>
      <c r="BF1806" s="13">
        <f t="shared" si="2397"/>
        <v>5.0755301908806021E-6</v>
      </c>
      <c r="BG1806" s="13">
        <f t="shared" si="2398"/>
        <v>3.1739734342000234E-6</v>
      </c>
      <c r="BH1806" s="13">
        <f t="shared" si="2399"/>
        <v>1.488628820360681E-6</v>
      </c>
      <c r="BI1806" s="13">
        <f t="shared" si="2400"/>
        <v>5.5854677066431499E-7</v>
      </c>
      <c r="BJ1806" s="14">
        <f t="shared" si="2401"/>
        <v>0.69454213257988506</v>
      </c>
      <c r="BK1806" s="14">
        <f t="shared" si="2402"/>
        <v>0.20787664752427498</v>
      </c>
      <c r="BL1806" s="14">
        <f t="shared" si="2403"/>
        <v>9.4988402680438261E-2</v>
      </c>
      <c r="BM1806" s="14">
        <f t="shared" si="2404"/>
        <v>0.42962218438723632</v>
      </c>
      <c r="BN1806" s="14">
        <f t="shared" si="2405"/>
        <v>0.56715827800666907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1.3052999999999999</v>
      </c>
      <c r="F1807" s="10">
        <f>VLOOKUP(B1807,home!$B$2:$E$405,3,FALSE)</f>
        <v>0.8871</v>
      </c>
      <c r="G1807" s="10">
        <f>VLOOKUP(C1807,away!$B$2:$E$405,4,FALSE)</f>
        <v>1.0887</v>
      </c>
      <c r="H1807" s="10">
        <f>VLOOKUP(A1807,away!$A$2:$E$405,3,FALSE)</f>
        <v>1.1211</v>
      </c>
      <c r="I1807" s="10">
        <f>VLOOKUP(C1807,away!$B$2:$E$405,3,FALSE)</f>
        <v>0.75109999999999999</v>
      </c>
      <c r="J1807" s="10">
        <f>VLOOKUP(B1807,home!$B$2:$E$405,4,FALSE)</f>
        <v>0.61029999999999995</v>
      </c>
      <c r="K1807" s="12">
        <f t="shared" si="2350"/>
        <v>1.260640165581</v>
      </c>
      <c r="L1807" s="12">
        <f t="shared" si="2351"/>
        <v>0.51390812556300003</v>
      </c>
      <c r="M1807" s="13">
        <f t="shared" si="2352"/>
        <v>0.16956002396793521</v>
      </c>
      <c r="N1807" s="13">
        <f t="shared" si="2353"/>
        <v>0.21375417669085611</v>
      </c>
      <c r="O1807" s="13">
        <f t="shared" si="2354"/>
        <v>8.7138274087778925E-2</v>
      </c>
      <c r="P1807" s="13">
        <f t="shared" si="2355"/>
        <v>0.10985000827446016</v>
      </c>
      <c r="Q1807" s="13">
        <f t="shared" si="2356"/>
        <v>0.13473355034859563</v>
      </c>
      <c r="R1807" s="13">
        <f t="shared" si="2357"/>
        <v>2.2390533550622701E-2</v>
      </c>
      <c r="S1807" s="13">
        <f t="shared" si="2358"/>
        <v>1.7791670518077007E-2</v>
      </c>
      <c r="T1807" s="13">
        <f t="shared" si="2359"/>
        <v>6.9240666310094859E-2</v>
      </c>
      <c r="U1807" s="13">
        <f t="shared" si="2360"/>
        <v>2.8226405922703934E-2</v>
      </c>
      <c r="V1807" s="13">
        <f t="shared" si="2361"/>
        <v>1.2807101238260031E-3</v>
      </c>
      <c r="W1807" s="13">
        <f t="shared" si="2362"/>
        <v>5.6616841740256531E-2</v>
      </c>
      <c r="X1807" s="13">
        <f t="shared" si="2363"/>
        <v>2.9095855014032248E-2</v>
      </c>
      <c r="Y1807" s="13">
        <f t="shared" si="2364"/>
        <v>7.4762981559570642E-3</v>
      </c>
      <c r="Z1807" s="13">
        <f t="shared" si="2365"/>
        <v>3.8355590424519921E-3</v>
      </c>
      <c r="AA1807" s="13">
        <f t="shared" si="2366"/>
        <v>4.8352597863723801E-3</v>
      </c>
      <c r="AB1807" s="13">
        <f t="shared" si="2367"/>
        <v>3.0477613488598147E-3</v>
      </c>
      <c r="AC1807" s="13">
        <f t="shared" si="2368"/>
        <v>5.1857011460907454E-5</v>
      </c>
      <c r="AD1807" s="13">
        <f t="shared" si="2369"/>
        <v>1.7843366186527564E-2</v>
      </c>
      <c r="AE1807" s="13">
        <f t="shared" si="2370"/>
        <v>9.1698508706525936E-3</v>
      </c>
      <c r="AF1807" s="13">
        <f t="shared" si="2371"/>
        <v>2.3562304363146593E-3</v>
      </c>
      <c r="AG1807" s="13">
        <f t="shared" si="2372"/>
        <v>4.0362865564031879E-4</v>
      </c>
      <c r="AH1807" s="13">
        <f t="shared" si="2373"/>
        <v>4.927812394981795E-4</v>
      </c>
      <c r="AI1807" s="13">
        <f t="shared" si="2374"/>
        <v>6.212198233561954E-4</v>
      </c>
      <c r="AJ1807" s="13">
        <f t="shared" si="2375"/>
        <v>3.9156733048897695E-4</v>
      </c>
      <c r="AK1807" s="13">
        <f t="shared" si="2376"/>
        <v>1.6454183478124468E-4</v>
      </c>
      <c r="AL1807" s="13">
        <f t="shared" si="2377"/>
        <v>1.3438292835218525E-6</v>
      </c>
      <c r="AM1807" s="13">
        <f t="shared" si="2378"/>
        <v>4.4988128207813036E-3</v>
      </c>
      <c r="AN1807" s="13">
        <f t="shared" si="2379"/>
        <v>2.3119764639865123E-3</v>
      </c>
      <c r="AO1807" s="13">
        <f t="shared" si="2380"/>
        <v>5.9407174547654068E-4</v>
      </c>
      <c r="AP1807" s="13">
        <f t="shared" si="2381"/>
        <v>1.0176609905592957E-4</v>
      </c>
      <c r="AQ1807" s="13">
        <f t="shared" si="2382"/>
        <v>1.3074606302922834E-5</v>
      </c>
      <c r="AR1807" s="13">
        <f t="shared" si="2383"/>
        <v>5.0648856620624268E-5</v>
      </c>
      <c r="AS1807" s="13">
        <f t="shared" si="2384"/>
        <v>6.3849982996712096E-5</v>
      </c>
      <c r="AT1807" s="13">
        <f t="shared" si="2385"/>
        <v>4.0245926568659592E-5</v>
      </c>
      <c r="AU1807" s="13">
        <f t="shared" si="2386"/>
        <v>1.6911877177825267E-5</v>
      </c>
      <c r="AV1807" s="13">
        <f t="shared" si="2387"/>
        <v>5.3299479114347941E-6</v>
      </c>
      <c r="AW1807" s="13">
        <f t="shared" si="2388"/>
        <v>2.4183448180872351E-8</v>
      </c>
      <c r="AX1807" s="13">
        <f t="shared" si="2389"/>
        <v>9.4523068988461084E-4</v>
      </c>
      <c r="AY1807" s="13">
        <f t="shared" si="2390"/>
        <v>4.8576173206322165E-4</v>
      </c>
      <c r="AZ1807" s="13">
        <f t="shared" si="2391"/>
        <v>1.2481845059742323E-4</v>
      </c>
      <c r="BA1807" s="13">
        <f t="shared" si="2392"/>
        <v>2.1381738660733234E-5</v>
      </c>
      <c r="BB1807" s="13">
        <f t="shared" si="2393"/>
        <v>2.7470623091038364E-6</v>
      </c>
      <c r="BC1807" s="13">
        <f t="shared" si="2394"/>
        <v>2.823475284152639E-7</v>
      </c>
      <c r="BD1807" s="13">
        <f t="shared" si="2395"/>
        <v>4.3381431613023579E-6</v>
      </c>
      <c r="BE1807" s="13">
        <f t="shared" si="2396"/>
        <v>5.468837513178287E-6</v>
      </c>
      <c r="BF1807" s="13">
        <f t="shared" si="2397"/>
        <v>3.4471181140743308E-6</v>
      </c>
      <c r="BG1807" s="13">
        <f t="shared" si="2398"/>
        <v>1.4485251833679763E-6</v>
      </c>
      <c r="BH1807" s="13">
        <f t="shared" si="2399"/>
        <v>4.565172567523134E-7</v>
      </c>
      <c r="BI1807" s="13">
        <f t="shared" si="2400"/>
        <v>1.1510079802856403E-7</v>
      </c>
      <c r="BJ1807" s="14">
        <f t="shared" si="2401"/>
        <v>0.54979038816557446</v>
      </c>
      <c r="BK1807" s="14">
        <f t="shared" si="2402"/>
        <v>0.29902137545710605</v>
      </c>
      <c r="BL1807" s="14">
        <f t="shared" si="2403"/>
        <v>0.1475006057577643</v>
      </c>
      <c r="BM1807" s="14">
        <f t="shared" si="2404"/>
        <v>0.26223562395403288</v>
      </c>
      <c r="BN1807" s="14">
        <f t="shared" si="2405"/>
        <v>0.73742656692024866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1.3052999999999999</v>
      </c>
      <c r="F1808" s="10">
        <f>VLOOKUP(B1808,home!$B$2:$E$405,3,FALSE)</f>
        <v>0.7661</v>
      </c>
      <c r="G1808" s="10">
        <f>VLOOKUP(C1808,away!$B$2:$E$405,4,FALSE)</f>
        <v>0.64510000000000001</v>
      </c>
      <c r="H1808" s="10">
        <f>VLOOKUP(A1808,away!$A$2:$E$405,3,FALSE)</f>
        <v>1.1211</v>
      </c>
      <c r="I1808" s="10">
        <f>VLOOKUP(C1808,away!$B$2:$E$405,3,FALSE)</f>
        <v>1.4084000000000001</v>
      </c>
      <c r="J1808" s="10">
        <f>VLOOKUP(B1808,home!$B$2:$E$405,4,FALSE)</f>
        <v>1.0798000000000001</v>
      </c>
      <c r="K1808" s="12">
        <f t="shared" si="2350"/>
        <v>0.64509376188299994</v>
      </c>
      <c r="L1808" s="12">
        <f t="shared" si="2351"/>
        <v>1.7049580277520002</v>
      </c>
      <c r="M1808" s="13">
        <f t="shared" si="2352"/>
        <v>9.5364223209343985E-2</v>
      </c>
      <c r="N1808" s="13">
        <f t="shared" si="2353"/>
        <v>6.1518865499165798E-2</v>
      </c>
      <c r="O1808" s="13">
        <f t="shared" si="2354"/>
        <v>0.1625919979211046</v>
      </c>
      <c r="P1808" s="13">
        <f t="shared" si="2355"/>
        <v>0.10488708359099827</v>
      </c>
      <c r="Q1808" s="13">
        <f t="shared" si="2356"/>
        <v>1.9842718185815577E-2</v>
      </c>
      <c r="R1808" s="13">
        <f t="shared" si="2357"/>
        <v>0.13860626605191195</v>
      </c>
      <c r="S1808" s="13">
        <f t="shared" si="2358"/>
        <v>2.8840218936390216E-2</v>
      </c>
      <c r="T1808" s="13">
        <f t="shared" si="2359"/>
        <v>3.3831001663326865E-2</v>
      </c>
      <c r="U1808" s="13">
        <f t="shared" si="2360"/>
        <v>8.941403758798383E-2</v>
      </c>
      <c r="V1808" s="13">
        <f t="shared" si="2361"/>
        <v>3.5244599337886035E-3</v>
      </c>
      <c r="W1808" s="13">
        <f t="shared" si="2362"/>
        <v>4.2668045734906637E-3</v>
      </c>
      <c r="X1808" s="13">
        <f t="shared" si="2363"/>
        <v>7.2747227104218559E-3</v>
      </c>
      <c r="Y1808" s="13">
        <f t="shared" si="2364"/>
        <v>6.2015484424017683E-3</v>
      </c>
      <c r="Z1808" s="13">
        <f t="shared" si="2365"/>
        <v>7.8772622000645637E-2</v>
      </c>
      <c r="AA1808" s="13">
        <f t="shared" si="2366"/>
        <v>5.0815727059784051E-2</v>
      </c>
      <c r="AB1808" s="13">
        <f t="shared" si="2367"/>
        <v>1.6390454265907919E-2</v>
      </c>
      <c r="AC1808" s="13">
        <f t="shared" si="2368"/>
        <v>2.4227529416148775E-4</v>
      </c>
      <c r="AD1808" s="13">
        <f t="shared" si="2369"/>
        <v>6.8812225338317013E-4</v>
      </c>
      <c r="AE1808" s="13">
        <f t="shared" si="2370"/>
        <v>1.1732195599804317E-3</v>
      </c>
      <c r="AF1808" s="13">
        <f t="shared" si="2371"/>
        <v>1.0001450535521534E-3</v>
      </c>
      <c r="AG1808" s="13">
        <f t="shared" si="2372"/>
        <v>5.684017793233995E-4</v>
      </c>
      <c r="AH1808" s="13">
        <f t="shared" si="2373"/>
        <v>3.3576003561768653E-2</v>
      </c>
      <c r="AI1808" s="13">
        <f t="shared" si="2374"/>
        <v>2.1659670446658341E-2</v>
      </c>
      <c r="AJ1808" s="13">
        <f t="shared" si="2375"/>
        <v>6.9862591447904321E-3</v>
      </c>
      <c r="AK1808" s="13">
        <f t="shared" si="2376"/>
        <v>1.5022640644007908E-3</v>
      </c>
      <c r="AL1808" s="13">
        <f t="shared" si="2377"/>
        <v>1.0658734764699386E-5</v>
      </c>
      <c r="AM1808" s="13">
        <f t="shared" si="2378"/>
        <v>8.8780674614071257E-5</v>
      </c>
      <c r="AN1808" s="13">
        <f t="shared" si="2379"/>
        <v>1.5136732389249896E-4</v>
      </c>
      <c r="AO1808" s="13">
        <f t="shared" si="2380"/>
        <v>1.2903746700492668E-4</v>
      </c>
      <c r="AP1808" s="13">
        <f t="shared" si="2381"/>
        <v>7.3334488416944543E-5</v>
      </c>
      <c r="AQ1808" s="13">
        <f t="shared" si="2382"/>
        <v>3.1258056184388926E-5</v>
      </c>
      <c r="AR1808" s="13">
        <f t="shared" si="2383"/>
        <v>1.1449135362493439E-2</v>
      </c>
      <c r="AS1808" s="13">
        <f t="shared" si="2384"/>
        <v>7.385765801298576E-3</v>
      </c>
      <c r="AT1808" s="13">
        <f t="shared" si="2385"/>
        <v>2.3822557225732532E-3</v>
      </c>
      <c r="AU1808" s="13">
        <f t="shared" si="2386"/>
        <v>5.1225943528069499E-4</v>
      </c>
      <c r="AV1808" s="13">
        <f t="shared" si="2387"/>
        <v>8.2613841541321142E-5</v>
      </c>
      <c r="AW1808" s="13">
        <f t="shared" si="2388"/>
        <v>3.2564145669211601E-7</v>
      </c>
      <c r="AX1808" s="13">
        <f t="shared" si="2389"/>
        <v>9.5453098948836252E-6</v>
      </c>
      <c r="AY1808" s="13">
        <f t="shared" si="2390"/>
        <v>1.6274352732662435E-5</v>
      </c>
      <c r="AZ1808" s="13">
        <f t="shared" si="2391"/>
        <v>1.3873544169010265E-5</v>
      </c>
      <c r="BA1808" s="13">
        <f t="shared" si="2392"/>
        <v>7.8846035014420027E-6</v>
      </c>
      <c r="BB1808" s="13">
        <f t="shared" si="2393"/>
        <v>3.3607295088562687E-6</v>
      </c>
      <c r="BC1808" s="13">
        <f t="shared" si="2394"/>
        <v>1.145980551045506E-6</v>
      </c>
      <c r="BD1808" s="13">
        <f t="shared" si="2395"/>
        <v>3.2533825411837488E-3</v>
      </c>
      <c r="BE1808" s="13">
        <f t="shared" si="2396"/>
        <v>2.0987367823366984E-3</v>
      </c>
      <c r="BF1808" s="13">
        <f t="shared" si="2397"/>
        <v>6.7694100305990164E-4</v>
      </c>
      <c r="BG1808" s="13">
        <f t="shared" si="2398"/>
        <v>1.4556347274558782E-4</v>
      </c>
      <c r="BH1808" s="13">
        <f t="shared" si="2399"/>
        <v>2.3475522056551188E-5</v>
      </c>
      <c r="BI1808" s="13">
        <f t="shared" si="2400"/>
        <v>3.0287825671255905E-6</v>
      </c>
      <c r="BJ1808" s="14">
        <f t="shared" si="2401"/>
        <v>0.13689141225133239</v>
      </c>
      <c r="BK1808" s="14">
        <f t="shared" si="2402"/>
        <v>0.23288519405217992</v>
      </c>
      <c r="BL1808" s="14">
        <f t="shared" si="2403"/>
        <v>0.54955583837144739</v>
      </c>
      <c r="BM1808" s="14">
        <f t="shared" si="2404"/>
        <v>0.41527796350598928</v>
      </c>
      <c r="BN1808" s="14">
        <f t="shared" si="2405"/>
        <v>0.58281115445834009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1.3052999999999999</v>
      </c>
      <c r="F1809" s="10">
        <f>VLOOKUP(B1809,home!$B$2:$E$405,3,FALSE)</f>
        <v>1.0887</v>
      </c>
      <c r="G1809" s="10">
        <f>VLOOKUP(C1809,away!$B$2:$E$405,4,FALSE)</f>
        <v>1.129</v>
      </c>
      <c r="H1809" s="10">
        <f>VLOOKUP(A1809,away!$A$2:$E$405,3,FALSE)</f>
        <v>1.1211</v>
      </c>
      <c r="I1809" s="10">
        <f>VLOOKUP(C1809,away!$B$2:$E$405,3,FALSE)</f>
        <v>1.0798000000000001</v>
      </c>
      <c r="J1809" s="10">
        <f>VLOOKUP(B1809,home!$B$2:$E$405,4,FALSE)</f>
        <v>1.2676000000000001</v>
      </c>
      <c r="K1809" s="12">
        <f t="shared" si="2350"/>
        <v>1.6043994441899998</v>
      </c>
      <c r="L1809" s="12">
        <f t="shared" si="2351"/>
        <v>1.5345106475280001</v>
      </c>
      <c r="M1809" s="13">
        <f t="shared" si="2352"/>
        <v>4.332999789902884E-2</v>
      </c>
      <c r="N1809" s="13">
        <f t="shared" si="2353"/>
        <v>6.9518624545955726E-2</v>
      </c>
      <c r="O1809" s="13">
        <f t="shared" si="2354"/>
        <v>6.6490343133425611E-2</v>
      </c>
      <c r="P1809" s="13">
        <f t="shared" si="2355"/>
        <v>0.10667706956727044</v>
      </c>
      <c r="Q1809" s="13">
        <f t="shared" si="2356"/>
        <v>5.5767821291192329E-2</v>
      </c>
      <c r="R1809" s="13">
        <f t="shared" si="2357"/>
        <v>5.1015069748015951E-2</v>
      </c>
      <c r="S1809" s="13">
        <f t="shared" si="2358"/>
        <v>6.5658883702111398E-2</v>
      </c>
      <c r="T1809" s="13">
        <f t="shared" si="2359"/>
        <v>8.5576315560773317E-2</v>
      </c>
      <c r="U1809" s="13">
        <f t="shared" si="2360"/>
        <v>8.1848549549030869E-2</v>
      </c>
      <c r="V1809" s="13">
        <f t="shared" si="2361"/>
        <v>1.7961119173325112E-2</v>
      </c>
      <c r="W1809" s="13">
        <f t="shared" si="2362"/>
        <v>2.98246204944254E-2</v>
      </c>
      <c r="X1809" s="13">
        <f t="shared" si="2363"/>
        <v>4.5766197707177575E-2</v>
      </c>
      <c r="Y1809" s="13">
        <f t="shared" si="2364"/>
        <v>3.5114358839267786E-2</v>
      </c>
      <c r="Z1809" s="13">
        <f t="shared" si="2365"/>
        <v>2.6094389237571337E-2</v>
      </c>
      <c r="AA1809" s="13">
        <f t="shared" si="2366"/>
        <v>4.1865823589236968E-2</v>
      </c>
      <c r="AB1809" s="13">
        <f t="shared" si="2367"/>
        <v>3.358475204856419E-2</v>
      </c>
      <c r="AC1809" s="13">
        <f t="shared" si="2368"/>
        <v>2.7637313242314153E-3</v>
      </c>
      <c r="AD1809" s="13">
        <f t="shared" si="2369"/>
        <v>1.1962651136108447E-2</v>
      </c>
      <c r="AE1809" s="13">
        <f t="shared" si="2370"/>
        <v>1.8356815541021337E-2</v>
      </c>
      <c r="AF1809" s="13">
        <f t="shared" si="2371"/>
        <v>1.4084364451202359E-2</v>
      </c>
      <c r="AG1809" s="13">
        <f t="shared" si="2372"/>
        <v>7.204202404678289E-3</v>
      </c>
      <c r="AH1809" s="13">
        <f t="shared" si="2373"/>
        <v>1.0010529531448322E-2</v>
      </c>
      <c r="AI1809" s="13">
        <f t="shared" si="2374"/>
        <v>1.6060888016303267E-2</v>
      </c>
      <c r="AJ1809" s="13">
        <f t="shared" si="2375"/>
        <v>1.2884039903277395E-2</v>
      </c>
      <c r="AK1809" s="13">
        <f t="shared" si="2376"/>
        <v>6.8903821532466762E-3</v>
      </c>
      <c r="AL1809" s="13">
        <f t="shared" si="2377"/>
        <v>2.7216872655042224E-4</v>
      </c>
      <c r="AM1809" s="13">
        <f t="shared" si="2378"/>
        <v>3.838574166762249E-3</v>
      </c>
      <c r="AN1809" s="13">
        <f t="shared" si="2379"/>
        <v>5.8903329302225907E-3</v>
      </c>
      <c r="AO1809" s="13">
        <f t="shared" si="2380"/>
        <v>4.5193892994556872E-3</v>
      </c>
      <c r="AP1809" s="13">
        <f t="shared" si="2381"/>
        <v>2.3116836667796191E-3</v>
      </c>
      <c r="AQ1809" s="13">
        <f t="shared" si="2382"/>
        <v>8.8682580009747411E-4</v>
      </c>
      <c r="AR1809" s="13">
        <f t="shared" si="2383"/>
        <v>3.0722528306801849E-3</v>
      </c>
      <c r="AS1809" s="13">
        <f t="shared" si="2384"/>
        <v>4.9291207339544427E-3</v>
      </c>
      <c r="AT1809" s="13">
        <f t="shared" si="2385"/>
        <v>3.9541392829509558E-3</v>
      </c>
      <c r="AU1809" s="13">
        <f t="shared" si="2386"/>
        <v>2.1146729559387858E-3</v>
      </c>
      <c r="AV1809" s="13">
        <f t="shared" si="2387"/>
        <v>8.4819502878795286E-4</v>
      </c>
      <c r="AW1809" s="13">
        <f t="shared" si="2388"/>
        <v>1.8613075098119116E-5</v>
      </c>
      <c r="AX1809" s="13">
        <f t="shared" si="2389"/>
        <v>1.0264343766059087E-3</v>
      </c>
      <c r="AY1809" s="13">
        <f t="shared" si="2390"/>
        <v>1.5750744798905319E-3</v>
      </c>
      <c r="AZ1809" s="13">
        <f t="shared" si="2391"/>
        <v>1.2084842800208246E-3</v>
      </c>
      <c r="BA1809" s="13">
        <f t="shared" si="2392"/>
        <v>6.1814399835405452E-4</v>
      </c>
      <c r="BB1809" s="13">
        <f t="shared" si="2393"/>
        <v>2.371371367949569E-4</v>
      </c>
      <c r="BC1809" s="13">
        <f t="shared" si="2394"/>
        <v>7.2777892267233025E-5</v>
      </c>
      <c r="BD1809" s="13">
        <f t="shared" si="2395"/>
        <v>7.8573411342946304E-4</v>
      </c>
      <c r="BE1809" s="13">
        <f t="shared" si="2396"/>
        <v>1.2606313748673528E-3</v>
      </c>
      <c r="BF1809" s="13">
        <f t="shared" si="2397"/>
        <v>1.0112781385828282E-3</v>
      </c>
      <c r="BG1809" s="13">
        <f t="shared" si="2398"/>
        <v>5.4083136115459568E-4</v>
      </c>
      <c r="BH1809" s="13">
        <f t="shared" si="2399"/>
        <v>2.1692738380923857E-4</v>
      </c>
      <c r="BI1809" s="13">
        <f t="shared" si="2400"/>
        <v>6.9607634802626561E-5</v>
      </c>
      <c r="BJ1809" s="14">
        <f t="shared" si="2401"/>
        <v>0.3953608299990537</v>
      </c>
      <c r="BK1809" s="14">
        <f t="shared" si="2402"/>
        <v>0.23823804487240813</v>
      </c>
      <c r="BL1809" s="14">
        <f t="shared" si="2403"/>
        <v>0.33945376851150777</v>
      </c>
      <c r="BM1809" s="14">
        <f t="shared" si="2404"/>
        <v>0.60479164503085936</v>
      </c>
      <c r="BN1809" s="14">
        <f t="shared" si="2405"/>
        <v>0.39279892618488893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1.3052999999999999</v>
      </c>
      <c r="F1810" s="10">
        <f>VLOOKUP(B1810,home!$B$2:$E$405,3,FALSE)</f>
        <v>1.25</v>
      </c>
      <c r="G1810" s="10">
        <f>VLOOKUP(C1810,away!$B$2:$E$405,4,FALSE)</f>
        <v>1.5725</v>
      </c>
      <c r="H1810" s="10">
        <f>VLOOKUP(A1810,away!$A$2:$E$405,3,FALSE)</f>
        <v>1.1211</v>
      </c>
      <c r="I1810" s="10">
        <f>VLOOKUP(C1810,away!$B$2:$E$405,3,FALSE)</f>
        <v>0.89200000000000002</v>
      </c>
      <c r="J1810" s="10">
        <f>VLOOKUP(B1810,home!$B$2:$E$405,4,FALSE)</f>
        <v>0.65720000000000001</v>
      </c>
      <c r="K1810" s="12">
        <f t="shared" si="2350"/>
        <v>2.5657303124999999</v>
      </c>
      <c r="L1810" s="12">
        <f t="shared" si="2351"/>
        <v>0.65721393263999994</v>
      </c>
      <c r="M1810" s="13">
        <f t="shared" si="2352"/>
        <v>3.9837593781516648E-2</v>
      </c>
      <c r="N1810" s="13">
        <f t="shared" si="2353"/>
        <v>0.10221252194229877</v>
      </c>
      <c r="O1810" s="13">
        <f t="shared" si="2354"/>
        <v>2.6181821676065364E-2</v>
      </c>
      <c r="P1810" s="13">
        <f t="shared" si="2355"/>
        <v>6.7175493510750459E-2</v>
      </c>
      <c r="Q1810" s="13">
        <f t="shared" si="2356"/>
        <v>0.13112488293221364</v>
      </c>
      <c r="R1810" s="13">
        <f t="shared" si="2357"/>
        <v>8.6035289937030548E-3</v>
      </c>
      <c r="S1810" s="13">
        <f t="shared" si="2358"/>
        <v>2.8318395390301856E-2</v>
      </c>
      <c r="T1810" s="13">
        <f t="shared" si="2359"/>
        <v>8.6177099978839752E-2</v>
      </c>
      <c r="U1810" s="13">
        <f t="shared" si="2360"/>
        <v>2.2074335133616549E-2</v>
      </c>
      <c r="V1810" s="13">
        <f t="shared" si="2361"/>
        <v>5.3057147650504904E-3</v>
      </c>
      <c r="W1810" s="13">
        <f t="shared" si="2362"/>
        <v>0.11214369562073148</v>
      </c>
      <c r="X1810" s="13">
        <f t="shared" si="2363"/>
        <v>7.3702399219684092E-2</v>
      </c>
      <c r="Y1810" s="13">
        <f t="shared" si="2364"/>
        <v>2.4219121818085915E-2</v>
      </c>
      <c r="Z1810" s="13">
        <f t="shared" si="2365"/>
        <v>1.8847863748446155E-3</v>
      </c>
      <c r="AA1810" s="13">
        <f t="shared" si="2366"/>
        <v>4.8358535345258179E-3</v>
      </c>
      <c r="AB1810" s="13">
        <f t="shared" si="2367"/>
        <v>6.2037480001715774E-3</v>
      </c>
      <c r="AC1810" s="13">
        <f t="shared" si="2368"/>
        <v>5.5916719287226792E-4</v>
      </c>
      <c r="AD1810" s="13">
        <f t="shared" si="2369"/>
        <v>7.1932619802471065E-2</v>
      </c>
      <c r="AE1810" s="13">
        <f t="shared" si="2370"/>
        <v>4.7275119945479956E-2</v>
      </c>
      <c r="AF1810" s="13">
        <f t="shared" si="2371"/>
        <v>1.5534933747698286E-2</v>
      </c>
      <c r="AG1810" s="13">
        <f t="shared" si="2372"/>
        <v>3.403258300542215E-3</v>
      </c>
      <c r="AH1810" s="13">
        <f t="shared" si="2373"/>
        <v>3.0967696639947969E-4</v>
      </c>
      <c r="AI1810" s="13">
        <f t="shared" si="2374"/>
        <v>7.9454757977418899E-4</v>
      </c>
      <c r="AJ1810" s="13">
        <f t="shared" si="2375"/>
        <v>1.0192974050750741E-3</v>
      </c>
      <c r="AK1810" s="13">
        <f t="shared" si="2376"/>
        <v>8.717474165512364E-4</v>
      </c>
      <c r="AL1810" s="13">
        <f t="shared" si="2377"/>
        <v>3.771546277842041E-5</v>
      </c>
      <c r="AM1810" s="13">
        <f t="shared" si="2378"/>
        <v>3.6911940616947553E-2</v>
      </c>
      <c r="AN1810" s="13">
        <f t="shared" si="2379"/>
        <v>2.4259041654238249E-2</v>
      </c>
      <c r="AO1810" s="13">
        <f t="shared" si="2380"/>
        <v>7.9716900838297435E-3</v>
      </c>
      <c r="AP1810" s="13">
        <f t="shared" si="2381"/>
        <v>1.7463685965936789E-3</v>
      </c>
      <c r="AQ1810" s="13">
        <f t="shared" si="2382"/>
        <v>2.8693444330158232E-4</v>
      </c>
      <c r="AR1810" s="13">
        <f t="shared" si="2383"/>
        <v>4.0704803387085443E-5</v>
      </c>
      <c r="AS1810" s="13">
        <f t="shared" si="2384"/>
        <v>1.044375479145978E-4</v>
      </c>
      <c r="AT1810" s="13">
        <f t="shared" si="2385"/>
        <v>1.3397929122382733E-4</v>
      </c>
      <c r="AU1810" s="13">
        <f t="shared" si="2386"/>
        <v>1.1458490958007968E-4</v>
      </c>
      <c r="AV1810" s="13">
        <f t="shared" si="2387"/>
        <v>7.3498493966170532E-5</v>
      </c>
      <c r="AW1810" s="13">
        <f t="shared" si="2388"/>
        <v>1.7665856855249967E-6</v>
      </c>
      <c r="AX1810" s="13">
        <f t="shared" si="2389"/>
        <v>1.578434748901705E-2</v>
      </c>
      <c r="AY1810" s="13">
        <f t="shared" si="2390"/>
        <v>1.0373693087413203E-2</v>
      </c>
      <c r="AZ1810" s="13">
        <f t="shared" si="2391"/>
        <v>3.4088678149896065E-3</v>
      </c>
      <c r="BA1810" s="13">
        <f t="shared" si="2392"/>
        <v>7.4678514084641442E-4</v>
      </c>
      <c r="BB1810" s="13">
        <f t="shared" si="2393"/>
        <v>1.2269939981319705E-4</v>
      </c>
      <c r="BC1810" s="13">
        <f t="shared" si="2394"/>
        <v>1.6127951016759785E-5</v>
      </c>
      <c r="BD1810" s="13">
        <f t="shared" si="2395"/>
        <v>4.4586273185607334E-6</v>
      </c>
      <c r="BE1810" s="13">
        <f t="shared" si="2396"/>
        <v>1.1439635263371868E-5</v>
      </c>
      <c r="BF1810" s="13">
        <f t="shared" si="2397"/>
        <v>1.4675509479588561E-5</v>
      </c>
      <c r="BG1810" s="13">
        <f t="shared" si="2398"/>
        <v>1.2551133174387158E-5</v>
      </c>
      <c r="BH1810" s="13">
        <f t="shared" si="2399"/>
        <v>8.0507057104373693E-6</v>
      </c>
      <c r="BI1810" s="13">
        <f t="shared" si="2400"/>
        <v>4.1311879356572005E-6</v>
      </c>
      <c r="BJ1810" s="14">
        <f t="shared" si="2401"/>
        <v>0.76935414958605242</v>
      </c>
      <c r="BK1810" s="14">
        <f t="shared" si="2402"/>
        <v>0.15160777319068333</v>
      </c>
      <c r="BL1810" s="14">
        <f t="shared" si="2403"/>
        <v>7.1417068550836113E-2</v>
      </c>
      <c r="BM1810" s="14">
        <f t="shared" si="2404"/>
        <v>0.60875600836414057</v>
      </c>
      <c r="BN1810" s="14">
        <f t="shared" si="2405"/>
        <v>0.37513584283654794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1.6292</v>
      </c>
      <c r="F1811" s="10">
        <f>VLOOKUP(B1811,home!$B$2:$E$405,3,FALSE)</f>
        <v>1.2276</v>
      </c>
      <c r="G1811" s="10">
        <f>VLOOKUP(C1811,away!$B$2:$E$405,4,FALSE)</f>
        <v>1.0570999999999999</v>
      </c>
      <c r="H1811" s="10">
        <f>VLOOKUP(A1811,away!$A$2:$E$405,3,FALSE)</f>
        <v>1.1462000000000001</v>
      </c>
      <c r="I1811" s="10">
        <f>VLOOKUP(C1811,away!$B$2:$E$405,3,FALSE)</f>
        <v>1.0179</v>
      </c>
      <c r="J1811" s="10">
        <f>VLOOKUP(B1811,home!$B$2:$E$405,4,FALSE)</f>
        <v>1.1803999999999999</v>
      </c>
      <c r="K1811" s="12">
        <f t="shared" si="2350"/>
        <v>2.114206258032</v>
      </c>
      <c r="L1811" s="12">
        <f t="shared" si="2351"/>
        <v>1.377192723192</v>
      </c>
      <c r="M1811" s="13">
        <f t="shared" si="2352"/>
        <v>3.0458231857188139E-2</v>
      </c>
      <c r="N1811" s="13">
        <f t="shared" si="2353"/>
        <v>6.4394984401056787E-2</v>
      </c>
      <c r="O1811" s="13">
        <f t="shared" si="2354"/>
        <v>4.194685527501426E-2</v>
      </c>
      <c r="P1811" s="13">
        <f t="shared" si="2355"/>
        <v>8.8684303927197755E-2</v>
      </c>
      <c r="Q1811" s="13">
        <f t="shared" si="2356"/>
        <v>6.807213950329366E-2</v>
      </c>
      <c r="R1811" s="13">
        <f t="shared" si="2357"/>
        <v>2.8884451922768804E-2</v>
      </c>
      <c r="S1811" s="13">
        <f t="shared" si="2358"/>
        <v>6.4554845139471476E-2</v>
      </c>
      <c r="T1811" s="13">
        <f t="shared" si="2359"/>
        <v>9.3748455176046699E-2</v>
      </c>
      <c r="U1811" s="13">
        <f t="shared" si="2360"/>
        <v>6.1067689014942243E-2</v>
      </c>
      <c r="V1811" s="13">
        <f t="shared" si="2361"/>
        <v>2.0884707998245412E-2</v>
      </c>
      <c r="W1811" s="13">
        <f t="shared" si="2362"/>
        <v>4.7972847778496933E-2</v>
      </c>
      <c r="X1811" s="13">
        <f t="shared" si="2363"/>
        <v>6.6067856871343464E-2</v>
      </c>
      <c r="Y1811" s="13">
        <f t="shared" si="2364"/>
        <v>4.5494085860052415E-2</v>
      </c>
      <c r="Z1811" s="13">
        <f t="shared" si="2365"/>
        <v>1.3259819000475456E-2</v>
      </c>
      <c r="AA1811" s="13">
        <f t="shared" si="2366"/>
        <v>2.8033992311176825E-2</v>
      </c>
      <c r="AB1811" s="13">
        <f t="shared" si="2367"/>
        <v>2.9634820990955515E-2</v>
      </c>
      <c r="AC1811" s="13">
        <f t="shared" si="2368"/>
        <v>3.8005854218480933E-3</v>
      </c>
      <c r="AD1811" s="13">
        <f t="shared" si="2369"/>
        <v>2.5356123747228686E-2</v>
      </c>
      <c r="AE1811" s="13">
        <f t="shared" si="2370"/>
        <v>3.4920269113039214E-2</v>
      </c>
      <c r="AF1811" s="13">
        <f t="shared" si="2371"/>
        <v>2.4045970257191986E-2</v>
      </c>
      <c r="AG1811" s="13">
        <f t="shared" si="2372"/>
        <v>1.1038645086765355E-2</v>
      </c>
      <c r="AH1811" s="13">
        <f t="shared" si="2373"/>
        <v>4.5653315595744551E-3</v>
      </c>
      <c r="AI1811" s="13">
        <f t="shared" si="2374"/>
        <v>9.6520525532433031E-3</v>
      </c>
      <c r="AJ1811" s="13">
        <f t="shared" si="2375"/>
        <v>1.0203214955460371E-2</v>
      </c>
      <c r="AK1811" s="13">
        <f t="shared" si="2376"/>
        <v>7.1905669702933377E-3</v>
      </c>
      <c r="AL1811" s="13">
        <f t="shared" si="2377"/>
        <v>4.4264194222805374E-4</v>
      </c>
      <c r="AM1811" s="13">
        <f t="shared" si="2378"/>
        <v>1.0721615101164938E-2</v>
      </c>
      <c r="AN1811" s="13">
        <f t="shared" si="2379"/>
        <v>1.4765730298189811E-2</v>
      </c>
      <c r="AO1811" s="13">
        <f t="shared" si="2380"/>
        <v>1.0167628159641328E-2</v>
      </c>
      <c r="AP1811" s="13">
        <f t="shared" si="2381"/>
        <v>4.6675945045267005E-3</v>
      </c>
      <c r="AQ1811" s="13">
        <f t="shared" si="2382"/>
        <v>1.6070442966112854E-3</v>
      </c>
      <c r="AR1811" s="13">
        <f t="shared" si="2383"/>
        <v>1.257468280560945E-3</v>
      </c>
      <c r="AS1811" s="13">
        <f t="shared" si="2384"/>
        <v>2.6585473080386886E-3</v>
      </c>
      <c r="AT1811" s="13">
        <f t="shared" si="2385"/>
        <v>2.8103586779647618E-3</v>
      </c>
      <c r="AU1811" s="13">
        <f t="shared" si="2386"/>
        <v>1.9805593014225464E-3</v>
      </c>
      <c r="AV1811" s="13">
        <f t="shared" si="2387"/>
        <v>1.0468277173677585E-3</v>
      </c>
      <c r="AW1811" s="13">
        <f t="shared" si="2388"/>
        <v>3.5800750862450276E-5</v>
      </c>
      <c r="AX1811" s="13">
        <f t="shared" si="2389"/>
        <v>3.7779509571822158E-3</v>
      </c>
      <c r="AY1811" s="13">
        <f t="shared" si="2390"/>
        <v>5.2029665668075981E-3</v>
      </c>
      <c r="AZ1811" s="13">
        <f t="shared" si="2391"/>
        <v>3.5827438474093447E-3</v>
      </c>
      <c r="BA1811" s="13">
        <f t="shared" si="2392"/>
        <v>1.6447095852376861E-3</v>
      </c>
      <c r="BB1811" s="13">
        <f t="shared" si="2393"/>
        <v>5.6627051813836859E-4</v>
      </c>
      <c r="BC1811" s="13">
        <f t="shared" si="2394"/>
        <v>1.5597272738766493E-4</v>
      </c>
      <c r="BD1811" s="13">
        <f t="shared" si="2395"/>
        <v>2.8862936093888153E-4</v>
      </c>
      <c r="BE1811" s="13">
        <f t="shared" si="2396"/>
        <v>6.1022200114876023E-4</v>
      </c>
      <c r="BF1811" s="13">
        <f t="shared" si="2397"/>
        <v>6.4506758680875971E-4</v>
      </c>
      <c r="BG1811" s="13">
        <f t="shared" si="2398"/>
        <v>4.5460197629489346E-4</v>
      </c>
      <c r="BH1811" s="13">
        <f t="shared" si="2399"/>
        <v>2.4028058579909469E-4</v>
      </c>
      <c r="BI1811" s="13">
        <f t="shared" si="2400"/>
        <v>1.0160054363600817E-4</v>
      </c>
      <c r="BJ1811" s="14">
        <f t="shared" si="2401"/>
        <v>0.53797160435681213</v>
      </c>
      <c r="BK1811" s="14">
        <f t="shared" si="2402"/>
        <v>0.21402828285298653</v>
      </c>
      <c r="BL1811" s="14">
        <f t="shared" si="2403"/>
        <v>0.23327313889341017</v>
      </c>
      <c r="BM1811" s="14">
        <f t="shared" si="2404"/>
        <v>0.67092471240121987</v>
      </c>
      <c r="BN1811" s="14">
        <f t="shared" si="2405"/>
        <v>0.32244096688651935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1.6292</v>
      </c>
      <c r="F1812" s="10">
        <f>VLOOKUP(B1812,home!$B$2:$E$405,3,FALSE)</f>
        <v>1.0470999999999999</v>
      </c>
      <c r="G1812" s="10">
        <f>VLOOKUP(C1812,away!$B$2:$E$405,4,FALSE)</f>
        <v>1.1554</v>
      </c>
      <c r="H1812" s="10">
        <f>VLOOKUP(A1812,away!$A$2:$E$405,3,FALSE)</f>
        <v>1.1462000000000001</v>
      </c>
      <c r="I1812" s="10">
        <f>VLOOKUP(C1812,away!$B$2:$E$405,3,FALSE)</f>
        <v>0.76980000000000004</v>
      </c>
      <c r="J1812" s="10">
        <f>VLOOKUP(B1812,home!$B$2:$E$405,4,FALSE)</f>
        <v>1.1803999999999999</v>
      </c>
      <c r="K1812" s="12">
        <f t="shared" si="2350"/>
        <v>1.9710376687279998</v>
      </c>
      <c r="L1812" s="12">
        <f t="shared" si="2351"/>
        <v>1.041519754704</v>
      </c>
      <c r="M1812" s="13">
        <f t="shared" si="2352"/>
        <v>4.9165780122879553E-2</v>
      </c>
      <c r="N1812" s="13">
        <f t="shared" si="2353"/>
        <v>9.6907604634593927E-2</v>
      </c>
      <c r="O1812" s="13">
        <f t="shared" si="2354"/>
        <v>5.1207131253412315E-2</v>
      </c>
      <c r="P1812" s="13">
        <f t="shared" si="2355"/>
        <v>0.10093118460797448</v>
      </c>
      <c r="Q1812" s="13">
        <f t="shared" si="2356"/>
        <v>9.5504269560492377E-2</v>
      </c>
      <c r="R1812" s="13">
        <f t="shared" si="2357"/>
        <v>2.6666619391074762E-2</v>
      </c>
      <c r="S1812" s="13">
        <f t="shared" si="2358"/>
        <v>5.17997680546739E-2</v>
      </c>
      <c r="T1812" s="13">
        <f t="shared" si="2359"/>
        <v>9.9469583405828718E-2</v>
      </c>
      <c r="U1812" s="13">
        <f t="shared" si="2360"/>
        <v>5.256091131744086E-2</v>
      </c>
      <c r="V1812" s="13">
        <f t="shared" si="2361"/>
        <v>1.1815381301361621E-2</v>
      </c>
      <c r="W1812" s="13">
        <f t="shared" si="2362"/>
        <v>6.2747504276027793E-2</v>
      </c>
      <c r="X1812" s="13">
        <f t="shared" si="2363"/>
        <v>6.5352765261856655E-2</v>
      </c>
      <c r="Y1812" s="13">
        <f t="shared" si="2364"/>
        <v>3.403309802237852E-2</v>
      </c>
      <c r="Z1812" s="13">
        <f t="shared" si="2365"/>
        <v>9.2579369623257066E-3</v>
      </c>
      <c r="AA1812" s="13">
        <f t="shared" si="2366"/>
        <v>1.8247742487453235E-2</v>
      </c>
      <c r="AB1812" s="13">
        <f t="shared" si="2367"/>
        <v>1.7983493906009351E-2</v>
      </c>
      <c r="AC1812" s="13">
        <f t="shared" si="2368"/>
        <v>1.5159685613154563E-3</v>
      </c>
      <c r="AD1812" s="13">
        <f t="shared" si="2369"/>
        <v>3.0919423636680515E-2</v>
      </c>
      <c r="AE1812" s="13">
        <f t="shared" si="2370"/>
        <v>3.2203190521664551E-2</v>
      </c>
      <c r="AF1812" s="13">
        <f t="shared" si="2371"/>
        <v>1.6770129546405121E-2</v>
      </c>
      <c r="AG1812" s="13">
        <f t="shared" si="2372"/>
        <v>5.8221404038420552E-3</v>
      </c>
      <c r="AH1812" s="13">
        <f t="shared" si="2373"/>
        <v>2.4105810585166409E-3</v>
      </c>
      <c r="AI1812" s="13">
        <f t="shared" si="2374"/>
        <v>4.7513460698585131E-3</v>
      </c>
      <c r="AJ1812" s="13">
        <f t="shared" si="2375"/>
        <v>4.6825410404269345E-3</v>
      </c>
      <c r="AK1812" s="13">
        <f t="shared" si="2376"/>
        <v>3.0764882586820962E-3</v>
      </c>
      <c r="AL1812" s="13">
        <f t="shared" si="2377"/>
        <v>1.2448373835590771E-4</v>
      </c>
      <c r="AM1812" s="13">
        <f t="shared" si="2378"/>
        <v>1.218866973665122E-2</v>
      </c>
      <c r="AN1812" s="13">
        <f t="shared" si="2379"/>
        <v>1.2694740314285047E-2</v>
      </c>
      <c r="AO1812" s="13">
        <f t="shared" si="2380"/>
        <v>6.6109114090825713E-3</v>
      </c>
      <c r="AP1812" s="13">
        <f t="shared" si="2381"/>
        <v>2.295131609719185E-3</v>
      </c>
      <c r="AQ1812" s="13">
        <f t="shared" si="2382"/>
        <v>5.9760622779203056E-4</v>
      </c>
      <c r="AR1812" s="13">
        <f t="shared" si="2383"/>
        <v>5.0213355855207231E-4</v>
      </c>
      <c r="AS1812" s="13">
        <f t="shared" si="2384"/>
        <v>9.8972415863857102E-4</v>
      </c>
      <c r="AT1812" s="13">
        <f t="shared" si="2385"/>
        <v>9.7539179916337516E-4</v>
      </c>
      <c r="AU1812" s="13">
        <f t="shared" si="2386"/>
        <v>6.4084465930646284E-4</v>
      </c>
      <c r="AV1812" s="13">
        <f t="shared" si="2387"/>
        <v>3.1578224082405007E-4</v>
      </c>
      <c r="AW1812" s="13">
        <f t="shared" si="2388"/>
        <v>7.098597588996698E-6</v>
      </c>
      <c r="AX1812" s="13">
        <f t="shared" si="2389"/>
        <v>4.0040545304374274E-3</v>
      </c>
      <c r="AY1812" s="13">
        <f t="shared" si="2390"/>
        <v>4.1703018923626295E-3</v>
      </c>
      <c r="AZ1812" s="13">
        <f t="shared" si="2391"/>
        <v>2.1717259019875764E-3</v>
      </c>
      <c r="BA1812" s="13">
        <f t="shared" si="2392"/>
        <v>7.5396514290747469E-4</v>
      </c>
      <c r="BB1812" s="13">
        <f t="shared" si="2393"/>
        <v>1.9631739767408984E-4</v>
      </c>
      <c r="BC1812" s="13">
        <f t="shared" si="2394"/>
        <v>4.089368957392915E-5</v>
      </c>
      <c r="BD1812" s="13">
        <f t="shared" si="2395"/>
        <v>8.716367012196678E-5</v>
      </c>
      <c r="BE1812" s="13">
        <f t="shared" si="2396"/>
        <v>1.7180287715497778E-4</v>
      </c>
      <c r="BF1812" s="13">
        <f t="shared" si="2397"/>
        <v>1.6931497123415519E-4</v>
      </c>
      <c r="BG1812" s="13">
        <f t="shared" si="2398"/>
        <v>1.1124206206070587E-4</v>
      </c>
      <c r="BH1812" s="13">
        <f t="shared" si="2399"/>
        <v>5.4815573667157319E-5</v>
      </c>
      <c r="BI1812" s="13">
        <f t="shared" si="2400"/>
        <v>2.1608712106180311E-5</v>
      </c>
      <c r="BJ1812" s="14">
        <f t="shared" si="2401"/>
        <v>0.58545402712224348</v>
      </c>
      <c r="BK1812" s="14">
        <f t="shared" si="2402"/>
        <v>0.21952286827892353</v>
      </c>
      <c r="BL1812" s="14">
        <f t="shared" si="2403"/>
        <v>0.18562667906570435</v>
      </c>
      <c r="BM1812" s="14">
        <f t="shared" si="2404"/>
        <v>0.57531571856399621</v>
      </c>
      <c r="BN1812" s="14">
        <f t="shared" si="2405"/>
        <v>0.42038258957042746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1.6292</v>
      </c>
      <c r="F1813" s="10">
        <f>VLOOKUP(B1813,home!$B$2:$E$405,3,FALSE)</f>
        <v>0.68600000000000005</v>
      </c>
      <c r="G1813" s="10">
        <f>VLOOKUP(C1813,away!$B$2:$E$405,4,FALSE)</f>
        <v>0.85250000000000004</v>
      </c>
      <c r="H1813" s="10">
        <f>VLOOKUP(A1813,away!$A$2:$E$405,3,FALSE)</f>
        <v>1.1462000000000001</v>
      </c>
      <c r="I1813" s="10">
        <f>VLOOKUP(C1813,away!$B$2:$E$405,3,FALSE)</f>
        <v>0.96940000000000004</v>
      </c>
      <c r="J1813" s="10">
        <f>VLOOKUP(B1813,home!$B$2:$E$405,4,FALSE)</f>
        <v>0.5645</v>
      </c>
      <c r="K1813" s="12">
        <f t="shared" si="2350"/>
        <v>0.95278059800000015</v>
      </c>
      <c r="L1813" s="12">
        <f t="shared" si="2351"/>
        <v>0.62723078506000007</v>
      </c>
      <c r="M1813" s="13">
        <f t="shared" si="2352"/>
        <v>0.20597275359132652</v>
      </c>
      <c r="N1813" s="13">
        <f t="shared" si="2353"/>
        <v>0.19624684333845074</v>
      </c>
      <c r="O1813" s="13">
        <f t="shared" si="2354"/>
        <v>0.12919245193605766</v>
      </c>
      <c r="P1813" s="13">
        <f t="shared" si="2355"/>
        <v>0.12309206161272331</v>
      </c>
      <c r="Q1813" s="13">
        <f t="shared" si="2356"/>
        <v>9.3490092375810727E-2</v>
      </c>
      <c r="R1813" s="13">
        <f t="shared" si="2357"/>
        <v>4.0516741525839887E-2</v>
      </c>
      <c r="S1813" s="13">
        <f t="shared" si="2358"/>
        <v>1.8390363977622358E-2</v>
      </c>
      <c r="T1813" s="13">
        <f t="shared" si="2359"/>
        <v>5.8639864036211686E-2</v>
      </c>
      <c r="U1813" s="13">
        <f t="shared" si="2360"/>
        <v>3.8603565220001169E-2</v>
      </c>
      <c r="V1813" s="13">
        <f t="shared" si="2361"/>
        <v>1.2211473909070488E-3</v>
      </c>
      <c r="W1813" s="13">
        <f t="shared" si="2362"/>
        <v>2.9691848706966735E-2</v>
      </c>
      <c r="X1813" s="13">
        <f t="shared" si="2363"/>
        <v>1.8623641574353492E-2</v>
      </c>
      <c r="Y1813" s="13">
        <f t="shared" si="2364"/>
        <v>5.840660662678898E-3</v>
      </c>
      <c r="Z1813" s="13">
        <f t="shared" si="2365"/>
        <v>8.4711158651085538E-3</v>
      </c>
      <c r="AA1813" s="13">
        <f t="shared" si="2366"/>
        <v>8.0711148396854174E-3</v>
      </c>
      <c r="AB1813" s="13">
        <f t="shared" si="2367"/>
        <v>3.8450008117410731E-3</v>
      </c>
      <c r="AC1813" s="13">
        <f t="shared" si="2368"/>
        <v>4.5610871844361129E-5</v>
      </c>
      <c r="AD1813" s="13">
        <f t="shared" si="2369"/>
        <v>7.0724543416873231E-3</v>
      </c>
      <c r="AE1813" s="13">
        <f t="shared" si="2370"/>
        <v>4.4360610890375454E-3</v>
      </c>
      <c r="AF1813" s="13">
        <f t="shared" si="2371"/>
        <v>1.3912170397255691E-3</v>
      </c>
      <c r="AG1813" s="13">
        <f t="shared" si="2372"/>
        <v>2.9087138533863942E-4</v>
      </c>
      <c r="AH1813" s="13">
        <f t="shared" si="2373"/>
        <v>1.3283361636015646E-3</v>
      </c>
      <c r="AI1813" s="13">
        <f t="shared" si="2374"/>
        <v>1.2656129243013249E-3</v>
      </c>
      <c r="AJ1813" s="13">
        <f t="shared" si="2375"/>
        <v>6.0292571942617253E-4</v>
      </c>
      <c r="AK1813" s="13">
        <f t="shared" si="2376"/>
        <v>1.9148530916814969E-4</v>
      </c>
      <c r="AL1813" s="13">
        <f t="shared" si="2377"/>
        <v>1.0903065865528244E-6</v>
      </c>
      <c r="AM1813" s="13">
        <f t="shared" si="2378"/>
        <v>1.3476994554001095E-3</v>
      </c>
      <c r="AN1813" s="13">
        <f t="shared" si="2379"/>
        <v>8.4531858743554515E-4</v>
      </c>
      <c r="AO1813" s="13">
        <f t="shared" si="2380"/>
        <v>2.6510492061150364E-4</v>
      </c>
      <c r="AP1813" s="13">
        <f t="shared" si="2381"/>
        <v>5.5427322492807486E-5</v>
      </c>
      <c r="AQ1813" s="13">
        <f t="shared" si="2382"/>
        <v>8.6914307502343574E-6</v>
      </c>
      <c r="AR1813" s="13">
        <f t="shared" si="2383"/>
        <v>1.6663466694387966E-4</v>
      </c>
      <c r="AS1813" s="13">
        <f t="shared" si="2384"/>
        <v>1.5876627761832049E-4</v>
      </c>
      <c r="AT1813" s="13">
        <f t="shared" si="2385"/>
        <v>7.5634714465708724E-5</v>
      </c>
      <c r="AU1813" s="13">
        <f t="shared" si="2386"/>
        <v>2.4021096159399077E-5</v>
      </c>
      <c r="AV1813" s="13">
        <f t="shared" si="2387"/>
        <v>5.7217085908419379E-6</v>
      </c>
      <c r="AW1813" s="13">
        <f t="shared" si="2388"/>
        <v>1.8099492825126326E-8</v>
      </c>
      <c r="AX1813" s="13">
        <f t="shared" si="2389"/>
        <v>2.1401031550673168E-4</v>
      </c>
      <c r="AY1813" s="13">
        <f t="shared" si="2390"/>
        <v>1.3423385820622561E-4</v>
      </c>
      <c r="AZ1813" s="13">
        <f t="shared" si="2391"/>
        <v>4.2097804132161812E-5</v>
      </c>
      <c r="BA1813" s="13">
        <f t="shared" si="2392"/>
        <v>8.8016795783726566E-6</v>
      </c>
      <c r="BB1813" s="13">
        <f t="shared" si="2393"/>
        <v>1.3801710979473126E-6</v>
      </c>
      <c r="BC1813" s="13">
        <f t="shared" si="2394"/>
        <v>1.7313716025652305E-7</v>
      </c>
      <c r="BD1813" s="13">
        <f t="shared" si="2395"/>
        <v>1.741973216090354E-5</v>
      </c>
      <c r="BE1813" s="13">
        <f t="shared" si="2396"/>
        <v>1.659718282526551E-5</v>
      </c>
      <c r="BF1813" s="13">
        <f t="shared" si="2397"/>
        <v>7.906736888685901E-6</v>
      </c>
      <c r="BG1813" s="13">
        <f t="shared" si="2398"/>
        <v>2.5111285003436049E-6</v>
      </c>
      <c r="BH1813" s="13">
        <f t="shared" si="2399"/>
        <v>5.9813862855305574E-7</v>
      </c>
      <c r="BI1813" s="13">
        <f t="shared" si="2400"/>
        <v>1.1397897603993613E-7</v>
      </c>
      <c r="BJ1813" s="14">
        <f t="shared" si="2401"/>
        <v>0.4186464932326332</v>
      </c>
      <c r="BK1813" s="14">
        <f t="shared" si="2402"/>
        <v>0.34885726160921637</v>
      </c>
      <c r="BL1813" s="14">
        <f t="shared" si="2403"/>
        <v>0.22409315981158034</v>
      </c>
      <c r="BM1813" s="14">
        <f t="shared" si="2404"/>
        <v>0.21142287037961621</v>
      </c>
      <c r="BN1813" s="14">
        <f t="shared" si="2405"/>
        <v>0.78851094438020886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1.2710999999999999</v>
      </c>
      <c r="F1814" s="10">
        <f>VLOOKUP(B1814,home!$B$2:$E$405,3,FALSE)</f>
        <v>1.7391000000000001</v>
      </c>
      <c r="G1814" s="10">
        <f>VLOOKUP(C1814,away!$B$2:$E$405,4,FALSE)</f>
        <v>1.2422</v>
      </c>
      <c r="H1814" s="10">
        <f>VLOOKUP(A1814,away!$A$2:$E$405,3,FALSE)</f>
        <v>0.94469999999999998</v>
      </c>
      <c r="I1814" s="10">
        <f>VLOOKUP(C1814,away!$B$2:$E$405,3,FALSE)</f>
        <v>0.8357</v>
      </c>
      <c r="J1814" s="10">
        <f>VLOOKUP(B1814,home!$B$2:$E$405,4,FALSE)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1.3548</v>
      </c>
      <c r="F1815" s="10">
        <f>VLOOKUP(B1815,home!$B$2:$E$405,3,FALSE)</f>
        <v>0.90210000000000001</v>
      </c>
      <c r="G1815" s="10">
        <f>VLOOKUP(C1815,away!$B$2:$E$405,4,FALSE)</f>
        <v>0.98419999999999996</v>
      </c>
      <c r="H1815" s="10">
        <f>VLOOKUP(A1815,away!$A$2:$E$405,3,FALSE)</f>
        <v>1.1719999999999999</v>
      </c>
      <c r="I1815" s="10">
        <f>VLOOKUP(C1815,away!$B$2:$E$405,3,FALSE)</f>
        <v>0.94799999999999995</v>
      </c>
      <c r="J1815" s="10">
        <f>VLOOKUP(B1815,home!$B$2:$E$405,4,FALSE)</f>
        <v>0.80579999999999996</v>
      </c>
      <c r="K1815" s="12">
        <f t="shared" si="2350"/>
        <v>1.2028548717360001</v>
      </c>
      <c r="L1815" s="12">
        <f t="shared" si="2351"/>
        <v>0.89528892479999977</v>
      </c>
      <c r="M1815" s="13">
        <f t="shared" si="2352"/>
        <v>0.12268394339116284</v>
      </c>
      <c r="N1815" s="13">
        <f t="shared" si="2353"/>
        <v>0.1475709789918439</v>
      </c>
      <c r="O1815" s="13">
        <f t="shared" si="2354"/>
        <v>0.10983757576889823</v>
      </c>
      <c r="P1815" s="13">
        <f t="shared" si="2355"/>
        <v>0.13211866311329129</v>
      </c>
      <c r="Q1815" s="13">
        <f t="shared" si="2356"/>
        <v>8.8753235503595207E-2</v>
      </c>
      <c r="R1815" s="13">
        <f t="shared" si="2357"/>
        <v>4.9168182556387691E-2</v>
      </c>
      <c r="S1815" s="13">
        <f t="shared" si="2358"/>
        <v>3.5569734433765952E-2</v>
      </c>
      <c r="T1815" s="13">
        <f t="shared" si="2359"/>
        <v>7.9459788786534924E-2</v>
      </c>
      <c r="U1815" s="13">
        <f t="shared" si="2360"/>
        <v>5.9142187922355961E-2</v>
      </c>
      <c r="V1815" s="13">
        <f t="shared" si="2361"/>
        <v>4.2561267874226599E-3</v>
      </c>
      <c r="W1815" s="13">
        <f t="shared" si="2362"/>
        <v>3.5585753902610671E-2</v>
      </c>
      <c r="X1815" s="13">
        <f t="shared" si="2363"/>
        <v>3.1859531349665703E-2</v>
      </c>
      <c r="Y1815" s="13">
        <f t="shared" si="2364"/>
        <v>1.4261742783337044E-2</v>
      </c>
      <c r="Z1815" s="13">
        <f t="shared" si="2365"/>
        <v>1.4673243098426148E-2</v>
      </c>
      <c r="AA1815" s="13">
        <f t="shared" si="2366"/>
        <v>1.7649781945108536E-2</v>
      </c>
      <c r="AB1815" s="13">
        <f t="shared" si="2367"/>
        <v>1.0615063098875952E-2</v>
      </c>
      <c r="AC1815" s="13">
        <f t="shared" si="2368"/>
        <v>2.8646463712557723E-4</v>
      </c>
      <c r="AD1815" s="13">
        <f t="shared" si="2369"/>
        <v>1.070112436153841E-2</v>
      </c>
      <c r="AE1815" s="13">
        <f t="shared" si="2370"/>
        <v>9.5805981237928068E-3</v>
      </c>
      <c r="AF1815" s="13">
        <f t="shared" si="2371"/>
        <v>4.2887016965956776E-3</v>
      </c>
      <c r="AG1815" s="13">
        <f t="shared" si="2372"/>
        <v>1.2798757102443598E-3</v>
      </c>
      <c r="AH1815" s="13">
        <f t="shared" si="2373"/>
        <v>3.2841980092297406E-3</v>
      </c>
      <c r="AI1815" s="13">
        <f t="shared" si="2374"/>
        <v>3.9504135751476672E-3</v>
      </c>
      <c r="AJ1815" s="13">
        <f t="shared" si="2375"/>
        <v>2.3758871071192012E-3</v>
      </c>
      <c r="AK1815" s="13">
        <f t="shared" si="2376"/>
        <v>9.5261579383102758E-4</v>
      </c>
      <c r="AL1815" s="13">
        <f t="shared" si="2377"/>
        <v>1.2339781014568055E-5</v>
      </c>
      <c r="AM1815" s="13">
        <f t="shared" si="2378"/>
        <v>2.5743799142658509E-3</v>
      </c>
      <c r="AN1815" s="13">
        <f t="shared" si="2379"/>
        <v>2.3048138254697895E-3</v>
      </c>
      <c r="AO1815" s="13">
        <f t="shared" si="2380"/>
        <v>1.0317371458345107E-3</v>
      </c>
      <c r="AP1815" s="13">
        <f t="shared" si="2381"/>
        <v>3.0790094665679994E-4</v>
      </c>
      <c r="AQ1815" s="13">
        <f t="shared" si="2382"/>
        <v>6.8915076869317118E-5</v>
      </c>
      <c r="AR1815" s="13">
        <f t="shared" si="2383"/>
        <v>5.8806122090271904E-4</v>
      </c>
      <c r="AS1815" s="13">
        <f t="shared" si="2384"/>
        <v>7.073523044418558E-4</v>
      </c>
      <c r="AT1815" s="13">
        <f t="shared" si="2385"/>
        <v>4.2542108271578636E-4</v>
      </c>
      <c r="AU1815" s="13">
        <f t="shared" si="2386"/>
        <v>1.7057327396129582E-4</v>
      </c>
      <c r="AV1815" s="13">
        <f t="shared" si="2387"/>
        <v>5.1293723393076044E-5</v>
      </c>
      <c r="AW1815" s="13">
        <f t="shared" si="2388"/>
        <v>3.6913174474797519E-7</v>
      </c>
      <c r="AX1815" s="13">
        <f t="shared" si="2389"/>
        <v>5.1610090359566403E-4</v>
      </c>
      <c r="AY1815" s="13">
        <f t="shared" si="2390"/>
        <v>4.6205942306847052E-4</v>
      </c>
      <c r="AZ1815" s="13">
        <f t="shared" si="2391"/>
        <v>2.0683834203633951E-4</v>
      </c>
      <c r="BA1815" s="13">
        <f t="shared" si="2392"/>
        <v>6.172669228304301E-5</v>
      </c>
      <c r="BB1815" s="13">
        <f t="shared" si="2393"/>
        <v>1.3815805991386504E-5</v>
      </c>
      <c r="BC1815" s="13">
        <f t="shared" si="2394"/>
        <v>2.4738276182547642E-6</v>
      </c>
      <c r="BD1815" s="13">
        <f t="shared" si="2395"/>
        <v>8.7747449696428368E-5</v>
      </c>
      <c r="BE1815" s="13">
        <f t="shared" si="2396"/>
        <v>1.0554744734975848E-4</v>
      </c>
      <c r="BF1815" s="13">
        <f t="shared" si="2397"/>
        <v>6.3479130621978003E-5</v>
      </c>
      <c r="BG1815" s="13">
        <f t="shared" si="2398"/>
        <v>2.5452060507404046E-5</v>
      </c>
      <c r="BH1815" s="13">
        <f t="shared" si="2399"/>
        <v>7.6537837442626054E-6</v>
      </c>
      <c r="BI1815" s="13">
        <f t="shared" si="2400"/>
        <v>1.8412782128000133E-6</v>
      </c>
      <c r="BJ1815" s="14">
        <f t="shared" si="2401"/>
        <v>0.430892093113448</v>
      </c>
      <c r="BK1815" s="14">
        <f t="shared" si="2402"/>
        <v>0.29538933156685132</v>
      </c>
      <c r="BL1815" s="14">
        <f t="shared" si="2403"/>
        <v>0.25921032853250142</v>
      </c>
      <c r="BM1815" s="14">
        <f t="shared" si="2404"/>
        <v>0.34957072669472405</v>
      </c>
      <c r="BN1815" s="14">
        <f t="shared" si="2405"/>
        <v>0.65013257932517909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1.1607000000000001</v>
      </c>
      <c r="F1818" s="10">
        <f>VLOOKUP(B1818,home!$B$2:$E$405,3,FALSE)</f>
        <v>1.3785000000000001</v>
      </c>
      <c r="G1818" s="10">
        <f>VLOOKUP(C1818,away!$B$2:$E$405,4,FALSE)</f>
        <v>0.62660000000000005</v>
      </c>
      <c r="H1818" s="10">
        <f>VLOOKUP(A1818,away!$A$2:$E$405,3,FALSE)</f>
        <v>0.89880000000000004</v>
      </c>
      <c r="I1818" s="10">
        <f>VLOOKUP(C1818,away!$B$2:$E$405,3,FALSE)</f>
        <v>0.9103</v>
      </c>
      <c r="J1818" s="10">
        <f>VLOOKUP(B1818,home!$B$2:$E$405,4,FALSE)</f>
        <v>0.44500000000000001</v>
      </c>
      <c r="K1818" s="12">
        <f t="shared" si="2350"/>
        <v>1.0025756336700002</v>
      </c>
      <c r="L1818" s="12">
        <f t="shared" si="2351"/>
        <v>0.36408904980000001</v>
      </c>
      <c r="M1818" s="13">
        <f t="shared" si="2352"/>
        <v>0.25495590165370285</v>
      </c>
      <c r="N1818" s="13">
        <f t="shared" si="2353"/>
        <v>0.2556125746583674</v>
      </c>
      <c r="O1818" s="13">
        <f t="shared" si="2354"/>
        <v>9.2826651973998919E-2</v>
      </c>
      <c r="P1818" s="13">
        <f t="shared" si="2355"/>
        <v>9.3065739424296537E-2</v>
      </c>
      <c r="Q1818" s="13">
        <f t="shared" si="2356"/>
        <v>0.12813546950606644</v>
      </c>
      <c r="R1818" s="13">
        <f t="shared" si="2357"/>
        <v>1.6898583756664278E-2</v>
      </c>
      <c r="S1818" s="13">
        <f t="shared" si="2358"/>
        <v>8.4928724912938982E-3</v>
      </c>
      <c r="T1818" s="13">
        <f t="shared" si="2359"/>
        <v>4.6652721338140614E-2</v>
      </c>
      <c r="U1818" s="13">
        <f t="shared" si="2360"/>
        <v>1.6942108317963261E-2</v>
      </c>
      <c r="V1818" s="13">
        <f t="shared" si="2361"/>
        <v>3.4445846129635535E-4</v>
      </c>
      <c r="W1818" s="13">
        <f t="shared" si="2362"/>
        <v>4.2821833178549193E-2</v>
      </c>
      <c r="X1818" s="13">
        <f t="shared" si="2363"/>
        <v>1.559096055267209E-2</v>
      </c>
      <c r="Y1818" s="13">
        <f t="shared" si="2364"/>
        <v>2.8382490065458317E-3</v>
      </c>
      <c r="Z1818" s="13">
        <f t="shared" si="2365"/>
        <v>2.0508631009765379E-3</v>
      </c>
      <c r="AA1818" s="13">
        <f t="shared" si="2366"/>
        <v>2.0561453730319739E-3</v>
      </c>
      <c r="AB1818" s="13">
        <f t="shared" si="2367"/>
        <v>1.030720625142585E-3</v>
      </c>
      <c r="AC1818" s="13">
        <f t="shared" si="2368"/>
        <v>7.8585358275612083E-6</v>
      </c>
      <c r="AD1818" s="13">
        <f t="shared" si="2369"/>
        <v>1.0733031633473748E-2</v>
      </c>
      <c r="AE1818" s="13">
        <f t="shared" si="2370"/>
        <v>3.9077792889047986E-3</v>
      </c>
      <c r="AF1818" s="13">
        <f t="shared" si="2371"/>
        <v>7.1138982406273384E-4</v>
      </c>
      <c r="AG1818" s="13">
        <f t="shared" si="2372"/>
        <v>8.633641502679667E-5</v>
      </c>
      <c r="AH1818" s="13">
        <f t="shared" si="2373"/>
        <v>1.866741994261072E-4</v>
      </c>
      <c r="AI1818" s="13">
        <f t="shared" si="2374"/>
        <v>1.8715500377946941E-4</v>
      </c>
      <c r="AJ1818" s="13">
        <f t="shared" si="2375"/>
        <v>9.3818523254356417E-5</v>
      </c>
      <c r="AK1818" s="13">
        <f t="shared" si="2376"/>
        <v>3.1353388467240014E-5</v>
      </c>
      <c r="AL1818" s="13">
        <f t="shared" si="2377"/>
        <v>1.1474305051823274E-7</v>
      </c>
      <c r="AM1818" s="13">
        <f t="shared" si="2378"/>
        <v>2.1521351982260206E-3</v>
      </c>
      <c r="AN1818" s="13">
        <f t="shared" si="2379"/>
        <v>7.8356885936324647E-4</v>
      </c>
      <c r="AO1818" s="13">
        <f t="shared" si="2380"/>
        <v>1.426444207292171E-4</v>
      </c>
      <c r="AP1818" s="13">
        <f t="shared" si="2381"/>
        <v>1.7311757200857365E-5</v>
      </c>
      <c r="AQ1818" s="13">
        <f t="shared" si="2382"/>
        <v>1.5757553074071158E-6</v>
      </c>
      <c r="AR1818" s="13">
        <f t="shared" si="2383"/>
        <v>1.3593206378245414E-5</v>
      </c>
      <c r="AS1818" s="13">
        <f t="shared" si="2384"/>
        <v>1.3628217498276485E-5</v>
      </c>
      <c r="AT1818" s="13">
        <f t="shared" si="2385"/>
        <v>6.8316593970635657E-6</v>
      </c>
      <c r="AU1818" s="13">
        <f t="shared" si="2386"/>
        <v>2.2830850830095389E-6</v>
      </c>
      <c r="AV1818" s="13">
        <f t="shared" si="2387"/>
        <v>5.7224136845520337E-7</v>
      </c>
      <c r="AW1818" s="13">
        <f t="shared" si="2388"/>
        <v>1.1634524910881725E-9</v>
      </c>
      <c r="AX1818" s="13">
        <f t="shared" si="2389"/>
        <v>3.5961305168416059E-4</v>
      </c>
      <c r="AY1818" s="13">
        <f t="shared" si="2390"/>
        <v>1.3093117428336434E-4</v>
      </c>
      <c r="AZ1818" s="13">
        <f t="shared" si="2391"/>
        <v>2.3835303417014154E-5</v>
      </c>
      <c r="BA1818" s="13">
        <f t="shared" si="2392"/>
        <v>2.8927243242651264E-6</v>
      </c>
      <c r="BB1818" s="13">
        <f t="shared" si="2393"/>
        <v>2.6330231263875914E-7</v>
      </c>
      <c r="BC1818" s="13">
        <f t="shared" si="2394"/>
        <v>1.9173097763757668E-8</v>
      </c>
      <c r="BD1818" s="13">
        <f t="shared" si="2395"/>
        <v>8.2485626566511229E-7</v>
      </c>
      <c r="BE1818" s="13">
        <f t="shared" si="2396"/>
        <v>8.2698079323586985E-7</v>
      </c>
      <c r="BF1818" s="13">
        <f t="shared" si="2397"/>
        <v>4.1455539640568585E-7</v>
      </c>
      <c r="BG1818" s="13">
        <f t="shared" si="2398"/>
        <v>1.3854104641424954E-7</v>
      </c>
      <c r="BH1818" s="13">
        <f t="shared" si="2399"/>
        <v>3.472446934951779E-8</v>
      </c>
      <c r="BI1818" s="13">
        <f t="shared" si="2400"/>
        <v>6.9627813723894604E-9</v>
      </c>
      <c r="BJ1818" s="14">
        <f t="shared" si="2401"/>
        <v>0.51070513612175561</v>
      </c>
      <c r="BK1818" s="14">
        <f t="shared" si="2402"/>
        <v>0.35699787648375109</v>
      </c>
      <c r="BL1818" s="14">
        <f t="shared" si="2403"/>
        <v>0.13029236619220572</v>
      </c>
      <c r="BM1818" s="14">
        <f t="shared" si="2404"/>
        <v>0.15842039091476168</v>
      </c>
      <c r="BN1818" s="14">
        <f t="shared" si="2405"/>
        <v>0.84149492097309653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1.6292</v>
      </c>
      <c r="F1819" s="10">
        <f>VLOOKUP(B1819,home!$B$2:$E$405,3,FALSE)</f>
        <v>0.97489999999999999</v>
      </c>
      <c r="G1819" s="10">
        <f>VLOOKUP(C1819,away!$B$2:$E$405,4,FALSE)</f>
        <v>0.83040000000000003</v>
      </c>
      <c r="H1819" s="10">
        <f>VLOOKUP(A1819,away!$A$2:$E$405,3,FALSE)</f>
        <v>1.1462000000000001</v>
      </c>
      <c r="I1819" s="10">
        <f>VLOOKUP(C1819,away!$B$2:$E$405,3,FALSE)</f>
        <v>1.3343</v>
      </c>
      <c r="J1819" s="10">
        <f>VLOOKUP(B1819,home!$B$2:$E$405,4,FALSE)</f>
        <v>1.2829999999999999</v>
      </c>
      <c r="K1819" s="12">
        <f t="shared" si="2350"/>
        <v>1.3189301992319999</v>
      </c>
      <c r="L1819" s="12">
        <f t="shared" si="2351"/>
        <v>1.96218768878</v>
      </c>
      <c r="M1819" s="13">
        <f t="shared" si="2352"/>
        <v>3.7586216132740088E-2</v>
      </c>
      <c r="N1819" s="13">
        <f t="shared" si="2353"/>
        <v>4.9573595532331899E-2</v>
      </c>
      <c r="O1819" s="13">
        <f t="shared" si="2354"/>
        <v>7.375121056348681E-2</v>
      </c>
      <c r="P1819" s="13">
        <f t="shared" si="2355"/>
        <v>9.7272698842100852E-2</v>
      </c>
      <c r="Q1819" s="13">
        <f t="shared" si="2356"/>
        <v>3.2692056116052547E-2</v>
      </c>
      <c r="R1819" s="13">
        <f t="shared" si="2357"/>
        <v>7.2356858700147686E-2</v>
      </c>
      <c r="S1819" s="13">
        <f t="shared" si="2358"/>
        <v>6.2935158906459066E-2</v>
      </c>
      <c r="T1819" s="13">
        <f t="shared" si="2359"/>
        <v>6.4147950031823206E-2</v>
      </c>
      <c r="U1819" s="13">
        <f t="shared" si="2360"/>
        <v>9.5433646061187455E-2</v>
      </c>
      <c r="V1819" s="13">
        <f t="shared" si="2361"/>
        <v>1.8097274860513428E-2</v>
      </c>
      <c r="W1819" s="13">
        <f t="shared" si="2362"/>
        <v>1.437284669548297E-2</v>
      </c>
      <c r="X1819" s="13">
        <f t="shared" si="2363"/>
        <v>2.8202222838598984E-2</v>
      </c>
      <c r="Y1819" s="13">
        <f t="shared" si="2364"/>
        <v>2.7669027225064542E-2</v>
      </c>
      <c r="Z1819" s="13">
        <f t="shared" si="2365"/>
        <v>4.7325912446741267E-2</v>
      </c>
      <c r="AA1819" s="13">
        <f t="shared" si="2366"/>
        <v>6.2419575132216645E-2</v>
      </c>
      <c r="AB1819" s="13">
        <f t="shared" si="2367"/>
        <v>4.1163531332555646E-2</v>
      </c>
      <c r="AC1819" s="13">
        <f t="shared" si="2368"/>
        <v>2.9272213135802458E-3</v>
      </c>
      <c r="AD1819" s="13">
        <f t="shared" si="2369"/>
        <v>4.7391953889010891E-3</v>
      </c>
      <c r="AE1819" s="13">
        <f t="shared" si="2370"/>
        <v>9.2991908468246596E-3</v>
      </c>
      <c r="AF1819" s="13">
        <f t="shared" si="2371"/>
        <v>9.1233788976275085E-3</v>
      </c>
      <c r="AG1819" s="13">
        <f t="shared" si="2372"/>
        <v>5.9672605843333138E-3</v>
      </c>
      <c r="AH1819" s="13">
        <f t="shared" si="2373"/>
        <v>2.3215580690818978E-2</v>
      </c>
      <c r="AI1819" s="13">
        <f t="shared" si="2374"/>
        <v>3.0619730465828447E-2</v>
      </c>
      <c r="AJ1819" s="13">
        <f t="shared" si="2375"/>
        <v>2.0192643601862629E-2</v>
      </c>
      <c r="AK1819" s="13">
        <f t="shared" si="2376"/>
        <v>8.8775624829418136E-3</v>
      </c>
      <c r="AL1819" s="13">
        <f t="shared" si="2377"/>
        <v>3.030246154861475E-4</v>
      </c>
      <c r="AM1819" s="13">
        <f t="shared" si="2378"/>
        <v>1.2501335836965373E-3</v>
      </c>
      <c r="AN1819" s="13">
        <f t="shared" si="2379"/>
        <v>2.452996727259767E-3</v>
      </c>
      <c r="AO1819" s="13">
        <f t="shared" si="2380"/>
        <v>2.4066199894233736E-3</v>
      </c>
      <c r="AP1819" s="13">
        <f t="shared" si="2381"/>
        <v>1.574080038272799E-3</v>
      </c>
      <c r="AQ1819" s="13">
        <f t="shared" si="2382"/>
        <v>7.7216011806330971E-4</v>
      </c>
      <c r="AR1819" s="13">
        <f t="shared" si="2383"/>
        <v>9.1106653238807369E-3</v>
      </c>
      <c r="AS1819" s="13">
        <f t="shared" si="2384"/>
        <v>1.2016331630762093E-2</v>
      </c>
      <c r="AT1819" s="13">
        <f t="shared" si="2385"/>
        <v>7.9243513358994155E-3</v>
      </c>
      <c r="AU1819" s="13">
        <f t="shared" si="2386"/>
        <v>3.4838887620807267E-3</v>
      </c>
      <c r="AV1819" s="13">
        <f t="shared" si="2387"/>
        <v>1.1487515247683155E-3</v>
      </c>
      <c r="AW1819" s="13">
        <f t="shared" si="2388"/>
        <v>2.1784006949537493E-5</v>
      </c>
      <c r="AX1819" s="13">
        <f t="shared" si="2389"/>
        <v>2.7480648943524819E-4</v>
      </c>
      <c r="AY1819" s="13">
        <f t="shared" si="2390"/>
        <v>5.39221910366695E-4</v>
      </c>
      <c r="AZ1819" s="13">
        <f t="shared" si="2391"/>
        <v>5.29027297020981E-4</v>
      </c>
      <c r="BA1819" s="13">
        <f t="shared" si="2392"/>
        <v>3.4601694974770967E-4</v>
      </c>
      <c r="BB1819" s="13">
        <f t="shared" si="2393"/>
        <v>1.6973754972604105E-4</v>
      </c>
      <c r="BC1819" s="13">
        <f t="shared" si="2394"/>
        <v>6.6611386079224149E-5</v>
      </c>
      <c r="BD1819" s="13">
        <f t="shared" si="2395"/>
        <v>2.9794725558522691E-3</v>
      </c>
      <c r="BE1819" s="13">
        <f t="shared" si="2396"/>
        <v>3.9297163316965094E-3</v>
      </c>
      <c r="BF1819" s="13">
        <f t="shared" si="2397"/>
        <v>2.5915107721448606E-3</v>
      </c>
      <c r="BG1819" s="13">
        <f t="shared" si="2398"/>
        <v>1.1393406063389649E-3</v>
      </c>
      <c r="BH1819" s="13">
        <f t="shared" si="2399"/>
        <v>3.7567768322793992E-4</v>
      </c>
      <c r="BI1819" s="13">
        <f t="shared" si="2400"/>
        <v>9.9098528317368551E-5</v>
      </c>
      <c r="BJ1819" s="14">
        <f t="shared" si="2401"/>
        <v>0.25616813619613243</v>
      </c>
      <c r="BK1819" s="14">
        <f t="shared" si="2402"/>
        <v>0.21966081658124653</v>
      </c>
      <c r="BL1819" s="14">
        <f t="shared" si="2403"/>
        <v>0.47282914408601528</v>
      </c>
      <c r="BM1819" s="14">
        <f t="shared" si="2404"/>
        <v>0.6322339355198584</v>
      </c>
      <c r="BN1819" s="14">
        <f t="shared" si="2405"/>
        <v>0.36323263588685989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1.6292</v>
      </c>
      <c r="F1820" s="10">
        <f>VLOOKUP(B1820,home!$B$2:$E$405,3,FALSE)</f>
        <v>1.0831999999999999</v>
      </c>
      <c r="G1820" s="10">
        <f>VLOOKUP(C1820,away!$B$2:$E$405,4,FALSE)</f>
        <v>1.0229999999999999</v>
      </c>
      <c r="H1820" s="10">
        <f>VLOOKUP(A1820,away!$A$2:$E$405,3,FALSE)</f>
        <v>1.1462000000000001</v>
      </c>
      <c r="I1820" s="10">
        <f>VLOOKUP(C1820,away!$B$2:$E$405,3,FALSE)</f>
        <v>1.0663</v>
      </c>
      <c r="J1820" s="10">
        <f>VLOOKUP(B1820,home!$B$2:$E$405,4,FALSE)</f>
        <v>1.0777000000000001</v>
      </c>
      <c r="K1820" s="12">
        <f t="shared" si="2350"/>
        <v>1.8053386771199997</v>
      </c>
      <c r="L1820" s="12">
        <f t="shared" si="2351"/>
        <v>1.3171574607620002</v>
      </c>
      <c r="M1820" s="13">
        <f t="shared" si="2352"/>
        <v>4.4047083489579648E-2</v>
      </c>
      <c r="N1820" s="13">
        <f t="shared" si="2353"/>
        <v>7.9519903438071901E-2</v>
      </c>
      <c r="O1820" s="13">
        <f t="shared" si="2354"/>
        <v>5.8016944643106555E-2</v>
      </c>
      <c r="P1820" s="13">
        <f t="shared" si="2355"/>
        <v>0.10474023409253023</v>
      </c>
      <c r="Q1820" s="13">
        <f t="shared" si="2356"/>
        <v>7.178017863879943E-2</v>
      </c>
      <c r="R1820" s="13">
        <f t="shared" si="2357"/>
        <v>3.820872574364189E-2</v>
      </c>
      <c r="S1820" s="13">
        <f t="shared" si="2358"/>
        <v>6.2265851497031385E-2</v>
      </c>
      <c r="T1820" s="13">
        <f t="shared" si="2359"/>
        <v>9.4545797828923833E-2</v>
      </c>
      <c r="U1820" s="13">
        <f t="shared" si="2360"/>
        <v>6.8979690388467324E-2</v>
      </c>
      <c r="V1820" s="13">
        <f t="shared" si="2361"/>
        <v>1.645143571401941E-2</v>
      </c>
      <c r="W1820" s="13">
        <f t="shared" si="2362"/>
        <v>4.3195844249069137E-2</v>
      </c>
      <c r="X1820" s="13">
        <f t="shared" si="2363"/>
        <v>5.6895728526574756E-2</v>
      </c>
      <c r="Y1820" s="13">
        <f t="shared" si="2364"/>
        <v>3.7470316657133657E-2</v>
      </c>
      <c r="Z1820" s="13">
        <f t="shared" si="2365"/>
        <v>1.6775636059815663E-2</v>
      </c>
      <c r="AA1820" s="13">
        <f t="shared" si="2366"/>
        <v>3.0285704612074176E-2</v>
      </c>
      <c r="AB1820" s="13">
        <f t="shared" si="2367"/>
        <v>2.7337976950004537E-2</v>
      </c>
      <c r="AC1820" s="13">
        <f t="shared" si="2368"/>
        <v>2.445007551198385E-3</v>
      </c>
      <c r="AD1820" s="13">
        <f t="shared" si="2369"/>
        <v>1.9495782078424007E-2</v>
      </c>
      <c r="AE1820" s="13">
        <f t="shared" si="2370"/>
        <v>2.5679014817986276E-2</v>
      </c>
      <c r="AF1820" s="13">
        <f t="shared" si="2371"/>
        <v>1.6911652976264294E-2</v>
      </c>
      <c r="AG1820" s="13">
        <f t="shared" si="2372"/>
        <v>7.4251032971681301E-3</v>
      </c>
      <c r="AH1820" s="13">
        <f t="shared" si="2373"/>
        <v>5.5240385488035679E-3</v>
      </c>
      <c r="AI1820" s="13">
        <f t="shared" si="2374"/>
        <v>9.972760446056916E-3</v>
      </c>
      <c r="AJ1820" s="13">
        <f t="shared" si="2375"/>
        <v>9.0021050754595273E-3</v>
      </c>
      <c r="AK1820" s="13">
        <f t="shared" si="2376"/>
        <v>5.4172828227417782E-3</v>
      </c>
      <c r="AL1820" s="13">
        <f t="shared" si="2377"/>
        <v>2.3256083534439436E-4</v>
      </c>
      <c r="AM1820" s="13">
        <f t="shared" si="2378"/>
        <v>7.0392978853763616E-3</v>
      </c>
      <c r="AN1820" s="13">
        <f t="shared" si="2379"/>
        <v>9.2718637282496463E-3</v>
      </c>
      <c r="AO1820" s="13">
        <f t="shared" si="2380"/>
        <v>6.1062522424162992E-3</v>
      </c>
      <c r="AP1820" s="13">
        <f t="shared" si="2381"/>
        <v>2.6809652327977732E-3</v>
      </c>
      <c r="AQ1820" s="13">
        <f t="shared" si="2382"/>
        <v>8.8281333960578087E-4</v>
      </c>
      <c r="AR1820" s="13">
        <f t="shared" si="2383"/>
        <v>1.4552057176187025E-3</v>
      </c>
      <c r="AS1820" s="13">
        <f t="shared" si="2384"/>
        <v>2.6271391651832084E-3</v>
      </c>
      <c r="AT1820" s="13">
        <f t="shared" si="2385"/>
        <v>2.3714379725409975E-3</v>
      </c>
      <c r="AU1820" s="13">
        <f t="shared" si="2386"/>
        <v>1.4270828974064325E-3</v>
      </c>
      <c r="AV1820" s="13">
        <f t="shared" si="2387"/>
        <v>6.4409198753607631E-4</v>
      </c>
      <c r="AW1820" s="13">
        <f t="shared" si="2388"/>
        <v>1.5361388065372247E-5</v>
      </c>
      <c r="AX1820" s="13">
        <f t="shared" si="2389"/>
        <v>2.1180527887064943E-3</v>
      </c>
      <c r="AY1820" s="13">
        <f t="shared" si="2390"/>
        <v>2.7898090329325194E-3</v>
      </c>
      <c r="AZ1820" s="13">
        <f t="shared" si="2391"/>
        <v>1.8373088909141447E-3</v>
      </c>
      <c r="BA1820" s="13">
        <f t="shared" si="2392"/>
        <v>8.0667503779730681E-4</v>
      </c>
      <c r="BB1820" s="13">
        <f t="shared" si="2393"/>
        <v>2.6562951111129812E-4</v>
      </c>
      <c r="BC1820" s="13">
        <f t="shared" si="2394"/>
        <v>6.997517847176179E-5</v>
      </c>
      <c r="BD1820" s="13">
        <f t="shared" si="2395"/>
        <v>3.194558446508322E-4</v>
      </c>
      <c r="BE1820" s="13">
        <f t="shared" si="2396"/>
        <v>5.7672599198018543E-4</v>
      </c>
      <c r="BF1820" s="13">
        <f t="shared" si="2397"/>
        <v>5.2059286971111395E-4</v>
      </c>
      <c r="BG1820" s="13">
        <f t="shared" si="2398"/>
        <v>3.1328214757412221E-4</v>
      </c>
      <c r="BH1820" s="13">
        <f t="shared" si="2399"/>
        <v>1.4139509446669458E-4</v>
      </c>
      <c r="BI1820" s="13">
        <f t="shared" si="2400"/>
        <v>5.1053206559151979E-5</v>
      </c>
      <c r="BJ1820" s="14">
        <f t="shared" si="2401"/>
        <v>0.4867879653767947</v>
      </c>
      <c r="BK1820" s="14">
        <f t="shared" si="2402"/>
        <v>0.23297198221263601</v>
      </c>
      <c r="BL1820" s="14">
        <f t="shared" si="2403"/>
        <v>0.26319269212558377</v>
      </c>
      <c r="BM1820" s="14">
        <f t="shared" si="2404"/>
        <v>0.60064075808423345</v>
      </c>
      <c r="BN1820" s="14">
        <f t="shared" si="2405"/>
        <v>0.39631307004572963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1.2710999999999999</v>
      </c>
      <c r="F1821" s="10">
        <f>VLOOKUP(B1821,home!$B$2:$E$405,3,FALSE)</f>
        <v>0.74529999999999996</v>
      </c>
      <c r="G1821" s="10">
        <f>VLOOKUP(C1821,away!$B$2:$E$405,4,FALSE)</f>
        <v>1.4492</v>
      </c>
      <c r="H1821" s="10">
        <f>VLOOKUP(A1821,away!$A$2:$E$405,3,FALSE)</f>
        <v>0.94469999999999998</v>
      </c>
      <c r="I1821" s="10">
        <f>VLOOKUP(C1821,away!$B$2:$E$405,3,FALSE)</f>
        <v>0.78</v>
      </c>
      <c r="J1821" s="10">
        <f>VLOOKUP(B1821,home!$B$2:$E$405,4,FALSE)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1.4215</v>
      </c>
      <c r="F1824" s="10">
        <f>VLOOKUP(B1824,home!$B$2:$E$405,3,FALSE)</f>
        <v>1.407</v>
      </c>
      <c r="G1824" s="10">
        <f>VLOOKUP(C1824,away!$B$2:$E$405,4,FALSE)</f>
        <v>1.2987</v>
      </c>
      <c r="H1824" s="10">
        <f>VLOOKUP(A1824,away!$A$2:$E$405,3,FALSE)</f>
        <v>1.0277000000000001</v>
      </c>
      <c r="I1824" s="10">
        <f>VLOOKUP(C1824,away!$B$2:$E$405,3,FALSE)</f>
        <v>1.4220999999999999</v>
      </c>
      <c r="J1824" s="10">
        <f>VLOOKUP(B1824,home!$B$2:$E$405,4,FALSE)</f>
        <v>0.89200000000000002</v>
      </c>
      <c r="K1824" s="12">
        <f t="shared" ref="K1824:K1887" si="2406">E1824*F1824*G1824</f>
        <v>2.5974655843500001</v>
      </c>
      <c r="L1824" s="12">
        <f t="shared" ref="L1824:L1887" si="2407">H1824*I1824*J1824</f>
        <v>1.3036510156400001</v>
      </c>
      <c r="M1824" s="13">
        <f t="shared" ref="M1824:M1887" si="2408">_xlfn.POISSON.DIST(0,K1824,FALSE) * _xlfn.POISSON.DIST(0,L1824,FALSE)</f>
        <v>2.0219321941753458E-2</v>
      </c>
      <c r="N1824" s="13">
        <f t="shared" ref="N1824:N1887" si="2409">_xlfn.POISSON.DIST(1,K1824,FALSE) * _xlfn.POISSON.DIST(0,L1824,FALSE)</f>
        <v>5.2518992882597419E-2</v>
      </c>
      <c r="O1824" s="13">
        <f t="shared" ref="O1824:O1887" si="2410">_xlfn.POISSON.DIST(0,K1824,FALSE) * _xlfn.POISSON.DIST(1,L1824,FALSE)</f>
        <v>2.6358939584919031E-2</v>
      </c>
      <c r="P1824" s="13">
        <f t="shared" ref="P1824:P1887" si="2411">_xlfn.POISSON.DIST(1,K1824,FALSE) * _xlfn.POISSON.DIST(1,L1824,FALSE)</f>
        <v>6.8466438411788066E-2</v>
      </c>
      <c r="Q1824" s="13">
        <f t="shared" ref="Q1824:Q1887" si="2412">_xlfn.POISSON.DIST(2,K1824,FALSE) * _xlfn.POISSON.DIST(0,L1824,FALSE)</f>
        <v>6.8208138268634713E-2</v>
      </c>
      <c r="R1824" s="13">
        <f t="shared" ref="R1824:R1887" si="2413">_xlfn.POISSON.DIST(0,K1824,FALSE) * _xlfn.POISSON.DIST(2,L1824,FALSE)</f>
        <v>1.7181429180536553E-2</v>
      </c>
      <c r="S1824" s="13">
        <f t="shared" ref="S1824:S1887" si="2414">_xlfn.POISSON.DIST(2,K1824,FALSE) * _xlfn.POISSON.DIST(2,L1824,FALSE)</f>
        <v>5.7960069114818304E-2</v>
      </c>
      <c r="T1824" s="13">
        <f t="shared" ref="T1824:T1887" si="2415">_xlfn.POISSON.DIST(2,K1824,FALSE) * _xlfn.POISSON.DIST(1,L1824,FALSE)</f>
        <v>8.8919608728819211E-2</v>
      </c>
      <c r="U1824" s="13">
        <f t="shared" ref="U1824:U1887" si="2416">_xlfn.POISSON.DIST(1,K1824,FALSE) * _xlfn.POISSON.DIST(2,L1824,FALSE)</f>
        <v>4.462817098639052E-2</v>
      </c>
      <c r="V1824" s="13">
        <f t="shared" ref="V1824:V1887" si="2417">_xlfn.POISSON.DIST(3,K1824,FALSE) * _xlfn.POISSON.DIST(3,L1824,FALSE)</f>
        <v>2.1807080891482412E-2</v>
      </c>
      <c r="W1824" s="13">
        <f t="shared" ref="W1824:W1887" si="2418">_xlfn.POISSON.DIST(3,K1824,FALSE) * _xlfn.POISSON.DIST(0,L1824,FALSE)</f>
        <v>5.9056097241788279E-2</v>
      </c>
      <c r="X1824" s="13">
        <f t="shared" ref="X1824:X1887" si="2419">_xlfn.POISSON.DIST(3,K1824,FALSE) * _xlfn.POISSON.DIST(1,L1824,FALSE)</f>
        <v>7.6988541148991896E-2</v>
      </c>
      <c r="Y1824" s="13">
        <f t="shared" ref="Y1824:Y1887" si="2420">_xlfn.POISSON.DIST(3,K1824,FALSE) * _xlfn.POISSON.DIST(2,L1824,FALSE)</f>
        <v>5.0183094930762624E-2</v>
      </c>
      <c r="Z1824" s="13">
        <f t="shared" ref="Z1824:Z1887" si="2421">_xlfn.POISSON.DIST(0,K1824,FALSE) * _xlfn.POISSON.DIST(3,L1824,FALSE)</f>
        <v>7.4661958671177362E-3</v>
      </c>
      <c r="AA1824" s="13">
        <f t="shared" ref="AA1824:AA1887" si="2422">_xlfn.POISSON.DIST(1,K1824,FALSE) * _xlfn.POISSON.DIST(3,L1824,FALSE)</f>
        <v>1.9393186810854529E-2</v>
      </c>
      <c r="AB1824" s="13">
        <f t="shared" ref="AB1824:AB1887" si="2423">_xlfn.POISSON.DIST(2,K1824,FALSE) * _xlfn.POISSON.DIST(3,L1824,FALSE)</f>
        <v>2.5186567656032492E-2</v>
      </c>
      <c r="AC1824" s="13">
        <f t="shared" ref="AC1824:AC1887" si="2424">_xlfn.POISSON.DIST(4,K1824,FALSE) * _xlfn.POISSON.DIST(4,L1824,FALSE)</f>
        <v>4.6151806088584914E-3</v>
      </c>
      <c r="AD1824" s="13">
        <f t="shared" ref="AD1824:AD1887" si="2425">_xlfn.POISSON.DIST(4,K1824,FALSE) * _xlfn.POISSON.DIST(0,L1824,FALSE)</f>
        <v>3.8349045032892999E-2</v>
      </c>
      <c r="AE1824" s="13">
        <f t="shared" ref="AE1824:AE1887" si="2426">_xlfn.POISSON.DIST(4,K1824,FALSE) * _xlfn.POISSON.DIST(1,L1824,FALSE)</f>
        <v>4.9993771505955062E-2</v>
      </c>
      <c r="AF1824" s="13">
        <f t="shared" ref="AF1824:AF1887" si="2427">_xlfn.POISSON.DIST(4,K1824,FALSE) * _xlfn.POISSON.DIST(2,L1824,FALSE)</f>
        <v>3.258721549970621E-2</v>
      </c>
      <c r="AG1824" s="13">
        <f t="shared" ref="AG1824:AG1887" si="2428">_xlfn.POISSON.DIST(4,K1824,FALSE) * _xlfn.POISSON.DIST(3,L1824,FALSE)</f>
        <v>1.4160785527690518E-2</v>
      </c>
      <c r="AH1824" s="13">
        <f t="shared" ref="AH1824:AH1887" si="2429">_xlfn.POISSON.DIST(0,K1824,FALSE) * _xlfn.POISSON.DIST(4,L1824,FALSE)</f>
        <v>2.4333284562838031E-3</v>
      </c>
      <c r="AI1824" s="13">
        <f t="shared" ref="AI1824:AI1887" si="2430">_xlfn.POISSON.DIST(1,K1824,FALSE) * _xlfn.POISSON.DIST(4,L1824,FALSE)</f>
        <v>6.3204869206166924E-3</v>
      </c>
      <c r="AJ1824" s="13">
        <f t="shared" ref="AJ1824:AJ1887" si="2431">_xlfn.POISSON.DIST(2,K1824,FALSE) * _xlfn.POISSON.DIST(4,L1824,FALSE)</f>
        <v>8.2086236263180876E-3</v>
      </c>
      <c r="AK1824" s="13">
        <f t="shared" ref="AK1824:AK1887" si="2432">_xlfn.POISSON.DIST(3,K1824,FALSE) * _xlfn.POISSON.DIST(4,L1824,FALSE)</f>
        <v>7.1072057880811734E-3</v>
      </c>
      <c r="AL1824" s="13">
        <f t="shared" ref="AL1824:AL1887" si="2433">_xlfn.POISSON.DIST(5,K1824,FALSE) * _xlfn.POISSON.DIST(5,L1824,FALSE)</f>
        <v>6.2511488728644404E-4</v>
      </c>
      <c r="AM1824" s="13">
        <f t="shared" ref="AM1824:AM1887" si="2434">_xlfn.POISSON.DIST(5,K1824,FALSE) * _xlfn.POISSON.DIST(0,L1824,FALSE)</f>
        <v>1.9922064933125583E-2</v>
      </c>
      <c r="AN1824" s="13">
        <f t="shared" ref="AN1824:AN1887" si="2435">_xlfn.POISSON.DIST(5,K1824,FALSE) * _xlfn.POISSON.DIST(1,L1824,FALSE)</f>
        <v>2.5971420183715201E-2</v>
      </c>
      <c r="AO1824" s="13">
        <f t="shared" ref="AO1824:AO1887" si="2436">_xlfn.POISSON.DIST(5,K1824,FALSE) * _xlfn.POISSON.DIST(2,L1824,FALSE)</f>
        <v>1.6928834150056762E-2</v>
      </c>
      <c r="AP1824" s="13">
        <f t="shared" ref="AP1824:AP1887" si="2437">_xlfn.POISSON.DIST(5,K1824,FALSE) * _xlfn.POISSON.DIST(3,L1824,FALSE)</f>
        <v>7.3564306111075376E-3</v>
      </c>
      <c r="AQ1824" s="13">
        <f t="shared" ref="AQ1824:AQ1887" si="2438">_xlfn.POISSON.DIST(5,K1824,FALSE) * _xlfn.POISSON.DIST(4,L1824,FALSE)</f>
        <v>2.3975545594138829E-3</v>
      </c>
      <c r="AR1824" s="13">
        <f t="shared" ref="AR1824:AR1887" si="2439">_xlfn.POISSON.DIST(0,K1824,FALSE) * _xlfn.POISSON.DIST(5,L1824,FALSE)</f>
        <v>6.344422226840185E-4</v>
      </c>
      <c r="AS1824" s="13">
        <f t="shared" ref="AS1824:AS1887" si="2440">_xlfn.POISSON.DIST(1,K1824,FALSE) * _xlfn.POISSON.DIST(5,L1824,FALSE)</f>
        <v>1.647941838680257E-3</v>
      </c>
      <c r="AT1824" s="13">
        <f t="shared" ref="AT1824:AT1887" si="2441">_xlfn.POISSON.DIST(2,K1824,FALSE) * _xlfn.POISSON.DIST(5,L1824,FALSE)</f>
        <v>2.1402361054912141E-3</v>
      </c>
      <c r="AU1824" s="13">
        <f t="shared" ref="AU1824:AU1887" si="2442">_xlfn.POISSON.DIST(3,K1824,FALSE) * _xlfn.POISSON.DIST(5,L1824,FALSE)</f>
        <v>1.8530632087989012E-3</v>
      </c>
      <c r="AV1824" s="13">
        <f t="shared" ref="AV1824:AV1887" si="2443">_xlfn.POISSON.DIST(4,K1824,FALSE) * _xlfn.POISSON.DIST(5,L1824,FALSE)</f>
        <v>1.2033169776200809E-3</v>
      </c>
      <c r="AW1824" s="13">
        <f t="shared" ref="AW1824:AW1887" si="2444">_xlfn.POISSON.DIST(6,K1824,FALSE) * _xlfn.POISSON.DIST(6,L1824,FALSE)</f>
        <v>5.8798803735554059E-5</v>
      </c>
      <c r="AX1824" s="13">
        <f t="shared" ref="AX1824:AX1887" si="2445">_xlfn.POISSON.DIST(6,K1824,FALSE) * _xlfn.POISSON.DIST(0,L1824,FALSE)</f>
        <v>8.6244796721632756E-3</v>
      </c>
      <c r="AY1824" s="13">
        <f t="shared" ref="AY1824:AY1887" si="2446">_xlfn.POISSON.DIST(6,K1824,FALSE) * _xlfn.POISSON.DIST(1,L1824,FALSE)</f>
        <v>1.1243311683982189E-2</v>
      </c>
      <c r="AZ1824" s="13">
        <f t="shared" ref="AZ1824:AZ1887" si="2447">_xlfn.POISSON.DIST(6,K1824,FALSE) * _xlfn.POISSON.DIST(2,L1824,FALSE)</f>
        <v>7.3286773479902317E-3</v>
      </c>
      <c r="BA1824" s="13">
        <f t="shared" ref="BA1824:BA1887" si="2448">_xlfn.POISSON.DIST(6,K1824,FALSE) * _xlfn.POISSON.DIST(3,L1824,FALSE)</f>
        <v>3.1846792226684424E-3</v>
      </c>
      <c r="BB1824" s="13">
        <f t="shared" ref="BB1824:BB1887" si="2449">_xlfn.POISSON.DIST(6,K1824,FALSE) * _xlfn.POISSON.DIST(4,L1824,FALSE)</f>
        <v>1.0379275757798306E-3</v>
      </c>
      <c r="BC1824" s="13">
        <f t="shared" ref="BC1824:BC1887" si="2450">_xlfn.POISSON.DIST(6,K1824,FALSE) * _xlfn.POISSON.DIST(5,L1824,FALSE)</f>
        <v>2.706190676652278E-4</v>
      </c>
      <c r="BD1824" s="13">
        <f t="shared" ref="BD1824:BD1887" si="2451">_xlfn.POISSON.DIST(0,K1824,FALSE) * _xlfn.POISSON.DIST(6,L1824,FALSE)</f>
        <v>1.3784854132782007E-4</v>
      </c>
      <c r="BE1824" s="13">
        <f t="shared" ref="BE1824:BE1887" si="2452">_xlfn.POISSON.DIST(1,K1824,FALSE) * _xlfn.POISSON.DIST(6,L1824,FALSE)</f>
        <v>3.580568419518613E-4</v>
      </c>
      <c r="BF1824" s="13">
        <f t="shared" ref="BF1824:BF1887" si="2453">_xlfn.POISSON.DIST(2,K1824,FALSE) * _xlfn.POISSON.DIST(6,L1824,FALSE)</f>
        <v>4.6502016210550362E-4</v>
      </c>
      <c r="BG1824" s="13">
        <f t="shared" ref="BG1824:BG1887" si="2454">_xlfn.POISSON.DIST(3,K1824,FALSE) * _xlfn.POISSON.DIST(6,L1824,FALSE)</f>
        <v>4.0262462236596782E-4</v>
      </c>
      <c r="BH1824" s="13">
        <f t="shared" ref="BH1824:BH1887" si="2455">_xlfn.POISSON.DIST(4,K1824,FALSE) * _xlfn.POISSON.DIST(6,L1824,FALSE)</f>
        <v>2.6145090000187916E-4</v>
      </c>
      <c r="BI1824" s="13">
        <f t="shared" ref="BI1824:BI1887" si="2456">_xlfn.POISSON.DIST(5,K1824,FALSE) * _xlfn.POISSON.DIST(6,L1824,FALSE)</f>
        <v>1.3582194295044293E-4</v>
      </c>
      <c r="BJ1824" s="14">
        <f t="shared" ref="BJ1824:BJ1887" si="2457">SUM(N1824,Q1824,T1824,W1824,X1824,Y1824,AD1824,AE1824,AF1824,AG1824,AM1824,AN1824,AO1824,AP1824,AQ1824,AX1824,AY1824,AZ1824,BA1824,BB1824,BC1824)</f>
        <v>0.63523128977550714</v>
      </c>
      <c r="BK1824" s="14">
        <f t="shared" ref="BK1824:BK1887" si="2458">SUM(M1824,P1824,S1824,V1824,AC1824,AL1824,AY1824)</f>
        <v>0.18493651753996937</v>
      </c>
      <c r="BL1824" s="14">
        <f t="shared" ref="BL1824:BL1887" si="2459">SUM(O1824,R1824,U1824,AA1824,AB1824,AH1824,AI1824,AJ1824,AK1824,AR1824,AS1824,AT1824,AU1824,AV1824,BD1824,BE1824,BF1824,BG1824,BH1824,BI1824)</f>
        <v>0.16605776237401079</v>
      </c>
      <c r="BM1824" s="14">
        <f t="shared" ref="BM1824:BM1887" si="2460">SUM(S1824:BI1824)</f>
        <v>0.72955399240612928</v>
      </c>
      <c r="BN1824" s="14">
        <f t="shared" ref="BN1824:BN1887" si="2461">SUM(M1824:R1824)</f>
        <v>0.25295326027022924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1.4705999999999999</v>
      </c>
      <c r="F1825" s="10">
        <f>VLOOKUP(B1825,home!$B$2:$E$405,3,FALSE)</f>
        <v>0.75549999999999995</v>
      </c>
      <c r="G1825" s="10">
        <f>VLOOKUP(C1825,away!$B$2:$E$405,4,FALSE)</f>
        <v>1.2844</v>
      </c>
      <c r="H1825" s="10">
        <f>VLOOKUP(A1825,away!$A$2:$E$405,3,FALSE)</f>
        <v>1.2646999999999999</v>
      </c>
      <c r="I1825" s="10">
        <f>VLOOKUP(C1825,away!$B$2:$E$405,3,FALSE)</f>
        <v>0.79069999999999996</v>
      </c>
      <c r="J1825" s="10">
        <f>VLOOKUP(B1825,home!$B$2:$E$405,4,FALSE)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1.3548</v>
      </c>
      <c r="F1826" s="10">
        <f>VLOOKUP(B1826,home!$B$2:$E$405,3,FALSE)</f>
        <v>1.2302</v>
      </c>
      <c r="G1826" s="10">
        <f>VLOOKUP(C1826,away!$B$2:$E$405,4,FALSE)</f>
        <v>0.77910000000000001</v>
      </c>
      <c r="H1826" s="10">
        <f>VLOOKUP(A1826,away!$A$2:$E$405,3,FALSE)</f>
        <v>1.1719999999999999</v>
      </c>
      <c r="I1826" s="10">
        <f>VLOOKUP(C1826,away!$B$2:$E$405,3,FALSE)</f>
        <v>0.90059999999999996</v>
      </c>
      <c r="J1826" s="10">
        <f>VLOOKUP(B1826,home!$B$2:$E$405,4,FALSE)</f>
        <v>0.85319999999999996</v>
      </c>
      <c r="K1826" s="12">
        <f t="shared" si="2406"/>
        <v>1.298506461336</v>
      </c>
      <c r="L1826" s="12">
        <f t="shared" si="2407"/>
        <v>0.9005553302399999</v>
      </c>
      <c r="M1826" s="13">
        <f t="shared" si="2408"/>
        <v>0.11090716360058148</v>
      </c>
      <c r="N1826" s="13">
        <f t="shared" si="2409"/>
        <v>0.14401366854380387</v>
      </c>
      <c r="O1826" s="13">
        <f t="shared" si="2410"/>
        <v>9.9878037342303341E-2</v>
      </c>
      <c r="P1826" s="13">
        <f t="shared" si="2411"/>
        <v>0.12969227683453918</v>
      </c>
      <c r="Q1826" s="13">
        <f t="shared" si="2412"/>
        <v>9.3501339562415228E-2</v>
      </c>
      <c r="R1826" s="13">
        <f t="shared" si="2413"/>
        <v>4.497284945126051E-2</v>
      </c>
      <c r="S1826" s="13">
        <f t="shared" si="2414"/>
        <v>3.7914788649501104E-2</v>
      </c>
      <c r="T1826" s="13">
        <f t="shared" si="2415"/>
        <v>8.4203129727513218E-2</v>
      </c>
      <c r="U1826" s="13">
        <f t="shared" si="2416"/>
        <v>5.8397535597152959E-2</v>
      </c>
      <c r="V1826" s="13">
        <f t="shared" si="2417"/>
        <v>4.9262976208772945E-3</v>
      </c>
      <c r="W1826" s="13">
        <f t="shared" si="2418"/>
        <v>4.0470697855122501E-2</v>
      </c>
      <c r="X1826" s="13">
        <f t="shared" si="2419"/>
        <v>3.6446102671963097E-2</v>
      </c>
      <c r="Y1826" s="13">
        <f t="shared" si="2420"/>
        <v>1.6410866013855333E-2</v>
      </c>
      <c r="Z1826" s="13">
        <f t="shared" si="2421"/>
        <v>1.3500179763137905E-2</v>
      </c>
      <c r="AA1826" s="13">
        <f t="shared" si="2422"/>
        <v>1.753007065163208E-2</v>
      </c>
      <c r="AB1826" s="13">
        <f t="shared" si="2423"/>
        <v>1.1381455004410424E-2</v>
      </c>
      <c r="AC1826" s="13">
        <f t="shared" si="2424"/>
        <v>3.6004366967509386E-4</v>
      </c>
      <c r="AD1826" s="13">
        <f t="shared" si="2425"/>
        <v>1.3137865664913389E-2</v>
      </c>
      <c r="AE1826" s="13">
        <f t="shared" si="2426"/>
        <v>1.1831374952514831E-2</v>
      </c>
      <c r="AF1826" s="13">
        <f t="shared" si="2427"/>
        <v>5.3274038887776284E-3</v>
      </c>
      <c r="AG1826" s="13">
        <f t="shared" si="2428"/>
        <v>1.5992073227933325E-3</v>
      </c>
      <c r="AH1826" s="13">
        <f t="shared" si="2429"/>
        <v>3.0394147112230044E-3</v>
      </c>
      <c r="AI1826" s="13">
        <f t="shared" si="2430"/>
        <v>3.9466996412027642E-3</v>
      </c>
      <c r="AJ1826" s="13">
        <f t="shared" si="2431"/>
        <v>2.562407492527132E-3</v>
      </c>
      <c r="AK1826" s="13">
        <f t="shared" si="2432"/>
        <v>1.1091008952074193E-3</v>
      </c>
      <c r="AL1826" s="13">
        <f t="shared" si="2433"/>
        <v>1.6841070229941708E-5</v>
      </c>
      <c r="AM1826" s="13">
        <f t="shared" si="2434"/>
        <v>3.4119206908108843E-3</v>
      </c>
      <c r="AN1826" s="13">
        <f t="shared" si="2435"/>
        <v>3.0726233644658846E-3</v>
      </c>
      <c r="AO1826" s="13">
        <f t="shared" si="2436"/>
        <v>1.383533674344857E-3</v>
      </c>
      <c r="AP1826" s="13">
        <f t="shared" si="2437"/>
        <v>4.1531620833259775E-4</v>
      </c>
      <c r="AQ1826" s="13">
        <f t="shared" si="2438"/>
        <v>9.3503806287246783E-5</v>
      </c>
      <c r="AR1826" s="13">
        <f t="shared" si="2439"/>
        <v>5.4743222380034949E-4</v>
      </c>
      <c r="AS1826" s="13">
        <f t="shared" si="2440"/>
        <v>7.1084427974828907E-4</v>
      </c>
      <c r="AT1826" s="13">
        <f t="shared" si="2441"/>
        <v>4.6151794512844441E-4</v>
      </c>
      <c r="AU1826" s="13">
        <f t="shared" si="2442"/>
        <v>1.9976134459059948E-4</v>
      </c>
      <c r="AV1826" s="13">
        <f t="shared" si="2443"/>
        <v>6.4847849169015145E-5</v>
      </c>
      <c r="AW1826" s="13">
        <f t="shared" si="2444"/>
        <v>5.4704329868314304E-7</v>
      </c>
      <c r="AX1826" s="13">
        <f t="shared" si="2445"/>
        <v>7.3840017709731929E-4</v>
      </c>
      <c r="AY1826" s="13">
        <f t="shared" si="2446"/>
        <v>6.6497021533515072E-4</v>
      </c>
      <c r="AZ1826" s="13">
        <f t="shared" si="2447"/>
        <v>2.9942123593545522E-4</v>
      </c>
      <c r="BA1826" s="13">
        <f t="shared" si="2448"/>
        <v>8.9881796669574279E-5</v>
      </c>
      <c r="BB1826" s="13">
        <f t="shared" si="2449"/>
        <v>2.0235882770583244E-5</v>
      </c>
      <c r="BC1826" s="13">
        <f t="shared" si="2450"/>
        <v>3.644706418232105E-6</v>
      </c>
      <c r="BD1826" s="13">
        <f t="shared" si="2451"/>
        <v>8.2165501181423494E-5</v>
      </c>
      <c r="BE1826" s="13">
        <f t="shared" si="2452"/>
        <v>1.0669243418298914E-4</v>
      </c>
      <c r="BF1826" s="13">
        <f t="shared" si="2453"/>
        <v>6.9270407581138686E-5</v>
      </c>
      <c r="BG1826" s="13">
        <f t="shared" si="2454"/>
        <v>2.9982690607828931E-5</v>
      </c>
      <c r="BH1826" s="13">
        <f t="shared" si="2455"/>
        <v>9.7331793706260147E-6</v>
      </c>
      <c r="BI1826" s="13">
        <f t="shared" si="2456"/>
        <v>2.5277192604200288E-6</v>
      </c>
      <c r="BJ1826" s="14">
        <f t="shared" si="2457"/>
        <v>0.45713510796214013</v>
      </c>
      <c r="BK1826" s="14">
        <f t="shared" si="2458"/>
        <v>0.28448238166073919</v>
      </c>
      <c r="BL1826" s="14">
        <f t="shared" si="2459"/>
        <v>0.24510234636154077</v>
      </c>
      <c r="BM1826" s="14">
        <f t="shared" si="2460"/>
        <v>0.37659025724061773</v>
      </c>
      <c r="BN1826" s="14">
        <f t="shared" si="2461"/>
        <v>0.62296533533490361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1.3548</v>
      </c>
      <c r="F1827" s="10">
        <f>VLOOKUP(B1827,home!$B$2:$E$405,3,FALSE)</f>
        <v>0.81579999999999997</v>
      </c>
      <c r="G1827" s="10">
        <f>VLOOKUP(C1827,away!$B$2:$E$405,4,FALSE)</f>
        <v>0.61509999999999998</v>
      </c>
      <c r="H1827" s="10">
        <f>VLOOKUP(A1827,away!$A$2:$E$405,3,FALSE)</f>
        <v>1.1719999999999999</v>
      </c>
      <c r="I1827" s="10">
        <f>VLOOKUP(C1827,away!$B$2:$E$405,3,FALSE)</f>
        <v>1.2799</v>
      </c>
      <c r="J1827" s="10">
        <f>VLOOKUP(B1827,home!$B$2:$E$405,4,FALSE)</f>
        <v>1.3920999999999999</v>
      </c>
      <c r="K1827" s="12">
        <f t="shared" si="2406"/>
        <v>0.67983671618399999</v>
      </c>
      <c r="L1827" s="12">
        <f t="shared" si="2407"/>
        <v>2.0882095818799997</v>
      </c>
      <c r="M1827" s="13">
        <f t="shared" si="2408"/>
        <v>6.2784547288958784E-2</v>
      </c>
      <c r="N1827" s="13">
        <f t="shared" si="2409"/>
        <v>4.2683240456024792E-2</v>
      </c>
      <c r="O1827" s="13">
        <f t="shared" si="2410"/>
        <v>0.13110729324280168</v>
      </c>
      <c r="P1827" s="13">
        <f t="shared" si="2411"/>
        <v>8.9131551705959031E-2</v>
      </c>
      <c r="Q1827" s="13">
        <f t="shared" si="2412"/>
        <v>1.4508817013857976E-2</v>
      </c>
      <c r="R1827" s="13">
        <f t="shared" si="2413"/>
        <v>0.13688975300198472</v>
      </c>
      <c r="S1827" s="13">
        <f t="shared" si="2414"/>
        <v>3.1633713439664896E-2</v>
      </c>
      <c r="T1827" s="13">
        <f t="shared" si="2415"/>
        <v>3.0297450710081792E-2</v>
      </c>
      <c r="U1827" s="13">
        <f t="shared" si="2416"/>
        <v>9.3062680160108144E-2</v>
      </c>
      <c r="V1827" s="13">
        <f t="shared" si="2417"/>
        <v>4.9898370907560854E-3</v>
      </c>
      <c r="W1827" s="13">
        <f t="shared" si="2418"/>
        <v>3.2878755048052527E-3</v>
      </c>
      <c r="X1827" s="13">
        <f t="shared" si="2419"/>
        <v>6.86577313316287E-3</v>
      </c>
      <c r="Y1827" s="13">
        <f t="shared" si="2420"/>
        <v>7.1685866218424866E-3</v>
      </c>
      <c r="Z1827" s="13">
        <f t="shared" si="2421"/>
        <v>9.5284831293310307E-2</v>
      </c>
      <c r="AA1827" s="13">
        <f t="shared" si="2422"/>
        <v>6.4778126808590519E-2</v>
      </c>
      <c r="AB1827" s="13">
        <f t="shared" si="2423"/>
        <v>2.2019274505051454E-2</v>
      </c>
      <c r="AC1827" s="13">
        <f t="shared" si="2424"/>
        <v>4.4273625225419512E-4</v>
      </c>
      <c r="AD1827" s="13">
        <f t="shared" si="2425"/>
        <v>5.5880462160215342E-4</v>
      </c>
      <c r="AE1827" s="13">
        <f t="shared" si="2426"/>
        <v>1.1669011652284443E-3</v>
      </c>
      <c r="AF1827" s="13">
        <f t="shared" si="2427"/>
        <v>1.2183670971684872E-3</v>
      </c>
      <c r="AG1827" s="13">
        <f t="shared" si="2428"/>
        <v>8.4806861551818503E-4</v>
      </c>
      <c r="AH1827" s="13">
        <f t="shared" si="2429"/>
        <v>4.9743674428627489E-2</v>
      </c>
      <c r="AI1827" s="13">
        <f t="shared" si="2430"/>
        <v>3.3817576274484118E-2</v>
      </c>
      <c r="AJ1827" s="13">
        <f t="shared" si="2431"/>
        <v>1.1495215001873615E-2</v>
      </c>
      <c r="AK1827" s="13">
        <f t="shared" si="2432"/>
        <v>2.6049564062342713E-3</v>
      </c>
      <c r="AL1827" s="13">
        <f t="shared" si="2433"/>
        <v>2.514107108443673E-5</v>
      </c>
      <c r="AM1827" s="13">
        <f t="shared" si="2434"/>
        <v>7.597917978769016E-5</v>
      </c>
      <c r="AN1827" s="13">
        <f t="shared" si="2435"/>
        <v>1.586604512560378E-4</v>
      </c>
      <c r="AO1827" s="13">
        <f t="shared" si="2436"/>
        <v>1.6565813728913138E-4</v>
      </c>
      <c r="AP1827" s="13">
        <f t="shared" si="2437"/>
        <v>1.1530963653451888E-4</v>
      </c>
      <c r="AQ1827" s="13">
        <f t="shared" si="2438"/>
        <v>6.0197671973620634E-5</v>
      </c>
      <c r="AR1827" s="13">
        <f t="shared" si="2439"/>
        <v>2.0775043515955795E-2</v>
      </c>
      <c r="AS1827" s="13">
        <f t="shared" si="2440"/>
        <v>1.4123637362467087E-2</v>
      </c>
      <c r="AT1827" s="13">
        <f t="shared" si="2441"/>
        <v>4.8008836225366374E-3</v>
      </c>
      <c r="AU1827" s="13">
        <f t="shared" si="2442"/>
        <v>1.0879389855756182E-3</v>
      </c>
      <c r="AV1827" s="13">
        <f t="shared" si="2443"/>
        <v>1.8490521684057007E-4</v>
      </c>
      <c r="AW1827" s="13">
        <f t="shared" si="2444"/>
        <v>9.9142524981874538E-7</v>
      </c>
      <c r="AX1827" s="13">
        <f t="shared" si="2445"/>
        <v>8.6089060142028346E-6</v>
      </c>
      <c r="AY1827" s="13">
        <f t="shared" si="2446"/>
        <v>1.7977200028362717E-5</v>
      </c>
      <c r="AZ1827" s="13">
        <f t="shared" si="2447"/>
        <v>1.8770080677300213E-5</v>
      </c>
      <c r="BA1827" s="13">
        <f t="shared" si="2448"/>
        <v>1.3065287440999647E-5</v>
      </c>
      <c r="BB1827" s="13">
        <f t="shared" si="2449"/>
        <v>6.820764606077975E-6</v>
      </c>
      <c r="BC1827" s="13">
        <f t="shared" si="2450"/>
        <v>2.8486372012319963E-6</v>
      </c>
      <c r="BD1827" s="13">
        <f t="shared" si="2451"/>
        <v>7.2304408223321324E-3</v>
      </c>
      <c r="BE1827" s="13">
        <f t="shared" si="2452"/>
        <v>4.9155191452170174E-3</v>
      </c>
      <c r="BF1827" s="13">
        <f t="shared" si="2453"/>
        <v>1.6708751970119595E-3</v>
      </c>
      <c r="BG1827" s="13">
        <f t="shared" si="2454"/>
        <v>3.7864076902996836E-4</v>
      </c>
      <c r="BH1827" s="13">
        <f t="shared" si="2455"/>
        <v>6.43534742576795E-5</v>
      </c>
      <c r="BI1827" s="13">
        <f t="shared" si="2456"/>
        <v>8.7499709228744839E-6</v>
      </c>
      <c r="BJ1827" s="14">
        <f t="shared" si="2457"/>
        <v>0.10924778089210162</v>
      </c>
      <c r="BK1827" s="14">
        <f t="shared" si="2458"/>
        <v>0.1890255040487058</v>
      </c>
      <c r="BL1827" s="14">
        <f t="shared" si="2459"/>
        <v>0.60075953791190351</v>
      </c>
      <c r="BM1827" s="14">
        <f t="shared" si="2460"/>
        <v>0.51719546566165553</v>
      </c>
      <c r="BN1827" s="14">
        <f t="shared" si="2461"/>
        <v>0.47710520270958701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1.3548</v>
      </c>
      <c r="F1828" s="10">
        <f>VLOOKUP(B1828,home!$B$2:$E$405,3,FALSE)</f>
        <v>0.94310000000000005</v>
      </c>
      <c r="G1828" s="10">
        <f>VLOOKUP(C1828,away!$B$2:$E$405,4,FALSE)</f>
        <v>0.90210000000000001</v>
      </c>
      <c r="H1828" s="10">
        <f>VLOOKUP(A1828,away!$A$2:$E$405,3,FALSE)</f>
        <v>1.1719999999999999</v>
      </c>
      <c r="I1828" s="10">
        <f>VLOOKUP(C1828,away!$B$2:$E$405,3,FALSE)</f>
        <v>1.0903</v>
      </c>
      <c r="J1828" s="10">
        <f>VLOOKUP(B1828,home!$B$2:$E$405,4,FALSE)</f>
        <v>1.0428999999999999</v>
      </c>
      <c r="K1828" s="12">
        <f t="shared" si="2406"/>
        <v>1.1526238869480001</v>
      </c>
      <c r="L1828" s="12">
        <f t="shared" si="2407"/>
        <v>1.33265057564</v>
      </c>
      <c r="M1828" s="13">
        <f t="shared" si="2408"/>
        <v>8.3302687902902961E-2</v>
      </c>
      <c r="N1828" s="13">
        <f t="shared" si="2409"/>
        <v>9.6016667923860155E-2</v>
      </c>
      <c r="O1828" s="13">
        <f t="shared" si="2410"/>
        <v>0.11101337498616291</v>
      </c>
      <c r="P1828" s="13">
        <f t="shared" si="2411"/>
        <v>0.12795666777976697</v>
      </c>
      <c r="Q1828" s="13">
        <f t="shared" si="2412"/>
        <v>5.533555249709754E-2</v>
      </c>
      <c r="R1828" s="13">
        <f t="shared" si="2413"/>
        <v>7.3971019039524605E-2</v>
      </c>
      <c r="S1828" s="13">
        <f t="shared" si="2414"/>
        <v>4.9136796307178619E-2</v>
      </c>
      <c r="T1828" s="13">
        <f t="shared" si="2415"/>
        <v>7.3742955888614486E-2</v>
      </c>
      <c r="U1828" s="13">
        <f t="shared" si="2416"/>
        <v>8.5260763486841362E-2</v>
      </c>
      <c r="V1828" s="13">
        <f t="shared" si="2417"/>
        <v>8.3862583003967706E-3</v>
      </c>
      <c r="W1828" s="13">
        <f t="shared" si="2418"/>
        <v>2.1260359868539892E-2</v>
      </c>
      <c r="X1828" s="13">
        <f t="shared" si="2419"/>
        <v>2.8332630817123242E-2</v>
      </c>
      <c r="Y1828" s="13">
        <f t="shared" si="2420"/>
        <v>1.8878748383917451E-2</v>
      </c>
      <c r="Z1828" s="13">
        <f t="shared" si="2421"/>
        <v>3.2859173701233285E-2</v>
      </c>
      <c r="AA1828" s="13">
        <f t="shared" si="2422"/>
        <v>3.7874268513415008E-2</v>
      </c>
      <c r="AB1828" s="13">
        <f t="shared" si="2423"/>
        <v>2.1827393294622337E-2</v>
      </c>
      <c r="AC1828" s="13">
        <f t="shared" si="2424"/>
        <v>8.0510432366686909E-4</v>
      </c>
      <c r="AD1828" s="13">
        <f t="shared" si="2425"/>
        <v>6.1262996573974316E-3</v>
      </c>
      <c r="AE1828" s="13">
        <f t="shared" si="2426"/>
        <v>8.1642167649738223E-3</v>
      </c>
      <c r="AF1828" s="13">
        <f t="shared" si="2427"/>
        <v>5.4400240857460534E-3</v>
      </c>
      <c r="AG1828" s="13">
        <f t="shared" si="2428"/>
        <v>2.4165504097883139E-3</v>
      </c>
      <c r="AH1828" s="13">
        <f t="shared" si="2429"/>
        <v>1.0947449187000829E-2</v>
      </c>
      <c r="AI1828" s="13">
        <f t="shared" si="2430"/>
        <v>1.2618291434086618E-2</v>
      </c>
      <c r="AJ1828" s="13">
        <f t="shared" si="2431"/>
        <v>7.2720720596997877E-3</v>
      </c>
      <c r="AK1828" s="13">
        <f t="shared" si="2432"/>
        <v>2.7939879878723724E-3</v>
      </c>
      <c r="AL1828" s="13">
        <f t="shared" si="2433"/>
        <v>4.9467055176693908E-5</v>
      </c>
      <c r="AM1828" s="13">
        <f t="shared" si="2434"/>
        <v>1.4122638647435255E-3</v>
      </c>
      <c r="AN1828" s="13">
        <f t="shared" si="2435"/>
        <v>1.8820542523060304E-3</v>
      </c>
      <c r="AO1828" s="13">
        <f t="shared" si="2436"/>
        <v>1.2540603413606711E-3</v>
      </c>
      <c r="AP1828" s="13">
        <f t="shared" si="2437"/>
        <v>5.5707474526719763E-4</v>
      </c>
      <c r="AQ1828" s="13">
        <f t="shared" si="2438"/>
        <v>1.8559649498870942E-4</v>
      </c>
      <c r="AR1828" s="13">
        <f t="shared" si="2439"/>
        <v>2.9178248921692559E-3</v>
      </c>
      <c r="AS1828" s="13">
        <f t="shared" si="2440"/>
        <v>3.3631546686457565E-3</v>
      </c>
      <c r="AT1828" s="13">
        <f t="shared" si="2441"/>
        <v>1.9382262032908929E-3</v>
      </c>
      <c r="AU1828" s="13">
        <f t="shared" si="2442"/>
        <v>7.4468194007387114E-4</v>
      </c>
      <c r="AV1828" s="13">
        <f t="shared" si="2443"/>
        <v>2.145845480769808E-4</v>
      </c>
      <c r="AW1828" s="13">
        <f t="shared" si="2444"/>
        <v>2.1106560319802982E-6</v>
      </c>
      <c r="AX1828" s="13">
        <f t="shared" si="2445"/>
        <v>2.7130151086281467E-4</v>
      </c>
      <c r="AY1828" s="13">
        <f t="shared" si="2446"/>
        <v>3.6155011462333169E-4</v>
      </c>
      <c r="AZ1828" s="13">
        <f t="shared" si="2447"/>
        <v>2.4090998418774555E-4</v>
      </c>
      <c r="BA1828" s="13">
        <f t="shared" si="2448"/>
        <v>1.0701627636840745E-4</v>
      </c>
      <c r="BB1828" s="13">
        <f t="shared" si="2449"/>
        <v>3.5653825576301901E-5</v>
      </c>
      <c r="BC1828" s="13">
        <f t="shared" si="2450"/>
        <v>9.5028182356053593E-6</v>
      </c>
      <c r="BD1828" s="13">
        <f t="shared" si="2451"/>
        <v>6.4807350369434739E-4</v>
      </c>
      <c r="BE1828" s="13">
        <f t="shared" si="2452"/>
        <v>7.4698500085618777E-4</v>
      </c>
      <c r="BF1828" s="13">
        <f t="shared" si="2453"/>
        <v>4.3049637758935723E-4</v>
      </c>
      <c r="BG1828" s="13">
        <f t="shared" si="2454"/>
        <v>1.6540013601802628E-4</v>
      </c>
      <c r="BH1828" s="13">
        <f t="shared" si="2455"/>
        <v>4.766103691970635E-5</v>
      </c>
      <c r="BI1828" s="13">
        <f t="shared" si="2456"/>
        <v>1.0987049926072811E-5</v>
      </c>
      <c r="BJ1828" s="14">
        <f t="shared" si="2457"/>
        <v>0.32203099052557865</v>
      </c>
      <c r="BK1828" s="14">
        <f t="shared" si="2458"/>
        <v>0.26999853178371219</v>
      </c>
      <c r="BL1828" s="14">
        <f t="shared" si="2459"/>
        <v>0.37480669534648625</v>
      </c>
      <c r="BM1828" s="14">
        <f t="shared" si="2460"/>
        <v>0.45173998176910385</v>
      </c>
      <c r="BN1828" s="14">
        <f t="shared" si="2461"/>
        <v>0.54759597012931516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1.5941000000000001</v>
      </c>
      <c r="F1829" s="10">
        <f>VLOOKUP(B1829,home!$B$2:$E$405,3,FALSE)</f>
        <v>1.0664</v>
      </c>
      <c r="G1829" s="10">
        <f>VLOOKUP(C1829,away!$B$2:$E$405,4,FALSE)</f>
        <v>0.9758</v>
      </c>
      <c r="H1829" s="10">
        <f>VLOOKUP(A1829,away!$A$2:$E$405,3,FALSE)</f>
        <v>1.1647000000000001</v>
      </c>
      <c r="I1829" s="10">
        <f>VLOOKUP(C1829,away!$B$2:$E$405,3,FALSE)</f>
        <v>0.57240000000000002</v>
      </c>
      <c r="J1829" s="10">
        <f>VLOOKUP(B1829,home!$B$2:$E$405,4,FALSE)</f>
        <v>0.2576</v>
      </c>
      <c r="K1829" s="12">
        <f t="shared" si="2406"/>
        <v>1.6588094925920001</v>
      </c>
      <c r="L1829" s="12">
        <f t="shared" si="2407"/>
        <v>0.17173529452800002</v>
      </c>
      <c r="M1829" s="13">
        <f t="shared" si="2408"/>
        <v>0.16032620033006584</v>
      </c>
      <c r="N1829" s="13">
        <f t="shared" si="2409"/>
        <v>0.26595062301871986</v>
      </c>
      <c r="O1829" s="13">
        <f t="shared" si="2410"/>
        <v>2.7533667234238991E-2</v>
      </c>
      <c r="P1829" s="13">
        <f t="shared" si="2411"/>
        <v>4.5673108574024956E-2</v>
      </c>
      <c r="Q1829" s="13">
        <f t="shared" si="2412"/>
        <v>0.22058070901210453</v>
      </c>
      <c r="R1829" s="13">
        <f t="shared" si="2413"/>
        <v>2.3642512259539877E-3</v>
      </c>
      <c r="S1829" s="13">
        <f t="shared" si="2414"/>
        <v>3.2527946812812352E-3</v>
      </c>
      <c r="T1829" s="13">
        <f t="shared" si="2415"/>
        <v>3.7881493029388834E-2</v>
      </c>
      <c r="U1829" s="13">
        <f t="shared" si="2416"/>
        <v>3.9218423764847488E-3</v>
      </c>
      <c r="V1829" s="13">
        <f t="shared" si="2417"/>
        <v>1.0296039805881551E-4</v>
      </c>
      <c r="W1829" s="13">
        <f t="shared" si="2418"/>
        <v>0.12196712466398422</v>
      </c>
      <c r="X1829" s="13">
        <f t="shared" si="2419"/>
        <v>2.0946060076902626E-2</v>
      </c>
      <c r="Y1829" s="13">
        <f t="shared" si="2420"/>
        <v>1.7985888982540274E-3</v>
      </c>
      <c r="Z1829" s="13">
        <f t="shared" si="2421"/>
        <v>1.3534179354246446E-4</v>
      </c>
      <c r="AA1829" s="13">
        <f t="shared" si="2422"/>
        <v>2.2450625187266671E-4</v>
      </c>
      <c r="AB1829" s="13">
        <f t="shared" si="2423"/>
        <v>1.8620655087631504E-4</v>
      </c>
      <c r="AC1829" s="13">
        <f t="shared" si="2424"/>
        <v>1.8331850274954902E-6</v>
      </c>
      <c r="AD1829" s="13">
        <f t="shared" si="2425"/>
        <v>5.0580056044192231E-2</v>
      </c>
      <c r="AE1829" s="13">
        <f t="shared" si="2426"/>
        <v>8.6863808219920999E-3</v>
      </c>
      <c r="AF1829" s="13">
        <f t="shared" si="2427"/>
        <v>7.45879084423592E-4</v>
      </c>
      <c r="AG1829" s="13">
        <f t="shared" si="2428"/>
        <v>4.2697921415253532E-5</v>
      </c>
      <c r="AH1829" s="13">
        <f t="shared" si="2429"/>
        <v>5.8107406939907222E-6</v>
      </c>
      <c r="AI1829" s="13">
        <f t="shared" si="2430"/>
        <v>9.6389118221824374E-6</v>
      </c>
      <c r="AJ1829" s="13">
        <f t="shared" si="2431"/>
        <v>7.9945592144467406E-6</v>
      </c>
      <c r="AK1829" s="13">
        <f t="shared" si="2432"/>
        <v>4.4204835713376986E-6</v>
      </c>
      <c r="AL1829" s="13">
        <f t="shared" si="2433"/>
        <v>2.0889226745150291E-8</v>
      </c>
      <c r="AM1829" s="13">
        <f t="shared" si="2434"/>
        <v>1.6780535420388275E-2</v>
      </c>
      <c r="AN1829" s="13">
        <f t="shared" si="2435"/>
        <v>2.8818101927579171E-3</v>
      </c>
      <c r="AO1829" s="13">
        <f t="shared" si="2436"/>
        <v>2.4745426111353664E-4</v>
      </c>
      <c r="AP1829" s="13">
        <f t="shared" si="2437"/>
        <v>1.4165543471513952E-5</v>
      </c>
      <c r="AQ1829" s="13">
        <f t="shared" si="2438"/>
        <v>6.0818094505740869E-7</v>
      </c>
      <c r="AR1829" s="13">
        <f t="shared" si="2439"/>
        <v>1.9958185290166635E-7</v>
      </c>
      <c r="AS1829" s="13">
        <f t="shared" si="2440"/>
        <v>3.3106827214238438E-7</v>
      </c>
      <c r="AT1829" s="13">
        <f t="shared" si="2441"/>
        <v>2.7458959626290943E-7</v>
      </c>
      <c r="AU1829" s="13">
        <f t="shared" si="2442"/>
        <v>1.5183060961597296E-7</v>
      </c>
      <c r="AV1829" s="13">
        <f t="shared" si="2443"/>
        <v>6.2964514124251547E-8</v>
      </c>
      <c r="AW1829" s="13">
        <f t="shared" si="2444"/>
        <v>1.6530117264997277E-10</v>
      </c>
      <c r="AX1829" s="13">
        <f t="shared" si="2445"/>
        <v>4.6392852410193936E-3</v>
      </c>
      <c r="AY1829" s="13">
        <f t="shared" si="2446"/>
        <v>7.96729017265869E-4</v>
      </c>
      <c r="AZ1829" s="13">
        <f t="shared" si="2447"/>
        <v>6.8413246219579011E-5</v>
      </c>
      <c r="BA1829" s="13">
        <f t="shared" si="2448"/>
        <v>3.9163229963786628E-6</v>
      </c>
      <c r="BB1829" s="13">
        <f t="shared" si="2449"/>
        <v>1.6814272081246719E-7</v>
      </c>
      <c r="BC1829" s="13">
        <f t="shared" si="2450"/>
        <v>5.7752079362936649E-9</v>
      </c>
      <c r="BD1829" s="13">
        <f t="shared" si="2451"/>
        <v>5.7125413817519455E-9</v>
      </c>
      <c r="BE1829" s="13">
        <f t="shared" si="2452"/>
        <v>9.476017870874748E-9</v>
      </c>
      <c r="BF1829" s="13">
        <f t="shared" si="2453"/>
        <v>7.8594541980892329E-9</v>
      </c>
      <c r="BG1829" s="13">
        <f t="shared" si="2454"/>
        <v>4.3457790767941547E-9</v>
      </c>
      <c r="BH1829" s="13">
        <f t="shared" si="2455"/>
        <v>1.8022048963234609E-9</v>
      </c>
      <c r="BI1829" s="13">
        <f t="shared" si="2456"/>
        <v>5.9790291792342723E-10</v>
      </c>
      <c r="BJ1829" s="14">
        <f t="shared" si="2457"/>
        <v>0.75461270391548352</v>
      </c>
      <c r="BK1829" s="14">
        <f t="shared" si="2458"/>
        <v>0.21015364707495096</v>
      </c>
      <c r="BL1829" s="14">
        <f t="shared" si="2459"/>
        <v>3.4259388163474062E-2</v>
      </c>
      <c r="BM1829" s="14">
        <f t="shared" si="2460"/>
        <v>0.27593579270037816</v>
      </c>
      <c r="BN1829" s="14">
        <f t="shared" si="2461"/>
        <v>0.72242855939510819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1.5941000000000001</v>
      </c>
      <c r="F1830" s="10">
        <f>VLOOKUP(B1830,home!$B$2:$E$405,3,FALSE)</f>
        <v>0.83640000000000003</v>
      </c>
      <c r="G1830" s="10">
        <f>VLOOKUP(C1830,away!$B$2:$E$405,4,FALSE)</f>
        <v>1.3243</v>
      </c>
      <c r="H1830" s="10">
        <f>VLOOKUP(A1830,away!$A$2:$E$405,3,FALSE)</f>
        <v>1.1647000000000001</v>
      </c>
      <c r="I1830" s="10">
        <f>VLOOKUP(C1830,away!$B$2:$E$405,3,FALSE)</f>
        <v>0.76319999999999999</v>
      </c>
      <c r="J1830" s="10">
        <f>VLOOKUP(B1830,home!$B$2:$E$405,4,FALSE)</f>
        <v>1.0494000000000001</v>
      </c>
      <c r="K1830" s="12">
        <f t="shared" si="2406"/>
        <v>1.7656961293320002</v>
      </c>
      <c r="L1830" s="12">
        <f t="shared" si="2407"/>
        <v>0.93281065257600015</v>
      </c>
      <c r="M1830" s="13">
        <f t="shared" si="2408"/>
        <v>6.7305940188636421E-2</v>
      </c>
      <c r="N1830" s="13">
        <f t="shared" si="2409"/>
        <v>0.11884183807212645</v>
      </c>
      <c r="O1830" s="13">
        <f t="shared" si="2410"/>
        <v>6.2783697989603163E-2</v>
      </c>
      <c r="P1830" s="13">
        <f t="shared" si="2411"/>
        <v>0.1108569325253916</v>
      </c>
      <c r="Q1830" s="13">
        <f t="shared" si="2412"/>
        <v>0.10491928674332701</v>
      </c>
      <c r="R1830" s="13">
        <f t="shared" si="2413"/>
        <v>2.9282651146408122E-2</v>
      </c>
      <c r="S1830" s="13">
        <f t="shared" si="2414"/>
        <v>4.56470092182669E-2</v>
      </c>
      <c r="T1830" s="13">
        <f t="shared" si="2415"/>
        <v>9.7869828334851347E-2</v>
      </c>
      <c r="U1830" s="13">
        <f t="shared" si="2416"/>
        <v>5.1704263785792084E-2</v>
      </c>
      <c r="V1830" s="13">
        <f t="shared" si="2417"/>
        <v>8.3537078050086918E-3</v>
      </c>
      <c r="W1830" s="13">
        <f t="shared" si="2418"/>
        <v>6.1751859498322237E-2</v>
      </c>
      <c r="X1830" s="13">
        <f t="shared" si="2419"/>
        <v>5.7602792356411435E-2</v>
      </c>
      <c r="Y1830" s="13">
        <f t="shared" si="2420"/>
        <v>2.6866249164091992E-2</v>
      </c>
      <c r="Z1830" s="13">
        <f t="shared" si="2421"/>
        <v>9.1050563083454415E-3</v>
      </c>
      <c r="AA1830" s="13">
        <f t="shared" si="2422"/>
        <v>1.6076762680995459E-2</v>
      </c>
      <c r="AB1830" s="13">
        <f t="shared" si="2423"/>
        <v>1.4193338819011416E-2</v>
      </c>
      <c r="AC1830" s="13">
        <f t="shared" si="2424"/>
        <v>8.5994120641620371E-4</v>
      </c>
      <c r="AD1830" s="13">
        <f t="shared" si="2425"/>
        <v>2.725875482381028E-2</v>
      </c>
      <c r="AE1830" s="13">
        <f t="shared" si="2426"/>
        <v>2.5427256875607655E-2</v>
      </c>
      <c r="AF1830" s="13">
        <f t="shared" si="2427"/>
        <v>1.1859408039676583E-2</v>
      </c>
      <c r="AG1830" s="13">
        <f t="shared" si="2428"/>
        <v>3.6875273842185926E-3</v>
      </c>
      <c r="AH1830" s="13">
        <f t="shared" si="2429"/>
        <v>2.1233233791822337E-3</v>
      </c>
      <c r="AI1830" s="13">
        <f t="shared" si="2430"/>
        <v>3.7491438719422132E-3</v>
      </c>
      <c r="AJ1830" s="13">
        <f t="shared" si="2431"/>
        <v>3.3099244114985775E-3</v>
      </c>
      <c r="AK1830" s="13">
        <f t="shared" si="2432"/>
        <v>1.9481069072548453E-3</v>
      </c>
      <c r="AL1830" s="13">
        <f t="shared" si="2433"/>
        <v>5.6654995994888483E-5</v>
      </c>
      <c r="AM1830" s="13">
        <f t="shared" si="2434"/>
        <v>9.6261355765623596E-3</v>
      </c>
      <c r="AN1830" s="13">
        <f t="shared" si="2435"/>
        <v>8.9793618089581851E-3</v>
      </c>
      <c r="AO1830" s="13">
        <f t="shared" si="2436"/>
        <v>4.1880221743651495E-3</v>
      </c>
      <c r="AP1830" s="13">
        <f t="shared" si="2437"/>
        <v>1.3022105658241051E-3</v>
      </c>
      <c r="AQ1830" s="13">
        <f t="shared" si="2438"/>
        <v>3.0367897192443632E-4</v>
      </c>
      <c r="AR1830" s="13">
        <f t="shared" si="2439"/>
        <v>3.9613173339297166E-4</v>
      </c>
      <c r="AS1830" s="13">
        <f t="shared" si="2440"/>
        <v>6.994482683575459E-4</v>
      </c>
      <c r="AT1830" s="13">
        <f t="shared" si="2441"/>
        <v>6.175065500534445E-4</v>
      </c>
      <c r="AU1830" s="13">
        <f t="shared" si="2442"/>
        <v>3.6344297508884128E-4</v>
      </c>
      <c r="AV1830" s="13">
        <f t="shared" si="2443"/>
        <v>1.6043246358681844E-4</v>
      </c>
      <c r="AW1830" s="13">
        <f t="shared" si="2444"/>
        <v>2.5920607414397718E-6</v>
      </c>
      <c r="AX1830" s="13">
        <f t="shared" si="2445"/>
        <v>2.8328050546602042E-3</v>
      </c>
      <c r="AY1830" s="13">
        <f t="shared" si="2446"/>
        <v>2.6424707316581764E-3</v>
      </c>
      <c r="AZ1830" s="13">
        <f t="shared" si="2447"/>
        <v>1.2324624238055221E-3</v>
      </c>
      <c r="BA1830" s="13">
        <f t="shared" si="2448"/>
        <v>3.8321802594180941E-4</v>
      </c>
      <c r="BB1830" s="13">
        <f t="shared" si="2449"/>
        <v>8.9367464214416419E-5</v>
      </c>
      <c r="BC1830" s="13">
        <f t="shared" si="2450"/>
        <v>1.6672584522582432E-5</v>
      </c>
      <c r="BD1830" s="13">
        <f t="shared" si="2451"/>
        <v>6.1585983455393308E-5</v>
      </c>
      <c r="BE1830" s="13">
        <f t="shared" si="2452"/>
        <v>1.0874213260829256E-4</v>
      </c>
      <c r="BF1830" s="13">
        <f t="shared" si="2453"/>
        <v>9.6002781320884639E-5</v>
      </c>
      <c r="BG1830" s="13">
        <f t="shared" si="2454"/>
        <v>5.6503913127797473E-5</v>
      </c>
      <c r="BH1830" s="13">
        <f t="shared" si="2455"/>
        <v>2.4942185175465906E-5</v>
      </c>
      <c r="BI1830" s="13">
        <f t="shared" si="2456"/>
        <v>8.8080639642804286E-6</v>
      </c>
      <c r="BJ1830" s="14">
        <f t="shared" si="2457"/>
        <v>0.56768120667488042</v>
      </c>
      <c r="BK1830" s="14">
        <f t="shared" si="2458"/>
        <v>0.23572265667137288</v>
      </c>
      <c r="BL1830" s="14">
        <f t="shared" si="2459"/>
        <v>0.18776476004181983</v>
      </c>
      <c r="BM1830" s="14">
        <f t="shared" si="2460"/>
        <v>0.50364345436000912</v>
      </c>
      <c r="BN1830" s="14">
        <f t="shared" si="2461"/>
        <v>0.49399034666549274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1.1607000000000001</v>
      </c>
      <c r="F1831" s="10">
        <f>VLOOKUP(B1831,home!$B$2:$E$405,3,FALSE)</f>
        <v>0.68920000000000003</v>
      </c>
      <c r="G1831" s="10">
        <f>VLOOKUP(C1831,away!$B$2:$E$405,4,FALSE)</f>
        <v>1.2061999999999999</v>
      </c>
      <c r="H1831" s="10">
        <f>VLOOKUP(A1831,away!$A$2:$E$405,3,FALSE)</f>
        <v>0.89880000000000004</v>
      </c>
      <c r="I1831" s="10">
        <f>VLOOKUP(C1831,away!$B$2:$E$405,3,FALSE)</f>
        <v>0.8901</v>
      </c>
      <c r="J1831" s="10">
        <f>VLOOKUP(B1831,home!$B$2:$E$405,4,FALSE)</f>
        <v>1.3351</v>
      </c>
      <c r="K1831" s="12">
        <f t="shared" si="2406"/>
        <v>0.96490504552800005</v>
      </c>
      <c r="L1831" s="12">
        <f t="shared" si="2407"/>
        <v>1.068109211988</v>
      </c>
      <c r="M1831" s="13">
        <f t="shared" si="2408"/>
        <v>0.13094023810847741</v>
      </c>
      <c r="N1831" s="13">
        <f t="shared" si="2409"/>
        <v>0.12634489641350755</v>
      </c>
      <c r="O1831" s="13">
        <f t="shared" si="2410"/>
        <v>0.1398584745435669</v>
      </c>
      <c r="P1831" s="13">
        <f t="shared" si="2411"/>
        <v>0.13495014774693703</v>
      </c>
      <c r="Q1831" s="13">
        <f t="shared" si="2412"/>
        <v>6.0955414013052975E-2</v>
      </c>
      <c r="R1831" s="13">
        <f t="shared" si="2413"/>
        <v>7.4692062517286481E-2</v>
      </c>
      <c r="S1831" s="13">
        <f t="shared" si="2414"/>
        <v>3.4770714182283648E-2</v>
      </c>
      <c r="T1831" s="13">
        <f t="shared" si="2415"/>
        <v>6.51070392278843E-2</v>
      </c>
      <c r="U1831" s="13">
        <f t="shared" si="2416"/>
        <v>7.2070747983822528E-2</v>
      </c>
      <c r="V1831" s="13">
        <f t="shared" si="2417"/>
        <v>3.9817257127283713E-3</v>
      </c>
      <c r="W1831" s="13">
        <f t="shared" si="2418"/>
        <v>1.960539551114766E-2</v>
      </c>
      <c r="X1831" s="13">
        <f t="shared" si="2419"/>
        <v>2.0940703550124996E-2</v>
      </c>
      <c r="Y1831" s="13">
        <f t="shared" si="2420"/>
        <v>1.1183479183699161E-2</v>
      </c>
      <c r="Z1831" s="13">
        <f t="shared" si="2421"/>
        <v>2.6593093345699106E-2</v>
      </c>
      <c r="AA1831" s="13">
        <f t="shared" si="2422"/>
        <v>2.5659809945462148E-2</v>
      </c>
      <c r="AB1831" s="13">
        <f t="shared" si="2423"/>
        <v>1.2379640041832991E-2</v>
      </c>
      <c r="AC1831" s="13">
        <f t="shared" si="2424"/>
        <v>2.5647887205197629E-4</v>
      </c>
      <c r="AD1831" s="13">
        <f t="shared" si="2425"/>
        <v>4.7293362620695941E-3</v>
      </c>
      <c r="AE1831" s="13">
        <f t="shared" si="2426"/>
        <v>5.0514476281054276E-3</v>
      </c>
      <c r="AF1831" s="13">
        <f t="shared" si="2427"/>
        <v>2.6977488727271694E-3</v>
      </c>
      <c r="AG1831" s="13">
        <f t="shared" si="2428"/>
        <v>9.6049680753004438E-4</v>
      </c>
      <c r="AH1831" s="13">
        <f t="shared" si="2429"/>
        <v>7.101081994449498E-3</v>
      </c>
      <c r="AI1831" s="13">
        <f t="shared" si="2430"/>
        <v>6.8518698451523535E-3</v>
      </c>
      <c r="AJ1831" s="13">
        <f t="shared" si="2431"/>
        <v>3.305701892444331E-3</v>
      </c>
      <c r="AK1831" s="13">
        <f t="shared" si="2432"/>
        <v>1.0632294783436645E-3</v>
      </c>
      <c r="AL1831" s="13">
        <f t="shared" si="2433"/>
        <v>1.0573330911070376E-5</v>
      </c>
      <c r="AM1831" s="13">
        <f t="shared" si="2434"/>
        <v>9.1267208425389694E-4</v>
      </c>
      <c r="AN1831" s="13">
        <f t="shared" si="2435"/>
        <v>9.7483346071587532E-4</v>
      </c>
      <c r="AO1831" s="13">
        <f t="shared" si="2436"/>
        <v>5.2061429977238419E-4</v>
      </c>
      <c r="AP1831" s="13">
        <f t="shared" si="2437"/>
        <v>1.8535764315985527E-4</v>
      </c>
      <c r="AQ1831" s="13">
        <f t="shared" si="2438"/>
        <v>4.949555154285647E-5</v>
      </c>
      <c r="AR1831" s="13">
        <f t="shared" si="2439"/>
        <v>1.5169462186707264E-3</v>
      </c>
      <c r="AS1831" s="13">
        <f t="shared" si="2440"/>
        <v>1.4637090601900046E-3</v>
      </c>
      <c r="AT1831" s="13">
        <f t="shared" si="2441"/>
        <v>7.0617012868119124E-4</v>
      </c>
      <c r="AU1831" s="13">
        <f t="shared" si="2442"/>
        <v>2.2712904005521285E-4</v>
      </c>
      <c r="AV1831" s="13">
        <f t="shared" si="2443"/>
        <v>5.4789489183801512E-5</v>
      </c>
      <c r="AW1831" s="13">
        <f t="shared" si="2444"/>
        <v>3.0269800712955581E-7</v>
      </c>
      <c r="AX1831" s="13">
        <f t="shared" si="2445"/>
        <v>1.467736498348568E-4</v>
      </c>
      <c r="AY1831" s="13">
        <f t="shared" si="2446"/>
        <v>1.5677028746571153E-4</v>
      </c>
      <c r="AZ1831" s="13">
        <f t="shared" si="2447"/>
        <v>8.3723894104066675E-5</v>
      </c>
      <c r="BA1831" s="13">
        <f t="shared" si="2448"/>
        <v>2.9808754185353813E-5</v>
      </c>
      <c r="BB1831" s="13">
        <f t="shared" si="2449"/>
        <v>7.9597512358155621E-6</v>
      </c>
      <c r="BC1831" s="13">
        <f t="shared" si="2450"/>
        <v>1.7003767240214946E-6</v>
      </c>
      <c r="BD1831" s="13">
        <f t="shared" si="2451"/>
        <v>2.7004403837542756E-4</v>
      </c>
      <c r="BE1831" s="13">
        <f t="shared" si="2452"/>
        <v>2.605668551432069E-4</v>
      </c>
      <c r="BF1831" s="13">
        <f t="shared" si="2453"/>
        <v>1.2571113661252192E-4</v>
      </c>
      <c r="BG1831" s="13">
        <f t="shared" si="2454"/>
        <v>4.0433103332160696E-5</v>
      </c>
      <c r="BH1831" s="13">
        <f t="shared" si="2455"/>
        <v>9.7535263528892116E-6</v>
      </c>
      <c r="BI1831" s="13">
        <f t="shared" si="2456"/>
        <v>1.882245357918623E-6</v>
      </c>
      <c r="BJ1831" s="14">
        <f t="shared" si="2457"/>
        <v>0.32064566722284354</v>
      </c>
      <c r="BK1831" s="14">
        <f t="shared" si="2458"/>
        <v>0.30506664824085528</v>
      </c>
      <c r="BL1831" s="14">
        <f t="shared" si="2459"/>
        <v>0.3476597530843159</v>
      </c>
      <c r="BM1831" s="14">
        <f t="shared" si="2460"/>
        <v>0.33206746096142686</v>
      </c>
      <c r="BN1831" s="14">
        <f t="shared" si="2461"/>
        <v>0.66774123334282831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1.1607000000000001</v>
      </c>
      <c r="F1832" s="10">
        <f>VLOOKUP(B1832,home!$B$2:$E$405,3,FALSE)</f>
        <v>0.68920000000000003</v>
      </c>
      <c r="G1832" s="10">
        <f>VLOOKUP(C1832,away!$B$2:$E$405,4,FALSE)</f>
        <v>0.70489999999999997</v>
      </c>
      <c r="H1832" s="10">
        <f>VLOOKUP(A1832,away!$A$2:$E$405,3,FALSE)</f>
        <v>0.89880000000000004</v>
      </c>
      <c r="I1832" s="10">
        <f>VLOOKUP(C1832,away!$B$2:$E$405,3,FALSE)</f>
        <v>1.2137</v>
      </c>
      <c r="J1832" s="10">
        <f>VLOOKUP(B1832,home!$B$2:$E$405,4,FALSE)</f>
        <v>1.1126</v>
      </c>
      <c r="K1832" s="12">
        <f t="shared" si="2406"/>
        <v>0.56388788475600005</v>
      </c>
      <c r="L1832" s="12">
        <f t="shared" si="2407"/>
        <v>1.2137059228560001</v>
      </c>
      <c r="M1832" s="13">
        <f t="shared" si="2408"/>
        <v>0.16904441167402504</v>
      </c>
      <c r="N1832" s="13">
        <f t="shared" si="2409"/>
        <v>9.5322095728688438E-2</v>
      </c>
      <c r="O1832" s="13">
        <f t="shared" si="2410"/>
        <v>0.20517020367447217</v>
      </c>
      <c r="P1832" s="13">
        <f t="shared" si="2411"/>
        <v>0.11569299216495579</v>
      </c>
      <c r="Q1832" s="13">
        <f t="shared" si="2412"/>
        <v>2.6875487465479537E-2</v>
      </c>
      <c r="R1832" s="13">
        <f t="shared" si="2413"/>
        <v>0.1245081456966394</v>
      </c>
      <c r="S1832" s="13">
        <f t="shared" si="2414"/>
        <v>1.9794899316002076E-2</v>
      </c>
      <c r="T1832" s="13">
        <f t="shared" si="2415"/>
        <v>3.2618938316494706E-2</v>
      </c>
      <c r="U1832" s="13">
        <f t="shared" si="2416"/>
        <v>7.0208634911769846E-2</v>
      </c>
      <c r="V1832" s="13">
        <f t="shared" si="2417"/>
        <v>1.5052790689036124E-3</v>
      </c>
      <c r="W1832" s="13">
        <f t="shared" si="2418"/>
        <v>5.0515872595652163E-3</v>
      </c>
      <c r="X1832" s="13">
        <f t="shared" si="2419"/>
        <v>6.1311413767582137E-3</v>
      </c>
      <c r="Y1832" s="13">
        <f t="shared" si="2420"/>
        <v>3.7207013014194682E-3</v>
      </c>
      <c r="Z1832" s="13">
        <f t="shared" si="2421"/>
        <v>5.0372091291943026E-2</v>
      </c>
      <c r="AA1832" s="13">
        <f t="shared" si="2422"/>
        <v>2.8404212009349877E-2</v>
      </c>
      <c r="AB1832" s="13">
        <f t="shared" si="2423"/>
        <v>8.0083955140566373E-3</v>
      </c>
      <c r="AC1832" s="13">
        <f t="shared" si="2424"/>
        <v>6.4387753860121062E-5</v>
      </c>
      <c r="AD1832" s="13">
        <f t="shared" si="2425"/>
        <v>7.1213221361414707E-4</v>
      </c>
      <c r="AE1832" s="13">
        <f t="shared" si="2426"/>
        <v>8.6431908552004461E-4</v>
      </c>
      <c r="AF1832" s="13">
        <f t="shared" si="2427"/>
        <v>5.2451459666657998E-4</v>
      </c>
      <c r="AG1832" s="13">
        <f t="shared" si="2428"/>
        <v>2.1220215753288478E-4</v>
      </c>
      <c r="AH1832" s="13">
        <f t="shared" si="2429"/>
        <v>1.5284226386918599E-2</v>
      </c>
      <c r="AI1832" s="13">
        <f t="shared" si="2430"/>
        <v>8.618590087451368E-3</v>
      </c>
      <c r="AJ1832" s="13">
        <f t="shared" si="2431"/>
        <v>2.4299592669959906E-3</v>
      </c>
      <c r="AK1832" s="13">
        <f t="shared" si="2432"/>
        <v>4.5674153036986991E-4</v>
      </c>
      <c r="AL1832" s="13">
        <f t="shared" si="2433"/>
        <v>1.7626638654515689E-6</v>
      </c>
      <c r="AM1832" s="13">
        <f t="shared" si="2434"/>
        <v>8.0312545520297906E-5</v>
      </c>
      <c r="AN1832" s="13">
        <f t="shared" si="2435"/>
        <v>9.7475812177627694E-5</v>
      </c>
      <c r="AO1832" s="13">
        <f t="shared" si="2436"/>
        <v>5.9153485287592881E-5</v>
      </c>
      <c r="AP1832" s="13">
        <f t="shared" si="2437"/>
        <v>2.3931645150375588E-5</v>
      </c>
      <c r="AQ1832" s="13">
        <f t="shared" si="2438"/>
        <v>7.2614948656747305E-6</v>
      </c>
      <c r="AR1832" s="13">
        <f t="shared" si="2439"/>
        <v>3.7101112184150086E-3</v>
      </c>
      <c r="AS1832" s="13">
        <f t="shared" si="2440"/>
        <v>2.0920867671615447E-3</v>
      </c>
      <c r="AT1832" s="13">
        <f t="shared" si="2441"/>
        <v>5.8985119093037097E-4</v>
      </c>
      <c r="AU1832" s="13">
        <f t="shared" si="2442"/>
        <v>1.1086998012484481E-4</v>
      </c>
      <c r="AV1832" s="13">
        <f t="shared" si="2443"/>
        <v>1.5629559643884622E-5</v>
      </c>
      <c r="AW1832" s="13">
        <f t="shared" si="2444"/>
        <v>3.3509908030096223E-8</v>
      </c>
      <c r="AX1832" s="13">
        <f t="shared" si="2445"/>
        <v>7.5478785688017865E-6</v>
      </c>
      <c r="AY1832" s="13">
        <f t="shared" si="2446"/>
        <v>9.1609049239525987E-6</v>
      </c>
      <c r="AZ1832" s="13">
        <f t="shared" si="2447"/>
        <v>5.5593222824609829E-6</v>
      </c>
      <c r="BA1832" s="13">
        <f t="shared" si="2448"/>
        <v>2.2491274604294113E-6</v>
      </c>
      <c r="BB1832" s="13">
        <f t="shared" si="2449"/>
        <v>6.8244482999531264E-7</v>
      </c>
      <c r="BC1832" s="13">
        <f t="shared" si="2450"/>
        <v>1.6565746643755319E-7</v>
      </c>
      <c r="BD1832" s="13">
        <f t="shared" si="2451"/>
        <v>7.504973267074645E-4</v>
      </c>
      <c r="BE1832" s="13">
        <f t="shared" si="2452"/>
        <v>4.2319635007210475E-4</v>
      </c>
      <c r="BF1832" s="13">
        <f t="shared" si="2453"/>
        <v>1.1931764733930943E-4</v>
      </c>
      <c r="BG1832" s="13">
        <f t="shared" si="2454"/>
        <v>2.2427258590741858E-5</v>
      </c>
      <c r="BH1832" s="13">
        <f t="shared" si="2455"/>
        <v>3.1616148519023134E-6</v>
      </c>
      <c r="BI1832" s="13">
        <f t="shared" si="2456"/>
        <v>3.5655926225047016E-7</v>
      </c>
      <c r="BJ1832" s="14">
        <f t="shared" si="2457"/>
        <v>0.17232661982027292</v>
      </c>
      <c r="BK1832" s="14">
        <f t="shared" si="2458"/>
        <v>0.30611289354653615</v>
      </c>
      <c r="BL1832" s="14">
        <f t="shared" si="2459"/>
        <v>0.47092661455112322</v>
      </c>
      <c r="BM1832" s="14">
        <f t="shared" si="2460"/>
        <v>0.26311575541059889</v>
      </c>
      <c r="BN1832" s="14">
        <f t="shared" si="2461"/>
        <v>0.7366133364042603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1.4215</v>
      </c>
      <c r="F1833" s="10">
        <f>VLOOKUP(B1833,home!$B$2:$E$405,3,FALSE)</f>
        <v>1.2987</v>
      </c>
      <c r="G1833" s="10">
        <f>VLOOKUP(C1833,away!$B$2:$E$405,4,FALSE)</f>
        <v>1.0823</v>
      </c>
      <c r="H1833" s="10">
        <f>VLOOKUP(A1833,away!$A$2:$E$405,3,FALSE)</f>
        <v>1.0277000000000001</v>
      </c>
      <c r="I1833" s="10">
        <f>VLOOKUP(C1833,away!$B$2:$E$405,3,FALSE)</f>
        <v>1.7215</v>
      </c>
      <c r="J1833" s="10">
        <f>VLOOKUP(B1833,home!$B$2:$E$405,4,FALSE)</f>
        <v>1.5718000000000001</v>
      </c>
      <c r="K1833" s="12">
        <f t="shared" si="2406"/>
        <v>1.9980362487149999</v>
      </c>
      <c r="L1833" s="12">
        <f t="shared" si="2407"/>
        <v>2.7808058474900004</v>
      </c>
      <c r="M1833" s="13">
        <f t="shared" si="2408"/>
        <v>8.4057263571626281E-3</v>
      </c>
      <c r="N1833" s="13">
        <f t="shared" si="2409"/>
        <v>1.6794945958390015E-2</v>
      </c>
      <c r="O1833" s="13">
        <f t="shared" si="2410"/>
        <v>2.3374693006398658E-2</v>
      </c>
      <c r="P1833" s="13">
        <f t="shared" si="2411"/>
        <v>4.6703483929369509E-2</v>
      </c>
      <c r="Q1833" s="13">
        <f t="shared" si="2412"/>
        <v>1.6778455410036371E-2</v>
      </c>
      <c r="R1833" s="13">
        <f t="shared" si="2413"/>
        <v>3.2500241497738502E-2</v>
      </c>
      <c r="S1833" s="13">
        <f t="shared" si="2414"/>
        <v>6.4872900879120177E-2</v>
      </c>
      <c r="T1833" s="13">
        <f t="shared" si="2415"/>
        <v>4.6657626916079373E-2</v>
      </c>
      <c r="U1833" s="13">
        <f t="shared" si="2416"/>
        <v>6.4936660604472993E-2</v>
      </c>
      <c r="V1833" s="13">
        <f t="shared" si="2417"/>
        <v>4.0049291729135031E-2</v>
      </c>
      <c r="W1833" s="13">
        <f t="shared" si="2418"/>
        <v>1.1174654035566988E-2</v>
      </c>
      <c r="X1833" s="13">
        <f t="shared" si="2419"/>
        <v>3.1074543285782411E-2</v>
      </c>
      <c r="Y1833" s="13">
        <f t="shared" si="2420"/>
        <v>4.3206135838592431E-2</v>
      </c>
      <c r="Z1833" s="13">
        <f t="shared" si="2421"/>
        <v>3.0125620533916129E-2</v>
      </c>
      <c r="AA1833" s="13">
        <f t="shared" si="2422"/>
        <v>6.0192081841797349E-2</v>
      </c>
      <c r="AB1833" s="13">
        <f t="shared" si="2423"/>
        <v>6.0132980702765522E-2</v>
      </c>
      <c r="AC1833" s="13">
        <f t="shared" si="2424"/>
        <v>1.3907494227584378E-2</v>
      </c>
      <c r="AD1833" s="13">
        <f t="shared" si="2425"/>
        <v>5.5818409574780511E-3</v>
      </c>
      <c r="AE1833" s="13">
        <f t="shared" si="2426"/>
        <v>1.5522015974314147E-2</v>
      </c>
      <c r="AF1833" s="13">
        <f t="shared" si="2427"/>
        <v>2.1581856393102988E-2</v>
      </c>
      <c r="AG1833" s="13">
        <f t="shared" si="2428"/>
        <v>2.0004984152543412E-2</v>
      </c>
      <c r="AH1833" s="13">
        <f t="shared" si="2429"/>
        <v>2.09433754349947E-2</v>
      </c>
      <c r="AI1833" s="13">
        <f t="shared" si="2430"/>
        <v>4.1845623289566689E-2</v>
      </c>
      <c r="AJ1833" s="13">
        <f t="shared" si="2431"/>
        <v>4.1804536091313432E-2</v>
      </c>
      <c r="AK1833" s="13">
        <f t="shared" si="2432"/>
        <v>2.7842326157052903E-2</v>
      </c>
      <c r="AL1833" s="13">
        <f t="shared" si="2433"/>
        <v>3.0908854538302423E-3</v>
      </c>
      <c r="AM1833" s="13">
        <f t="shared" si="2434"/>
        <v>2.230544113520637E-3</v>
      </c>
      <c r="AN1833" s="13">
        <f t="shared" si="2435"/>
        <v>6.2027101139625878E-3</v>
      </c>
      <c r="AO1833" s="13">
        <f t="shared" si="2436"/>
        <v>8.6242662775962656E-3</v>
      </c>
      <c r="AP1833" s="13">
        <f t="shared" si="2437"/>
        <v>7.99413669835017E-3</v>
      </c>
      <c r="AQ1833" s="13">
        <f t="shared" si="2438"/>
        <v>5.5575355191016399E-3</v>
      </c>
      <c r="AR1833" s="13">
        <f t="shared" si="2439"/>
        <v>1.1647892175162336E-2</v>
      </c>
      <c r="AS1833" s="13">
        <f t="shared" si="2440"/>
        <v>2.3272910787098151E-2</v>
      </c>
      <c r="AT1833" s="13">
        <f t="shared" si="2441"/>
        <v>2.3250059682866225E-2</v>
      </c>
      <c r="AU1833" s="13">
        <f t="shared" si="2442"/>
        <v>1.5484820677051297E-2</v>
      </c>
      <c r="AV1833" s="13">
        <f t="shared" si="2443"/>
        <v>7.7348082544000107E-3</v>
      </c>
      <c r="AW1833" s="13">
        <f t="shared" si="2444"/>
        <v>4.7703960962237944E-4</v>
      </c>
      <c r="AX1833" s="13">
        <f t="shared" si="2445"/>
        <v>7.4278466552868297E-4</v>
      </c>
      <c r="AY1833" s="13">
        <f t="shared" si="2446"/>
        <v>2.0655399413280662E-3</v>
      </c>
      <c r="AZ1833" s="13">
        <f t="shared" si="2447"/>
        <v>2.871932773534619E-3</v>
      </c>
      <c r="BA1833" s="13">
        <f t="shared" si="2448"/>
        <v>2.6620958167477477E-3</v>
      </c>
      <c r="BB1833" s="13">
        <f t="shared" si="2449"/>
        <v>1.8506929034477016E-3</v>
      </c>
      <c r="BC1833" s="13">
        <f t="shared" si="2450"/>
        <v>1.0292835295631227E-3</v>
      </c>
      <c r="BD1833" s="13">
        <f t="shared" si="2451"/>
        <v>5.3984211119374043E-3</v>
      </c>
      <c r="BE1833" s="13">
        <f t="shared" si="2452"/>
        <v>1.0786241067479269E-2</v>
      </c>
      <c r="BF1833" s="13">
        <f t="shared" si="2453"/>
        <v>1.0775650320100976E-2</v>
      </c>
      <c r="BG1833" s="13">
        <f t="shared" si="2454"/>
        <v>7.1767133143463809E-3</v>
      </c>
      <c r="BH1833" s="13">
        <f t="shared" si="2455"/>
        <v>3.5848333371749099E-3</v>
      </c>
      <c r="BI1833" s="13">
        <f t="shared" si="2456"/>
        <v>1.4325253906554861E-3</v>
      </c>
      <c r="BJ1833" s="14">
        <f t="shared" si="2457"/>
        <v>0.27020858127456748</v>
      </c>
      <c r="BK1833" s="14">
        <f t="shared" si="2458"/>
        <v>0.17909532251753005</v>
      </c>
      <c r="BL1833" s="14">
        <f t="shared" si="2459"/>
        <v>0.49411739474437322</v>
      </c>
      <c r="BM1833" s="14">
        <f t="shared" si="2460"/>
        <v>0.82740087257958539</v>
      </c>
      <c r="BN1833" s="14">
        <f t="shared" si="2461"/>
        <v>0.14455754615909569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1.4215</v>
      </c>
      <c r="F1834" s="10">
        <f>VLOOKUP(B1834,home!$B$2:$E$405,3,FALSE)</f>
        <v>0.93799999999999994</v>
      </c>
      <c r="G1834" s="10">
        <f>VLOOKUP(C1834,away!$B$2:$E$405,4,FALSE)</f>
        <v>1.1904999999999999</v>
      </c>
      <c r="H1834" s="10">
        <f>VLOOKUP(A1834,away!$A$2:$E$405,3,FALSE)</f>
        <v>1.0277000000000001</v>
      </c>
      <c r="I1834" s="10">
        <f>VLOOKUP(C1834,away!$B$2:$E$405,3,FALSE)</f>
        <v>1.4220999999999999</v>
      </c>
      <c r="J1834" s="10">
        <f>VLOOKUP(B1834,home!$B$2:$E$405,4,FALSE)</f>
        <v>0.89200000000000002</v>
      </c>
      <c r="K1834" s="12">
        <f t="shared" si="2406"/>
        <v>1.5873734134999997</v>
      </c>
      <c r="L1834" s="12">
        <f t="shared" si="2407"/>
        <v>1.3036510156400001</v>
      </c>
      <c r="M1834" s="13">
        <f t="shared" si="2408"/>
        <v>5.5519307872206179E-2</v>
      </c>
      <c r="N1834" s="13">
        <f t="shared" si="2409"/>
        <v>8.812987325226132E-2</v>
      </c>
      <c r="O1834" s="13">
        <f t="shared" si="2410"/>
        <v>7.2377802095231439E-2</v>
      </c>
      <c r="P1834" s="13">
        <f t="shared" si="2411"/>
        <v>0.11489059877353495</v>
      </c>
      <c r="Q1834" s="13">
        <f t="shared" si="2412"/>
        <v>6.9947508867882188E-2</v>
      </c>
      <c r="R1834" s="13">
        <f t="shared" si="2413"/>
        <v>4.7177697605619705E-2</v>
      </c>
      <c r="S1834" s="13">
        <f t="shared" si="2414"/>
        <v>5.9438104474053809E-2</v>
      </c>
      <c r="T1834" s="13">
        <f t="shared" si="2415"/>
        <v>9.1187140977102538E-2</v>
      </c>
      <c r="U1834" s="13">
        <f t="shared" si="2416"/>
        <v>7.4888622889303313E-2</v>
      </c>
      <c r="V1834" s="13">
        <f t="shared" si="2417"/>
        <v>1.3666675762014222E-2</v>
      </c>
      <c r="W1834" s="13">
        <f t="shared" si="2418"/>
        <v>3.7010938639143898E-2</v>
      </c>
      <c r="X1834" s="13">
        <f t="shared" si="2419"/>
        <v>4.8249347746709664E-2</v>
      </c>
      <c r="Y1834" s="13">
        <f t="shared" si="2420"/>
        <v>3.1450155596982804E-2</v>
      </c>
      <c r="Z1834" s="13">
        <f t="shared" si="2421"/>
        <v>2.0501084466374307E-2</v>
      </c>
      <c r="AA1834" s="13">
        <f t="shared" si="2422"/>
        <v>3.2542876429840405E-2</v>
      </c>
      <c r="AB1834" s="13">
        <f t="shared" si="2423"/>
        <v>2.5828848421772223E-2</v>
      </c>
      <c r="AC1834" s="13">
        <f t="shared" si="2424"/>
        <v>1.7675974153394747E-3</v>
      </c>
      <c r="AD1834" s="13">
        <f t="shared" si="2425"/>
        <v>1.4687545001114213E-2</v>
      </c>
      <c r="AE1834" s="13">
        <f t="shared" si="2426"/>
        <v>1.9147432957960751E-2</v>
      </c>
      <c r="AF1834" s="13">
        <f t="shared" si="2427"/>
        <v>1.2480785211272175E-2</v>
      </c>
      <c r="AG1834" s="13">
        <f t="shared" si="2428"/>
        <v>5.4235294388865537E-3</v>
      </c>
      <c r="AH1834" s="13">
        <f t="shared" si="2429"/>
        <v>6.681564896577577E-3</v>
      </c>
      <c r="AI1834" s="13">
        <f t="shared" si="2430"/>
        <v>1.0606138477402121E-2</v>
      </c>
      <c r="AJ1834" s="13">
        <f t="shared" si="2431"/>
        <v>8.4179511194637461E-3</v>
      </c>
      <c r="AK1834" s="13">
        <f t="shared" si="2432"/>
        <v>4.4541439343931052E-3</v>
      </c>
      <c r="AL1834" s="13">
        <f t="shared" si="2433"/>
        <v>1.4631329764150031E-4</v>
      </c>
      <c r="AM1834" s="13">
        <f t="shared" si="2434"/>
        <v>4.6629236888707029E-3</v>
      </c>
      <c r="AN1834" s="13">
        <f t="shared" si="2435"/>
        <v>6.0788252028481076E-3</v>
      </c>
      <c r="AO1834" s="13">
        <f t="shared" si="2436"/>
        <v>3.9623333247954832E-3</v>
      </c>
      <c r="AP1834" s="13">
        <f t="shared" si="2437"/>
        <v>1.7218332877246166E-3</v>
      </c>
      <c r="AQ1834" s="13">
        <f t="shared" si="2438"/>
        <v>5.611674285762395E-4</v>
      </c>
      <c r="AR1834" s="13">
        <f t="shared" si="2439"/>
        <v>1.7420857726975854E-3</v>
      </c>
      <c r="AS1834" s="13">
        <f t="shared" si="2440"/>
        <v>2.7653406396167504E-3</v>
      </c>
      <c r="AT1834" s="13">
        <f t="shared" si="2441"/>
        <v>2.1948141052993571E-3</v>
      </c>
      <c r="AU1834" s="13">
        <f t="shared" si="2442"/>
        <v>1.161329852775663E-3</v>
      </c>
      <c r="AV1834" s="13">
        <f t="shared" si="2443"/>
        <v>4.6086603314998887E-4</v>
      </c>
      <c r="AW1834" s="13">
        <f t="shared" si="2444"/>
        <v>8.4104986869590885E-6</v>
      </c>
      <c r="AX1834" s="13">
        <f t="shared" si="2445"/>
        <v>1.2336335154821167E-3</v>
      </c>
      <c r="AY1834" s="13">
        <f t="shared" si="2446"/>
        <v>1.6082275853858052E-3</v>
      </c>
      <c r="AZ1834" s="13">
        <f t="shared" si="2447"/>
        <v>1.0482837625342351E-3</v>
      </c>
      <c r="BA1834" s="13">
        <f t="shared" si="2448"/>
        <v>4.5553206390222539E-4</v>
      </c>
      <c r="BB1834" s="13">
        <f t="shared" si="2449"/>
        <v>1.4846370944068046E-4</v>
      </c>
      <c r="BC1834" s="13">
        <f t="shared" si="2450"/>
        <v>3.8708973119604973E-5</v>
      </c>
      <c r="BD1834" s="13">
        <f t="shared" si="2451"/>
        <v>3.7851198115153387E-4</v>
      </c>
      <c r="BE1834" s="13">
        <f t="shared" si="2452"/>
        <v>6.008398555711578E-4</v>
      </c>
      <c r="BF1834" s="13">
        <f t="shared" si="2453"/>
        <v>4.7687860625241787E-4</v>
      </c>
      <c r="BG1834" s="13">
        <f t="shared" si="2454"/>
        <v>2.5232814034400764E-4</v>
      </c>
      <c r="BH1834" s="13">
        <f t="shared" si="2455"/>
        <v>1.0013474536499356E-4</v>
      </c>
      <c r="BI1834" s="13">
        <f t="shared" si="2456"/>
        <v>3.1790246511996605E-5</v>
      </c>
      <c r="BJ1834" s="14">
        <f t="shared" si="2457"/>
        <v>0.43923419023199595</v>
      </c>
      <c r="BK1834" s="14">
        <f t="shared" si="2458"/>
        <v>0.24703682518017595</v>
      </c>
      <c r="BL1834" s="14">
        <f t="shared" si="2459"/>
        <v>0.29314056584833897</v>
      </c>
      <c r="BM1834" s="14">
        <f t="shared" si="2460"/>
        <v>0.55027006017345048</v>
      </c>
      <c r="BN1834" s="14">
        <f t="shared" si="2461"/>
        <v>0.44804278846673579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1.4215</v>
      </c>
      <c r="F1835" s="10">
        <f>VLOOKUP(B1835,home!$B$2:$E$405,3,FALSE)</f>
        <v>1.0282</v>
      </c>
      <c r="G1835" s="10">
        <f>VLOOKUP(C1835,away!$B$2:$E$405,4,FALSE)</f>
        <v>1.1364000000000001</v>
      </c>
      <c r="H1835" s="10">
        <f>VLOOKUP(A1835,away!$A$2:$E$405,3,FALSE)</f>
        <v>1.0277000000000001</v>
      </c>
      <c r="I1835" s="10">
        <f>VLOOKUP(C1835,away!$B$2:$E$405,3,FALSE)</f>
        <v>1.4220999999999999</v>
      </c>
      <c r="J1835" s="10">
        <f>VLOOKUP(B1835,home!$B$2:$E$405,4,FALSE)</f>
        <v>1.3472999999999999</v>
      </c>
      <c r="K1835" s="12">
        <f t="shared" si="2406"/>
        <v>1.6609466713200001</v>
      </c>
      <c r="L1835" s="12">
        <f t="shared" si="2407"/>
        <v>1.969068400641</v>
      </c>
      <c r="M1835" s="13">
        <f t="shared" si="2408"/>
        <v>2.6515784761008646E-2</v>
      </c>
      <c r="N1835" s="13">
        <f t="shared" si="2409"/>
        <v>4.4041304436234892E-2</v>
      </c>
      <c r="O1835" s="13">
        <f t="shared" si="2410"/>
        <v>5.2211393891100293E-2</v>
      </c>
      <c r="P1835" s="13">
        <f t="shared" si="2411"/>
        <v>8.6720340888400402E-2</v>
      </c>
      <c r="Q1835" s="13">
        <f t="shared" si="2412"/>
        <v>3.6575129001977555E-2</v>
      </c>
      <c r="R1835" s="13">
        <f t="shared" si="2413"/>
        <v>5.1403902932193081E-2</v>
      </c>
      <c r="S1835" s="13">
        <f t="shared" si="2414"/>
        <v>7.0905100410785502E-2</v>
      </c>
      <c r="T1835" s="13">
        <f t="shared" si="2415"/>
        <v>7.201893076716219E-2</v>
      </c>
      <c r="U1835" s="13">
        <f t="shared" si="2416"/>
        <v>8.5379141468082481E-2</v>
      </c>
      <c r="V1835" s="13">
        <f t="shared" si="2417"/>
        <v>2.5766264358175105E-2</v>
      </c>
      <c r="W1835" s="13">
        <f t="shared" si="2418"/>
        <v>2.0249779589644731E-2</v>
      </c>
      <c r="X1835" s="13">
        <f t="shared" si="2419"/>
        <v>3.9873201109914512E-2</v>
      </c>
      <c r="Y1835" s="13">
        <f t="shared" si="2420"/>
        <v>3.9256530168968171E-2</v>
      </c>
      <c r="Z1835" s="13">
        <f t="shared" si="2421"/>
        <v>3.373926697779954E-2</v>
      </c>
      <c r="AA1835" s="13">
        <f t="shared" si="2422"/>
        <v>5.6039123179552945E-2</v>
      </c>
      <c r="AB1835" s="13">
        <f t="shared" si="2423"/>
        <v>4.6538997554384974E-2</v>
      </c>
      <c r="AC1835" s="13">
        <f t="shared" si="2424"/>
        <v>5.2668138259464019E-3</v>
      </c>
      <c r="AD1835" s="13">
        <f t="shared" si="2425"/>
        <v>8.4084510010960269E-3</v>
      </c>
      <c r="AE1835" s="13">
        <f t="shared" si="2426"/>
        <v>1.6556815164596367E-2</v>
      </c>
      <c r="AF1835" s="13">
        <f t="shared" si="2427"/>
        <v>1.6300750777930216E-2</v>
      </c>
      <c r="AG1835" s="13">
        <f t="shared" si="2428"/>
        <v>1.0699097754515528E-2</v>
      </c>
      <c r="AH1835" s="13">
        <f t="shared" si="2429"/>
        <v>1.6608731116693861E-2</v>
      </c>
      <c r="AI1835" s="13">
        <f t="shared" si="2430"/>
        <v>2.7586216663121575E-2</v>
      </c>
      <c r="AJ1835" s="13">
        <f t="shared" si="2431"/>
        <v>2.2909617370462057E-2</v>
      </c>
      <c r="AK1835" s="13">
        <f t="shared" si="2432"/>
        <v>1.2683884237561265E-2</v>
      </c>
      <c r="AL1835" s="13">
        <f t="shared" si="2433"/>
        <v>6.8900829373671211E-4</v>
      </c>
      <c r="AM1835" s="13">
        <f t="shared" si="2434"/>
        <v>2.7931977402455522E-3</v>
      </c>
      <c r="AN1835" s="13">
        <f t="shared" si="2435"/>
        <v>5.499997407059364E-3</v>
      </c>
      <c r="AO1835" s="13">
        <f t="shared" si="2436"/>
        <v>5.4149355489240165E-3</v>
      </c>
      <c r="AP1835" s="13">
        <f t="shared" si="2437"/>
        <v>3.5541261602979692E-3</v>
      </c>
      <c r="AQ1835" s="13">
        <f t="shared" si="2438"/>
        <v>1.7495793785335652E-3</v>
      </c>
      <c r="AR1835" s="13">
        <f t="shared" si="2439"/>
        <v>6.540745523324956E-3</v>
      </c>
      <c r="AS1835" s="13">
        <f t="shared" si="2440"/>
        <v>1.0863829504917776E-2</v>
      </c>
      <c r="AT1835" s="13">
        <f t="shared" si="2441"/>
        <v>9.0221207269905943E-3</v>
      </c>
      <c r="AU1835" s="13">
        <f t="shared" si="2442"/>
        <v>4.9950871299140678E-3</v>
      </c>
      <c r="AV1835" s="13">
        <f t="shared" si="2443"/>
        <v>2.0741433353460366E-3</v>
      </c>
      <c r="AW1835" s="13">
        <f t="shared" si="2444"/>
        <v>6.2594826530613175E-5</v>
      </c>
      <c r="AX1835" s="13">
        <f t="shared" si="2445"/>
        <v>7.7322541483323319E-4</v>
      </c>
      <c r="AY1835" s="13">
        <f t="shared" si="2446"/>
        <v>1.522533730920648E-3</v>
      </c>
      <c r="AZ1835" s="13">
        <f t="shared" si="2447"/>
        <v>1.4989865292329482E-3</v>
      </c>
      <c r="BA1835" s="13">
        <f t="shared" si="2448"/>
        <v>9.8386900256637469E-4</v>
      </c>
      <c r="BB1835" s="13">
        <f t="shared" si="2449"/>
        <v>4.8432634083090688E-4</v>
      </c>
      <c r="BC1835" s="13">
        <f t="shared" si="2450"/>
        <v>1.9073433866564424E-4</v>
      </c>
      <c r="BD1835" s="13">
        <f t="shared" si="2451"/>
        <v>2.1465292211022089E-3</v>
      </c>
      <c r="BE1835" s="13">
        <f t="shared" si="2452"/>
        <v>3.5652705646808261E-3</v>
      </c>
      <c r="BF1835" s="13">
        <f t="shared" si="2453"/>
        <v>2.9608621383808986E-3</v>
      </c>
      <c r="BG1835" s="13">
        <f t="shared" si="2454"/>
        <v>1.6392780376603897E-3</v>
      </c>
      <c r="BH1835" s="13">
        <f t="shared" si="2455"/>
        <v>6.8068835000500169E-4</v>
      </c>
      <c r="BI1835" s="13">
        <f t="shared" si="2456"/>
        <v>2.2611740982942204E-4</v>
      </c>
      <c r="BJ1835" s="14">
        <f t="shared" si="2457"/>
        <v>0.32844550136415041</v>
      </c>
      <c r="BK1835" s="14">
        <f t="shared" si="2458"/>
        <v>0.21738584626897345</v>
      </c>
      <c r="BL1835" s="14">
        <f t="shared" si="2459"/>
        <v>0.41607568035530468</v>
      </c>
      <c r="BM1835" s="14">
        <f t="shared" si="2460"/>
        <v>0.69671850015092329</v>
      </c>
      <c r="BN1835" s="14">
        <f t="shared" si="2461"/>
        <v>0.2974678559109149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1.4215</v>
      </c>
      <c r="F1836" s="10">
        <f>VLOOKUP(B1836,home!$B$2:$E$405,3,FALSE)</f>
        <v>0.81169999999999998</v>
      </c>
      <c r="G1836" s="10">
        <f>VLOOKUP(C1836,away!$B$2:$E$405,4,FALSE)</f>
        <v>1.407</v>
      </c>
      <c r="H1836" s="10">
        <f>VLOOKUP(A1836,away!$A$2:$E$405,3,FALSE)</f>
        <v>1.0277000000000001</v>
      </c>
      <c r="I1836" s="10">
        <f>VLOOKUP(C1836,away!$B$2:$E$405,3,FALSE)</f>
        <v>0.16220000000000001</v>
      </c>
      <c r="J1836" s="10">
        <f>VLOOKUP(B1836,home!$B$2:$E$405,4,FALSE)</f>
        <v>0.5988</v>
      </c>
      <c r="K1836" s="12">
        <f t="shared" si="2406"/>
        <v>1.62344099085</v>
      </c>
      <c r="L1836" s="12">
        <f t="shared" si="2407"/>
        <v>9.9815732472000013E-2</v>
      </c>
      <c r="M1836" s="13">
        <f t="shared" si="2408"/>
        <v>0.17848392759125448</v>
      </c>
      <c r="N1836" s="13">
        <f t="shared" si="2409"/>
        <v>0.28975812425954584</v>
      </c>
      <c r="O1836" s="13">
        <f t="shared" si="2410"/>
        <v>1.7815503967000476E-2</v>
      </c>
      <c r="P1836" s="13">
        <f t="shared" si="2411"/>
        <v>2.8922419412679361E-2</v>
      </c>
      <c r="Q1836" s="13">
        <f t="shared" si="2412"/>
        <v>0.23520260817737731</v>
      </c>
      <c r="R1836" s="13">
        <f t="shared" si="2413"/>
        <v>8.8913378891198702E-4</v>
      </c>
      <c r="S1836" s="13">
        <f t="shared" si="2414"/>
        <v>1.1716830136641388E-3</v>
      </c>
      <c r="T1836" s="13">
        <f t="shared" si="2415"/>
        <v>2.3476920614549732E-2</v>
      </c>
      <c r="U1836" s="13">
        <f t="shared" si="2416"/>
        <v>1.443456239269491E-3</v>
      </c>
      <c r="V1836" s="13">
        <f t="shared" si="2417"/>
        <v>2.1096146363456039E-5</v>
      </c>
      <c r="W1836" s="13">
        <f t="shared" si="2418"/>
        <v>0.12727918508999528</v>
      </c>
      <c r="X1836" s="13">
        <f t="shared" si="2419"/>
        <v>1.2704465088197139E-2</v>
      </c>
      <c r="Y1836" s="13">
        <f t="shared" si="2420"/>
        <v>6.340527442216746E-4</v>
      </c>
      <c r="Z1836" s="13">
        <f t="shared" si="2421"/>
        <v>2.958318013528487E-5</v>
      </c>
      <c r="AA1836" s="13">
        <f t="shared" si="2422"/>
        <v>4.8026547271320916E-5</v>
      </c>
      <c r="AB1836" s="13">
        <f t="shared" si="2423"/>
        <v>3.8984132744628804E-5</v>
      </c>
      <c r="AC1836" s="13">
        <f t="shared" si="2424"/>
        <v>2.1365775106108316E-7</v>
      </c>
      <c r="AD1836" s="13">
        <f t="shared" si="2425"/>
        <v>5.165756158927063E-2</v>
      </c>
      <c r="AE1836" s="13">
        <f t="shared" si="2426"/>
        <v>5.1562373477505004E-3</v>
      </c>
      <c r="AF1836" s="13">
        <f t="shared" si="2427"/>
        <v>2.5733680383259932E-4</v>
      </c>
      <c r="AG1836" s="13">
        <f t="shared" si="2428"/>
        <v>8.5620871888514268E-6</v>
      </c>
      <c r="AH1836" s="13">
        <f t="shared" si="2429"/>
        <v>7.382166985136449E-7</v>
      </c>
      <c r="AI1836" s="13">
        <f t="shared" si="2430"/>
        <v>1.1984512484970076E-6</v>
      </c>
      <c r="AJ1836" s="13">
        <f t="shared" si="2431"/>
        <v>9.7280744117270093E-7</v>
      </c>
      <c r="AK1836" s="13">
        <f t="shared" si="2432"/>
        <v>5.2643182540122096E-7</v>
      </c>
      <c r="AL1836" s="13">
        <f t="shared" si="2433"/>
        <v>1.3848863974150406E-9</v>
      </c>
      <c r="AM1836" s="13">
        <f t="shared" si="2434"/>
        <v>1.6772600594276075E-2</v>
      </c>
      <c r="AN1836" s="13">
        <f t="shared" si="2435"/>
        <v>1.6741694137779688E-3</v>
      </c>
      <c r="AO1836" s="13">
        <f t="shared" si="2436"/>
        <v>8.3554223159233395E-5</v>
      </c>
      <c r="AP1836" s="13">
        <f t="shared" si="2437"/>
        <v>2.7800086619226091E-6</v>
      </c>
      <c r="AQ1836" s="13">
        <f t="shared" si="2438"/>
        <v>6.9372150217077467E-8</v>
      </c>
      <c r="AR1836" s="13">
        <f t="shared" si="2439"/>
        <v>1.4737128097040216E-8</v>
      </c>
      <c r="AS1836" s="13">
        <f t="shared" si="2440"/>
        <v>2.3924857840142346E-8</v>
      </c>
      <c r="AT1836" s="13">
        <f t="shared" si="2441"/>
        <v>1.9420297458973044E-8</v>
      </c>
      <c r="AU1836" s="13">
        <f t="shared" si="2442"/>
        <v>1.050923564979898E-8</v>
      </c>
      <c r="AV1836" s="13">
        <f t="shared" si="2443"/>
        <v>4.2652809840964509E-9</v>
      </c>
      <c r="AW1836" s="13">
        <f t="shared" si="2444"/>
        <v>6.2337180354911405E-12</v>
      </c>
      <c r="AX1836" s="13">
        <f t="shared" si="2445"/>
        <v>4.5382212213171411E-3</v>
      </c>
      <c r="AY1836" s="13">
        <f t="shared" si="2446"/>
        <v>4.5298587532574482E-4</v>
      </c>
      <c r="AZ1836" s="13">
        <f t="shared" si="2447"/>
        <v>2.2607558472554645E-5</v>
      </c>
      <c r="BA1836" s="13">
        <f t="shared" si="2448"/>
        <v>7.5219666944720371E-7</v>
      </c>
      <c r="BB1836" s="13">
        <f t="shared" si="2449"/>
        <v>1.8770265380967878E-8</v>
      </c>
      <c r="BC1836" s="13">
        <f t="shared" si="2450"/>
        <v>3.7471355753902666E-10</v>
      </c>
      <c r="BD1836" s="13">
        <f t="shared" si="2451"/>
        <v>2.451662059232933E-10</v>
      </c>
      <c r="BE1836" s="13">
        <f t="shared" si="2452"/>
        <v>3.9801286826704645E-10</v>
      </c>
      <c r="BF1836" s="13">
        <f t="shared" si="2453"/>
        <v>3.2307520261525228E-10</v>
      </c>
      <c r="BG1836" s="13">
        <f t="shared" si="2454"/>
        <v>1.7483117568425659E-10</v>
      </c>
      <c r="BH1836" s="13">
        <f t="shared" si="2455"/>
        <v>7.0957024271080006E-11</v>
      </c>
      <c r="BI1836" s="13">
        <f t="shared" si="2456"/>
        <v>2.3038908358081914E-11</v>
      </c>
      <c r="BJ1836" s="14">
        <f t="shared" si="2457"/>
        <v>0.76968281341071876</v>
      </c>
      <c r="BK1836" s="14">
        <f t="shared" si="2458"/>
        <v>0.20905232708192464</v>
      </c>
      <c r="BL1836" s="14">
        <f t="shared" si="2459"/>
        <v>2.0238614674292912E-2</v>
      </c>
      <c r="BM1836" s="14">
        <f t="shared" si="2460"/>
        <v>0.24747863528121017</v>
      </c>
      <c r="BN1836" s="14">
        <f t="shared" si="2461"/>
        <v>0.75107171719676946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1.4215</v>
      </c>
      <c r="F1837" s="10">
        <f>VLOOKUP(B1837,home!$B$2:$E$405,3,FALSE)</f>
        <v>0.7621</v>
      </c>
      <c r="G1837" s="10">
        <f>VLOOKUP(C1837,away!$B$2:$E$405,4,FALSE)</f>
        <v>0.70350000000000001</v>
      </c>
      <c r="H1837" s="10">
        <f>VLOOKUP(A1837,away!$A$2:$E$405,3,FALSE)</f>
        <v>1.0277000000000001</v>
      </c>
      <c r="I1837" s="10">
        <f>VLOOKUP(C1837,away!$B$2:$E$405,3,FALSE)</f>
        <v>0.8982</v>
      </c>
      <c r="J1837" s="10">
        <f>VLOOKUP(B1837,home!$B$2:$E$405,4,FALSE)</f>
        <v>1.2974000000000001</v>
      </c>
      <c r="K1837" s="12">
        <f t="shared" si="2406"/>
        <v>0.76211924302500011</v>
      </c>
      <c r="L1837" s="12">
        <f t="shared" si="2407"/>
        <v>1.1976041736360001</v>
      </c>
      <c r="M1837" s="13">
        <f t="shared" si="2408"/>
        <v>0.14089738540164426</v>
      </c>
      <c r="N1837" s="13">
        <f t="shared" si="2409"/>
        <v>0.10738060870650283</v>
      </c>
      <c r="O1837" s="13">
        <f t="shared" si="2410"/>
        <v>0.1687392968114092</v>
      </c>
      <c r="P1837" s="13">
        <f t="shared" si="2411"/>
        <v>0.12859946515448198</v>
      </c>
      <c r="Q1837" s="13">
        <f t="shared" si="2412"/>
        <v>4.0918414111481831E-2</v>
      </c>
      <c r="R1837" s="13">
        <f t="shared" si="2413"/>
        <v>0.10104144305887376</v>
      </c>
      <c r="S1837" s="13">
        <f t="shared" si="2414"/>
        <v>2.9343735497425767E-2</v>
      </c>
      <c r="T1837" s="13">
        <f t="shared" si="2415"/>
        <v>4.9004063518476838E-2</v>
      </c>
      <c r="U1837" s="13">
        <f t="shared" si="2416"/>
        <v>7.7005628098182524E-2</v>
      </c>
      <c r="V1837" s="13">
        <f t="shared" si="2417"/>
        <v>2.9758368552692043E-3</v>
      </c>
      <c r="W1837" s="13">
        <f t="shared" si="2418"/>
        <v>1.0394903596142008E-2</v>
      </c>
      <c r="X1837" s="13">
        <f t="shared" si="2419"/>
        <v>1.2448979931283534E-2</v>
      </c>
      <c r="Y1837" s="13">
        <f t="shared" si="2420"/>
        <v>7.4544751616079851E-3</v>
      </c>
      <c r="Z1837" s="13">
        <f t="shared" si="2421"/>
        <v>4.0335884639170462E-2</v>
      </c>
      <c r="AA1837" s="13">
        <f t="shared" si="2422"/>
        <v>3.074075386794832E-2</v>
      </c>
      <c r="AB1837" s="13">
        <f t="shared" si="2423"/>
        <v>1.1714060033929307E-2</v>
      </c>
      <c r="AC1837" s="13">
        <f t="shared" si="2424"/>
        <v>1.6975609008096151E-4</v>
      </c>
      <c r="AD1837" s="13">
        <f t="shared" si="2425"/>
        <v>1.980539015002399E-3</v>
      </c>
      <c r="AE1837" s="13">
        <f t="shared" si="2426"/>
        <v>2.3719017904158058E-3</v>
      </c>
      <c r="AF1837" s="13">
        <f t="shared" si="2427"/>
        <v>1.4202997418283354E-3</v>
      </c>
      <c r="AG1837" s="13">
        <f t="shared" si="2428"/>
        <v>5.6698563287591551E-4</v>
      </c>
      <c r="AH1837" s="13">
        <f t="shared" si="2429"/>
        <v>1.2076605947792704E-2</v>
      </c>
      <c r="AI1837" s="13">
        <f t="shared" si="2430"/>
        <v>9.2038137832429895E-3</v>
      </c>
      <c r="AJ1837" s="13">
        <f t="shared" si="2431"/>
        <v>3.5072017967141046E-3</v>
      </c>
      <c r="AK1837" s="13">
        <f t="shared" si="2432"/>
        <v>8.9096865948255809E-4</v>
      </c>
      <c r="AL1837" s="13">
        <f t="shared" si="2433"/>
        <v>6.1975720355341577E-6</v>
      </c>
      <c r="AM1837" s="13">
        <f t="shared" si="2434"/>
        <v>3.0188137897902166E-4</v>
      </c>
      <c r="AN1837" s="13">
        <f t="shared" si="2435"/>
        <v>3.6153439940826736E-4</v>
      </c>
      <c r="AO1837" s="13">
        <f t="shared" si="2436"/>
        <v>2.164875528221629E-4</v>
      </c>
      <c r="AP1837" s="13">
        <f t="shared" si="2437"/>
        <v>8.6422132266688711E-5</v>
      </c>
      <c r="AQ1837" s="13">
        <f t="shared" si="2438"/>
        <v>2.5874876574277235E-5</v>
      </c>
      <c r="AR1837" s="13">
        <f t="shared" si="2439"/>
        <v>2.8925987372867778E-3</v>
      </c>
      <c r="AS1837" s="13">
        <f t="shared" si="2440"/>
        <v>2.2045051600360702E-3</v>
      </c>
      <c r="AT1837" s="13">
        <f t="shared" si="2441"/>
        <v>8.4004790190569814E-4</v>
      </c>
      <c r="AU1837" s="13">
        <f t="shared" si="2442"/>
        <v>2.1340555703503678E-4</v>
      </c>
      <c r="AV1837" s="13">
        <f t="shared" si="2443"/>
        <v>4.0660120396217668E-5</v>
      </c>
      <c r="AW1837" s="13">
        <f t="shared" si="2444"/>
        <v>1.5712862527460302E-7</v>
      </c>
      <c r="AX1837" s="13">
        <f t="shared" si="2445"/>
        <v>3.8344934671805851E-5</v>
      </c>
      <c r="AY1837" s="13">
        <f t="shared" si="2446"/>
        <v>4.5922053800754452E-5</v>
      </c>
      <c r="AZ1837" s="13">
        <f t="shared" si="2447"/>
        <v>2.7498221646860245E-5</v>
      </c>
      <c r="BA1837" s="13">
        <f t="shared" si="2448"/>
        <v>1.0977328337282537E-5</v>
      </c>
      <c r="BB1837" s="13">
        <f t="shared" si="2449"/>
        <v>3.2866235580255784E-6</v>
      </c>
      <c r="BC1837" s="13">
        <f t="shared" si="2450"/>
        <v>7.8721481805236678E-7</v>
      </c>
      <c r="BD1837" s="13">
        <f t="shared" si="2451"/>
        <v>5.7736472007147773E-4</v>
      </c>
      <c r="BE1837" s="13">
        <f t="shared" si="2452"/>
        <v>4.4002076341021564E-4</v>
      </c>
      <c r="BF1837" s="13">
        <f t="shared" si="2453"/>
        <v>1.6767414556273809E-4</v>
      </c>
      <c r="BG1837" s="13">
        <f t="shared" si="2454"/>
        <v>4.2595897630379221E-5</v>
      </c>
      <c r="BH1837" s="13">
        <f t="shared" si="2455"/>
        <v>8.1157883145087492E-6</v>
      </c>
      <c r="BI1837" s="13">
        <f t="shared" si="2456"/>
        <v>1.2370396893609104E-6</v>
      </c>
      <c r="BJ1837" s="14">
        <f t="shared" si="2457"/>
        <v>0.23506018792250064</v>
      </c>
      <c r="BK1837" s="14">
        <f t="shared" si="2458"/>
        <v>0.30203829862473847</v>
      </c>
      <c r="BL1837" s="14">
        <f t="shared" si="2459"/>
        <v>0.42234799788891386</v>
      </c>
      <c r="BM1837" s="14">
        <f t="shared" si="2460"/>
        <v>0.31215999090575414</v>
      </c>
      <c r="BN1837" s="14">
        <f t="shared" si="2461"/>
        <v>0.68757661324439379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1.6204000000000001</v>
      </c>
      <c r="F1838" s="10">
        <f>VLOOKUP(B1838,home!$B$2:$E$405,3,FALSE)</f>
        <v>0.68569999999999998</v>
      </c>
      <c r="G1838" s="10">
        <f>VLOOKUP(C1838,away!$B$2:$E$405,4,FALSE)</f>
        <v>1.5770999999999999</v>
      </c>
      <c r="H1838" s="10">
        <f>VLOOKUP(A1838,away!$A$2:$E$405,3,FALSE)</f>
        <v>1.3241000000000001</v>
      </c>
      <c r="I1838" s="10">
        <f>VLOOKUP(C1838,away!$B$2:$E$405,3,FALSE)</f>
        <v>0.67130000000000001</v>
      </c>
      <c r="J1838" s="10">
        <f>VLOOKUP(B1838,home!$B$2:$E$405,4,FALSE)</f>
        <v>0.75519999999999998</v>
      </c>
      <c r="K1838" s="12">
        <f t="shared" si="2406"/>
        <v>1.7523288683880001</v>
      </c>
      <c r="L1838" s="12">
        <f t="shared" si="2407"/>
        <v>0.67127336281600003</v>
      </c>
      <c r="M1838" s="13">
        <f t="shared" si="2408"/>
        <v>8.8601877468697077E-2</v>
      </c>
      <c r="N1838" s="13">
        <f t="shared" si="2409"/>
        <v>0.15525962768177418</v>
      </c>
      <c r="O1838" s="13">
        <f t="shared" si="2410"/>
        <v>5.9476080240223474E-2</v>
      </c>
      <c r="P1838" s="13">
        <f t="shared" si="2411"/>
        <v>0.10422165238350468</v>
      </c>
      <c r="Q1838" s="13">
        <f t="shared" si="2412"/>
        <v>0.1360329638409728</v>
      </c>
      <c r="R1838" s="13">
        <f t="shared" si="2413"/>
        <v>1.9962354194984527E-2</v>
      </c>
      <c r="S1838" s="13">
        <f t="shared" si="2414"/>
        <v>3.0648765962622157E-2</v>
      </c>
      <c r="T1838" s="13">
        <f t="shared" si="2415"/>
        <v>9.1315305091357143E-2</v>
      </c>
      <c r="U1838" s="13">
        <f t="shared" si="2416"/>
        <v>3.4980609536857679E-2</v>
      </c>
      <c r="V1838" s="13">
        <f t="shared" si="2417"/>
        <v>4.0057654199236823E-3</v>
      </c>
      <c r="W1838" s="13">
        <f t="shared" si="2418"/>
        <v>7.9458163196972548E-2</v>
      </c>
      <c r="X1838" s="13">
        <f t="shared" si="2419"/>
        <v>5.3338148412414299E-2</v>
      </c>
      <c r="Y1838" s="13">
        <f t="shared" si="2420"/>
        <v>1.7902239125590119E-2</v>
      </c>
      <c r="Z1838" s="13">
        <f t="shared" si="2421"/>
        <v>4.4667322100637834E-3</v>
      </c>
      <c r="AA1838" s="13">
        <f t="shared" si="2422"/>
        <v>7.8271837990532989E-3</v>
      </c>
      <c r="AB1838" s="13">
        <f t="shared" si="2423"/>
        <v>6.8579000646299794E-3</v>
      </c>
      <c r="AC1838" s="13">
        <f t="shared" si="2424"/>
        <v>2.9449678653299931E-4</v>
      </c>
      <c r="AD1838" s="13">
        <f t="shared" si="2425"/>
        <v>3.4809208299784976E-2</v>
      </c>
      <c r="AE1838" s="13">
        <f t="shared" si="2426"/>
        <v>2.3366494312359282E-2</v>
      </c>
      <c r="AF1838" s="13">
        <f t="shared" si="2427"/>
        <v>7.842652607139176E-3</v>
      </c>
      <c r="AG1838" s="13">
        <f t="shared" si="2428"/>
        <v>1.7548545963306614E-3</v>
      </c>
      <c r="AH1838" s="13">
        <f t="shared" si="2429"/>
        <v>7.4959958786201481E-4</v>
      </c>
      <c r="AI1838" s="13">
        <f t="shared" si="2430"/>
        <v>1.3135449975423556E-3</v>
      </c>
      <c r="AJ1838" s="13">
        <f t="shared" si="2431"/>
        <v>1.1508814095600574E-3</v>
      </c>
      <c r="AK1838" s="13">
        <f t="shared" si="2432"/>
        <v>6.7224090602105403E-4</v>
      </c>
      <c r="AL1838" s="13">
        <f t="shared" si="2433"/>
        <v>1.3856564935633661E-5</v>
      </c>
      <c r="AM1838" s="13">
        <f t="shared" si="2434"/>
        <v>1.2199436117888877E-2</v>
      </c>
      <c r="AN1838" s="13">
        <f t="shared" si="2435"/>
        <v>8.1891565073142353E-3</v>
      </c>
      <c r="AO1838" s="13">
        <f t="shared" si="2436"/>
        <v>2.7485813136456779E-3</v>
      </c>
      <c r="AP1838" s="13">
        <f t="shared" si="2437"/>
        <v>6.1501647379471767E-4</v>
      </c>
      <c r="AQ1838" s="13">
        <f t="shared" si="2438"/>
        <v>1.0321104413785461E-4</v>
      </c>
      <c r="AR1838" s="13">
        <f t="shared" si="2439"/>
        <v>1.0063724722192451E-4</v>
      </c>
      <c r="AS1838" s="13">
        <f t="shared" si="2440"/>
        <v>1.7634955354207837E-4</v>
      </c>
      <c r="AT1838" s="13">
        <f t="shared" si="2441"/>
        <v>1.5451120679955963E-4</v>
      </c>
      <c r="AU1838" s="13">
        <f t="shared" si="2442"/>
        <v>9.0251482721445553E-5</v>
      </c>
      <c r="AV1838" s="13">
        <f t="shared" si="2443"/>
        <v>3.9537569646902448E-5</v>
      </c>
      <c r="AW1838" s="13">
        <f t="shared" si="2444"/>
        <v>4.5276006157785514E-7</v>
      </c>
      <c r="AX1838" s="13">
        <f t="shared" si="2445"/>
        <v>3.5629040145719864E-3</v>
      </c>
      <c r="AY1838" s="13">
        <f t="shared" si="2446"/>
        <v>2.391682559252364E-3</v>
      </c>
      <c r="AZ1838" s="13">
        <f t="shared" si="2447"/>
        <v>8.0273639716885582E-4</v>
      </c>
      <c r="BA1838" s="13">
        <f t="shared" si="2448"/>
        <v>1.7961852026077935E-4</v>
      </c>
      <c r="BB1838" s="13">
        <f t="shared" si="2449"/>
        <v>3.0143282029871793E-5</v>
      </c>
      <c r="BC1838" s="13">
        <f t="shared" si="2450"/>
        <v>4.0468764589006299E-6</v>
      </c>
      <c r="BD1838" s="13">
        <f t="shared" si="2451"/>
        <v>1.1259183894534398E-5</v>
      </c>
      <c r="BE1838" s="13">
        <f t="shared" si="2452"/>
        <v>1.9729792972881857E-5</v>
      </c>
      <c r="BF1838" s="13">
        <f t="shared" si="2453"/>
        <v>1.7286542896849794E-5</v>
      </c>
      <c r="BG1838" s="13">
        <f t="shared" si="2454"/>
        <v>1.0097236050925808E-5</v>
      </c>
      <c r="BH1838" s="13">
        <f t="shared" si="2455"/>
        <v>4.423419555741334E-6</v>
      </c>
      <c r="BI1838" s="13">
        <f t="shared" si="2456"/>
        <v>1.5502571569035123E-6</v>
      </c>
      <c r="BJ1838" s="14">
        <f t="shared" si="2457"/>
        <v>0.6319061902712193</v>
      </c>
      <c r="BK1838" s="14">
        <f t="shared" si="2458"/>
        <v>0.23017809714546861</v>
      </c>
      <c r="BL1838" s="14">
        <f t="shared" si="2459"/>
        <v>0.13361602822919411</v>
      </c>
      <c r="BM1838" s="14">
        <f t="shared" si="2460"/>
        <v>0.43422126224659835</v>
      </c>
      <c r="BN1838" s="14">
        <f t="shared" si="2461"/>
        <v>0.56355455581015668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1.6204000000000001</v>
      </c>
      <c r="F1839" s="10">
        <f>VLOOKUP(B1839,home!$B$2:$E$405,3,FALSE)</f>
        <v>0.89139999999999997</v>
      </c>
      <c r="G1839" s="10">
        <f>VLOOKUP(C1839,away!$B$2:$E$405,4,FALSE)</f>
        <v>0.48</v>
      </c>
      <c r="H1839" s="10">
        <f>VLOOKUP(A1839,away!$A$2:$E$405,3,FALSE)</f>
        <v>1.3241000000000001</v>
      </c>
      <c r="I1839" s="10">
        <f>VLOOKUP(C1839,away!$B$2:$E$405,3,FALSE)</f>
        <v>1.2586999999999999</v>
      </c>
      <c r="J1839" s="10">
        <f>VLOOKUP(B1839,home!$B$2:$E$405,4,FALSE)</f>
        <v>0.92310000000000003</v>
      </c>
      <c r="K1839" s="12">
        <f t="shared" si="2406"/>
        <v>0.69332378880000001</v>
      </c>
      <c r="L1839" s="12">
        <f t="shared" si="2407"/>
        <v>1.5384796948770001</v>
      </c>
      <c r="M1839" s="13">
        <f t="shared" si="2408"/>
        <v>0.1073346791331324</v>
      </c>
      <c r="N1839" s="13">
        <f t="shared" si="2409"/>
        <v>7.4417686406215655E-2</v>
      </c>
      <c r="O1839" s="13">
        <f t="shared" si="2410"/>
        <v>0.16513222440246222</v>
      </c>
      <c r="P1839" s="13">
        <f t="shared" si="2411"/>
        <v>0.11449009947568693</v>
      </c>
      <c r="Q1839" s="13">
        <f t="shared" si="2412"/>
        <v>2.5797776146443848E-2</v>
      </c>
      <c r="R1839" s="13">
        <f t="shared" si="2413"/>
        <v>0.12702628710653024</v>
      </c>
      <c r="S1839" s="13">
        <f t="shared" si="2414"/>
        <v>3.0530633211504333E-2</v>
      </c>
      <c r="T1839" s="13">
        <f t="shared" si="2415"/>
        <v>3.9689354774286076E-2</v>
      </c>
      <c r="U1839" s="13">
        <f t="shared" si="2416"/>
        <v>8.8070346653896139E-2</v>
      </c>
      <c r="V1839" s="13">
        <f t="shared" si="2417"/>
        <v>3.6184383086945164E-3</v>
      </c>
      <c r="W1839" s="13">
        <f t="shared" si="2418"/>
        <v>5.9620706334889044E-3</v>
      </c>
      <c r="X1839" s="13">
        <f t="shared" si="2419"/>
        <v>9.1725246090451316E-3</v>
      </c>
      <c r="Y1839" s="13">
        <f t="shared" si="2420"/>
        <v>7.0558714308877665E-3</v>
      </c>
      <c r="Z1839" s="13">
        <f t="shared" si="2421"/>
        <v>6.5142454476337597E-2</v>
      </c>
      <c r="AA1839" s="13">
        <f t="shared" si="2422"/>
        <v>4.5164813349265906E-2</v>
      </c>
      <c r="AB1839" s="13">
        <f t="shared" si="2423"/>
        <v>1.5656919755878927E-2</v>
      </c>
      <c r="AC1839" s="13">
        <f t="shared" si="2424"/>
        <v>2.4122874664954841E-4</v>
      </c>
      <c r="AD1839" s="13">
        <f t="shared" si="2425"/>
        <v>1.0334113501759355E-3</v>
      </c>
      <c r="AE1839" s="13">
        <f t="shared" si="2426"/>
        <v>1.5898823787011017E-3</v>
      </c>
      <c r="AF1839" s="13">
        <f t="shared" si="2427"/>
        <v>1.2230008784371953E-3</v>
      </c>
      <c r="AG1839" s="13">
        <f t="shared" si="2428"/>
        <v>6.2718733943078629E-4</v>
      </c>
      <c r="AH1839" s="13">
        <f t="shared" si="2429"/>
        <v>2.5055085871573686E-2</v>
      </c>
      <c r="AI1839" s="13">
        <f t="shared" si="2430"/>
        <v>1.7371287065188819E-2</v>
      </c>
      <c r="AJ1839" s="13">
        <f t="shared" si="2431"/>
        <v>6.0219632821845726E-3</v>
      </c>
      <c r="AK1839" s="13">
        <f t="shared" si="2432"/>
        <v>1.3917234662728971E-3</v>
      </c>
      <c r="AL1839" s="13">
        <f t="shared" si="2433"/>
        <v>1.0292406302736792E-5</v>
      </c>
      <c r="AM1839" s="13">
        <f t="shared" si="2434"/>
        <v>1.432977345385807E-4</v>
      </c>
      <c r="AN1839" s="13">
        <f t="shared" si="2435"/>
        <v>2.2046065490948096E-4</v>
      </c>
      <c r="AO1839" s="13">
        <f t="shared" si="2436"/>
        <v>1.6958712054876098E-4</v>
      </c>
      <c r="AP1839" s="13">
        <f t="shared" si="2437"/>
        <v>8.6968780492308924E-5</v>
      </c>
      <c r="AQ1839" s="13">
        <f t="shared" si="2438"/>
        <v>3.3449925718908062E-5</v>
      </c>
      <c r="AR1839" s="13">
        <f t="shared" si="2439"/>
        <v>7.7093481733631394E-3</v>
      </c>
      <c r="AS1839" s="13">
        <f t="shared" si="2440"/>
        <v>5.3450744847344913E-3</v>
      </c>
      <c r="AT1839" s="13">
        <f t="shared" si="2441"/>
        <v>1.8529336465871627E-3</v>
      </c>
      <c r="AU1839" s="13">
        <f t="shared" si="2442"/>
        <v>4.2822765874893728E-4</v>
      </c>
      <c r="AV1839" s="13">
        <f t="shared" si="2443"/>
        <v>7.4225105708191646E-5</v>
      </c>
      <c r="AW1839" s="13">
        <f t="shared" si="2444"/>
        <v>3.0495958760886632E-7</v>
      </c>
      <c r="AX1839" s="13">
        <f t="shared" si="2445"/>
        <v>1.6558621372790891E-5</v>
      </c>
      <c r="AY1839" s="13">
        <f t="shared" si="2446"/>
        <v>2.54751027571951E-5</v>
      </c>
      <c r="AZ1839" s="13">
        <f t="shared" si="2447"/>
        <v>1.9596464158424878E-5</v>
      </c>
      <c r="BA1839" s="13">
        <f t="shared" si="2448"/>
        <v>1.0049587399707188E-5</v>
      </c>
      <c r="BB1839" s="13">
        <f t="shared" si="2449"/>
        <v>3.8652715390853151E-6</v>
      </c>
      <c r="BC1839" s="13">
        <f t="shared" si="2450"/>
        <v>1.1893283556137451E-6</v>
      </c>
      <c r="BD1839" s="13">
        <f t="shared" si="2451"/>
        <v>1.9767792709093797E-3</v>
      </c>
      <c r="BE1839" s="13">
        <f t="shared" si="2452"/>
        <v>1.3705480937281926E-3</v>
      </c>
      <c r="BF1839" s="13">
        <f t="shared" si="2453"/>
        <v>4.7511679853812401E-4</v>
      </c>
      <c r="BG1839" s="13">
        <f t="shared" si="2454"/>
        <v>1.0980325962832615E-4</v>
      </c>
      <c r="BH1839" s="13">
        <f t="shared" si="2455"/>
        <v>1.9032302997025287E-5</v>
      </c>
      <c r="BI1839" s="13">
        <f t="shared" si="2456"/>
        <v>2.6391096846974345E-6</v>
      </c>
      <c r="BJ1839" s="14">
        <f t="shared" si="2457"/>
        <v>0.16729926453890326</v>
      </c>
      <c r="BK1839" s="14">
        <f t="shared" si="2458"/>
        <v>0.25625084638472767</v>
      </c>
      <c r="BL1839" s="14">
        <f t="shared" si="2459"/>
        <v>0.51025437885788105</v>
      </c>
      <c r="BM1839" s="14">
        <f t="shared" si="2460"/>
        <v>0.38472302144420878</v>
      </c>
      <c r="BN1839" s="14">
        <f t="shared" si="2461"/>
        <v>0.6141987526704713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1.6204000000000001</v>
      </c>
      <c r="F1840" s="10">
        <f>VLOOKUP(B1840,home!$B$2:$E$405,3,FALSE)</f>
        <v>0.89139999999999997</v>
      </c>
      <c r="G1840" s="10">
        <f>VLOOKUP(C1840,away!$B$2:$E$405,4,FALSE)</f>
        <v>0.89139999999999997</v>
      </c>
      <c r="H1840" s="10">
        <f>VLOOKUP(A1840,away!$A$2:$E$405,3,FALSE)</f>
        <v>1.3241000000000001</v>
      </c>
      <c r="I1840" s="10">
        <f>VLOOKUP(C1840,away!$B$2:$E$405,3,FALSE)</f>
        <v>1.0069999999999999</v>
      </c>
      <c r="J1840" s="10">
        <f>VLOOKUP(B1840,home!$B$2:$E$405,4,FALSE)</f>
        <v>1.3426</v>
      </c>
      <c r="K1840" s="12">
        <f t="shared" si="2406"/>
        <v>1.2875600527840001</v>
      </c>
      <c r="L1840" s="12">
        <f t="shared" si="2407"/>
        <v>1.7901808166199997</v>
      </c>
      <c r="M1840" s="13">
        <f t="shared" si="2408"/>
        <v>4.6063201980740501E-2</v>
      </c>
      <c r="N1840" s="13">
        <f t="shared" si="2409"/>
        <v>5.9309138773722299E-2</v>
      </c>
      <c r="O1840" s="13">
        <f t="shared" si="2410"/>
        <v>8.2461460538014023E-2</v>
      </c>
      <c r="P1840" s="13">
        <f t="shared" si="2411"/>
        <v>0.10617408248297108</v>
      </c>
      <c r="Q1840" s="13">
        <f t="shared" si="2412"/>
        <v>3.8182038925033746E-2</v>
      </c>
      <c r="R1840" s="13">
        <f t="shared" si="2413"/>
        <v>7.3810462382809916E-2</v>
      </c>
      <c r="S1840" s="13">
        <f t="shared" si="2414"/>
        <v>6.1181894149553905E-2</v>
      </c>
      <c r="T1840" s="13">
        <f t="shared" si="2415"/>
        <v>6.835275362303353E-2</v>
      </c>
      <c r="U1840" s="13">
        <f t="shared" si="2416"/>
        <v>9.5035402841622194E-2</v>
      </c>
      <c r="V1840" s="13">
        <f t="shared" si="2417"/>
        <v>1.5669127046152219E-2</v>
      </c>
      <c r="W1840" s="13">
        <f t="shared" si="2418"/>
        <v>1.6387222684572402E-2</v>
      </c>
      <c r="X1840" s="13">
        <f t="shared" si="2419"/>
        <v>2.9336091687601609E-2</v>
      </c>
      <c r="Y1840" s="13">
        <f t="shared" si="2420"/>
        <v>2.6258454286874917E-2</v>
      </c>
      <c r="Z1840" s="13">
        <f t="shared" si="2421"/>
        <v>4.404469127451946E-2</v>
      </c>
      <c r="AA1840" s="13">
        <f t="shared" si="2422"/>
        <v>5.6710185022275268E-2</v>
      </c>
      <c r="AB1840" s="13">
        <f t="shared" si="2423"/>
        <v>3.6508884410335583E-2</v>
      </c>
      <c r="AC1840" s="13">
        <f t="shared" si="2424"/>
        <v>2.257299639267791E-3</v>
      </c>
      <c r="AD1840" s="13">
        <f t="shared" si="2425"/>
        <v>5.274883326182798E-3</v>
      </c>
      <c r="AE1840" s="13">
        <f t="shared" si="2426"/>
        <v>9.4429949404411413E-3</v>
      </c>
      <c r="AF1840" s="13">
        <f t="shared" si="2427"/>
        <v>8.4523341969087243E-3</v>
      </c>
      <c r="AG1840" s="13">
        <f t="shared" si="2428"/>
        <v>5.0437355116557349E-3</v>
      </c>
      <c r="AH1840" s="13">
        <f t="shared" si="2429"/>
        <v>1.9711990348398774E-2</v>
      </c>
      <c r="AI1840" s="13">
        <f t="shared" si="2430"/>
        <v>2.5380371333462028E-2</v>
      </c>
      <c r="AJ1840" s="13">
        <f t="shared" si="2431"/>
        <v>1.6339376126894949E-2</v>
      </c>
      <c r="AK1840" s="13">
        <f t="shared" si="2432"/>
        <v>7.0126426628008319E-3</v>
      </c>
      <c r="AL1840" s="13">
        <f t="shared" si="2433"/>
        <v>2.0811989421717277E-4</v>
      </c>
      <c r="AM1840" s="13">
        <f t="shared" si="2434"/>
        <v>1.3583458107778732E-3</v>
      </c>
      <c r="AN1840" s="13">
        <f t="shared" si="2435"/>
        <v>2.4316846127906883E-3</v>
      </c>
      <c r="AO1840" s="13">
        <f t="shared" si="2436"/>
        <v>2.1765775729439612E-3</v>
      </c>
      <c r="AP1840" s="13">
        <f t="shared" si="2437"/>
        <v>1.2988224723231988E-3</v>
      </c>
      <c r="AQ1840" s="13">
        <f t="shared" si="2438"/>
        <v>5.8128176853698829E-4</v>
      </c>
      <c r="AR1840" s="13">
        <f t="shared" si="2439"/>
        <v>7.057605395820417E-3</v>
      </c>
      <c r="AS1840" s="13">
        <f t="shared" si="2440"/>
        <v>9.0870907759711805E-3</v>
      </c>
      <c r="AT1840" s="13">
        <f t="shared" si="2441"/>
        <v>5.8500875395812281E-3</v>
      </c>
      <c r="AU1840" s="13">
        <f t="shared" si="2442"/>
        <v>2.5107796737514096E-3</v>
      </c>
      <c r="AV1840" s="13">
        <f t="shared" si="2443"/>
        <v>8.0819490231608929E-4</v>
      </c>
      <c r="AW1840" s="13">
        <f t="shared" si="2444"/>
        <v>1.3325253772583697E-5</v>
      </c>
      <c r="AX1840" s="13">
        <f t="shared" si="2445"/>
        <v>2.9149196730401386E-4</v>
      </c>
      <c r="AY1840" s="13">
        <f t="shared" si="2446"/>
        <v>5.2182332806646986E-4</v>
      </c>
      <c r="AZ1840" s="13">
        <f t="shared" si="2447"/>
        <v>4.6707905578469952E-4</v>
      </c>
      <c r="BA1840" s="13">
        <f t="shared" si="2448"/>
        <v>2.7871865517025053E-4</v>
      </c>
      <c r="BB1840" s="13">
        <f t="shared" si="2449"/>
        <v>1.2473919742997689E-4</v>
      </c>
      <c r="BC1840" s="13">
        <f t="shared" si="2450"/>
        <v>4.4661143663943905E-5</v>
      </c>
      <c r="BD1840" s="13">
        <f t="shared" si="2451"/>
        <v>2.1057316318119175E-3</v>
      </c>
      <c r="BE1840" s="13">
        <f t="shared" si="2452"/>
        <v>2.7112559310046914E-3</v>
      </c>
      <c r="BF1840" s="13">
        <f t="shared" si="2453"/>
        <v>1.7454524148176672E-3</v>
      </c>
      <c r="BG1840" s="13">
        <f t="shared" si="2454"/>
        <v>7.491249344515322E-4</v>
      </c>
      <c r="BH1840" s="13">
        <f t="shared" si="2455"/>
        <v>2.4113583503605616E-4</v>
      </c>
      <c r="BI1840" s="13">
        <f t="shared" si="2456"/>
        <v>6.2095373697427692E-5</v>
      </c>
      <c r="BJ1840" s="14">
        <f t="shared" si="2457"/>
        <v>0.27561487354081904</v>
      </c>
      <c r="BK1840" s="14">
        <f t="shared" si="2458"/>
        <v>0.23207554852096918</v>
      </c>
      <c r="BL1840" s="14">
        <f t="shared" si="2459"/>
        <v>0.44589933007487315</v>
      </c>
      <c r="BM1840" s="14">
        <f t="shared" si="2460"/>
        <v>0.59112556025359564</v>
      </c>
      <c r="BN1840" s="14">
        <f t="shared" si="2461"/>
        <v>0.40600038508329162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1.2710999999999999</v>
      </c>
      <c r="F1841" s="10">
        <f>VLOOKUP(B1841,home!$B$2:$E$405,3,FALSE)</f>
        <v>1.2836000000000001</v>
      </c>
      <c r="G1841" s="10">
        <f>VLOOKUP(C1841,away!$B$2:$E$405,4,FALSE)</f>
        <v>0.91090000000000004</v>
      </c>
      <c r="H1841" s="10">
        <f>VLOOKUP(A1841,away!$A$2:$E$405,3,FALSE)</f>
        <v>0.94469999999999998</v>
      </c>
      <c r="I1841" s="10">
        <f>VLOOKUP(C1841,away!$B$2:$E$405,3,FALSE)</f>
        <v>0.89139999999999997</v>
      </c>
      <c r="J1841" s="10">
        <f>VLOOKUP(B1841,home!$B$2:$E$405,4,FALSE)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1.2710999999999999</v>
      </c>
      <c r="F1842" s="10">
        <f>VLOOKUP(B1842,home!$B$2:$E$405,3,FALSE)</f>
        <v>1.0766</v>
      </c>
      <c r="G1842" s="10">
        <f>VLOOKUP(C1842,away!$B$2:$E$405,4,FALSE)</f>
        <v>1.0766</v>
      </c>
      <c r="H1842" s="10">
        <f>VLOOKUP(A1842,away!$A$2:$E$405,3,FALSE)</f>
        <v>0.94469999999999998</v>
      </c>
      <c r="I1842" s="10">
        <f>VLOOKUP(C1842,away!$B$2:$E$405,3,FALSE)</f>
        <v>1.0027999999999999</v>
      </c>
      <c r="J1842" s="10">
        <f>VLOOKUP(B1842,home!$B$2:$E$405,4,FALSE)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1.2710999999999999</v>
      </c>
      <c r="F1843" s="10">
        <f>VLOOKUP(B1843,home!$B$2:$E$405,3,FALSE)</f>
        <v>1.2008000000000001</v>
      </c>
      <c r="G1843" s="10">
        <f>VLOOKUP(C1843,away!$B$2:$E$405,4,FALSE)</f>
        <v>1.2422</v>
      </c>
      <c r="H1843" s="10">
        <f>VLOOKUP(A1843,away!$A$2:$E$405,3,FALSE)</f>
        <v>0.94469999999999998</v>
      </c>
      <c r="I1843" s="10">
        <f>VLOOKUP(C1843,away!$B$2:$E$405,3,FALSE)</f>
        <v>0.8357</v>
      </c>
      <c r="J1843" s="10">
        <f>VLOOKUP(B1843,home!$B$2:$E$405,4,FALSE)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1.3052999999999999</v>
      </c>
      <c r="F1844" s="10">
        <f>VLOOKUP(B1844,home!$B$2:$E$405,3,FALSE)</f>
        <v>0.6855</v>
      </c>
      <c r="G1844" s="10">
        <f>VLOOKUP(C1844,away!$B$2:$E$405,4,FALSE)</f>
        <v>0.9274</v>
      </c>
      <c r="H1844" s="10">
        <f>VLOOKUP(A1844,away!$A$2:$E$405,3,FALSE)</f>
        <v>1.1211</v>
      </c>
      <c r="I1844" s="10">
        <f>VLOOKUP(C1844,away!$B$2:$E$405,3,FALSE)</f>
        <v>0.9859</v>
      </c>
      <c r="J1844" s="10">
        <f>VLOOKUP(B1844,home!$B$2:$E$405,4,FALSE)</f>
        <v>1.3145</v>
      </c>
      <c r="K1844" s="12">
        <f t="shared" si="2406"/>
        <v>0.82982189331</v>
      </c>
      <c r="L1844" s="12">
        <f t="shared" si="2407"/>
        <v>1.4529069781050001</v>
      </c>
      <c r="M1844" s="13">
        <f t="shared" si="2408"/>
        <v>0.10200546676334463</v>
      </c>
      <c r="N1844" s="13">
        <f t="shared" si="2409"/>
        <v>8.4646369557528925E-2</v>
      </c>
      <c r="O1844" s="13">
        <f t="shared" si="2410"/>
        <v>0.14820445446532107</v>
      </c>
      <c r="P1844" s="13">
        <f t="shared" si="2411"/>
        <v>0.12298330100138843</v>
      </c>
      <c r="Q1844" s="13">
        <f t="shared" si="2412"/>
        <v>3.5120705324023296E-2</v>
      </c>
      <c r="R1844" s="13">
        <f t="shared" si="2413"/>
        <v>0.10766364303945489</v>
      </c>
      <c r="S1844" s="13">
        <f t="shared" si="2414"/>
        <v>3.7068827792063969E-2</v>
      </c>
      <c r="T1844" s="13">
        <f t="shared" si="2415"/>
        <v>5.1027117841242878E-2</v>
      </c>
      <c r="U1844" s="13">
        <f t="shared" si="2416"/>
        <v>8.9341648107652466E-2</v>
      </c>
      <c r="V1844" s="13">
        <f t="shared" si="2417"/>
        <v>4.9657979134443819E-3</v>
      </c>
      <c r="W1844" s="13">
        <f t="shared" si="2418"/>
        <v>9.7146433954545374E-3</v>
      </c>
      <c r="X1844" s="13">
        <f t="shared" si="2419"/>
        <v>1.4114473179057551E-2</v>
      </c>
      <c r="Y1844" s="13">
        <f t="shared" si="2420"/>
        <v>1.0253508287064292E-2</v>
      </c>
      <c r="Z1844" s="13">
        <f t="shared" si="2421"/>
        <v>5.214175275340991E-2</v>
      </c>
      <c r="AA1844" s="13">
        <f t="shared" si="2422"/>
        <v>4.3268367990336523E-2</v>
      </c>
      <c r="AB1844" s="13">
        <f t="shared" si="2423"/>
        <v>1.7952519523087424E-2</v>
      </c>
      <c r="AC1844" s="13">
        <f t="shared" si="2424"/>
        <v>3.741896383590776E-4</v>
      </c>
      <c r="AD1844" s="13">
        <f t="shared" si="2425"/>
        <v>2.0153559438118923E-3</v>
      </c>
      <c r="AE1844" s="13">
        <f t="shared" si="2426"/>
        <v>2.9281247141296871E-3</v>
      </c>
      <c r="AF1844" s="13">
        <f t="shared" si="2427"/>
        <v>2.1271464149603659E-3</v>
      </c>
      <c r="AG1844" s="13">
        <f t="shared" si="2428"/>
        <v>1.030181956582316E-3</v>
      </c>
      <c r="AH1844" s="13">
        <f t="shared" si="2429"/>
        <v>1.8939279106513732E-2</v>
      </c>
      <c r="AI1844" s="13">
        <f t="shared" si="2430"/>
        <v>1.5716228446093751E-2</v>
      </c>
      <c r="AJ1844" s="13">
        <f t="shared" si="2431"/>
        <v>6.520835222414997E-3</v>
      </c>
      <c r="AK1844" s="13">
        <f t="shared" si="2432"/>
        <v>1.8037106100756493E-3</v>
      </c>
      <c r="AL1844" s="13">
        <f t="shared" si="2433"/>
        <v>1.8045729659835036E-5</v>
      </c>
      <c r="AM1844" s="13">
        <f t="shared" si="2434"/>
        <v>3.3447729699750939E-4</v>
      </c>
      <c r="AN1844" s="13">
        <f t="shared" si="2435"/>
        <v>4.8596439882538003E-4</v>
      </c>
      <c r="AO1844" s="13">
        <f t="shared" si="2436"/>
        <v>3.5303053308199803E-4</v>
      </c>
      <c r="AP1844" s="13">
        <f t="shared" si="2437"/>
        <v>1.7097350833298756E-4</v>
      </c>
      <c r="AQ1844" s="13">
        <f t="shared" si="2438"/>
        <v>6.2102150832022812E-5</v>
      </c>
      <c r="AR1844" s="13">
        <f t="shared" si="2439"/>
        <v>5.503402154826407E-3</v>
      </c>
      <c r="AS1844" s="13">
        <f t="shared" si="2440"/>
        <v>4.5668435957643824E-3</v>
      </c>
      <c r="AT1844" s="13">
        <f t="shared" si="2441"/>
        <v>1.8948333995439241E-3</v>
      </c>
      <c r="AU1844" s="13">
        <f t="shared" si="2442"/>
        <v>5.2412474637218763E-4</v>
      </c>
      <c r="AV1844" s="13">
        <f t="shared" si="2443"/>
        <v>1.0873254734129806E-4</v>
      </c>
      <c r="AW1844" s="13">
        <f t="shared" si="2444"/>
        <v>6.043585138034431E-7</v>
      </c>
      <c r="AX1844" s="13">
        <f t="shared" si="2445"/>
        <v>4.6259430643947381E-5</v>
      </c>
      <c r="AY1844" s="13">
        <f t="shared" si="2446"/>
        <v>6.7210649585755427E-5</v>
      </c>
      <c r="AZ1844" s="13">
        <f t="shared" si="2447"/>
        <v>4.8825410893057007E-5</v>
      </c>
      <c r="BA1844" s="13">
        <f t="shared" si="2448"/>
        <v>2.3646260065122124E-5</v>
      </c>
      <c r="BB1844" s="13">
        <f t="shared" si="2449"/>
        <v>8.5889540636753878E-6</v>
      </c>
      <c r="BC1844" s="13">
        <f t="shared" si="2450"/>
        <v>2.495790258747454E-6</v>
      </c>
      <c r="BD1844" s="13">
        <f t="shared" si="2451"/>
        <v>1.3326552323442297E-3</v>
      </c>
      <c r="BE1844" s="13">
        <f t="shared" si="2452"/>
        <v>1.1058664880333666E-3</v>
      </c>
      <c r="BF1844" s="13">
        <f t="shared" si="2453"/>
        <v>4.5883611142396436E-4</v>
      </c>
      <c r="BG1844" s="13">
        <f t="shared" si="2454"/>
        <v>1.2691741690027742E-4</v>
      </c>
      <c r="BH1844" s="13">
        <f t="shared" si="2455"/>
        <v>2.6329712796550698E-5</v>
      </c>
      <c r="BI1844" s="13">
        <f t="shared" si="2456"/>
        <v>4.3697944246284478E-6</v>
      </c>
      <c r="BJ1844" s="14">
        <f t="shared" si="2457"/>
        <v>0.21458120099743588</v>
      </c>
      <c r="BK1844" s="14">
        <f t="shared" si="2458"/>
        <v>0.26748283948784607</v>
      </c>
      <c r="BL1844" s="14">
        <f t="shared" si="2459"/>
        <v>0.4650635977107217</v>
      </c>
      <c r="BM1844" s="14">
        <f t="shared" si="2460"/>
        <v>0.39857884450728043</v>
      </c>
      <c r="BN1844" s="14">
        <f t="shared" si="2461"/>
        <v>0.60062394015106124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1.3052999999999999</v>
      </c>
      <c r="F1845" s="10">
        <f>VLOOKUP(B1845,home!$B$2:$E$405,3,FALSE)</f>
        <v>1.25</v>
      </c>
      <c r="G1845" s="10">
        <f>VLOOKUP(C1845,away!$B$2:$E$405,4,FALSE)</f>
        <v>1.25</v>
      </c>
      <c r="H1845" s="10">
        <f>VLOOKUP(A1845,away!$A$2:$E$405,3,FALSE)</f>
        <v>1.1211</v>
      </c>
      <c r="I1845" s="10">
        <f>VLOOKUP(C1845,away!$B$2:$E$405,3,FALSE)</f>
        <v>0.75109999999999999</v>
      </c>
      <c r="J1845" s="10">
        <f>VLOOKUP(B1845,home!$B$2:$E$405,4,FALSE)</f>
        <v>0.65720000000000001</v>
      </c>
      <c r="K1845" s="12">
        <f t="shared" si="2406"/>
        <v>2.03953125</v>
      </c>
      <c r="L1845" s="12">
        <f t="shared" si="2407"/>
        <v>0.55340065561200003</v>
      </c>
      <c r="M1845" s="13">
        <f t="shared" si="2408"/>
        <v>7.4800410532676553E-2</v>
      </c>
      <c r="N1845" s="13">
        <f t="shared" si="2409"/>
        <v>0.15255777479422294</v>
      </c>
      <c r="O1845" s="13">
        <f t="shared" si="2410"/>
        <v>4.1394596228829954E-2</v>
      </c>
      <c r="P1845" s="13">
        <f t="shared" si="2411"/>
        <v>8.4425572589830827E-2</v>
      </c>
      <c r="Q1845" s="13">
        <f t="shared" si="2412"/>
        <v>0.15557317456164008</v>
      </c>
      <c r="R1845" s="13">
        <f t="shared" si="2413"/>
        <v>1.1453898345914258E-2</v>
      </c>
      <c r="S1845" s="13">
        <f t="shared" si="2414"/>
        <v>2.382232014624797E-2</v>
      </c>
      <c r="T1845" s="13">
        <f t="shared" si="2415"/>
        <v>8.6094296798051737E-2</v>
      </c>
      <c r="U1845" s="13">
        <f t="shared" si="2416"/>
        <v>2.3360583610815434E-2</v>
      </c>
      <c r="V1845" s="13">
        <f t="shared" si="2417"/>
        <v>2.9875252235215546E-3</v>
      </c>
      <c r="W1845" s="13">
        <f t="shared" si="2418"/>
        <v>0.10576545039338997</v>
      </c>
      <c r="X1845" s="13">
        <f t="shared" si="2419"/>
        <v>5.8530669588800474E-2</v>
      </c>
      <c r="Y1845" s="13">
        <f t="shared" si="2420"/>
        <v>1.6195455461925766E-2</v>
      </c>
      <c r="Z1845" s="13">
        <f t="shared" si="2421"/>
        <v>2.1128649513140509E-3</v>
      </c>
      <c r="AA1845" s="13">
        <f t="shared" si="2422"/>
        <v>4.3092540952347344E-3</v>
      </c>
      <c r="AB1845" s="13">
        <f t="shared" si="2423"/>
        <v>4.3944291957108599E-3</v>
      </c>
      <c r="AC1845" s="13">
        <f t="shared" si="2424"/>
        <v>2.1074711173559157E-4</v>
      </c>
      <c r="AD1845" s="13">
        <f t="shared" si="2425"/>
        <v>5.3927985311910932E-2</v>
      </c>
      <c r="AE1845" s="13">
        <f t="shared" si="2426"/>
        <v>2.9843782427445814E-2</v>
      </c>
      <c r="AF1845" s="13">
        <f t="shared" si="2427"/>
        <v>8.2577843806451983E-3</v>
      </c>
      <c r="AG1845" s="13">
        <f t="shared" si="2428"/>
        <v>1.5232877633838621E-3</v>
      </c>
      <c r="AH1845" s="13">
        <f t="shared" si="2429"/>
        <v>2.9231521231920299E-4</v>
      </c>
      <c r="AI1845" s="13">
        <f t="shared" si="2430"/>
        <v>5.9618601037539939E-4</v>
      </c>
      <c r="AJ1845" s="13">
        <f t="shared" si="2431"/>
        <v>6.0796999948672589E-4</v>
      </c>
      <c r="AK1845" s="13">
        <f t="shared" si="2432"/>
        <v>4.1332460433855372E-4</v>
      </c>
      <c r="AL1845" s="13">
        <f t="shared" si="2433"/>
        <v>9.5146245606006341E-6</v>
      </c>
      <c r="AM1845" s="13">
        <f t="shared" si="2434"/>
        <v>2.1997562258636649E-2</v>
      </c>
      <c r="AN1845" s="13">
        <f t="shared" si="2435"/>
        <v>1.2173465375795308E-2</v>
      </c>
      <c r="AO1845" s="13">
        <f t="shared" si="2436"/>
        <v>3.3684018600175524E-3</v>
      </c>
      <c r="AP1845" s="13">
        <f t="shared" si="2437"/>
        <v>6.2135859923279795E-4</v>
      </c>
      <c r="AQ1845" s="13">
        <f t="shared" si="2438"/>
        <v>8.596506404639607E-5</v>
      </c>
      <c r="AR1845" s="13">
        <f t="shared" si="2439"/>
        <v>3.2353486028561602E-5</v>
      </c>
      <c r="AS1845" s="13">
        <f t="shared" si="2440"/>
        <v>6.598594580168976E-5</v>
      </c>
      <c r="AT1845" s="13">
        <f t="shared" si="2441"/>
        <v>6.729019926167632E-5</v>
      </c>
      <c r="AU1845" s="13">
        <f t="shared" si="2442"/>
        <v>4.5746821404305249E-5</v>
      </c>
      <c r="AV1845" s="13">
        <f t="shared" si="2443"/>
        <v>2.3325517960562368E-5</v>
      </c>
      <c r="AW1845" s="13">
        <f t="shared" si="2444"/>
        <v>2.9830407672958191E-7</v>
      </c>
      <c r="AX1845" s="13">
        <f t="shared" si="2445"/>
        <v>7.4774526083850055E-3</v>
      </c>
      <c r="AY1845" s="13">
        <f t="shared" si="2446"/>
        <v>4.1380271757879214E-3</v>
      </c>
      <c r="AZ1845" s="13">
        <f t="shared" si="2447"/>
        <v>1.1449934760106543E-3</v>
      </c>
      <c r="BA1845" s="13">
        <f t="shared" si="2448"/>
        <v>2.1121338009858626E-4</v>
      </c>
      <c r="BB1845" s="13">
        <f t="shared" si="2449"/>
        <v>2.9221405755146046E-5</v>
      </c>
      <c r="BC1845" s="13">
        <f t="shared" si="2450"/>
        <v>3.2342290205604196E-6</v>
      </c>
      <c r="BD1845" s="13">
        <f t="shared" si="2451"/>
        <v>2.9840733965899432E-6</v>
      </c>
      <c r="BE1845" s="13">
        <f t="shared" si="2452"/>
        <v>6.0861109446388313E-6</v>
      </c>
      <c r="BF1845" s="13">
        <f t="shared" si="2453"/>
        <v>6.2064067312789605E-6</v>
      </c>
      <c r="BG1845" s="13">
        <f t="shared" si="2454"/>
        <v>4.2193868262179298E-6</v>
      </c>
      <c r="BH1845" s="13">
        <f t="shared" si="2455"/>
        <v>2.1513928219774476E-6</v>
      </c>
      <c r="BI1845" s="13">
        <f t="shared" si="2456"/>
        <v>8.7756657828973754E-7</v>
      </c>
      <c r="BJ1845" s="14">
        <f t="shared" si="2457"/>
        <v>0.71952055691420336</v>
      </c>
      <c r="BK1845" s="14">
        <f t="shared" si="2458"/>
        <v>0.19039411740436105</v>
      </c>
      <c r="BL1845" s="14">
        <f t="shared" si="2459"/>
        <v>8.7079784210780942E-2</v>
      </c>
      <c r="BM1845" s="14">
        <f t="shared" si="2460"/>
        <v>0.47476416755583362</v>
      </c>
      <c r="BN1845" s="14">
        <f t="shared" si="2461"/>
        <v>0.52020542705311468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1.3052999999999999</v>
      </c>
      <c r="F1846" s="10">
        <f>VLOOKUP(B1846,home!$B$2:$E$405,3,FALSE)</f>
        <v>1.8548</v>
      </c>
      <c r="G1846" s="10">
        <f>VLOOKUP(C1846,away!$B$2:$E$405,4,FALSE)</f>
        <v>1.0887</v>
      </c>
      <c r="H1846" s="10">
        <f>VLOOKUP(A1846,away!$A$2:$E$405,3,FALSE)</f>
        <v>1.1211</v>
      </c>
      <c r="I1846" s="10">
        <f>VLOOKUP(C1846,away!$B$2:$E$405,3,FALSE)</f>
        <v>0.89200000000000002</v>
      </c>
      <c r="J1846" s="10">
        <f>VLOOKUP(B1846,home!$B$2:$E$405,4,FALSE)</f>
        <v>0.56340000000000001</v>
      </c>
      <c r="K1846" s="12">
        <f t="shared" si="2406"/>
        <v>2.6358193880279996</v>
      </c>
      <c r="L1846" s="12">
        <f t="shared" si="2407"/>
        <v>0.56341194407999995</v>
      </c>
      <c r="M1846" s="13">
        <f t="shared" si="2408"/>
        <v>4.0793548621038421E-2</v>
      </c>
      <c r="N1846" s="13">
        <f t="shared" si="2409"/>
        <v>0.10752442636179595</v>
      </c>
      <c r="O1846" s="13">
        <f t="shared" si="2410"/>
        <v>2.298357253450126E-2</v>
      </c>
      <c r="P1846" s="13">
        <f t="shared" si="2411"/>
        <v>6.0580546092586243E-2</v>
      </c>
      <c r="Q1846" s="13">
        <f t="shared" si="2412"/>
        <v>0.14170748384550538</v>
      </c>
      <c r="R1846" s="13">
        <f t="shared" si="2413"/>
        <v>6.4746096417835223E-3</v>
      </c>
      <c r="S1846" s="13">
        <f t="shared" si="2414"/>
        <v>2.2491317186997799E-2</v>
      </c>
      <c r="T1846" s="13">
        <f t="shared" si="2415"/>
        <v>7.9839688964081376E-2</v>
      </c>
      <c r="U1846" s="13">
        <f t="shared" si="2416"/>
        <v>1.7065901623726027E-2</v>
      </c>
      <c r="V1846" s="13">
        <f t="shared" si="2417"/>
        <v>3.7111975996975762E-3</v>
      </c>
      <c r="W1846" s="13">
        <f t="shared" si="2418"/>
        <v>0.12450511111621589</v>
      </c>
      <c r="X1846" s="13">
        <f t="shared" si="2419"/>
        <v>7.0147666701883604E-2</v>
      </c>
      <c r="Y1846" s="13">
        <f t="shared" si="2420"/>
        <v>1.9761016634592059E-2</v>
      </c>
      <c r="Z1846" s="13">
        <f t="shared" si="2421"/>
        <v>1.2159574684787887E-3</v>
      </c>
      <c r="AA1846" s="13">
        <f t="shared" si="2422"/>
        <v>3.2050442704338361E-3</v>
      </c>
      <c r="AB1846" s="13">
        <f t="shared" si="2423"/>
        <v>4.2239589137487814E-3</v>
      </c>
      <c r="AC1846" s="13">
        <f t="shared" si="2424"/>
        <v>3.4445761775923461E-4</v>
      </c>
      <c r="AD1846" s="13">
        <f t="shared" si="2425"/>
        <v>8.2043246447175575E-2</v>
      </c>
      <c r="AE1846" s="13">
        <f t="shared" si="2426"/>
        <v>4.6224144979437734E-2</v>
      </c>
      <c r="AF1846" s="13">
        <f t="shared" si="2427"/>
        <v>1.302161769315039E-2</v>
      </c>
      <c r="AG1846" s="13">
        <f t="shared" si="2428"/>
        <v>2.4455116465214618E-3</v>
      </c>
      <c r="AH1846" s="13">
        <f t="shared" si="2429"/>
        <v>1.7127124030855739E-4</v>
      </c>
      <c r="AI1846" s="13">
        <f t="shared" si="2430"/>
        <v>4.514400558168982E-4</v>
      </c>
      <c r="AJ1846" s="13">
        <f t="shared" si="2431"/>
        <v>5.9495722582731151E-4</v>
      </c>
      <c r="AK1846" s="13">
        <f t="shared" si="2432"/>
        <v>5.2273326362766012E-4</v>
      </c>
      <c r="AL1846" s="13">
        <f t="shared" si="2433"/>
        <v>2.046150069802343E-5</v>
      </c>
      <c r="AM1846" s="13">
        <f t="shared" si="2434"/>
        <v>4.3250235928444902E-2</v>
      </c>
      <c r="AN1846" s="13">
        <f t="shared" si="2435"/>
        <v>2.4367699506363805E-2</v>
      </c>
      <c r="AO1846" s="13">
        <f t="shared" si="2436"/>
        <v>6.8645264758188419E-3</v>
      </c>
      <c r="AP1846" s="13">
        <f t="shared" si="2437"/>
        <v>1.289185402309908E-3</v>
      </c>
      <c r="AQ1846" s="13">
        <f t="shared" si="2438"/>
        <v>1.8158561344874553E-4</v>
      </c>
      <c r="AR1846" s="13">
        <f t="shared" si="2439"/>
        <v>1.9299252493447441E-5</v>
      </c>
      <c r="AS1846" s="13">
        <f t="shared" si="2440"/>
        <v>5.086934389667648E-5</v>
      </c>
      <c r="AT1846" s="13">
        <f t="shared" si="2441"/>
        <v>6.704120144956185E-5</v>
      </c>
      <c r="AU1846" s="13">
        <f t="shared" si="2442"/>
        <v>5.8902832859148651E-5</v>
      </c>
      <c r="AV1846" s="13">
        <f t="shared" si="2443"/>
        <v>3.8814307214979189E-5</v>
      </c>
      <c r="AW1846" s="13">
        <f t="shared" si="2444"/>
        <v>8.4406653071228009E-7</v>
      </c>
      <c r="AX1846" s="13">
        <f t="shared" si="2445"/>
        <v>1.8999968399496723E-2</v>
      </c>
      <c r="AY1846" s="13">
        <f t="shared" si="2446"/>
        <v>1.0704809133419015E-2</v>
      </c>
      <c r="AZ1846" s="13">
        <f t="shared" si="2447"/>
        <v>3.0156086624324729E-3</v>
      </c>
      <c r="BA1846" s="13">
        <f t="shared" si="2448"/>
        <v>5.6634331302852256E-4</v>
      </c>
      <c r="BB1846" s="13">
        <f t="shared" si="2449"/>
        <v>7.9771146752526966E-5</v>
      </c>
      <c r="BC1846" s="13">
        <f t="shared" si="2450"/>
        <v>8.9888033746664413E-6</v>
      </c>
      <c r="BD1846" s="13">
        <f t="shared" si="2451"/>
        <v>1.8122382277706671E-6</v>
      </c>
      <c r="BE1846" s="13">
        <f t="shared" si="2452"/>
        <v>4.7767326564834257E-6</v>
      </c>
      <c r="BF1846" s="13">
        <f t="shared" si="2453"/>
        <v>6.2953022736927541E-6</v>
      </c>
      <c r="BG1846" s="13">
        <f t="shared" si="2454"/>
        <v>5.5310932621653703E-6</v>
      </c>
      <c r="BH1846" s="13">
        <f t="shared" si="2455"/>
        <v>3.6447407143516297E-6</v>
      </c>
      <c r="BI1846" s="13">
        <f t="shared" si="2456"/>
        <v>1.9213756478446081E-6</v>
      </c>
      <c r="BJ1846" s="14">
        <f t="shared" si="2457"/>
        <v>0.79654863677524923</v>
      </c>
      <c r="BK1846" s="14">
        <f t="shared" si="2458"/>
        <v>0.13864633775219629</v>
      </c>
      <c r="BL1846" s="14">
        <f t="shared" si="2459"/>
        <v>5.5952397190469981E-2</v>
      </c>
      <c r="BM1846" s="14">
        <f t="shared" si="2460"/>
        <v>0.60159517702229537</v>
      </c>
      <c r="BN1846" s="14">
        <f t="shared" si="2461"/>
        <v>0.38006418709721074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1.8042</v>
      </c>
      <c r="F1850" s="10">
        <f>VLOOKUP(B1850,home!$B$2:$E$405,3,FALSE)</f>
        <v>0.73899999999999999</v>
      </c>
      <c r="G1850" s="10">
        <f>VLOOKUP(C1850,away!$B$2:$E$405,4,FALSE)</f>
        <v>0.84989999999999999</v>
      </c>
      <c r="H1850" s="10">
        <f>VLOOKUP(A1850,away!$A$2:$E$405,3,FALSE)</f>
        <v>1.2458</v>
      </c>
      <c r="I1850" s="10">
        <f>VLOOKUP(C1850,away!$B$2:$E$405,3,FALSE)</f>
        <v>1.2307999999999999</v>
      </c>
      <c r="J1850" s="10">
        <f>VLOOKUP(B1850,home!$B$2:$E$405,4,FALSE)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1.8042</v>
      </c>
      <c r="F1851" s="10">
        <f>VLOOKUP(B1851,home!$B$2:$E$405,3,FALSE)</f>
        <v>0.77600000000000002</v>
      </c>
      <c r="G1851" s="10">
        <f>VLOOKUP(C1851,away!$B$2:$E$405,4,FALSE)</f>
        <v>1.2932999999999999</v>
      </c>
      <c r="H1851" s="10">
        <f>VLOOKUP(A1851,away!$A$2:$E$405,3,FALSE)</f>
        <v>1.2458</v>
      </c>
      <c r="I1851" s="10">
        <f>VLOOKUP(C1851,away!$B$2:$E$405,3,FALSE)</f>
        <v>0.96319999999999995</v>
      </c>
      <c r="J1851" s="10">
        <f>VLOOKUP(B1851,home!$B$2:$E$405,4,FALSE)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1.5941000000000001</v>
      </c>
      <c r="F1852" s="10">
        <f>VLOOKUP(B1852,home!$B$2:$E$405,3,FALSE)</f>
        <v>1.0664</v>
      </c>
      <c r="G1852" s="10">
        <f>VLOOKUP(C1852,away!$B$2:$E$405,4,FALSE)</f>
        <v>0.83640000000000003</v>
      </c>
      <c r="H1852" s="10">
        <f>VLOOKUP(A1852,away!$A$2:$E$405,3,FALSE)</f>
        <v>1.1647000000000001</v>
      </c>
      <c r="I1852" s="10">
        <f>VLOOKUP(C1852,away!$B$2:$E$405,3,FALSE)</f>
        <v>0.76319999999999999</v>
      </c>
      <c r="J1852" s="10">
        <f>VLOOKUP(B1852,home!$B$2:$E$405,4,FALSE)</f>
        <v>1.3736999999999999</v>
      </c>
      <c r="K1852" s="12">
        <f t="shared" si="2406"/>
        <v>1.4218367079360001</v>
      </c>
      <c r="L1852" s="12">
        <f t="shared" si="2407"/>
        <v>1.2210806112479999</v>
      </c>
      <c r="M1852" s="13">
        <f t="shared" si="2408"/>
        <v>7.1153389329636066E-2</v>
      </c>
      <c r="N1852" s="13">
        <f t="shared" si="2409"/>
        <v>0.10116850084293827</v>
      </c>
      <c r="O1852" s="13">
        <f t="shared" si="2410"/>
        <v>8.6884024134998919E-2</v>
      </c>
      <c r="P1852" s="13">
        <f t="shared" si="2411"/>
        <v>0.12353489484833885</v>
      </c>
      <c r="Q1852" s="13">
        <f t="shared" si="2412"/>
        <v>7.1922544092671917E-2</v>
      </c>
      <c r="R1852" s="13">
        <f t="shared" si="2413"/>
        <v>5.3046198649225239E-2</v>
      </c>
      <c r="S1852" s="13">
        <f t="shared" si="2414"/>
        <v>5.3619618084847318E-2</v>
      </c>
      <c r="T1852" s="13">
        <f t="shared" si="2415"/>
        <v>8.7823224103191058E-2</v>
      </c>
      <c r="U1852" s="13">
        <f t="shared" si="2416"/>
        <v>7.5423032455933514E-2</v>
      </c>
      <c r="V1852" s="13">
        <f t="shared" si="2417"/>
        <v>1.0343684482724184E-2</v>
      </c>
      <c r="W1852" s="13">
        <f t="shared" si="2418"/>
        <v>3.4087371106368829E-2</v>
      </c>
      <c r="X1852" s="13">
        <f t="shared" si="2419"/>
        <v>4.162342794640226E-2</v>
      </c>
      <c r="Y1852" s="13">
        <f t="shared" si="2420"/>
        <v>2.5412780419514981E-2</v>
      </c>
      <c r="Z1852" s="13">
        <f t="shared" si="2421"/>
        <v>2.1591228223659591E-2</v>
      </c>
      <c r="AA1852" s="13">
        <f t="shared" si="2422"/>
        <v>3.0699200857823003E-2</v>
      </c>
      <c r="AB1852" s="13">
        <f t="shared" si="2423"/>
        <v>2.1824625341976552E-2</v>
      </c>
      <c r="AC1852" s="13">
        <f t="shared" si="2424"/>
        <v>1.1224043462268953E-3</v>
      </c>
      <c r="AD1852" s="13">
        <f t="shared" si="2425"/>
        <v>1.2116668879018043E-2</v>
      </c>
      <c r="AE1852" s="13">
        <f t="shared" si="2426"/>
        <v>1.4795429441080969E-2</v>
      </c>
      <c r="AF1852" s="13">
        <f t="shared" si="2427"/>
        <v>9.0332060127959034E-3</v>
      </c>
      <c r="AG1852" s="13">
        <f t="shared" si="2428"/>
        <v>3.6767575732113093E-3</v>
      </c>
      <c r="AH1852" s="13">
        <f t="shared" si="2429"/>
        <v>6.5911575392353337E-3</v>
      </c>
      <c r="AI1852" s="13">
        <f t="shared" si="2430"/>
        <v>9.3715497370739156E-3</v>
      </c>
      <c r="AJ1852" s="13">
        <f t="shared" si="2431"/>
        <v>6.6624067132098333E-3</v>
      </c>
      <c r="AK1852" s="13">
        <f t="shared" si="2432"/>
        <v>3.1576181426803264E-3</v>
      </c>
      <c r="AL1852" s="13">
        <f t="shared" si="2433"/>
        <v>7.7947715039180038E-5</v>
      </c>
      <c r="AM1852" s="13">
        <f t="shared" si="2434"/>
        <v>3.4455849180187151E-3</v>
      </c>
      <c r="AN1852" s="13">
        <f t="shared" si="2435"/>
        <v>4.2073369378011821E-3</v>
      </c>
      <c r="AO1852" s="13">
        <f t="shared" si="2436"/>
        <v>2.5687487798682781E-3</v>
      </c>
      <c r="AP1852" s="13">
        <f t="shared" si="2437"/>
        <v>1.0455497767547035E-3</v>
      </c>
      <c r="AQ1852" s="13">
        <f t="shared" si="2438"/>
        <v>3.1917514012246099E-4</v>
      </c>
      <c r="AR1852" s="13">
        <f t="shared" si="2439"/>
        <v>1.6096669353682668E-3</v>
      </c>
      <c r="AS1852" s="13">
        <f t="shared" si="2440"/>
        <v>2.2886835362574466E-3</v>
      </c>
      <c r="AT1852" s="13">
        <f t="shared" si="2441"/>
        <v>1.6270671323498061E-3</v>
      </c>
      <c r="AU1852" s="13">
        <f t="shared" si="2442"/>
        <v>7.7114125835037238E-4</v>
      </c>
      <c r="AV1852" s="13">
        <f t="shared" si="2443"/>
        <v>2.7410923703162943E-4</v>
      </c>
      <c r="AW1852" s="13">
        <f t="shared" si="2444"/>
        <v>3.7591957911689251E-6</v>
      </c>
      <c r="AX1852" s="13">
        <f t="shared" si="2445"/>
        <v>8.1650985279161043E-4</v>
      </c>
      <c r="AY1852" s="13">
        <f t="shared" si="2446"/>
        <v>9.9702435013679412E-4</v>
      </c>
      <c r="AZ1852" s="13">
        <f t="shared" si="2447"/>
        <v>6.0872355144708833E-4</v>
      </c>
      <c r="BA1852" s="13">
        <f t="shared" si="2448"/>
        <v>2.4776684209402126E-4</v>
      </c>
      <c r="BB1852" s="13">
        <f t="shared" si="2449"/>
        <v>7.563582174778858E-5</v>
      </c>
      <c r="BC1852" s="13">
        <f t="shared" si="2450"/>
        <v>1.8471487090406864E-5</v>
      </c>
      <c r="BD1852" s="13">
        <f t="shared" si="2451"/>
        <v>3.2758884755752961E-4</v>
      </c>
      <c r="BE1852" s="13">
        <f t="shared" si="2452"/>
        <v>4.6577784856774608E-4</v>
      </c>
      <c r="BF1852" s="13">
        <f t="shared" si="2453"/>
        <v>3.3113002141853856E-4</v>
      </c>
      <c r="BG1852" s="13">
        <f t="shared" si="2454"/>
        <v>1.5693760651750406E-4</v>
      </c>
      <c r="BH1852" s="13">
        <f t="shared" si="2455"/>
        <v>5.5784912450550819E-5</v>
      </c>
      <c r="BI1852" s="13">
        <f t="shared" si="2456"/>
        <v>1.586340725423781E-5</v>
      </c>
      <c r="BJ1852" s="14">
        <f t="shared" si="2457"/>
        <v>0.41601043787506664</v>
      </c>
      <c r="BK1852" s="14">
        <f t="shared" si="2458"/>
        <v>0.26084896315694928</v>
      </c>
      <c r="BL1852" s="14">
        <f t="shared" si="2459"/>
        <v>0.30158356431528033</v>
      </c>
      <c r="BM1852" s="14">
        <f t="shared" si="2460"/>
        <v>0.49133137651880099</v>
      </c>
      <c r="BN1852" s="14">
        <f t="shared" si="2461"/>
        <v>0.5077095518978092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1.5941000000000001</v>
      </c>
      <c r="F1853" s="10">
        <f>VLOOKUP(B1853,home!$B$2:$E$405,3,FALSE)</f>
        <v>1.0455000000000001</v>
      </c>
      <c r="G1853" s="10">
        <f>VLOOKUP(C1853,away!$B$2:$E$405,4,FALSE)</f>
        <v>0.9758</v>
      </c>
      <c r="H1853" s="10">
        <f>VLOOKUP(A1853,away!$A$2:$E$405,3,FALSE)</f>
        <v>1.1647000000000001</v>
      </c>
      <c r="I1853" s="10">
        <f>VLOOKUP(C1853,away!$B$2:$E$405,3,FALSE)</f>
        <v>1.1448</v>
      </c>
      <c r="J1853" s="10">
        <f>VLOOKUP(B1853,home!$B$2:$E$405,4,FALSE)</f>
        <v>0.76319999999999999</v>
      </c>
      <c r="K1853" s="12">
        <f t="shared" si="2406"/>
        <v>1.6262990664900001</v>
      </c>
      <c r="L1853" s="12">
        <f t="shared" si="2407"/>
        <v>1.0176116209920001</v>
      </c>
      <c r="M1853" s="13">
        <f t="shared" si="2408"/>
        <v>7.108274290315035E-2</v>
      </c>
      <c r="N1853" s="13">
        <f t="shared" si="2409"/>
        <v>0.11560179842694208</v>
      </c>
      <c r="O1853" s="13">
        <f t="shared" si="2410"/>
        <v>7.2334625230232416E-2</v>
      </c>
      <c r="P1853" s="13">
        <f t="shared" si="2411"/>
        <v>0.11763773348683097</v>
      </c>
      <c r="Q1853" s="13">
        <f t="shared" si="2412"/>
        <v>9.4001548433150575E-2</v>
      </c>
      <c r="R1853" s="13">
        <f t="shared" si="2413"/>
        <v>3.6804277617192814E-2</v>
      </c>
      <c r="S1853" s="13">
        <f t="shared" si="2414"/>
        <v>4.8670872052495588E-2</v>
      </c>
      <c r="T1853" s="13">
        <f t="shared" si="2415"/>
        <v>9.5657068076816357E-2</v>
      </c>
      <c r="U1853" s="13">
        <f t="shared" si="2416"/>
        <v>5.9854762331679467E-2</v>
      </c>
      <c r="V1853" s="13">
        <f t="shared" si="2417"/>
        <v>8.949712595087353E-3</v>
      </c>
      <c r="W1853" s="13">
        <f t="shared" si="2418"/>
        <v>5.0958210155149099E-2</v>
      </c>
      <c r="X1853" s="13">
        <f t="shared" si="2419"/>
        <v>5.1855666838832269E-2</v>
      </c>
      <c r="Y1853" s="13">
        <f t="shared" si="2420"/>
        <v>2.6384464594742599E-2</v>
      </c>
      <c r="Z1853" s="13">
        <f t="shared" si="2421"/>
        <v>1.2484153535157057E-2</v>
      </c>
      <c r="AA1853" s="13">
        <f t="shared" si="2422"/>
        <v>2.0302967240143754E-2</v>
      </c>
      <c r="AB1853" s="13">
        <f t="shared" si="2423"/>
        <v>1.6509348334811425E-2</v>
      </c>
      <c r="AC1853" s="13">
        <f t="shared" si="2424"/>
        <v>9.2570279898938023E-4</v>
      </c>
      <c r="AD1853" s="13">
        <f t="shared" si="2425"/>
        <v>2.071832240133006E-2</v>
      </c>
      <c r="AE1853" s="13">
        <f t="shared" si="2426"/>
        <v>2.1083205643052348E-2</v>
      </c>
      <c r="AF1853" s="13">
        <f t="shared" si="2427"/>
        <v>1.072725753506709E-2</v>
      </c>
      <c r="AG1853" s="13">
        <f t="shared" si="2428"/>
        <v>3.6387273096860902E-3</v>
      </c>
      <c r="AH1853" s="13">
        <f t="shared" si="2429"/>
        <v>3.1760049289060446E-3</v>
      </c>
      <c r="AI1853" s="13">
        <f t="shared" si="2430"/>
        <v>5.1651338510475386E-3</v>
      </c>
      <c r="AJ1853" s="13">
        <f t="shared" si="2431"/>
        <v>4.2000261801272577E-3</v>
      </c>
      <c r="AK1853" s="13">
        <f t="shared" si="2432"/>
        <v>2.2768328853248398E-3</v>
      </c>
      <c r="AL1853" s="13">
        <f t="shared" si="2433"/>
        <v>6.1279334312632367E-5</v>
      </c>
      <c r="AM1853" s="13">
        <f t="shared" si="2434"/>
        <v>6.7388376761043818E-3</v>
      </c>
      <c r="AN1853" s="13">
        <f t="shared" si="2435"/>
        <v>6.8575195311825427E-3</v>
      </c>
      <c r="AO1853" s="13">
        <f t="shared" si="2436"/>
        <v>3.4891457830554832E-3</v>
      </c>
      <c r="AP1853" s="13">
        <f t="shared" si="2437"/>
        <v>1.1835317653908308E-3</v>
      </c>
      <c r="AQ1853" s="13">
        <f t="shared" si="2438"/>
        <v>3.0109391956872168E-4</v>
      </c>
      <c r="AR1853" s="13">
        <f t="shared" si="2439"/>
        <v>6.4638790479653262E-4</v>
      </c>
      <c r="AS1853" s="13">
        <f t="shared" si="2440"/>
        <v>1.051220046161028E-3</v>
      </c>
      <c r="AT1853" s="13">
        <f t="shared" si="2441"/>
        <v>8.5479908987362758E-4</v>
      </c>
      <c r="AU1853" s="13">
        <f t="shared" si="2442"/>
        <v>4.6338632063266071E-4</v>
      </c>
      <c r="AV1853" s="13">
        <f t="shared" si="2443"/>
        <v>1.8840118516728302E-4</v>
      </c>
      <c r="AW1853" s="13">
        <f t="shared" si="2444"/>
        <v>2.8170464540105422E-6</v>
      </c>
      <c r="AX1853" s="13">
        <f t="shared" si="2445"/>
        <v>1.8265609036460324E-3</v>
      </c>
      <c r="AY1853" s="13">
        <f t="shared" si="2446"/>
        <v>1.8587296019998514E-3</v>
      </c>
      <c r="AZ1853" s="13">
        <f t="shared" si="2447"/>
        <v>9.4573242163844184E-4</v>
      </c>
      <c r="BA1853" s="13">
        <f t="shared" si="2448"/>
        <v>3.207961008693949E-4</v>
      </c>
      <c r="BB1853" s="13">
        <f t="shared" si="2449"/>
        <v>8.1611460053404513E-5</v>
      </c>
      <c r="BC1853" s="13">
        <f t="shared" si="2450"/>
        <v>1.660975403129377E-5</v>
      </c>
      <c r="BD1853" s="13">
        <f t="shared" si="2451"/>
        <v>1.0962864059827031E-4</v>
      </c>
      <c r="BE1853" s="13">
        <f t="shared" si="2452"/>
        <v>1.7828895586553473E-4</v>
      </c>
      <c r="BF1853" s="13">
        <f t="shared" si="2453"/>
        <v>1.4497558124479802E-4</v>
      </c>
      <c r="BG1853" s="13">
        <f t="shared" si="2454"/>
        <v>7.8591217480753384E-5</v>
      </c>
      <c r="BH1853" s="13">
        <f t="shared" si="2455"/>
        <v>3.195320590581546E-5</v>
      </c>
      <c r="BI1853" s="13">
        <f t="shared" si="2456"/>
        <v>1.039309378719808E-5</v>
      </c>
      <c r="BJ1853" s="14">
        <f t="shared" si="2457"/>
        <v>0.51424643833230888</v>
      </c>
      <c r="BK1853" s="14">
        <f t="shared" si="2458"/>
        <v>0.24918677277286611</v>
      </c>
      <c r="BL1853" s="14">
        <f t="shared" si="2459"/>
        <v>0.22438200384097906</v>
      </c>
      <c r="BM1853" s="14">
        <f t="shared" si="2460"/>
        <v>0.49098072982826607</v>
      </c>
      <c r="BN1853" s="14">
        <f t="shared" si="2461"/>
        <v>0.50746272609749921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1.5941000000000001</v>
      </c>
      <c r="F1854" s="10">
        <f>VLOOKUP(B1854,home!$B$2:$E$405,3,FALSE)</f>
        <v>1.1849000000000001</v>
      </c>
      <c r="G1854" s="10">
        <f>VLOOKUP(C1854,away!$B$2:$E$405,4,FALSE)</f>
        <v>1.4428000000000001</v>
      </c>
      <c r="H1854" s="10">
        <f>VLOOKUP(A1854,away!$A$2:$E$405,3,FALSE)</f>
        <v>1.1647000000000001</v>
      </c>
      <c r="I1854" s="10">
        <f>VLOOKUP(C1854,away!$B$2:$E$405,3,FALSE)</f>
        <v>0.60099999999999998</v>
      </c>
      <c r="J1854" s="10">
        <f>VLOOKUP(B1854,home!$B$2:$E$405,4,FALSE)</f>
        <v>0.76319999999999999</v>
      </c>
      <c r="K1854" s="12">
        <f t="shared" si="2406"/>
        <v>2.7252314670520001</v>
      </c>
      <c r="L1854" s="12">
        <f t="shared" si="2407"/>
        <v>0.53422832304000001</v>
      </c>
      <c r="M1854" s="13">
        <f t="shared" si="2408"/>
        <v>3.8409141412902775E-2</v>
      </c>
      <c r="N1854" s="13">
        <f t="shared" si="2409"/>
        <v>0.10467380080089279</v>
      </c>
      <c r="O1854" s="13">
        <f t="shared" si="2410"/>
        <v>2.0519251206421271E-2</v>
      </c>
      <c r="P1854" s="13">
        <f t="shared" si="2411"/>
        <v>5.5919709068083974E-2</v>
      </c>
      <c r="Q1854" s="13">
        <f t="shared" si="2412"/>
        <v>0.14263016785926294</v>
      </c>
      <c r="R1854" s="13">
        <f t="shared" si="2413"/>
        <v>5.4809825810214659E-3</v>
      </c>
      <c r="S1854" s="13">
        <f t="shared" si="2414"/>
        <v>2.0353317903174309E-2</v>
      </c>
      <c r="T1854" s="13">
        <f t="shared" si="2415"/>
        <v>7.6197075390367755E-2</v>
      </c>
      <c r="U1854" s="13">
        <f t="shared" si="2416"/>
        <v>1.493694620016359E-2</v>
      </c>
      <c r="V1854" s="13">
        <f t="shared" si="2417"/>
        <v>3.2924789772207511E-3</v>
      </c>
      <c r="W1854" s="13">
        <f t="shared" si="2418"/>
        <v>0.12956674053365738</v>
      </c>
      <c r="X1854" s="13">
        <f t="shared" si="2419"/>
        <v>6.921822251705459E-2</v>
      </c>
      <c r="Y1854" s="13">
        <f t="shared" si="2420"/>
        <v>1.8489167469547822E-2</v>
      </c>
      <c r="Z1854" s="13">
        <f t="shared" si="2421"/>
        <v>9.760320442901829E-4</v>
      </c>
      <c r="AA1854" s="13">
        <f t="shared" si="2422"/>
        <v>2.6599132399506985E-3</v>
      </c>
      <c r="AB1854" s="13">
        <f t="shared" si="2423"/>
        <v>3.6244396305709402E-3</v>
      </c>
      <c r="AC1854" s="13">
        <f t="shared" si="2424"/>
        <v>2.9959415217674823E-4</v>
      </c>
      <c r="AD1854" s="13">
        <f t="shared" si="2425"/>
        <v>8.8274839596421253E-2</v>
      </c>
      <c r="AE1854" s="13">
        <f t="shared" si="2426"/>
        <v>4.7158919524221125E-2</v>
      </c>
      <c r="AF1854" s="13">
        <f t="shared" si="2427"/>
        <v>1.2596815246901483E-2</v>
      </c>
      <c r="AG1854" s="13">
        <f t="shared" si="2428"/>
        <v>2.2431918283322941E-3</v>
      </c>
      <c r="AH1854" s="13">
        <f t="shared" si="2429"/>
        <v>1.3035599056361184E-4</v>
      </c>
      <c r="AI1854" s="13">
        <f t="shared" si="2430"/>
        <v>3.5525024740268866E-4</v>
      </c>
      <c r="AJ1854" s="13">
        <f t="shared" si="2431"/>
        <v>4.8406957644990761E-4</v>
      </c>
      <c r="AK1854" s="13">
        <f t="shared" si="2432"/>
        <v>4.3973388066127403E-4</v>
      </c>
      <c r="AL1854" s="13">
        <f t="shared" si="2433"/>
        <v>1.7447115152222722E-5</v>
      </c>
      <c r="AM1854" s="13">
        <f t="shared" si="2434"/>
        <v>4.8113874123426999E-2</v>
      </c>
      <c r="AN1854" s="13">
        <f t="shared" si="2435"/>
        <v>2.5703794287916061E-2</v>
      </c>
      <c r="AO1854" s="13">
        <f t="shared" si="2436"/>
        <v>6.8658474590992643E-3</v>
      </c>
      <c r="AP1854" s="13">
        <f t="shared" si="2437"/>
        <v>1.2226433914410151E-3</v>
      </c>
      <c r="AQ1854" s="13">
        <f t="shared" si="2438"/>
        <v>1.6329268217136792E-4</v>
      </c>
      <c r="AR1854" s="13">
        <f t="shared" si="2439"/>
        <v>1.3927972447403287E-5</v>
      </c>
      <c r="AS1854" s="13">
        <f t="shared" si="2440"/>
        <v>3.7956948785896705E-5</v>
      </c>
      <c r="AT1854" s="13">
        <f t="shared" si="2441"/>
        <v>5.1720735612303458E-5</v>
      </c>
      <c r="AU1854" s="13">
        <f t="shared" si="2442"/>
        <v>4.6983658729908789E-5</v>
      </c>
      <c r="AV1854" s="13">
        <f t="shared" si="2443"/>
        <v>3.2010336301994967E-5</v>
      </c>
      <c r="AW1854" s="13">
        <f t="shared" si="2444"/>
        <v>7.0558839749272416E-7</v>
      </c>
      <c r="AX1854" s="13">
        <f t="shared" si="2445"/>
        <v>2.1853573960490379E-2</v>
      </c>
      <c r="AY1854" s="13">
        <f t="shared" si="2446"/>
        <v>1.1674798169343388E-2</v>
      </c>
      <c r="AZ1854" s="13">
        <f t="shared" si="2447"/>
        <v>3.1185039239193901E-3</v>
      </c>
      <c r="BA1854" s="13">
        <f t="shared" si="2448"/>
        <v>5.5533104055637179E-4</v>
      </c>
      <c r="BB1854" s="13">
        <f t="shared" si="2449"/>
        <v>7.416839263212218E-5</v>
      </c>
      <c r="BC1854" s="13">
        <f t="shared" si="2450"/>
        <v>7.9245712036861866E-6</v>
      </c>
      <c r="BD1854" s="13">
        <f t="shared" si="2451"/>
        <v>1.2401195606539302E-6</v>
      </c>
      <c r="BE1854" s="13">
        <f t="shared" si="2452"/>
        <v>3.3796128496007926E-6</v>
      </c>
      <c r="BF1854" s="13">
        <f t="shared" si="2453"/>
        <v>4.6051136420926793E-6</v>
      </c>
      <c r="BG1854" s="13">
        <f t="shared" si="2454"/>
        <v>4.1833335355938036E-6</v>
      </c>
      <c r="BH1854" s="13">
        <f t="shared" si="2455"/>
        <v>2.8501380470935333E-6</v>
      </c>
      <c r="BI1854" s="13">
        <f t="shared" si="2456"/>
        <v>1.553457178276286E-6</v>
      </c>
      <c r="BJ1854" s="14">
        <f t="shared" si="2457"/>
        <v>0.81040269276885957</v>
      </c>
      <c r="BK1854" s="14">
        <f t="shared" si="2458"/>
        <v>0.12996648679805417</v>
      </c>
      <c r="BL1854" s="14">
        <f t="shared" si="2459"/>
        <v>4.8831353979896262E-2</v>
      </c>
      <c r="BM1854" s="14">
        <f t="shared" si="2460"/>
        <v>0.61086942008156897</v>
      </c>
      <c r="BN1854" s="14">
        <f t="shared" si="2461"/>
        <v>0.36763305292858528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1.5941000000000001</v>
      </c>
      <c r="F1855" s="10">
        <f>VLOOKUP(B1855,home!$B$2:$E$405,3,FALSE)</f>
        <v>0.62729999999999997</v>
      </c>
      <c r="G1855" s="10">
        <f>VLOOKUP(C1855,away!$B$2:$E$405,4,FALSE)</f>
        <v>0.69699999999999995</v>
      </c>
      <c r="H1855" s="10">
        <f>VLOOKUP(A1855,away!$A$2:$E$405,3,FALSE)</f>
        <v>1.1647000000000001</v>
      </c>
      <c r="I1855" s="10">
        <f>VLOOKUP(C1855,away!$B$2:$E$405,3,FALSE)</f>
        <v>1.3355999999999999</v>
      </c>
      <c r="J1855" s="10">
        <f>VLOOKUP(B1855,home!$B$2:$E$405,4,FALSE)</f>
        <v>1.6313</v>
      </c>
      <c r="K1855" s="12">
        <f t="shared" si="2406"/>
        <v>0.69698531420999998</v>
      </c>
      <c r="L1855" s="12">
        <f t="shared" si="2407"/>
        <v>2.5376067569159999</v>
      </c>
      <c r="M1855" s="13">
        <f t="shared" si="2408"/>
        <v>3.937626437951959E-2</v>
      </c>
      <c r="N1855" s="13">
        <f t="shared" si="2409"/>
        <v>2.7444678000975491E-2</v>
      </c>
      <c r="O1855" s="13">
        <f t="shared" si="2410"/>
        <v>9.9921474551579723E-2</v>
      </c>
      <c r="P1855" s="13">
        <f t="shared" si="2411"/>
        <v>6.9643800336659303E-2</v>
      </c>
      <c r="Q1855" s="13">
        <f t="shared" si="2412"/>
        <v>9.5642687599510889E-3</v>
      </c>
      <c r="R1855" s="13">
        <f t="shared" si="2413"/>
        <v>0.12678070449154943</v>
      </c>
      <c r="S1855" s="13">
        <f t="shared" si="2414"/>
        <v>3.0794305921101973E-2</v>
      </c>
      <c r="T1855" s="13">
        <f t="shared" si="2415"/>
        <v>2.427035303021249E-2</v>
      </c>
      <c r="U1855" s="13">
        <f t="shared" si="2416"/>
        <v>8.836428915580774E-2</v>
      </c>
      <c r="V1855" s="13">
        <f t="shared" si="2417"/>
        <v>6.051678669511425E-3</v>
      </c>
      <c r="W1855" s="13">
        <f t="shared" si="2418"/>
        <v>2.2220516222811325E-3</v>
      </c>
      <c r="X1855" s="13">
        <f t="shared" si="2419"/>
        <v>5.6386932109167599E-3</v>
      </c>
      <c r="Y1855" s="13">
        <f t="shared" si="2420"/>
        <v>7.1543929960993747E-3</v>
      </c>
      <c r="Z1855" s="13">
        <f t="shared" si="2421"/>
        <v>0.10723985745477549</v>
      </c>
      <c r="AA1855" s="13">
        <f t="shared" si="2422"/>
        <v>7.4744605743952294E-2</v>
      </c>
      <c r="AB1855" s="13">
        <f t="shared" si="2423"/>
        <v>2.6047946259975578E-2</v>
      </c>
      <c r="AC1855" s="13">
        <f t="shared" si="2424"/>
        <v>6.6896566307513407E-4</v>
      </c>
      <c r="AD1855" s="13">
        <f t="shared" si="2425"/>
        <v>3.8718433703661373E-4</v>
      </c>
      <c r="AE1855" s="13">
        <f t="shared" si="2426"/>
        <v>9.8252158983615288E-4</v>
      </c>
      <c r="AF1855" s="13">
        <f t="shared" si="2427"/>
        <v>1.2466267125920364E-3</v>
      </c>
      <c r="AG1855" s="13">
        <f t="shared" si="2428"/>
        <v>1.0544827897418436E-3</v>
      </c>
      <c r="AH1855" s="13">
        <f t="shared" si="2429"/>
        <v>6.8033146721986737E-2</v>
      </c>
      <c r="AI1855" s="13">
        <f t="shared" si="2430"/>
        <v>4.7418104144718955E-2</v>
      </c>
      <c r="AJ1855" s="13">
        <f t="shared" si="2431"/>
        <v>1.6524861108274721E-2</v>
      </c>
      <c r="AK1855" s="13">
        <f t="shared" si="2432"/>
        <v>3.8391951706091554E-3</v>
      </c>
      <c r="AL1855" s="13">
        <f t="shared" si="2433"/>
        <v>4.7327304207676549E-5</v>
      </c>
      <c r="AM1855" s="13">
        <f t="shared" si="2434"/>
        <v>5.3972359361330967E-5</v>
      </c>
      <c r="AN1855" s="13">
        <f t="shared" si="2435"/>
        <v>1.3696062380201196E-4</v>
      </c>
      <c r="AO1855" s="13">
        <f t="shared" si="2436"/>
        <v>1.73776102195708E-4</v>
      </c>
      <c r="AP1855" s="13">
        <f t="shared" si="2437"/>
        <v>1.4699180370745127E-4</v>
      </c>
      <c r="AQ1855" s="13">
        <f t="shared" si="2438"/>
        <v>9.3251848574824685E-5</v>
      </c>
      <c r="AR1855" s="13">
        <f t="shared" si="2439"/>
        <v>3.4528274563194232E-2</v>
      </c>
      <c r="AS1855" s="13">
        <f t="shared" si="2440"/>
        <v>2.4065700295557078E-2</v>
      </c>
      <c r="AT1855" s="13">
        <f t="shared" si="2441"/>
        <v>8.3867198410912686E-3</v>
      </c>
      <c r="AU1855" s="13">
        <f t="shared" si="2442"/>
        <v>1.9484735212114135E-3</v>
      </c>
      <c r="AV1855" s="13">
        <f t="shared" si="2443"/>
        <v>3.3951435735285045E-4</v>
      </c>
      <c r="AW1855" s="13">
        <f t="shared" si="2444"/>
        <v>2.3251834129082503E-6</v>
      </c>
      <c r="AX1855" s="13">
        <f t="shared" si="2445"/>
        <v>6.2696569746853812E-6</v>
      </c>
      <c r="AY1855" s="13">
        <f t="shared" si="2446"/>
        <v>1.5909923902507149E-5</v>
      </c>
      <c r="AZ1855" s="13">
        <f t="shared" si="2447"/>
        <v>2.0186565198510762E-5</v>
      </c>
      <c r="BA1855" s="13">
        <f t="shared" si="2448"/>
        <v>1.7075188082222091E-5</v>
      </c>
      <c r="BB1855" s="13">
        <f t="shared" si="2449"/>
        <v>1.0832528163264584E-5</v>
      </c>
      <c r="BC1855" s="13">
        <f t="shared" si="2450"/>
        <v>5.497739332316614E-6</v>
      </c>
      <c r="BD1855" s="13">
        <f t="shared" si="2451"/>
        <v>1.4603197139368756E-2</v>
      </c>
      <c r="BE1855" s="13">
        <f t="shared" si="2452"/>
        <v>1.0178213946653506E-2</v>
      </c>
      <c r="BF1855" s="13">
        <f t="shared" si="2453"/>
        <v>3.5470328228524484E-3</v>
      </c>
      <c r="BG1855" s="13">
        <f t="shared" si="2454"/>
        <v>8.240765955163324E-4</v>
      </c>
      <c r="BH1855" s="13">
        <f t="shared" si="2455"/>
        <v>1.4359232121476448E-4</v>
      </c>
      <c r="BI1855" s="13">
        <f t="shared" si="2456"/>
        <v>2.0016347824003181E-5</v>
      </c>
      <c r="BJ1855" s="14">
        <f t="shared" si="2457"/>
        <v>8.0645977388937806E-2</v>
      </c>
      <c r="BK1855" s="14">
        <f t="shared" si="2458"/>
        <v>0.14659825219797762</v>
      </c>
      <c r="BL1855" s="14">
        <f t="shared" si="2459"/>
        <v>0.65025913910029087</v>
      </c>
      <c r="BM1855" s="14">
        <f t="shared" si="2460"/>
        <v>0.61199845088125759</v>
      </c>
      <c r="BN1855" s="14">
        <f t="shared" si="2461"/>
        <v>0.37273119052023462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1.1607000000000001</v>
      </c>
      <c r="F1856" s="10">
        <f>VLOOKUP(B1856,home!$B$2:$E$405,3,FALSE)</f>
        <v>0.43080000000000002</v>
      </c>
      <c r="G1856" s="10">
        <f>VLOOKUP(C1856,away!$B$2:$E$405,4,FALSE)</f>
        <v>0.62660000000000005</v>
      </c>
      <c r="H1856" s="10">
        <f>VLOOKUP(A1856,away!$A$2:$E$405,3,FALSE)</f>
        <v>0.89880000000000004</v>
      </c>
      <c r="I1856" s="10">
        <f>VLOOKUP(C1856,away!$B$2:$E$405,3,FALSE)</f>
        <v>1.0114000000000001</v>
      </c>
      <c r="J1856" s="10">
        <f>VLOOKUP(B1856,home!$B$2:$E$405,4,FALSE)</f>
        <v>0.8901</v>
      </c>
      <c r="K1856" s="12">
        <f t="shared" si="2406"/>
        <v>0.3133185222960001</v>
      </c>
      <c r="L1856" s="12">
        <f t="shared" si="2407"/>
        <v>0.80914212943200003</v>
      </c>
      <c r="M1856" s="13">
        <f t="shared" si="2408"/>
        <v>0.32547792065347247</v>
      </c>
      <c r="N1856" s="13">
        <f t="shared" si="2409"/>
        <v>0.10197826113912078</v>
      </c>
      <c r="O1856" s="13">
        <f t="shared" si="2410"/>
        <v>0.26335789780065033</v>
      </c>
      <c r="P1856" s="13">
        <f t="shared" si="2411"/>
        <v>8.2514907373880772E-2</v>
      </c>
      <c r="Q1856" s="13">
        <f t="shared" si="2412"/>
        <v>1.5975839043212467E-2</v>
      </c>
      <c r="R1856" s="13">
        <f t="shared" si="2413"/>
        <v>0.1065469851145766</v>
      </c>
      <c r="S1856" s="13">
        <f t="shared" si="2414"/>
        <v>5.229778663058046E-3</v>
      </c>
      <c r="T1856" s="13">
        <f t="shared" si="2415"/>
        <v>1.2926724422887821E-2</v>
      </c>
      <c r="U1856" s="13">
        <f t="shared" si="2416"/>
        <v>3.3383143931193057E-2</v>
      </c>
      <c r="V1856" s="13">
        <f t="shared" si="2417"/>
        <v>1.4731659868790509E-4</v>
      </c>
      <c r="W1856" s="13">
        <f t="shared" si="2418"/>
        <v>1.6685087604860253E-3</v>
      </c>
      <c r="X1856" s="13">
        <f t="shared" si="2419"/>
        <v>1.3500607314356095E-3</v>
      </c>
      <c r="Y1856" s="13">
        <f t="shared" si="2420"/>
        <v>5.4619550754816612E-4</v>
      </c>
      <c r="Z1856" s="13">
        <f t="shared" si="2421"/>
        <v>2.8737218140056038E-2</v>
      </c>
      <c r="AA1856" s="13">
        <f t="shared" si="2422"/>
        <v>9.0039027225401677E-3</v>
      </c>
      <c r="AB1856" s="13">
        <f t="shared" si="2423"/>
        <v>1.4105447479616086E-3</v>
      </c>
      <c r="AC1856" s="13">
        <f t="shared" si="2424"/>
        <v>2.3342242906527315E-6</v>
      </c>
      <c r="AD1856" s="13">
        <f t="shared" si="2425"/>
        <v>1.30693674818353E-4</v>
      </c>
      <c r="AE1856" s="13">
        <f t="shared" si="2426"/>
        <v>1.0574975834581553E-4</v>
      </c>
      <c r="AF1856" s="13">
        <f t="shared" si="2427"/>
        <v>4.278329232742629E-5</v>
      </c>
      <c r="AG1856" s="13">
        <f t="shared" si="2428"/>
        <v>1.1539254752641819E-5</v>
      </c>
      <c r="AH1856" s="13">
        <f t="shared" si="2429"/>
        <v>5.8131234699492097E-3</v>
      </c>
      <c r="AI1856" s="13">
        <f t="shared" si="2430"/>
        <v>1.8213592555286831E-3</v>
      </c>
      <c r="AJ1856" s="13">
        <f t="shared" si="2431"/>
        <v>2.8533279525619489E-4</v>
      </c>
      <c r="AK1856" s="13">
        <f t="shared" si="2432"/>
        <v>2.980001659075272E-5</v>
      </c>
      <c r="AL1856" s="13">
        <f t="shared" si="2433"/>
        <v>2.3670828515355755E-8</v>
      </c>
      <c r="AM1856" s="13">
        <f t="shared" si="2434"/>
        <v>8.1897498135040692E-6</v>
      </c>
      <c r="AN1856" s="13">
        <f t="shared" si="2435"/>
        <v>6.6266716036140083E-6</v>
      </c>
      <c r="AO1856" s="13">
        <f t="shared" si="2436"/>
        <v>2.6809595861974018E-6</v>
      </c>
      <c r="AP1856" s="13">
        <f t="shared" si="2437"/>
        <v>7.230924494989665E-7</v>
      </c>
      <c r="AQ1856" s="13">
        <f t="shared" si="2438"/>
        <v>1.4627114109094866E-7</v>
      </c>
      <c r="AR1856" s="13">
        <f t="shared" si="2439"/>
        <v>9.407286206251686E-4</v>
      </c>
      <c r="AS1856" s="13">
        <f t="shared" si="2440"/>
        <v>2.9474770129583232E-4</v>
      </c>
      <c r="AT1856" s="13">
        <f t="shared" si="2441"/>
        <v>4.6174957110076505E-5</v>
      </c>
      <c r="AU1856" s="13">
        <f t="shared" si="2442"/>
        <v>4.8224897762701198E-6</v>
      </c>
      <c r="AV1856" s="13">
        <f t="shared" si="2443"/>
        <v>3.7774384262213041E-7</v>
      </c>
      <c r="AW1856" s="13">
        <f t="shared" si="2444"/>
        <v>1.6669471930231933E-10</v>
      </c>
      <c r="AX1856" s="13">
        <f t="shared" si="2445"/>
        <v>4.2766671825683942E-7</v>
      </c>
      <c r="AY1856" s="13">
        <f t="shared" si="2446"/>
        <v>3.4604315909753427E-7</v>
      </c>
      <c r="AZ1856" s="13">
        <f t="shared" si="2447"/>
        <v>1.3999904931377761E-7</v>
      </c>
      <c r="BA1856" s="13">
        <f t="shared" si="2448"/>
        <v>3.7759709626735201E-8</v>
      </c>
      <c r="BB1856" s="13">
        <f t="shared" si="2449"/>
        <v>7.6382429635276265E-9</v>
      </c>
      <c r="BC1856" s="13">
        <f t="shared" si="2450"/>
        <v>1.2360848353255475E-9</v>
      </c>
      <c r="BD1856" s="13">
        <f t="shared" si="2451"/>
        <v>1.268638598850461E-4</v>
      </c>
      <c r="BE1856" s="13">
        <f t="shared" si="2452"/>
        <v>3.9748797111949451E-5</v>
      </c>
      <c r="BF1856" s="13">
        <f t="shared" si="2453"/>
        <v>6.2270171870797588E-6</v>
      </c>
      <c r="BG1856" s="13">
        <f t="shared" si="2454"/>
        <v>6.5034660778920868E-7</v>
      </c>
      <c r="BH1856" s="13">
        <f t="shared" si="2455"/>
        <v>5.094140953318279E-8</v>
      </c>
      <c r="BI1856" s="13">
        <f t="shared" si="2456"/>
        <v>3.1921774317224423E-9</v>
      </c>
      <c r="BJ1856" s="14">
        <f t="shared" si="2457"/>
        <v>0.13475568267249316</v>
      </c>
      <c r="BK1856" s="14">
        <f t="shared" si="2458"/>
        <v>0.41337262722737744</v>
      </c>
      <c r="BL1856" s="14">
        <f t="shared" si="2459"/>
        <v>0.42311248552127534</v>
      </c>
      <c r="BM1856" s="14">
        <f t="shared" si="2460"/>
        <v>0.10412585655982425</v>
      </c>
      <c r="BN1856" s="14">
        <f t="shared" si="2461"/>
        <v>0.89585181112491341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1.1607000000000001</v>
      </c>
      <c r="F1857" s="10">
        <f>VLOOKUP(B1857,home!$B$2:$E$405,3,FALSE)</f>
        <v>0.46989999999999998</v>
      </c>
      <c r="G1857" s="10">
        <f>VLOOKUP(C1857,away!$B$2:$E$405,4,FALSE)</f>
        <v>0.68920000000000003</v>
      </c>
      <c r="H1857" s="10">
        <f>VLOOKUP(A1857,away!$A$2:$E$405,3,FALSE)</f>
        <v>0.89880000000000004</v>
      </c>
      <c r="I1857" s="10">
        <f>VLOOKUP(C1857,away!$B$2:$E$405,3,FALSE)</f>
        <v>1.0013000000000001</v>
      </c>
      <c r="J1857" s="10">
        <f>VLOOKUP(B1857,home!$B$2:$E$405,4,FALSE)</f>
        <v>1.1126</v>
      </c>
      <c r="K1857" s="12">
        <f t="shared" si="2406"/>
        <v>0.37589859135600001</v>
      </c>
      <c r="L1857" s="12">
        <f t="shared" si="2407"/>
        <v>1.0013048863440002</v>
      </c>
      <c r="M1857" s="13">
        <f t="shared" si="2408"/>
        <v>0.25228308275093603</v>
      </c>
      <c r="N1857" s="13">
        <f t="shared" si="2409"/>
        <v>9.4832855429026031E-2</v>
      </c>
      <c r="O1857" s="13">
        <f t="shared" si="2410"/>
        <v>0.25261228350043996</v>
      </c>
      <c r="P1857" s="13">
        <f t="shared" si="2411"/>
        <v>9.4956601527037901E-2</v>
      </c>
      <c r="Q1857" s="13">
        <f t="shared" si="2412"/>
        <v>1.7823768385019041E-2</v>
      </c>
      <c r="R1857" s="13">
        <f t="shared" si="2413"/>
        <v>0.12647095690975318</v>
      </c>
      <c r="S1857" s="13">
        <f t="shared" si="2414"/>
        <v>8.9351573589918042E-3</v>
      </c>
      <c r="T1857" s="13">
        <f t="shared" si="2415"/>
        <v>1.7847026376983273E-2</v>
      </c>
      <c r="U1857" s="13">
        <f t="shared" si="2416"/>
        <v>4.7540254549821595E-2</v>
      </c>
      <c r="V1857" s="13">
        <f t="shared" si="2417"/>
        <v>3.7367731151120842E-4</v>
      </c>
      <c r="W1857" s="13">
        <f t="shared" si="2418"/>
        <v>2.2333098095280888E-3</v>
      </c>
      <c r="X1857" s="13">
        <f t="shared" si="2419"/>
        <v>2.2362240250004633E-3</v>
      </c>
      <c r="Y1857" s="13">
        <f t="shared" si="2420"/>
        <v>1.1195710215964058E-3</v>
      </c>
      <c r="Z1857" s="13">
        <f t="shared" si="2421"/>
        <v>4.2211995711445786E-2</v>
      </c>
      <c r="AA1857" s="13">
        <f t="shared" si="2422"/>
        <v>1.5867429726257983E-2</v>
      </c>
      <c r="AB1857" s="13">
        <f t="shared" si="2423"/>
        <v>2.9822722412703485E-3</v>
      </c>
      <c r="AC1857" s="13">
        <f t="shared" si="2424"/>
        <v>8.7905040990934638E-6</v>
      </c>
      <c r="AD1857" s="13">
        <f t="shared" si="2425"/>
        <v>2.0987450286578623E-4</v>
      </c>
      <c r="AE1857" s="13">
        <f t="shared" si="2426"/>
        <v>2.1014836523852961E-4</v>
      </c>
      <c r="AF1857" s="13">
        <f t="shared" si="2427"/>
        <v>1.0521129248527166E-4</v>
      </c>
      <c r="AG1857" s="13">
        <f t="shared" si="2428"/>
        <v>3.5116193754690102E-5</v>
      </c>
      <c r="AH1857" s="13">
        <f t="shared" si="2429"/>
        <v>1.0566769392050659E-2</v>
      </c>
      <c r="AI1857" s="13">
        <f t="shared" si="2430"/>
        <v>3.9720337296555389E-3</v>
      </c>
      <c r="AJ1857" s="13">
        <f t="shared" si="2431"/>
        <v>7.465409418980181E-4</v>
      </c>
      <c r="AK1857" s="13">
        <f t="shared" si="2432"/>
        <v>9.3541229483015508E-5</v>
      </c>
      <c r="AL1857" s="13">
        <f t="shared" si="2433"/>
        <v>1.3234599575326695E-7</v>
      </c>
      <c r="AM1857" s="13">
        <f t="shared" si="2434"/>
        <v>1.5778305997757969E-5</v>
      </c>
      <c r="AN1857" s="13">
        <f t="shared" si="2435"/>
        <v>1.5798894893785899E-5</v>
      </c>
      <c r="AO1857" s="13">
        <f t="shared" si="2436"/>
        <v>7.9097553279915473E-6</v>
      </c>
      <c r="AP1857" s="13">
        <f t="shared" si="2437"/>
        <v>2.6400255532344752E-6</v>
      </c>
      <c r="AQ1857" s="13">
        <f t="shared" si="2438"/>
        <v>6.6086762163167552E-7</v>
      </c>
      <c r="AR1857" s="13">
        <f t="shared" si="2439"/>
        <v>2.11611156502611E-3</v>
      </c>
      <c r="AS1857" s="13">
        <f t="shared" si="2440"/>
        <v>7.9544335644545524E-4</v>
      </c>
      <c r="AT1857" s="13">
        <f t="shared" si="2441"/>
        <v>1.4950301859566762E-4</v>
      </c>
      <c r="AU1857" s="13">
        <f t="shared" si="2442"/>
        <v>1.8732658031193783E-5</v>
      </c>
      <c r="AV1857" s="13">
        <f t="shared" si="2443"/>
        <v>1.7603949415698502E-6</v>
      </c>
      <c r="AW1857" s="13">
        <f t="shared" si="2444"/>
        <v>1.3837108261049913E-9</v>
      </c>
      <c r="AX1857" s="13">
        <f t="shared" si="2445"/>
        <v>9.8850716642352441E-7</v>
      </c>
      <c r="AY1857" s="13">
        <f t="shared" si="2446"/>
        <v>9.8979705592593665E-7</v>
      </c>
      <c r="AZ1857" s="13">
        <f t="shared" si="2447"/>
        <v>4.9554431429377303E-7</v>
      </c>
      <c r="BA1857" s="13">
        <f t="shared" si="2448"/>
        <v>1.6539698110078063E-7</v>
      </c>
      <c r="BB1857" s="13">
        <f t="shared" si="2449"/>
        <v>4.1403201340689461E-8</v>
      </c>
      <c r="BC1857" s="13">
        <f t="shared" si="2450"/>
        <v>8.291445562543367E-9</v>
      </c>
      <c r="BD1857" s="13">
        <f t="shared" si="2451"/>
        <v>3.5314547501828211E-4</v>
      </c>
      <c r="BE1857" s="13">
        <f t="shared" si="2452"/>
        <v>1.3274688660311771E-4</v>
      </c>
      <c r="BF1857" s="13">
        <f t="shared" si="2453"/>
        <v>2.4949683840503312E-5</v>
      </c>
      <c r="BG1857" s="13">
        <f t="shared" si="2454"/>
        <v>3.1261836701409176E-6</v>
      </c>
      <c r="BH1857" s="13">
        <f t="shared" si="2455"/>
        <v>2.9378200948152516E-7</v>
      </c>
      <c r="BI1857" s="13">
        <f t="shared" si="2456"/>
        <v>2.2086448705968077E-8</v>
      </c>
      <c r="BJ1857" s="14">
        <f t="shared" si="2457"/>
        <v>0.1366985821910566</v>
      </c>
      <c r="BK1857" s="14">
        <f t="shared" si="2458"/>
        <v>0.35655843159562772</v>
      </c>
      <c r="BL1857" s="14">
        <f t="shared" si="2459"/>
        <v>0.46444791731126062</v>
      </c>
      <c r="BM1857" s="14">
        <f t="shared" si="2460"/>
        <v>0.16093638989383344</v>
      </c>
      <c r="BN1857" s="14">
        <f t="shared" si="2461"/>
        <v>0.83897954850221224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1.5417000000000001</v>
      </c>
      <c r="F1858" s="10">
        <f>VLOOKUP(B1858,home!$B$2:$E$405,3,FALSE)</f>
        <v>0.79279999999999995</v>
      </c>
      <c r="G1858" s="10">
        <f>VLOOKUP(C1858,away!$B$2:$E$405,4,FALSE)</f>
        <v>1.0089999999999999</v>
      </c>
      <c r="H1858" s="10">
        <f>VLOOKUP(A1858,away!$A$2:$E$405,3,FALSE)</f>
        <v>1.125</v>
      </c>
      <c r="I1858" s="10">
        <f>VLOOKUP(C1858,away!$B$2:$E$405,3,FALSE)</f>
        <v>0.59260000000000002</v>
      </c>
      <c r="J1858" s="10">
        <f>VLOOKUP(B1858,home!$B$2:$E$405,4,FALSE)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1.5417000000000001</v>
      </c>
      <c r="F1859" s="10">
        <f>VLOOKUP(B1859,home!$B$2:$E$405,3,FALSE)</f>
        <v>1.2323999999999999</v>
      </c>
      <c r="G1859" s="10">
        <f>VLOOKUP(C1859,away!$B$2:$E$405,4,FALSE)</f>
        <v>0.77839999999999998</v>
      </c>
      <c r="H1859" s="10">
        <f>VLOOKUP(A1859,away!$A$2:$E$405,3,FALSE)</f>
        <v>1.125</v>
      </c>
      <c r="I1859" s="10">
        <f>VLOOKUP(C1859,away!$B$2:$E$405,3,FALSE)</f>
        <v>1.6</v>
      </c>
      <c r="J1859" s="10">
        <f>VLOOKUP(B1859,home!$B$2:$E$405,4,FALSE)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1.5417000000000001</v>
      </c>
      <c r="F1860" s="10">
        <f>VLOOKUP(B1860,home!$B$2:$E$405,3,FALSE)</f>
        <v>1.0089999999999999</v>
      </c>
      <c r="G1860" s="10">
        <f>VLOOKUP(C1860,away!$B$2:$E$405,4,FALSE)</f>
        <v>1.4414</v>
      </c>
      <c r="H1860" s="10">
        <f>VLOOKUP(A1860,away!$A$2:$E$405,3,FALSE)</f>
        <v>1.125</v>
      </c>
      <c r="I1860" s="10">
        <f>VLOOKUP(C1860,away!$B$2:$E$405,3,FALSE)</f>
        <v>0.59260000000000002</v>
      </c>
      <c r="J1860" s="10">
        <f>VLOOKUP(B1860,home!$B$2:$E$405,4,FALSE)</f>
        <v>0.69140000000000001</v>
      </c>
      <c r="K1860" s="12">
        <f t="shared" si="2406"/>
        <v>2.24220623742</v>
      </c>
      <c r="L1860" s="12">
        <f t="shared" si="2407"/>
        <v>0.46093909500000002</v>
      </c>
      <c r="M1860" s="13">
        <f t="shared" si="2408"/>
        <v>6.6994461149427822E-2</v>
      </c>
      <c r="N1860" s="13">
        <f t="shared" si="2409"/>
        <v>0.15021539866183894</v>
      </c>
      <c r="O1860" s="13">
        <f t="shared" si="2410"/>
        <v>3.0880366292229924E-2</v>
      </c>
      <c r="P1860" s="13">
        <f t="shared" si="2411"/>
        <v>6.9240149914252258E-2</v>
      </c>
      <c r="Q1860" s="13">
        <f t="shared" si="2412"/>
        <v>0.1684069519180536</v>
      </c>
      <c r="R1860" s="13">
        <f t="shared" si="2413"/>
        <v>7.116984046004483E-3</v>
      </c>
      <c r="S1860" s="13">
        <f t="shared" si="2414"/>
        <v>1.7890278830121883E-2</v>
      </c>
      <c r="T1860" s="13">
        <f t="shared" si="2415"/>
        <v>7.7625348008816153E-2</v>
      </c>
      <c r="U1860" s="13">
        <f t="shared" si="2416"/>
        <v>1.5957746019569879E-2</v>
      </c>
      <c r="V1860" s="13">
        <f t="shared" si="2417"/>
        <v>2.0544411299954694E-3</v>
      </c>
      <c r="W1860" s="13">
        <f t="shared" si="2418"/>
        <v>0.12586770600518329</v>
      </c>
      <c r="X1860" s="13">
        <f t="shared" si="2419"/>
        <v>5.8017346495755261E-2</v>
      </c>
      <c r="Y1860" s="13">
        <f t="shared" si="2420"/>
        <v>1.3371231594027424E-2</v>
      </c>
      <c r="Z1860" s="13">
        <f t="shared" si="2421"/>
        <v>1.0934987284315816E-3</v>
      </c>
      <c r="AA1860" s="13">
        <f t="shared" si="2422"/>
        <v>2.451849669500131E-3</v>
      </c>
      <c r="AB1860" s="13">
        <f t="shared" si="2423"/>
        <v>2.7487763110846798E-3</v>
      </c>
      <c r="AC1860" s="13">
        <f t="shared" si="2424"/>
        <v>1.3270669077553566E-4</v>
      </c>
      <c r="AD1860" s="13">
        <f t="shared" si="2425"/>
        <v>7.0555338873642182E-2</v>
      </c>
      <c r="AE1860" s="13">
        <f t="shared" si="2426"/>
        <v>3.2521714047834951E-2</v>
      </c>
      <c r="AF1860" s="13">
        <f t="shared" si="2427"/>
        <v>7.4952647205289141E-3</v>
      </c>
      <c r="AG1860" s="13">
        <f t="shared" si="2428"/>
        <v>1.1516201790220085E-3</v>
      </c>
      <c r="AH1860" s="13">
        <f t="shared" si="2429"/>
        <v>1.2600907856672602E-4</v>
      </c>
      <c r="AI1860" s="13">
        <f t="shared" si="2430"/>
        <v>2.825383419338599E-4</v>
      </c>
      <c r="AJ1860" s="13">
        <f t="shared" si="2431"/>
        <v>3.1675461629720271E-4</v>
      </c>
      <c r="AK1860" s="13">
        <f t="shared" si="2432"/>
        <v>2.3674305879772229E-4</v>
      </c>
      <c r="AL1860" s="13">
        <f t="shared" si="2433"/>
        <v>5.4862034898244057E-6</v>
      </c>
      <c r="AM1860" s="13">
        <f t="shared" si="2434"/>
        <v>3.1639924181152475E-2</v>
      </c>
      <c r="AN1860" s="13">
        <f t="shared" si="2435"/>
        <v>1.4584078017929039E-2</v>
      </c>
      <c r="AO1860" s="13">
        <f t="shared" si="2436"/>
        <v>3.3611858614968019E-3</v>
      </c>
      <c r="AP1860" s="13">
        <f t="shared" si="2437"/>
        <v>5.1643398970837705E-4</v>
      </c>
      <c r="AQ1860" s="13">
        <f t="shared" si="2438"/>
        <v>5.9511153960854672E-5</v>
      </c>
      <c r="AR1860" s="13">
        <f t="shared" si="2439"/>
        <v>1.1616502127266121E-5</v>
      </c>
      <c r="AS1860" s="13">
        <f t="shared" si="2440"/>
        <v>2.6046593526758795E-5</v>
      </c>
      <c r="AT1860" s="13">
        <f t="shared" si="2441"/>
        <v>2.9200917234620984E-5</v>
      </c>
      <c r="AU1860" s="13">
        <f t="shared" si="2442"/>
        <v>2.1824826253950787E-5</v>
      </c>
      <c r="AV1860" s="13">
        <f t="shared" si="2443"/>
        <v>1.2233940389304055E-5</v>
      </c>
      <c r="AW1860" s="13">
        <f t="shared" si="2444"/>
        <v>1.5750288472366883E-7</v>
      </c>
      <c r="AX1860" s="13">
        <f t="shared" si="2445"/>
        <v>1.1823872558412649E-2</v>
      </c>
      <c r="AY1860" s="13">
        <f t="shared" si="2446"/>
        <v>5.4500851164700614E-3</v>
      </c>
      <c r="AZ1860" s="13">
        <f t="shared" si="2447"/>
        <v>1.2560786506293398E-3</v>
      </c>
      <c r="BA1860" s="13">
        <f t="shared" si="2448"/>
        <v>1.92991918823303E-4</v>
      </c>
      <c r="BB1860" s="13">
        <f t="shared" si="2449"/>
        <v>2.2239380101181692E-5</v>
      </c>
      <c r="BC1860" s="13">
        <f t="shared" si="2450"/>
        <v>2.0501999474399402E-6</v>
      </c>
      <c r="BD1860" s="13">
        <f t="shared" si="2451"/>
        <v>8.9241666293460282E-7</v>
      </c>
      <c r="BE1860" s="13">
        <f t="shared" si="2452"/>
        <v>2.0009822080095082E-6</v>
      </c>
      <c r="BF1860" s="13">
        <f t="shared" si="2453"/>
        <v>2.2433073938826818E-6</v>
      </c>
      <c r="BG1860" s="13">
        <f t="shared" si="2454"/>
        <v>1.6766526103380515E-6</v>
      </c>
      <c r="BH1860" s="13">
        <f t="shared" si="2455"/>
        <v>9.3985023522162585E-7</v>
      </c>
      <c r="BI1860" s="13">
        <f t="shared" si="2456"/>
        <v>4.2146761193091689E-7</v>
      </c>
      <c r="BJ1860" s="14">
        <f t="shared" si="2457"/>
        <v>0.77413637153333426</v>
      </c>
      <c r="BK1860" s="14">
        <f t="shared" si="2458"/>
        <v>0.16176760903453286</v>
      </c>
      <c r="BL1860" s="14">
        <f t="shared" si="2459"/>
        <v>6.0226864890238818E-2</v>
      </c>
      <c r="BM1860" s="14">
        <f t="shared" si="2460"/>
        <v>0.49892010459114522</v>
      </c>
      <c r="BN1860" s="14">
        <f t="shared" si="2461"/>
        <v>0.49285431198180701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1.5417000000000001</v>
      </c>
      <c r="F1861" s="10">
        <f>VLOOKUP(B1861,home!$B$2:$E$405,3,FALSE)</f>
        <v>1.4414</v>
      </c>
      <c r="G1861" s="10">
        <f>VLOOKUP(C1861,away!$B$2:$E$405,4,FALSE)</f>
        <v>0.79279999999999995</v>
      </c>
      <c r="H1861" s="10">
        <f>VLOOKUP(A1861,away!$A$2:$E$405,3,FALSE)</f>
        <v>1.125</v>
      </c>
      <c r="I1861" s="10">
        <f>VLOOKUP(C1861,away!$B$2:$E$405,3,FALSE)</f>
        <v>1.0864</v>
      </c>
      <c r="J1861" s="10">
        <f>VLOOKUP(B1861,home!$B$2:$E$405,4,FALSE)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1.5124</v>
      </c>
      <c r="F1862" s="10">
        <f>VLOOKUP(B1862,home!$B$2:$E$405,3,FALSE)</f>
        <v>1.1460999999999999</v>
      </c>
      <c r="G1862" s="10">
        <f>VLOOKUP(C1862,away!$B$2:$E$405,4,FALSE)</f>
        <v>0.92569999999999997</v>
      </c>
      <c r="H1862" s="10">
        <f>VLOOKUP(A1862,away!$A$2:$E$405,3,FALSE)</f>
        <v>1.1446000000000001</v>
      </c>
      <c r="I1862" s="10">
        <f>VLOOKUP(C1862,away!$B$2:$E$405,3,FALSE)</f>
        <v>1.1649</v>
      </c>
      <c r="J1862" s="10">
        <f>VLOOKUP(B1862,home!$B$2:$E$405,4,FALSE)</f>
        <v>0.99019999999999997</v>
      </c>
      <c r="K1862" s="12">
        <f t="shared" si="2406"/>
        <v>1.6045728701479998</v>
      </c>
      <c r="L1862" s="12">
        <f t="shared" si="2407"/>
        <v>1.3202777635080001</v>
      </c>
      <c r="M1862" s="13">
        <f t="shared" si="2408"/>
        <v>5.3672708210230652E-2</v>
      </c>
      <c r="N1862" s="13">
        <f t="shared" si="2409"/>
        <v>8.6121771461505917E-2</v>
      </c>
      <c r="O1862" s="13">
        <f t="shared" si="2410"/>
        <v>7.0862883157220793E-2</v>
      </c>
      <c r="P1862" s="13">
        <f t="shared" si="2411"/>
        <v>0.11370465981454413</v>
      </c>
      <c r="Q1862" s="13">
        <f t="shared" si="2412"/>
        <v>6.9094329008109329E-2</v>
      </c>
      <c r="R1862" s="13">
        <f t="shared" si="2413"/>
        <v>4.6779344445272111E-2</v>
      </c>
      <c r="S1862" s="13">
        <f t="shared" si="2414"/>
        <v>6.0220315383102088E-2</v>
      </c>
      <c r="T1862" s="13">
        <f t="shared" si="2415"/>
        <v>9.1223706173912511E-2</v>
      </c>
      <c r="U1862" s="13">
        <f t="shared" si="2416"/>
        <v>7.5060866980192167E-2</v>
      </c>
      <c r="V1862" s="13">
        <f t="shared" si="2417"/>
        <v>1.4175071885572063E-2</v>
      </c>
      <c r="W1862" s="13">
        <f t="shared" si="2418"/>
        <v>3.6955628602497397E-2</v>
      </c>
      <c r="X1862" s="13">
        <f t="shared" si="2419"/>
        <v>4.879169468033754E-2</v>
      </c>
      <c r="Y1862" s="13">
        <f t="shared" si="2420"/>
        <v>3.2209294765160622E-2</v>
      </c>
      <c r="Z1862" s="13">
        <f t="shared" si="2421"/>
        <v>2.0587242754191409E-2</v>
      </c>
      <c r="AA1862" s="13">
        <f t="shared" si="2422"/>
        <v>3.3033731194526524E-2</v>
      </c>
      <c r="AB1862" s="13">
        <f t="shared" si="2423"/>
        <v>2.6502514437249471E-2</v>
      </c>
      <c r="AC1862" s="13">
        <f t="shared" si="2424"/>
        <v>1.8768520589208617E-3</v>
      </c>
      <c r="AD1862" s="13">
        <f t="shared" si="2425"/>
        <v>1.4824499763708188E-2</v>
      </c>
      <c r="AE1862" s="13">
        <f t="shared" si="2426"/>
        <v>1.9572457393153522E-2</v>
      </c>
      <c r="AF1862" s="13">
        <f t="shared" si="2427"/>
        <v>1.2920540136694178E-2</v>
      </c>
      <c r="AG1862" s="13">
        <f t="shared" si="2428"/>
        <v>5.6862339449966449E-3</v>
      </c>
      <c r="AH1862" s="13">
        <f t="shared" si="2429"/>
        <v>6.7952197050750321E-3</v>
      </c>
      <c r="AI1862" s="13">
        <f t="shared" si="2430"/>
        <v>1.090342518545849E-2</v>
      </c>
      <c r="AJ1862" s="13">
        <f t="shared" si="2431"/>
        <v>8.7476701221375595E-3</v>
      </c>
      <c r="AK1862" s="13">
        <f t="shared" si="2432"/>
        <v>4.6787580516620556E-3</v>
      </c>
      <c r="AL1862" s="13">
        <f t="shared" si="2433"/>
        <v>1.5904308315945582E-4</v>
      </c>
      <c r="AM1862" s="13">
        <f t="shared" si="2434"/>
        <v>4.7573980268723129E-3</v>
      </c>
      <c r="AN1862" s="13">
        <f t="shared" si="2435"/>
        <v>6.2810868270363491E-3</v>
      </c>
      <c r="AO1862" s="13">
        <f t="shared" si="2436"/>
        <v>4.1463896341995569E-3</v>
      </c>
      <c r="AP1862" s="13">
        <f t="shared" si="2437"/>
        <v>1.8247953442912478E-3</v>
      </c>
      <c r="AQ1862" s="13">
        <f t="shared" si="2438"/>
        <v>6.0230917900516527E-4</v>
      </c>
      <c r="AR1862" s="13">
        <f t="shared" si="2439"/>
        <v>1.7943154949523906E-3</v>
      </c>
      <c r="AS1862" s="13">
        <f t="shared" si="2440"/>
        <v>2.8791099636867865E-3</v>
      </c>
      <c r="AT1862" s="13">
        <f t="shared" si="2441"/>
        <v>2.3098708689523054E-3</v>
      </c>
      <c r="AU1862" s="13">
        <f t="shared" si="2442"/>
        <v>1.2354520432886851E-3</v>
      </c>
      <c r="AV1862" s="13">
        <f t="shared" si="2443"/>
        <v>4.9559320775748397E-4</v>
      </c>
      <c r="AW1862" s="13">
        <f t="shared" si="2444"/>
        <v>9.3591636076058665E-6</v>
      </c>
      <c r="AX1862" s="13">
        <f t="shared" si="2445"/>
        <v>1.2722653010691582E-3</v>
      </c>
      <c r="AY1862" s="13">
        <f t="shared" si="2446"/>
        <v>1.6797435862844206E-3</v>
      </c>
      <c r="AZ1862" s="13">
        <f t="shared" si="2447"/>
        <v>1.1088640526832512E-3</v>
      </c>
      <c r="BA1862" s="13">
        <f t="shared" si="2448"/>
        <v>4.8800285050368654E-4</v>
      </c>
      <c r="BB1862" s="13">
        <f t="shared" si="2449"/>
        <v>1.6107482801213415E-4</v>
      </c>
      <c r="BC1862" s="13">
        <f t="shared" si="2450"/>
        <v>4.2532702737059237E-5</v>
      </c>
      <c r="BD1862" s="13">
        <f t="shared" si="2451"/>
        <v>3.9483247478391565E-4</v>
      </c>
      <c r="BE1862" s="13">
        <f t="shared" si="2452"/>
        <v>6.3353747729166538E-4</v>
      </c>
      <c r="BF1862" s="13">
        <f t="shared" si="2453"/>
        <v>5.082785241421054E-4</v>
      </c>
      <c r="BG1862" s="13">
        <f t="shared" si="2454"/>
        <v>2.7185664343909585E-4</v>
      </c>
      <c r="BH1862" s="13">
        <f t="shared" si="2455"/>
        <v>1.0905344865796783E-4</v>
      </c>
      <c r="BI1862" s="13">
        <f t="shared" si="2456"/>
        <v>3.4996841022530557E-5</v>
      </c>
      <c r="BJ1862" s="14">
        <f t="shared" si="2457"/>
        <v>0.43976461826277025</v>
      </c>
      <c r="BK1862" s="14">
        <f t="shared" si="2458"/>
        <v>0.24548839402181363</v>
      </c>
      <c r="BL1862" s="14">
        <f t="shared" si="2459"/>
        <v>0.29403131026676915</v>
      </c>
      <c r="BM1862" s="14">
        <f t="shared" si="2460"/>
        <v>0.55796548478598451</v>
      </c>
      <c r="BN1862" s="14">
        <f t="shared" si="2461"/>
        <v>0.44023569609688296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1.5124</v>
      </c>
      <c r="F1863" s="10">
        <f>VLOOKUP(B1863,home!$B$2:$E$405,3,FALSE)</f>
        <v>1.3224</v>
      </c>
      <c r="G1863" s="10">
        <f>VLOOKUP(C1863,away!$B$2:$E$405,4,FALSE)</f>
        <v>0.70250000000000001</v>
      </c>
      <c r="H1863" s="10">
        <f>VLOOKUP(A1863,away!$A$2:$E$405,3,FALSE)</f>
        <v>1.1446000000000001</v>
      </c>
      <c r="I1863" s="10">
        <f>VLOOKUP(C1863,away!$B$2:$E$405,3,FALSE)</f>
        <v>0.65529999999999999</v>
      </c>
      <c r="J1863" s="10">
        <f>VLOOKUP(B1863,home!$B$2:$E$405,4,FALSE)</f>
        <v>1.0484</v>
      </c>
      <c r="K1863" s="12">
        <f t="shared" si="2406"/>
        <v>1.4049984264000002</v>
      </c>
      <c r="L1863" s="12">
        <f t="shared" si="2407"/>
        <v>0.78635910879200011</v>
      </c>
      <c r="M1863" s="13">
        <f t="shared" si="2408"/>
        <v>0.1117649207716454</v>
      </c>
      <c r="N1863" s="13">
        <f t="shared" si="2409"/>
        <v>0.15702953781088247</v>
      </c>
      <c r="O1863" s="13">
        <f t="shared" si="2410"/>
        <v>8.7887363492199583E-2</v>
      </c>
      <c r="P1863" s="13">
        <f t="shared" si="2411"/>
        <v>0.12348160740698523</v>
      </c>
      <c r="Q1863" s="13">
        <f t="shared" si="2412"/>
        <v>0.11031312676130464</v>
      </c>
      <c r="R1863" s="13">
        <f t="shared" si="2413"/>
        <v>3.4555514414902309E-2</v>
      </c>
      <c r="S1863" s="13">
        <f t="shared" si="2414"/>
        <v>3.4106648272418306E-2</v>
      </c>
      <c r="T1863" s="13">
        <f t="shared" si="2415"/>
        <v>8.674573204807845E-2</v>
      </c>
      <c r="U1863" s="13">
        <f t="shared" si="2416"/>
        <v>4.8550443376380266E-2</v>
      </c>
      <c r="V1863" s="13">
        <f t="shared" si="2417"/>
        <v>4.186906790973631E-3</v>
      </c>
      <c r="W1863" s="13">
        <f t="shared" si="2418"/>
        <v>5.1663256503632252E-2</v>
      </c>
      <c r="X1863" s="13">
        <f t="shared" si="2419"/>
        <v>4.0625872341488761E-2</v>
      </c>
      <c r="Y1863" s="13">
        <f t="shared" si="2420"/>
        <v>1.5973262384175332E-2</v>
      </c>
      <c r="Z1863" s="13">
        <f t="shared" si="2421"/>
        <v>9.0576811730505649E-3</v>
      </c>
      <c r="AA1863" s="13">
        <f t="shared" si="2422"/>
        <v>1.2726027794968951E-2</v>
      </c>
      <c r="AB1863" s="13">
        <f t="shared" si="2423"/>
        <v>8.9400245131270231E-3</v>
      </c>
      <c r="AC1863" s="13">
        <f t="shared" si="2424"/>
        <v>2.8911463064793869E-4</v>
      </c>
      <c r="AD1863" s="13">
        <f t="shared" si="2425"/>
        <v>1.8146698522575722E-2</v>
      </c>
      <c r="AE1863" s="13">
        <f t="shared" si="2426"/>
        <v>1.4269821677729749E-2</v>
      </c>
      <c r="AF1863" s="13">
        <f t="shared" si="2427"/>
        <v>5.6106021285601644E-3</v>
      </c>
      <c r="AG1863" s="13">
        <f t="shared" si="2428"/>
        <v>1.4706493632003566E-3</v>
      </c>
      <c r="AH1863" s="13">
        <f t="shared" si="2429"/>
        <v>1.7806475237405297E-3</v>
      </c>
      <c r="AI1863" s="13">
        <f t="shared" si="2430"/>
        <v>2.501806968828501E-3</v>
      </c>
      <c r="AJ1863" s="13">
        <f t="shared" si="2431"/>
        <v>1.7575174271802997E-3</v>
      </c>
      <c r="AK1863" s="13">
        <f t="shared" si="2432"/>
        <v>8.231030731862993E-4</v>
      </c>
      <c r="AL1863" s="13">
        <f t="shared" si="2433"/>
        <v>1.2776938978993637E-5</v>
      </c>
      <c r="AM1863" s="13">
        <f t="shared" si="2434"/>
        <v>5.0992165737148163E-3</v>
      </c>
      <c r="AN1863" s="13">
        <f t="shared" si="2435"/>
        <v>4.0098154004437796E-3</v>
      </c>
      <c r="AO1863" s="13">
        <f t="shared" si="2436"/>
        <v>1.5765774323567036E-3</v>
      </c>
      <c r="AP1863" s="13">
        <f t="shared" si="2437"/>
        <v>4.132520082165324E-4</v>
      </c>
      <c r="AQ1863" s="13">
        <f t="shared" si="2438"/>
        <v>8.124112022191416E-5</v>
      </c>
      <c r="AR1863" s="13">
        <f t="shared" si="2439"/>
        <v>2.8004567996825708E-4</v>
      </c>
      <c r="AS1863" s="13">
        <f t="shared" si="2440"/>
        <v>3.9346373967551917E-4</v>
      </c>
      <c r="AT1863" s="13">
        <f t="shared" si="2441"/>
        <v>2.7640796754478198E-4</v>
      </c>
      <c r="AU1863" s="13">
        <f t="shared" si="2442"/>
        <v>1.29450919814947E-4</v>
      </c>
      <c r="AV1863" s="13">
        <f t="shared" si="2443"/>
        <v>4.5469584659008281E-5</v>
      </c>
      <c r="AW1863" s="13">
        <f t="shared" si="2444"/>
        <v>3.9212188303963034E-7</v>
      </c>
      <c r="AX1863" s="13">
        <f t="shared" si="2445"/>
        <v>1.1940652103236851E-3</v>
      </c>
      <c r="AY1863" s="13">
        <f t="shared" si="2446"/>
        <v>9.3896405462966519E-4</v>
      </c>
      <c r="AZ1863" s="13">
        <f t="shared" si="2447"/>
        <v>3.6918146859315321E-4</v>
      </c>
      <c r="BA1863" s="13">
        <f t="shared" si="2448"/>
        <v>9.6769736875144569E-5</v>
      </c>
      <c r="BB1863" s="13">
        <f t="shared" si="2449"/>
        <v>1.9023941011793756E-5</v>
      </c>
      <c r="BC1863" s="13">
        <f t="shared" si="2450"/>
        <v>2.9919298599491446E-6</v>
      </c>
      <c r="BD1863" s="13">
        <f t="shared" si="2451"/>
        <v>3.6702745220148037E-5</v>
      </c>
      <c r="BE1863" s="13">
        <f t="shared" si="2452"/>
        <v>5.1567299278868116E-5</v>
      </c>
      <c r="BF1863" s="13">
        <f t="shared" si="2453"/>
        <v>3.6225987170253791E-5</v>
      </c>
      <c r="BG1863" s="13">
        <f t="shared" si="2454"/>
        <v>1.6965818322997724E-5</v>
      </c>
      <c r="BH1863" s="13">
        <f t="shared" si="2455"/>
        <v>5.9592370116000231E-6</v>
      </c>
      <c r="BI1863" s="13">
        <f t="shared" si="2456"/>
        <v>1.6745437247685333E-6</v>
      </c>
      <c r="BJ1863" s="14">
        <f t="shared" si="2457"/>
        <v>0.51564965841787502</v>
      </c>
      <c r="BK1863" s="14">
        <f t="shared" si="2458"/>
        <v>0.27478093886627919</v>
      </c>
      <c r="BL1863" s="14">
        <f t="shared" si="2459"/>
        <v>0.20079638210690495</v>
      </c>
      <c r="BM1863" s="14">
        <f t="shared" si="2460"/>
        <v>0.37431401797344332</v>
      </c>
      <c r="BN1863" s="14">
        <f t="shared" si="2461"/>
        <v>0.62503207065791966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1.5124</v>
      </c>
      <c r="F1864" s="10">
        <f>VLOOKUP(B1864,home!$B$2:$E$405,3,FALSE)</f>
        <v>0.70530000000000004</v>
      </c>
      <c r="G1864" s="10">
        <f>VLOOKUP(C1864,away!$B$2:$E$405,4,FALSE)</f>
        <v>1.4986999999999999</v>
      </c>
      <c r="H1864" s="10">
        <f>VLOOKUP(A1864,away!$A$2:$E$405,3,FALSE)</f>
        <v>1.1446000000000001</v>
      </c>
      <c r="I1864" s="10">
        <f>VLOOKUP(C1864,away!$B$2:$E$405,3,FALSE)</f>
        <v>1.0484</v>
      </c>
      <c r="J1864" s="10">
        <f>VLOOKUP(B1864,home!$B$2:$E$405,4,FALSE)</f>
        <v>0.64070000000000005</v>
      </c>
      <c r="K1864" s="12">
        <f t="shared" si="2406"/>
        <v>1.598656875564</v>
      </c>
      <c r="L1864" s="12">
        <f t="shared" si="2407"/>
        <v>0.76883912864800008</v>
      </c>
      <c r="M1864" s="13">
        <f t="shared" si="2408"/>
        <v>9.3715094929518447E-2</v>
      </c>
      <c r="N1864" s="13">
        <f t="shared" si="2409"/>
        <v>0.14981828085320761</v>
      </c>
      <c r="O1864" s="13">
        <f t="shared" si="2410"/>
        <v>7.205183192677557E-2</v>
      </c>
      <c r="P1864" s="13">
        <f t="shared" si="2411"/>
        <v>0.1151861565067215</v>
      </c>
      <c r="Q1864" s="13">
        <f t="shared" si="2412"/>
        <v>0.11975401238557938</v>
      </c>
      <c r="R1864" s="13">
        <f t="shared" si="2413"/>
        <v>2.7698133838037139E-2</v>
      </c>
      <c r="S1864" s="13">
        <f t="shared" si="2414"/>
        <v>3.539411303154915E-2</v>
      </c>
      <c r="T1864" s="13">
        <f t="shared" si="2415"/>
        <v>9.2071570534630665E-2</v>
      </c>
      <c r="U1864" s="13">
        <f t="shared" si="2416"/>
        <v>4.4279812100469954E-2</v>
      </c>
      <c r="V1864" s="13">
        <f t="shared" si="2417"/>
        <v>4.8336952027428198E-3</v>
      </c>
      <c r="W1864" s="13">
        <f t="shared" si="2418"/>
        <v>6.3815191758860954E-2</v>
      </c>
      <c r="X1864" s="13">
        <f t="shared" si="2419"/>
        <v>4.9063616426387693E-2</v>
      </c>
      <c r="Y1864" s="13">
        <f t="shared" si="2420"/>
        <v>1.8861014050791804E-2</v>
      </c>
      <c r="Z1864" s="13">
        <f t="shared" si="2421"/>
        <v>7.0984696950707211E-3</v>
      </c>
      <c r="AA1864" s="13">
        <f t="shared" si="2422"/>
        <v>1.1348017384007498E-2</v>
      </c>
      <c r="AB1864" s="13">
        <f t="shared" si="2423"/>
        <v>9.070793007481693E-3</v>
      </c>
      <c r="AC1864" s="13">
        <f t="shared" si="2424"/>
        <v>3.7132143209404016E-4</v>
      </c>
      <c r="AD1864" s="13">
        <f t="shared" si="2425"/>
        <v>2.5504648767684549E-2</v>
      </c>
      <c r="AE1864" s="13">
        <f t="shared" si="2426"/>
        <v>1.960897193501988E-2</v>
      </c>
      <c r="AF1864" s="13">
        <f t="shared" si="2427"/>
        <v>7.5380724481018844E-3</v>
      </c>
      <c r="AG1864" s="13">
        <f t="shared" si="2428"/>
        <v>1.9318550175613835E-3</v>
      </c>
      <c r="AH1864" s="13">
        <f t="shared" si="2429"/>
        <v>1.3643953137731017E-3</v>
      </c>
      <c r="AI1864" s="13">
        <f t="shared" si="2430"/>
        <v>2.1811999493506701E-3</v>
      </c>
      <c r="AJ1864" s="13">
        <f t="shared" si="2431"/>
        <v>1.7434951480046488E-3</v>
      </c>
      <c r="AK1864" s="13">
        <f t="shared" si="2432"/>
        <v>9.2908350195670172E-4</v>
      </c>
      <c r="AL1864" s="13">
        <f t="shared" si="2433"/>
        <v>1.8255794810281735E-5</v>
      </c>
      <c r="AM1864" s="13">
        <f t="shared" si="2434"/>
        <v>8.1546364222607592E-3</v>
      </c>
      <c r="AN1864" s="13">
        <f t="shared" si="2435"/>
        <v>6.2696035613322076E-3</v>
      </c>
      <c r="AO1864" s="13">
        <f t="shared" si="2436"/>
        <v>2.4101582695315259E-3</v>
      </c>
      <c r="AP1864" s="13">
        <f t="shared" si="2437"/>
        <v>6.1767466128346345E-4</v>
      </c>
      <c r="AQ1864" s="13">
        <f t="shared" si="2438"/>
        <v>1.1872311209228163E-4</v>
      </c>
      <c r="AR1864" s="13">
        <f t="shared" si="2439"/>
        <v>2.0980010083454528E-4</v>
      </c>
      <c r="AS1864" s="13">
        <f t="shared" si="2440"/>
        <v>3.353983736931663E-4</v>
      </c>
      <c r="AT1864" s="13">
        <f t="shared" si="2441"/>
        <v>2.6809345807878211E-4</v>
      </c>
      <c r="AU1864" s="13">
        <f t="shared" si="2442"/>
        <v>1.4286315001712464E-4</v>
      </c>
      <c r="AV1864" s="13">
        <f t="shared" si="2443"/>
        <v>5.7097289259901885E-5</v>
      </c>
      <c r="AW1864" s="13">
        <f t="shared" si="2444"/>
        <v>6.2328831151990721E-7</v>
      </c>
      <c r="AX1864" s="13">
        <f t="shared" si="2445"/>
        <v>2.1727442640286304E-3</v>
      </c>
      <c r="AY1864" s="13">
        <f t="shared" si="2446"/>
        <v>1.6704908067307126E-3</v>
      </c>
      <c r="AZ1864" s="13">
        <f t="shared" si="2447"/>
        <v>6.4216934813066779E-4</v>
      </c>
      <c r="BA1864" s="13">
        <f t="shared" si="2448"/>
        <v>1.645749740204123E-4</v>
      </c>
      <c r="BB1864" s="13">
        <f t="shared" si="2449"/>
        <v>3.1632919905780251E-5</v>
      </c>
      <c r="BC1864" s="13">
        <f t="shared" si="2450"/>
        <v>4.8641253153904146E-6</v>
      </c>
      <c r="BD1864" s="13">
        <f t="shared" si="2451"/>
        <v>2.688375445264905E-5</v>
      </c>
      <c r="BE1864" s="13">
        <f t="shared" si="2452"/>
        <v>4.2977898896701701E-5</v>
      </c>
      <c r="BF1864" s="13">
        <f t="shared" si="2453"/>
        <v>3.4353456784253313E-5</v>
      </c>
      <c r="BG1864" s="13">
        <f t="shared" si="2454"/>
        <v>1.8306463295845763E-5</v>
      </c>
      <c r="BH1864" s="13">
        <f t="shared" si="2455"/>
        <v>7.3164383537909607E-6</v>
      </c>
      <c r="BI1864" s="13">
        <f t="shared" si="2456"/>
        <v>2.3392948957856142E-6</v>
      </c>
      <c r="BJ1864" s="14">
        <f t="shared" si="2457"/>
        <v>0.57022450664245783</v>
      </c>
      <c r="BK1864" s="14">
        <f t="shared" si="2458"/>
        <v>0.25118912770416696</v>
      </c>
      <c r="BL1864" s="14">
        <f t="shared" si="2459"/>
        <v>0.17181219184841956</v>
      </c>
      <c r="BM1864" s="14">
        <f t="shared" si="2460"/>
        <v>0.42043091793185594</v>
      </c>
      <c r="BN1864" s="14">
        <f t="shared" si="2461"/>
        <v>0.57822351043983955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1.7444</v>
      </c>
      <c r="F1865" s="10">
        <f>VLOOKUP(B1865,home!$B$2:$E$405,3,FALSE)</f>
        <v>1.0828</v>
      </c>
      <c r="G1865" s="10">
        <f>VLOOKUP(C1865,away!$B$2:$E$405,4,FALSE)</f>
        <v>0.70069999999999999</v>
      </c>
      <c r="H1865" s="10">
        <f>VLOOKUP(A1865,away!$A$2:$E$405,3,FALSE)</f>
        <v>1.5556000000000001</v>
      </c>
      <c r="I1865" s="10">
        <f>VLOOKUP(C1865,away!$B$2:$E$405,3,FALSE)</f>
        <v>1.7141999999999999</v>
      </c>
      <c r="J1865" s="10">
        <f>VLOOKUP(B1865,home!$B$2:$E$405,4,FALSE)</f>
        <v>0.92849999999999999</v>
      </c>
      <c r="K1865" s="12">
        <f t="shared" si="2406"/>
        <v>1.3235076094239999</v>
      </c>
      <c r="L1865" s="12">
        <f t="shared" si="2407"/>
        <v>2.47594693932</v>
      </c>
      <c r="M1865" s="13">
        <f t="shared" si="2408"/>
        <v>2.2382977350220653E-2</v>
      </c>
      <c r="N1865" s="13">
        <f t="shared" si="2409"/>
        <v>2.9624040844582068E-2</v>
      </c>
      <c r="O1865" s="13">
        <f t="shared" si="2410"/>
        <v>5.5419064263147709E-2</v>
      </c>
      <c r="P1865" s="13">
        <f t="shared" si="2411"/>
        <v>7.3347553259433637E-2</v>
      </c>
      <c r="Q1865" s="13">
        <f t="shared" si="2412"/>
        <v>1.9603821739845876E-2</v>
      </c>
      <c r="R1865" s="13">
        <f t="shared" si="2413"/>
        <v>6.8607331271159491E-2</v>
      </c>
      <c r="S1865" s="13">
        <f t="shared" si="2414"/>
        <v>6.0088784045215747E-2</v>
      </c>
      <c r="T1865" s="13">
        <f t="shared" si="2415"/>
        <v>4.8538022435746273E-2</v>
      </c>
      <c r="U1865" s="13">
        <f t="shared" si="2416"/>
        <v>9.0802324999652725E-2</v>
      </c>
      <c r="V1865" s="13">
        <f t="shared" si="2417"/>
        <v>2.187855737713414E-2</v>
      </c>
      <c r="W1865" s="13">
        <f t="shared" si="2418"/>
        <v>8.6486024154925501E-3</v>
      </c>
      <c r="X1865" s="13">
        <f t="shared" si="2419"/>
        <v>2.1413480680034336E-2</v>
      </c>
      <c r="Y1865" s="13">
        <f t="shared" si="2420"/>
        <v>2.6509320974959488E-2</v>
      </c>
      <c r="Z1865" s="13">
        <f t="shared" si="2421"/>
        <v>5.6622703958580219E-2</v>
      </c>
      <c r="AA1865" s="13">
        <f t="shared" si="2422"/>
        <v>7.4940579555343362E-2</v>
      </c>
      <c r="AB1865" s="13">
        <f t="shared" si="2423"/>
        <v>4.9592213648070795E-2</v>
      </c>
      <c r="AC1865" s="13">
        <f t="shared" si="2424"/>
        <v>4.4809126243293956E-3</v>
      </c>
      <c r="AD1865" s="13">
        <f t="shared" si="2425"/>
        <v>2.8616227769467954E-3</v>
      </c>
      <c r="AE1865" s="13">
        <f t="shared" si="2426"/>
        <v>7.0852261560698168E-3</v>
      </c>
      <c r="AF1865" s="13">
        <f t="shared" si="2427"/>
        <v>8.7713220077555373E-3</v>
      </c>
      <c r="AG1865" s="13">
        <f t="shared" si="2428"/>
        <v>7.2391092929641595E-3</v>
      </c>
      <c r="AH1865" s="13">
        <f t="shared" si="2429"/>
        <v>3.5048702640567295E-2</v>
      </c>
      <c r="AI1865" s="13">
        <f t="shared" si="2430"/>
        <v>4.6387224645229846E-2</v>
      </c>
      <c r="AJ1865" s="13">
        <f t="shared" si="2431"/>
        <v>3.0696922399011107E-2</v>
      </c>
      <c r="AK1865" s="13">
        <f t="shared" si="2432"/>
        <v>1.3542536793663072E-2</v>
      </c>
      <c r="AL1865" s="13">
        <f t="shared" si="2433"/>
        <v>5.8734630736804701E-4</v>
      </c>
      <c r="AM1865" s="13">
        <f t="shared" si="2434"/>
        <v>7.5747590411802347E-4</v>
      </c>
      <c r="AN1865" s="13">
        <f t="shared" si="2435"/>
        <v>1.8754701464096702E-3</v>
      </c>
      <c r="AO1865" s="13">
        <f t="shared" si="2436"/>
        <v>2.321782284394528E-3</v>
      </c>
      <c r="AP1865" s="13">
        <f t="shared" si="2437"/>
        <v>1.9162032469380095E-3</v>
      </c>
      <c r="AQ1865" s="13">
        <f t="shared" si="2438"/>
        <v>1.186104391092803E-3</v>
      </c>
      <c r="AR1865" s="13">
        <f t="shared" si="2439"/>
        <v>1.7355745606009863E-2</v>
      </c>
      <c r="AS1865" s="13">
        <f t="shared" si="2440"/>
        <v>2.2970461376781201E-2</v>
      </c>
      <c r="AT1865" s="13">
        <f t="shared" si="2441"/>
        <v>1.5200790212075007E-2</v>
      </c>
      <c r="AU1865" s="13">
        <f t="shared" si="2442"/>
        <v>6.7061205049797085E-3</v>
      </c>
      <c r="AV1865" s="13">
        <f t="shared" si="2443"/>
        <v>2.2189003795137414E-3</v>
      </c>
      <c r="AW1865" s="13">
        <f t="shared" si="2444"/>
        <v>5.3463762373399347E-5</v>
      </c>
      <c r="AX1865" s="13">
        <f t="shared" si="2445"/>
        <v>1.6708752050925479E-4</v>
      </c>
      <c r="AY1865" s="13">
        <f t="shared" si="2446"/>
        <v>4.1369983500345712E-4</v>
      </c>
      <c r="AZ1865" s="13">
        <f t="shared" si="2447"/>
        <v>5.1214942013699935E-4</v>
      </c>
      <c r="BA1865" s="13">
        <f t="shared" si="2448"/>
        <v>4.2268492975423882E-4</v>
      </c>
      <c r="BB1865" s="13">
        <f t="shared" si="2449"/>
        <v>2.6163636453042422E-4</v>
      </c>
      <c r="BC1865" s="13">
        <f t="shared" si="2450"/>
        <v>1.2955955119478302E-4</v>
      </c>
      <c r="BD1865" s="13">
        <f t="shared" si="2451"/>
        <v>7.1619842021361148E-3</v>
      </c>
      <c r="BE1865" s="13">
        <f t="shared" si="2452"/>
        <v>9.478940590101622E-3</v>
      </c>
      <c r="BF1865" s="13">
        <f t="shared" si="2453"/>
        <v>6.2727250001387595E-3</v>
      </c>
      <c r="BG1865" s="13">
        <f t="shared" si="2454"/>
        <v>2.7673330898359354E-3</v>
      </c>
      <c r="BH1865" s="13">
        <f t="shared" si="2455"/>
        <v>9.1564660055217298E-4</v>
      </c>
      <c r="BI1865" s="13">
        <f t="shared" si="2456"/>
        <v>2.4237304867480352E-4</v>
      </c>
      <c r="BJ1865" s="14">
        <f t="shared" si="2457"/>
        <v>0.19025842291847905</v>
      </c>
      <c r="BK1865" s="14">
        <f t="shared" si="2458"/>
        <v>0.18317983079870506</v>
      </c>
      <c r="BL1865" s="14">
        <f t="shared" si="2459"/>
        <v>0.55632792082664428</v>
      </c>
      <c r="BM1865" s="14">
        <f t="shared" si="2460"/>
        <v>0.71704385370138901</v>
      </c>
      <c r="BN1865" s="14">
        <f t="shared" si="2461"/>
        <v>0.26898478872838943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1.7444</v>
      </c>
      <c r="F1866" s="10">
        <f>VLOOKUP(B1866,home!$B$2:$E$405,3,FALSE)</f>
        <v>0.70069999999999999</v>
      </c>
      <c r="G1866" s="10">
        <f>VLOOKUP(C1866,away!$B$2:$E$405,4,FALSE)</f>
        <v>1.5286999999999999</v>
      </c>
      <c r="H1866" s="10">
        <f>VLOOKUP(A1866,away!$A$2:$E$405,3,FALSE)</f>
        <v>1.5556000000000001</v>
      </c>
      <c r="I1866" s="10">
        <f>VLOOKUP(C1866,away!$B$2:$E$405,3,FALSE)</f>
        <v>0.85709999999999997</v>
      </c>
      <c r="J1866" s="10">
        <f>VLOOKUP(B1866,home!$B$2:$E$405,4,FALSE)</f>
        <v>1.2857000000000001</v>
      </c>
      <c r="K1866" s="12">
        <f t="shared" si="2406"/>
        <v>1.8685316609960001</v>
      </c>
      <c r="L1866" s="12">
        <f t="shared" si="2407"/>
        <v>1.7142299299320003</v>
      </c>
      <c r="M1866" s="13">
        <f t="shared" si="2408"/>
        <v>2.7798823177448938E-2</v>
      </c>
      <c r="N1866" s="13">
        <f t="shared" si="2409"/>
        <v>5.1942981245492771E-2</v>
      </c>
      <c r="O1866" s="13">
        <f t="shared" si="2410"/>
        <v>4.7653574707670357E-2</v>
      </c>
      <c r="P1866" s="13">
        <f t="shared" si="2411"/>
        <v>8.9042213100920267E-2</v>
      </c>
      <c r="Q1866" s="13">
        <f t="shared" si="2412"/>
        <v>4.8528552511862347E-2</v>
      </c>
      <c r="R1866" s="13">
        <f t="shared" si="2413"/>
        <v>4.0844592016069561E-2</v>
      </c>
      <c r="S1866" s="13">
        <f t="shared" si="2414"/>
        <v>7.1302620108227271E-2</v>
      </c>
      <c r="T1866" s="13">
        <f t="shared" si="2415"/>
        <v>8.3189097172111176E-2</v>
      </c>
      <c r="U1866" s="13">
        <f t="shared" si="2416"/>
        <v>7.6319413362490415E-2</v>
      </c>
      <c r="V1866" s="13">
        <f t="shared" si="2417"/>
        <v>2.5376546233243872E-2</v>
      </c>
      <c r="W1866" s="13">
        <f t="shared" si="2418"/>
        <v>3.0225712276907256E-2</v>
      </c>
      <c r="X1866" s="13">
        <f t="shared" si="2419"/>
        <v>5.181382063858752E-2</v>
      </c>
      <c r="Y1866" s="13">
        <f t="shared" si="2420"/>
        <v>4.441040106139757E-2</v>
      </c>
      <c r="Z1866" s="13">
        <f t="shared" si="2421"/>
        <v>2.3339007369936028E-2</v>
      </c>
      <c r="AA1866" s="13">
        <f t="shared" si="2422"/>
        <v>4.3609674206944456E-2</v>
      </c>
      <c r="AB1866" s="13">
        <f t="shared" si="2423"/>
        <v>4.0743028490698177E-2</v>
      </c>
      <c r="AC1866" s="13">
        <f t="shared" si="2424"/>
        <v>5.0802146889505854E-3</v>
      </c>
      <c r="AD1866" s="13">
        <f t="shared" si="2425"/>
        <v>1.4119425091389184E-2</v>
      </c>
      <c r="AE1866" s="13">
        <f t="shared" si="2426"/>
        <v>2.4203941085092207E-2</v>
      </c>
      <c r="AF1866" s="13">
        <f t="shared" si="2427"/>
        <v>2.0745560115187946E-2</v>
      </c>
      <c r="AG1866" s="13">
        <f t="shared" si="2428"/>
        <v>1.1854220020886248E-2</v>
      </c>
      <c r="AH1866" s="13">
        <f t="shared" si="2429"/>
        <v>1.0002106242111966E-2</v>
      </c>
      <c r="AI1866" s="13">
        <f t="shared" si="2430"/>
        <v>1.8689252190031935E-2</v>
      </c>
      <c r="AJ1866" s="13">
        <f t="shared" si="2431"/>
        <v>1.7460729718706752E-2</v>
      </c>
      <c r="AK1866" s="13">
        <f t="shared" si="2432"/>
        <v>1.0875308767832451E-2</v>
      </c>
      <c r="AL1866" s="13">
        <f t="shared" si="2433"/>
        <v>6.5089598368167243E-4</v>
      </c>
      <c r="AM1866" s="13">
        <f t="shared" si="2434"/>
        <v>5.2765185636644008E-3</v>
      </c>
      <c r="AN1866" s="13">
        <f t="shared" si="2435"/>
        <v>9.0451660476753241E-3</v>
      </c>
      <c r="AO1866" s="13">
        <f t="shared" si="2436"/>
        <v>7.7527471800648918E-3</v>
      </c>
      <c r="AP1866" s="13">
        <f t="shared" si="2437"/>
        <v>4.4299970850877196E-3</v>
      </c>
      <c r="AQ1866" s="13">
        <f t="shared" si="2438"/>
        <v>1.8985083981922211E-3</v>
      </c>
      <c r="AR1866" s="13">
        <f t="shared" si="2439"/>
        <v>3.4291819765176011E-3</v>
      </c>
      <c r="AS1866" s="13">
        <f t="shared" si="2440"/>
        <v>6.4075350944399791E-3</v>
      </c>
      <c r="AT1866" s="13">
        <f t="shared" si="2441"/>
        <v>5.9863410964520487E-3</v>
      </c>
      <c r="AU1866" s="13">
        <f t="shared" si="2442"/>
        <v>3.7285559574140544E-3</v>
      </c>
      <c r="AV1866" s="13">
        <f t="shared" si="2443"/>
        <v>1.7417312140558547E-3</v>
      </c>
      <c r="AW1866" s="13">
        <f t="shared" si="2444"/>
        <v>5.7913341746276351E-5</v>
      </c>
      <c r="AX1866" s="13">
        <f t="shared" si="2445"/>
        <v>1.6432236660066794E-3</v>
      </c>
      <c r="AY1866" s="13">
        <f t="shared" si="2446"/>
        <v>2.8168631898412341E-3</v>
      </c>
      <c r="AZ1866" s="13">
        <f t="shared" si="2447"/>
        <v>2.4143755942747855E-3</v>
      </c>
      <c r="BA1866" s="13">
        <f t="shared" si="2448"/>
        <v>1.3795983019343997E-3</v>
      </c>
      <c r="BB1866" s="13">
        <f t="shared" si="2449"/>
        <v>5.9123717511482801E-4</v>
      </c>
      <c r="BC1866" s="13">
        <f t="shared" si="2450"/>
        <v>2.0270329225405688E-4</v>
      </c>
      <c r="BD1866" s="13">
        <f t="shared" si="2451"/>
        <v>9.7973439655497517E-4</v>
      </c>
      <c r="BE1866" s="13">
        <f t="shared" si="2452"/>
        <v>1.8306647393297817E-3</v>
      </c>
      <c r="BF1866" s="13">
        <f t="shared" si="2453"/>
        <v>1.7103275130533433E-3</v>
      </c>
      <c r="BG1866" s="13">
        <f t="shared" si="2454"/>
        <v>1.0652670362709072E-3</v>
      </c>
      <c r="BH1866" s="13">
        <f t="shared" si="2455"/>
        <v>4.9762129617189144E-4</v>
      </c>
      <c r="BI1866" s="13">
        <f t="shared" si="2456"/>
        <v>1.8596422941660916E-4</v>
      </c>
      <c r="BJ1866" s="14">
        <f t="shared" si="2457"/>
        <v>0.4184846497130249</v>
      </c>
      <c r="BK1866" s="14">
        <f t="shared" si="2458"/>
        <v>0.22206817648231383</v>
      </c>
      <c r="BL1866" s="14">
        <f t="shared" si="2459"/>
        <v>0.33376060425223308</v>
      </c>
      <c r="BM1866" s="14">
        <f t="shared" si="2460"/>
        <v>0.68908275120994833</v>
      </c>
      <c r="BN1866" s="14">
        <f t="shared" si="2461"/>
        <v>0.30581073675946419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1.4215</v>
      </c>
      <c r="F1867" s="10">
        <f>VLOOKUP(B1867,home!$B$2:$E$405,3,FALSE)</f>
        <v>0.97409999999999997</v>
      </c>
      <c r="G1867" s="10">
        <f>VLOOKUP(C1867,away!$B$2:$E$405,4,FALSE)</f>
        <v>0.43290000000000001</v>
      </c>
      <c r="H1867" s="10">
        <f>VLOOKUP(A1867,away!$A$2:$E$405,3,FALSE)</f>
        <v>1.0277000000000001</v>
      </c>
      <c r="I1867" s="10">
        <f>VLOOKUP(C1867,away!$B$2:$E$405,3,FALSE)</f>
        <v>0.52390000000000003</v>
      </c>
      <c r="J1867" s="10">
        <f>VLOOKUP(B1867,home!$B$2:$E$405,4,FALSE)</f>
        <v>0.97299999999999998</v>
      </c>
      <c r="K1867" s="12">
        <f t="shared" si="2406"/>
        <v>0.599429335635</v>
      </c>
      <c r="L1867" s="12">
        <f t="shared" si="2407"/>
        <v>0.52387490519000002</v>
      </c>
      <c r="M1867" s="13">
        <f t="shared" si="2408"/>
        <v>0.32520346680770706</v>
      </c>
      <c r="N1867" s="13">
        <f t="shared" si="2409"/>
        <v>0.19493649805474264</v>
      </c>
      <c r="O1867" s="13">
        <f t="shared" si="2410"/>
        <v>0.17036593534134686</v>
      </c>
      <c r="P1867" s="13">
        <f t="shared" si="2411"/>
        <v>0.10212233943649893</v>
      </c>
      <c r="Q1867" s="13">
        <f t="shared" si="2412"/>
        <v>5.8425327759983922E-2</v>
      </c>
      <c r="R1867" s="13">
        <f t="shared" si="2413"/>
        <v>4.4625219112276876E-2</v>
      </c>
      <c r="S1867" s="13">
        <f t="shared" si="2414"/>
        <v>8.0172670930889513E-3</v>
      </c>
      <c r="T1867" s="13">
        <f t="shared" si="2415"/>
        <v>3.0607563040956257E-2</v>
      </c>
      <c r="U1867" s="13">
        <f t="shared" si="2416"/>
        <v>2.6749665445038436E-2</v>
      </c>
      <c r="V1867" s="13">
        <f t="shared" si="2417"/>
        <v>2.7973668965891016E-4</v>
      </c>
      <c r="W1867" s="13">
        <f t="shared" si="2418"/>
        <v>1.1673951801141429E-2</v>
      </c>
      <c r="X1867" s="13">
        <f t="shared" si="2419"/>
        <v>6.1156903930155958E-3</v>
      </c>
      <c r="Y1867" s="13">
        <f t="shared" si="2420"/>
        <v>1.6019283624062195E-3</v>
      </c>
      <c r="Z1867" s="13">
        <f t="shared" si="2421"/>
        <v>7.792677477175677E-3</v>
      </c>
      <c r="AA1867" s="13">
        <f t="shared" si="2422"/>
        <v>4.6711594829612442E-3</v>
      </c>
      <c r="AB1867" s="13">
        <f t="shared" si="2423"/>
        <v>1.4000150127582943E-3</v>
      </c>
      <c r="AC1867" s="13">
        <f t="shared" si="2424"/>
        <v>5.4902868684441299E-6</v>
      </c>
      <c r="AD1867" s="13">
        <f t="shared" si="2425"/>
        <v>1.7494272930983043E-3</v>
      </c>
      <c r="AE1867" s="13">
        <f t="shared" si="2426"/>
        <v>9.1648105730867259E-4</v>
      </c>
      <c r="AF1867" s="13">
        <f t="shared" si="2427"/>
        <v>2.4006071350300587E-4</v>
      </c>
      <c r="AG1867" s="13">
        <f t="shared" si="2428"/>
        <v>4.1920594508743665E-5</v>
      </c>
      <c r="AH1867" s="13">
        <f t="shared" si="2429"/>
        <v>1.0205970436329139E-3</v>
      </c>
      <c r="AI1867" s="13">
        <f t="shared" si="2430"/>
        <v>6.1177580781592272E-4</v>
      </c>
      <c r="AJ1867" s="13">
        <f t="shared" si="2431"/>
        <v>1.8335818301833199E-4</v>
      </c>
      <c r="AK1867" s="13">
        <f t="shared" si="2432"/>
        <v>3.6636757943306492E-5</v>
      </c>
      <c r="AL1867" s="13">
        <f t="shared" si="2433"/>
        <v>6.8963709973551437E-8</v>
      </c>
      <c r="AM1867" s="13">
        <f t="shared" si="2434"/>
        <v>2.0973160800873063E-4</v>
      </c>
      <c r="AN1867" s="13">
        <f t="shared" si="2435"/>
        <v>1.0987312626092001E-4</v>
      </c>
      <c r="AO1867" s="13">
        <f t="shared" si="2436"/>
        <v>2.8779886801434179E-5</v>
      </c>
      <c r="AP1867" s="13">
        <f t="shared" si="2437"/>
        <v>5.0256868231600894E-6</v>
      </c>
      <c r="AQ1867" s="13">
        <f t="shared" si="2438"/>
        <v>6.5820780199940584E-7</v>
      </c>
      <c r="AR1867" s="13">
        <f t="shared" si="2439"/>
        <v>1.0693303589407745E-4</v>
      </c>
      <c r="AS1867" s="13">
        <f t="shared" si="2440"/>
        <v>6.4098798663420468E-5</v>
      </c>
      <c r="AT1867" s="13">
        <f t="shared" si="2441"/>
        <v>1.9211350148907877E-5</v>
      </c>
      <c r="AU1867" s="13">
        <f t="shared" si="2442"/>
        <v>3.8386156188037357E-6</v>
      </c>
      <c r="AV1867" s="13">
        <f t="shared" si="2443"/>
        <v>5.7524470253441433E-7</v>
      </c>
      <c r="AW1867" s="13">
        <f t="shared" si="2444"/>
        <v>6.0156658467909384E-10</v>
      </c>
      <c r="AX1867" s="13">
        <f t="shared" si="2445"/>
        <v>2.0953213075055607E-5</v>
      </c>
      <c r="AY1867" s="13">
        <f t="shared" si="2446"/>
        <v>1.0976862513120624E-5</v>
      </c>
      <c r="AZ1867" s="13">
        <f t="shared" si="2447"/>
        <v>2.8752514041723658E-6</v>
      </c>
      <c r="BA1867" s="13">
        <f t="shared" si="2448"/>
        <v>5.02090685586071E-7</v>
      </c>
      <c r="BB1867" s="13">
        <f t="shared" si="2449"/>
        <v>6.5758177577046244E-8</v>
      </c>
      <c r="BC1867" s="13">
        <f t="shared" si="2450"/>
        <v>6.8898118087284607E-9</v>
      </c>
      <c r="BD1867" s="13">
        <f t="shared" si="2451"/>
        <v>9.3365890067814453E-6</v>
      </c>
      <c r="BE1867" s="13">
        <f t="shared" si="2452"/>
        <v>5.5966253454320468E-6</v>
      </c>
      <c r="BF1867" s="13">
        <f t="shared" si="2453"/>
        <v>1.6773907063051671E-6</v>
      </c>
      <c r="BG1867" s="13">
        <f t="shared" si="2454"/>
        <v>3.3515906556027655E-7</v>
      </c>
      <c r="BH1867" s="13">
        <f t="shared" si="2455"/>
        <v>5.0226044000210994E-8</v>
      </c>
      <c r="BI1867" s="13">
        <f t="shared" si="2456"/>
        <v>6.0213928373241512E-9</v>
      </c>
      <c r="BJ1867" s="14">
        <f t="shared" si="2457"/>
        <v>0.30669829765202838</v>
      </c>
      <c r="BK1867" s="14">
        <f t="shared" si="2458"/>
        <v>0.43563934614004546</v>
      </c>
      <c r="BL1867" s="14">
        <f t="shared" si="2459"/>
        <v>0.24987602124338085</v>
      </c>
      <c r="BM1867" s="14">
        <f t="shared" si="2460"/>
        <v>0.1043165797391275</v>
      </c>
      <c r="BN1867" s="14">
        <f t="shared" si="2461"/>
        <v>0.89567878651255628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1.4215</v>
      </c>
      <c r="F1868" s="10">
        <f>VLOOKUP(B1868,home!$B$2:$E$405,3,FALSE)</f>
        <v>0.86580000000000001</v>
      </c>
      <c r="G1868" s="10">
        <f>VLOOKUP(C1868,away!$B$2:$E$405,4,FALSE)</f>
        <v>1.1137999999999999</v>
      </c>
      <c r="H1868" s="10">
        <f>VLOOKUP(A1868,away!$A$2:$E$405,3,FALSE)</f>
        <v>1.0277000000000001</v>
      </c>
      <c r="I1868" s="10">
        <f>VLOOKUP(C1868,away!$B$2:$E$405,3,FALSE)</f>
        <v>0.7298</v>
      </c>
      <c r="J1868" s="10">
        <f>VLOOKUP(B1868,home!$B$2:$E$405,4,FALSE)</f>
        <v>1.1976</v>
      </c>
      <c r="K1868" s="12">
        <f t="shared" si="2406"/>
        <v>1.3707923088599998</v>
      </c>
      <c r="L1868" s="12">
        <f t="shared" si="2407"/>
        <v>0.89821851489600013</v>
      </c>
      <c r="M1868" s="13">
        <f t="shared" si="2408"/>
        <v>0.10341442459793991</v>
      </c>
      <c r="N1868" s="13">
        <f t="shared" si="2409"/>
        <v>0.14175969786403841</v>
      </c>
      <c r="O1868" s="13">
        <f t="shared" si="2410"/>
        <v>9.2888750881185977E-2</v>
      </c>
      <c r="P1868" s="13">
        <f t="shared" si="2411"/>
        <v>0.12733118528754225</v>
      </c>
      <c r="Q1868" s="13">
        <f t="shared" si="2412"/>
        <v>9.7161551769170615E-2</v>
      </c>
      <c r="R1868" s="13">
        <f t="shared" si="2413"/>
        <v>4.1717197933521695E-2</v>
      </c>
      <c r="S1868" s="13">
        <f t="shared" si="2414"/>
        <v>3.919479997535421E-2</v>
      </c>
      <c r="T1868" s="13">
        <f t="shared" si="2415"/>
        <v>8.7272304735095257E-2</v>
      </c>
      <c r="U1868" s="13">
        <f t="shared" si="2416"/>
        <v>5.7185614074461814E-2</v>
      </c>
      <c r="V1868" s="13">
        <f t="shared" si="2417"/>
        <v>5.3621579789528842E-3</v>
      </c>
      <c r="W1868" s="13">
        <f t="shared" si="2418"/>
        <v>4.4396102627360601E-2</v>
      </c>
      <c r="X1868" s="13">
        <f t="shared" si="2419"/>
        <v>3.987740136911825E-2</v>
      </c>
      <c r="Y1868" s="13">
        <f t="shared" si="2420"/>
        <v>1.7909310117840558E-2</v>
      </c>
      <c r="Z1868" s="13">
        <f t="shared" si="2421"/>
        <v>1.2490386524490112E-2</v>
      </c>
      <c r="AA1868" s="13">
        <f t="shared" si="2422"/>
        <v>1.7121725782459629E-2</v>
      </c>
      <c r="AB1868" s="13">
        <f t="shared" si="2423"/>
        <v>1.1735165008502814E-2</v>
      </c>
      <c r="AC1868" s="13">
        <f t="shared" si="2424"/>
        <v>4.1264186174561226E-4</v>
      </c>
      <c r="AD1868" s="13">
        <f t="shared" si="2425"/>
        <v>1.521445900623628E-2</v>
      </c>
      <c r="AE1868" s="13">
        <f t="shared" si="2426"/>
        <v>1.3665908773527625E-2</v>
      </c>
      <c r="AF1868" s="13">
        <f t="shared" si="2427"/>
        <v>6.1374861416311011E-3</v>
      </c>
      <c r="AG1868" s="13">
        <f t="shared" si="2428"/>
        <v>1.8376012291102229E-3</v>
      </c>
      <c r="AH1868" s="13">
        <f t="shared" si="2429"/>
        <v>2.8047741086261306E-3</v>
      </c>
      <c r="AI1868" s="13">
        <f t="shared" si="2430"/>
        <v>3.8447627761943612E-3</v>
      </c>
      <c r="AJ1868" s="13">
        <f t="shared" si="2431"/>
        <v>2.6351856214992262E-3</v>
      </c>
      <c r="AK1868" s="13">
        <f t="shared" si="2432"/>
        <v>1.2040973941231992E-3</v>
      </c>
      <c r="AL1868" s="13">
        <f t="shared" si="2433"/>
        <v>2.0322958836585213E-5</v>
      </c>
      <c r="AM1868" s="13">
        <f t="shared" si="2434"/>
        <v>4.1711726778428885E-3</v>
      </c>
      <c r="AN1868" s="13">
        <f t="shared" si="2435"/>
        <v>3.7466245280668117E-3</v>
      </c>
      <c r="AO1868" s="13">
        <f t="shared" si="2436"/>
        <v>1.6826437597365494E-3</v>
      </c>
      <c r="AP1868" s="13">
        <f t="shared" si="2437"/>
        <v>5.0379392632319512E-4</v>
      </c>
      <c r="AQ1868" s="13">
        <f t="shared" si="2438"/>
        <v>1.131292580789113E-4</v>
      </c>
      <c r="AR1868" s="13">
        <f t="shared" si="2439"/>
        <v>5.0386000689378325E-4</v>
      </c>
      <c r="AS1868" s="13">
        <f t="shared" si="2440"/>
        <v>6.9068742219214458E-4</v>
      </c>
      <c r="AT1868" s="13">
        <f t="shared" si="2441"/>
        <v>4.7339450308366568E-4</v>
      </c>
      <c r="AU1868" s="13">
        <f t="shared" si="2442"/>
        <v>2.1630851462789682E-4</v>
      </c>
      <c r="AV1868" s="13">
        <f t="shared" si="2443"/>
        <v>7.4128512048212905E-5</v>
      </c>
      <c r="AW1868" s="13">
        <f t="shared" si="2444"/>
        <v>6.9508529160787937E-7</v>
      </c>
      <c r="AX1868" s="13">
        <f t="shared" si="2445"/>
        <v>9.5296857095233337E-4</v>
      </c>
      <c r="AY1868" s="13">
        <f t="shared" si="2446"/>
        <v>8.5597401454336837E-4</v>
      </c>
      <c r="AZ1868" s="13">
        <f t="shared" si="2447"/>
        <v>3.8442585406635581E-4</v>
      </c>
      <c r="BA1868" s="13">
        <f t="shared" si="2448"/>
        <v>1.1509947324236952E-4</v>
      </c>
      <c r="BB1868" s="13">
        <f t="shared" si="2449"/>
        <v>2.5846119480268262E-5</v>
      </c>
      <c r="BC1868" s="13">
        <f t="shared" si="2450"/>
        <v>4.6430926110782286E-6</v>
      </c>
      <c r="BD1868" s="13">
        <f t="shared" si="2451"/>
        <v>7.542939785127036E-5</v>
      </c>
      <c r="BE1868" s="13">
        <f t="shared" si="2452"/>
        <v>1.033980384364624E-4</v>
      </c>
      <c r="BF1868" s="13">
        <f t="shared" si="2453"/>
        <v>7.0868617919956657E-5</v>
      </c>
      <c r="BG1868" s="13">
        <f t="shared" si="2454"/>
        <v>3.2382052128071522E-5</v>
      </c>
      <c r="BH1868" s="13">
        <f t="shared" si="2455"/>
        <v>1.1097267000566002E-5</v>
      </c>
      <c r="BI1868" s="13">
        <f t="shared" si="2456"/>
        <v>3.0424096507483506E-6</v>
      </c>
      <c r="BJ1868" s="14">
        <f t="shared" si="2457"/>
        <v>0.47778814490807314</v>
      </c>
      <c r="BK1868" s="14">
        <f t="shared" si="2458"/>
        <v>0.27659150667491478</v>
      </c>
      <c r="BL1868" s="14">
        <f t="shared" si="2459"/>
        <v>0.2333918703224076</v>
      </c>
      <c r="BM1868" s="14">
        <f t="shared" si="2460"/>
        <v>0.395133821167235</v>
      </c>
      <c r="BN1868" s="14">
        <f t="shared" si="2461"/>
        <v>0.60427280833339891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1.4215</v>
      </c>
      <c r="F1869" s="10">
        <f>VLOOKUP(B1869,home!$B$2:$E$405,3,FALSE)</f>
        <v>1.2987</v>
      </c>
      <c r="G1869" s="10">
        <f>VLOOKUP(C1869,away!$B$2:$E$405,4,FALSE)</f>
        <v>1.1364000000000001</v>
      </c>
      <c r="H1869" s="10">
        <f>VLOOKUP(A1869,away!$A$2:$E$405,3,FALSE)</f>
        <v>1.0277000000000001</v>
      </c>
      <c r="I1869" s="10">
        <f>VLOOKUP(C1869,away!$B$2:$E$405,3,FALSE)</f>
        <v>0.5988</v>
      </c>
      <c r="J1869" s="10">
        <f>VLOOKUP(B1869,home!$B$2:$E$405,4,FALSE)</f>
        <v>0.5988</v>
      </c>
      <c r="K1869" s="12">
        <f t="shared" si="2406"/>
        <v>2.0979103696200001</v>
      </c>
      <c r="L1869" s="12">
        <f t="shared" si="2407"/>
        <v>0.36849359188800002</v>
      </c>
      <c r="M1869" s="13">
        <f t="shared" si="2408"/>
        <v>8.4889576970776509E-2</v>
      </c>
      <c r="N1869" s="13">
        <f t="shared" si="2409"/>
        <v>0.17809072379964716</v>
      </c>
      <c r="O1869" s="13">
        <f t="shared" si="2410"/>
        <v>3.1281265131814277E-2</v>
      </c>
      <c r="P1869" s="13">
        <f t="shared" si="2411"/>
        <v>6.5625290494865707E-2</v>
      </c>
      <c r="Q1869" s="13">
        <f t="shared" si="2412"/>
        <v>0.18680918809620561</v>
      </c>
      <c r="R1869" s="13">
        <f t="shared" si="2413"/>
        <v>5.7634728736115481E-3</v>
      </c>
      <c r="S1869" s="13">
        <f t="shared" si="2414"/>
        <v>1.2683178860751362E-2</v>
      </c>
      <c r="T1869" s="13">
        <f t="shared" si="2415"/>
        <v>6.8837988719251814E-2</v>
      </c>
      <c r="U1869" s="13">
        <f t="shared" si="2416"/>
        <v>1.2091249506573245E-2</v>
      </c>
      <c r="V1869" s="13">
        <f t="shared" si="2417"/>
        <v>1.0894378933675513E-3</v>
      </c>
      <c r="W1869" s="13">
        <f t="shared" si="2418"/>
        <v>0.13063631094910763</v>
      </c>
      <c r="X1869" s="13">
        <f t="shared" si="2419"/>
        <v>4.8138643452634328E-2</v>
      </c>
      <c r="Y1869" s="13">
        <f t="shared" si="2420"/>
        <v>8.8693908172384883E-3</v>
      </c>
      <c r="Z1869" s="13">
        <f t="shared" si="2421"/>
        <v>7.0793427364872414E-4</v>
      </c>
      <c r="AA1869" s="13">
        <f t="shared" si="2422"/>
        <v>1.4851826536970609E-3</v>
      </c>
      <c r="AB1869" s="13">
        <f t="shared" si="2423"/>
        <v>1.557890044985407E-3</v>
      </c>
      <c r="AC1869" s="13">
        <f t="shared" si="2424"/>
        <v>5.2637998076145112E-5</v>
      </c>
      <c r="AD1869" s="13">
        <f t="shared" si="2425"/>
        <v>6.8515817847258895E-2</v>
      </c>
      <c r="AE1869" s="13">
        <f t="shared" si="2426"/>
        <v>2.5247639819680364E-2</v>
      </c>
      <c r="AF1869" s="13">
        <f t="shared" si="2427"/>
        <v>4.651796741924257E-3</v>
      </c>
      <c r="AG1869" s="13">
        <f t="shared" si="2428"/>
        <v>5.7138576338818838E-4</v>
      </c>
      <c r="AH1869" s="13">
        <f t="shared" si="2429"/>
        <v>6.5217310829360171E-5</v>
      </c>
      <c r="AI1869" s="13">
        <f t="shared" si="2430"/>
        <v>1.368200726676454E-4</v>
      </c>
      <c r="AJ1869" s="13">
        <f t="shared" si="2431"/>
        <v>1.4351812461080765E-4</v>
      </c>
      <c r="AK1869" s="13">
        <f t="shared" si="2432"/>
        <v>1.0036272061647625E-4</v>
      </c>
      <c r="AL1869" s="13">
        <f t="shared" si="2433"/>
        <v>1.6277069756181696E-6</v>
      </c>
      <c r="AM1869" s="13">
        <f t="shared" si="2434"/>
        <v>2.8748008948951929E-2</v>
      </c>
      <c r="AN1869" s="13">
        <f t="shared" si="2435"/>
        <v>1.0593457077227662E-2</v>
      </c>
      <c r="AO1869" s="13">
        <f t="shared" si="2436"/>
        <v>1.951810524449488E-3</v>
      </c>
      <c r="AP1869" s="13">
        <f t="shared" si="2437"/>
        <v>2.3974322361306426E-4</v>
      </c>
      <c r="AQ1869" s="13">
        <f t="shared" si="2438"/>
        <v>2.2085960399996509E-5</v>
      </c>
      <c r="AR1869" s="13">
        <f t="shared" si="2439"/>
        <v>4.8064322241574205E-6</v>
      </c>
      <c r="AS1869" s="13">
        <f t="shared" si="2440"/>
        <v>1.0083464003935572E-5</v>
      </c>
      <c r="AT1869" s="13">
        <f t="shared" si="2441"/>
        <v>1.0577101847773224E-5</v>
      </c>
      <c r="AU1869" s="13">
        <f t="shared" si="2442"/>
        <v>7.3966038823234369E-6</v>
      </c>
      <c r="AV1869" s="13">
        <f t="shared" si="2443"/>
        <v>3.8793529961744717E-6</v>
      </c>
      <c r="AW1869" s="13">
        <f t="shared" si="2444"/>
        <v>3.4953493875747381E-8</v>
      </c>
      <c r="AX1869" s="13">
        <f t="shared" si="2445"/>
        <v>1.0051791013322471E-2</v>
      </c>
      <c r="AY1869" s="13">
        <f t="shared" si="2446"/>
        <v>3.7040205754067159E-3</v>
      </c>
      <c r="AZ1869" s="13">
        <f t="shared" si="2447"/>
        <v>6.8245392312933867E-4</v>
      </c>
      <c r="BA1869" s="13">
        <f t="shared" si="2448"/>
        <v>8.3826632477329008E-5</v>
      </c>
      <c r="BB1869" s="13">
        <f t="shared" si="2449"/>
        <v>7.7223942243615613E-6</v>
      </c>
      <c r="BC1869" s="13">
        <f t="shared" si="2450"/>
        <v>5.6913055714202791E-7</v>
      </c>
      <c r="BD1869" s="13">
        <f t="shared" si="2451"/>
        <v>2.9518991240766582E-7</v>
      </c>
      <c r="BE1869" s="13">
        <f t="shared" si="2452"/>
        <v>6.1928197824726152E-7</v>
      </c>
      <c r="BF1869" s="13">
        <f t="shared" si="2453"/>
        <v>6.4959904194185882E-7</v>
      </c>
      <c r="BG1869" s="13">
        <f t="shared" si="2454"/>
        <v>4.5426685539501437E-7</v>
      </c>
      <c r="BH1869" s="13">
        <f t="shared" si="2455"/>
        <v>2.3825278662696738E-7</v>
      </c>
      <c r="BI1869" s="13">
        <f t="shared" si="2456"/>
        <v>9.9966598331115326E-8</v>
      </c>
      <c r="BJ1869" s="14">
        <f t="shared" si="2457"/>
        <v>0.77645437541009632</v>
      </c>
      <c r="BK1869" s="14">
        <f t="shared" si="2458"/>
        <v>0.1680457705002196</v>
      </c>
      <c r="BL1869" s="14">
        <f t="shared" si="2459"/>
        <v>5.2664077951533141E-2</v>
      </c>
      <c r="BM1869" s="14">
        <f t="shared" si="2460"/>
        <v>0.44170865514666396</v>
      </c>
      <c r="BN1869" s="14">
        <f t="shared" si="2461"/>
        <v>0.55245951736692089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1.4215</v>
      </c>
      <c r="F1870" s="10">
        <f>VLOOKUP(B1870,home!$B$2:$E$405,3,FALSE)</f>
        <v>1.6775</v>
      </c>
      <c r="G1870" s="10">
        <f>VLOOKUP(C1870,away!$B$2:$E$405,4,FALSE)</f>
        <v>1.1904999999999999</v>
      </c>
      <c r="H1870" s="10">
        <f>VLOOKUP(A1870,away!$A$2:$E$405,3,FALSE)</f>
        <v>1.0277000000000001</v>
      </c>
      <c r="I1870" s="10">
        <f>VLOOKUP(C1870,away!$B$2:$E$405,3,FALSE)</f>
        <v>0.67359999999999998</v>
      </c>
      <c r="J1870" s="10">
        <f>VLOOKUP(B1870,home!$B$2:$E$405,4,FALSE)</f>
        <v>0.67359999999999998</v>
      </c>
      <c r="K1870" s="12">
        <f t="shared" si="2406"/>
        <v>2.8388261206249994</v>
      </c>
      <c r="L1870" s="12">
        <f t="shared" si="2407"/>
        <v>0.46630547379199999</v>
      </c>
      <c r="M1870" s="13">
        <f t="shared" si="2408"/>
        <v>3.6694382742748444E-2</v>
      </c>
      <c r="N1870" s="13">
        <f t="shared" si="2409"/>
        <v>0.10416897221032551</v>
      </c>
      <c r="O1870" s="13">
        <f t="shared" si="2410"/>
        <v>1.7110791530362303E-2</v>
      </c>
      <c r="P1870" s="13">
        <f t="shared" si="2411"/>
        <v>4.8574561940961512E-2</v>
      </c>
      <c r="Q1870" s="13">
        <f t="shared" si="2412"/>
        <v>0.14785879963466586</v>
      </c>
      <c r="R1870" s="13">
        <f t="shared" si="2413"/>
        <v>3.989427875760866E-3</v>
      </c>
      <c r="S1870" s="13">
        <f t="shared" si="2414"/>
        <v>1.6075267461901844E-2</v>
      </c>
      <c r="T1870" s="13">
        <f t="shared" si="2415"/>
        <v>6.8947367617959263E-2</v>
      </c>
      <c r="U1870" s="13">
        <f t="shared" si="2416"/>
        <v>1.1325292060059453E-2</v>
      </c>
      <c r="V1870" s="13">
        <f t="shared" si="2417"/>
        <v>2.3644220682674921E-3</v>
      </c>
      <c r="W1870" s="13">
        <f t="shared" si="2418"/>
        <v>0.13991514085571585</v>
      </c>
      <c r="X1870" s="13">
        <f t="shared" si="2419"/>
        <v>6.5243196047399005E-2</v>
      </c>
      <c r="Y1870" s="13">
        <f t="shared" si="2420"/>
        <v>1.5211629722293363E-2</v>
      </c>
      <c r="Z1870" s="13">
        <f t="shared" si="2421"/>
        <v>6.200973519218942E-4</v>
      </c>
      <c r="AA1870" s="13">
        <f t="shared" si="2422"/>
        <v>1.7603485599662662E-3</v>
      </c>
      <c r="AB1870" s="13">
        <f t="shared" si="2423"/>
        <v>2.4986617367184199E-3</v>
      </c>
      <c r="AC1870" s="13">
        <f t="shared" si="2424"/>
        <v>1.9562048334280206E-4</v>
      </c>
      <c r="AD1870" s="13">
        <f t="shared" si="2425"/>
        <v>9.9298689133033052E-2</v>
      </c>
      <c r="AE1870" s="13">
        <f t="shared" si="2426"/>
        <v>4.6303522283103499E-2</v>
      </c>
      <c r="AF1870" s="13">
        <f t="shared" si="2427"/>
        <v>1.0795792948230501E-2</v>
      </c>
      <c r="AG1870" s="13">
        <f t="shared" si="2428"/>
        <v>1.6780457818949854E-3</v>
      </c>
      <c r="AH1870" s="13">
        <f t="shared" si="2429"/>
        <v>7.2288697371275862E-5</v>
      </c>
      <c r="AI1870" s="13">
        <f t="shared" si="2430"/>
        <v>2.0521504232353367E-4</v>
      </c>
      <c r="AJ1870" s="13">
        <f t="shared" si="2431"/>
        <v>2.9128491124660611E-4</v>
      </c>
      <c r="AK1870" s="13">
        <f t="shared" si="2432"/>
        <v>2.7563573819693331E-4</v>
      </c>
      <c r="AL1870" s="13">
        <f t="shared" si="2433"/>
        <v>1.035818408683666E-5</v>
      </c>
      <c r="AM1870" s="13">
        <f t="shared" si="2434"/>
        <v>5.6378342490935186E-2</v>
      </c>
      <c r="AN1870" s="13">
        <f t="shared" si="2435"/>
        <v>2.6289529706843177E-2</v>
      </c>
      <c r="AO1870" s="13">
        <f t="shared" si="2436"/>
        <v>6.1294758028591825E-3</v>
      </c>
      <c r="AP1870" s="13">
        <f t="shared" si="2437"/>
        <v>9.5273603944961678E-4</v>
      </c>
      <c r="AQ1870" s="13">
        <f t="shared" si="2438"/>
        <v>1.1106650756856679E-4</v>
      </c>
      <c r="AR1870" s="13">
        <f t="shared" si="2439"/>
        <v>6.7417230555038606E-6</v>
      </c>
      <c r="AS1870" s="13">
        <f t="shared" si="2440"/>
        <v>1.9138579507984143E-5</v>
      </c>
      <c r="AT1870" s="13">
        <f t="shared" si="2441"/>
        <v>2.7165549709461871E-5</v>
      </c>
      <c r="AU1870" s="13">
        <f t="shared" si="2442"/>
        <v>2.5706090698785743E-5</v>
      </c>
      <c r="AV1870" s="13">
        <f t="shared" si="2443"/>
        <v>1.8243780433717076E-5</v>
      </c>
      <c r="AW1870" s="13">
        <f t="shared" si="2444"/>
        <v>3.8088198377005798E-7</v>
      </c>
      <c r="AX1870" s="13">
        <f t="shared" si="2445"/>
        <v>2.6674718550134865E-2</v>
      </c>
      <c r="AY1870" s="13">
        <f t="shared" si="2446"/>
        <v>1.2438567271788889E-2</v>
      </c>
      <c r="AZ1870" s="13">
        <f t="shared" si="2447"/>
        <v>2.9000860024825906E-3</v>
      </c>
      <c r="BA1870" s="13">
        <f t="shared" si="2448"/>
        <v>4.5077532580839724E-4</v>
      </c>
      <c r="BB1870" s="13">
        <f t="shared" si="2449"/>
        <v>5.2549750468706955E-5</v>
      </c>
      <c r="BC1870" s="13">
        <f t="shared" si="2450"/>
        <v>4.9008472579923554E-6</v>
      </c>
      <c r="BD1870" s="13">
        <f t="shared" si="2451"/>
        <v>5.239503939285293E-7</v>
      </c>
      <c r="BE1870" s="13">
        <f t="shared" si="2452"/>
        <v>1.4874040641960672E-6</v>
      </c>
      <c r="BF1870" s="13">
        <f t="shared" si="2453"/>
        <v>2.1112407546817896E-6</v>
      </c>
      <c r="BG1870" s="13">
        <f t="shared" si="2454"/>
        <v>1.9978151337729001E-6</v>
      </c>
      <c r="BH1870" s="13">
        <f t="shared" si="2455"/>
        <v>1.4178624464836092E-6</v>
      </c>
      <c r="BI1870" s="13">
        <f t="shared" si="2456"/>
        <v>8.0501298970618685E-7</v>
      </c>
      <c r="BJ1870" s="14">
        <f t="shared" si="2457"/>
        <v>0.83180390453021824</v>
      </c>
      <c r="BK1870" s="14">
        <f t="shared" si="2458"/>
        <v>0.11635318015309783</v>
      </c>
      <c r="BL1870" s="14">
        <f t="shared" si="2459"/>
        <v>3.7634285161193874E-2</v>
      </c>
      <c r="BM1870" s="14">
        <f t="shared" si="2460"/>
        <v>0.61557634487180191</v>
      </c>
      <c r="BN1870" s="14">
        <f t="shared" si="2461"/>
        <v>0.35839693593482447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1.6204000000000001</v>
      </c>
      <c r="F1871" s="10">
        <f>VLOOKUP(B1871,home!$B$2:$E$405,3,FALSE)</f>
        <v>0.34289999999999998</v>
      </c>
      <c r="G1871" s="10">
        <f>VLOOKUP(C1871,away!$B$2:$E$405,4,FALSE)</f>
        <v>0.82279999999999998</v>
      </c>
      <c r="H1871" s="10">
        <f>VLOOKUP(A1871,away!$A$2:$E$405,3,FALSE)</f>
        <v>1.3241000000000001</v>
      </c>
      <c r="I1871" s="10">
        <f>VLOOKUP(C1871,away!$B$2:$E$405,3,FALSE)</f>
        <v>1.5944</v>
      </c>
      <c r="J1871" s="10">
        <f>VLOOKUP(B1871,home!$B$2:$E$405,4,FALSE)</f>
        <v>1.3426</v>
      </c>
      <c r="K1871" s="12">
        <f t="shared" si="2406"/>
        <v>0.457176609648</v>
      </c>
      <c r="L1871" s="12">
        <f t="shared" si="2407"/>
        <v>2.8344233307040003</v>
      </c>
      <c r="M1871" s="13">
        <f t="shared" si="2408"/>
        <v>3.7194293115252422E-2</v>
      </c>
      <c r="N1871" s="13">
        <f t="shared" si="2409"/>
        <v>1.7004360824685046E-2</v>
      </c>
      <c r="O1871" s="13">
        <f t="shared" si="2410"/>
        <v>0.10542437217491463</v>
      </c>
      <c r="P1871" s="13">
        <f t="shared" si="2411"/>
        <v>4.8197557045196404E-2</v>
      </c>
      <c r="Q1871" s="13">
        <f t="shared" si="2412"/>
        <v>3.8869980155303886E-3</v>
      </c>
      <c r="R1871" s="13">
        <f t="shared" si="2413"/>
        <v>0.14940865005869983</v>
      </c>
      <c r="S1871" s="13">
        <f t="shared" si="2414"/>
        <v>1.5613984771311314E-2</v>
      </c>
      <c r="T1871" s="13">
        <f t="shared" si="2415"/>
        <v>1.1017397861619482E-2</v>
      </c>
      <c r="U1871" s="13">
        <f t="shared" si="2416"/>
        <v>6.8306140085920827E-2</v>
      </c>
      <c r="V1871" s="13">
        <f t="shared" si="2417"/>
        <v>2.2481224304019844E-3</v>
      </c>
      <c r="W1871" s="13">
        <f t="shared" si="2418"/>
        <v>5.9234819148289597E-4</v>
      </c>
      <c r="X1871" s="13">
        <f t="shared" si="2419"/>
        <v>1.6789655338394409E-3</v>
      </c>
      <c r="Y1871" s="13">
        <f t="shared" si="2420"/>
        <v>2.379449540281204E-3</v>
      </c>
      <c r="Z1871" s="13">
        <f t="shared" si="2421"/>
        <v>0.14116245451178946</v>
      </c>
      <c r="AA1871" s="13">
        <f t="shared" si="2422"/>
        <v>6.4536172363289915E-2</v>
      </c>
      <c r="AB1871" s="13">
        <f t="shared" si="2423"/>
        <v>1.4752214240353919E-2</v>
      </c>
      <c r="AC1871" s="13">
        <f t="shared" si="2424"/>
        <v>1.820743184111154E-4</v>
      </c>
      <c r="AD1871" s="13">
        <f t="shared" si="2425"/>
        <v>6.7701934478318654E-5</v>
      </c>
      <c r="AE1871" s="13">
        <f t="shared" si="2426"/>
        <v>1.9189594261913992E-4</v>
      </c>
      <c r="AF1871" s="13">
        <f t="shared" si="2427"/>
        <v>2.7195716841356318E-4</v>
      </c>
      <c r="AG1871" s="13">
        <f t="shared" si="2428"/>
        <v>2.5694724770120015E-4</v>
      </c>
      <c r="AH1871" s="13">
        <f t="shared" si="2429"/>
        <v>0.10002853862191456</v>
      </c>
      <c r="AI1871" s="13">
        <f t="shared" si="2430"/>
        <v>4.5730708155210922E-2</v>
      </c>
      <c r="AJ1871" s="13">
        <f t="shared" si="2431"/>
        <v>1.0453505055600734E-2</v>
      </c>
      <c r="AK1871" s="13">
        <f t="shared" si="2432"/>
        <v>1.5930326667525914E-3</v>
      </c>
      <c r="AL1871" s="13">
        <f t="shared" si="2433"/>
        <v>9.4375094812449795E-6</v>
      </c>
      <c r="AM1871" s="13">
        <f t="shared" si="2434"/>
        <v>6.1903481742817523E-6</v>
      </c>
      <c r="AN1871" s="13">
        <f t="shared" si="2435"/>
        <v>1.7546067290365111E-5</v>
      </c>
      <c r="AO1871" s="13">
        <f t="shared" si="2436"/>
        <v>2.4866491244956594E-5</v>
      </c>
      <c r="AP1871" s="13">
        <f t="shared" si="2437"/>
        <v>2.3494054312483912E-5</v>
      </c>
      <c r="AQ1871" s="13">
        <f t="shared" si="2438"/>
        <v>1.6648023919032835E-5</v>
      </c>
      <c r="AR1871" s="13">
        <f t="shared" si="2439"/>
        <v>5.6704644721236146E-2</v>
      </c>
      <c r="AS1871" s="13">
        <f t="shared" si="2440"/>
        <v>2.5924037224949098E-2</v>
      </c>
      <c r="AT1871" s="13">
        <f t="shared" si="2441"/>
        <v>5.9259317234453867E-3</v>
      </c>
      <c r="AU1871" s="13">
        <f t="shared" si="2442"/>
        <v>9.0306579144343085E-4</v>
      </c>
      <c r="AV1871" s="13">
        <f t="shared" si="2443"/>
        <v>1.0321513920529885E-4</v>
      </c>
      <c r="AW1871" s="13">
        <f t="shared" si="2444"/>
        <v>3.3970631236462384E-7</v>
      </c>
      <c r="AX1871" s="13">
        <f t="shared" si="2445"/>
        <v>4.7168039847646981E-7</v>
      </c>
      <c r="AY1871" s="13">
        <f t="shared" si="2446"/>
        <v>1.3369419260774655E-6</v>
      </c>
      <c r="AZ1871" s="13">
        <f t="shared" si="2447"/>
        <v>1.8947296935351557E-6</v>
      </c>
      <c r="BA1871" s="13">
        <f t="shared" si="2448"/>
        <v>1.7901553495778954E-6</v>
      </c>
      <c r="BB1871" s="13">
        <f t="shared" si="2449"/>
        <v>1.2685145221070406E-6</v>
      </c>
      <c r="BC1871" s="13">
        <f t="shared" si="2450"/>
        <v>7.1910143135940606E-7</v>
      </c>
      <c r="BD1871" s="13">
        <f t="shared" si="2451"/>
        <v>2.6787494659525547E-2</v>
      </c>
      <c r="BE1871" s="13">
        <f t="shared" si="2452"/>
        <v>1.2246615989405794E-2</v>
      </c>
      <c r="BF1871" s="13">
        <f t="shared" si="2453"/>
        <v>2.7994331888487635E-3</v>
      </c>
      <c r="BG1871" s="13">
        <f t="shared" si="2454"/>
        <v>4.2661179140465586E-4</v>
      </c>
      <c r="BH1871" s="13">
        <f t="shared" si="2455"/>
        <v>4.8759233107560068E-5</v>
      </c>
      <c r="BI1871" s="13">
        <f t="shared" si="2456"/>
        <v>4.4583161762301663E-6</v>
      </c>
      <c r="BJ1871" s="14">
        <f t="shared" si="2457"/>
        <v>3.7444248368912941E-2</v>
      </c>
      <c r="BK1871" s="14">
        <f t="shared" si="2458"/>
        <v>0.10344680613198058</v>
      </c>
      <c r="BL1871" s="14">
        <f t="shared" si="2459"/>
        <v>0.69210760120140591</v>
      </c>
      <c r="BM1871" s="14">
        <f t="shared" si="2460"/>
        <v>0.61304388174419644</v>
      </c>
      <c r="BN1871" s="14">
        <f t="shared" si="2461"/>
        <v>0.36111623123427872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1.6204000000000001</v>
      </c>
      <c r="F1872" s="10">
        <f>VLOOKUP(B1872,home!$B$2:$E$405,3,FALSE)</f>
        <v>0.68569999999999998</v>
      </c>
      <c r="G1872" s="10">
        <f>VLOOKUP(C1872,away!$B$2:$E$405,4,FALSE)</f>
        <v>1.5770999999999999</v>
      </c>
      <c r="H1872" s="10">
        <f>VLOOKUP(A1872,away!$A$2:$E$405,3,FALSE)</f>
        <v>1.3241000000000001</v>
      </c>
      <c r="I1872" s="10">
        <f>VLOOKUP(C1872,away!$B$2:$E$405,3,FALSE)</f>
        <v>0.83909999999999996</v>
      </c>
      <c r="J1872" s="10">
        <f>VLOOKUP(B1872,home!$B$2:$E$405,4,FALSE)</f>
        <v>0.83909999999999996</v>
      </c>
      <c r="K1872" s="12">
        <f t="shared" si="2406"/>
        <v>1.7523288683880001</v>
      </c>
      <c r="L1872" s="12">
        <f t="shared" si="2407"/>
        <v>0.93228399332099998</v>
      </c>
      <c r="M1872" s="13">
        <f t="shared" si="2408"/>
        <v>6.8247610145793391E-2</v>
      </c>
      <c r="N1872" s="13">
        <f t="shared" si="2409"/>
        <v>0.11959225745696353</v>
      </c>
      <c r="O1872" s="13">
        <f t="shared" si="2410"/>
        <v>6.3626154521335063E-2</v>
      </c>
      <c r="P1872" s="13">
        <f t="shared" si="2411"/>
        <v>0.11149394735225109</v>
      </c>
      <c r="Q1872" s="13">
        <f t="shared" si="2412"/>
        <v>0.10478248258876365</v>
      </c>
      <c r="R1872" s="13">
        <f t="shared" si="2413"/>
        <v>2.9658822708404621E-2</v>
      </c>
      <c r="S1872" s="13">
        <f t="shared" si="2414"/>
        <v>4.5536027817058844E-2</v>
      </c>
      <c r="T1872" s="13">
        <f t="shared" si="2415"/>
        <v>9.7687031297940721E-2</v>
      </c>
      <c r="U1872" s="13">
        <f t="shared" si="2416"/>
        <v>5.1972011234338991E-2</v>
      </c>
      <c r="V1872" s="13">
        <f t="shared" si="2417"/>
        <v>8.2656398390444589E-3</v>
      </c>
      <c r="W1872" s="13">
        <f t="shared" si="2418"/>
        <v>6.1204456380551185E-2</v>
      </c>
      <c r="X1872" s="13">
        <f t="shared" si="2419"/>
        <v>5.7059935003501219E-2</v>
      </c>
      <c r="Y1872" s="13">
        <f t="shared" si="2420"/>
        <v>2.6598032031850412E-2</v>
      </c>
      <c r="Z1872" s="13">
        <f t="shared" si="2421"/>
        <v>9.216815223930341E-3</v>
      </c>
      <c r="AA1872" s="13">
        <f t="shared" si="2422"/>
        <v>1.6150891391491146E-2</v>
      </c>
      <c r="AB1872" s="13">
        <f t="shared" si="2423"/>
        <v>1.4150836617754587E-2</v>
      </c>
      <c r="AC1872" s="13">
        <f t="shared" si="2424"/>
        <v>8.43957036625896E-4</v>
      </c>
      <c r="AD1872" s="13">
        <f t="shared" si="2425"/>
        <v>2.6812583947408486E-2</v>
      </c>
      <c r="AE1872" s="13">
        <f t="shared" si="2426"/>
        <v>2.4996942833744522E-2</v>
      </c>
      <c r="AF1872" s="13">
        <f t="shared" si="2427"/>
        <v>1.1652124842930048E-2</v>
      </c>
      <c r="AG1872" s="13">
        <f t="shared" si="2428"/>
        <v>3.6210298264138857E-3</v>
      </c>
      <c r="AH1872" s="13">
        <f t="shared" si="2429"/>
        <v>2.1481723256668904E-3</v>
      </c>
      <c r="AI1872" s="13">
        <f t="shared" si="2430"/>
        <v>3.7643043805382806E-3</v>
      </c>
      <c r="AJ1872" s="13">
        <f t="shared" si="2431"/>
        <v>3.2981496177083187E-3</v>
      </c>
      <c r="AK1872" s="13">
        <f t="shared" si="2432"/>
        <v>1.9264809291243783E-3</v>
      </c>
      <c r="AL1872" s="13">
        <f t="shared" si="2433"/>
        <v>5.5149829398050717E-5</v>
      </c>
      <c r="AM1872" s="13">
        <f t="shared" si="2434"/>
        <v>9.3968929774241126E-3</v>
      </c>
      <c r="AN1872" s="13">
        <f t="shared" si="2435"/>
        <v>8.7605729098030136E-3</v>
      </c>
      <c r="AO1872" s="13">
        <f t="shared" si="2436"/>
        <v>4.0836709480654631E-3</v>
      </c>
      <c r="AP1872" s="13">
        <f t="shared" si="2437"/>
        <v>1.2690470196238081E-3</v>
      </c>
      <c r="AQ1872" s="13">
        <f t="shared" si="2438"/>
        <v>2.9577805579174922E-4</v>
      </c>
      <c r="AR1872" s="13">
        <f t="shared" si="2439"/>
        <v>4.0054133482287778E-4</v>
      </c>
      <c r="AS1872" s="13">
        <f t="shared" si="2440"/>
        <v>7.0188014399279251E-4</v>
      </c>
      <c r="AT1872" s="13">
        <f t="shared" si="2441"/>
        <v>6.1496241923344834E-4</v>
      </c>
      <c r="AU1872" s="13">
        <f t="shared" si="2442"/>
        <v>3.5920546673216526E-4</v>
      </c>
      <c r="AV1872" s="13">
        <f t="shared" si="2443"/>
        <v>1.5736152725938959E-4</v>
      </c>
      <c r="AW1872" s="13">
        <f t="shared" si="2444"/>
        <v>2.5026811123074161E-6</v>
      </c>
      <c r="AX1872" s="13">
        <f t="shared" si="2445"/>
        <v>2.7444078062487907E-3</v>
      </c>
      <c r="AY1872" s="13">
        <f t="shared" si="2446"/>
        <v>2.5585674689109481E-3</v>
      </c>
      <c r="AZ1872" s="13">
        <f t="shared" si="2447"/>
        <v>1.1926557485487511E-3</v>
      </c>
      <c r="BA1872" s="13">
        <f t="shared" si="2448"/>
        <v>3.7063128797142542E-4</v>
      </c>
      <c r="BB1872" s="13">
        <f t="shared" si="2449"/>
        <v>8.6383404299926467E-5</v>
      </c>
      <c r="BC1872" s="13">
        <f t="shared" si="2450"/>
        <v>1.6106773023479583E-5</v>
      </c>
      <c r="BD1872" s="13">
        <f t="shared" si="2451"/>
        <v>6.2236379186466004E-5</v>
      </c>
      <c r="BE1872" s="13">
        <f t="shared" si="2452"/>
        <v>1.0905860391238646E-4</v>
      </c>
      <c r="BF1872" s="13">
        <f t="shared" si="2453"/>
        <v>9.5553269990883652E-5</v>
      </c>
      <c r="BG1872" s="13">
        <f t="shared" si="2454"/>
        <v>5.5813584491299411E-5</v>
      </c>
      <c r="BH1872" s="13">
        <f t="shared" si="2455"/>
        <v>2.4450938838079176E-5</v>
      </c>
      <c r="BI1872" s="13">
        <f t="shared" si="2456"/>
        <v>8.5692171970310959E-6</v>
      </c>
      <c r="BJ1872" s="14">
        <f t="shared" si="2457"/>
        <v>0.56478159060977895</v>
      </c>
      <c r="BK1872" s="14">
        <f t="shared" si="2458"/>
        <v>0.23700089948908271</v>
      </c>
      <c r="BL1872" s="14">
        <f t="shared" si="2459"/>
        <v>0.18928545661201912</v>
      </c>
      <c r="BM1872" s="14">
        <f t="shared" si="2460"/>
        <v>0.50032742237350125</v>
      </c>
      <c r="BN1872" s="14">
        <f t="shared" si="2461"/>
        <v>0.49740127477351137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1.6204000000000001</v>
      </c>
      <c r="F1873" s="10">
        <f>VLOOKUP(B1873,home!$B$2:$E$405,3,FALSE)</f>
        <v>0.88160000000000005</v>
      </c>
      <c r="G1873" s="10">
        <f>VLOOKUP(C1873,away!$B$2:$E$405,4,FALSE)</f>
        <v>1.0286</v>
      </c>
      <c r="H1873" s="10">
        <f>VLOOKUP(A1873,away!$A$2:$E$405,3,FALSE)</f>
        <v>1.3241000000000001</v>
      </c>
      <c r="I1873" s="10">
        <f>VLOOKUP(C1873,away!$B$2:$E$405,3,FALSE)</f>
        <v>0.83909999999999996</v>
      </c>
      <c r="J1873" s="10">
        <f>VLOOKUP(B1873,home!$B$2:$E$405,4,FALSE)</f>
        <v>1.2947</v>
      </c>
      <c r="K1873" s="12">
        <f t="shared" si="2406"/>
        <v>1.4694010167040001</v>
      </c>
      <c r="L1873" s="12">
        <f t="shared" si="2407"/>
        <v>1.4384794257569999</v>
      </c>
      <c r="M1873" s="13">
        <f t="shared" si="2408"/>
        <v>5.4591316766393241E-2</v>
      </c>
      <c r="N1873" s="13">
        <f t="shared" si="2409"/>
        <v>8.0216536359748361E-2</v>
      </c>
      <c r="O1873" s="13">
        <f t="shared" si="2410"/>
        <v>7.8528485993439825E-2</v>
      </c>
      <c r="P1873" s="13">
        <f t="shared" si="2411"/>
        <v>0.11538983715898632</v>
      </c>
      <c r="Q1873" s="13">
        <f t="shared" si="2412"/>
        <v>5.8935130041743826E-2</v>
      </c>
      <c r="R1873" s="13">
        <f t="shared" si="2413"/>
        <v>5.6480805718704986E-2</v>
      </c>
      <c r="S1873" s="13">
        <f t="shared" si="2414"/>
        <v>6.097496501391441E-2</v>
      </c>
      <c r="T1873" s="13">
        <f t="shared" si="2415"/>
        <v>8.4776972019361768E-2</v>
      </c>
      <c r="U1873" s="13">
        <f t="shared" si="2416"/>
        <v>8.2992953347326218E-2</v>
      </c>
      <c r="V1873" s="13">
        <f t="shared" si="2417"/>
        <v>1.4320330493906215E-2</v>
      </c>
      <c r="W1873" s="13">
        <f t="shared" si="2418"/>
        <v>2.8866446667640273E-2</v>
      </c>
      <c r="X1873" s="13">
        <f t="shared" si="2419"/>
        <v>4.1523789626112237E-2</v>
      </c>
      <c r="Y1873" s="13">
        <f t="shared" si="2420"/>
        <v>2.9865558528312214E-2</v>
      </c>
      <c r="Z1873" s="13">
        <f t="shared" si="2421"/>
        <v>2.7082158992178487E-2</v>
      </c>
      <c r="AA1873" s="13">
        <f t="shared" si="2422"/>
        <v>3.9794551957646453E-2</v>
      </c>
      <c r="AB1873" s="13">
        <f t="shared" si="2423"/>
        <v>2.9237077552922933E-2</v>
      </c>
      <c r="AC1873" s="13">
        <f t="shared" si="2424"/>
        <v>1.8918079623652978E-3</v>
      </c>
      <c r="AD1873" s="13">
        <f t="shared" si="2425"/>
        <v>1.06040965205156E-2</v>
      </c>
      <c r="AE1873" s="13">
        <f t="shared" si="2426"/>
        <v>1.5253774673503079E-2</v>
      </c>
      <c r="AF1873" s="13">
        <f t="shared" si="2427"/>
        <v>1.0971120516483693E-2</v>
      </c>
      <c r="AG1873" s="13">
        <f t="shared" si="2428"/>
        <v>5.2605770468207701E-3</v>
      </c>
      <c r="AH1873" s="13">
        <f t="shared" si="2429"/>
        <v>9.7392821288321638E-3</v>
      </c>
      <c r="AI1873" s="13">
        <f t="shared" si="2430"/>
        <v>1.4310911062073082E-2</v>
      </c>
      <c r="AJ1873" s="13">
        <f t="shared" si="2431"/>
        <v>1.0514233632285356E-2</v>
      </c>
      <c r="AK1873" s="13">
        <f t="shared" si="2432"/>
        <v>5.149875196381163E-3</v>
      </c>
      <c r="AL1873" s="13">
        <f t="shared" si="2433"/>
        <v>1.5994881651053308E-4</v>
      </c>
      <c r="AM1873" s="13">
        <f t="shared" si="2434"/>
        <v>3.1163340416945967E-3</v>
      </c>
      <c r="AN1873" s="13">
        <f t="shared" si="2435"/>
        <v>4.4827824027638338E-3</v>
      </c>
      <c r="AO1873" s="13">
        <f t="shared" si="2436"/>
        <v>3.2241951282606534E-3</v>
      </c>
      <c r="AP1873" s="13">
        <f t="shared" si="2437"/>
        <v>1.5459794522096344E-3</v>
      </c>
      <c r="AQ1873" s="13">
        <f t="shared" si="2438"/>
        <v>5.5596490866165866E-4</v>
      </c>
      <c r="AR1873" s="13">
        <f t="shared" si="2439"/>
        <v>2.8019513927935794E-3</v>
      </c>
      <c r="AS1873" s="13">
        <f t="shared" si="2440"/>
        <v>4.1171902253260752E-3</v>
      </c>
      <c r="AT1873" s="13">
        <f t="shared" si="2441"/>
        <v>3.0249017515289532E-3</v>
      </c>
      <c r="AU1873" s="13">
        <f t="shared" si="2442"/>
        <v>1.4815979030421179E-3</v>
      </c>
      <c r="AV1873" s="13">
        <f t="shared" si="2443"/>
        <v>5.4426536626915047E-4</v>
      </c>
      <c r="AW1873" s="13">
        <f t="shared" si="2444"/>
        <v>9.3912309503470072E-6</v>
      </c>
      <c r="AX1873" s="13">
        <f t="shared" si="2445"/>
        <v>7.6319073487588743E-4</v>
      </c>
      <c r="AY1873" s="13">
        <f t="shared" si="2446"/>
        <v>1.0978341700473291E-3</v>
      </c>
      <c r="AZ1873" s="13">
        <f t="shared" si="2447"/>
        <v>7.8960593325304762E-4</v>
      </c>
      <c r="BA1873" s="13">
        <f t="shared" si="2448"/>
        <v>3.7861062981338816E-4</v>
      </c>
      <c r="BB1873" s="13">
        <f t="shared" si="2449"/>
        <v>1.3615590033986457E-4</v>
      </c>
      <c r="BC1873" s="13">
        <f t="shared" si="2450"/>
        <v>3.9171492266863125E-5</v>
      </c>
      <c r="BD1873" s="13">
        <f t="shared" si="2451"/>
        <v>6.7175823841745586E-4</v>
      </c>
      <c r="BE1873" s="13">
        <f t="shared" si="2452"/>
        <v>9.8708223850989783E-4</v>
      </c>
      <c r="BF1873" s="13">
        <f t="shared" si="2453"/>
        <v>7.2520982241845223E-4</v>
      </c>
      <c r="BG1873" s="13">
        <f t="shared" si="2454"/>
        <v>3.5520801679513362E-4</v>
      </c>
      <c r="BH1873" s="13">
        <f t="shared" si="2455"/>
        <v>1.3048575525504517E-4</v>
      </c>
      <c r="BI1873" s="13">
        <f t="shared" si="2456"/>
        <v>3.8347180287430571E-5</v>
      </c>
      <c r="BJ1873" s="14">
        <f t="shared" si="2457"/>
        <v>0.38240382679442858</v>
      </c>
      <c r="BK1873" s="14">
        <f t="shared" si="2458"/>
        <v>0.24842604038212335</v>
      </c>
      <c r="BL1873" s="14">
        <f t="shared" si="2459"/>
        <v>0.34162617448025567</v>
      </c>
      <c r="BM1873" s="14">
        <f t="shared" si="2460"/>
        <v>0.55430764567087221</v>
      </c>
      <c r="BN1873" s="14">
        <f t="shared" si="2461"/>
        <v>0.4441421120390166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1.2710999999999999</v>
      </c>
      <c r="F1874" s="10">
        <f>VLOOKUP(B1874,home!$B$2:$E$405,3,FALSE)</f>
        <v>0.99380000000000002</v>
      </c>
      <c r="G1874" s="10">
        <f>VLOOKUP(C1874,away!$B$2:$E$405,4,FALSE)</f>
        <v>0.99380000000000002</v>
      </c>
      <c r="H1874" s="10">
        <f>VLOOKUP(A1874,away!$A$2:$E$405,3,FALSE)</f>
        <v>0.94469999999999998</v>
      </c>
      <c r="I1874" s="10">
        <f>VLOOKUP(C1874,away!$B$2:$E$405,3,FALSE)</f>
        <v>0.61280000000000001</v>
      </c>
      <c r="J1874" s="10">
        <f>VLOOKUP(B1874,home!$B$2:$E$405,4,FALSE)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1.2710999999999999</v>
      </c>
      <c r="F1875" s="10">
        <f>VLOOKUP(B1875,home!$B$2:$E$405,3,FALSE)</f>
        <v>1.7391000000000001</v>
      </c>
      <c r="G1875" s="10">
        <f>VLOOKUP(C1875,away!$B$2:$E$405,4,FALSE)</f>
        <v>1.0766</v>
      </c>
      <c r="H1875" s="10">
        <f>VLOOKUP(A1875,away!$A$2:$E$405,3,FALSE)</f>
        <v>0.94469999999999998</v>
      </c>
      <c r="I1875" s="10">
        <f>VLOOKUP(C1875,away!$B$2:$E$405,3,FALSE)</f>
        <v>1.0585</v>
      </c>
      <c r="J1875" s="10">
        <f>VLOOKUP(B1875,home!$B$2:$E$405,4,FALSE)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1.2710999999999999</v>
      </c>
      <c r="F1876" s="10">
        <f>VLOOKUP(B1876,home!$B$2:$E$405,3,FALSE)</f>
        <v>1.1594</v>
      </c>
      <c r="G1876" s="10">
        <f>VLOOKUP(C1876,away!$B$2:$E$405,4,FALSE)</f>
        <v>0.99380000000000002</v>
      </c>
      <c r="H1876" s="10">
        <f>VLOOKUP(A1876,away!$A$2:$E$405,3,FALSE)</f>
        <v>0.94469999999999998</v>
      </c>
      <c r="I1876" s="10">
        <f>VLOOKUP(C1876,away!$B$2:$E$405,3,FALSE)</f>
        <v>1.0027999999999999</v>
      </c>
      <c r="J1876" s="10">
        <f>VLOOKUP(B1876,home!$B$2:$E$405,4,FALSE)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1.2710999999999999</v>
      </c>
      <c r="F1877" s="10">
        <f>VLOOKUP(B1877,home!$B$2:$E$405,3,FALSE)</f>
        <v>0.86950000000000005</v>
      </c>
      <c r="G1877" s="10">
        <f>VLOOKUP(C1877,away!$B$2:$E$405,4,FALSE)</f>
        <v>0.70389999999999997</v>
      </c>
      <c r="H1877" s="10">
        <f>VLOOKUP(A1877,away!$A$2:$E$405,3,FALSE)</f>
        <v>0.94469999999999998</v>
      </c>
      <c r="I1877" s="10">
        <f>VLOOKUP(C1877,away!$B$2:$E$405,3,FALSE)</f>
        <v>1.3928</v>
      </c>
      <c r="J1877" s="10">
        <f>VLOOKUP(B1877,home!$B$2:$E$405,4,FALSE)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1.2710999999999999</v>
      </c>
      <c r="F1878" s="10">
        <f>VLOOKUP(B1878,home!$B$2:$E$405,3,FALSE)</f>
        <v>1.1180000000000001</v>
      </c>
      <c r="G1878" s="10">
        <f>VLOOKUP(C1878,away!$B$2:$E$405,4,FALSE)</f>
        <v>0.99380000000000002</v>
      </c>
      <c r="H1878" s="10">
        <f>VLOOKUP(A1878,away!$A$2:$E$405,3,FALSE)</f>
        <v>0.94469999999999998</v>
      </c>
      <c r="I1878" s="10">
        <f>VLOOKUP(C1878,away!$B$2:$E$405,3,FALSE)</f>
        <v>0.72430000000000005</v>
      </c>
      <c r="J1878" s="10">
        <f>VLOOKUP(B1878,home!$B$2:$E$405,4,FALSE)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1.2710999999999999</v>
      </c>
      <c r="F1879" s="10">
        <f>VLOOKUP(B1879,home!$B$2:$E$405,3,FALSE)</f>
        <v>0.99380000000000002</v>
      </c>
      <c r="G1879" s="10">
        <f>VLOOKUP(C1879,away!$B$2:$E$405,4,FALSE)</f>
        <v>0.70389999999999997</v>
      </c>
      <c r="H1879" s="10">
        <f>VLOOKUP(A1879,away!$A$2:$E$405,3,FALSE)</f>
        <v>0.94469999999999998</v>
      </c>
      <c r="I1879" s="10">
        <f>VLOOKUP(C1879,away!$B$2:$E$405,3,FALSE)</f>
        <v>0.89139999999999997</v>
      </c>
      <c r="J1879" s="10">
        <f>VLOOKUP(B1879,home!$B$2:$E$405,4,FALSE)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1.4705999999999999</v>
      </c>
      <c r="F1880" s="10">
        <f>VLOOKUP(B1880,home!$B$2:$E$405,3,FALSE)</f>
        <v>1.19</v>
      </c>
      <c r="G1880" s="10">
        <f>VLOOKUP(C1880,away!$B$2:$E$405,4,FALSE)</f>
        <v>0.68</v>
      </c>
      <c r="H1880" s="10">
        <f>VLOOKUP(A1880,away!$A$2:$E$405,3,FALSE)</f>
        <v>1.2646999999999999</v>
      </c>
      <c r="I1880" s="10">
        <f>VLOOKUP(C1880,away!$B$2:$E$405,3,FALSE)</f>
        <v>0.98839999999999995</v>
      </c>
      <c r="J1880" s="10">
        <f>VLOOKUP(B1880,home!$B$2:$E$405,4,FALSE)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1.4705999999999999</v>
      </c>
      <c r="F1881" s="10">
        <f>VLOOKUP(B1881,home!$B$2:$E$405,3,FALSE)</f>
        <v>0.83109999999999995</v>
      </c>
      <c r="G1881" s="10">
        <f>VLOOKUP(C1881,away!$B$2:$E$405,4,FALSE)</f>
        <v>1.2844</v>
      </c>
      <c r="H1881" s="10">
        <f>VLOOKUP(A1881,away!$A$2:$E$405,3,FALSE)</f>
        <v>1.2646999999999999</v>
      </c>
      <c r="I1881" s="10">
        <f>VLOOKUP(C1881,away!$B$2:$E$405,3,FALSE)</f>
        <v>0.43930000000000002</v>
      </c>
      <c r="J1881" s="10">
        <f>VLOOKUP(B1881,home!$B$2:$E$405,4,FALSE)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1.4705999999999999</v>
      </c>
      <c r="F1882" s="10">
        <f>VLOOKUP(B1882,home!$B$2:$E$405,3,FALSE)</f>
        <v>0.90669999999999995</v>
      </c>
      <c r="G1882" s="10">
        <f>VLOOKUP(C1882,away!$B$2:$E$405,4,FALSE)</f>
        <v>0.68</v>
      </c>
      <c r="H1882" s="10">
        <f>VLOOKUP(A1882,away!$A$2:$E$405,3,FALSE)</f>
        <v>1.2646999999999999</v>
      </c>
      <c r="I1882" s="10">
        <f>VLOOKUP(C1882,away!$B$2:$E$405,3,FALSE)</f>
        <v>1.0543</v>
      </c>
      <c r="J1882" s="10">
        <f>VLOOKUP(B1882,home!$B$2:$E$405,4,FALSE)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1.4705999999999999</v>
      </c>
      <c r="F1883" s="10">
        <f>VLOOKUP(B1883,home!$B$2:$E$405,3,FALSE)</f>
        <v>1.0578000000000001</v>
      </c>
      <c r="G1883" s="10">
        <f>VLOOKUP(C1883,away!$B$2:$E$405,4,FALSE)</f>
        <v>1.105</v>
      </c>
      <c r="H1883" s="10">
        <f>VLOOKUP(A1883,away!$A$2:$E$405,3,FALSE)</f>
        <v>1.2646999999999999</v>
      </c>
      <c r="I1883" s="10">
        <f>VLOOKUP(C1883,away!$B$2:$E$405,3,FALSE)</f>
        <v>0.88949999999999996</v>
      </c>
      <c r="J1883" s="10">
        <f>VLOOKUP(B1883,home!$B$2:$E$405,4,FALSE)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1.4705999999999999</v>
      </c>
      <c r="F1884" s="10">
        <f>VLOOKUP(B1884,home!$B$2:$E$405,3,FALSE)</f>
        <v>0.93500000000000005</v>
      </c>
      <c r="G1884" s="10">
        <f>VLOOKUP(C1884,away!$B$2:$E$405,4,FALSE)</f>
        <v>0.45329999999999998</v>
      </c>
      <c r="H1884" s="10">
        <f>VLOOKUP(A1884,away!$A$2:$E$405,3,FALSE)</f>
        <v>1.2646999999999999</v>
      </c>
      <c r="I1884" s="10">
        <f>VLOOKUP(C1884,away!$B$2:$E$405,3,FALSE)</f>
        <v>1.845</v>
      </c>
      <c r="J1884" s="10">
        <f>VLOOKUP(B1884,home!$B$2:$E$405,4,FALSE)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1.3231999999999999</v>
      </c>
      <c r="F1885" s="10">
        <f>VLOOKUP(B1885,home!$B$2:$E$405,3,FALSE)</f>
        <v>0.70179999999999998</v>
      </c>
      <c r="G1885" s="10">
        <f>VLOOKUP(C1885,away!$B$2:$E$405,4,FALSE)</f>
        <v>1.5115000000000001</v>
      </c>
      <c r="H1885" s="10">
        <f>VLOOKUP(A1885,away!$A$2:$E$405,3,FALSE)</f>
        <v>1.1951000000000001</v>
      </c>
      <c r="I1885" s="10">
        <f>VLOOKUP(C1885,away!$B$2:$E$405,3,FALSE)</f>
        <v>0</v>
      </c>
      <c r="J1885" s="10">
        <f>VLOOKUP(B1885,home!$B$2:$E$405,4,FALSE)</f>
        <v>1.0161</v>
      </c>
      <c r="K1885" s="12">
        <f t="shared" si="2406"/>
        <v>1.40361179024</v>
      </c>
      <c r="L1885" s="12">
        <f t="shared" si="2407"/>
        <v>0</v>
      </c>
      <c r="M1885" s="13">
        <f t="shared" si="2408"/>
        <v>0.24570791393157645</v>
      </c>
      <c r="N1885" s="13">
        <f t="shared" si="2409"/>
        <v>0.34487852494963583</v>
      </c>
      <c r="O1885" s="13">
        <f t="shared" si="2410"/>
        <v>0</v>
      </c>
      <c r="P1885" s="13">
        <f t="shared" si="2411"/>
        <v>0</v>
      </c>
      <c r="Q1885" s="13">
        <f t="shared" si="2412"/>
        <v>0.24203778190994452</v>
      </c>
      <c r="R1885" s="13">
        <f t="shared" si="2413"/>
        <v>0</v>
      </c>
      <c r="S1885" s="13">
        <f t="shared" si="2414"/>
        <v>0</v>
      </c>
      <c r="T1885" s="13">
        <f t="shared" si="2415"/>
        <v>0</v>
      </c>
      <c r="U1885" s="13">
        <f t="shared" si="2416"/>
        <v>0</v>
      </c>
      <c r="V1885" s="13">
        <f t="shared" si="2417"/>
        <v>0</v>
      </c>
      <c r="W1885" s="13">
        <f t="shared" si="2418"/>
        <v>0.11324236145744535</v>
      </c>
      <c r="X1885" s="13">
        <f t="shared" si="2419"/>
        <v>0</v>
      </c>
      <c r="Y1885" s="13">
        <f t="shared" si="2420"/>
        <v>0</v>
      </c>
      <c r="Z1885" s="13">
        <f t="shared" si="2421"/>
        <v>0</v>
      </c>
      <c r="AA1885" s="13">
        <f t="shared" si="2422"/>
        <v>0</v>
      </c>
      <c r="AB1885" s="13">
        <f t="shared" si="2423"/>
        <v>0</v>
      </c>
      <c r="AC1885" s="13">
        <f t="shared" si="2424"/>
        <v>0</v>
      </c>
      <c r="AD1885" s="13">
        <f t="shared" si="2425"/>
        <v>3.9737078424072481E-2</v>
      </c>
      <c r="AE1885" s="13">
        <f t="shared" si="2426"/>
        <v>0</v>
      </c>
      <c r="AF1885" s="13">
        <f t="shared" si="2427"/>
        <v>0</v>
      </c>
      <c r="AG1885" s="13">
        <f t="shared" si="2428"/>
        <v>0</v>
      </c>
      <c r="AH1885" s="13">
        <f t="shared" si="2429"/>
        <v>0</v>
      </c>
      <c r="AI1885" s="13">
        <f t="shared" si="2430"/>
        <v>0</v>
      </c>
      <c r="AJ1885" s="13">
        <f t="shared" si="2431"/>
        <v>0</v>
      </c>
      <c r="AK1885" s="13">
        <f t="shared" si="2432"/>
        <v>0</v>
      </c>
      <c r="AL1885" s="13">
        <f t="shared" si="2433"/>
        <v>0</v>
      </c>
      <c r="AM1885" s="13">
        <f t="shared" si="2434"/>
        <v>1.1155086357143929E-2</v>
      </c>
      <c r="AN1885" s="13">
        <f t="shared" si="2435"/>
        <v>0</v>
      </c>
      <c r="AO1885" s="13">
        <f t="shared" si="2436"/>
        <v>0</v>
      </c>
      <c r="AP1885" s="13">
        <f t="shared" si="2437"/>
        <v>0</v>
      </c>
      <c r="AQ1885" s="13">
        <f t="shared" si="2438"/>
        <v>0</v>
      </c>
      <c r="AR1885" s="13">
        <f t="shared" si="2439"/>
        <v>0</v>
      </c>
      <c r="AS1885" s="13">
        <f t="shared" si="2440"/>
        <v>0</v>
      </c>
      <c r="AT1885" s="13">
        <f t="shared" si="2441"/>
        <v>0</v>
      </c>
      <c r="AU1885" s="13">
        <f t="shared" si="2442"/>
        <v>0</v>
      </c>
      <c r="AV1885" s="13">
        <f t="shared" si="2443"/>
        <v>0</v>
      </c>
      <c r="AW1885" s="13">
        <f t="shared" si="2444"/>
        <v>0</v>
      </c>
      <c r="AX1885" s="13">
        <f t="shared" si="2445"/>
        <v>2.609568455338765E-3</v>
      </c>
      <c r="AY1885" s="13">
        <f t="shared" si="2446"/>
        <v>0</v>
      </c>
      <c r="AZ1885" s="13">
        <f t="shared" si="2447"/>
        <v>0</v>
      </c>
      <c r="BA1885" s="13">
        <f t="shared" si="2448"/>
        <v>0</v>
      </c>
      <c r="BB1885" s="13">
        <f t="shared" si="2449"/>
        <v>0</v>
      </c>
      <c r="BC1885" s="13">
        <f t="shared" si="2450"/>
        <v>0</v>
      </c>
      <c r="BD1885" s="13">
        <f t="shared" si="2451"/>
        <v>0</v>
      </c>
      <c r="BE1885" s="13">
        <f t="shared" si="2452"/>
        <v>0</v>
      </c>
      <c r="BF1885" s="13">
        <f t="shared" si="2453"/>
        <v>0</v>
      </c>
      <c r="BG1885" s="13">
        <f t="shared" si="2454"/>
        <v>0</v>
      </c>
      <c r="BH1885" s="13">
        <f t="shared" si="2455"/>
        <v>0</v>
      </c>
      <c r="BI1885" s="13">
        <f t="shared" si="2456"/>
        <v>0</v>
      </c>
      <c r="BJ1885" s="14">
        <f t="shared" si="2457"/>
        <v>0.75366040155358094</v>
      </c>
      <c r="BK1885" s="14">
        <f t="shared" si="2458"/>
        <v>0.24570791393157645</v>
      </c>
      <c r="BL1885" s="14">
        <f t="shared" si="2459"/>
        <v>0</v>
      </c>
      <c r="BM1885" s="14">
        <f t="shared" si="2460"/>
        <v>0.16674409469400053</v>
      </c>
      <c r="BN1885" s="14">
        <f t="shared" si="2461"/>
        <v>0.83262422079115683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1.3548</v>
      </c>
      <c r="F1886" s="10">
        <f>VLOOKUP(B1886,home!$B$2:$E$405,3,FALSE)</f>
        <v>1.5582</v>
      </c>
      <c r="G1886" s="10">
        <f>VLOOKUP(C1886,away!$B$2:$E$405,4,FALSE)</f>
        <v>1.0662</v>
      </c>
      <c r="H1886" s="10">
        <f>VLOOKUP(A1886,away!$A$2:$E$405,3,FALSE)</f>
        <v>1.1719999999999999</v>
      </c>
      <c r="I1886" s="10">
        <f>VLOOKUP(C1886,away!$B$2:$E$405,3,FALSE)</f>
        <v>1.0903</v>
      </c>
      <c r="J1886" s="10">
        <f>VLOOKUP(B1886,home!$B$2:$E$405,4,FALSE)</f>
        <v>1.0428999999999999</v>
      </c>
      <c r="K1886" s="12">
        <f t="shared" si="2406"/>
        <v>2.2508008276320002</v>
      </c>
      <c r="L1886" s="12">
        <f t="shared" si="2407"/>
        <v>1.33265057564</v>
      </c>
      <c r="M1886" s="13">
        <f t="shared" si="2408"/>
        <v>2.7779653818462827E-2</v>
      </c>
      <c r="N1886" s="13">
        <f t="shared" si="2409"/>
        <v>6.2526467805926578E-2</v>
      </c>
      <c r="O1886" s="13">
        <f t="shared" si="2410"/>
        <v>3.7020571652254412E-2</v>
      </c>
      <c r="P1886" s="13">
        <f t="shared" si="2411"/>
        <v>8.332593331430399E-2</v>
      </c>
      <c r="Q1886" s="13">
        <f t="shared" si="2412"/>
        <v>7.0367312743242594E-2</v>
      </c>
      <c r="R1886" s="13">
        <f t="shared" si="2413"/>
        <v>2.4667743061449358E-2</v>
      </c>
      <c r="S1886" s="13">
        <f t="shared" si="2414"/>
        <v>6.2484680407403632E-2</v>
      </c>
      <c r="T1886" s="13">
        <f t="shared" si="2415"/>
        <v>9.3775039833522159E-2</v>
      </c>
      <c r="U1886" s="13">
        <f t="shared" si="2416"/>
        <v>5.552217649852375E-2</v>
      </c>
      <c r="V1886" s="13">
        <f t="shared" si="2417"/>
        <v>2.0824970785443143E-2</v>
      </c>
      <c r="W1886" s="13">
        <f t="shared" si="2418"/>
        <v>5.2794268586910074E-2</v>
      </c>
      <c r="X1886" s="13">
        <f t="shared" si="2419"/>
        <v>7.0356312422838477E-2</v>
      </c>
      <c r="Y1886" s="13">
        <f t="shared" si="2420"/>
        <v>4.6880190125101709E-2</v>
      </c>
      <c r="Z1886" s="13">
        <f t="shared" si="2421"/>
        <v>1.0957827330193367E-2</v>
      </c>
      <c r="AA1886" s="13">
        <f t="shared" si="2422"/>
        <v>2.4663886823847781E-2</v>
      </c>
      <c r="AB1886" s="13">
        <f t="shared" si="2423"/>
        <v>2.7756748437869291E-2</v>
      </c>
      <c r="AC1886" s="13">
        <f t="shared" si="2424"/>
        <v>3.9040716145166696E-3</v>
      </c>
      <c r="AD1886" s="13">
        <f t="shared" si="2425"/>
        <v>2.9707345857410829E-2</v>
      </c>
      <c r="AE1886" s="13">
        <f t="shared" si="2426"/>
        <v>3.9589511557615115E-2</v>
      </c>
      <c r="AF1886" s="13">
        <f t="shared" si="2427"/>
        <v>2.6379492683281117E-2</v>
      </c>
      <c r="AG1886" s="13">
        <f t="shared" si="2428"/>
        <v>1.1718215369821915E-2</v>
      </c>
      <c r="AH1886" s="13">
        <f t="shared" si="2429"/>
        <v>3.6507387248364809E-3</v>
      </c>
      <c r="AI1886" s="13">
        <f t="shared" si="2430"/>
        <v>8.2170857433301447E-3</v>
      </c>
      <c r="AJ1886" s="13">
        <f t="shared" si="2431"/>
        <v>9.2475116959053003E-3</v>
      </c>
      <c r="AK1886" s="13">
        <f t="shared" si="2432"/>
        <v>6.9381023262267512E-3</v>
      </c>
      <c r="AL1886" s="13">
        <f t="shared" si="2433"/>
        <v>4.6841535626232435E-4</v>
      </c>
      <c r="AM1886" s="13">
        <f t="shared" si="2434"/>
        <v>1.3373063728522075E-2</v>
      </c>
      <c r="AN1886" s="13">
        <f t="shared" si="2435"/>
        <v>1.7821621075885349E-2</v>
      </c>
      <c r="AO1886" s="13">
        <f t="shared" si="2436"/>
        <v>1.1874996792808287E-2</v>
      </c>
      <c r="AP1886" s="13">
        <f t="shared" si="2437"/>
        <v>5.2750737705530388E-3</v>
      </c>
      <c r="AQ1886" s="13">
        <f t="shared" si="2438"/>
        <v>1.7574575242177441E-3</v>
      </c>
      <c r="AR1886" s="13">
        <f t="shared" si="2439"/>
        <v>9.730318126329134E-4</v>
      </c>
      <c r="AS1886" s="13">
        <f t="shared" si="2440"/>
        <v>2.190100809186427E-3</v>
      </c>
      <c r="AT1886" s="13">
        <f t="shared" si="2441"/>
        <v>2.4647403569571617E-3</v>
      </c>
      <c r="AU1886" s="13">
        <f t="shared" si="2442"/>
        <v>1.8492132117790571E-3</v>
      </c>
      <c r="AV1886" s="13">
        <f t="shared" si="2443"/>
        <v>1.0405526568850829E-3</v>
      </c>
      <c r="AW1886" s="13">
        <f t="shared" si="2444"/>
        <v>3.9028510852637928E-5</v>
      </c>
      <c r="AX1886" s="13">
        <f t="shared" si="2445"/>
        <v>5.0166838180221622E-3</v>
      </c>
      <c r="AY1886" s="13">
        <f t="shared" si="2446"/>
        <v>6.6854865778911074E-3</v>
      </c>
      <c r="AZ1886" s="13">
        <f t="shared" si="2447"/>
        <v>4.4547087682300403E-3</v>
      </c>
      <c r="BA1886" s="13">
        <f t="shared" si="2448"/>
        <v>1.9788567347634395E-3</v>
      </c>
      <c r="BB1886" s="13">
        <f t="shared" si="2449"/>
        <v>6.5928114167289743E-4</v>
      </c>
      <c r="BC1886" s="13">
        <f t="shared" si="2450"/>
        <v>1.7571827859179633E-4</v>
      </c>
      <c r="BD1886" s="13">
        <f t="shared" si="2451"/>
        <v>2.1611856753688108E-4</v>
      </c>
      <c r="BE1886" s="13">
        <f t="shared" si="2452"/>
        <v>4.8643985067865422E-4</v>
      </c>
      <c r="BF1886" s="13">
        <f t="shared" si="2453"/>
        <v>5.4743960925035084E-4</v>
      </c>
      <c r="BG1886" s="13">
        <f t="shared" si="2454"/>
        <v>4.107258418597428E-4</v>
      </c>
      <c r="BH1886" s="13">
        <f t="shared" si="2455"/>
        <v>2.3111551619693982E-4</v>
      </c>
      <c r="BI1886" s="13">
        <f t="shared" si="2456"/>
        <v>1.0403899902693383E-4</v>
      </c>
      <c r="BJ1886" s="14">
        <f t="shared" si="2457"/>
        <v>0.57316710519682823</v>
      </c>
      <c r="BK1886" s="14">
        <f t="shared" si="2458"/>
        <v>0.20547321187428372</v>
      </c>
      <c r="BL1886" s="14">
        <f t="shared" si="2459"/>
        <v>0.20819808219623342</v>
      </c>
      <c r="BM1886" s="14">
        <f t="shared" si="2460"/>
        <v>0.68546208613486048</v>
      </c>
      <c r="BN1886" s="14">
        <f t="shared" si="2461"/>
        <v>0.30568768239563976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1.3548</v>
      </c>
      <c r="F1887" s="10">
        <f>VLOOKUP(B1887,home!$B$2:$E$405,3,FALSE)</f>
        <v>0.98419999999999996</v>
      </c>
      <c r="G1887" s="10">
        <f>VLOOKUP(C1887,away!$B$2:$E$405,4,FALSE)</f>
        <v>1.5992999999999999</v>
      </c>
      <c r="H1887" s="10">
        <f>VLOOKUP(A1887,away!$A$2:$E$405,3,FALSE)</f>
        <v>1.1719999999999999</v>
      </c>
      <c r="I1887" s="10">
        <f>VLOOKUP(C1887,away!$B$2:$E$405,3,FALSE)</f>
        <v>0.52139999999999997</v>
      </c>
      <c r="J1887" s="10">
        <f>VLOOKUP(B1887,home!$B$2:$E$405,4,FALSE)</f>
        <v>1.0428999999999999</v>
      </c>
      <c r="K1887" s="12">
        <f t="shared" si="2406"/>
        <v>2.1324972800879998</v>
      </c>
      <c r="L1887" s="12">
        <f t="shared" si="2407"/>
        <v>0.63729616631999997</v>
      </c>
      <c r="M1887" s="13">
        <f t="shared" si="2408"/>
        <v>6.267494914112462E-2</v>
      </c>
      <c r="N1887" s="13">
        <f t="shared" si="2409"/>
        <v>0.13365415857310195</v>
      </c>
      <c r="O1887" s="13">
        <f t="shared" si="2410"/>
        <v>3.9942504811939693E-2</v>
      </c>
      <c r="P1887" s="13">
        <f t="shared" si="2411"/>
        <v>8.5177282871363225E-2</v>
      </c>
      <c r="Q1887" s="13">
        <f t="shared" si="2412"/>
        <v>0.14250856481479507</v>
      </c>
      <c r="R1887" s="13">
        <f t="shared" si="2413"/>
        <v>1.2727602594933655E-2</v>
      </c>
      <c r="S1887" s="13">
        <f t="shared" si="2414"/>
        <v>2.8939670541302826E-2</v>
      </c>
      <c r="T1887" s="13">
        <f t="shared" si="2415"/>
        <v>9.0820162024234138E-2</v>
      </c>
      <c r="U1887" s="13">
        <f t="shared" si="2416"/>
        <v>2.7141577915736986E-2</v>
      </c>
      <c r="V1887" s="13">
        <f t="shared" si="2417"/>
        <v>4.3699942457608365E-3</v>
      </c>
      <c r="W1887" s="13">
        <f t="shared" si="2418"/>
        <v>0.10129970895226499</v>
      </c>
      <c r="X1887" s="13">
        <f t="shared" si="2419"/>
        <v>6.4557916164610249E-2</v>
      </c>
      <c r="Y1887" s="13">
        <f t="shared" si="2420"/>
        <v>2.0571256238657031E-2</v>
      </c>
      <c r="Z1887" s="13">
        <f t="shared" si="2421"/>
        <v>2.7037507800652338E-3</v>
      </c>
      <c r="AA1887" s="13">
        <f t="shared" si="2422"/>
        <v>5.7657411845249192E-3</v>
      </c>
      <c r="AB1887" s="13">
        <f t="shared" si="2423"/>
        <v>6.1477136968453765E-3</v>
      </c>
      <c r="AC1887" s="13">
        <f t="shared" si="2424"/>
        <v>3.7118521945193997E-4</v>
      </c>
      <c r="AD1887" s="13">
        <f t="shared" si="2425"/>
        <v>5.4005338453602766E-2</v>
      </c>
      <c r="AE1887" s="13">
        <f t="shared" si="2426"/>
        <v>3.4417395157295118E-2</v>
      </c>
      <c r="AF1887" s="13">
        <f t="shared" si="2427"/>
        <v>1.0967036994232354E-2</v>
      </c>
      <c r="AG1887" s="13">
        <f t="shared" si="2428"/>
        <v>2.3297502107712982E-3</v>
      </c>
      <c r="AH1887" s="13">
        <f t="shared" si="2429"/>
        <v>4.3077250170507066E-4</v>
      </c>
      <c r="AI1887" s="13">
        <f t="shared" si="2430"/>
        <v>9.1862118822276637E-4</v>
      </c>
      <c r="AJ1887" s="13">
        <f t="shared" si="2431"/>
        <v>9.7947859265812807E-4</v>
      </c>
      <c r="AK1887" s="13">
        <f t="shared" si="2432"/>
        <v>6.9624514491596005E-4</v>
      </c>
      <c r="AL1887" s="13">
        <f t="shared" si="2433"/>
        <v>2.0178108713729451E-5</v>
      </c>
      <c r="AM1887" s="13">
        <f t="shared" si="2434"/>
        <v>2.3033247472507935E-2</v>
      </c>
      <c r="AN1887" s="13">
        <f t="shared" si="2435"/>
        <v>1.4679000312129136E-2</v>
      </c>
      <c r="AO1887" s="13">
        <f t="shared" si="2436"/>
        <v>4.6774353121649898E-3</v>
      </c>
      <c r="AP1887" s="13">
        <f t="shared" si="2437"/>
        <v>9.9363719755084668E-4</v>
      </c>
      <c r="AQ1887" s="13">
        <f t="shared" si="2438"/>
        <v>1.5831029417802574E-4</v>
      </c>
      <c r="AR1887" s="13">
        <f t="shared" si="2439"/>
        <v>5.4905932778543462E-5</v>
      </c>
      <c r="AS1887" s="13">
        <f t="shared" si="2440"/>
        <v>1.1708675231093849E-4</v>
      </c>
      <c r="AT1887" s="13">
        <f t="shared" si="2441"/>
        <v>1.2484359041870684E-4</v>
      </c>
      <c r="AU1887" s="13">
        <f t="shared" si="2442"/>
        <v>8.8742872334770864E-5</v>
      </c>
      <c r="AV1887" s="13">
        <f t="shared" si="2443"/>
        <v>4.7310983470273866E-5</v>
      </c>
      <c r="AW1887" s="13">
        <f t="shared" si="2444"/>
        <v>7.6174173133282553E-7</v>
      </c>
      <c r="AX1887" s="13">
        <f t="shared" si="2445"/>
        <v>8.18638959778617E-3</v>
      </c>
      <c r="AY1887" s="13">
        <f t="shared" si="2446"/>
        <v>5.2171547066710532E-3</v>
      </c>
      <c r="AZ1887" s="13">
        <f t="shared" si="2447"/>
        <v>1.6624363468299027E-3</v>
      </c>
      <c r="BA1887" s="13">
        <f t="shared" si="2448"/>
        <v>3.5315477019524092E-4</v>
      </c>
      <c r="BB1887" s="13">
        <f t="shared" si="2449"/>
        <v>5.6266045290761897E-5</v>
      </c>
      <c r="BC1887" s="13">
        <f t="shared" si="2450"/>
        <v>7.171626991558012E-6</v>
      </c>
      <c r="BD1887" s="13">
        <f t="shared" si="2451"/>
        <v>5.8318900779982244E-6</v>
      </c>
      <c r="BE1887" s="13">
        <f t="shared" si="2452"/>
        <v>1.2436489729103406E-5</v>
      </c>
      <c r="BF1887" s="13">
        <f t="shared" si="2453"/>
        <v>1.3260390260577681E-5</v>
      </c>
      <c r="BG1887" s="13">
        <f t="shared" si="2454"/>
        <v>9.4259153878624361E-6</v>
      </c>
      <c r="BH1887" s="13">
        <f t="shared" si="2455"/>
        <v>5.0251847317390671E-6</v>
      </c>
      <c r="BI1887" s="13">
        <f t="shared" si="2456"/>
        <v>2.1432385544746594E-6</v>
      </c>
      <c r="BJ1887" s="14">
        <f t="shared" si="2457"/>
        <v>0.71415549126586075</v>
      </c>
      <c r="BK1887" s="14">
        <f t="shared" si="2458"/>
        <v>0.18677041483438828</v>
      </c>
      <c r="BL1887" s="14">
        <f t="shared" si="2459"/>
        <v>9.5231270871537543E-2</v>
      </c>
      <c r="BM1887" s="14">
        <f t="shared" si="2460"/>
        <v>0.51695947197965408</v>
      </c>
      <c r="BN1887" s="14">
        <f t="shared" si="2461"/>
        <v>0.47668506280725825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1.3052999999999999</v>
      </c>
      <c r="F1888" s="10">
        <f>VLOOKUP(B1888,home!$B$2:$E$405,3,FALSE)</f>
        <v>1.2903</v>
      </c>
      <c r="G1888" s="10">
        <f>VLOOKUP(C1888,away!$B$2:$E$405,4,FALSE)</f>
        <v>0.8468</v>
      </c>
      <c r="H1888" s="10">
        <f>VLOOKUP(A1888,away!$A$2:$E$405,3,FALSE)</f>
        <v>1.1211</v>
      </c>
      <c r="I1888" s="10">
        <f>VLOOKUP(C1888,away!$B$2:$E$405,3,FALSE)</f>
        <v>0.79810000000000003</v>
      </c>
      <c r="J1888" s="10">
        <f>VLOOKUP(B1888,home!$B$2:$E$405,4,FALSE)</f>
        <v>0.93889999999999996</v>
      </c>
      <c r="K1888" s="12">
        <f t="shared" ref="K1888:K1941" si="2462">E1888*F1888*G1888</f>
        <v>1.4262047700119997</v>
      </c>
      <c r="L1888" s="12">
        <f t="shared" ref="L1888:L1941" si="2463">H1888*I1888*J1888</f>
        <v>0.84008069049900003</v>
      </c>
      <c r="M1888" s="13">
        <f t="shared" ref="M1888:M1941" si="2464">_xlfn.POISSON.DIST(0,K1888,FALSE) * _xlfn.POISSON.DIST(0,L1888,FALSE)</f>
        <v>0.10369665087962066</v>
      </c>
      <c r="N1888" s="13">
        <f t="shared" ref="N1888:N1941" si="2465">_xlfn.POISSON.DIST(1,K1888,FALSE) * _xlfn.POISSON.DIST(0,L1888,FALSE)</f>
        <v>0.14789265811878399</v>
      </c>
      <c r="O1888" s="13">
        <f t="shared" ref="O1888:O1941" si="2466">_xlfn.POISSON.DIST(0,K1888,FALSE) * _xlfn.POISSON.DIST(1,L1888,FALSE)</f>
        <v>8.711355407338546E-2</v>
      </c>
      <c r="P1888" s="13">
        <f t="shared" ref="P1888:P1941" si="2467">_xlfn.POISSON.DIST(1,K1888,FALSE) * _xlfn.POISSON.DIST(1,L1888,FALSE)</f>
        <v>0.12424176635216061</v>
      </c>
      <c r="Q1888" s="13">
        <f t="shared" ref="Q1888:Q1941" si="2468">_xlfn.POISSON.DIST(2,K1888,FALSE) * _xlfn.POISSON.DIST(0,L1888,FALSE)</f>
        <v>0.10546260722938183</v>
      </c>
      <c r="R1888" s="13">
        <f t="shared" ref="R1888:R1941" si="2469">_xlfn.POISSON.DIST(0,K1888,FALSE) * _xlfn.POISSON.DIST(2,L1888,FALSE)</f>
        <v>3.6591207328895807E-2</v>
      </c>
      <c r="S1888" s="13">
        <f t="shared" ref="S1888:S1941" si="2470">_xlfn.POISSON.DIST(2,K1888,FALSE) * _xlfn.POISSON.DIST(2,L1888,FALSE)</f>
        <v>3.7214356431395812E-2</v>
      </c>
      <c r="T1888" s="13">
        <f t="shared" ref="T1888:T1941" si="2471">_xlfn.POISSON.DIST(2,K1888,FALSE) * _xlfn.POISSON.DIST(1,L1888,FALSE)</f>
        <v>8.8597099903083926E-2</v>
      </c>
      <c r="U1888" s="13">
        <f t="shared" ref="U1888:U1941" si="2472">_xlfn.POISSON.DIST(1,K1888,FALSE) * _xlfn.POISSON.DIST(2,L1888,FALSE)</f>
        <v>5.218655443296924E-2</v>
      </c>
      <c r="V1888" s="13">
        <f t="shared" ref="V1888:V1941" si="2473">_xlfn.POISSON.DIST(3,K1888,FALSE) * _xlfn.POISSON.DIST(3,L1888,FALSE)</f>
        <v>4.9541698335967815E-3</v>
      </c>
      <c r="W1888" s="13">
        <f t="shared" ref="W1888:W1941" si="2474">_xlfn.POISSON.DIST(3,K1888,FALSE) * _xlfn.POISSON.DIST(0,L1888,FALSE)</f>
        <v>5.013709116281545E-2</v>
      </c>
      <c r="X1888" s="13">
        <f t="shared" ref="X1888:X1941" si="2475">_xlfn.POISSON.DIST(3,K1888,FALSE) * _xlfn.POISSON.DIST(1,L1888,FALSE)</f>
        <v>4.2119202163669316E-2</v>
      </c>
      <c r="Y1888" s="13">
        <f t="shared" ref="Y1888:Y1941" si="2476">_xlfn.POISSON.DIST(3,K1888,FALSE) * _xlfn.POISSON.DIST(2,L1888,FALSE)</f>
        <v>1.7691764218461144E-2</v>
      </c>
      <c r="Z1888" s="13">
        <f t="shared" ref="Z1888:Z1941" si="2477">_xlfn.POISSON.DIST(0,K1888,FALSE) * _xlfn.POISSON.DIST(3,L1888,FALSE)</f>
        <v>1.0246522239683623E-2</v>
      </c>
      <c r="AA1888" s="13">
        <f t="shared" ref="AA1888:AA1941" si="2478">_xlfn.POISSON.DIST(1,K1888,FALSE) * _xlfn.POISSON.DIST(3,L1888,FALSE)</f>
        <v>1.4613638894270821E-2</v>
      </c>
      <c r="AB1888" s="13">
        <f t="shared" ref="AB1888:AB1941" si="2479">_xlfn.POISSON.DIST(2,K1888,FALSE) * _xlfn.POISSON.DIST(3,L1888,FALSE)</f>
        <v>1.0421020749120968E-2</v>
      </c>
      <c r="AC1888" s="13">
        <f t="shared" ref="AC1888:AC1941" si="2480">_xlfn.POISSON.DIST(4,K1888,FALSE) * _xlfn.POISSON.DIST(4,L1888,FALSE)</f>
        <v>3.7098281725679382E-4</v>
      </c>
      <c r="AD1888" s="13">
        <f t="shared" ref="AD1888:AD1941" si="2481">_xlfn.POISSON.DIST(4,K1888,FALSE) * _xlfn.POISSON.DIST(0,L1888,FALSE)</f>
        <v>1.7876439642733475E-2</v>
      </c>
      <c r="AE1888" s="13">
        <f t="shared" ref="AE1888:AE1941" si="2482">_xlfn.POISSON.DIST(4,K1888,FALSE) * _xlfn.POISSON.DIST(1,L1888,FALSE)</f>
        <v>1.5017651758731234E-2</v>
      </c>
      <c r="AF1888" s="13">
        <f t="shared" ref="AF1888:AF1941" si="2483">_xlfn.POISSON.DIST(4,K1888,FALSE) * _xlfn.POISSON.DIST(2,L1888,FALSE)</f>
        <v>6.3080196295742267E-3</v>
      </c>
      <c r="AG1888" s="13">
        <f t="shared" ref="AG1888:AG1941" si="2484">_xlfn.POISSON.DIST(4,K1888,FALSE) * _xlfn.POISSON.DIST(3,L1888,FALSE)</f>
        <v>1.7664151620313216E-3</v>
      </c>
      <c r="AH1888" s="13">
        <f t="shared" ref="AH1888:AH1941" si="2485">_xlfn.POISSON.DIST(0,K1888,FALSE) * _xlfn.POISSON.DIST(4,L1888,FALSE)</f>
        <v>2.1519763695816941E-3</v>
      </c>
      <c r="AI1888" s="13">
        <f t="shared" ref="AI1888:AI1941" si="2486">_xlfn.POISSON.DIST(1,K1888,FALSE) * _xlfn.POISSON.DIST(4,L1888,FALSE)</f>
        <v>3.0691589632505178E-3</v>
      </c>
      <c r="AJ1888" s="13">
        <f t="shared" ref="AJ1888:AJ1941" si="2487">_xlfn.POISSON.DIST(2,K1888,FALSE) * _xlfn.POISSON.DIST(4,L1888,FALSE)</f>
        <v>2.1886245766564866E-3</v>
      </c>
      <c r="AK1888" s="13">
        <f t="shared" ref="AK1888:AK1941" si="2488">_xlfn.POISSON.DIST(3,K1888,FALSE) * _xlfn.POISSON.DIST(4,L1888,FALSE)</f>
        <v>1.0404756036643246E-3</v>
      </c>
      <c r="AL1888" s="13">
        <f t="shared" ref="AL1888:AL1941" si="2489">_xlfn.POISSON.DIST(5,K1888,FALSE) * _xlfn.POISSON.DIST(5,L1888,FALSE)</f>
        <v>1.7779382501288933E-5</v>
      </c>
      <c r="AM1888" s="13">
        <f t="shared" ref="AM1888:AM1941" si="2490">_xlfn.POISSON.DIST(5,K1888,FALSE) * _xlfn.POISSON.DIST(0,L1888,FALSE)</f>
        <v>5.099092697859616E-3</v>
      </c>
      <c r="AN1888" s="13">
        <f t="shared" ref="AN1888:AN1941" si="2491">_xlfn.POISSON.DIST(5,K1888,FALSE) * _xlfn.POISSON.DIST(1,L1888,FALSE)</f>
        <v>4.283649314536315E-3</v>
      </c>
      <c r="AO1888" s="13">
        <f t="shared" ref="AO1888:AO1941" si="2492">_xlfn.POISSON.DIST(5,K1888,FALSE) * _xlfn.POISSON.DIST(2,L1888,FALSE)</f>
        <v>1.7993055370056174E-3</v>
      </c>
      <c r="AP1888" s="13">
        <f t="shared" ref="AP1888:AP1941" si="2493">_xlfn.POISSON.DIST(5,K1888,FALSE) * _xlfn.POISSON.DIST(3,L1888,FALSE)</f>
        <v>5.038539459821179E-4</v>
      </c>
      <c r="AQ1888" s="13">
        <f t="shared" ref="AQ1888:AQ1941" si="2494">_xlfn.POISSON.DIST(5,K1888,FALSE) * _xlfn.POISSON.DIST(4,L1888,FALSE)</f>
        <v>1.0581949271282583E-4</v>
      </c>
      <c r="AR1888" s="13">
        <f t="shared" ref="AR1888:AR1941" si="2495">_xlfn.POISSON.DIST(0,K1888,FALSE) * _xlfn.POISSON.DIST(5,L1888,FALSE)</f>
        <v>3.6156675889914433E-4</v>
      </c>
      <c r="AS1888" s="13">
        <f t="shared" ref="AS1888:AS1941" si="2496">_xlfn.POISSON.DIST(1,K1888,FALSE) * _xlfn.POISSON.DIST(5,L1888,FALSE)</f>
        <v>5.1566823621973827E-4</v>
      </c>
      <c r="AT1888" s="13">
        <f t="shared" ref="AT1888:AT1941" si="2497">_xlfn.POISSON.DIST(2,K1888,FALSE) * _xlfn.POISSON.DIST(5,L1888,FALSE)</f>
        <v>3.6772424912013277E-4</v>
      </c>
      <c r="AU1888" s="13">
        <f t="shared" ref="AU1888:AU1941" si="2498">_xlfn.POISSON.DIST(3,K1888,FALSE) * _xlfn.POISSON.DIST(5,L1888,FALSE)</f>
        <v>1.7481669271473803E-4</v>
      </c>
      <c r="AV1888" s="13">
        <f t="shared" ref="AV1888:AV1941" si="2499">_xlfn.POISSON.DIST(4,K1888,FALSE) * _xlfn.POISSON.DIST(5,L1888,FALSE)</f>
        <v>6.2331100256870361E-5</v>
      </c>
      <c r="AW1888" s="13">
        <f t="shared" ref="AW1888:AW1941" si="2500">_xlfn.POISSON.DIST(6,K1888,FALSE) * _xlfn.POISSON.DIST(6,L1888,FALSE)</f>
        <v>5.9172110506762594E-7</v>
      </c>
      <c r="AX1888" s="13">
        <f t="shared" ref="AX1888:AX1941" si="2501">_xlfn.POISSON.DIST(6,K1888,FALSE) * _xlfn.POISSON.DIST(0,L1888,FALSE)</f>
        <v>1.2120583880701247E-3</v>
      </c>
      <c r="AY1888" s="13">
        <f t="shared" ref="AY1888:AY1941" si="2502">_xlfn.POISSON.DIST(6,K1888,FALSE) * _xlfn.POISSON.DIST(1,L1888,FALSE)</f>
        <v>1.0182268475750554E-3</v>
      </c>
      <c r="AZ1888" s="13">
        <f t="shared" ref="AZ1888:AZ1941" si="2503">_xlfn.POISSON.DIST(6,K1888,FALSE) * _xlfn.POISSON.DIST(2,L1888,FALSE)</f>
        <v>4.2769635659773618E-4</v>
      </c>
      <c r="BA1888" s="13">
        <f t="shared" ref="BA1888:BA1941" si="2504">_xlfn.POISSON.DIST(6,K1888,FALSE) * _xlfn.POISSON.DIST(3,L1888,FALSE)</f>
        <v>1.1976648352484429E-4</v>
      </c>
      <c r="BB1888" s="13">
        <f t="shared" ref="BB1888:BB1941" si="2505">_xlfn.POISSON.DIST(6,K1888,FALSE) * _xlfn.POISSON.DIST(4,L1888,FALSE)</f>
        <v>2.5153377544547069E-5</v>
      </c>
      <c r="BC1888" s="13">
        <f t="shared" ref="BC1888:BC1941" si="2506">_xlfn.POISSON.DIST(6,K1888,FALSE) * _xlfn.POISSON.DIST(5,L1888,FALSE)</f>
        <v>4.2261733552010309E-6</v>
      </c>
      <c r="BD1888" s="13">
        <f t="shared" ref="BD1888:BD1941" si="2507">_xlfn.POISSON.DIST(0,K1888,FALSE) * _xlfn.POISSON.DIST(6,L1888,FALSE)</f>
        <v>5.0624208746246412E-5</v>
      </c>
      <c r="BE1888" s="13">
        <f t="shared" ref="BE1888:BE1941" si="2508">_xlfn.POISSON.DIST(1,K1888,FALSE) * _xlfn.POISSON.DIST(6,L1888,FALSE)</f>
        <v>7.2200487991979826E-5</v>
      </c>
      <c r="BF1888" s="13">
        <f t="shared" ref="BF1888:BF1941" si="2509">_xlfn.POISSON.DIST(2,K1888,FALSE) * _xlfn.POISSON.DIST(6,L1888,FALSE)</f>
        <v>5.148634018567788E-5</v>
      </c>
      <c r="BG1888" s="13">
        <f t="shared" ref="BG1888:BG1941" si="2510">_xlfn.POISSON.DIST(3,K1888,FALSE) * _xlfn.POISSON.DIST(6,L1888,FALSE)</f>
        <v>2.4476687987758093E-5</v>
      </c>
      <c r="BH1888" s="13">
        <f t="shared" ref="BH1888:BH1941" si="2511">_xlfn.POISSON.DIST(4,K1888,FALSE) * _xlfn.POISSON.DIST(6,L1888,FALSE)</f>
        <v>8.7271922905590043E-6</v>
      </c>
      <c r="BI1888" s="13">
        <f t="shared" ref="BI1888:BI1941" si="2512">_xlfn.POISSON.DIST(5,K1888,FALSE) * _xlfn.POISSON.DIST(6,L1888,FALSE)</f>
        <v>2.4893526547214398E-6</v>
      </c>
      <c r="BJ1888" s="14">
        <f t="shared" ref="BJ1888:BJ1941" si="2513">SUM(N1888,Q1888,T1888,W1888,X1888,Y1888,AD1888,AE1888,AF1888,AG1888,AM1888,AN1888,AO1888,AP1888,AQ1888,AX1888,AY1888,AZ1888,BA1888,BB1888,BC1888)</f>
        <v>0.50746779760402971</v>
      </c>
      <c r="BK1888" s="14">
        <f t="shared" ref="BK1888:BK1941" si="2514">SUM(M1888,P1888,S1888,V1888,AC1888,AL1888,AY1888)</f>
        <v>0.271513932544107</v>
      </c>
      <c r="BL1888" s="14">
        <f t="shared" ref="BL1888:BL1941" si="2515">SUM(O1888,R1888,U1888,AA1888,AB1888,AH1888,AI1888,AJ1888,AK1888,AR1888,AS1888,AT1888,AU1888,AV1888,BD1888,BE1888,BF1888,BG1888,BH1888,BI1888)</f>
        <v>0.21106832229886285</v>
      </c>
      <c r="BM1888" s="14">
        <f t="shared" ref="BM1888:BM1941" si="2516">SUM(S1888:BI1888)</f>
        <v>0.39428049557798522</v>
      </c>
      <c r="BN1888" s="14">
        <f t="shared" ref="BN1888:BN1941" si="2517">SUM(M1888:R1888)</f>
        <v>0.60499844398222835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1.3052999999999999</v>
      </c>
      <c r="F1889" s="10">
        <f>VLOOKUP(B1889,home!$B$2:$E$405,3,FALSE)</f>
        <v>0.7661</v>
      </c>
      <c r="G1889" s="10">
        <f>VLOOKUP(C1889,away!$B$2:$E$405,4,FALSE)</f>
        <v>0.8468</v>
      </c>
      <c r="H1889" s="10">
        <f>VLOOKUP(A1889,away!$A$2:$E$405,3,FALSE)</f>
        <v>1.1211</v>
      </c>
      <c r="I1889" s="10">
        <f>VLOOKUP(C1889,away!$B$2:$E$405,3,FALSE)</f>
        <v>0.75109999999999999</v>
      </c>
      <c r="J1889" s="10">
        <f>VLOOKUP(B1889,home!$B$2:$E$405,4,FALSE)</f>
        <v>0.9859</v>
      </c>
      <c r="K1889" s="12">
        <f t="shared" si="2462"/>
        <v>0.84679181144399995</v>
      </c>
      <c r="L1889" s="12">
        <f t="shared" si="2463"/>
        <v>0.83018518923899998</v>
      </c>
      <c r="M1889" s="13">
        <f t="shared" si="2464"/>
        <v>0.18693823689206052</v>
      </c>
      <c r="N1889" s="13">
        <f t="shared" si="2465"/>
        <v>0.15829776824597552</v>
      </c>
      <c r="O1889" s="13">
        <f t="shared" si="2466"/>
        <v>0.15519335557024025</v>
      </c>
      <c r="P1889" s="13">
        <f t="shared" si="2467"/>
        <v>0.13141646268739654</v>
      </c>
      <c r="Q1889" s="13">
        <f t="shared" si="2468"/>
        <v>6.7022626960276041E-2</v>
      </c>
      <c r="R1889" s="13">
        <f t="shared" si="2469"/>
        <v>6.4419612631357648E-2</v>
      </c>
      <c r="S1889" s="13">
        <f t="shared" si="2470"/>
        <v>2.3096246857243912E-2</v>
      </c>
      <c r="T1889" s="13">
        <f t="shared" si="2471"/>
        <v>5.5641192246311665E-2</v>
      </c>
      <c r="U1889" s="13">
        <f t="shared" si="2472"/>
        <v>5.4550000472628132E-2</v>
      </c>
      <c r="V1889" s="13">
        <f t="shared" si="2473"/>
        <v>1.8040581589323164E-3</v>
      </c>
      <c r="W1889" s="13">
        <f t="shared" si="2474"/>
        <v>1.891807056380921E-2</v>
      </c>
      <c r="X1889" s="13">
        <f t="shared" si="2475"/>
        <v>1.5705501991052702E-2</v>
      </c>
      <c r="Y1889" s="13">
        <f t="shared" si="2476"/>
        <v>6.5192375712677889E-3</v>
      </c>
      <c r="Z1889" s="13">
        <f t="shared" si="2477"/>
        <v>1.7826736101022245E-2</v>
      </c>
      <c r="AA1889" s="13">
        <f t="shared" si="2478"/>
        <v>1.5095534155118776E-2</v>
      </c>
      <c r="AB1889" s="13">
        <f t="shared" si="2479"/>
        <v>6.3913873559639E-3</v>
      </c>
      <c r="AC1889" s="13">
        <f t="shared" si="2480"/>
        <v>7.9265131117248129E-5</v>
      </c>
      <c r="AD1889" s="13">
        <f t="shared" si="2481"/>
        <v>4.0049168104383526E-3</v>
      </c>
      <c r="AE1889" s="13">
        <f t="shared" si="2482"/>
        <v>3.3248226201602156E-3</v>
      </c>
      <c r="AF1889" s="13">
        <f t="shared" si="2483"/>
        <v>1.380109248051908E-3</v>
      </c>
      <c r="AG1889" s="13">
        <f t="shared" si="2484"/>
        <v>3.8191541908815581E-4</v>
      </c>
      <c r="AH1889" s="13">
        <f t="shared" si="2485"/>
        <v>3.699873070885215E-3</v>
      </c>
      <c r="AI1889" s="13">
        <f t="shared" si="2486"/>
        <v>3.1330222198077662E-3</v>
      </c>
      <c r="AJ1889" s="13">
        <f t="shared" si="2487"/>
        <v>1.3265087804026599E-3</v>
      </c>
      <c r="AK1889" s="13">
        <f t="shared" si="2488"/>
        <v>3.744255910178466E-4</v>
      </c>
      <c r="AL1889" s="13">
        <f t="shared" si="2489"/>
        <v>2.228916527525857E-6</v>
      </c>
      <c r="AM1889" s="13">
        <f t="shared" si="2490"/>
        <v>6.7826615211872404E-4</v>
      </c>
      <c r="AN1889" s="13">
        <f t="shared" si="2491"/>
        <v>5.630865138510912E-4</v>
      </c>
      <c r="AO1889" s="13">
        <f t="shared" si="2492"/>
        <v>2.3373304202969843E-4</v>
      </c>
      <c r="AP1889" s="13">
        <f t="shared" si="2493"/>
        <v>6.4680569909610793E-5</v>
      </c>
      <c r="AQ1889" s="13">
        <f t="shared" si="2494"/>
        <v>1.3424212792624146E-5</v>
      </c>
      <c r="AR1889" s="13">
        <f t="shared" si="2495"/>
        <v>6.1431596510262471E-4</v>
      </c>
      <c r="AS1889" s="13">
        <f t="shared" si="2496"/>
        <v>5.2019772888822063E-4</v>
      </c>
      <c r="AT1889" s="13">
        <f t="shared" si="2497"/>
        <v>2.2024958857715554E-4</v>
      </c>
      <c r="AU1889" s="13">
        <f t="shared" si="2498"/>
        <v>6.2168516027015096E-5</v>
      </c>
      <c r="AV1889" s="13">
        <f t="shared" si="2499"/>
        <v>1.3160947575325361E-5</v>
      </c>
      <c r="AW1889" s="13">
        <f t="shared" si="2500"/>
        <v>4.3525416401160086E-8</v>
      </c>
      <c r="AX1889" s="13">
        <f t="shared" si="2501"/>
        <v>9.5725037265627632E-5</v>
      </c>
      <c r="AY1889" s="13">
        <f t="shared" si="2502"/>
        <v>7.9469508177275387E-5</v>
      </c>
      <c r="AZ1889" s="13">
        <f t="shared" si="2503"/>
        <v>3.298720434244081E-5</v>
      </c>
      <c r="BA1889" s="13">
        <f t="shared" si="2504"/>
        <v>9.1284961598315967E-6</v>
      </c>
      <c r="BB1889" s="13">
        <f t="shared" si="2505"/>
        <v>1.8945855779793189E-6</v>
      </c>
      <c r="BC1889" s="13">
        <f t="shared" si="2506"/>
        <v>3.145713773168483E-7</v>
      </c>
      <c r="BD1889" s="13">
        <f t="shared" si="2507"/>
        <v>8.4999335956876865E-5</v>
      </c>
      <c r="BE1889" s="13">
        <f t="shared" si="2508"/>
        <v>7.1976741666460888E-5</v>
      </c>
      <c r="BF1889" s="13">
        <f t="shared" si="2509"/>
        <v>3.0474657728789618E-5</v>
      </c>
      <c r="BG1889" s="13">
        <f t="shared" si="2510"/>
        <v>8.6018968737658869E-6</v>
      </c>
      <c r="BH1889" s="13">
        <f t="shared" si="2511"/>
        <v>1.8210039588976732E-6</v>
      </c>
      <c r="BI1889" s="13">
        <f t="shared" si="2512"/>
        <v>3.0840224820033127E-7</v>
      </c>
      <c r="BJ1889" s="14">
        <f t="shared" si="2513"/>
        <v>0.33296887157003374</v>
      </c>
      <c r="BK1889" s="14">
        <f t="shared" si="2514"/>
        <v>0.34341596815145531</v>
      </c>
      <c r="BL1889" s="14">
        <f t="shared" si="2515"/>
        <v>0.30581199463202546</v>
      </c>
      <c r="BM1889" s="14">
        <f t="shared" si="2516"/>
        <v>0.23665608148446951</v>
      </c>
      <c r="BN1889" s="14">
        <f t="shared" si="2517"/>
        <v>0.76328806298730645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1.3052999999999999</v>
      </c>
      <c r="F1890" s="10">
        <f>VLOOKUP(B1890,home!$B$2:$E$405,3,FALSE)</f>
        <v>1.2096</v>
      </c>
      <c r="G1890" s="10">
        <f>VLOOKUP(C1890,away!$B$2:$E$405,4,FALSE)</f>
        <v>0.5645</v>
      </c>
      <c r="H1890" s="10">
        <f>VLOOKUP(A1890,away!$A$2:$E$405,3,FALSE)</f>
        <v>1.1211</v>
      </c>
      <c r="I1890" s="10">
        <f>VLOOKUP(C1890,away!$B$2:$E$405,3,FALSE)</f>
        <v>1.9717</v>
      </c>
      <c r="J1890" s="10">
        <f>VLOOKUP(B1890,home!$B$2:$E$405,4,FALSE)</f>
        <v>0.70420000000000005</v>
      </c>
      <c r="K1890" s="12">
        <f t="shared" si="2462"/>
        <v>0.89128390175999994</v>
      </c>
      <c r="L1890" s="12">
        <f t="shared" si="2463"/>
        <v>1.556614995054</v>
      </c>
      <c r="M1890" s="13">
        <f t="shared" si="2464"/>
        <v>8.6475088839696262E-2</v>
      </c>
      <c r="N1890" s="13">
        <f t="shared" si="2465"/>
        <v>7.7073854586087107E-2</v>
      </c>
      <c r="O1890" s="13">
        <f t="shared" si="2466"/>
        <v>0.13460841998649803</v>
      </c>
      <c r="P1890" s="13">
        <f t="shared" si="2467"/>
        <v>0.1199743177753147</v>
      </c>
      <c r="Q1890" s="13">
        <f t="shared" si="2468"/>
        <v>3.4347342919585286E-2</v>
      </c>
      <c r="R1890" s="13">
        <f t="shared" si="2469"/>
        <v>0.1047667425057547</v>
      </c>
      <c r="S1890" s="13">
        <f t="shared" si="2470"/>
        <v>4.1612668800881082E-2</v>
      </c>
      <c r="T1890" s="13">
        <f t="shared" si="2471"/>
        <v>5.3465589028888295E-2</v>
      </c>
      <c r="U1890" s="13">
        <f t="shared" si="2472"/>
        <v>9.3376911035214269E-2</v>
      </c>
      <c r="V1890" s="13">
        <f t="shared" si="2473"/>
        <v>6.4147588207623335E-3</v>
      </c>
      <c r="W1890" s="13">
        <f t="shared" si="2474"/>
        <v>1.0204411270818895E-2</v>
      </c>
      <c r="X1890" s="13">
        <f t="shared" si="2475"/>
        <v>1.588433959985474E-2</v>
      </c>
      <c r="Y1890" s="13">
        <f t="shared" si="2476"/>
        <v>1.236290060383197E-2</v>
      </c>
      <c r="Z1890" s="13">
        <f t="shared" si="2477"/>
        <v>5.4360494122473027E-2</v>
      </c>
      <c r="AA1890" s="13">
        <f t="shared" si="2478"/>
        <v>4.8450633303079298E-2</v>
      </c>
      <c r="AB1890" s="13">
        <f t="shared" si="2479"/>
        <v>2.1591634746555753E-2</v>
      </c>
      <c r="AC1890" s="13">
        <f t="shared" si="2480"/>
        <v>5.5623411575847406E-4</v>
      </c>
      <c r="AD1890" s="13">
        <f t="shared" si="2481"/>
        <v>2.2737568731547959E-3</v>
      </c>
      <c r="AE1890" s="13">
        <f t="shared" si="2482"/>
        <v>3.5393640438598512E-3</v>
      </c>
      <c r="AF1890" s="13">
        <f t="shared" si="2483"/>
        <v>2.7547135718136041E-3</v>
      </c>
      <c r="AG1890" s="13">
        <f t="shared" si="2484"/>
        <v>1.4293428176546069E-3</v>
      </c>
      <c r="AH1890" s="13">
        <f t="shared" si="2485"/>
        <v>2.1154590072396583E-2</v>
      </c>
      <c r="AI1890" s="13">
        <f t="shared" si="2486"/>
        <v>1.8854745579858983E-2</v>
      </c>
      <c r="AJ1890" s="13">
        <f t="shared" si="2487"/>
        <v>8.4024656035544126E-3</v>
      </c>
      <c r="AK1890" s="13">
        <f t="shared" si="2488"/>
        <v>2.4963274425133905E-3</v>
      </c>
      <c r="AL1890" s="13">
        <f t="shared" si="2489"/>
        <v>3.0868454467938878E-5</v>
      </c>
      <c r="AM1890" s="13">
        <f t="shared" si="2490"/>
        <v>4.0531257951180487E-4</v>
      </c>
      <c r="AN1890" s="13">
        <f t="shared" si="2491"/>
        <v>6.309156389520922E-4</v>
      </c>
      <c r="AO1890" s="13">
        <f t="shared" si="2492"/>
        <v>4.9104637210345111E-4</v>
      </c>
      <c r="AP1890" s="13">
        <f t="shared" si="2493"/>
        <v>2.5479004869436616E-4</v>
      </c>
      <c r="AQ1890" s="13">
        <f t="shared" si="2494"/>
        <v>9.9152502597047275E-5</v>
      </c>
      <c r="AR1890" s="13">
        <f t="shared" si="2495"/>
        <v>6.5859104241825974E-3</v>
      </c>
      <c r="AS1890" s="13">
        <f t="shared" si="2496"/>
        <v>5.8699159395073208E-3</v>
      </c>
      <c r="AT1890" s="13">
        <f t="shared" si="2497"/>
        <v>2.61588079078365E-3</v>
      </c>
      <c r="AU1890" s="13">
        <f t="shared" si="2498"/>
        <v>7.7716414591622875E-4</v>
      </c>
      <c r="AV1890" s="13">
        <f t="shared" si="2499"/>
        <v>1.7316847307004854E-4</v>
      </c>
      <c r="AW1890" s="13">
        <f t="shared" si="2500"/>
        <v>1.1896238350453914E-6</v>
      </c>
      <c r="AX1890" s="13">
        <f t="shared" si="2501"/>
        <v>6.0208096216615245E-5</v>
      </c>
      <c r="AY1890" s="13">
        <f t="shared" si="2502"/>
        <v>9.3720825394437305E-5</v>
      </c>
      <c r="AZ1890" s="13">
        <f t="shared" si="2503"/>
        <v>7.2943621078909421E-5</v>
      </c>
      <c r="BA1890" s="13">
        <f t="shared" si="2504"/>
        <v>3.784837812165582E-5</v>
      </c>
      <c r="BB1890" s="13">
        <f t="shared" si="2505"/>
        <v>1.4728838230660798E-5</v>
      </c>
      <c r="BC1890" s="13">
        <f t="shared" si="2506"/>
        <v>4.5854260899142419E-6</v>
      </c>
      <c r="BD1890" s="13">
        <f t="shared" si="2507"/>
        <v>1.7086211537275155E-3</v>
      </c>
      <c r="BE1890" s="13">
        <f t="shared" si="2508"/>
        <v>1.5228665285239324E-3</v>
      </c>
      <c r="BF1890" s="13">
        <f t="shared" si="2509"/>
        <v>6.786532107012584E-4</v>
      </c>
      <c r="BG1890" s="13">
        <f t="shared" si="2510"/>
        <v>2.0162422719192298E-4</v>
      </c>
      <c r="BH1890" s="13">
        <f t="shared" si="2511"/>
        <v>4.4926106975240443E-5</v>
      </c>
      <c r="BI1890" s="13">
        <f t="shared" si="2512"/>
        <v>8.0083831831558938E-6</v>
      </c>
      <c r="BJ1890" s="14">
        <f t="shared" si="2513"/>
        <v>0.21550086764254012</v>
      </c>
      <c r="BK1890" s="14">
        <f t="shared" si="2514"/>
        <v>0.25515765763227516</v>
      </c>
      <c r="BL1890" s="14">
        <f t="shared" si="2515"/>
        <v>0.47388920965918829</v>
      </c>
      <c r="BM1890" s="14">
        <f t="shared" si="2516"/>
        <v>0.44156993124198113</v>
      </c>
      <c r="BN1890" s="14">
        <f t="shared" si="2517"/>
        <v>0.55724576661293612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1.3052999999999999</v>
      </c>
      <c r="F1891" s="10">
        <f>VLOOKUP(B1891,home!$B$2:$E$405,3,FALSE)</f>
        <v>0.4839</v>
      </c>
      <c r="G1891" s="10">
        <f>VLOOKUP(C1891,away!$B$2:$E$405,4,FALSE)</f>
        <v>0.6855</v>
      </c>
      <c r="H1891" s="10">
        <f>VLOOKUP(A1891,away!$A$2:$E$405,3,FALSE)</f>
        <v>1.1211</v>
      </c>
      <c r="I1891" s="10">
        <f>VLOOKUP(C1891,away!$B$2:$E$405,3,FALSE)</f>
        <v>1.0327999999999999</v>
      </c>
      <c r="J1891" s="10">
        <f>VLOOKUP(B1891,home!$B$2:$E$405,4,FALSE)</f>
        <v>1.0798000000000001</v>
      </c>
      <c r="K1891" s="12">
        <f t="shared" si="2462"/>
        <v>0.43298556628499996</v>
      </c>
      <c r="L1891" s="12">
        <f t="shared" si="2463"/>
        <v>1.250270271984</v>
      </c>
      <c r="M1891" s="13">
        <f t="shared" si="2464"/>
        <v>0.18576815927174567</v>
      </c>
      <c r="N1891" s="13">
        <f t="shared" si="2465"/>
        <v>8.0434931639998875E-2</v>
      </c>
      <c r="O1891" s="13">
        <f t="shared" si="2466"/>
        <v>0.2322604070186525</v>
      </c>
      <c r="P1891" s="13">
        <f t="shared" si="2467"/>
        <v>0.10056540385855584</v>
      </c>
      <c r="Q1891" s="13">
        <f t="shared" si="2468"/>
        <v>1.7413582212620082E-2</v>
      </c>
      <c r="R1891" s="13">
        <f t="shared" si="2469"/>
        <v>0.14519414112716264</v>
      </c>
      <c r="S1891" s="13">
        <f t="shared" si="2470"/>
        <v>1.3610244743880378E-2</v>
      </c>
      <c r="T1891" s="13">
        <f t="shared" si="2471"/>
        <v>2.1771684169188257E-2</v>
      </c>
      <c r="U1891" s="13">
        <f t="shared" si="2472"/>
        <v>6.2866967417208722E-2</v>
      </c>
      <c r="V1891" s="13">
        <f t="shared" si="2473"/>
        <v>8.1865468145756154E-4</v>
      </c>
      <c r="W1891" s="13">
        <f t="shared" si="2474"/>
        <v>2.5132765851272366E-3</v>
      </c>
      <c r="X1891" s="13">
        <f t="shared" si="2475"/>
        <v>3.1422749996580491E-3</v>
      </c>
      <c r="Y1891" s="13">
        <f t="shared" si="2476"/>
        <v>1.9643465092354967E-3</v>
      </c>
      <c r="Z1891" s="13">
        <f t="shared" si="2477"/>
        <v>6.0510639439180287E-2</v>
      </c>
      <c r="AA1891" s="13">
        <f t="shared" si="2478"/>
        <v>2.6200233483840932E-2</v>
      </c>
      <c r="AB1891" s="13">
        <f t="shared" si="2479"/>
        <v>5.672161465900041E-3</v>
      </c>
      <c r="AC1891" s="13">
        <f t="shared" si="2480"/>
        <v>2.7698617386929776E-5</v>
      </c>
      <c r="AD1891" s="13">
        <f t="shared" si="2481"/>
        <v>2.7205312136053682E-4</v>
      </c>
      <c r="AE1891" s="13">
        <f t="shared" si="2482"/>
        <v>3.4013993003753455E-4</v>
      </c>
      <c r="AF1891" s="13">
        <f t="shared" si="2483"/>
        <v>2.126334214203236E-4</v>
      </c>
      <c r="AG1891" s="13">
        <f t="shared" si="2484"/>
        <v>8.8616415210692129E-5</v>
      </c>
      <c r="AH1891" s="13">
        <f t="shared" si="2485"/>
        <v>1.891366340738742E-2</v>
      </c>
      <c r="AI1891" s="13">
        <f t="shared" si="2486"/>
        <v>8.1893432609715239E-3</v>
      </c>
      <c r="AJ1891" s="13">
        <f t="shared" si="2487"/>
        <v>1.7729337146770016E-3</v>
      </c>
      <c r="AK1891" s="13">
        <f t="shared" si="2488"/>
        <v>2.5588490281173006E-4</v>
      </c>
      <c r="AL1891" s="13">
        <f t="shared" si="2489"/>
        <v>5.9978473270340999E-7</v>
      </c>
      <c r="AM1891" s="13">
        <f t="shared" si="2490"/>
        <v>2.3559014962378788E-5</v>
      </c>
      <c r="AN1891" s="13">
        <f t="shared" si="2491"/>
        <v>2.9455136044688456E-5</v>
      </c>
      <c r="AO1891" s="13">
        <f t="shared" si="2492"/>
        <v>1.8413440476959186E-5</v>
      </c>
      <c r="AP1891" s="13">
        <f t="shared" si="2493"/>
        <v>7.6739257444296487E-6</v>
      </c>
      <c r="AQ1891" s="13">
        <f t="shared" si="2494"/>
        <v>2.3986203069182688E-6</v>
      </c>
      <c r="AR1891" s="13">
        <f t="shared" si="2495"/>
        <v>4.7294382185136203E-3</v>
      </c>
      <c r="AS1891" s="13">
        <f t="shared" si="2496"/>
        <v>2.0477784852530414E-3</v>
      </c>
      <c r="AT1891" s="13">
        <f t="shared" si="2497"/>
        <v>4.4332926353176375E-4</v>
      </c>
      <c r="AU1891" s="13">
        <f t="shared" si="2498"/>
        <v>6.3985057407004231E-5</v>
      </c>
      <c r="AV1891" s="13">
        <f t="shared" si="2499"/>
        <v>6.9261515787874892E-6</v>
      </c>
      <c r="AW1891" s="13">
        <f t="shared" si="2500"/>
        <v>9.0192459528546592E-9</v>
      </c>
      <c r="AX1891" s="13">
        <f t="shared" si="2501"/>
        <v>1.700118905767059E-6</v>
      </c>
      <c r="AY1891" s="13">
        <f t="shared" si="2502"/>
        <v>2.1256081267185216E-6</v>
      </c>
      <c r="AZ1891" s="13">
        <f t="shared" si="2503"/>
        <v>1.3287923253618837E-6</v>
      </c>
      <c r="BA1891" s="13">
        <f t="shared" si="2504"/>
        <v>5.5378318068015122E-7</v>
      </c>
      <c r="BB1891" s="13">
        <f t="shared" si="2505"/>
        <v>1.7309466198228427E-7</v>
      </c>
      <c r="BC1891" s="13">
        <f t="shared" si="2506"/>
        <v>4.3283022023113827E-8</v>
      </c>
      <c r="BD1891" s="13">
        <f t="shared" si="2507"/>
        <v>9.855126679654241E-4</v>
      </c>
      <c r="BE1891" s="13">
        <f t="shared" si="2508"/>
        <v>4.2671276062005039E-4</v>
      </c>
      <c r="BF1891" s="13">
        <f t="shared" si="2509"/>
        <v>9.2380233149054052E-5</v>
      </c>
      <c r="BG1891" s="13">
        <f t="shared" si="2510"/>
        <v>1.3333102521194499E-5</v>
      </c>
      <c r="BH1891" s="13">
        <f t="shared" si="2511"/>
        <v>1.4432602363688401E-6</v>
      </c>
      <c r="BI1891" s="13">
        <f t="shared" si="2512"/>
        <v>1.2498217014815711E-7</v>
      </c>
      <c r="BJ1891" s="14">
        <f t="shared" si="2513"/>
        <v>0.12824096382161498</v>
      </c>
      <c r="BK1891" s="14">
        <f t="shared" si="2514"/>
        <v>0.30079288656588588</v>
      </c>
      <c r="BL1891" s="14">
        <f t="shared" si="2515"/>
        <v>0.51013669998155886</v>
      </c>
      <c r="BM1891" s="14">
        <f t="shared" si="2516"/>
        <v>0.23804244809062372</v>
      </c>
      <c r="BN1891" s="14">
        <f t="shared" si="2517"/>
        <v>0.76163662512873564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1.3052999999999999</v>
      </c>
      <c r="F1892" s="10">
        <f>VLOOKUP(B1892,home!$B$2:$E$405,3,FALSE)</f>
        <v>1.0484</v>
      </c>
      <c r="G1892" s="10">
        <f>VLOOKUP(C1892,away!$B$2:$E$405,4,FALSE)</f>
        <v>1.8548</v>
      </c>
      <c r="H1892" s="10">
        <f>VLOOKUP(A1892,away!$A$2:$E$405,3,FALSE)</f>
        <v>1.1211</v>
      </c>
      <c r="I1892" s="10">
        <f>VLOOKUP(C1892,away!$B$2:$E$405,3,FALSE)</f>
        <v>0.51639999999999997</v>
      </c>
      <c r="J1892" s="10">
        <f>VLOOKUP(B1892,home!$B$2:$E$405,4,FALSE)</f>
        <v>0.84499999999999997</v>
      </c>
      <c r="K1892" s="12">
        <f t="shared" si="2462"/>
        <v>2.538250249296</v>
      </c>
      <c r="L1892" s="12">
        <f t="shared" si="2463"/>
        <v>0.48920095379999995</v>
      </c>
      <c r="M1892" s="13">
        <f t="shared" si="2464"/>
        <v>4.8438941946383804E-2</v>
      </c>
      <c r="N1892" s="13">
        <f t="shared" si="2465"/>
        <v>0.12295015647104315</v>
      </c>
      <c r="O1892" s="13">
        <f t="shared" si="2466"/>
        <v>2.3696376601233783E-2</v>
      </c>
      <c r="P1892" s="13">
        <f t="shared" si="2467"/>
        <v>6.0147333815493552E-2</v>
      </c>
      <c r="Q1892" s="13">
        <f t="shared" si="2468"/>
        <v>0.15603913265680378</v>
      </c>
      <c r="R1892" s="13">
        <f t="shared" si="2469"/>
        <v>5.7961450174637838E-3</v>
      </c>
      <c r="S1892" s="13">
        <f t="shared" si="2470"/>
        <v>1.867145327573827E-2</v>
      </c>
      <c r="T1892" s="13">
        <f t="shared" si="2471"/>
        <v>7.6334492525833131E-2</v>
      </c>
      <c r="U1892" s="13">
        <f t="shared" si="2472"/>
        <v>1.4712066535533218E-2</v>
      </c>
      <c r="V1892" s="13">
        <f t="shared" si="2473"/>
        <v>2.5760681336821269E-3</v>
      </c>
      <c r="W1892" s="13">
        <f t="shared" si="2474"/>
        <v>0.13202212245535458</v>
      </c>
      <c r="X1892" s="13">
        <f t="shared" si="2475"/>
        <v>6.4585348227859857E-2</v>
      </c>
      <c r="Y1892" s="13">
        <f t="shared" si="2476"/>
        <v>1.579760697728709E-2</v>
      </c>
      <c r="Z1892" s="13">
        <f t="shared" si="2477"/>
        <v>9.4515989030213388E-4</v>
      </c>
      <c r="AA1892" s="13">
        <f t="shared" si="2478"/>
        <v>2.3990523271839714E-3</v>
      </c>
      <c r="AB1892" s="13">
        <f t="shared" si="2479"/>
        <v>3.0446975837744327E-3</v>
      </c>
      <c r="AC1892" s="13">
        <f t="shared" si="2480"/>
        <v>1.9992131297420096E-4</v>
      </c>
      <c r="AD1892" s="13">
        <f t="shared" si="2481"/>
        <v>8.3776296308722742E-2</v>
      </c>
      <c r="AE1892" s="13">
        <f t="shared" si="2482"/>
        <v>4.0983444060058584E-2</v>
      </c>
      <c r="AF1892" s="13">
        <f t="shared" si="2483"/>
        <v>1.00245699620948E-2</v>
      </c>
      <c r="AG1892" s="13">
        <f t="shared" si="2484"/>
        <v>1.634676395630536E-3</v>
      </c>
      <c r="AH1892" s="13">
        <f t="shared" si="2485"/>
        <v>1.1559327995732675E-4</v>
      </c>
      <c r="AI1892" s="13">
        <f t="shared" si="2486"/>
        <v>2.934046716686269E-4</v>
      </c>
      <c r="AJ1892" s="13">
        <f t="shared" si="2487"/>
        <v>3.723672405037517E-4</v>
      </c>
      <c r="AK1892" s="13">
        <f t="shared" si="2488"/>
        <v>3.1505374701277041E-4</v>
      </c>
      <c r="AL1892" s="13">
        <f t="shared" si="2489"/>
        <v>9.9298072708532626E-6</v>
      </c>
      <c r="AM1892" s="13">
        <f t="shared" si="2490"/>
        <v>4.2529040998142198E-2</v>
      </c>
      <c r="AN1892" s="13">
        <f t="shared" si="2491"/>
        <v>2.0805247420490464E-2</v>
      </c>
      <c r="AO1892" s="13">
        <f t="shared" si="2492"/>
        <v>5.0889734410744618E-3</v>
      </c>
      <c r="AP1892" s="13">
        <f t="shared" si="2493"/>
        <v>8.2984355374549849E-4</v>
      </c>
      <c r="AQ1892" s="13">
        <f t="shared" si="2494"/>
        <v>1.014900644992698E-4</v>
      </c>
      <c r="AR1892" s="13">
        <f t="shared" si="2495"/>
        <v>1.1309668561598935E-5</v>
      </c>
      <c r="AS1892" s="13">
        <f t="shared" si="2496"/>
        <v>2.8706769045933631E-5</v>
      </c>
      <c r="AT1892" s="13">
        <f t="shared" si="2497"/>
        <v>3.6432481843661873E-5</v>
      </c>
      <c r="AU1892" s="13">
        <f t="shared" si="2498"/>
        <v>3.0824918707382238E-5</v>
      </c>
      <c r="AV1892" s="13">
        <f t="shared" si="2499"/>
        <v>1.9560339398385487E-5</v>
      </c>
      <c r="AW1892" s="13">
        <f t="shared" si="2500"/>
        <v>3.4249958621711486E-7</v>
      </c>
      <c r="AX1892" s="13">
        <f t="shared" si="2501"/>
        <v>1.7991558152642386E-2</v>
      </c>
      <c r="AY1892" s="13">
        <f t="shared" si="2502"/>
        <v>8.8014874086208214E-3</v>
      </c>
      <c r="AZ1892" s="13">
        <f t="shared" si="2503"/>
        <v>2.1528480175779978E-3</v>
      </c>
      <c r="BA1892" s="13">
        <f t="shared" si="2504"/>
        <v>3.5105843452853204E-4</v>
      </c>
      <c r="BB1892" s="13">
        <f t="shared" si="2505"/>
        <v>4.2934530252723151E-5</v>
      </c>
      <c r="BC1892" s="13">
        <f t="shared" si="2506"/>
        <v>4.2007226301174246E-6</v>
      </c>
      <c r="BD1892" s="13">
        <f t="shared" si="2507"/>
        <v>9.2211677458267894E-7</v>
      </c>
      <c r="BE1892" s="13">
        <f t="shared" si="2508"/>
        <v>2.3405631329645081E-6</v>
      </c>
      <c r="BF1892" s="13">
        <f t="shared" si="2509"/>
        <v>2.9704674778700954E-6</v>
      </c>
      <c r="BG1892" s="13">
        <f t="shared" si="2510"/>
        <v>2.5132632720764764E-6</v>
      </c>
      <c r="BH1892" s="13">
        <f t="shared" si="2511"/>
        <v>1.59482278172365E-6</v>
      </c>
      <c r="BI1892" s="13">
        <f t="shared" si="2512"/>
        <v>8.096118646585986E-7</v>
      </c>
      <c r="BJ1892" s="14">
        <f t="shared" si="2513"/>
        <v>0.80284652878489282</v>
      </c>
      <c r="BK1892" s="14">
        <f t="shared" si="2514"/>
        <v>0.13884513570016363</v>
      </c>
      <c r="BL1892" s="14">
        <f t="shared" si="2515"/>
        <v>5.0882742027192507E-2</v>
      </c>
      <c r="BM1892" s="14">
        <f t="shared" si="2516"/>
        <v>0.56765033498509476</v>
      </c>
      <c r="BN1892" s="14">
        <f t="shared" si="2517"/>
        <v>0.41706808650842181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1.3052999999999999</v>
      </c>
      <c r="F1893" s="10">
        <f>VLOOKUP(B1893,home!$B$2:$E$405,3,FALSE)</f>
        <v>0.5242</v>
      </c>
      <c r="G1893" s="10">
        <f>VLOOKUP(C1893,away!$B$2:$E$405,4,FALSE)</f>
        <v>0.7661</v>
      </c>
      <c r="H1893" s="10">
        <f>VLOOKUP(A1893,away!$A$2:$E$405,3,FALSE)</f>
        <v>1.1211</v>
      </c>
      <c r="I1893" s="10">
        <f>VLOOKUP(C1893,away!$B$2:$E$405,3,FALSE)</f>
        <v>1.1737</v>
      </c>
      <c r="J1893" s="10">
        <f>VLOOKUP(B1893,home!$B$2:$E$405,4,FALSE)</f>
        <v>0.70420000000000005</v>
      </c>
      <c r="K1893" s="12">
        <f t="shared" si="2462"/>
        <v>0.52419493098600001</v>
      </c>
      <c r="L1893" s="12">
        <f t="shared" si="2463"/>
        <v>0.92661105629399998</v>
      </c>
      <c r="M1893" s="13">
        <f t="shared" si="2464"/>
        <v>0.23438130359510975</v>
      </c>
      <c r="N1893" s="13">
        <f t="shared" si="2465"/>
        <v>0.12286149126244729</v>
      </c>
      <c r="O1893" s="13">
        <f t="shared" si="2466"/>
        <v>0.21718030729982932</v>
      </c>
      <c r="P1893" s="13">
        <f t="shared" si="2467"/>
        <v>0.11384481619655232</v>
      </c>
      <c r="Q1893" s="13">
        <f t="shared" si="2468"/>
        <v>3.2201685466577791E-2</v>
      </c>
      <c r="R1893" s="13">
        <f t="shared" si="2469"/>
        <v>0.10062083697667516</v>
      </c>
      <c r="S1893" s="13">
        <f t="shared" si="2470"/>
        <v>1.3824313176890693E-2</v>
      </c>
      <c r="T1893" s="13">
        <f t="shared" si="2471"/>
        <v>2.9838437784632792E-2</v>
      </c>
      <c r="U1893" s="13">
        <f t="shared" si="2472"/>
        <v>5.27449326947418E-2</v>
      </c>
      <c r="V1893" s="13">
        <f t="shared" si="2473"/>
        <v>7.4609022350721841E-4</v>
      </c>
      <c r="W1893" s="13">
        <f t="shared" si="2474"/>
        <v>5.6266534302618753E-3</v>
      </c>
      <c r="X1893" s="13">
        <f t="shared" si="2475"/>
        <v>5.213719278415214E-3</v>
      </c>
      <c r="Y1893" s="13">
        <f t="shared" si="2476"/>
        <v>2.4155449638963559E-3</v>
      </c>
      <c r="Z1893" s="13">
        <f t="shared" si="2477"/>
        <v>3.1078793345381127E-2</v>
      </c>
      <c r="AA1893" s="13">
        <f t="shared" si="2478"/>
        <v>1.6291345932810217E-2</v>
      </c>
      <c r="AB1893" s="13">
        <f t="shared" si="2479"/>
        <v>4.2699204784592514E-3</v>
      </c>
      <c r="AC1893" s="13">
        <f t="shared" si="2480"/>
        <v>2.2649658659408769E-5</v>
      </c>
      <c r="AD1893" s="13">
        <f t="shared" si="2481"/>
        <v>7.3736580163956595E-4</v>
      </c>
      <c r="AE1893" s="13">
        <f t="shared" si="2482"/>
        <v>6.8325130433231017E-4</v>
      </c>
      <c r="AF1893" s="13">
        <f t="shared" si="2483"/>
        <v>3.1655410641080755E-4</v>
      </c>
      <c r="AG1893" s="13">
        <f t="shared" si="2484"/>
        <v>9.7774178305173919E-5</v>
      </c>
      <c r="AH1893" s="13">
        <f t="shared" si="2485"/>
        <v>7.1994883825266332E-3</v>
      </c>
      <c r="AI1893" s="13">
        <f t="shared" si="2486"/>
        <v>3.773935315813058E-3</v>
      </c>
      <c r="AJ1893" s="13">
        <f t="shared" si="2487"/>
        <v>9.891388812091268E-4</v>
      </c>
      <c r="AK1893" s="13">
        <f t="shared" si="2488"/>
        <v>1.728338625236625E-4</v>
      </c>
      <c r="AL1893" s="13">
        <f t="shared" si="2489"/>
        <v>4.4006005384276614E-7</v>
      </c>
      <c r="AM1893" s="13">
        <f t="shared" si="2490"/>
        <v>7.7304683100377808E-5</v>
      </c>
      <c r="AN1893" s="13">
        <f t="shared" si="2491"/>
        <v>7.1631374064114E-5</v>
      </c>
      <c r="AO1893" s="13">
        <f t="shared" si="2492"/>
        <v>3.3187211592669648E-5</v>
      </c>
      <c r="AP1893" s="13">
        <f t="shared" si="2493"/>
        <v>1.0250545729778704E-5</v>
      </c>
      <c r="AQ1893" s="13">
        <f t="shared" si="2494"/>
        <v>2.3745672515650485E-6</v>
      </c>
      <c r="AR1893" s="13">
        <f t="shared" si="2495"/>
        <v>1.3342251069818776E-3</v>
      </c>
      <c r="AS1893" s="13">
        <f t="shared" si="2496"/>
        <v>6.9939403787415389E-4</v>
      </c>
      <c r="AT1893" s="13">
        <f t="shared" si="2497"/>
        <v>1.8330940470773094E-4</v>
      </c>
      <c r="AU1893" s="13">
        <f t="shared" si="2498"/>
        <v>3.2029953583284588E-5</v>
      </c>
      <c r="AV1893" s="13">
        <f t="shared" si="2499"/>
        <v>4.197484827018662E-6</v>
      </c>
      <c r="AW1893" s="13">
        <f t="shared" si="2500"/>
        <v>5.9374469408901374E-9</v>
      </c>
      <c r="AX1893" s="13">
        <f t="shared" si="2501"/>
        <v>6.753787170449519E-6</v>
      </c>
      <c r="AY1893" s="13">
        <f t="shared" si="2502"/>
        <v>6.2581338639950934E-6</v>
      </c>
      <c r="AZ1893" s="13">
        <f t="shared" si="2503"/>
        <v>2.8994280150728722E-6</v>
      </c>
      <c r="BA1893" s="13">
        <f t="shared" si="2504"/>
        <v>8.9554735189836354E-7</v>
      </c>
      <c r="BB1893" s="13">
        <f t="shared" si="2505"/>
        <v>2.0745601942595923E-7</v>
      </c>
      <c r="BC1893" s="13">
        <f t="shared" si="2506"/>
        <v>3.8446208258967346E-8</v>
      </c>
      <c r="BD1893" s="13">
        <f t="shared" si="2507"/>
        <v>2.0605128928574202E-4</v>
      </c>
      <c r="BE1893" s="13">
        <f t="shared" si="2508"/>
        <v>1.0801104136671587E-4</v>
      </c>
      <c r="BF1893" s="13">
        <f t="shared" si="2509"/>
        <v>2.8309420187475803E-5</v>
      </c>
      <c r="BG1893" s="13">
        <f t="shared" si="2510"/>
        <v>4.9465515204758518E-6</v>
      </c>
      <c r="BH1893" s="13">
        <f t="shared" si="2511"/>
        <v>6.4823930822363307E-7</v>
      </c>
      <c r="BI1893" s="13">
        <f t="shared" si="2512"/>
        <v>6.7960751887339969E-8</v>
      </c>
      <c r="BJ1893" s="14">
        <f t="shared" si="2513"/>
        <v>0.20020427875728677</v>
      </c>
      <c r="BK1893" s="14">
        <f t="shared" si="2514"/>
        <v>0.36282587104463726</v>
      </c>
      <c r="BL1893" s="14">
        <f t="shared" si="2515"/>
        <v>0.40584393031498284</v>
      </c>
      <c r="BM1893" s="14">
        <f t="shared" si="2516"/>
        <v>0.17885618046867932</v>
      </c>
      <c r="BN1893" s="14">
        <f t="shared" si="2517"/>
        <v>0.82109044079719151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1.3052999999999999</v>
      </c>
      <c r="F1894" s="10">
        <f>VLOOKUP(B1894,home!$B$2:$E$405,3,FALSE)</f>
        <v>0.8468</v>
      </c>
      <c r="G1894" s="10">
        <f>VLOOKUP(C1894,away!$B$2:$E$405,4,FALSE)</f>
        <v>0.9274</v>
      </c>
      <c r="H1894" s="10">
        <f>VLOOKUP(A1894,away!$A$2:$E$405,3,FALSE)</f>
        <v>1.1211</v>
      </c>
      <c r="I1894" s="10">
        <f>VLOOKUP(C1894,away!$B$2:$E$405,3,FALSE)</f>
        <v>0.9859</v>
      </c>
      <c r="J1894" s="10">
        <f>VLOOKUP(B1894,home!$B$2:$E$405,4,FALSE)</f>
        <v>1.3613999999999999</v>
      </c>
      <c r="K1894" s="12">
        <f t="shared" si="2462"/>
        <v>1.0250812242959999</v>
      </c>
      <c r="L1894" s="12">
        <f t="shared" si="2463"/>
        <v>1.5047451958860001</v>
      </c>
      <c r="M1894" s="13">
        <f t="shared" si="2464"/>
        <v>7.9672848684272032E-2</v>
      </c>
      <c r="N1894" s="13">
        <f t="shared" si="2465"/>
        <v>8.1671141272423503E-2</v>
      </c>
      <c r="O1894" s="13">
        <f t="shared" si="2466"/>
        <v>0.11988733630021055</v>
      </c>
      <c r="P1894" s="13">
        <f t="shared" si="2467"/>
        <v>0.12289425747220609</v>
      </c>
      <c r="Q1894" s="13">
        <f t="shared" si="2468"/>
        <v>4.1859776742593731E-2</v>
      </c>
      <c r="R1894" s="13">
        <f t="shared" si="2469"/>
        <v>9.0199946672655573E-2</v>
      </c>
      <c r="S1894" s="13">
        <f t="shared" si="2470"/>
        <v>4.7390669371868227E-2</v>
      </c>
      <c r="T1894" s="13">
        <f t="shared" si="2471"/>
        <v>6.2988297954278419E-2</v>
      </c>
      <c r="U1894" s="13">
        <f t="shared" si="2472"/>
        <v>9.2462271766639667E-2</v>
      </c>
      <c r="V1894" s="13">
        <f t="shared" si="2473"/>
        <v>8.1221606994457841E-3</v>
      </c>
      <c r="W1894" s="13">
        <f t="shared" si="2474"/>
        <v>1.4303223730685067E-2</v>
      </c>
      <c r="X1894" s="13">
        <f t="shared" si="2475"/>
        <v>2.1522707194430984E-2</v>
      </c>
      <c r="Y1894" s="13">
        <f t="shared" si="2476"/>
        <v>1.6193095126640543E-2</v>
      </c>
      <c r="Z1894" s="13">
        <f t="shared" si="2477"/>
        <v>4.5242645474950625E-2</v>
      </c>
      <c r="AA1894" s="13">
        <f t="shared" si="2478"/>
        <v>4.6377386413852258E-2</v>
      </c>
      <c r="AB1894" s="13">
        <f t="shared" si="2479"/>
        <v>2.3770294022380175E-2</v>
      </c>
      <c r="AC1894" s="13">
        <f t="shared" si="2480"/>
        <v>7.8301997223033371E-4</v>
      </c>
      <c r="AD1894" s="13">
        <f t="shared" si="2481"/>
        <v>3.6654915233075617E-3</v>
      </c>
      <c r="AE1894" s="13">
        <f t="shared" si="2482"/>
        <v>5.5156307602579092E-3</v>
      </c>
      <c r="AF1894" s="13">
        <f t="shared" si="2483"/>
        <v>4.1498094443895694E-3</v>
      </c>
      <c r="AG1894" s="13">
        <f t="shared" si="2484"/>
        <v>2.081468608429185E-3</v>
      </c>
      <c r="AH1894" s="13">
        <f t="shared" si="2485"/>
        <v>1.701966335690136E-2</v>
      </c>
      <c r="AI1894" s="13">
        <f t="shared" si="2486"/>
        <v>1.7446537350998215E-2</v>
      </c>
      <c r="AJ1894" s="13">
        <f t="shared" si="2487"/>
        <v>8.9420589337435696E-3</v>
      </c>
      <c r="AK1894" s="13">
        <f t="shared" si="2488"/>
        <v>3.0554455731762803E-3</v>
      </c>
      <c r="AL1894" s="13">
        <f t="shared" si="2489"/>
        <v>4.8311895287936599E-5</v>
      </c>
      <c r="AM1894" s="13">
        <f t="shared" si="2490"/>
        <v>7.5148530767174526E-4</v>
      </c>
      <c r="AN1894" s="13">
        <f t="shared" si="2491"/>
        <v>1.1307939064979713E-3</v>
      </c>
      <c r="AO1894" s="13">
        <f t="shared" si="2492"/>
        <v>8.5077834916999278E-4</v>
      </c>
      <c r="AP1894" s="13">
        <f t="shared" si="2493"/>
        <v>4.2673487789245617E-4</v>
      </c>
      <c r="AQ1894" s="13">
        <f t="shared" si="2494"/>
        <v>1.605318143564181E-4</v>
      </c>
      <c r="AR1894" s="13">
        <f t="shared" si="2495"/>
        <v>5.1220513343788561E-3</v>
      </c>
      <c r="AS1894" s="13">
        <f t="shared" si="2496"/>
        <v>5.2505186527520373E-3</v>
      </c>
      <c r="AT1894" s="13">
        <f t="shared" si="2497"/>
        <v>2.6911040443760208E-3</v>
      </c>
      <c r="AU1894" s="13">
        <f t="shared" si="2498"/>
        <v>9.1953340950562943E-4</v>
      </c>
      <c r="AV1894" s="13">
        <f t="shared" si="2499"/>
        <v>2.3564910829927641E-4</v>
      </c>
      <c r="AW1894" s="13">
        <f t="shared" si="2500"/>
        <v>2.0700117893689802E-6</v>
      </c>
      <c r="AX1894" s="13">
        <f t="shared" si="2501"/>
        <v>1.2838891320476808E-4</v>
      </c>
      <c r="AY1894" s="13">
        <f t="shared" si="2502"/>
        <v>1.9319260034989937E-4</v>
      </c>
      <c r="AZ1894" s="13">
        <f t="shared" si="2503"/>
        <v>1.4535281862861757E-4</v>
      </c>
      <c r="BA1894" s="13">
        <f t="shared" si="2504"/>
        <v>7.2906318513300461E-5</v>
      </c>
      <c r="BB1894" s="13">
        <f t="shared" si="2505"/>
        <v>2.742635813315586E-5</v>
      </c>
      <c r="BC1894" s="13">
        <f t="shared" si="2506"/>
        <v>8.2539361283030291E-6</v>
      </c>
      <c r="BD1894" s="13">
        <f t="shared" si="2507"/>
        <v>1.2845636897480105E-3</v>
      </c>
      <c r="BE1894" s="13">
        <f t="shared" si="2508"/>
        <v>1.3167821197730774E-3</v>
      </c>
      <c r="BF1894" s="13">
        <f t="shared" si="2509"/>
        <v>6.7490431373403413E-4</v>
      </c>
      <c r="BG1894" s="13">
        <f t="shared" si="2510"/>
        <v>2.3061058006837841E-4</v>
      </c>
      <c r="BH1894" s="13">
        <f t="shared" si="2511"/>
        <v>5.9098643938026012E-5</v>
      </c>
      <c r="BI1894" s="13">
        <f t="shared" si="2512"/>
        <v>1.211618205644502E-5</v>
      </c>
      <c r="BJ1894" s="14">
        <f t="shared" si="2513"/>
        <v>0.25784648755798301</v>
      </c>
      <c r="BK1894" s="14">
        <f t="shared" si="2514"/>
        <v>0.25910446069566029</v>
      </c>
      <c r="BL1894" s="14">
        <f t="shared" si="2515"/>
        <v>0.43695787246918744</v>
      </c>
      <c r="BM1894" s="14">
        <f t="shared" si="2516"/>
        <v>0.46277503646485935</v>
      </c>
      <c r="BN1894" s="14">
        <f t="shared" si="2517"/>
        <v>0.53618530714436141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1.8042</v>
      </c>
      <c r="F1899" s="10">
        <f>VLOOKUP(B1899,home!$B$2:$E$405,3,FALSE)</f>
        <v>1.1085</v>
      </c>
      <c r="G1899" s="10">
        <f>VLOOKUP(C1899,away!$B$2:$E$405,4,FALSE)</f>
        <v>0.44340000000000002</v>
      </c>
      <c r="H1899" s="10">
        <f>VLOOKUP(A1899,away!$A$2:$E$405,3,FALSE)</f>
        <v>1.2458</v>
      </c>
      <c r="I1899" s="10">
        <f>VLOOKUP(C1899,away!$B$2:$E$405,3,FALSE)</f>
        <v>1.3378000000000001</v>
      </c>
      <c r="J1899" s="10">
        <f>VLOOKUP(B1899,home!$B$2:$E$405,4,FALSE)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1.8042</v>
      </c>
      <c r="F1900" s="10">
        <f>VLOOKUP(B1900,home!$B$2:$E$405,3,FALSE)</f>
        <v>0.70209999999999995</v>
      </c>
      <c r="G1900" s="10">
        <f>VLOOKUP(C1900,away!$B$2:$E$405,4,FALSE)</f>
        <v>0.92379999999999995</v>
      </c>
      <c r="H1900" s="10">
        <f>VLOOKUP(A1900,away!$A$2:$E$405,3,FALSE)</f>
        <v>1.2458</v>
      </c>
      <c r="I1900" s="10">
        <f>VLOOKUP(C1900,away!$B$2:$E$405,3,FALSE)</f>
        <v>1.3913</v>
      </c>
      <c r="J1900" s="10">
        <f>VLOOKUP(B1900,home!$B$2:$E$405,4,FALSE)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1.8042</v>
      </c>
      <c r="F1901" s="10">
        <f>VLOOKUP(B1901,home!$B$2:$E$405,3,FALSE)</f>
        <v>1.6997</v>
      </c>
      <c r="G1901" s="10">
        <f>VLOOKUP(C1901,away!$B$2:$E$405,4,FALSE)</f>
        <v>1.2563</v>
      </c>
      <c r="H1901" s="10">
        <f>VLOOKUP(A1901,away!$A$2:$E$405,3,FALSE)</f>
        <v>1.2458</v>
      </c>
      <c r="I1901" s="10">
        <f>VLOOKUP(C1901,away!$B$2:$E$405,3,FALSE)</f>
        <v>0.90969999999999995</v>
      </c>
      <c r="J1901" s="10">
        <f>VLOOKUP(B1901,home!$B$2:$E$405,4,FALSE)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1.8042</v>
      </c>
      <c r="F1902" s="10">
        <f>VLOOKUP(B1902,home!$B$2:$E$405,3,FALSE)</f>
        <v>1.1085</v>
      </c>
      <c r="G1902" s="10">
        <f>VLOOKUP(C1902,away!$B$2:$E$405,4,FALSE)</f>
        <v>1.1085</v>
      </c>
      <c r="H1902" s="10">
        <f>VLOOKUP(A1902,away!$A$2:$E$405,3,FALSE)</f>
        <v>1.2458</v>
      </c>
      <c r="I1902" s="10">
        <f>VLOOKUP(C1902,away!$B$2:$E$405,3,FALSE)</f>
        <v>0.74919999999999998</v>
      </c>
      <c r="J1902" s="10">
        <f>VLOOKUP(B1902,home!$B$2:$E$405,4,FALSE)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1.8042</v>
      </c>
      <c r="F1903" s="10">
        <f>VLOOKUP(B1903,home!$B$2:$E$405,3,FALSE)</f>
        <v>0.59119999999999995</v>
      </c>
      <c r="G1903" s="10">
        <f>VLOOKUP(C1903,away!$B$2:$E$405,4,FALSE)</f>
        <v>1.1455</v>
      </c>
      <c r="H1903" s="10">
        <f>VLOOKUP(A1903,away!$A$2:$E$405,3,FALSE)</f>
        <v>1.2458</v>
      </c>
      <c r="I1903" s="10">
        <f>VLOOKUP(C1903,away!$B$2:$E$405,3,FALSE)</f>
        <v>0.53510000000000002</v>
      </c>
      <c r="J1903" s="10">
        <f>VLOOKUP(B1903,home!$B$2:$E$405,4,FALSE)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1.8042</v>
      </c>
      <c r="F1904" s="10">
        <f>VLOOKUP(B1904,home!$B$2:$E$405,3,FALSE)</f>
        <v>0.84989999999999999</v>
      </c>
      <c r="G1904" s="10">
        <f>VLOOKUP(C1904,away!$B$2:$E$405,4,FALSE)</f>
        <v>0.84989999999999999</v>
      </c>
      <c r="H1904" s="10">
        <f>VLOOKUP(A1904,away!$A$2:$E$405,3,FALSE)</f>
        <v>1.2458</v>
      </c>
      <c r="I1904" s="10">
        <f>VLOOKUP(C1904,away!$B$2:$E$405,3,FALSE)</f>
        <v>1.0166999999999999</v>
      </c>
      <c r="J1904" s="10">
        <f>VLOOKUP(B1904,home!$B$2:$E$405,4,FALSE)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1.5941000000000001</v>
      </c>
      <c r="F1905" s="10">
        <f>VLOOKUP(B1905,home!$B$2:$E$405,3,FALSE)</f>
        <v>1.4637</v>
      </c>
      <c r="G1905" s="10">
        <f>VLOOKUP(C1905,away!$B$2:$E$405,4,FALSE)</f>
        <v>0.56459999999999999</v>
      </c>
      <c r="H1905" s="10">
        <f>VLOOKUP(A1905,away!$A$2:$E$405,3,FALSE)</f>
        <v>1.1647000000000001</v>
      </c>
      <c r="I1905" s="10">
        <f>VLOOKUP(C1905,away!$B$2:$E$405,3,FALSE)</f>
        <v>0.94440000000000002</v>
      </c>
      <c r="J1905" s="10">
        <f>VLOOKUP(B1905,home!$B$2:$E$405,4,FALSE)</f>
        <v>0.76319999999999999</v>
      </c>
      <c r="K1905" s="12">
        <f t="shared" si="2462"/>
        <v>1.317372242382</v>
      </c>
      <c r="L1905" s="12">
        <f t="shared" si="2463"/>
        <v>0.83947625337600007</v>
      </c>
      <c r="M1905" s="13">
        <f t="shared" si="2464"/>
        <v>0.11568914195166252</v>
      </c>
      <c r="N1905" s="13">
        <f t="shared" si="2465"/>
        <v>0.1524056643521112</v>
      </c>
      <c r="O1905" s="13">
        <f t="shared" si="2466"/>
        <v>9.7118287441865875E-2</v>
      </c>
      <c r="P1905" s="13">
        <f t="shared" si="2467"/>
        <v>0.1279409361035905</v>
      </c>
      <c r="Q1905" s="13">
        <f t="shared" si="2468"/>
        <v>0.10038749589962959</v>
      </c>
      <c r="R1905" s="13">
        <f t="shared" si="2469"/>
        <v>4.0764248037995499E-2</v>
      </c>
      <c r="S1905" s="13">
        <f t="shared" si="2470"/>
        <v>3.5372557127924559E-2</v>
      </c>
      <c r="T1905" s="13">
        <f t="shared" si="2471"/>
        <v>8.4272918943619601E-2</v>
      </c>
      <c r="U1905" s="13">
        <f t="shared" si="2472"/>
        <v>5.3701688846830187E-2</v>
      </c>
      <c r="V1905" s="13">
        <f t="shared" si="2473"/>
        <v>4.3465118823100557E-3</v>
      </c>
      <c r="W1905" s="13">
        <f t="shared" si="2474"/>
        <v>4.4082566860136306E-2</v>
      </c>
      <c r="X1905" s="13">
        <f t="shared" si="2475"/>
        <v>3.7006268066944244E-2</v>
      </c>
      <c r="Y1905" s="13">
        <f t="shared" si="2476"/>
        <v>1.5532941634133131E-2</v>
      </c>
      <c r="Z1905" s="13">
        <f t="shared" si="2477"/>
        <v>1.140687273820881E-2</v>
      </c>
      <c r="AA1905" s="13">
        <f t="shared" si="2478"/>
        <v>1.5027097517700247E-2</v>
      </c>
      <c r="AB1905" s="13">
        <f t="shared" si="2479"/>
        <v>9.8981405766928807E-3</v>
      </c>
      <c r="AC1905" s="13">
        <f t="shared" si="2480"/>
        <v>3.0042620553387623E-4</v>
      </c>
      <c r="AD1905" s="13">
        <f t="shared" si="2481"/>
        <v>1.4518287488623041E-2</v>
      </c>
      <c r="AE1905" s="13">
        <f t="shared" si="2482"/>
        <v>1.2187757586384925E-2</v>
      </c>
      <c r="AF1905" s="13">
        <f t="shared" si="2483"/>
        <v>5.1156665378366689E-3</v>
      </c>
      <c r="AG1905" s="13">
        <f t="shared" si="2484"/>
        <v>1.4314935262347006E-3</v>
      </c>
      <c r="AH1905" s="13">
        <f t="shared" si="2485"/>
        <v>2.393949697252091E-3</v>
      </c>
      <c r="AI1905" s="13">
        <f t="shared" si="2486"/>
        <v>3.1537228808186978E-3</v>
      </c>
      <c r="AJ1905" s="13">
        <f t="shared" si="2487"/>
        <v>2.0773134916777744E-3</v>
      </c>
      <c r="AK1905" s="13">
        <f t="shared" si="2488"/>
        <v>9.1219837755397758E-4</v>
      </c>
      <c r="AL1905" s="13">
        <f t="shared" si="2489"/>
        <v>1.3289686246307746E-5</v>
      </c>
      <c r="AM1905" s="13">
        <f t="shared" si="2490"/>
        <v>3.8251977888867773E-3</v>
      </c>
      <c r="AN1905" s="13">
        <f t="shared" si="2491"/>
        <v>3.2111627082368308E-3</v>
      </c>
      <c r="AO1905" s="13">
        <f t="shared" si="2492"/>
        <v>1.347847419645692E-3</v>
      </c>
      <c r="AP1905" s="13">
        <f t="shared" si="2493"/>
        <v>3.7716196732222508E-4</v>
      </c>
      <c r="AQ1905" s="13">
        <f t="shared" si="2494"/>
        <v>7.9154628810895695E-5</v>
      </c>
      <c r="AR1905" s="13">
        <f t="shared" si="2495"/>
        <v>4.0193278452395912E-4</v>
      </c>
      <c r="AS1905" s="13">
        <f t="shared" si="2496"/>
        <v>5.2949509363516933E-4</v>
      </c>
      <c r="AT1905" s="13">
        <f t="shared" si="2497"/>
        <v>3.4877106941621507E-4</v>
      </c>
      <c r="AU1905" s="13">
        <f t="shared" si="2498"/>
        <v>1.5315377526493588E-4</v>
      </c>
      <c r="AV1905" s="13">
        <f t="shared" si="2499"/>
        <v>5.0440133087509327E-5</v>
      </c>
      <c r="AW1905" s="13">
        <f t="shared" si="2500"/>
        <v>4.0825278034640592E-7</v>
      </c>
      <c r="AX1905" s="13">
        <f t="shared" si="2501"/>
        <v>8.3986823145007408E-4</v>
      </c>
      <c r="AY1905" s="13">
        <f t="shared" si="2502"/>
        <v>7.0504943626723536E-4</v>
      </c>
      <c r="AZ1905" s="13">
        <f t="shared" si="2503"/>
        <v>2.9593612960123979E-4</v>
      </c>
      <c r="BA1905" s="13">
        <f t="shared" si="2504"/>
        <v>8.2810451105414418E-5</v>
      </c>
      <c r="BB1905" s="13">
        <f t="shared" si="2505"/>
        <v>1.7379351808587427E-5</v>
      </c>
      <c r="BC1905" s="13">
        <f t="shared" si="2506"/>
        <v>2.9179106284752779E-6</v>
      </c>
      <c r="BD1905" s="13">
        <f t="shared" si="2507"/>
        <v>5.6235504676859385E-5</v>
      </c>
      <c r="BE1905" s="13">
        <f t="shared" si="2508"/>
        <v>7.4083092897637705E-5</v>
      </c>
      <c r="BF1905" s="13">
        <f t="shared" si="2509"/>
        <v>4.8797505106577502E-5</v>
      </c>
      <c r="BG1905" s="13">
        <f t="shared" si="2510"/>
        <v>2.1428159574966375E-5</v>
      </c>
      <c r="BH1905" s="13">
        <f t="shared" si="2511"/>
        <v>7.0572156573481902E-6</v>
      </c>
      <c r="BI1905" s="13">
        <f t="shared" si="2512"/>
        <v>1.8593960030988305E-6</v>
      </c>
      <c r="BJ1905" s="14">
        <f t="shared" si="2513"/>
        <v>0.47772554691941688</v>
      </c>
      <c r="BK1905" s="14">
        <f t="shared" si="2514"/>
        <v>0.28436791239353509</v>
      </c>
      <c r="BL1905" s="14">
        <f t="shared" si="2515"/>
        <v>0.22673990059823154</v>
      </c>
      <c r="BM1905" s="14">
        <f t="shared" si="2516"/>
        <v>0.36522981767905011</v>
      </c>
      <c r="BN1905" s="14">
        <f t="shared" si="2517"/>
        <v>0.63430577378685515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1.5941000000000001</v>
      </c>
      <c r="F1906" s="10">
        <f>VLOOKUP(B1906,home!$B$2:$E$405,3,FALSE)</f>
        <v>0.83640000000000003</v>
      </c>
      <c r="G1906" s="10">
        <f>VLOOKUP(C1906,away!$B$2:$E$405,4,FALSE)</f>
        <v>0.9758</v>
      </c>
      <c r="H1906" s="10">
        <f>VLOOKUP(A1906,away!$A$2:$E$405,3,FALSE)</f>
        <v>1.1647000000000001</v>
      </c>
      <c r="I1906" s="10">
        <f>VLOOKUP(C1906,away!$B$2:$E$405,3,FALSE)</f>
        <v>1.0494000000000001</v>
      </c>
      <c r="J1906" s="10">
        <f>VLOOKUP(B1906,home!$B$2:$E$405,4,FALSE)</f>
        <v>1.2402</v>
      </c>
      <c r="K1906" s="12">
        <f t="shared" si="2462"/>
        <v>1.3010392531920001</v>
      </c>
      <c r="L1906" s="12">
        <f t="shared" si="2463"/>
        <v>1.5158173104360002</v>
      </c>
      <c r="M1906" s="13">
        <f t="shared" si="2464"/>
        <v>5.9793604994938458E-2</v>
      </c>
      <c r="N1906" s="13">
        <f t="shared" si="2465"/>
        <v>7.7793827188272185E-2</v>
      </c>
      <c r="O1906" s="13">
        <f t="shared" si="2466"/>
        <v>9.0636181504700208E-2</v>
      </c>
      <c r="P1906" s="13">
        <f t="shared" si="2467"/>
        <v>0.11792122989704973</v>
      </c>
      <c r="Q1906" s="13">
        <f t="shared" si="2468"/>
        <v>5.0606411413988577E-2</v>
      </c>
      <c r="R1906" s="13">
        <f t="shared" si="2469"/>
        <v>6.8693946438321912E-2</v>
      </c>
      <c r="S1906" s="13">
        <f t="shared" si="2470"/>
        <v>5.8139229360773419E-2</v>
      </c>
      <c r="T1906" s="13">
        <f t="shared" si="2471"/>
        <v>7.6710074440369869E-2</v>
      </c>
      <c r="U1906" s="13">
        <f t="shared" si="2472"/>
        <v>8.937352077292561E-2</v>
      </c>
      <c r="V1906" s="13">
        <f t="shared" si="2473"/>
        <v>1.2739841459763344E-2</v>
      </c>
      <c r="W1906" s="13">
        <f t="shared" si="2474"/>
        <v>2.1946975904260934E-2</v>
      </c>
      <c r="X1906" s="13">
        <f t="shared" si="2475"/>
        <v>3.3267605987400507E-2</v>
      </c>
      <c r="Y1906" s="13">
        <f t="shared" si="2476"/>
        <v>2.5213806516233013E-2</v>
      </c>
      <c r="Z1906" s="13">
        <f t="shared" si="2477"/>
        <v>3.4709157711123935E-2</v>
      </c>
      <c r="AA1906" s="13">
        <f t="shared" si="2478"/>
        <v>4.5157976627404041E-2</v>
      </c>
      <c r="AB1906" s="13">
        <f t="shared" si="2479"/>
        <v>2.9376150093489775E-2</v>
      </c>
      <c r="AC1906" s="13">
        <f t="shared" si="2480"/>
        <v>1.570295198955525E-3</v>
      </c>
      <c r="AD1906" s="13">
        <f t="shared" si="2481"/>
        <v>7.1384692850756199E-3</v>
      </c>
      <c r="AE1906" s="13">
        <f t="shared" si="2482"/>
        <v>1.0820615312333323E-2</v>
      </c>
      <c r="AF1906" s="13">
        <f t="shared" si="2483"/>
        <v>8.20103800000185E-3</v>
      </c>
      <c r="AG1906" s="13">
        <f t="shared" si="2484"/>
        <v>4.1437584546487475E-3</v>
      </c>
      <c r="AH1906" s="13">
        <f t="shared" si="2485"/>
        <v>1.315318552229371E-2</v>
      </c>
      <c r="AI1906" s="13">
        <f t="shared" si="2486"/>
        <v>1.7112810669020834E-2</v>
      </c>
      <c r="AJ1906" s="13">
        <f t="shared" si="2487"/>
        <v>1.1132219206419479E-2</v>
      </c>
      <c r="AK1906" s="13">
        <f t="shared" si="2488"/>
        <v>4.8278180542298795E-3</v>
      </c>
      <c r="AL1906" s="13">
        <f t="shared" si="2489"/>
        <v>1.2387354211403897E-4</v>
      </c>
      <c r="AM1906" s="13">
        <f t="shared" si="2490"/>
        <v>1.8574857495177639E-3</v>
      </c>
      <c r="AN1906" s="13">
        <f t="shared" si="2491"/>
        <v>2.8156090530072147E-3</v>
      </c>
      <c r="AO1906" s="13">
        <f t="shared" si="2492"/>
        <v>2.1339744709843252E-3</v>
      </c>
      <c r="AP1906" s="13">
        <f t="shared" si="2493"/>
        <v>1.078238481048849E-3</v>
      </c>
      <c r="AQ1906" s="13">
        <f t="shared" si="2494"/>
        <v>4.0860313858801607E-4</v>
      </c>
      <c r="AR1906" s="13">
        <f t="shared" si="2495"/>
        <v>3.9875652604137975E-3</v>
      </c>
      <c r="AS1906" s="13">
        <f t="shared" si="2496"/>
        <v>5.1879789284631312E-3</v>
      </c>
      <c r="AT1906" s="13">
        <f t="shared" si="2497"/>
        <v>3.3748821153317525E-3</v>
      </c>
      <c r="AU1906" s="13">
        <f t="shared" si="2498"/>
        <v>1.46361803564742E-3</v>
      </c>
      <c r="AV1906" s="13">
        <f t="shared" si="2499"/>
        <v>4.7605612901426556E-4</v>
      </c>
      <c r="AW1906" s="13">
        <f t="shared" si="2500"/>
        <v>6.7859915969961805E-6</v>
      </c>
      <c r="AX1906" s="13">
        <f t="shared" si="2501"/>
        <v>4.0277697872789439E-4</v>
      </c>
      <c r="AY1906" s="13">
        <f t="shared" si="2502"/>
        <v>6.1053631660085497E-4</v>
      </c>
      <c r="AZ1906" s="13">
        <f t="shared" si="2503"/>
        <v>4.6273075867670524E-4</v>
      </c>
      <c r="BA1906" s="13">
        <f t="shared" si="2504"/>
        <v>2.3380509802444445E-4</v>
      </c>
      <c r="BB1906" s="13">
        <f t="shared" si="2505"/>
        <v>8.8601453713409685E-5</v>
      </c>
      <c r="BC1906" s="13">
        <f t="shared" si="2506"/>
        <v>2.6860723453716086E-5</v>
      </c>
      <c r="BD1906" s="13">
        <f t="shared" si="2507"/>
        <v>1.007403408038078E-3</v>
      </c>
      <c r="BE1906" s="13">
        <f t="shared" si="2508"/>
        <v>1.3106713776569368E-3</v>
      </c>
      <c r="BF1906" s="13">
        <f t="shared" si="2509"/>
        <v>8.5261745518345545E-4</v>
      </c>
      <c r="BG1906" s="13">
        <f t="shared" si="2510"/>
        <v>3.6976292571678208E-4</v>
      </c>
      <c r="BH1906" s="13">
        <f t="shared" si="2511"/>
        <v>1.2026902018316285E-4</v>
      </c>
      <c r="BI1906" s="13">
        <f t="shared" si="2512"/>
        <v>3.1294943240247175E-5</v>
      </c>
      <c r="BJ1906" s="14">
        <f t="shared" si="2513"/>
        <v>0.32596180472492781</v>
      </c>
      <c r="BK1906" s="14">
        <f t="shared" si="2514"/>
        <v>0.25089861077019537</v>
      </c>
      <c r="BL1906" s="14">
        <f t="shared" si="2515"/>
        <v>0.38764592848769441</v>
      </c>
      <c r="BM1906" s="14">
        <f t="shared" si="2516"/>
        <v>0.53316654993166668</v>
      </c>
      <c r="BN1906" s="14">
        <f t="shared" si="2517"/>
        <v>0.46544520143727108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1.5941000000000001</v>
      </c>
      <c r="F1907" s="10">
        <f>VLOOKUP(B1907,home!$B$2:$E$405,3,FALSE)</f>
        <v>0.76670000000000005</v>
      </c>
      <c r="G1907" s="10">
        <f>VLOOKUP(C1907,away!$B$2:$E$405,4,FALSE)</f>
        <v>0.87819999999999998</v>
      </c>
      <c r="H1907" s="10">
        <f>VLOOKUP(A1907,away!$A$2:$E$405,3,FALSE)</f>
        <v>1.1647000000000001</v>
      </c>
      <c r="I1907" s="10">
        <f>VLOOKUP(C1907,away!$B$2:$E$405,3,FALSE)</f>
        <v>1.0303</v>
      </c>
      <c r="J1907" s="10">
        <f>VLOOKUP(B1907,home!$B$2:$E$405,4,FALSE)</f>
        <v>1.0494000000000001</v>
      </c>
      <c r="K1907" s="12">
        <f t="shared" si="2462"/>
        <v>1.0733329399540001</v>
      </c>
      <c r="L1907" s="12">
        <f t="shared" si="2463"/>
        <v>1.2592699362540003</v>
      </c>
      <c r="M1907" s="13">
        <f t="shared" si="2464"/>
        <v>9.7042827606140095E-2</v>
      </c>
      <c r="N1907" s="13">
        <f t="shared" si="2465"/>
        <v>0.10415926345594756</v>
      </c>
      <c r="O1907" s="13">
        <f t="shared" si="2466"/>
        <v>0.12220311533349197</v>
      </c>
      <c r="P1907" s="13">
        <f t="shared" si="2467"/>
        <v>0.1311646290524347</v>
      </c>
      <c r="Q1907" s="13">
        <f t="shared" si="2468"/>
        <v>5.5898784234307712E-2</v>
      </c>
      <c r="R1907" s="13">
        <f t="shared" si="2469"/>
        <v>7.6943354628023361E-2</v>
      </c>
      <c r="S1907" s="13">
        <f t="shared" si="2470"/>
        <v>4.4321049630499057E-2</v>
      </c>
      <c r="T1907" s="13">
        <f t="shared" si="2471"/>
        <v>7.0391658459412781E-2</v>
      </c>
      <c r="U1907" s="13">
        <f t="shared" si="2472"/>
        <v>8.2585837032819534E-2</v>
      </c>
      <c r="V1907" s="13">
        <f t="shared" si="2473"/>
        <v>6.6561150569670255E-3</v>
      </c>
      <c r="W1907" s="13">
        <f t="shared" si="2474"/>
        <v>1.999933547402127E-2</v>
      </c>
      <c r="X1907" s="13">
        <f t="shared" si="2475"/>
        <v>2.5184561907493134E-2</v>
      </c>
      <c r="Y1907" s="13">
        <f t="shared" si="2476"/>
        <v>1.5857080833916903E-2</v>
      </c>
      <c r="Z1907" s="13">
        <f t="shared" si="2477"/>
        <v>3.2297484425866649E-2</v>
      </c>
      <c r="AA1907" s="13">
        <f t="shared" si="2478"/>
        <v>3.4665953911933979E-2</v>
      </c>
      <c r="AB1907" s="13">
        <f t="shared" si="2479"/>
        <v>1.8604055114302985E-2</v>
      </c>
      <c r="AC1907" s="13">
        <f t="shared" si="2480"/>
        <v>5.6228193514772779E-4</v>
      </c>
      <c r="AD1907" s="13">
        <f t="shared" si="2481"/>
        <v>5.3664863853643942E-3</v>
      </c>
      <c r="AE1907" s="13">
        <f t="shared" si="2482"/>
        <v>6.7578549684057807E-3</v>
      </c>
      <c r="AF1907" s="13">
        <f t="shared" si="2483"/>
        <v>4.2549817976390639E-3</v>
      </c>
      <c r="AG1907" s="13">
        <f t="shared" si="2484"/>
        <v>1.7860568856916258E-3</v>
      </c>
      <c r="AH1907" s="13">
        <f t="shared" si="2485"/>
        <v>1.016781278853141E-2</v>
      </c>
      <c r="AI1907" s="13">
        <f t="shared" si="2486"/>
        <v>1.0913448393216299E-2</v>
      </c>
      <c r="AJ1907" s="13">
        <f t="shared" si="2487"/>
        <v>5.8568818244635534E-3</v>
      </c>
      <c r="AK1907" s="13">
        <f t="shared" si="2488"/>
        <v>2.0954613958715385E-3</v>
      </c>
      <c r="AL1907" s="13">
        <f t="shared" si="2489"/>
        <v>3.0399568217804265E-5</v>
      </c>
      <c r="AM1907" s="13">
        <f t="shared" si="2490"/>
        <v>1.1520053218452564E-3</v>
      </c>
      <c r="AN1907" s="13">
        <f t="shared" si="2491"/>
        <v>1.4506856682043451E-3</v>
      </c>
      <c r="AO1907" s="13">
        <f t="shared" si="2492"/>
        <v>9.1340242446213895E-4</v>
      </c>
      <c r="AP1907" s="13">
        <f t="shared" si="2493"/>
        <v>3.8340673760889582E-4</v>
      </c>
      <c r="AQ1907" s="13">
        <f t="shared" si="2494"/>
        <v>1.2070314450702706E-4</v>
      </c>
      <c r="AR1907" s="13">
        <f t="shared" si="2495"/>
        <v>2.5608041924113111E-3</v>
      </c>
      <c r="AS1907" s="13">
        <f t="shared" si="2496"/>
        <v>2.7485954924873616E-3</v>
      </c>
      <c r="AT1907" s="13">
        <f t="shared" si="2497"/>
        <v>1.4750790403478863E-3</v>
      </c>
      <c r="AU1907" s="13">
        <f t="shared" si="2498"/>
        <v>5.2775030768037402E-4</v>
      </c>
      <c r="AV1907" s="13">
        <f t="shared" si="2499"/>
        <v>1.4161294732605099E-4</v>
      </c>
      <c r="AW1907" s="13">
        <f t="shared" si="2500"/>
        <v>1.1413483289923192E-6</v>
      </c>
      <c r="AX1907" s="13">
        <f t="shared" si="2501"/>
        <v>2.0608087648980378E-4</v>
      </c>
      <c r="AY1907" s="13">
        <f t="shared" si="2502"/>
        <v>2.5951145220048374E-4</v>
      </c>
      <c r="AZ1907" s="13">
        <f t="shared" si="2503"/>
        <v>1.6339748493484312E-4</v>
      </c>
      <c r="BA1907" s="13">
        <f t="shared" si="2504"/>
        <v>6.8587180145987983E-5</v>
      </c>
      <c r="BB1907" s="13">
        <f t="shared" si="2505"/>
        <v>2.1592443492569968E-5</v>
      </c>
      <c r="BC1907" s="13">
        <f t="shared" si="2506"/>
        <v>5.4381429880913366E-6</v>
      </c>
      <c r="BD1907" s="13">
        <f t="shared" si="2507"/>
        <v>5.3745728868946131E-4</v>
      </c>
      <c r="BE1907" s="13">
        <f t="shared" si="2508"/>
        <v>5.7687061176876526E-4</v>
      </c>
      <c r="BF1907" s="13">
        <f t="shared" si="2509"/>
        <v>3.0958711485141571E-4</v>
      </c>
      <c r="BG1907" s="13">
        <f t="shared" si="2510"/>
        <v>1.1076334938511559E-4</v>
      </c>
      <c r="BH1907" s="13">
        <f t="shared" si="2511"/>
        <v>2.9721487858669548E-5</v>
      </c>
      <c r="BI1907" s="13">
        <f t="shared" si="2512"/>
        <v>6.3802103886305833E-6</v>
      </c>
      <c r="BJ1907" s="14">
        <f t="shared" si="2513"/>
        <v>0.31440087527907967</v>
      </c>
      <c r="BK1907" s="14">
        <f t="shared" si="2514"/>
        <v>0.28003681430160687</v>
      </c>
      <c r="BL1907" s="14">
        <f t="shared" si="2515"/>
        <v>0.37306054246584963</v>
      </c>
      <c r="BM1907" s="14">
        <f t="shared" si="2516"/>
        <v>0.412125372058186</v>
      </c>
      <c r="BN1907" s="14">
        <f t="shared" si="2517"/>
        <v>0.58741197431034542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1.1607000000000001</v>
      </c>
      <c r="F1908" s="10">
        <f>VLOOKUP(B1908,home!$B$2:$E$405,3,FALSE)</f>
        <v>1.3785000000000001</v>
      </c>
      <c r="G1908" s="10">
        <f>VLOOKUP(C1908,away!$B$2:$E$405,4,FALSE)</f>
        <v>1.1748000000000001</v>
      </c>
      <c r="H1908" s="10">
        <f>VLOOKUP(A1908,away!$A$2:$E$405,3,FALSE)</f>
        <v>0.89880000000000004</v>
      </c>
      <c r="I1908" s="10">
        <f>VLOOKUP(C1908,away!$B$2:$E$405,3,FALSE)</f>
        <v>1.2137</v>
      </c>
      <c r="J1908" s="10">
        <f>VLOOKUP(B1908,home!$B$2:$E$405,4,FALSE)</f>
        <v>0.44500000000000001</v>
      </c>
      <c r="K1908" s="12">
        <f t="shared" si="2462"/>
        <v>1.8797093112600003</v>
      </c>
      <c r="L1908" s="12">
        <f t="shared" si="2463"/>
        <v>0.48543873420000005</v>
      </c>
      <c r="M1908" s="13">
        <f t="shared" si="2464"/>
        <v>9.3935392630603576E-2</v>
      </c>
      <c r="N1908" s="13">
        <f t="shared" si="2465"/>
        <v>0.17657123218460954</v>
      </c>
      <c r="O1908" s="13">
        <f t="shared" si="2466"/>
        <v>4.5599878095180207E-2</v>
      </c>
      <c r="P1908" s="13">
        <f t="shared" si="2467"/>
        <v>8.5714515447831152E-2</v>
      </c>
      <c r="Q1908" s="13">
        <f t="shared" si="2468"/>
        <v>0.16595129461903105</v>
      </c>
      <c r="R1908" s="13">
        <f t="shared" si="2469"/>
        <v>1.1067973551099295E-2</v>
      </c>
      <c r="S1908" s="13">
        <f t="shared" si="2470"/>
        <v>1.9553274736786717E-2</v>
      </c>
      <c r="T1908" s="13">
        <f t="shared" si="2471"/>
        <v>8.0559186398713692E-2</v>
      </c>
      <c r="U1908" s="13">
        <f t="shared" si="2472"/>
        <v>2.0804572940780752E-2</v>
      </c>
      <c r="V1908" s="13">
        <f t="shared" si="2473"/>
        <v>1.9824494054981666E-3</v>
      </c>
      <c r="W1908" s="13">
        <f t="shared" si="2474"/>
        <v>0.10398006457034806</v>
      </c>
      <c r="X1908" s="13">
        <f t="shared" si="2475"/>
        <v>5.0475950927064028E-2</v>
      </c>
      <c r="Y1908" s="13">
        <f t="shared" si="2476"/>
        <v>1.2251490862787639E-2</v>
      </c>
      <c r="Z1908" s="13">
        <f t="shared" si="2477"/>
        <v>1.7909410236015739E-3</v>
      </c>
      <c r="AA1908" s="13">
        <f t="shared" si="2478"/>
        <v>3.3664485179813945E-3</v>
      </c>
      <c r="AB1908" s="13">
        <f t="shared" si="2479"/>
        <v>3.1639723125635281E-3</v>
      </c>
      <c r="AC1908" s="13">
        <f t="shared" si="2480"/>
        <v>1.1305954911766921E-4</v>
      </c>
      <c r="AD1908" s="13">
        <f t="shared" si="2481"/>
        <v>4.886307388957483E-2</v>
      </c>
      <c r="AE1908" s="13">
        <f t="shared" si="2482"/>
        <v>2.3720028738076278E-2</v>
      </c>
      <c r="AF1908" s="13">
        <f t="shared" si="2483"/>
        <v>5.7573103628996859E-3</v>
      </c>
      <c r="AG1908" s="13">
        <f t="shared" si="2484"/>
        <v>9.3160715165418898E-4</v>
      </c>
      <c r="AH1908" s="13">
        <f t="shared" si="2485"/>
        <v>2.1734803588100007E-4</v>
      </c>
      <c r="AI1908" s="13">
        <f t="shared" si="2486"/>
        <v>4.0855112682958844E-4</v>
      </c>
      <c r="AJ1908" s="13">
        <f t="shared" si="2487"/>
        <v>3.8397867861367143E-4</v>
      </c>
      <c r="AK1908" s="13">
        <f t="shared" si="2488"/>
        <v>2.4058943250514307E-4</v>
      </c>
      <c r="AL1908" s="13">
        <f t="shared" si="2489"/>
        <v>4.1265998674131599E-6</v>
      </c>
      <c r="AM1908" s="13">
        <f t="shared" si="2490"/>
        <v>1.8369674993403858E-2</v>
      </c>
      <c r="AN1908" s="13">
        <f t="shared" si="2491"/>
        <v>8.9173517764633611E-3</v>
      </c>
      <c r="AO1908" s="13">
        <f t="shared" si="2492"/>
        <v>2.1644139793912478E-3</v>
      </c>
      <c r="AP1908" s="13">
        <f t="shared" si="2493"/>
        <v>3.5023012748015749E-4</v>
      </c>
      <c r="AQ1908" s="13">
        <f t="shared" si="2494"/>
        <v>4.2503817440668069E-5</v>
      </c>
      <c r="AR1908" s="13">
        <f t="shared" si="2495"/>
        <v>2.1101831083785778E-5</v>
      </c>
      <c r="AS1908" s="13">
        <f t="shared" si="2496"/>
        <v>3.966530837282783E-5</v>
      </c>
      <c r="AT1908" s="13">
        <f t="shared" si="2497"/>
        <v>3.7279624741201866E-5</v>
      </c>
      <c r="AU1908" s="13">
        <f t="shared" si="2498"/>
        <v>2.3358285915438605E-5</v>
      </c>
      <c r="AV1908" s="13">
        <f t="shared" si="2499"/>
        <v>1.0976696882580818E-5</v>
      </c>
      <c r="AW1908" s="13">
        <f t="shared" si="2500"/>
        <v>1.0459597642858074E-7</v>
      </c>
      <c r="AX1908" s="13">
        <f t="shared" si="2501"/>
        <v>5.7549415216535324E-3</v>
      </c>
      <c r="AY1908" s="13">
        <f t="shared" si="2502"/>
        <v>2.7936715276665127E-3</v>
      </c>
      <c r="AZ1908" s="13">
        <f t="shared" si="2503"/>
        <v>6.7807818508050608E-4</v>
      </c>
      <c r="BA1908" s="13">
        <f t="shared" si="2504"/>
        <v>1.0972180528470477E-4</v>
      </c>
      <c r="BB1908" s="13">
        <f t="shared" si="2505"/>
        <v>1.3315803567886486E-5</v>
      </c>
      <c r="BC1908" s="13">
        <f t="shared" si="2506"/>
        <v>1.2928013657701324E-6</v>
      </c>
      <c r="BD1908" s="13">
        <f t="shared" si="2507"/>
        <v>1.7072743617691974E-6</v>
      </c>
      <c r="BE1908" s="13">
        <f t="shared" si="2508"/>
        <v>3.2091795146930344E-6</v>
      </c>
      <c r="BF1908" s="13">
        <f t="shared" si="2509"/>
        <v>3.0161623076366734E-6</v>
      </c>
      <c r="BG1908" s="13">
        <f t="shared" si="2510"/>
        <v>1.8898361246453678E-6</v>
      </c>
      <c r="BH1908" s="13">
        <f t="shared" si="2511"/>
        <v>8.8808564006285325E-7</v>
      </c>
      <c r="BI1908" s="13">
        <f t="shared" si="2512"/>
        <v>3.3386856936448871E-7</v>
      </c>
      <c r="BJ1908" s="14">
        <f t="shared" si="2513"/>
        <v>0.70825643604355715</v>
      </c>
      <c r="BK1908" s="14">
        <f t="shared" si="2514"/>
        <v>0.20409648989737122</v>
      </c>
      <c r="BL1908" s="14">
        <f t="shared" si="2515"/>
        <v>8.5396738844948569E-2</v>
      </c>
      <c r="BM1908" s="14">
        <f t="shared" si="2516"/>
        <v>0.41790675234943375</v>
      </c>
      <c r="BN1908" s="14">
        <f t="shared" si="2517"/>
        <v>0.57884028652835484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1.1607000000000001</v>
      </c>
      <c r="F1909" s="10">
        <f>VLOOKUP(B1909,home!$B$2:$E$405,3,FALSE)</f>
        <v>0.86150000000000004</v>
      </c>
      <c r="G1909" s="10">
        <f>VLOOKUP(C1909,away!$B$2:$E$405,4,FALSE)</f>
        <v>0.34460000000000002</v>
      </c>
      <c r="H1909" s="10">
        <f>VLOOKUP(A1909,away!$A$2:$E$405,3,FALSE)</f>
        <v>0.89880000000000004</v>
      </c>
      <c r="I1909" s="10">
        <f>VLOOKUP(C1909,away!$B$2:$E$405,3,FALSE)</f>
        <v>1.4463999999999999</v>
      </c>
      <c r="J1909" s="10">
        <f>VLOOKUP(B1909,home!$B$2:$E$405,4,FALSE)</f>
        <v>1.6183000000000001</v>
      </c>
      <c r="K1909" s="12">
        <f t="shared" si="2462"/>
        <v>0.34458037503000005</v>
      </c>
      <c r="L1909" s="12">
        <f t="shared" si="2463"/>
        <v>2.103829357056</v>
      </c>
      <c r="M1909" s="13">
        <f t="shared" si="2464"/>
        <v>8.6430925595199493E-2</v>
      </c>
      <c r="N1909" s="13">
        <f t="shared" si="2465"/>
        <v>2.978240075578387E-2</v>
      </c>
      <c r="O1909" s="13">
        <f t="shared" si="2466"/>
        <v>0.18183591862470352</v>
      </c>
      <c r="P1909" s="13">
        <f t="shared" si="2467"/>
        <v>6.2657089033624908E-2</v>
      </c>
      <c r="Q1909" s="13">
        <f t="shared" si="2468"/>
        <v>5.1312154108608806E-3</v>
      </c>
      <c r="R1909" s="13">
        <f t="shared" si="2469"/>
        <v>0.19127587188494863</v>
      </c>
      <c r="S1909" s="13">
        <f t="shared" si="2470"/>
        <v>1.1355631040429498E-2</v>
      </c>
      <c r="T1909" s="13">
        <f t="shared" si="2471"/>
        <v>1.0795201618747285E-2</v>
      </c>
      <c r="U1909" s="13">
        <f t="shared" si="2472"/>
        <v>6.5909911668305829E-2</v>
      </c>
      <c r="V1909" s="13">
        <f t="shared" si="2473"/>
        <v>9.1468132915700534E-4</v>
      </c>
      <c r="W1909" s="13">
        <f t="shared" si="2474"/>
        <v>5.8937204354471938E-4</v>
      </c>
      <c r="X1909" s="13">
        <f t="shared" si="2475"/>
        <v>1.2399382074374679E-3</v>
      </c>
      <c r="Y1909" s="13">
        <f t="shared" si="2476"/>
        <v>1.3043092008711689E-3</v>
      </c>
      <c r="Z1909" s="13">
        <f t="shared" si="2477"/>
        <v>0.13413726485601241</v>
      </c>
      <c r="AA1909" s="13">
        <f t="shared" si="2478"/>
        <v>4.6221069029583201E-2</v>
      </c>
      <c r="AB1909" s="13">
        <f t="shared" si="2479"/>
        <v>7.9634366502506475E-3</v>
      </c>
      <c r="AC1909" s="13">
        <f t="shared" si="2480"/>
        <v>4.1442970993683326E-5</v>
      </c>
      <c r="AD1909" s="13">
        <f t="shared" si="2481"/>
        <v>5.0771509949209229E-5</v>
      </c>
      <c r="AE1909" s="13">
        <f t="shared" si="2482"/>
        <v>1.0681459313320715E-4</v>
      </c>
      <c r="AF1909" s="13">
        <f t="shared" si="2483"/>
        <v>1.1235983839781675E-4</v>
      </c>
      <c r="AG1909" s="13">
        <f t="shared" si="2484"/>
        <v>7.8795308858464947E-5</v>
      </c>
      <c r="AH1909" s="13">
        <f t="shared" si="2485"/>
        <v>7.0550478919818763E-2</v>
      </c>
      <c r="AI1909" s="13">
        <f t="shared" si="2486"/>
        <v>2.4310310484737262E-2</v>
      </c>
      <c r="AJ1909" s="13">
        <f t="shared" si="2487"/>
        <v>4.1884279519632528E-3</v>
      </c>
      <c r="AK1909" s="13">
        <f t="shared" si="2488"/>
        <v>4.8108335815787769E-4</v>
      </c>
      <c r="AL1909" s="13">
        <f t="shared" si="2489"/>
        <v>1.2017438922409845E-6</v>
      </c>
      <c r="AM1909" s="13">
        <f t="shared" si="2490"/>
        <v>3.4989731878275801E-6</v>
      </c>
      <c r="AN1909" s="13">
        <f t="shared" si="2491"/>
        <v>7.3612425121034803E-6</v>
      </c>
      <c r="AO1909" s="13">
        <f t="shared" si="2492"/>
        <v>7.7433990506859806E-6</v>
      </c>
      <c r="AP1909" s="13">
        <f t="shared" si="2493"/>
        <v>5.4302634154109087E-6</v>
      </c>
      <c r="AQ1909" s="13">
        <f t="shared" si="2494"/>
        <v>2.8560868974721636E-6</v>
      </c>
      <c r="AR1909" s="13">
        <f t="shared" si="2495"/>
        <v>2.9685233741175016E-2</v>
      </c>
      <c r="AS1909" s="13">
        <f t="shared" si="2496"/>
        <v>1.0228948975387297E-2</v>
      </c>
      <c r="AT1909" s="13">
        <f t="shared" si="2497"/>
        <v>1.7623475370508446E-3</v>
      </c>
      <c r="AU1909" s="13">
        <f t="shared" si="2498"/>
        <v>2.0242345841672566E-4</v>
      </c>
      <c r="AV1909" s="13">
        <f t="shared" si="2499"/>
        <v>1.7437787804026234E-5</v>
      </c>
      <c r="AW1909" s="13">
        <f t="shared" si="2500"/>
        <v>2.4199727358782749E-8</v>
      </c>
      <c r="AX1909" s="13">
        <f t="shared" si="2501"/>
        <v>2.0094624888025695E-7</v>
      </c>
      <c r="AY1909" s="13">
        <f t="shared" si="2502"/>
        <v>4.2275661758456594E-7</v>
      </c>
      <c r="AZ1909" s="13">
        <f t="shared" si="2503"/>
        <v>4.4470389148205337E-7</v>
      </c>
      <c r="BA1909" s="13">
        <f t="shared" si="2504"/>
        <v>3.1186036736566317E-7</v>
      </c>
      <c r="BB1909" s="13">
        <f t="shared" si="2505"/>
        <v>1.6402524904153783E-7</v>
      </c>
      <c r="BC1909" s="13">
        <f t="shared" si="2506"/>
        <v>6.9016226846401709E-8</v>
      </c>
      <c r="BD1909" s="13">
        <f t="shared" si="2507"/>
        <v>1.0408777702625563E-2</v>
      </c>
      <c r="BE1909" s="13">
        <f t="shared" si="2508"/>
        <v>3.5866605243746186E-3</v>
      </c>
      <c r="BF1909" s="13">
        <f t="shared" si="2509"/>
        <v>6.1794641429715124E-4</v>
      </c>
      <c r="BG1909" s="13">
        <f t="shared" si="2510"/>
        <v>7.0977402395652059E-5</v>
      </c>
      <c r="BH1909" s="13">
        <f t="shared" si="2511"/>
        <v>6.1143549840372521E-6</v>
      </c>
      <c r="BI1909" s="13">
        <f t="shared" si="2512"/>
        <v>4.2137734669322139E-7</v>
      </c>
      <c r="BJ1909" s="14">
        <f t="shared" si="2513"/>
        <v>4.9219681761248787E-2</v>
      </c>
      <c r="BK1909" s="14">
        <f t="shared" si="2514"/>
        <v>0.16140139446991439</v>
      </c>
      <c r="BL1909" s="14">
        <f t="shared" si="2515"/>
        <v>0.64932379784832672</v>
      </c>
      <c r="BM1909" s="14">
        <f t="shared" si="2516"/>
        <v>0.43696831907349065</v>
      </c>
      <c r="BN1909" s="14">
        <f t="shared" si="2517"/>
        <v>0.5571134213051212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1.1607000000000001</v>
      </c>
      <c r="F1910" s="10">
        <f>VLOOKUP(B1910,home!$B$2:$E$405,3,FALSE)</f>
        <v>1.1748000000000001</v>
      </c>
      <c r="G1910" s="10">
        <f>VLOOKUP(C1910,away!$B$2:$E$405,4,FALSE)</f>
        <v>0.62660000000000005</v>
      </c>
      <c r="H1910" s="10">
        <f>VLOOKUP(A1910,away!$A$2:$E$405,3,FALSE)</f>
        <v>0.89880000000000004</v>
      </c>
      <c r="I1910" s="10">
        <f>VLOOKUP(C1910,away!$B$2:$E$405,3,FALSE)</f>
        <v>0.9103</v>
      </c>
      <c r="J1910" s="10">
        <f>VLOOKUP(B1910,home!$B$2:$E$405,4,FALSE)</f>
        <v>0.80920000000000003</v>
      </c>
      <c r="K1910" s="12">
        <f t="shared" si="2462"/>
        <v>0.85442571957600011</v>
      </c>
      <c r="L1910" s="12">
        <f t="shared" si="2463"/>
        <v>0.66206934628800007</v>
      </c>
      <c r="M1910" s="13">
        <f t="shared" si="2464"/>
        <v>0.2194798026716262</v>
      </c>
      <c r="N1910" s="13">
        <f t="shared" si="2465"/>
        <v>0.18752918833010274</v>
      </c>
      <c r="O1910" s="13">
        <f t="shared" si="2466"/>
        <v>0.14531084947822279</v>
      </c>
      <c r="P1910" s="13">
        <f t="shared" si="2467"/>
        <v>0.12415732712763035</v>
      </c>
      <c r="Q1910" s="13">
        <f t="shared" si="2468"/>
        <v>8.0114880840225611E-2</v>
      </c>
      <c r="R1910" s="13">
        <f t="shared" si="2469"/>
        <v>4.810292956130046E-2</v>
      </c>
      <c r="S1910" s="13">
        <f t="shared" si="2470"/>
        <v>1.7558610965379536E-2</v>
      </c>
      <c r="T1910" s="13">
        <f t="shared" si="2471"/>
        <v>5.3041606785829185E-2</v>
      </c>
      <c r="U1910" s="13">
        <f t="shared" si="2472"/>
        <v>4.1100380204127797E-2</v>
      </c>
      <c r="V1910" s="13">
        <f t="shared" si="2473"/>
        <v>1.1036349379046503E-3</v>
      </c>
      <c r="W1910" s="13">
        <f t="shared" si="2474"/>
        <v>2.2817404903551761E-2</v>
      </c>
      <c r="X1910" s="13">
        <f t="shared" si="2475"/>
        <v>1.5106704348483119E-2</v>
      </c>
      <c r="Y1910" s="13">
        <f t="shared" si="2476"/>
        <v>5.0008429362831527E-3</v>
      </c>
      <c r="Z1910" s="13">
        <f t="shared" si="2477"/>
        <v>1.0615825043062639E-2</v>
      </c>
      <c r="AA1910" s="13">
        <f t="shared" si="2478"/>
        <v>9.0704339513117196E-3</v>
      </c>
      <c r="AB1910" s="13">
        <f t="shared" si="2479"/>
        <v>3.8750060278580473E-3</v>
      </c>
      <c r="AC1910" s="13">
        <f t="shared" si="2480"/>
        <v>3.9019639377682865E-5</v>
      </c>
      <c r="AD1910" s="13">
        <f t="shared" si="2481"/>
        <v>4.8739444008935413E-3</v>
      </c>
      <c r="AE1910" s="13">
        <f t="shared" si="2482"/>
        <v>3.2268891833436442E-3</v>
      </c>
      <c r="AF1910" s="13">
        <f t="shared" si="2483"/>
        <v>1.0682122060800723E-3</v>
      </c>
      <c r="AG1910" s="13">
        <f t="shared" si="2484"/>
        <v>2.3574351899209871E-4</v>
      </c>
      <c r="AH1910" s="13">
        <f t="shared" si="2485"/>
        <v>1.7571030866420649E-3</v>
      </c>
      <c r="AI1910" s="13">
        <f t="shared" si="2486"/>
        <v>1.5013140691733573E-3</v>
      </c>
      <c r="AJ1910" s="13">
        <f t="shared" si="2487"/>
        <v>6.413806769315091E-4</v>
      </c>
      <c r="AK1910" s="13">
        <f t="shared" si="2488"/>
        <v>1.8267071546978225E-4</v>
      </c>
      <c r="AL1910" s="13">
        <f t="shared" si="2489"/>
        <v>8.8291935233153669E-7</v>
      </c>
      <c r="AM1910" s="13">
        <f t="shared" si="2490"/>
        <v>8.3288469038137641E-4</v>
      </c>
      <c r="AN1910" s="13">
        <f t="shared" si="2491"/>
        <v>5.5142742249408112E-4</v>
      </c>
      <c r="AO1910" s="13">
        <f t="shared" si="2492"/>
        <v>1.8254159656796653E-4</v>
      </c>
      <c r="AP1910" s="13">
        <f t="shared" si="2493"/>
        <v>4.0285065170040491E-5</v>
      </c>
      <c r="AQ1910" s="13">
        <f t="shared" si="2494"/>
        <v>6.6678766905745451E-6</v>
      </c>
      <c r="AR1910" s="13">
        <f t="shared" si="2495"/>
        <v>2.3266481838674788E-4</v>
      </c>
      <c r="AS1910" s="13">
        <f t="shared" si="2496"/>
        <v>1.9879480487011646E-4</v>
      </c>
      <c r="AT1910" s="13">
        <f t="shared" si="2497"/>
        <v>8.4927697099559861E-5</v>
      </c>
      <c r="AU1910" s="13">
        <f t="shared" si="2498"/>
        <v>2.4188136235408008E-5</v>
      </c>
      <c r="AV1910" s="13">
        <f t="shared" si="2499"/>
        <v>5.1667414270352015E-6</v>
      </c>
      <c r="AW1910" s="13">
        <f t="shared" si="2500"/>
        <v>1.3873828722934031E-8</v>
      </c>
      <c r="AX1910" s="13">
        <f t="shared" si="2501"/>
        <v>1.1860635015049021E-4</v>
      </c>
      <c r="AY1910" s="13">
        <f t="shared" si="2502"/>
        <v>7.8525628709740679E-5</v>
      </c>
      <c r="AZ1910" s="13">
        <f t="shared" si="2503"/>
        <v>2.5994705833356107E-5</v>
      </c>
      <c r="BA1910" s="13">
        <f t="shared" si="2504"/>
        <v>5.7367659660129811E-6</v>
      </c>
      <c r="BB1910" s="13">
        <f t="shared" si="2505"/>
        <v>9.4953422323136517E-7</v>
      </c>
      <c r="BC1910" s="13">
        <f t="shared" si="2506"/>
        <v>1.2573150049057482E-7</v>
      </c>
      <c r="BD1910" s="13">
        <f t="shared" si="2507"/>
        <v>2.5673374035588397E-5</v>
      </c>
      <c r="BE1910" s="13">
        <f t="shared" si="2508"/>
        <v>2.1935991084301415E-5</v>
      </c>
      <c r="BF1910" s="13">
        <f t="shared" si="2509"/>
        <v>9.3713374834084766E-6</v>
      </c>
      <c r="BG1910" s="13">
        <f t="shared" si="2510"/>
        <v>2.6690372575502768E-6</v>
      </c>
      <c r="BH1910" s="13">
        <f t="shared" si="2511"/>
        <v>5.7012351983938724E-7</v>
      </c>
      <c r="BI1910" s="13">
        <f t="shared" si="2512"/>
        <v>9.7425639737194124E-8</v>
      </c>
      <c r="BJ1910" s="14">
        <f t="shared" si="2513"/>
        <v>0.3748591628214723</v>
      </c>
      <c r="BK1910" s="14">
        <f t="shared" si="2514"/>
        <v>0.36241780388998052</v>
      </c>
      <c r="BL1910" s="14">
        <f t="shared" si="2515"/>
        <v>0.25214812725807678</v>
      </c>
      <c r="BM1910" s="14">
        <f t="shared" si="2516"/>
        <v>0.19526742924860307</v>
      </c>
      <c r="BN1910" s="14">
        <f t="shared" si="2517"/>
        <v>0.80469497800910816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1.5417000000000001</v>
      </c>
      <c r="F1911" s="10">
        <f>VLOOKUP(B1911,home!$B$2:$E$405,3,FALSE)</f>
        <v>0.3604</v>
      </c>
      <c r="G1911" s="10">
        <f>VLOOKUP(C1911,away!$B$2:$E$405,4,FALSE)</f>
        <v>0.64859999999999995</v>
      </c>
      <c r="H1911" s="10">
        <f>VLOOKUP(A1911,away!$A$2:$E$405,3,FALSE)</f>
        <v>1.125</v>
      </c>
      <c r="I1911" s="10">
        <f>VLOOKUP(C1911,away!$B$2:$E$405,3,FALSE)</f>
        <v>1.5802</v>
      </c>
      <c r="J1911" s="10">
        <f>VLOOKUP(B1911,home!$B$2:$E$405,4,FALSE)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1.5417000000000001</v>
      </c>
      <c r="F1912" s="10">
        <f>VLOOKUP(B1912,home!$B$2:$E$405,3,FALSE)</f>
        <v>1.2252000000000001</v>
      </c>
      <c r="G1912" s="10">
        <f>VLOOKUP(C1912,away!$B$2:$E$405,4,FALSE)</f>
        <v>1.1531</v>
      </c>
      <c r="H1912" s="10">
        <f>VLOOKUP(A1912,away!$A$2:$E$405,3,FALSE)</f>
        <v>1.125</v>
      </c>
      <c r="I1912" s="10">
        <f>VLOOKUP(C1912,away!$B$2:$E$405,3,FALSE)</f>
        <v>0.88890000000000002</v>
      </c>
      <c r="J1912" s="10">
        <f>VLOOKUP(B1912,home!$B$2:$E$405,4,FALSE)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1.5417000000000001</v>
      </c>
      <c r="F1913" s="10">
        <f>VLOOKUP(B1913,home!$B$2:$E$405,3,FALSE)</f>
        <v>1.0810999999999999</v>
      </c>
      <c r="G1913" s="10">
        <f>VLOOKUP(C1913,away!$B$2:$E$405,4,FALSE)</f>
        <v>1.0089999999999999</v>
      </c>
      <c r="H1913" s="10">
        <f>VLOOKUP(A1913,away!$A$2:$E$405,3,FALSE)</f>
        <v>1.125</v>
      </c>
      <c r="I1913" s="10">
        <f>VLOOKUP(C1913,away!$B$2:$E$405,3,FALSE)</f>
        <v>0.88890000000000002</v>
      </c>
      <c r="J1913" s="10">
        <f>VLOOKUP(B1913,home!$B$2:$E$405,4,FALSE)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1.5417000000000001</v>
      </c>
      <c r="F1914" s="10">
        <f>VLOOKUP(B1914,home!$B$2:$E$405,3,FALSE)</f>
        <v>1.0089999999999999</v>
      </c>
      <c r="G1914" s="10">
        <f>VLOOKUP(C1914,away!$B$2:$E$405,4,FALSE)</f>
        <v>0.72070000000000001</v>
      </c>
      <c r="H1914" s="10">
        <f>VLOOKUP(A1914,away!$A$2:$E$405,3,FALSE)</f>
        <v>1.125</v>
      </c>
      <c r="I1914" s="10">
        <f>VLOOKUP(C1914,away!$B$2:$E$405,3,FALSE)</f>
        <v>0.98770000000000002</v>
      </c>
      <c r="J1914" s="10">
        <f>VLOOKUP(B1914,home!$B$2:$E$405,4,FALSE)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1.5124</v>
      </c>
      <c r="F1915" s="10">
        <f>VLOOKUP(B1915,home!$B$2:$E$405,3,FALSE)</f>
        <v>1.2783</v>
      </c>
      <c r="G1915" s="10">
        <f>VLOOKUP(C1915,away!$B$2:$E$405,4,FALSE)</f>
        <v>1.5869</v>
      </c>
      <c r="H1915" s="10">
        <f>VLOOKUP(A1915,away!$A$2:$E$405,3,FALSE)</f>
        <v>1.1446000000000001</v>
      </c>
      <c r="I1915" s="10">
        <f>VLOOKUP(C1915,away!$B$2:$E$405,3,FALSE)</f>
        <v>0.34949999999999998</v>
      </c>
      <c r="J1915" s="10">
        <f>VLOOKUP(B1915,home!$B$2:$E$405,4,FALSE)</f>
        <v>0.46600000000000003</v>
      </c>
      <c r="K1915" s="12">
        <f t="shared" si="2462"/>
        <v>3.0679552299479997</v>
      </c>
      <c r="L1915" s="12">
        <f t="shared" si="2463"/>
        <v>0.18641756819999999</v>
      </c>
      <c r="M1915" s="13">
        <f t="shared" si="2464"/>
        <v>3.8605026215635892E-2</v>
      </c>
      <c r="N1915" s="13">
        <f t="shared" si="2465"/>
        <v>0.11843849208053978</v>
      </c>
      <c r="O1915" s="13">
        <f t="shared" si="2466"/>
        <v>7.1966551074160914E-3</v>
      </c>
      <c r="P1915" s="13">
        <f t="shared" si="2467"/>
        <v>2.2079015674929182E-2</v>
      </c>
      <c r="Q1915" s="13">
        <f t="shared" si="2468"/>
        <v>0.18168199560282339</v>
      </c>
      <c r="R1915" s="13">
        <f t="shared" si="2469"/>
        <v>6.707914721493087E-4</v>
      </c>
      <c r="S1915" s="13">
        <f t="shared" si="2470"/>
        <v>3.156861819305844E-3</v>
      </c>
      <c r="T1915" s="13">
        <f t="shared" si="2471"/>
        <v>3.3868715806001426E-2</v>
      </c>
      <c r="U1915" s="13">
        <f t="shared" si="2472"/>
        <v>2.0579582051849896E-3</v>
      </c>
      <c r="V1915" s="13">
        <f t="shared" si="2473"/>
        <v>2.0060830997818219E-4</v>
      </c>
      <c r="W1915" s="13">
        <f t="shared" si="2474"/>
        <v>0.18579740953235718</v>
      </c>
      <c r="X1915" s="13">
        <f t="shared" si="2475"/>
        <v>3.4635901262881526E-2</v>
      </c>
      <c r="Y1915" s="13">
        <f t="shared" si="2476"/>
        <v>3.2283702429208409E-3</v>
      </c>
      <c r="Z1915" s="13">
        <f t="shared" si="2477"/>
        <v>4.1682438335790731E-5</v>
      </c>
      <c r="AA1915" s="13">
        <f t="shared" si="2478"/>
        <v>1.2787985468927417E-4</v>
      </c>
      <c r="AB1915" s="13">
        <f t="shared" si="2479"/>
        <v>1.9616483449947446E-4</v>
      </c>
      <c r="AC1915" s="13">
        <f t="shared" si="2480"/>
        <v>7.170753485227844E-6</v>
      </c>
      <c r="AD1915" s="13">
        <f t="shared" si="2481"/>
        <v>0.14250453357139639</v>
      </c>
      <c r="AE1915" s="13">
        <f t="shared" si="2482"/>
        <v>2.6565348605854973E-2</v>
      </c>
      <c r="AF1915" s="13">
        <f t="shared" si="2483"/>
        <v>2.4761238427443719E-3</v>
      </c>
      <c r="AG1915" s="13">
        <f t="shared" si="2484"/>
        <v>1.538643284421484E-4</v>
      </c>
      <c r="AH1915" s="13">
        <f t="shared" si="2485"/>
        <v>1.9425846978011396E-6</v>
      </c>
      <c r="AI1915" s="13">
        <f t="shared" si="2486"/>
        <v>5.9597628832359599E-6</v>
      </c>
      <c r="AJ1915" s="13">
        <f t="shared" si="2487"/>
        <v>9.142142853436867E-6</v>
      </c>
      <c r="AK1915" s="13">
        <f t="shared" si="2488"/>
        <v>9.349228326711123E-6</v>
      </c>
      <c r="AL1915" s="13">
        <f t="shared" si="2489"/>
        <v>1.6404410940384152E-7</v>
      </c>
      <c r="AM1915" s="13">
        <f t="shared" si="2490"/>
        <v>8.7439505812333146E-2</v>
      </c>
      <c r="AN1915" s="13">
        <f t="shared" si="2491"/>
        <v>1.6300260038144911E-2</v>
      </c>
      <c r="AO1915" s="13">
        <f t="shared" si="2492"/>
        <v>1.5193274186693065E-3</v>
      </c>
      <c r="AP1915" s="13">
        <f t="shared" si="2493"/>
        <v>9.4409774229305162E-5</v>
      </c>
      <c r="AQ1915" s="13">
        <f t="shared" si="2494"/>
        <v>4.3999101315345214E-6</v>
      </c>
      <c r="AR1915" s="13">
        <f t="shared" si="2495"/>
        <v>7.2426383077324052E-8</v>
      </c>
      <c r="AS1915" s="13">
        <f t="shared" si="2496"/>
        <v>2.2220090074829363E-7</v>
      </c>
      <c r="AT1915" s="13">
        <f t="shared" si="2497"/>
        <v>3.4085120777494194E-7</v>
      </c>
      <c r="AU1915" s="13">
        <f t="shared" si="2498"/>
        <v>3.4857208184240855E-7</v>
      </c>
      <c r="AV1915" s="13">
        <f t="shared" si="2499"/>
        <v>2.6735088537556986E-7</v>
      </c>
      <c r="AW1915" s="13">
        <f t="shared" si="2500"/>
        <v>2.60611751741298E-9</v>
      </c>
      <c r="AX1915" s="13">
        <f t="shared" si="2501"/>
        <v>4.4710081526835997E-2</v>
      </c>
      <c r="AY1915" s="13">
        <f t="shared" si="2502"/>
        <v>8.334744672256509E-3</v>
      </c>
      <c r="AZ1915" s="13">
        <f t="shared" si="2503"/>
        <v>7.7687141668498214E-4</v>
      </c>
      <c r="BA1915" s="13">
        <f t="shared" si="2504"/>
        <v>4.8274160100834437E-5</v>
      </c>
      <c r="BB1915" s="13">
        <f t="shared" si="2505"/>
        <v>2.2497878832237542E-6</v>
      </c>
      <c r="BC1915" s="13">
        <f t="shared" si="2506"/>
        <v>8.3879997231279563E-8</v>
      </c>
      <c r="BD1915" s="13">
        <f t="shared" si="2507"/>
        <v>2.2502583677993985E-9</v>
      </c>
      <c r="BE1915" s="13">
        <f t="shared" si="2508"/>
        <v>6.9036919282244145E-9</v>
      </c>
      <c r="BF1915" s="13">
        <f t="shared" si="2509"/>
        <v>1.0590108878572943E-8</v>
      </c>
      <c r="BG1915" s="13">
        <f t="shared" si="2510"/>
        <v>1.082999330657887E-8</v>
      </c>
      <c r="BH1915" s="13">
        <f t="shared" si="2511"/>
        <v>8.3064836513051185E-9</v>
      </c>
      <c r="BI1915" s="13">
        <f t="shared" si="2512"/>
        <v>5.0967839920998179E-9</v>
      </c>
      <c r="BJ1915" s="14">
        <f t="shared" si="2513"/>
        <v>0.88858096327322911</v>
      </c>
      <c r="BK1915" s="14">
        <f t="shared" si="2514"/>
        <v>7.238359148970025E-2</v>
      </c>
      <c r="BL1915" s="14">
        <f t="shared" si="2515"/>
        <v>1.0277138571479267E-2</v>
      </c>
      <c r="BM1915" s="14">
        <f t="shared" si="2516"/>
        <v>0.59427665755311188</v>
      </c>
      <c r="BN1915" s="14">
        <f t="shared" si="2517"/>
        <v>0.36867197615349367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1.5124</v>
      </c>
      <c r="F1916" s="10">
        <f>VLOOKUP(B1916,home!$B$2:$E$405,3,FALSE)</f>
        <v>1.2783</v>
      </c>
      <c r="G1916" s="10">
        <f>VLOOKUP(C1916,away!$B$2:$E$405,4,FALSE)</f>
        <v>1.2783</v>
      </c>
      <c r="H1916" s="10">
        <f>VLOOKUP(A1916,away!$A$2:$E$405,3,FALSE)</f>
        <v>1.1446000000000001</v>
      </c>
      <c r="I1916" s="10">
        <f>VLOOKUP(C1916,away!$B$2:$E$405,3,FALSE)</f>
        <v>0.64070000000000005</v>
      </c>
      <c r="J1916" s="10">
        <f>VLOOKUP(B1916,home!$B$2:$E$405,4,FALSE)</f>
        <v>1.2231000000000001</v>
      </c>
      <c r="K1916" s="12">
        <f t="shared" si="2462"/>
        <v>2.4713385660360001</v>
      </c>
      <c r="L1916" s="12">
        <f t="shared" si="2463"/>
        <v>0.89695453858200025</v>
      </c>
      <c r="M1916" s="13">
        <f t="shared" si="2464"/>
        <v>3.4448386982122499E-2</v>
      </c>
      <c r="N1916" s="13">
        <f t="shared" si="2465"/>
        <v>8.5133627286651831E-2</v>
      </c>
      <c r="O1916" s="13">
        <f t="shared" si="2466"/>
        <v>3.0898637050443871E-2</v>
      </c>
      <c r="P1916" s="13">
        <f t="shared" si="2467"/>
        <v>7.6360993380710784E-2</v>
      </c>
      <c r="Q1916" s="13">
        <f t="shared" si="2468"/>
        <v>0.10519700819001873</v>
      </c>
      <c r="R1916" s="13">
        <f t="shared" si="2469"/>
        <v>1.3857336369196789E-2</v>
      </c>
      <c r="S1916" s="13">
        <f t="shared" si="2470"/>
        <v>4.2316940072658842E-2</v>
      </c>
      <c r="T1916" s="13">
        <f t="shared" si="2471"/>
        <v>9.4356933941285137E-2</v>
      </c>
      <c r="U1916" s="13">
        <f t="shared" si="2472"/>
        <v>3.4246169791729307E-2</v>
      </c>
      <c r="V1916" s="13">
        <f t="shared" si="2473"/>
        <v>1.0422560512072746E-2</v>
      </c>
      <c r="W1916" s="13">
        <f t="shared" si="2474"/>
        <v>8.6659141123866079E-2</v>
      </c>
      <c r="X1916" s="13">
        <f t="shared" si="2475"/>
        <v>7.7729309940669733E-2</v>
      </c>
      <c r="Y1916" s="13">
        <f t="shared" si="2476"/>
        <v>3.4859828666065351E-2</v>
      </c>
      <c r="Z1916" s="13">
        <f t="shared" si="2477"/>
        <v>4.1431335830028259E-3</v>
      </c>
      <c r="AA1916" s="13">
        <f t="shared" si="2478"/>
        <v>1.02390858079138E-2</v>
      </c>
      <c r="AB1916" s="13">
        <f t="shared" si="2479"/>
        <v>1.2652123819024625E-2</v>
      </c>
      <c r="AC1916" s="13">
        <f t="shared" si="2480"/>
        <v>1.4439665104738375E-3</v>
      </c>
      <c r="AD1916" s="13">
        <f t="shared" si="2481"/>
        <v>5.3541019389741658E-2</v>
      </c>
      <c r="AE1916" s="13">
        <f t="shared" si="2482"/>
        <v>4.8023860341935655E-2</v>
      </c>
      <c r="AF1916" s="13">
        <f t="shared" si="2483"/>
        <v>2.1537609746963657E-2</v>
      </c>
      <c r="AG1916" s="13">
        <f t="shared" si="2484"/>
        <v>6.4394189375823275E-3</v>
      </c>
      <c r="AH1916" s="13">
        <f t="shared" si="2485"/>
        <v>9.2905061780647216E-4</v>
      </c>
      <c r="AI1916" s="13">
        <f t="shared" si="2486"/>
        <v>2.2959986215847069E-3</v>
      </c>
      <c r="AJ1916" s="13">
        <f t="shared" si="2487"/>
        <v>2.8370949705438914E-3</v>
      </c>
      <c r="AK1916" s="13">
        <f t="shared" si="2488"/>
        <v>2.3371407387372963E-3</v>
      </c>
      <c r="AL1916" s="13">
        <f t="shared" si="2489"/>
        <v>1.2803237168170834E-4</v>
      </c>
      <c r="AM1916" s="13">
        <f t="shared" si="2490"/>
        <v>2.6463597216549964E-2</v>
      </c>
      <c r="AN1916" s="13">
        <f t="shared" si="2491"/>
        <v>2.3736643630590477E-2</v>
      </c>
      <c r="AO1916" s="13">
        <f t="shared" si="2492"/>
        <v>1.0645345117580828E-2</v>
      </c>
      <c r="AP1916" s="13">
        <f t="shared" si="2493"/>
        <v>3.1827968726619543E-3</v>
      </c>
      <c r="AQ1916" s="13">
        <f t="shared" si="2494"/>
        <v>7.1370602507968403E-4</v>
      </c>
      <c r="AR1916" s="13">
        <f t="shared" si="2495"/>
        <v>1.6666323364278535E-4</v>
      </c>
      <c r="AS1916" s="13">
        <f t="shared" si="2496"/>
        <v>4.1188127684168403E-4</v>
      </c>
      <c r="AT1916" s="13">
        <f t="shared" si="2497"/>
        <v>5.0894904204350211E-4</v>
      </c>
      <c r="AU1916" s="13">
        <f t="shared" si="2498"/>
        <v>4.1926179858306148E-4</v>
      </c>
      <c r="AV1916" s="13">
        <f t="shared" si="2499"/>
        <v>2.5903446302598447E-4</v>
      </c>
      <c r="AW1916" s="13">
        <f t="shared" si="2500"/>
        <v>7.8835162647958761E-6</v>
      </c>
      <c r="AX1916" s="13">
        <f t="shared" si="2501"/>
        <v>1.0900084732883814E-2</v>
      </c>
      <c r="AY1916" s="13">
        <f t="shared" si="2502"/>
        <v>9.7768804720885054E-3</v>
      </c>
      <c r="AZ1916" s="13">
        <f t="shared" si="2503"/>
        <v>4.3847086563067574E-3</v>
      </c>
      <c r="BA1916" s="13">
        <f t="shared" si="2504"/>
        <v>1.3109614432113767E-3</v>
      </c>
      <c r="BB1916" s="13">
        <f t="shared" si="2505"/>
        <v>2.9396820409861336E-4</v>
      </c>
      <c r="BC1916" s="13">
        <f t="shared" si="2506"/>
        <v>5.2735222973010216E-5</v>
      </c>
      <c r="BD1916" s="13">
        <f t="shared" si="2507"/>
        <v>2.4914890638441428E-5</v>
      </c>
      <c r="BE1916" s="13">
        <f t="shared" si="2508"/>
        <v>6.1573130103349604E-5</v>
      </c>
      <c r="BF1916" s="13">
        <f t="shared" si="2509"/>
        <v>7.6084025527980038E-5</v>
      </c>
      <c r="BG1916" s="13">
        <f t="shared" si="2510"/>
        <v>6.2676462182188199E-5</v>
      </c>
      <c r="BH1916" s="13">
        <f t="shared" si="2511"/>
        <v>3.8723689543384666E-5</v>
      </c>
      <c r="BI1916" s="13">
        <f t="shared" si="2512"/>
        <v>1.9139869477554301E-5</v>
      </c>
      <c r="BJ1916" s="14">
        <f t="shared" si="2513"/>
        <v>0.70493918515880538</v>
      </c>
      <c r="BK1916" s="14">
        <f t="shared" si="2514"/>
        <v>0.17489776030180892</v>
      </c>
      <c r="BL1916" s="14">
        <f t="shared" si="2515"/>
        <v>0.1123415396685907</v>
      </c>
      <c r="BM1916" s="14">
        <f t="shared" si="2516"/>
        <v>0.64065663249723948</v>
      </c>
      <c r="BN1916" s="14">
        <f t="shared" si="2517"/>
        <v>0.3458959892591445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1.5124</v>
      </c>
      <c r="F1917" s="10">
        <f>VLOOKUP(B1917,home!$B$2:$E$405,3,FALSE)</f>
        <v>1.5427999999999999</v>
      </c>
      <c r="G1917" s="10">
        <f>VLOOKUP(C1917,away!$B$2:$E$405,4,FALSE)</f>
        <v>1.4986999999999999</v>
      </c>
      <c r="H1917" s="10">
        <f>VLOOKUP(A1917,away!$A$2:$E$405,3,FALSE)</f>
        <v>1.1446000000000001</v>
      </c>
      <c r="I1917" s="10">
        <f>VLOOKUP(C1917,away!$B$2:$E$405,3,FALSE)</f>
        <v>0.58240000000000003</v>
      </c>
      <c r="J1917" s="10">
        <f>VLOOKUP(B1917,home!$B$2:$E$405,4,FALSE)</f>
        <v>1.1066</v>
      </c>
      <c r="K1917" s="12">
        <f t="shared" si="2462"/>
        <v>3.4969627500639993</v>
      </c>
      <c r="L1917" s="12">
        <f t="shared" si="2463"/>
        <v>0.73767620326400007</v>
      </c>
      <c r="M1917" s="13">
        <f t="shared" si="2464"/>
        <v>1.4485039028912036E-2</v>
      </c>
      <c r="N1917" s="13">
        <f t="shared" si="2465"/>
        <v>5.0653641917328601E-2</v>
      </c>
      <c r="O1917" s="13">
        <f t="shared" si="2466"/>
        <v>1.0685268594978689E-2</v>
      </c>
      <c r="P1917" s="13">
        <f t="shared" si="2467"/>
        <v>3.7365986251069169E-2</v>
      </c>
      <c r="Q1917" s="13">
        <f t="shared" si="2468"/>
        <v>8.8566949469989262E-2</v>
      </c>
      <c r="R1917" s="13">
        <f t="shared" si="2469"/>
        <v>3.9411341839999678E-3</v>
      </c>
      <c r="S1917" s="13">
        <f t="shared" si="2470"/>
        <v>2.4097569321840467E-2</v>
      </c>
      <c r="T1917" s="13">
        <f t="shared" si="2471"/>
        <v>6.5333731019696223E-2</v>
      </c>
      <c r="U1917" s="13">
        <f t="shared" si="2472"/>
        <v>1.3781999434451764E-2</v>
      </c>
      <c r="V1917" s="13">
        <f t="shared" si="2473"/>
        <v>6.9069690317239731E-3</v>
      </c>
      <c r="W1917" s="13">
        <f t="shared" si="2474"/>
        <v>0.10323844106111763</v>
      </c>
      <c r="X1917" s="13">
        <f t="shared" si="2475"/>
        <v>7.615654123285949E-2</v>
      </c>
      <c r="Y1917" s="13">
        <f t="shared" si="2476"/>
        <v>2.8089434095187028E-2</v>
      </c>
      <c r="Z1917" s="13">
        <f t="shared" si="2477"/>
        <v>9.6909363380235302E-4</v>
      </c>
      <c r="AA1917" s="13">
        <f t="shared" si="2478"/>
        <v>3.3888843387309912E-3</v>
      </c>
      <c r="AB1917" s="13">
        <f t="shared" si="2479"/>
        <v>5.9254011484087725E-3</v>
      </c>
      <c r="AC1917" s="13">
        <f t="shared" si="2480"/>
        <v>1.1135873942107663E-3</v>
      </c>
      <c r="AD1917" s="13">
        <f t="shared" si="2481"/>
        <v>9.0255245691351502E-2</v>
      </c>
      <c r="AE1917" s="13">
        <f t="shared" si="2482"/>
        <v>6.6579146966255678E-2</v>
      </c>
      <c r="AF1917" s="13">
        <f t="shared" si="2483"/>
        <v>2.4556926175311678E-2</v>
      </c>
      <c r="AG1917" s="13">
        <f t="shared" si="2484"/>
        <v>6.0383533549460862E-3</v>
      </c>
      <c r="AH1917" s="13">
        <f t="shared" si="2485"/>
        <v>1.7871932809765824E-4</v>
      </c>
      <c r="AI1917" s="13">
        <f t="shared" si="2486"/>
        <v>6.2497483307397714E-4</v>
      </c>
      <c r="AJ1917" s="13">
        <f t="shared" si="2487"/>
        <v>1.0927568554935821E-3</v>
      </c>
      <c r="AK1917" s="13">
        <f t="shared" si="2488"/>
        <v>1.2737766728460416E-3</v>
      </c>
      <c r="AL1917" s="13">
        <f t="shared" si="2489"/>
        <v>1.1490556892084194E-4</v>
      </c>
      <c r="AM1917" s="13">
        <f t="shared" si="2490"/>
        <v>6.3123846436106079E-2</v>
      </c>
      <c r="AN1917" s="13">
        <f t="shared" si="2491"/>
        <v>4.6564959374406516E-2</v>
      </c>
      <c r="AO1917" s="13">
        <f t="shared" si="2492"/>
        <v>1.7174931218227302E-2</v>
      </c>
      <c r="AP1917" s="13">
        <f t="shared" si="2493"/>
        <v>4.223179350794087E-3</v>
      </c>
      <c r="AQ1917" s="13">
        <f t="shared" si="2494"/>
        <v>7.7883472729917667E-4</v>
      </c>
      <c r="AR1917" s="13">
        <f t="shared" si="2495"/>
        <v>2.636739908019474E-5</v>
      </c>
      <c r="AS1917" s="13">
        <f t="shared" si="2496"/>
        <v>9.2205812399512776E-5</v>
      </c>
      <c r="AT1917" s="13">
        <f t="shared" si="2497"/>
        <v>1.6122014565024271E-4</v>
      </c>
      <c r="AU1917" s="13">
        <f t="shared" si="2498"/>
        <v>1.8792694796626374E-4</v>
      </c>
      <c r="AV1917" s="13">
        <f t="shared" si="2499"/>
        <v>1.6429338419280995E-4</v>
      </c>
      <c r="AW1917" s="13">
        <f t="shared" si="2500"/>
        <v>8.2337060172866535E-6</v>
      </c>
      <c r="AX1917" s="13">
        <f t="shared" si="2501"/>
        <v>3.6790289937970538E-2</v>
      </c>
      <c r="AY1917" s="13">
        <f t="shared" si="2502"/>
        <v>2.7139321398423854E-2</v>
      </c>
      <c r="AZ1917" s="13">
        <f t="shared" si="2503"/>
        <v>1.0010015784175369E-2</v>
      </c>
      <c r="BA1917" s="13">
        <f t="shared" si="2504"/>
        <v>2.4613834794277329E-3</v>
      </c>
      <c r="BB1917" s="13">
        <f t="shared" si="2505"/>
        <v>4.5392600497024595E-4</v>
      </c>
      <c r="BC1917" s="13">
        <f t="shared" si="2506"/>
        <v>6.6970082381849353E-5</v>
      </c>
      <c r="BD1917" s="13">
        <f t="shared" si="2507"/>
        <v>3.2417671405707899E-6</v>
      </c>
      <c r="BE1917" s="13">
        <f t="shared" si="2508"/>
        <v>1.1336338934957538E-5</v>
      </c>
      <c r="BF1917" s="13">
        <f t="shared" si="2509"/>
        <v>1.9821377488823351E-5</v>
      </c>
      <c r="BG1917" s="13">
        <f t="shared" si="2510"/>
        <v>2.3104872911124118E-5</v>
      </c>
      <c r="BH1917" s="13">
        <f t="shared" si="2511"/>
        <v>2.0199219978790952E-5</v>
      </c>
      <c r="BI1917" s="13">
        <f t="shared" si="2512"/>
        <v>1.4127183969236092E-5</v>
      </c>
      <c r="BJ1917" s="14">
        <f t="shared" si="2513"/>
        <v>0.80825606877822609</v>
      </c>
      <c r="BK1917" s="14">
        <f t="shared" si="2514"/>
        <v>0.1112233779951011</v>
      </c>
      <c r="BL1917" s="14">
        <f t="shared" si="2515"/>
        <v>4.1616759839793967E-2</v>
      </c>
      <c r="BM1917" s="14">
        <f t="shared" si="2516"/>
        <v>0.72923619310823906</v>
      </c>
      <c r="BN1917" s="14">
        <f t="shared" si="2517"/>
        <v>0.20569801944627772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1.5124</v>
      </c>
      <c r="F1918" s="10">
        <f>VLOOKUP(B1918,home!$B$2:$E$405,3,FALSE)</f>
        <v>1.0138</v>
      </c>
      <c r="G1918" s="10">
        <f>VLOOKUP(C1918,away!$B$2:$E$405,4,FALSE)</f>
        <v>0.61709999999999998</v>
      </c>
      <c r="H1918" s="10">
        <f>VLOOKUP(A1918,away!$A$2:$E$405,3,FALSE)</f>
        <v>1.1446000000000001</v>
      </c>
      <c r="I1918" s="10">
        <f>VLOOKUP(C1918,away!$B$2:$E$405,3,FALSE)</f>
        <v>1.5726</v>
      </c>
      <c r="J1918" s="10">
        <f>VLOOKUP(B1918,home!$B$2:$E$405,4,FALSE)</f>
        <v>0.99019999999999997</v>
      </c>
      <c r="K1918" s="12">
        <f t="shared" si="2462"/>
        <v>0.94618160815199992</v>
      </c>
      <c r="L1918" s="12">
        <f t="shared" si="2463"/>
        <v>1.782357979992</v>
      </c>
      <c r="M1918" s="13">
        <f t="shared" si="2464"/>
        <v>6.5314606275809775E-2</v>
      </c>
      <c r="N1918" s="13">
        <f t="shared" si="2465"/>
        <v>6.1799479201860394E-2</v>
      </c>
      <c r="O1918" s="13">
        <f t="shared" si="2466"/>
        <v>0.11641400970572509</v>
      </c>
      <c r="P1918" s="13">
        <f t="shared" si="2467"/>
        <v>0.11014879491478549</v>
      </c>
      <c r="Q1918" s="13">
        <f t="shared" si="2468"/>
        <v>2.9236765307086167E-2</v>
      </c>
      <c r="R1918" s="13">
        <f t="shared" si="2469"/>
        <v>0.10374571959093265</v>
      </c>
      <c r="S1918" s="13">
        <f t="shared" si="2470"/>
        <v>4.6439677558283862E-2</v>
      </c>
      <c r="T1918" s="13">
        <f t="shared" si="2471"/>
        <v>5.2110381954238276E-2</v>
      </c>
      <c r="U1918" s="13">
        <f t="shared" si="2472"/>
        <v>9.8162291801435098E-2</v>
      </c>
      <c r="V1918" s="13">
        <f t="shared" si="2473"/>
        <v>8.7019407737842034E-3</v>
      </c>
      <c r="W1918" s="13">
        <f t="shared" si="2474"/>
        <v>9.2210965384737983E-3</v>
      </c>
      <c r="X1918" s="13">
        <f t="shared" si="2475"/>
        <v>1.6435294999625379E-2</v>
      </c>
      <c r="Y1918" s="13">
        <f t="shared" si="2476"/>
        <v>1.4646789598052459E-2</v>
      </c>
      <c r="Z1918" s="13">
        <f t="shared" si="2477"/>
        <v>6.1637337067637042E-2</v>
      </c>
      <c r="AA1918" s="13">
        <f t="shared" si="2478"/>
        <v>5.8320114708863696E-2</v>
      </c>
      <c r="AB1918" s="13">
        <f t="shared" si="2479"/>
        <v>2.7590709961420871E-2</v>
      </c>
      <c r="AC1918" s="13">
        <f t="shared" si="2480"/>
        <v>9.1720323399465667E-4</v>
      </c>
      <c r="AD1918" s="13">
        <f t="shared" si="2481"/>
        <v>2.1812079879244941E-3</v>
      </c>
      <c r="AE1918" s="13">
        <f t="shared" si="2482"/>
        <v>3.8876934632995153E-3</v>
      </c>
      <c r="AF1918" s="13">
        <f t="shared" si="2483"/>
        <v>3.4646307340373142E-3</v>
      </c>
      <c r="AG1918" s="13">
        <f t="shared" si="2484"/>
        <v>2.0584040788456485E-3</v>
      </c>
      <c r="AH1918" s="13">
        <f t="shared" si="2485"/>
        <v>2.7464949896989922E-2</v>
      </c>
      <c r="AI1918" s="13">
        <f t="shared" si="2486"/>
        <v>2.5986830461348028E-2</v>
      </c>
      <c r="AJ1918" s="13">
        <f t="shared" si="2487"/>
        <v>1.2294130518345825E-2</v>
      </c>
      <c r="AK1918" s="13">
        <f t="shared" si="2488"/>
        <v>3.877493394893012E-3</v>
      </c>
      <c r="AL1918" s="13">
        <f t="shared" si="2489"/>
        <v>6.1872121215785707E-5</v>
      </c>
      <c r="AM1918" s="13">
        <f t="shared" si="2490"/>
        <v>4.1276377634567727E-4</v>
      </c>
      <c r="AN1918" s="13">
        <f t="shared" si="2491"/>
        <v>7.3569281062135089E-4</v>
      </c>
      <c r="AO1918" s="13">
        <f t="shared" si="2492"/>
        <v>6.5563397591685414E-4</v>
      </c>
      <c r="AP1918" s="13">
        <f t="shared" si="2493"/>
        <v>3.895248163097625E-4</v>
      </c>
      <c r="AQ1918" s="13">
        <f t="shared" si="2494"/>
        <v>1.7356816618865594E-4</v>
      </c>
      <c r="AR1918" s="13">
        <f t="shared" si="2495"/>
        <v>9.7904745237960885E-3</v>
      </c>
      <c r="AS1918" s="13">
        <f t="shared" si="2496"/>
        <v>9.2635669294965691E-3</v>
      </c>
      <c r="AT1918" s="13">
        <f t="shared" si="2497"/>
        <v>4.3825083272873728E-3</v>
      </c>
      <c r="AU1918" s="13">
        <f t="shared" si="2498"/>
        <v>1.3822162589507663E-3</v>
      </c>
      <c r="AV1918" s="13">
        <f t="shared" si="2499"/>
        <v>3.269569006769692E-4</v>
      </c>
      <c r="AW1918" s="13">
        <f t="shared" si="2500"/>
        <v>2.8984241637575881E-6</v>
      </c>
      <c r="AX1918" s="13">
        <f t="shared" si="2501"/>
        <v>6.5091582281607524E-5</v>
      </c>
      <c r="AY1918" s="13">
        <f t="shared" si="2502"/>
        <v>1.1601650110992903E-4</v>
      </c>
      <c r="AZ1918" s="13">
        <f t="shared" si="2503"/>
        <v>1.0339146828201639E-4</v>
      </c>
      <c r="BA1918" s="13">
        <f t="shared" si="2504"/>
        <v>6.1426869518513877E-5</v>
      </c>
      <c r="BB1918" s="13">
        <f t="shared" si="2505"/>
        <v>2.7371167768062662E-5</v>
      </c>
      <c r="BC1918" s="13">
        <f t="shared" si="2506"/>
        <v>9.7570438586212618E-6</v>
      </c>
      <c r="BD1918" s="13">
        <f t="shared" si="2507"/>
        <v>2.9083550658993871E-3</v>
      </c>
      <c r="BE1918" s="13">
        <f t="shared" si="2508"/>
        <v>2.7518320733296978E-3</v>
      </c>
      <c r="BF1918" s="13">
        <f t="shared" si="2509"/>
        <v>1.3018664482536727E-3</v>
      </c>
      <c r="BG1918" s="13">
        <f t="shared" si="2510"/>
        <v>4.1060069653593088E-4</v>
      </c>
      <c r="BH1918" s="13">
        <f t="shared" si="2511"/>
        <v>9.7125706839174569E-5</v>
      </c>
      <c r="BI1918" s="13">
        <f t="shared" si="2512"/>
        <v>1.8379711497997984E-5</v>
      </c>
      <c r="BJ1918" s="14">
        <f t="shared" si="2513"/>
        <v>0.1977919820416445</v>
      </c>
      <c r="BK1918" s="14">
        <f t="shared" si="2514"/>
        <v>0.23170011137898372</v>
      </c>
      <c r="BL1918" s="14">
        <f t="shared" si="2515"/>
        <v>0.50649013268251797</v>
      </c>
      <c r="BM1918" s="14">
        <f t="shared" si="2516"/>
        <v>0.51084707009763741</v>
      </c>
      <c r="BN1918" s="14">
        <f t="shared" si="2517"/>
        <v>0.48665937499619955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1.5124</v>
      </c>
      <c r="F1919" s="10">
        <f>VLOOKUP(B1919,home!$B$2:$E$405,3,FALSE)</f>
        <v>0.79339999999999999</v>
      </c>
      <c r="G1919" s="10">
        <f>VLOOKUP(C1919,away!$B$2:$E$405,4,FALSE)</f>
        <v>1.0579000000000001</v>
      </c>
      <c r="H1919" s="10">
        <f>VLOOKUP(A1919,away!$A$2:$E$405,3,FALSE)</f>
        <v>1.1446000000000001</v>
      </c>
      <c r="I1919" s="10">
        <f>VLOOKUP(C1919,away!$B$2:$E$405,3,FALSE)</f>
        <v>0.99019999999999997</v>
      </c>
      <c r="J1919" s="10">
        <f>VLOOKUP(B1919,home!$B$2:$E$405,4,FALSE)</f>
        <v>0.87370000000000003</v>
      </c>
      <c r="K1919" s="12">
        <f t="shared" si="2462"/>
        <v>1.2694145794639999</v>
      </c>
      <c r="L1919" s="12">
        <f t="shared" si="2463"/>
        <v>0.99023665720400011</v>
      </c>
      <c r="M1919" s="13">
        <f t="shared" si="2464"/>
        <v>0.10438688472464235</v>
      </c>
      <c r="N1919" s="13">
        <f t="shared" si="2465"/>
        <v>0.13251023337428888</v>
      </c>
      <c r="O1919" s="13">
        <f t="shared" si="2466"/>
        <v>0.10336771978566912</v>
      </c>
      <c r="P1919" s="13">
        <f t="shared" si="2467"/>
        <v>0.13121649054187776</v>
      </c>
      <c r="Q1919" s="13">
        <f t="shared" si="2468"/>
        <v>8.4105211086749718E-2</v>
      </c>
      <c r="R1919" s="13">
        <f t="shared" si="2469"/>
        <v>5.1179252651680385E-2</v>
      </c>
      <c r="S1919" s="13">
        <f t="shared" si="2470"/>
        <v>4.1235466111343155E-2</v>
      </c>
      <c r="T1919" s="13">
        <f t="shared" si="2471"/>
        <v>8.3284063079979834E-2</v>
      </c>
      <c r="U1919" s="13">
        <f t="shared" si="2472"/>
        <v>6.4967689482114649E-2</v>
      </c>
      <c r="V1919" s="13">
        <f t="shared" si="2473"/>
        <v>5.7593156280140246E-3</v>
      </c>
      <c r="W1919" s="13">
        <f t="shared" si="2474"/>
        <v>3.5588127054139107E-2</v>
      </c>
      <c r="X1919" s="13">
        <f t="shared" si="2475"/>
        <v>3.5240667970241946E-2</v>
      </c>
      <c r="Y1919" s="13">
        <f t="shared" si="2476"/>
        <v>1.7448300624244226E-2</v>
      </c>
      <c r="Z1919" s="13">
        <f t="shared" si="2477"/>
        <v>1.6893190687999649E-2</v>
      </c>
      <c r="AA1919" s="13">
        <f t="shared" si="2478"/>
        <v>2.1444462553012234E-2</v>
      </c>
      <c r="AB1919" s="13">
        <f t="shared" si="2479"/>
        <v>1.361095670678176E-2</v>
      </c>
      <c r="AC1919" s="13">
        <f t="shared" si="2480"/>
        <v>4.524737390528422E-4</v>
      </c>
      <c r="AD1919" s="13">
        <f t="shared" si="2481"/>
        <v>1.1294021834585348E-2</v>
      </c>
      <c r="AE1919" s="13">
        <f t="shared" si="2482"/>
        <v>1.1183754427868783E-2</v>
      </c>
      <c r="AF1919" s="13">
        <f t="shared" si="2483"/>
        <v>5.5372817998216089E-3</v>
      </c>
      <c r="AG1919" s="13">
        <f t="shared" si="2484"/>
        <v>1.8277398064839665E-3</v>
      </c>
      <c r="AH1919" s="13">
        <f t="shared" si="2485"/>
        <v>4.1820641690986284E-3</v>
      </c>
      <c r="AI1919" s="13">
        <f t="shared" si="2486"/>
        <v>5.308773228507797E-3</v>
      </c>
      <c r="AJ1919" s="13">
        <f t="shared" si="2487"/>
        <v>3.3695170676679835E-3</v>
      </c>
      <c r="AK1919" s="13">
        <f t="shared" si="2488"/>
        <v>1.425771363816841E-3</v>
      </c>
      <c r="AL1919" s="13">
        <f t="shared" si="2489"/>
        <v>2.2750756958593125E-5</v>
      </c>
      <c r="AM1919" s="13">
        <f t="shared" si="2490"/>
        <v>2.8673591955214795E-3</v>
      </c>
      <c r="AN1919" s="13">
        <f t="shared" si="2491"/>
        <v>2.8393641847763405E-3</v>
      </c>
      <c r="AO1919" s="13">
        <f t="shared" si="2492"/>
        <v>1.4058212494588421E-3</v>
      </c>
      <c r="AP1919" s="13">
        <f t="shared" si="2493"/>
        <v>4.6403191156349152E-4</v>
      </c>
      <c r="AQ1919" s="13">
        <f t="shared" si="2494"/>
        <v>1.148753522356535E-4</v>
      </c>
      <c r="AR1919" s="13">
        <f t="shared" si="2495"/>
        <v>8.2824664860417019E-4</v>
      </c>
      <c r="AS1919" s="13">
        <f t="shared" si="2496"/>
        <v>1.0513883711303301E-3</v>
      </c>
      <c r="AT1919" s="13">
        <f t="shared" si="2497"/>
        <v>6.6732386349587392E-4</v>
      </c>
      <c r="AU1919" s="13">
        <f t="shared" si="2498"/>
        <v>2.8237021384863546E-4</v>
      </c>
      <c r="AV1919" s="13">
        <f t="shared" si="2499"/>
        <v>8.961121656645633E-5</v>
      </c>
      <c r="AW1919" s="13">
        <f t="shared" si="2500"/>
        <v>7.9439377347507551E-7</v>
      </c>
      <c r="AX1919" s="13">
        <f t="shared" si="2501"/>
        <v>6.0664459455918773E-4</v>
      </c>
      <c r="AY1919" s="13">
        <f t="shared" si="2502"/>
        <v>6.0072171542716599E-4</v>
      </c>
      <c r="AZ1919" s="13">
        <f t="shared" si="2503"/>
        <v>2.9742833169722467E-4</v>
      </c>
      <c r="BA1919" s="13">
        <f t="shared" si="2504"/>
        <v>9.8174812312540785E-5</v>
      </c>
      <c r="BB1919" s="13">
        <f t="shared" si="2505"/>
        <v>2.4304074491500123E-5</v>
      </c>
      <c r="BC1919" s="13">
        <f t="shared" si="2506"/>
        <v>4.8133570961800197E-6</v>
      </c>
      <c r="BD1919" s="13">
        <f t="shared" si="2507"/>
        <v>1.3669336544236822E-4</v>
      </c>
      <c r="BE1919" s="13">
        <f t="shared" si="2508"/>
        <v>1.735205510085427E-4</v>
      </c>
      <c r="BF1919" s="13">
        <f t="shared" si="2509"/>
        <v>1.101347586434354E-4</v>
      </c>
      <c r="BG1919" s="13">
        <f t="shared" si="2510"/>
        <v>4.6602222775908552E-5</v>
      </c>
      <c r="BH1919" s="13">
        <f t="shared" si="2511"/>
        <v>1.4789385256791899E-5</v>
      </c>
      <c r="BI1919" s="13">
        <f t="shared" si="2512"/>
        <v>3.7547722532563148E-6</v>
      </c>
      <c r="BJ1919" s="14">
        <f t="shared" si="2513"/>
        <v>0.42734293983754296</v>
      </c>
      <c r="BK1919" s="14">
        <f t="shared" si="2514"/>
        <v>0.28367410321731584</v>
      </c>
      <c r="BL1919" s="14">
        <f t="shared" si="2515"/>
        <v>0.27226064237737518</v>
      </c>
      <c r="BM1919" s="14">
        <f t="shared" si="2516"/>
        <v>0.39280515663367177</v>
      </c>
      <c r="BN1919" s="14">
        <f t="shared" si="2517"/>
        <v>0.60676579216490811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1.7444</v>
      </c>
      <c r="F1920" s="10">
        <f>VLOOKUP(B1920,home!$B$2:$E$405,3,FALSE)</f>
        <v>1.0828</v>
      </c>
      <c r="G1920" s="10">
        <f>VLOOKUP(C1920,away!$B$2:$E$405,4,FALSE)</f>
        <v>1.0190999999999999</v>
      </c>
      <c r="H1920" s="10">
        <f>VLOOKUP(A1920,away!$A$2:$E$405,3,FALSE)</f>
        <v>1.5556000000000001</v>
      </c>
      <c r="I1920" s="10">
        <f>VLOOKUP(C1920,away!$B$2:$E$405,3,FALSE)</f>
        <v>1.2857000000000001</v>
      </c>
      <c r="J1920" s="10">
        <f>VLOOKUP(B1920,home!$B$2:$E$405,4,FALSE)</f>
        <v>1.3571</v>
      </c>
      <c r="K1920" s="12">
        <f t="shared" si="2462"/>
        <v>1.9249130937119998</v>
      </c>
      <c r="L1920" s="12">
        <f t="shared" si="2463"/>
        <v>2.7142473899319999</v>
      </c>
      <c r="M1920" s="13">
        <f t="shared" si="2464"/>
        <v>9.665808826923283E-3</v>
      </c>
      <c r="N1920" s="13">
        <f t="shared" si="2465"/>
        <v>1.8605841972261651E-2</v>
      </c>
      <c r="O1920" s="13">
        <f t="shared" si="2466"/>
        <v>2.6235396380058205E-2</v>
      </c>
      <c r="P1920" s="13">
        <f t="shared" si="2467"/>
        <v>5.0500858010698445E-2</v>
      </c>
      <c r="Q1920" s="13">
        <f t="shared" si="2468"/>
        <v>1.7907314415971379E-2</v>
      </c>
      <c r="R1920" s="13">
        <f t="shared" si="2469"/>
        <v>3.5604678074202215E-2</v>
      </c>
      <c r="S1920" s="13">
        <f t="shared" si="2470"/>
        <v>6.5962836258280366E-2</v>
      </c>
      <c r="T1920" s="13">
        <f t="shared" si="2471"/>
        <v>4.8604881414241997E-2</v>
      </c>
      <c r="U1920" s="13">
        <f t="shared" si="2472"/>
        <v>6.8535911022432394E-2</v>
      </c>
      <c r="V1920" s="13">
        <f t="shared" si="2473"/>
        <v>3.8292821491952039E-2</v>
      </c>
      <c r="W1920" s="13">
        <f t="shared" si="2474"/>
        <v>1.149000799750699E-2</v>
      </c>
      <c r="X1920" s="13">
        <f t="shared" si="2475"/>
        <v>3.1186724217531152E-2</v>
      </c>
      <c r="Y1920" s="13">
        <f t="shared" si="2476"/>
        <v>4.232424240398152E-2</v>
      </c>
      <c r="Z1920" s="13">
        <f t="shared" si="2477"/>
        <v>3.2213301510757492E-2</v>
      </c>
      <c r="AA1920" s="13">
        <f t="shared" si="2478"/>
        <v>6.200780586974964E-2</v>
      </c>
      <c r="AB1920" s="13">
        <f t="shared" si="2479"/>
        <v>5.9679818715516454E-2</v>
      </c>
      <c r="AC1920" s="13">
        <f t="shared" si="2480"/>
        <v>1.2504258409857541E-2</v>
      </c>
      <c r="AD1920" s="13">
        <f t="shared" si="2481"/>
        <v>5.5293167103141992E-3</v>
      </c>
      <c r="AE1920" s="13">
        <f t="shared" si="2482"/>
        <v>1.5007933449077707E-2</v>
      </c>
      <c r="AF1920" s="13">
        <f t="shared" si="2483"/>
        <v>2.0367622096216165E-2</v>
      </c>
      <c r="AG1920" s="13">
        <f t="shared" si="2484"/>
        <v>1.8427588371258685E-2</v>
      </c>
      <c r="AH1920" s="13">
        <f t="shared" si="2485"/>
        <v>2.1858717386666521E-2</v>
      </c>
      <c r="AI1920" s="13">
        <f t="shared" si="2486"/>
        <v>4.2076131309344532E-2</v>
      </c>
      <c r="AJ1920" s="13">
        <f t="shared" si="2487"/>
        <v>4.049644804505137E-2</v>
      </c>
      <c r="AK1920" s="13">
        <f t="shared" si="2488"/>
        <v>2.5984047696915705E-2</v>
      </c>
      <c r="AL1920" s="13">
        <f t="shared" si="2489"/>
        <v>2.6132351251407959E-3</v>
      </c>
      <c r="AM1920" s="13">
        <f t="shared" si="2490"/>
        <v>2.1286908269928712E-3</v>
      </c>
      <c r="AN1920" s="13">
        <f t="shared" si="2491"/>
        <v>5.7777935211375912E-3</v>
      </c>
      <c r="AO1920" s="13">
        <f t="shared" si="2492"/>
        <v>7.8411804921568636E-3</v>
      </c>
      <c r="AP1920" s="13">
        <f t="shared" si="2493"/>
        <v>7.0943012282741608E-3</v>
      </c>
      <c r="AQ1920" s="13">
        <f t="shared" si="2494"/>
        <v>4.8139221480586313E-3</v>
      </c>
      <c r="AR1920" s="13">
        <f t="shared" si="2495"/>
        <v>1.186599332280416E-2</v>
      </c>
      <c r="AS1920" s="13">
        <f t="shared" si="2496"/>
        <v>2.2841005916964887E-2</v>
      </c>
      <c r="AT1920" s="13">
        <f t="shared" si="2497"/>
        <v>2.1983475681559492E-2</v>
      </c>
      <c r="AU1920" s="13">
        <f t="shared" si="2498"/>
        <v>1.4105426728244401E-2</v>
      </c>
      <c r="AV1920" s="13">
        <f t="shared" si="2499"/>
        <v>6.7879301503982149E-3</v>
      </c>
      <c r="AW1920" s="13">
        <f t="shared" si="2500"/>
        <v>3.7925956432381978E-4</v>
      </c>
      <c r="AX1920" s="13">
        <f t="shared" si="2501"/>
        <v>6.8292414089053449E-4</v>
      </c>
      <c r="AY1920" s="13">
        <f t="shared" si="2502"/>
        <v>1.8536250669336867E-3</v>
      </c>
      <c r="AZ1920" s="13">
        <f t="shared" si="2503"/>
        <v>2.5155984999186442E-3</v>
      </c>
      <c r="BA1920" s="13">
        <f t="shared" si="2504"/>
        <v>2.2759855541736782E-3</v>
      </c>
      <c r="BB1920" s="13">
        <f t="shared" si="2505"/>
        <v>1.5443969624847108E-3</v>
      </c>
      <c r="BC1920" s="13">
        <f t="shared" si="2506"/>
        <v>8.383750848886066E-4</v>
      </c>
      <c r="BD1920" s="13">
        <f t="shared" si="2507"/>
        <v>5.3678735675619527E-3</v>
      </c>
      <c r="BE1920" s="13">
        <f t="shared" si="2508"/>
        <v>1.0332690115590548E-2</v>
      </c>
      <c r="BF1920" s="13">
        <f t="shared" si="2509"/>
        <v>9.9447652483844046E-3</v>
      </c>
      <c r="BG1920" s="13">
        <f t="shared" si="2510"/>
        <v>6.3809362801690705E-3</v>
      </c>
      <c r="BH1920" s="13">
        <f t="shared" si="2511"/>
        <v>3.070686948959846E-3</v>
      </c>
      <c r="BI1920" s="13">
        <f t="shared" si="2512"/>
        <v>1.182161102948671E-3</v>
      </c>
      <c r="BJ1920" s="14">
        <f t="shared" si="2513"/>
        <v>0.26681826657427155</v>
      </c>
      <c r="BK1920" s="14">
        <f t="shared" si="2514"/>
        <v>0.18139344318978617</v>
      </c>
      <c r="BL1920" s="14">
        <f t="shared" si="2515"/>
        <v>0.49634189956352259</v>
      </c>
      <c r="BM1920" s="14">
        <f t="shared" si="2516"/>
        <v>0.81677264765561286</v>
      </c>
      <c r="BN1920" s="14">
        <f t="shared" si="2517"/>
        <v>0.15851989768011515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1.7444</v>
      </c>
      <c r="F1921" s="10">
        <f>VLOOKUP(B1921,home!$B$2:$E$405,3,FALSE)</f>
        <v>1.3375999999999999</v>
      </c>
      <c r="G1921" s="10">
        <f>VLOOKUP(C1921,away!$B$2:$E$405,4,FALSE)</f>
        <v>1.4650000000000001</v>
      </c>
      <c r="H1921" s="10">
        <f>VLOOKUP(A1921,away!$A$2:$E$405,3,FALSE)</f>
        <v>1.5556000000000001</v>
      </c>
      <c r="I1921" s="10">
        <f>VLOOKUP(C1921,away!$B$2:$E$405,3,FALSE)</f>
        <v>0.71430000000000005</v>
      </c>
      <c r="J1921" s="10">
        <f>VLOOKUP(B1921,home!$B$2:$E$405,4,FALSE)</f>
        <v>0.64280000000000004</v>
      </c>
      <c r="K1921" s="12">
        <f t="shared" si="2462"/>
        <v>3.4182983295999998</v>
      </c>
      <c r="L1921" s="12">
        <f t="shared" si="2463"/>
        <v>0.71425691342400011</v>
      </c>
      <c r="M1921" s="13">
        <f t="shared" si="2464"/>
        <v>1.6041835618683241E-2</v>
      </c>
      <c r="N1921" s="13">
        <f t="shared" si="2465"/>
        <v>5.48357798990627E-2</v>
      </c>
      <c r="O1921" s="13">
        <f t="shared" si="2466"/>
        <v>1.1457991994655874E-2</v>
      </c>
      <c r="P1921" s="13">
        <f t="shared" si="2467"/>
        <v>3.916683489590235E-2</v>
      </c>
      <c r="Q1921" s="13">
        <f t="shared" si="2468"/>
        <v>9.3722527415639661E-2</v>
      </c>
      <c r="R1921" s="13">
        <f t="shared" si="2469"/>
        <v>4.0919749980699036E-3</v>
      </c>
      <c r="S1921" s="13">
        <f t="shared" si="2470"/>
        <v>2.3906879989099294E-2</v>
      </c>
      <c r="T1921" s="13">
        <f t="shared" si="2471"/>
        <v>6.6941963150191006E-2</v>
      </c>
      <c r="U1921" s="13">
        <f t="shared" si="2472"/>
        <v>1.3987591300667315E-2</v>
      </c>
      <c r="V1921" s="13">
        <f t="shared" si="2473"/>
        <v>6.4855200674213565E-3</v>
      </c>
      <c r="W1921" s="13">
        <f t="shared" si="2474"/>
        <v>0.10679051963692374</v>
      </c>
      <c r="X1921" s="13">
        <f t="shared" si="2475"/>
        <v>7.6275866938814205E-2</v>
      </c>
      <c r="Y1921" s="13">
        <f t="shared" si="2476"/>
        <v>2.7240282644228588E-2</v>
      </c>
      <c r="Z1921" s="13">
        <f t="shared" si="2477"/>
        <v>9.7424047730986266E-4</v>
      </c>
      <c r="AA1921" s="13">
        <f t="shared" si="2478"/>
        <v>3.3302445962170102E-3</v>
      </c>
      <c r="AB1921" s="13">
        <f t="shared" si="2479"/>
        <v>5.6918847702040172E-3</v>
      </c>
      <c r="AC1921" s="13">
        <f t="shared" si="2480"/>
        <v>9.8966734439242827E-4</v>
      </c>
      <c r="AD1921" s="13">
        <f t="shared" si="2481"/>
        <v>9.1260463723003088E-2</v>
      </c>
      <c r="AE1921" s="13">
        <f t="shared" si="2482"/>
        <v>6.5183417136435121E-2</v>
      </c>
      <c r="AF1921" s="13">
        <f t="shared" si="2483"/>
        <v>2.3278853165149611E-2</v>
      </c>
      <c r="AG1921" s="13">
        <f t="shared" si="2484"/>
        <v>5.542360603263425E-3</v>
      </c>
      <c r="AH1921" s="13">
        <f t="shared" si="2485"/>
        <v>1.7396449906401679E-4</v>
      </c>
      <c r="AI1921" s="13">
        <f t="shared" si="2486"/>
        <v>5.9466255656022936E-4</v>
      </c>
      <c r="AJ1921" s="13">
        <f t="shared" si="2487"/>
        <v>1.0163670118827489E-3</v>
      </c>
      <c r="AK1921" s="13">
        <f t="shared" si="2488"/>
        <v>1.1580818863264478E-3</v>
      </c>
      <c r="AL1921" s="13">
        <f t="shared" si="2489"/>
        <v>9.6652623555224012E-5</v>
      </c>
      <c r="AM1921" s="13">
        <f t="shared" si="2490"/>
        <v>6.2391098140572573E-2</v>
      </c>
      <c r="AN1921" s="13">
        <f t="shared" si="2491"/>
        <v>4.4563273183019232E-2</v>
      </c>
      <c r="AO1921" s="13">
        <f t="shared" si="2492"/>
        <v>1.5914812977886918E-2</v>
      </c>
      <c r="AP1921" s="13">
        <f t="shared" si="2493"/>
        <v>3.7890883984352426E-3</v>
      </c>
      <c r="AQ1921" s="13">
        <f t="shared" si="2494"/>
        <v>6.7659564603926115E-4</v>
      </c>
      <c r="AR1921" s="13">
        <f t="shared" si="2495"/>
        <v>2.4851069229363405E-5</v>
      </c>
      <c r="AS1921" s="13">
        <f t="shared" si="2496"/>
        <v>8.4948368435506876E-5</v>
      </c>
      <c r="AT1921" s="13">
        <f t="shared" si="2497"/>
        <v>1.4518943296266929E-4</v>
      </c>
      <c r="AU1921" s="13">
        <f t="shared" si="2498"/>
        <v>1.6543359872395452E-4</v>
      </c>
      <c r="AV1921" s="13">
        <f t="shared" si="2499"/>
        <v>1.4137534854445258E-4</v>
      </c>
      <c r="AW1921" s="13">
        <f t="shared" si="2500"/>
        <v>6.5550432545165397E-6</v>
      </c>
      <c r="AX1921" s="13">
        <f t="shared" si="2501"/>
        <v>3.5545231092638137E-2</v>
      </c>
      <c r="AY1921" s="13">
        <f t="shared" si="2502"/>
        <v>2.5388427047170512E-2</v>
      </c>
      <c r="AZ1921" s="13">
        <f t="shared" si="2503"/>
        <v>9.0669297697012069E-3</v>
      </c>
      <c r="BA1921" s="13">
        <f t="shared" si="2504"/>
        <v>2.1587057571796544E-3</v>
      </c>
      <c r="BB1921" s="13">
        <f t="shared" si="2505"/>
        <v>3.8546762777843976E-4</v>
      </c>
      <c r="BC1921" s="13">
        <f t="shared" si="2506"/>
        <v>5.5064583608379966E-5</v>
      </c>
      <c r="BD1921" s="13">
        <f t="shared" si="2507"/>
        <v>2.9583413338418733E-6</v>
      </c>
      <c r="BE1921" s="13">
        <f t="shared" si="2508"/>
        <v>1.011249323985831E-5</v>
      </c>
      <c r="BF1921" s="13">
        <f t="shared" si="2509"/>
        <v>1.7283759374949481E-5</v>
      </c>
      <c r="BG1921" s="13">
        <f t="shared" si="2510"/>
        <v>1.9693681933532713E-5</v>
      </c>
      <c r="BH1921" s="13">
        <f t="shared" si="2511"/>
        <v>1.6829720014267142E-5</v>
      </c>
      <c r="BI1921" s="13">
        <f t="shared" si="2512"/>
        <v>1.1505800762481011E-5</v>
      </c>
      <c r="BJ1921" s="14">
        <f t="shared" si="2513"/>
        <v>0.81100672853674094</v>
      </c>
      <c r="BK1921" s="14">
        <f t="shared" si="2514"/>
        <v>0.1120758175862244</v>
      </c>
      <c r="BL1921" s="14">
        <f t="shared" si="2515"/>
        <v>4.2142945228202437E-2</v>
      </c>
      <c r="BM1921" s="14">
        <f t="shared" si="2516"/>
        <v>0.72150091500254787</v>
      </c>
      <c r="BN1921" s="14">
        <f t="shared" si="2517"/>
        <v>0.21931694482201372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1.7444</v>
      </c>
      <c r="F1922" s="10">
        <f>VLOOKUP(B1922,home!$B$2:$E$405,3,FALSE)</f>
        <v>0.63700000000000001</v>
      </c>
      <c r="G1922" s="10">
        <f>VLOOKUP(C1922,away!$B$2:$E$405,4,FALSE)</f>
        <v>0.76439999999999997</v>
      </c>
      <c r="H1922" s="10">
        <f>VLOOKUP(A1922,away!$A$2:$E$405,3,FALSE)</f>
        <v>1.5556000000000001</v>
      </c>
      <c r="I1922" s="10">
        <f>VLOOKUP(C1922,away!$B$2:$E$405,3,FALSE)</f>
        <v>0.85709999999999997</v>
      </c>
      <c r="J1922" s="10">
        <f>VLOOKUP(B1922,home!$B$2:$E$405,4,FALSE)</f>
        <v>1.5</v>
      </c>
      <c r="K1922" s="12">
        <f t="shared" si="2462"/>
        <v>0.84938813231999988</v>
      </c>
      <c r="L1922" s="12">
        <f t="shared" si="2463"/>
        <v>1.9999571400000002</v>
      </c>
      <c r="M1922" s="13">
        <f t="shared" si="2464"/>
        <v>5.7882205553566587E-2</v>
      </c>
      <c r="N1922" s="13">
        <f t="shared" si="2465"/>
        <v>4.9164458469706247E-2</v>
      </c>
      <c r="O1922" s="13">
        <f t="shared" si="2466"/>
        <v>0.11576193027580316</v>
      </c>
      <c r="P1922" s="13">
        <f t="shared" si="2467"/>
        <v>9.8326809750722499E-2</v>
      </c>
      <c r="Q1922" s="13">
        <f t="shared" si="2468"/>
        <v>2.0879853778053993E-2</v>
      </c>
      <c r="R1922" s="13">
        <f t="shared" si="2469"/>
        <v>0.11575944949763738</v>
      </c>
      <c r="S1922" s="13">
        <f t="shared" si="2470"/>
        <v>4.1757917754220081E-2</v>
      </c>
      <c r="T1922" s="13">
        <f t="shared" si="2471"/>
        <v>4.1758812645575065E-2</v>
      </c>
      <c r="U1922" s="13">
        <f t="shared" si="2472"/>
        <v>9.8324702607189562E-2</v>
      </c>
      <c r="V1922" s="13">
        <f t="shared" si="2473"/>
        <v>7.881759928227039E-3</v>
      </c>
      <c r="W1922" s="13">
        <f t="shared" si="2474"/>
        <v>5.9117000012186586E-3</v>
      </c>
      <c r="X1922" s="13">
        <f t="shared" si="2475"/>
        <v>1.1823146626975266E-2</v>
      </c>
      <c r="Y1922" s="13">
        <f t="shared" si="2476"/>
        <v>1.1822893256943053E-2</v>
      </c>
      <c r="Z1922" s="13">
        <f t="shared" si="2477"/>
        <v>7.7171312515089768E-2</v>
      </c>
      <c r="AA1922" s="13">
        <f t="shared" si="2478"/>
        <v>6.5548397005875128E-2</v>
      </c>
      <c r="AB1922" s="13">
        <f t="shared" si="2479"/>
        <v>2.7838015254695075E-2</v>
      </c>
      <c r="AC1922" s="13">
        <f t="shared" si="2480"/>
        <v>8.3681623474770055E-4</v>
      </c>
      <c r="AD1922" s="13">
        <f t="shared" si="2481"/>
        <v>1.2553319557178141E-3</v>
      </c>
      <c r="AE1922" s="13">
        <f t="shared" si="2482"/>
        <v>2.5106101079080067E-3</v>
      </c>
      <c r="AF1922" s="13">
        <f t="shared" si="2483"/>
        <v>2.5105563055333948E-3</v>
      </c>
      <c r="AG1922" s="13">
        <f t="shared" si="2484"/>
        <v>1.6736683362078449E-3</v>
      </c>
      <c r="AH1922" s="13">
        <f t="shared" si="2485"/>
        <v>3.8584829366931313E-2</v>
      </c>
      <c r="AI1922" s="13">
        <f t="shared" si="2486"/>
        <v>3.2773496151863674E-2</v>
      </c>
      <c r="AJ1922" s="13">
        <f t="shared" si="2487"/>
        <v>1.3918709343014092E-2</v>
      </c>
      <c r="AK1922" s="13">
        <f t="shared" si="2488"/>
        <v>3.9407955110558907E-3</v>
      </c>
      <c r="AL1922" s="13">
        <f t="shared" si="2489"/>
        <v>5.686132373391083E-5</v>
      </c>
      <c r="AM1922" s="13">
        <f t="shared" si="2490"/>
        <v>2.1325281306175349E-4</v>
      </c>
      <c r="AN1922" s="13">
        <f t="shared" si="2491"/>
        <v>4.2649648610793917E-4</v>
      </c>
      <c r="AO1922" s="13">
        <f t="shared" si="2492"/>
        <v>4.2648734628824198E-4</v>
      </c>
      <c r="AP1922" s="13">
        <f t="shared" si="2493"/>
        <v>2.8431880444294074E-4</v>
      </c>
      <c r="AQ1922" s="13">
        <f t="shared" si="2494"/>
        <v>1.4215635574548084E-4</v>
      </c>
      <c r="AR1922" s="13">
        <f t="shared" si="2495"/>
        <v>1.5433600997615177E-2</v>
      </c>
      <c r="AS1922" s="13">
        <f t="shared" si="2496"/>
        <v>1.3109117526336441E-2</v>
      </c>
      <c r="AT1922" s="13">
        <f t="shared" si="2497"/>
        <v>5.5673644260291434E-3</v>
      </c>
      <c r="AU1922" s="13">
        <f t="shared" si="2498"/>
        <v>1.576284423923234E-3</v>
      </c>
      <c r="AV1922" s="13">
        <f t="shared" si="2499"/>
        <v>3.3471932071031565E-4</v>
      </c>
      <c r="AW1922" s="13">
        <f t="shared" si="2500"/>
        <v>2.683127697540616E-6</v>
      </c>
      <c r="AX1922" s="13">
        <f t="shared" si="2501"/>
        <v>3.0189068099751463E-5</v>
      </c>
      <c r="AY1922" s="13">
        <f t="shared" si="2502"/>
        <v>6.0376842296044177E-5</v>
      </c>
      <c r="AZ1922" s="13">
        <f t="shared" si="2503"/>
        <v>6.0375548420313791E-5</v>
      </c>
      <c r="BA1922" s="13">
        <f t="shared" si="2504"/>
        <v>4.0249503048207433E-5</v>
      </c>
      <c r="BB1922" s="13">
        <f t="shared" si="2505"/>
        <v>2.0124320250678568E-5</v>
      </c>
      <c r="BC1922" s="13">
        <f t="shared" si="2506"/>
        <v>8.0495555945982302E-6</v>
      </c>
      <c r="BD1922" s="13">
        <f t="shared" si="2507"/>
        <v>5.1444234185152714E-3</v>
      </c>
      <c r="BE1922" s="13">
        <f t="shared" si="2508"/>
        <v>4.3696121993159562E-3</v>
      </c>
      <c r="BF1922" s="13">
        <f t="shared" si="2509"/>
        <v>1.8557483724698334E-3</v>
      </c>
      <c r="BG1922" s="13">
        <f t="shared" si="2510"/>
        <v>5.2541688138267714E-4</v>
      </c>
      <c r="BH1922" s="13">
        <f t="shared" si="2511"/>
        <v>1.1157071589175773E-4</v>
      </c>
      <c r="BI1922" s="13">
        <f t="shared" si="2512"/>
        <v>1.8953368398581094E-5</v>
      </c>
      <c r="BJ1922" s="14">
        <f t="shared" si="2513"/>
        <v>0.1510231081271953</v>
      </c>
      <c r="BK1922" s="14">
        <f t="shared" si="2514"/>
        <v>0.20680274738751389</v>
      </c>
      <c r="BL1922" s="14">
        <f t="shared" si="2515"/>
        <v>0.56049713666465351</v>
      </c>
      <c r="BM1922" s="14">
        <f t="shared" si="2516"/>
        <v>0.53766190365436417</v>
      </c>
      <c r="BN1922" s="14">
        <f t="shared" si="2517"/>
        <v>0.45777470732548992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1.6292</v>
      </c>
      <c r="F1923" s="10">
        <f>VLOOKUP(B1923,home!$B$2:$E$405,3,FALSE)</f>
        <v>1.0470999999999999</v>
      </c>
      <c r="G1923" s="10">
        <f>VLOOKUP(C1923,away!$B$2:$E$405,4,FALSE)</f>
        <v>1.1253</v>
      </c>
      <c r="H1923" s="10">
        <f>VLOOKUP(A1923,away!$A$2:$E$405,3,FALSE)</f>
        <v>1.1462000000000001</v>
      </c>
      <c r="I1923" s="10">
        <f>VLOOKUP(C1923,away!$B$2:$E$405,3,FALSE)</f>
        <v>1.0663</v>
      </c>
      <c r="J1923" s="10">
        <f>VLOOKUP(B1923,home!$B$2:$E$405,4,FALSE)</f>
        <v>1.1803999999999999</v>
      </c>
      <c r="K1923" s="12">
        <f t="shared" si="2462"/>
        <v>1.9196890155959998</v>
      </c>
      <c r="L1923" s="12">
        <f t="shared" si="2463"/>
        <v>1.4426766880240001</v>
      </c>
      <c r="M1923" s="13">
        <f t="shared" si="2464"/>
        <v>3.465318273917832E-2</v>
      </c>
      <c r="N1923" s="13">
        <f t="shared" si="2465"/>
        <v>6.6523334259841513E-2</v>
      </c>
      <c r="O1923" s="13">
        <f t="shared" si="2466"/>
        <v>4.9993338903648217E-2</v>
      </c>
      <c r="P1923" s="13">
        <f t="shared" si="2467"/>
        <v>9.5971663546301655E-2</v>
      </c>
      <c r="Q1923" s="13">
        <f t="shared" si="2468"/>
        <v>6.3852057029719411E-2</v>
      </c>
      <c r="R1923" s="13">
        <f t="shared" si="2469"/>
        <v>3.606211229638831E-2</v>
      </c>
      <c r="S1923" s="13">
        <f t="shared" si="2470"/>
        <v>6.6448154799870818E-2</v>
      </c>
      <c r="T1923" s="13">
        <f t="shared" si="2471"/>
        <v>9.2117874159155164E-2</v>
      </c>
      <c r="U1923" s="13">
        <f t="shared" si="2472"/>
        <v>6.9228040854566075E-2</v>
      </c>
      <c r="V1923" s="13">
        <f t="shared" si="2473"/>
        <v>2.0447504390142306E-2</v>
      </c>
      <c r="W1923" s="13">
        <f t="shared" si="2474"/>
        <v>4.0858697501053899E-2</v>
      </c>
      <c r="X1923" s="13">
        <f t="shared" si="2475"/>
        <v>5.8945890387794922E-2</v>
      </c>
      <c r="Y1923" s="13">
        <f t="shared" si="2476"/>
        <v>4.2519930958644869E-2</v>
      </c>
      <c r="Z1923" s="13">
        <f t="shared" si="2477"/>
        <v>1.7341989576967684E-2</v>
      </c>
      <c r="AA1923" s="13">
        <f t="shared" si="2478"/>
        <v>3.3291226899485181E-2</v>
      </c>
      <c r="AB1923" s="13">
        <f t="shared" si="2479"/>
        <v>3.1954401297327892E-2</v>
      </c>
      <c r="AC1923" s="13">
        <f t="shared" si="2480"/>
        <v>3.539323188692327E-3</v>
      </c>
      <c r="AD1923" s="13">
        <f t="shared" si="2481"/>
        <v>1.9608998196083229E-2</v>
      </c>
      <c r="AE1923" s="13">
        <f t="shared" si="2482"/>
        <v>2.8289444572993944E-2</v>
      </c>
      <c r="AF1923" s="13">
        <f t="shared" si="2483"/>
        <v>2.0406261101302718E-2</v>
      </c>
      <c r="AG1923" s="13">
        <f t="shared" si="2484"/>
        <v>9.8132123935267945E-3</v>
      </c>
      <c r="AH1923" s="13">
        <f t="shared" si="2485"/>
        <v>6.2547210216616174E-3</v>
      </c>
      <c r="AI1923" s="13">
        <f t="shared" si="2486"/>
        <v>1.2007119240901197E-2</v>
      </c>
      <c r="AJ1923" s="13">
        <f t="shared" si="2487"/>
        <v>1.1524967457854704E-2</v>
      </c>
      <c r="AK1923" s="13">
        <f t="shared" si="2488"/>
        <v>7.3747844779816765E-3</v>
      </c>
      <c r="AL1923" s="13">
        <f t="shared" si="2489"/>
        <v>3.920848907916013E-4</v>
      </c>
      <c r="AM1923" s="13">
        <f t="shared" si="2490"/>
        <v>7.5286356887725491E-3</v>
      </c>
      <c r="AN1923" s="13">
        <f t="shared" si="2491"/>
        <v>1.0861387200817666E-2</v>
      </c>
      <c r="AO1923" s="13">
        <f t="shared" si="2492"/>
        <v>7.8347350571109503E-3</v>
      </c>
      <c r="AP1923" s="13">
        <f t="shared" si="2493"/>
        <v>3.767663207912783E-3</v>
      </c>
      <c r="AQ1923" s="13">
        <f t="shared" si="2494"/>
        <v>1.3588799695953735E-3</v>
      </c>
      <c r="AR1923" s="13">
        <f t="shared" si="2495"/>
        <v>1.8047080416089738E-3</v>
      </c>
      <c r="AS1923" s="13">
        <f t="shared" si="2496"/>
        <v>3.4644782038345157E-3</v>
      </c>
      <c r="AT1923" s="13">
        <f t="shared" si="2497"/>
        <v>3.3253603763364397E-3</v>
      </c>
      <c r="AU1923" s="13">
        <f t="shared" si="2498"/>
        <v>2.1278859291170814E-3</v>
      </c>
      <c r="AV1923" s="13">
        <f t="shared" si="2499"/>
        <v>1.0212198111418376E-3</v>
      </c>
      <c r="AW1923" s="13">
        <f t="shared" si="2500"/>
        <v>3.0163205998405402E-5</v>
      </c>
      <c r="AX1923" s="13">
        <f t="shared" si="2501"/>
        <v>2.4087732056934461E-3</v>
      </c>
      <c r="AY1923" s="13">
        <f t="shared" si="2502"/>
        <v>3.4750809505907738E-3</v>
      </c>
      <c r="AZ1923" s="13">
        <f t="shared" si="2503"/>
        <v>2.5067091382067965E-3</v>
      </c>
      <c r="BA1923" s="13">
        <f t="shared" si="2504"/>
        <v>1.2054569457825588E-3</v>
      </c>
      <c r="BB1923" s="13">
        <f t="shared" si="2505"/>
        <v>4.3477115852427712E-4</v>
      </c>
      <c r="BC1923" s="13">
        <f t="shared" si="2506"/>
        <v>1.2544684300563229E-4</v>
      </c>
      <c r="BD1923" s="13">
        <f t="shared" si="2507"/>
        <v>4.3393503671978594E-4</v>
      </c>
      <c r="BE1923" s="13">
        <f t="shared" si="2508"/>
        <v>8.3302032347321985E-4</v>
      </c>
      <c r="BF1923" s="13">
        <f t="shared" si="2509"/>
        <v>7.9956998236988355E-4</v>
      </c>
      <c r="BG1923" s="13">
        <f t="shared" si="2510"/>
        <v>5.1164190411858422E-4</v>
      </c>
      <c r="BH1923" s="13">
        <f t="shared" si="2511"/>
        <v>2.4554833581376704E-4</v>
      </c>
      <c r="BI1923" s="13">
        <f t="shared" si="2512"/>
        <v>9.4275288611913259E-5</v>
      </c>
      <c r="BJ1923" s="14">
        <f t="shared" si="2513"/>
        <v>0.48444323992612925</v>
      </c>
      <c r="BK1923" s="14">
        <f t="shared" si="2514"/>
        <v>0.2249269945055678</v>
      </c>
      <c r="BL1923" s="14">
        <f t="shared" si="2515"/>
        <v>0.27235235568296084</v>
      </c>
      <c r="BM1923" s="14">
        <f t="shared" si="2516"/>
        <v>0.6485639731719558</v>
      </c>
      <c r="BN1923" s="14">
        <f t="shared" si="2517"/>
        <v>0.34705568877507742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1.6292</v>
      </c>
      <c r="F1924" s="10">
        <f>VLOOKUP(B1924,home!$B$2:$E$405,3,FALSE)</f>
        <v>1.1915</v>
      </c>
      <c r="G1924" s="10">
        <f>VLOOKUP(C1924,away!$B$2:$E$405,4,FALSE)</f>
        <v>1.2998000000000001</v>
      </c>
      <c r="H1924" s="10">
        <f>VLOOKUP(A1924,away!$A$2:$E$405,3,FALSE)</f>
        <v>1.1462000000000001</v>
      </c>
      <c r="I1924" s="10">
        <f>VLOOKUP(C1924,away!$B$2:$E$405,3,FALSE)</f>
        <v>0.66720000000000002</v>
      </c>
      <c r="J1924" s="10">
        <f>VLOOKUP(B1924,home!$B$2:$E$405,4,FALSE)</f>
        <v>1.1291</v>
      </c>
      <c r="K1924" s="12">
        <f t="shared" si="2462"/>
        <v>2.52316110164</v>
      </c>
      <c r="L1924" s="12">
        <f t="shared" si="2463"/>
        <v>0.86347317302400006</v>
      </c>
      <c r="M1924" s="13">
        <f t="shared" si="2464"/>
        <v>3.3822322189590144E-2</v>
      </c>
      <c r="N1924" s="13">
        <f t="shared" si="2465"/>
        <v>8.5339167715909284E-2</v>
      </c>
      <c r="O1924" s="13">
        <f t="shared" si="2466"/>
        <v>2.9204667860085451E-2</v>
      </c>
      <c r="P1924" s="13">
        <f t="shared" si="2467"/>
        <v>7.3688081930883498E-2</v>
      </c>
      <c r="Q1924" s="13">
        <f t="shared" si="2468"/>
        <v>0.10766223421355722</v>
      </c>
      <c r="R1924" s="13">
        <f t="shared" si="2469"/>
        <v>1.2608723612130007E-2</v>
      </c>
      <c r="S1924" s="13">
        <f t="shared" si="2470"/>
        <v>4.0135723001330677E-2</v>
      </c>
      <c r="T1924" s="13">
        <f t="shared" si="2471"/>
        <v>9.2963450991233321E-2</v>
      </c>
      <c r="U1924" s="13">
        <f t="shared" si="2472"/>
        <v>3.1813840959456226E-2</v>
      </c>
      <c r="V1924" s="13">
        <f t="shared" si="2473"/>
        <v>9.715886016535254E-3</v>
      </c>
      <c r="W1924" s="13">
        <f t="shared" si="2474"/>
        <v>9.0549720494434244E-2</v>
      </c>
      <c r="X1924" s="13">
        <f t="shared" si="2475"/>
        <v>7.8187254471765458E-2</v>
      </c>
      <c r="Y1924" s="13">
        <f t="shared" si="2476"/>
        <v>3.3756298354385129E-2</v>
      </c>
      <c r="Z1924" s="13">
        <f t="shared" si="2477"/>
        <v>3.6290981950495103E-3</v>
      </c>
      <c r="AA1924" s="13">
        <f t="shared" si="2478"/>
        <v>9.1567993997808579E-3</v>
      </c>
      <c r="AB1924" s="13">
        <f t="shared" si="2479"/>
        <v>1.1552040030523783E-2</v>
      </c>
      <c r="AC1924" s="13">
        <f t="shared" si="2480"/>
        <v>1.3229890765711697E-3</v>
      </c>
      <c r="AD1924" s="13">
        <f t="shared" si="2481"/>
        <v>5.7117883128982701E-2</v>
      </c>
      <c r="AE1924" s="13">
        <f t="shared" si="2482"/>
        <v>4.9319759781796695E-2</v>
      </c>
      <c r="AF1924" s="13">
        <f t="shared" si="2483"/>
        <v>2.1293144735784728E-2</v>
      </c>
      <c r="AG1924" s="13">
        <f t="shared" si="2484"/>
        <v>6.1286864162224414E-3</v>
      </c>
      <c r="AH1924" s="13">
        <f t="shared" si="2485"/>
        <v>7.8340723342376802E-4</v>
      </c>
      <c r="AI1924" s="13">
        <f t="shared" si="2486"/>
        <v>1.9766626581182588E-3</v>
      </c>
      <c r="AJ1924" s="13">
        <f t="shared" si="2487"/>
        <v>2.4937191650141592E-3</v>
      </c>
      <c r="AK1924" s="13">
        <f t="shared" si="2488"/>
        <v>2.0973517318593022E-3</v>
      </c>
      <c r="AL1924" s="13">
        <f t="shared" si="2489"/>
        <v>1.1529489539076687E-4</v>
      </c>
      <c r="AM1924" s="13">
        <f t="shared" si="2490"/>
        <v>2.8823524183813738E-2</v>
      </c>
      <c r="AN1924" s="13">
        <f t="shared" si="2491"/>
        <v>2.4888339884731651E-2</v>
      </c>
      <c r="AO1924" s="13">
        <f t="shared" si="2492"/>
        <v>1.0745206905784507E-2</v>
      </c>
      <c r="AP1924" s="13">
        <f t="shared" si="2493"/>
        <v>3.0927326339123822E-3</v>
      </c>
      <c r="AQ1924" s="13">
        <f t="shared" si="2494"/>
        <v>6.6762291517979944E-4</v>
      </c>
      <c r="AR1924" s="13">
        <f t="shared" si="2495"/>
        <v>1.352902259228749E-4</v>
      </c>
      <c r="AS1924" s="13">
        <f t="shared" si="2496"/>
        <v>3.4135903548068551E-4</v>
      </c>
      <c r="AT1924" s="13">
        <f t="shared" si="2497"/>
        <v>4.3065192000910725E-4</v>
      </c>
      <c r="AU1924" s="13">
        <f t="shared" si="2498"/>
        <v>3.6220139097118672E-4</v>
      </c>
      <c r="AV1924" s="13">
        <f t="shared" si="2499"/>
        <v>2.2847311516459998E-4</v>
      </c>
      <c r="AW1924" s="13">
        <f t="shared" si="2500"/>
        <v>6.9775251206257517E-6</v>
      </c>
      <c r="AX1924" s="13">
        <f t="shared" si="2501"/>
        <v>1.2121065838796442E-2</v>
      </c>
      <c r="AY1924" s="13">
        <f t="shared" si="2502"/>
        <v>1.0466215180258377E-2</v>
      </c>
      <c r="AZ1924" s="13">
        <f t="shared" si="2503"/>
        <v>4.5186480156248288E-3</v>
      </c>
      <c r="BA1924" s="13">
        <f t="shared" si="2504"/>
        <v>1.3005771132767242E-3</v>
      </c>
      <c r="BB1924" s="13">
        <f t="shared" si="2505"/>
        <v>2.8075336169086185E-4</v>
      </c>
      <c r="BC1924" s="13">
        <f t="shared" si="2506"/>
        <v>4.8484599211272654E-5</v>
      </c>
      <c r="BD1924" s="13">
        <f t="shared" si="2507"/>
        <v>1.9469913442793094E-5</v>
      </c>
      <c r="BE1924" s="13">
        <f t="shared" si="2508"/>
        <v>4.9125728251153264E-5</v>
      </c>
      <c r="BF1924" s="13">
        <f t="shared" si="2509"/>
        <v>6.1976063306523588E-5</v>
      </c>
      <c r="BG1924" s="13">
        <f t="shared" si="2510"/>
        <v>5.2125197389266139E-5</v>
      </c>
      <c r="BH1924" s="13">
        <f t="shared" si="2511"/>
        <v>3.2880067616975804E-5</v>
      </c>
      <c r="BI1924" s="13">
        <f t="shared" si="2512"/>
        <v>1.6592341526089266E-5</v>
      </c>
      <c r="BJ1924" s="14">
        <f t="shared" si="2513"/>
        <v>0.71927077093635172</v>
      </c>
      <c r="BK1924" s="14">
        <f t="shared" si="2514"/>
        <v>0.16926651229055986</v>
      </c>
      <c r="BL1924" s="14">
        <f t="shared" si="2515"/>
        <v>0.10341735764947307</v>
      </c>
      <c r="BM1924" s="14">
        <f t="shared" si="2516"/>
        <v>0.64279930389414064</v>
      </c>
      <c r="BN1924" s="14">
        <f t="shared" si="2517"/>
        <v>0.34232519752215557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1.6292</v>
      </c>
      <c r="F1925" s="10">
        <f>VLOOKUP(B1925,home!$B$2:$E$405,3,FALSE)</f>
        <v>0.61380000000000001</v>
      </c>
      <c r="G1925" s="10">
        <f>VLOOKUP(C1925,away!$B$2:$E$405,4,FALSE)</f>
        <v>0.85250000000000004</v>
      </c>
      <c r="H1925" s="10">
        <f>VLOOKUP(A1925,away!$A$2:$E$405,3,FALSE)</f>
        <v>1.1462000000000001</v>
      </c>
      <c r="I1925" s="10">
        <f>VLOOKUP(C1925,away!$B$2:$E$405,3,FALSE)</f>
        <v>0.96940000000000004</v>
      </c>
      <c r="J1925" s="10">
        <f>VLOOKUP(B1925,home!$B$2:$E$405,4,FALSE)</f>
        <v>1.4883</v>
      </c>
      <c r="K1925" s="12">
        <f t="shared" si="2462"/>
        <v>0.85250252339999999</v>
      </c>
      <c r="L1925" s="12">
        <f t="shared" si="2463"/>
        <v>1.6536892425240002</v>
      </c>
      <c r="M1925" s="13">
        <f t="shared" si="2464"/>
        <v>8.1578317769929104E-2</v>
      </c>
      <c r="N1925" s="13">
        <f t="shared" si="2465"/>
        <v>6.9545721753591624E-2</v>
      </c>
      <c r="O1925" s="13">
        <f t="shared" si="2466"/>
        <v>0.13490518651933625</v>
      </c>
      <c r="P1925" s="13">
        <f t="shared" si="2467"/>
        <v>0.11500701192748181</v>
      </c>
      <c r="Q1925" s="13">
        <f t="shared" si="2468"/>
        <v>2.964395164330556E-2</v>
      </c>
      <c r="R1925" s="13">
        <f t="shared" si="2469"/>
        <v>0.11154562785386007</v>
      </c>
      <c r="S1925" s="13">
        <f t="shared" si="2470"/>
        <v>4.0533481058625899E-2</v>
      </c>
      <c r="T1925" s="13">
        <f t="shared" si="2471"/>
        <v>4.9021883938436067E-2</v>
      </c>
      <c r="U1925" s="13">
        <f t="shared" si="2472"/>
        <v>9.5092929219653038E-2</v>
      </c>
      <c r="V1925" s="13">
        <f t="shared" si="2473"/>
        <v>6.3492286608130659E-3</v>
      </c>
      <c r="W1925" s="13">
        <f t="shared" si="2474"/>
        <v>8.4238478598218577E-3</v>
      </c>
      <c r="X1925" s="13">
        <f t="shared" si="2475"/>
        <v>1.3930426586446228E-2</v>
      </c>
      <c r="Y1925" s="13">
        <f t="shared" si="2476"/>
        <v>1.151829829488823E-2</v>
      </c>
      <c r="Z1925" s="13">
        <f t="shared" si="2477"/>
        <v>6.1487268277504621E-2</v>
      </c>
      <c r="AA1925" s="13">
        <f t="shared" si="2478"/>
        <v>5.2418051363545458E-2</v>
      </c>
      <c r="AB1925" s="13">
        <f t="shared" si="2479"/>
        <v>2.2343260529566655E-2</v>
      </c>
      <c r="AC1925" s="13">
        <f t="shared" si="2480"/>
        <v>5.5943619294758376E-4</v>
      </c>
      <c r="AD1925" s="13">
        <f t="shared" si="2481"/>
        <v>1.7953378893089554E-3</v>
      </c>
      <c r="AE1925" s="13">
        <f t="shared" si="2482"/>
        <v>2.9689309542459638E-3</v>
      </c>
      <c r="AF1925" s="13">
        <f t="shared" si="2483"/>
        <v>2.4548445904165328E-3</v>
      </c>
      <c r="AG1925" s="13">
        <f t="shared" si="2484"/>
        <v>1.3531833637466851E-3</v>
      </c>
      <c r="AH1925" s="13">
        <f t="shared" si="2485"/>
        <v>2.5420208525674157E-2</v>
      </c>
      <c r="AI1925" s="13">
        <f t="shared" si="2486"/>
        <v>2.1670791913491413E-2</v>
      </c>
      <c r="AJ1925" s="13">
        <f t="shared" si="2487"/>
        <v>9.2372023951638703E-3</v>
      </c>
      <c r="AK1925" s="13">
        <f t="shared" si="2488"/>
        <v>2.6249127836779087E-3</v>
      </c>
      <c r="AL1925" s="13">
        <f t="shared" si="2489"/>
        <v>3.154714962200607E-5</v>
      </c>
      <c r="AM1925" s="13">
        <f t="shared" si="2490"/>
        <v>3.0610601619830295E-4</v>
      </c>
      <c r="AN1925" s="13">
        <f t="shared" si="2491"/>
        <v>5.0620422605901093E-4</v>
      </c>
      <c r="AO1925" s="13">
        <f t="shared" si="2492"/>
        <v>4.1855224157698681E-4</v>
      </c>
      <c r="AP1925" s="13">
        <f t="shared" si="2493"/>
        <v>2.3071844644338986E-4</v>
      </c>
      <c r="AQ1925" s="13">
        <f t="shared" si="2494"/>
        <v>9.5384153233820903E-5</v>
      </c>
      <c r="AR1925" s="13">
        <f t="shared" si="2495"/>
        <v>8.4074250763248402E-3</v>
      </c>
      <c r="AS1925" s="13">
        <f t="shared" si="2496"/>
        <v>7.1673510928633635E-3</v>
      </c>
      <c r="AT1925" s="13">
        <f t="shared" si="2497"/>
        <v>3.0550924463798824E-3</v>
      </c>
      <c r="AU1925" s="13">
        <f t="shared" si="2498"/>
        <v>8.6815800658637647E-4</v>
      </c>
      <c r="AV1925" s="13">
        <f t="shared" si="2499"/>
        <v>1.850267228311999E-4</v>
      </c>
      <c r="AW1925" s="13">
        <f t="shared" si="2500"/>
        <v>1.2353988685137447E-6</v>
      </c>
      <c r="AX1925" s="13">
        <f t="shared" si="2501"/>
        <v>4.3492691872829078E-5</v>
      </c>
      <c r="AY1925" s="13">
        <f t="shared" si="2502"/>
        <v>7.192339667850845E-5</v>
      </c>
      <c r="AZ1925" s="13">
        <f t="shared" si="2503"/>
        <v>5.946947368651793E-5</v>
      </c>
      <c r="BA1925" s="13">
        <f t="shared" si="2504"/>
        <v>3.2781342964652931E-5</v>
      </c>
      <c r="BB1925" s="13">
        <f t="shared" si="2505"/>
        <v>1.3552538554034095E-5</v>
      </c>
      <c r="BC1925" s="13">
        <f t="shared" si="2506"/>
        <v>4.4823374431395875E-6</v>
      </c>
      <c r="BD1925" s="13">
        <f t="shared" si="2507"/>
        <v>2.3172114010074855E-3</v>
      </c>
      <c r="BE1925" s="13">
        <f t="shared" si="2508"/>
        <v>1.9754285666101303E-3</v>
      </c>
      <c r="BF1925" s="13">
        <f t="shared" si="2509"/>
        <v>8.4202891891579056E-4</v>
      </c>
      <c r="BG1925" s="13">
        <f t="shared" si="2510"/>
        <v>2.3927725938382852E-4</v>
      </c>
      <c r="BH1925" s="13">
        <f t="shared" si="2511"/>
        <v>5.0996116854237527E-5</v>
      </c>
      <c r="BI1925" s="13">
        <f t="shared" si="2512"/>
        <v>8.694863660367754E-6</v>
      </c>
      <c r="BJ1925" s="14">
        <f t="shared" si="2513"/>
        <v>0.19243909373891893</v>
      </c>
      <c r="BK1925" s="14">
        <f t="shared" si="2514"/>
        <v>0.24413094615609793</v>
      </c>
      <c r="BL1925" s="14">
        <f t="shared" si="2515"/>
        <v>0.50037486157538624</v>
      </c>
      <c r="BM1925" s="14">
        <f t="shared" si="2516"/>
        <v>0.45613566428259328</v>
      </c>
      <c r="BN1925" s="14">
        <f t="shared" si="2517"/>
        <v>0.54222581746750442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1.6292</v>
      </c>
      <c r="F1926" s="10">
        <f>VLOOKUP(B1926,home!$B$2:$E$405,3,FALSE)</f>
        <v>1.2958000000000001</v>
      </c>
      <c r="G1926" s="10">
        <f>VLOOKUP(C1926,away!$B$2:$E$405,4,FALSE)</f>
        <v>0.75019999999999998</v>
      </c>
      <c r="H1926" s="10">
        <f>VLOOKUP(A1926,away!$A$2:$E$405,3,FALSE)</f>
        <v>1.1462000000000001</v>
      </c>
      <c r="I1926" s="10">
        <f>VLOOKUP(C1926,away!$B$2:$E$405,3,FALSE)</f>
        <v>0.96940000000000004</v>
      </c>
      <c r="J1926" s="10">
        <f>VLOOKUP(B1926,home!$B$2:$E$405,4,FALSE)</f>
        <v>0.92090000000000005</v>
      </c>
      <c r="K1926" s="12">
        <f t="shared" si="2462"/>
        <v>1.5837602434720002</v>
      </c>
      <c r="L1926" s="12">
        <f t="shared" si="2463"/>
        <v>1.0232361912520003</v>
      </c>
      <c r="M1926" s="13">
        <f t="shared" si="2464"/>
        <v>7.3755741590053533E-2</v>
      </c>
      <c r="N1926" s="13">
        <f t="shared" si="2465"/>
        <v>0.11681141125812111</v>
      </c>
      <c r="O1926" s="13">
        <f t="shared" si="2466"/>
        <v>7.5469544107573117E-2</v>
      </c>
      <c r="P1926" s="13">
        <f t="shared" si="2467"/>
        <v>0.11952566355053086</v>
      </c>
      <c r="Q1926" s="13">
        <f t="shared" si="2468"/>
        <v>9.2500634567234938E-2</v>
      </c>
      <c r="R1926" s="13">
        <f t="shared" si="2469"/>
        <v>3.8611584434078972E-2</v>
      </c>
      <c r="S1926" s="13">
        <f t="shared" si="2470"/>
        <v>4.8424651217666433E-2</v>
      </c>
      <c r="T1926" s="13">
        <f t="shared" si="2471"/>
        <v>9.4649997002970596E-2</v>
      </c>
      <c r="U1926" s="13">
        <f t="shared" si="2472"/>
        <v>6.1151492364156609E-2</v>
      </c>
      <c r="V1926" s="13">
        <f t="shared" si="2473"/>
        <v>8.7194546097022554E-3</v>
      </c>
      <c r="W1926" s="13">
        <f t="shared" si="2474"/>
        <v>4.8832942507839525E-2</v>
      </c>
      <c r="X1926" s="13">
        <f t="shared" si="2475"/>
        <v>4.9967634099349609E-2</v>
      </c>
      <c r="Y1926" s="13">
        <f t="shared" si="2476"/>
        <v>2.5564345800846031E-2</v>
      </c>
      <c r="Z1926" s="13">
        <f t="shared" si="2477"/>
        <v>1.3169590198177334E-2</v>
      </c>
      <c r="AA1926" s="13">
        <f t="shared" si="2478"/>
        <v>2.0857473378691802E-2</v>
      </c>
      <c r="AB1926" s="13">
        <f t="shared" si="2479"/>
        <v>1.6516618558223849E-2</v>
      </c>
      <c r="AC1926" s="13">
        <f t="shared" si="2480"/>
        <v>8.8315039578215724E-4</v>
      </c>
      <c r="AD1926" s="13">
        <f t="shared" si="2481"/>
        <v>1.9334918228917523E-2</v>
      </c>
      <c r="AE1926" s="13">
        <f t="shared" si="2482"/>
        <v>1.9784188086726436E-2</v>
      </c>
      <c r="AF1926" s="13">
        <f t="shared" si="2483"/>
        <v>1.0121948632437577E-2</v>
      </c>
      <c r="AG1926" s="13">
        <f t="shared" si="2484"/>
        <v>3.4523813889012741E-3</v>
      </c>
      <c r="AH1926" s="13">
        <f t="shared" si="2485"/>
        <v>3.3689003286831612E-3</v>
      </c>
      <c r="AI1926" s="13">
        <f t="shared" si="2486"/>
        <v>5.3355304047881455E-3</v>
      </c>
      <c r="AJ1926" s="13">
        <f t="shared" si="2487"/>
        <v>4.2251004664697672E-3</v>
      </c>
      <c r="AK1926" s="13">
        <f t="shared" si="2488"/>
        <v>2.2305153811566073E-3</v>
      </c>
      <c r="AL1926" s="13">
        <f t="shared" si="2489"/>
        <v>5.724795645469408E-5</v>
      </c>
      <c r="AM1926" s="13">
        <f t="shared" si="2490"/>
        <v>6.1243749603483262E-3</v>
      </c>
      <c r="AN1926" s="13">
        <f t="shared" si="2491"/>
        <v>6.2666821082259403E-3</v>
      </c>
      <c r="AO1926" s="13">
        <f t="shared" si="2492"/>
        <v>3.2061479661040829E-3</v>
      </c>
      <c r="AP1926" s="13">
        <f t="shared" si="2493"/>
        <v>1.0935488778088967E-3</v>
      </c>
      <c r="AQ1926" s="13">
        <f t="shared" si="2494"/>
        <v>2.7973969716926854E-4</v>
      </c>
      <c r="AR1926" s="13">
        <f t="shared" si="2495"/>
        <v>6.894361482058742E-4</v>
      </c>
      <c r="AS1926" s="13">
        <f t="shared" si="2496"/>
        <v>1.0919015619409334E-3</v>
      </c>
      <c r="AT1926" s="13">
        <f t="shared" si="2497"/>
        <v>8.6465514179351517E-4</v>
      </c>
      <c r="AU1926" s="13">
        <f t="shared" si="2498"/>
        <v>4.564688126287383E-4</v>
      </c>
      <c r="AV1926" s="13">
        <f t="shared" si="2499"/>
        <v>1.8073428945656629E-4</v>
      </c>
      <c r="AW1926" s="13">
        <f t="shared" si="2500"/>
        <v>2.5770498354297224E-6</v>
      </c>
      <c r="AX1926" s="13">
        <f t="shared" si="2501"/>
        <v>1.6165902630525147E-3</v>
      </c>
      <c r="AY1926" s="13">
        <f t="shared" si="2502"/>
        <v>1.6541536635809242E-3</v>
      </c>
      <c r="AZ1926" s="13">
        <f t="shared" si="2503"/>
        <v>8.4629494723404363E-4</v>
      </c>
      <c r="BA1926" s="13">
        <f t="shared" si="2504"/>
        <v>2.8865320616119189E-4</v>
      </c>
      <c r="BB1926" s="13">
        <f t="shared" si="2505"/>
        <v>7.3840101816264063E-5</v>
      </c>
      <c r="BC1926" s="13">
        <f t="shared" si="2506"/>
        <v>1.5111172908826796E-5</v>
      </c>
      <c r="BD1926" s="13">
        <f t="shared" si="2507"/>
        <v>1.1757600306693801E-4</v>
      </c>
      <c r="BE1926" s="13">
        <f t="shared" si="2508"/>
        <v>1.8621219924375837E-4</v>
      </c>
      <c r="BF1926" s="13">
        <f t="shared" si="2509"/>
        <v>1.4745773900587573E-4</v>
      </c>
      <c r="BG1926" s="13">
        <f t="shared" si="2510"/>
        <v>7.7845901543258813E-5</v>
      </c>
      <c r="BH1926" s="13">
        <f t="shared" si="2511"/>
        <v>3.0822310995362225E-5</v>
      </c>
      <c r="BI1926" s="13">
        <f t="shared" si="2512"/>
        <v>9.7630301532769187E-6</v>
      </c>
      <c r="BJ1926" s="14">
        <f t="shared" si="2513"/>
        <v>0.50248553853775502</v>
      </c>
      <c r="BK1926" s="14">
        <f t="shared" si="2514"/>
        <v>0.25302006298377083</v>
      </c>
      <c r="BL1926" s="14">
        <f t="shared" si="2515"/>
        <v>0.23161963256185611</v>
      </c>
      <c r="BM1926" s="14">
        <f t="shared" si="2516"/>
        <v>0.48196866816022116</v>
      </c>
      <c r="BN1926" s="14">
        <f t="shared" si="2517"/>
        <v>0.51667457950759255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1.6292</v>
      </c>
      <c r="F1927" s="10">
        <f>VLOOKUP(B1927,home!$B$2:$E$405,3,FALSE)</f>
        <v>1.0911999999999999</v>
      </c>
      <c r="G1927" s="10">
        <f>VLOOKUP(C1927,away!$B$2:$E$405,4,FALSE)</f>
        <v>0.64990000000000003</v>
      </c>
      <c r="H1927" s="10">
        <f>VLOOKUP(A1927,away!$A$2:$E$405,3,FALSE)</f>
        <v>1.1462000000000001</v>
      </c>
      <c r="I1927" s="10">
        <f>VLOOKUP(C1927,away!$B$2:$E$405,3,FALSE)</f>
        <v>0.51319999999999999</v>
      </c>
      <c r="J1927" s="10">
        <f>VLOOKUP(B1927,home!$B$2:$E$405,4,FALSE)</f>
        <v>0.92090000000000005</v>
      </c>
      <c r="K1927" s="12">
        <f t="shared" si="2462"/>
        <v>1.155381197696</v>
      </c>
      <c r="L1927" s="12">
        <f t="shared" si="2463"/>
        <v>0.54170085965600001</v>
      </c>
      <c r="M1927" s="13">
        <f t="shared" si="2464"/>
        <v>0.18321736257497495</v>
      </c>
      <c r="N1927" s="13">
        <f t="shared" si="2465"/>
        <v>0.21168589581057681</v>
      </c>
      <c r="O1927" s="13">
        <f t="shared" si="2466"/>
        <v>9.9249002810768983E-2</v>
      </c>
      <c r="P1927" s="13">
        <f t="shared" si="2467"/>
        <v>0.11467043173763991</v>
      </c>
      <c r="Q1927" s="13">
        <f t="shared" si="2468"/>
        <v>0.12228895191848752</v>
      </c>
      <c r="R1927" s="13">
        <f t="shared" si="2469"/>
        <v>2.6881635071297157E-2</v>
      </c>
      <c r="S1927" s="13">
        <f t="shared" si="2470"/>
        <v>1.794222410214517E-2</v>
      </c>
      <c r="T1927" s="13">
        <f t="shared" si="2471"/>
        <v>6.6244030380675945E-2</v>
      </c>
      <c r="U1927" s="13">
        <f t="shared" si="2472"/>
        <v>3.1058535724702102E-2</v>
      </c>
      <c r="V1927" s="13">
        <f t="shared" si="2473"/>
        <v>1.2477241695696842E-3</v>
      </c>
      <c r="W1927" s="13">
        <f t="shared" si="2474"/>
        <v>4.7096785244190219E-2</v>
      </c>
      <c r="X1927" s="13">
        <f t="shared" si="2475"/>
        <v>2.5512369053811858E-2</v>
      </c>
      <c r="Y1927" s="13">
        <f t="shared" si="2476"/>
        <v>6.9100361241555067E-3</v>
      </c>
      <c r="Z1927" s="13">
        <f t="shared" si="2477"/>
        <v>4.8539349423601837E-3</v>
      </c>
      <c r="AA1927" s="13">
        <f t="shared" si="2478"/>
        <v>5.6081451672425724E-3</v>
      </c>
      <c r="AB1927" s="13">
        <f t="shared" si="2479"/>
        <v>3.2397727400908806E-3</v>
      </c>
      <c r="AC1927" s="13">
        <f t="shared" si="2480"/>
        <v>4.8807147424242765E-5</v>
      </c>
      <c r="AD1927" s="13">
        <f t="shared" si="2481"/>
        <v>1.3603685035765943E-2</v>
      </c>
      <c r="AE1927" s="13">
        <f t="shared" si="2482"/>
        <v>7.3691278783638743E-3</v>
      </c>
      <c r="AF1927" s="13">
        <f t="shared" si="2483"/>
        <v>1.9959314533123532E-3</v>
      </c>
      <c r="AG1927" s="13">
        <f t="shared" si="2484"/>
        <v>3.603992613579171E-4</v>
      </c>
      <c r="AH1927" s="13">
        <f t="shared" si="2485"/>
        <v>6.5734518274770189E-4</v>
      </c>
      <c r="AI1927" s="13">
        <f t="shared" si="2486"/>
        <v>7.5948426454273575E-4</v>
      </c>
      <c r="AJ1927" s="13">
        <f t="shared" si="2487"/>
        <v>4.3874691959932605E-4</v>
      </c>
      <c r="AK1927" s="13">
        <f t="shared" si="2488"/>
        <v>1.6897331381736665E-4</v>
      </c>
      <c r="AL1927" s="13">
        <f t="shared" si="2489"/>
        <v>1.22187910323844E-6</v>
      </c>
      <c r="AM1927" s="13">
        <f t="shared" si="2490"/>
        <v>3.1434883819404821E-3</v>
      </c>
      <c r="AN1927" s="13">
        <f t="shared" si="2491"/>
        <v>1.7028303588158076E-3</v>
      </c>
      <c r="AO1927" s="13">
        <f t="shared" si="2492"/>
        <v>4.6121233460942894E-4</v>
      </c>
      <c r="AP1927" s="13">
        <f t="shared" si="2493"/>
        <v>8.3279706047292802E-5</v>
      </c>
      <c r="AQ1927" s="13">
        <f t="shared" si="2494"/>
        <v>1.1278172089429371E-5</v>
      </c>
      <c r="AR1927" s="13">
        <f t="shared" si="2495"/>
        <v>7.1216890117032155E-5</v>
      </c>
      <c r="AS1927" s="13">
        <f t="shared" si="2496"/>
        <v>8.2282655799601021E-5</v>
      </c>
      <c r="AT1927" s="13">
        <f t="shared" si="2497"/>
        <v>4.7533916703675399E-5</v>
      </c>
      <c r="AU1927" s="13">
        <f t="shared" si="2498"/>
        <v>1.8306597870758127E-5</v>
      </c>
      <c r="AV1927" s="13">
        <f t="shared" si="2499"/>
        <v>5.2877747434138899E-6</v>
      </c>
      <c r="AW1927" s="13">
        <f t="shared" si="2500"/>
        <v>2.1242741155212379E-8</v>
      </c>
      <c r="AX1927" s="13">
        <f t="shared" si="2501"/>
        <v>6.0532122861164191E-4</v>
      </c>
      <c r="AY1927" s="13">
        <f t="shared" si="2502"/>
        <v>3.2790302990695256E-4</v>
      </c>
      <c r="AZ1927" s="13">
        <f t="shared" si="2503"/>
        <v>8.8812676592201634E-5</v>
      </c>
      <c r="BA1927" s="13">
        <f t="shared" si="2504"/>
        <v>1.6036634419448647E-5</v>
      </c>
      <c r="BB1927" s="13">
        <f t="shared" si="2505"/>
        <v>2.1717646627510819E-6</v>
      </c>
      <c r="BC1927" s="13">
        <f t="shared" si="2506"/>
        <v>2.3528935695655696E-7</v>
      </c>
      <c r="BD1927" s="13">
        <f t="shared" si="2507"/>
        <v>6.4297084330705308E-6</v>
      </c>
      <c r="BE1927" s="13">
        <f t="shared" si="2508"/>
        <v>7.4287642302370997E-6</v>
      </c>
      <c r="BF1927" s="13">
        <f t="shared" si="2509"/>
        <v>4.2915272568662742E-6</v>
      </c>
      <c r="BG1927" s="13">
        <f t="shared" si="2510"/>
        <v>1.6527833006610616E-6</v>
      </c>
      <c r="BH1927" s="13">
        <f t="shared" si="2511"/>
        <v>4.7739868736243119E-7</v>
      </c>
      <c r="BI1927" s="13">
        <f t="shared" si="2512"/>
        <v>1.103154934366608E-7</v>
      </c>
      <c r="BJ1927" s="14">
        <f t="shared" si="2513"/>
        <v>0.5095097817377503</v>
      </c>
      <c r="BK1927" s="14">
        <f t="shared" si="2514"/>
        <v>0.31745567464076413</v>
      </c>
      <c r="BL1927" s="14">
        <f t="shared" si="2515"/>
        <v>0.16830665952744489</v>
      </c>
      <c r="BM1927" s="14">
        <f t="shared" si="2516"/>
        <v>0.2418048891374085</v>
      </c>
      <c r="BN1927" s="14">
        <f t="shared" si="2517"/>
        <v>0.75799327992374532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1.6292</v>
      </c>
      <c r="F1928" s="10">
        <f>VLOOKUP(B1928,home!$B$2:$E$405,3,FALSE)</f>
        <v>1.3299000000000001</v>
      </c>
      <c r="G1928" s="10">
        <f>VLOOKUP(C1928,away!$B$2:$E$405,4,FALSE)</f>
        <v>0.90259999999999996</v>
      </c>
      <c r="H1928" s="10">
        <f>VLOOKUP(A1928,away!$A$2:$E$405,3,FALSE)</f>
        <v>1.1462000000000001</v>
      </c>
      <c r="I1928" s="10">
        <f>VLOOKUP(C1928,away!$B$2:$E$405,3,FALSE)</f>
        <v>1.1803999999999999</v>
      </c>
      <c r="J1928" s="10">
        <f>VLOOKUP(B1928,home!$B$2:$E$405,4,FALSE)</f>
        <v>0.63009999999999999</v>
      </c>
      <c r="K1928" s="12">
        <f t="shared" si="2462"/>
        <v>1.9556391220080001</v>
      </c>
      <c r="L1928" s="12">
        <f t="shared" si="2463"/>
        <v>0.8525092198480001</v>
      </c>
      <c r="M1928" s="13">
        <f t="shared" si="2464"/>
        <v>6.0316574731138203E-2</v>
      </c>
      <c r="N1928" s="13">
        <f t="shared" si="2465"/>
        <v>0.117957453249733</v>
      </c>
      <c r="O1928" s="13">
        <f t="shared" si="2466"/>
        <v>5.1420436067946225E-2</v>
      </c>
      <c r="P1928" s="13">
        <f t="shared" si="2467"/>
        <v>0.10055981644518683</v>
      </c>
      <c r="Q1928" s="13">
        <f t="shared" si="2468"/>
        <v>0.11534110515380382</v>
      </c>
      <c r="R1928" s="13">
        <f t="shared" si="2469"/>
        <v>2.1918197918264399E-2</v>
      </c>
      <c r="S1928" s="13">
        <f t="shared" si="2470"/>
        <v>4.1913341103027052E-2</v>
      </c>
      <c r="T1928" s="13">
        <f t="shared" si="2471"/>
        <v>9.832935557107543E-2</v>
      </c>
      <c r="U1928" s="13">
        <f t="shared" si="2472"/>
        <v>4.286408533287215E-2</v>
      </c>
      <c r="V1928" s="13">
        <f t="shared" si="2473"/>
        <v>7.7642153673944782E-3</v>
      </c>
      <c r="W1928" s="13">
        <f t="shared" si="2474"/>
        <v>7.5188525871472428E-2</v>
      </c>
      <c r="X1928" s="13">
        <f t="shared" si="2475"/>
        <v>6.4098911532210132E-2</v>
      </c>
      <c r="Y1928" s="13">
        <f t="shared" si="2476"/>
        <v>2.7322456531715215E-2</v>
      </c>
      <c r="Z1928" s="13">
        <f t="shared" si="2477"/>
        <v>6.2284886025912147E-3</v>
      </c>
      <c r="AA1928" s="13">
        <f t="shared" si="2478"/>
        <v>1.2180675982208315E-2</v>
      </c>
      <c r="AB1928" s="13">
        <f t="shared" si="2479"/>
        <v>1.1910503241654906E-2</v>
      </c>
      <c r="AC1928" s="13">
        <f t="shared" si="2480"/>
        <v>8.090314267537262E-4</v>
      </c>
      <c r="AD1928" s="13">
        <f t="shared" si="2481"/>
        <v>3.6760405680090535E-2</v>
      </c>
      <c r="AE1928" s="13">
        <f t="shared" si="2482"/>
        <v>3.1338584767629969E-2</v>
      </c>
      <c r="AF1928" s="13">
        <f t="shared" si="2483"/>
        <v>1.3358216225696322E-2</v>
      </c>
      <c r="AG1928" s="13">
        <f t="shared" si="2484"/>
        <v>3.7960008310430897E-3</v>
      </c>
      <c r="AH1928" s="13">
        <f t="shared" si="2485"/>
        <v>1.3274609898567993E-3</v>
      </c>
      <c r="AI1928" s="13">
        <f t="shared" si="2486"/>
        <v>2.596034644703421E-3</v>
      </c>
      <c r="AJ1928" s="13">
        <f t="shared" si="2487"/>
        <v>2.5384534566350748E-3</v>
      </c>
      <c r="AK1928" s="13">
        <f t="shared" si="2488"/>
        <v>1.6547662963973301E-3</v>
      </c>
      <c r="AL1928" s="13">
        <f t="shared" si="2489"/>
        <v>5.3952700156060165E-5</v>
      </c>
      <c r="AM1928" s="13">
        <f t="shared" si="2490"/>
        <v>1.4378017497774034E-2</v>
      </c>
      <c r="AN1928" s="13">
        <f t="shared" si="2491"/>
        <v>1.2257392479988236E-2</v>
      </c>
      <c r="AO1928" s="13">
        <f t="shared" si="2492"/>
        <v>5.2247700502427562E-3</v>
      </c>
      <c r="AP1928" s="13">
        <f t="shared" si="2493"/>
        <v>1.4847215464725495E-3</v>
      </c>
      <c r="AQ1928" s="13">
        <f t="shared" si="2494"/>
        <v>3.1643470181870736E-4</v>
      </c>
      <c r="AR1928" s="13">
        <f t="shared" si="2495"/>
        <v>2.2633454656829482E-4</v>
      </c>
      <c r="AS1928" s="13">
        <f t="shared" si="2496"/>
        <v>4.4262869393089878E-4</v>
      </c>
      <c r="AT1928" s="13">
        <f t="shared" si="2497"/>
        <v>4.3281099518728544E-4</v>
      </c>
      <c r="AU1928" s="13">
        <f t="shared" si="2498"/>
        <v>2.8214070487449054E-4</v>
      </c>
      <c r="AV1928" s="13">
        <f t="shared" si="2499"/>
        <v>1.3794135009086674E-4</v>
      </c>
      <c r="AW1928" s="13">
        <f t="shared" si="2500"/>
        <v>2.4986100644804872E-6</v>
      </c>
      <c r="AX1928" s="13">
        <f t="shared" si="2501"/>
        <v>4.6863689192604098E-3</v>
      </c>
      <c r="AY1928" s="13">
        <f t="shared" si="2502"/>
        <v>3.9951727112786072E-3</v>
      </c>
      <c r="AZ1928" s="13">
        <f t="shared" si="2503"/>
        <v>1.702960785625072E-3</v>
      </c>
      <c r="BA1928" s="13">
        <f t="shared" si="2504"/>
        <v>4.8392992359498925E-4</v>
      </c>
      <c r="BB1928" s="13">
        <f t="shared" si="2505"/>
        <v>1.0313868040626665E-4</v>
      </c>
      <c r="BC1928" s="13">
        <f t="shared" si="2506"/>
        <v>1.7585335193859721E-5</v>
      </c>
      <c r="BD1928" s="13">
        <f t="shared" si="2507"/>
        <v>3.2158714619931297E-5</v>
      </c>
      <c r="BE1928" s="13">
        <f t="shared" si="2508"/>
        <v>6.289084042422826E-5</v>
      </c>
      <c r="BF1928" s="13">
        <f t="shared" si="2509"/>
        <v>6.1495893974791512E-5</v>
      </c>
      <c r="BG1928" s="13">
        <f t="shared" si="2510"/>
        <v>4.0087925366652768E-5</v>
      </c>
      <c r="BH1928" s="13">
        <f t="shared" si="2511"/>
        <v>1.9599378791790767E-5</v>
      </c>
      <c r="BI1928" s="13">
        <f t="shared" si="2512"/>
        <v>7.6658623864559835E-6</v>
      </c>
      <c r="BJ1928" s="14">
        <f t="shared" si="2513"/>
        <v>0.62814150804612556</v>
      </c>
      <c r="BK1928" s="14">
        <f t="shared" si="2514"/>
        <v>0.21541210448493495</v>
      </c>
      <c r="BL1928" s="14">
        <f t="shared" si="2515"/>
        <v>0.15015636883675429</v>
      </c>
      <c r="BM1928" s="14">
        <f t="shared" si="2516"/>
        <v>0.52843221230311932</v>
      </c>
      <c r="BN1928" s="14">
        <f t="shared" si="2517"/>
        <v>0.46751358356607248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1.6292</v>
      </c>
      <c r="F1929" s="10">
        <f>VLOOKUP(B1929,home!$B$2:$E$405,3,FALSE)</f>
        <v>0.86650000000000005</v>
      </c>
      <c r="G1929" s="10">
        <f>VLOOKUP(C1929,away!$B$2:$E$405,4,FALSE)</f>
        <v>1.3359000000000001</v>
      </c>
      <c r="H1929" s="10">
        <f>VLOOKUP(A1929,away!$A$2:$E$405,3,FALSE)</f>
        <v>1.1462000000000001</v>
      </c>
      <c r="I1929" s="10">
        <f>VLOOKUP(C1929,away!$B$2:$E$405,3,FALSE)</f>
        <v>1.2317</v>
      </c>
      <c r="J1929" s="10">
        <f>VLOOKUP(B1929,home!$B$2:$E$405,4,FALSE)</f>
        <v>1.3856999999999999</v>
      </c>
      <c r="K1929" s="12">
        <f t="shared" si="2462"/>
        <v>1.8858924346200003</v>
      </c>
      <c r="L1929" s="12">
        <f t="shared" si="2463"/>
        <v>1.956295980078</v>
      </c>
      <c r="M1929" s="13">
        <f t="shared" si="2464"/>
        <v>2.1446615862605337E-2</v>
      </c>
      <c r="N1929" s="13">
        <f t="shared" si="2465"/>
        <v>4.0446010603488694E-2</v>
      </c>
      <c r="O1929" s="13">
        <f t="shared" si="2466"/>
        <v>4.1955928398291889E-2</v>
      </c>
      <c r="P1929" s="13">
        <f t="shared" si="2467"/>
        <v>7.9124367953797098E-2</v>
      </c>
      <c r="Q1929" s="13">
        <f t="shared" si="2468"/>
        <v>3.8138412703839837E-2</v>
      </c>
      <c r="R1929" s="13">
        <f t="shared" si="2469"/>
        <v>4.103910703300942E-2</v>
      </c>
      <c r="S1929" s="13">
        <f t="shared" si="2470"/>
        <v>7.2979644483259401E-2</v>
      </c>
      <c r="T1929" s="13">
        <f t="shared" si="2471"/>
        <v>7.4610023459077593E-2</v>
      </c>
      <c r="U1929" s="13">
        <f t="shared" si="2472"/>
        <v>7.7395341477112911E-2</v>
      </c>
      <c r="V1929" s="13">
        <f t="shared" si="2473"/>
        <v>2.9916495296580001E-2</v>
      </c>
      <c r="W1929" s="13">
        <f t="shared" si="2474"/>
        <v>2.3974981328862277E-2</v>
      </c>
      <c r="X1929" s="13">
        <f t="shared" si="2475"/>
        <v>4.6902159596098378E-2</v>
      </c>
      <c r="Y1929" s="13">
        <f t="shared" si="2476"/>
        <v>4.5877253137412033E-2</v>
      </c>
      <c r="Z1929" s="13">
        <f t="shared" si="2477"/>
        <v>2.6761546704889044E-2</v>
      </c>
      <c r="AA1929" s="13">
        <f t="shared" si="2478"/>
        <v>5.0469398469480037E-2</v>
      </c>
      <c r="AB1929" s="13">
        <f t="shared" si="2479"/>
        <v>4.7589928376707336E-2</v>
      </c>
      <c r="AC1929" s="13">
        <f t="shared" si="2480"/>
        <v>6.8983021520133856E-3</v>
      </c>
      <c r="AD1929" s="13">
        <f t="shared" si="2481"/>
        <v>1.1303558977064287E-2</v>
      </c>
      <c r="AE1929" s="13">
        <f t="shared" si="2482"/>
        <v>2.2113106987405453E-2</v>
      </c>
      <c r="AF1929" s="13">
        <f t="shared" si="2483"/>
        <v>2.1629891153248013E-2</v>
      </c>
      <c r="AG1929" s="13">
        <f t="shared" si="2484"/>
        <v>1.4104823037541266E-2</v>
      </c>
      <c r="AH1929" s="13">
        <f t="shared" si="2485"/>
        <v>1.3088376559861019E-2</v>
      </c>
      <c r="AI1929" s="13">
        <f t="shared" si="2486"/>
        <v>2.4683270335699638E-2</v>
      </c>
      <c r="AJ1929" s="13">
        <f t="shared" si="2487"/>
        <v>2.3274996393888123E-2</v>
      </c>
      <c r="AK1929" s="13">
        <f t="shared" si="2488"/>
        <v>1.4631379871680462E-2</v>
      </c>
      <c r="AL1929" s="13">
        <f t="shared" si="2489"/>
        <v>1.0180138465278054E-3</v>
      </c>
      <c r="AM1929" s="13">
        <f t="shared" si="2490"/>
        <v>4.2634592718253077E-3</v>
      </c>
      <c r="AN1929" s="13">
        <f t="shared" si="2491"/>
        <v>8.3405882346981267E-3</v>
      </c>
      <c r="AO1929" s="13">
        <f t="shared" si="2492"/>
        <v>8.1583296175129043E-3</v>
      </c>
      <c r="AP1929" s="13">
        <f t="shared" si="2493"/>
        <v>5.3200358116305959E-3</v>
      </c>
      <c r="AQ1929" s="13">
        <f t="shared" si="2494"/>
        <v>2.6018911680409833E-3</v>
      </c>
      <c r="AR1929" s="13">
        <f t="shared" si="2495"/>
        <v>5.1209476899606457E-3</v>
      </c>
      <c r="AS1929" s="13">
        <f t="shared" si="2496"/>
        <v>9.657556506581547E-3</v>
      </c>
      <c r="AT1929" s="13">
        <f t="shared" si="2497"/>
        <v>9.106556376338653E-3</v>
      </c>
      <c r="AU1929" s="13">
        <f t="shared" si="2498"/>
        <v>5.7246619251925292E-3</v>
      </c>
      <c r="AV1929" s="13">
        <f t="shared" si="2499"/>
        <v>2.6990241538694397E-3</v>
      </c>
      <c r="AW1929" s="13">
        <f t="shared" si="2500"/>
        <v>1.0432842838282275E-4</v>
      </c>
      <c r="AX1929" s="13">
        <f t="shared" si="2501"/>
        <v>1.3400709310076395E-3</v>
      </c>
      <c r="AY1929" s="13">
        <f t="shared" si="2502"/>
        <v>2.6215753753496282E-3</v>
      </c>
      <c r="AZ1929" s="13">
        <f t="shared" si="2503"/>
        <v>2.5642886841339761E-3</v>
      </c>
      <c r="BA1929" s="13">
        <f t="shared" si="2504"/>
        <v>1.6721692148436011E-3</v>
      </c>
      <c r="BB1929" s="13">
        <f t="shared" si="2505"/>
        <v>8.1781447825218052E-4</v>
      </c>
      <c r="BC1929" s="13">
        <f t="shared" si="2506"/>
        <v>3.199774352508655E-4</v>
      </c>
      <c r="BD1929" s="13">
        <f t="shared" si="2507"/>
        <v>1.6696815633432882E-3</v>
      </c>
      <c r="BE1929" s="13">
        <f t="shared" si="2508"/>
        <v>3.1488398285336016E-3</v>
      </c>
      <c r="BF1929" s="13">
        <f t="shared" si="2509"/>
        <v>2.9691866052308303E-3</v>
      </c>
      <c r="BG1929" s="13">
        <f t="shared" si="2510"/>
        <v>1.8665221852599543E-3</v>
      </c>
      <c r="BH1929" s="13">
        <f t="shared" si="2511"/>
        <v>8.8001501705803483E-4</v>
      </c>
      <c r="BI1929" s="13">
        <f t="shared" si="2512"/>
        <v>3.3192273260434786E-4</v>
      </c>
      <c r="BJ1929" s="14">
        <f t="shared" si="2513"/>
        <v>0.37712042120658373</v>
      </c>
      <c r="BK1929" s="14">
        <f t="shared" si="2514"/>
        <v>0.21400501497013266</v>
      </c>
      <c r="BL1929" s="14">
        <f t="shared" si="2515"/>
        <v>0.37730264149970377</v>
      </c>
      <c r="BM1929" s="14">
        <f t="shared" si="2516"/>
        <v>0.73052193487930961</v>
      </c>
      <c r="BN1929" s="14">
        <f t="shared" si="2517"/>
        <v>0.26215044255503228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1.6292</v>
      </c>
      <c r="F1930" s="10">
        <f>VLOOKUP(B1930,home!$B$2:$E$405,3,FALSE)</f>
        <v>1.0570999999999999</v>
      </c>
      <c r="G1930" s="10">
        <f>VLOOKUP(C1930,away!$B$2:$E$405,4,FALSE)</f>
        <v>1.0109999999999999</v>
      </c>
      <c r="H1930" s="10">
        <f>VLOOKUP(A1930,away!$A$2:$E$405,3,FALSE)</f>
        <v>1.1462000000000001</v>
      </c>
      <c r="I1930" s="10">
        <f>VLOOKUP(C1930,away!$B$2:$E$405,3,FALSE)</f>
        <v>0.97509999999999997</v>
      </c>
      <c r="J1930" s="10">
        <f>VLOOKUP(B1930,home!$B$2:$E$405,4,FALSE)</f>
        <v>0.72699999999999998</v>
      </c>
      <c r="K1930" s="12">
        <f t="shared" si="2462"/>
        <v>1.7411718205199995</v>
      </c>
      <c r="L1930" s="12">
        <f t="shared" si="2463"/>
        <v>0.8125385437399999</v>
      </c>
      <c r="M1930" s="13">
        <f t="shared" si="2464"/>
        <v>7.7792491381598661E-2</v>
      </c>
      <c r="N1930" s="13">
        <f t="shared" si="2465"/>
        <v>0.13545009384168452</v>
      </c>
      <c r="O1930" s="13">
        <f t="shared" si="2466"/>
        <v>6.3209397661110667E-2</v>
      </c>
      <c r="P1930" s="13">
        <f t="shared" si="2467"/>
        <v>0.11005842199956867</v>
      </c>
      <c r="Q1930" s="13">
        <f t="shared" si="2468"/>
        <v>0.11792094324196531</v>
      </c>
      <c r="R1930" s="13">
        <f t="shared" si="2469"/>
        <v>2.5680035963120709E-2</v>
      </c>
      <c r="S1930" s="13">
        <f t="shared" si="2470"/>
        <v>3.8926816836400875E-2</v>
      </c>
      <c r="T1930" s="13">
        <f t="shared" si="2471"/>
        <v>9.5815311498273673E-2</v>
      </c>
      <c r="U1930" s="13">
        <f t="shared" si="2472"/>
        <v>4.4713354968925936E-2</v>
      </c>
      <c r="V1930" s="13">
        <f t="shared" si="2473"/>
        <v>6.1191624572735932E-3</v>
      </c>
      <c r="W1930" s="13">
        <f t="shared" si="2474"/>
        <v>6.8440207807349426E-2</v>
      </c>
      <c r="X1930" s="13">
        <f t="shared" si="2475"/>
        <v>5.5610306785046679E-2</v>
      </c>
      <c r="Y1930" s="13">
        <f t="shared" si="2476"/>
        <v>2.2592758846028228E-2</v>
      </c>
      <c r="Z1930" s="13">
        <f t="shared" si="2477"/>
        <v>6.9553396748883089E-3</v>
      </c>
      <c r="AA1930" s="13">
        <f t="shared" si="2478"/>
        <v>1.2110441444060259E-2</v>
      </c>
      <c r="AB1930" s="13">
        <f t="shared" si="2479"/>
        <v>1.0543179688227627E-2</v>
      </c>
      <c r="AC1930" s="13">
        <f t="shared" si="2480"/>
        <v>5.4107516680414354E-4</v>
      </c>
      <c r="AD1930" s="13">
        <f t="shared" si="2481"/>
        <v>2.9791540306172416E-2</v>
      </c>
      <c r="AE1930" s="13">
        <f t="shared" si="2482"/>
        <v>2.4206774776148847E-2</v>
      </c>
      <c r="AF1930" s="13">
        <f t="shared" si="2483"/>
        <v>9.8344687626270716E-3</v>
      </c>
      <c r="AG1930" s="13">
        <f t="shared" si="2484"/>
        <v>2.6636283089471733E-3</v>
      </c>
      <c r="AH1930" s="13">
        <f t="shared" si="2485"/>
        <v>1.4128703926626976E-3</v>
      </c>
      <c r="AI1930" s="13">
        <f t="shared" si="2486"/>
        <v>2.4600501137513153E-3</v>
      </c>
      <c r="AJ1930" s="13">
        <f t="shared" si="2487"/>
        <v>2.141684967565405E-3</v>
      </c>
      <c r="AK1930" s="13">
        <f t="shared" si="2488"/>
        <v>1.243013837985391E-3</v>
      </c>
      <c r="AL1930" s="13">
        <f t="shared" si="2489"/>
        <v>3.0619859569482106E-5</v>
      </c>
      <c r="AM1930" s="13">
        <f t="shared" si="2490"/>
        <v>1.0374438094198631E-2</v>
      </c>
      <c r="AN1930" s="13">
        <f t="shared" si="2491"/>
        <v>8.4296308211809362E-3</v>
      </c>
      <c r="AO1930" s="13">
        <f t="shared" si="2492"/>
        <v>3.4246999758540879E-3</v>
      </c>
      <c r="AP1930" s="13">
        <f t="shared" si="2493"/>
        <v>9.2756691037563133E-4</v>
      </c>
      <c r="AQ1930" s="13">
        <f t="shared" si="2494"/>
        <v>1.8842096664450659E-4</v>
      </c>
      <c r="AR1930" s="13">
        <f t="shared" si="2495"/>
        <v>2.2960233026950212E-4</v>
      </c>
      <c r="AS1930" s="13">
        <f t="shared" si="2496"/>
        <v>3.9977710739098318E-4</v>
      </c>
      <c r="AT1930" s="13">
        <f t="shared" si="2497"/>
        <v>3.4804031693908883E-4</v>
      </c>
      <c r="AU1930" s="13">
        <f t="shared" si="2498"/>
        <v>2.0199933075306365E-4</v>
      </c>
      <c r="AV1930" s="13">
        <f t="shared" si="2499"/>
        <v>8.7928885617783321E-5</v>
      </c>
      <c r="AW1930" s="13">
        <f t="shared" si="2500"/>
        <v>1.2033342972276801E-6</v>
      </c>
      <c r="AX1930" s="13">
        <f t="shared" si="2501"/>
        <v>3.0106132105579765E-3</v>
      </c>
      <c r="AY1930" s="13">
        <f t="shared" si="2502"/>
        <v>2.4462392738711838E-3</v>
      </c>
      <c r="AZ1930" s="13">
        <f t="shared" si="2503"/>
        <v>9.9383184861544325E-4</v>
      </c>
      <c r="BA1930" s="13">
        <f t="shared" si="2504"/>
        <v>2.6917556099880809E-4</v>
      </c>
      <c r="BB1930" s="13">
        <f t="shared" si="2505"/>
        <v>5.4678879586092249E-5</v>
      </c>
      <c r="BC1930" s="13">
        <f t="shared" si="2506"/>
        <v>8.8857394384436458E-6</v>
      </c>
      <c r="BD1930" s="13">
        <f t="shared" si="2507"/>
        <v>3.1093457179415279E-5</v>
      </c>
      <c r="BE1930" s="13">
        <f t="shared" si="2508"/>
        <v>5.4139051443343147E-5</v>
      </c>
      <c r="BF1930" s="13">
        <f t="shared" si="2509"/>
        <v>4.7132695381415849E-5</v>
      </c>
      <c r="BG1930" s="13">
        <f t="shared" si="2510"/>
        <v>2.7355373674424806E-5</v>
      </c>
      <c r="BH1930" s="13">
        <f t="shared" si="2511"/>
        <v>1.1907601445425774E-5</v>
      </c>
      <c r="BI1930" s="13">
        <f t="shared" si="2512"/>
        <v>4.1466360173517134E-6</v>
      </c>
      <c r="BJ1930" s="14">
        <f t="shared" si="2513"/>
        <v>0.59245421545556509</v>
      </c>
      <c r="BK1930" s="14">
        <f t="shared" si="2514"/>
        <v>0.23591482697508662</v>
      </c>
      <c r="BL1930" s="14">
        <f t="shared" si="2515"/>
        <v>0.1649571518235218</v>
      </c>
      <c r="BM1930" s="14">
        <f t="shared" si="2516"/>
        <v>0.46772511390043942</v>
      </c>
      <c r="BN1930" s="14">
        <f t="shared" si="2517"/>
        <v>0.53011138408904857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1.6292</v>
      </c>
      <c r="F1931" s="10">
        <f>VLOOKUP(B1931,home!$B$2:$E$405,3,FALSE)</f>
        <v>1.0470999999999999</v>
      </c>
      <c r="G1931" s="10">
        <f>VLOOKUP(C1931,away!$B$2:$E$405,4,FALSE)</f>
        <v>1.1253</v>
      </c>
      <c r="H1931" s="10">
        <f>VLOOKUP(A1931,away!$A$2:$E$405,3,FALSE)</f>
        <v>1.1462000000000001</v>
      </c>
      <c r="I1931" s="10">
        <f>VLOOKUP(C1931,away!$B$2:$E$405,3,FALSE)</f>
        <v>0.92090000000000005</v>
      </c>
      <c r="J1931" s="10">
        <f>VLOOKUP(B1931,home!$B$2:$E$405,4,FALSE)</f>
        <v>1.1291</v>
      </c>
      <c r="K1931" s="12">
        <f t="shared" si="2462"/>
        <v>1.9196890155959998</v>
      </c>
      <c r="L1931" s="12">
        <f t="shared" si="2463"/>
        <v>1.1918052233780001</v>
      </c>
      <c r="M1931" s="13">
        <f t="shared" si="2464"/>
        <v>4.4534360621130642E-2</v>
      </c>
      <c r="N1931" s="13">
        <f t="shared" si="2465"/>
        <v>8.5492122900975548E-2</v>
      </c>
      <c r="O1931" s="13">
        <f t="shared" si="2466"/>
        <v>5.3076283608063018E-2</v>
      </c>
      <c r="P1931" s="13">
        <f t="shared" si="2467"/>
        <v>0.1018899586310566</v>
      </c>
      <c r="Q1931" s="13">
        <f t="shared" si="2468"/>
        <v>8.2059144626492997E-2</v>
      </c>
      <c r="R1931" s="13">
        <f t="shared" si="2469"/>
        <v>3.1628296020790821E-2</v>
      </c>
      <c r="S1931" s="13">
        <f t="shared" si="2470"/>
        <v>5.8278391813896324E-2</v>
      </c>
      <c r="T1931" s="13">
        <f t="shared" si="2471"/>
        <v>9.7798517191785103E-2</v>
      </c>
      <c r="U1931" s="13">
        <f t="shared" si="2472"/>
        <v>6.0716492453130814E-2</v>
      </c>
      <c r="V1931" s="13">
        <f t="shared" si="2473"/>
        <v>1.4814984924459406E-2</v>
      </c>
      <c r="W1931" s="13">
        <f t="shared" si="2474"/>
        <v>5.2509346189560706E-2</v>
      </c>
      <c r="X1931" s="13">
        <f t="shared" si="2475"/>
        <v>6.2580913064882129E-2</v>
      </c>
      <c r="Y1931" s="13">
        <f t="shared" si="2476"/>
        <v>3.729212953724554E-2</v>
      </c>
      <c r="Z1931" s="13">
        <f t="shared" si="2477"/>
        <v>1.2564922801374702E-2</v>
      </c>
      <c r="AA1931" s="13">
        <f t="shared" si="2478"/>
        <v>2.4120744283610735E-2</v>
      </c>
      <c r="AB1931" s="13">
        <f t="shared" si="2479"/>
        <v>2.3152163924623766E-2</v>
      </c>
      <c r="AC1931" s="13">
        <f t="shared" si="2480"/>
        <v>2.1184459875750847E-3</v>
      </c>
      <c r="AD1931" s="13">
        <f t="shared" si="2481"/>
        <v>2.5200403774056846E-2</v>
      </c>
      <c r="AE1931" s="13">
        <f t="shared" si="2482"/>
        <v>3.0033972849155616E-2</v>
      </c>
      <c r="AF1931" s="13">
        <f t="shared" si="2483"/>
        <v>1.7897322860208353E-2</v>
      </c>
      <c r="AG1931" s="13">
        <f t="shared" si="2484"/>
        <v>7.1100409564262661E-3</v>
      </c>
      <c r="AH1931" s="13">
        <f t="shared" si="2485"/>
        <v>3.7437351565049277E-3</v>
      </c>
      <c r="AI1931" s="13">
        <f t="shared" si="2486"/>
        <v>7.1868072572430809E-3</v>
      </c>
      <c r="AJ1931" s="13">
        <f t="shared" si="2487"/>
        <v>6.8982174744675797E-3</v>
      </c>
      <c r="AK1931" s="13">
        <f t="shared" si="2488"/>
        <v>4.4141441043092635E-3</v>
      </c>
      <c r="AL1931" s="13">
        <f t="shared" si="2489"/>
        <v>1.9387131287003367E-4</v>
      </c>
      <c r="AM1931" s="13">
        <f t="shared" si="2490"/>
        <v>9.6753876627281785E-3</v>
      </c>
      <c r="AN1931" s="13">
        <f t="shared" si="2491"/>
        <v>1.1531177554646504E-2</v>
      </c>
      <c r="AO1931" s="13">
        <f t="shared" si="2492"/>
        <v>6.87145882066343E-3</v>
      </c>
      <c r="AP1931" s="13">
        <f t="shared" si="2493"/>
        <v>2.7298135048978351E-3</v>
      </c>
      <c r="AQ1931" s="13">
        <f t="shared" si="2494"/>
        <v>8.1335149849626187E-4</v>
      </c>
      <c r="AR1931" s="13">
        <f t="shared" si="2495"/>
        <v>8.9236062289328537E-4</v>
      </c>
      <c r="AS1931" s="13">
        <f t="shared" si="2496"/>
        <v>1.7130548857186441E-3</v>
      </c>
      <c r="AT1931" s="13">
        <f t="shared" si="2497"/>
        <v>1.6442663236135712E-3</v>
      </c>
      <c r="AU1931" s="13">
        <f t="shared" si="2498"/>
        <v>1.0521600000517968E-3</v>
      </c>
      <c r="AV1931" s="13">
        <f t="shared" si="2499"/>
        <v>5.049549986872303E-4</v>
      </c>
      <c r="AW1931" s="13">
        <f t="shared" si="2500"/>
        <v>1.232103567059065E-5</v>
      </c>
      <c r="AX1931" s="13">
        <f t="shared" si="2501"/>
        <v>3.0956225696287211E-3</v>
      </c>
      <c r="AY1931" s="13">
        <f t="shared" si="2502"/>
        <v>3.6893791480903364E-3</v>
      </c>
      <c r="AZ1931" s="13">
        <f t="shared" si="2503"/>
        <v>2.1985106698579702E-3</v>
      </c>
      <c r="BA1931" s="13">
        <f t="shared" si="2504"/>
        <v>8.7339883332966466E-4</v>
      </c>
      <c r="BB1931" s="13">
        <f t="shared" si="2505"/>
        <v>2.6023032291363655E-4</v>
      </c>
      <c r="BC1931" s="13">
        <f t="shared" si="2506"/>
        <v>6.2028771625963127E-5</v>
      </c>
      <c r="BD1931" s="13">
        <f t="shared" si="2507"/>
        <v>1.7725334191684379E-4</v>
      </c>
      <c r="BE1931" s="13">
        <f t="shared" si="2508"/>
        <v>3.4027129345544702E-4</v>
      </c>
      <c r="BF1931" s="13">
        <f t="shared" si="2509"/>
        <v>3.2660753218453236E-4</v>
      </c>
      <c r="BG1931" s="13">
        <f t="shared" si="2510"/>
        <v>2.0899496398185457E-4</v>
      </c>
      <c r="BH1931" s="13">
        <f t="shared" si="2511"/>
        <v>1.0030133416771199E-4</v>
      </c>
      <c r="BI1931" s="13">
        <f t="shared" si="2512"/>
        <v>3.8509473890276081E-5</v>
      </c>
      <c r="BJ1931" s="14">
        <f t="shared" si="2513"/>
        <v>0.53977427330766758</v>
      </c>
      <c r="BK1931" s="14">
        <f t="shared" si="2514"/>
        <v>0.2255193924390784</v>
      </c>
      <c r="BL1931" s="14">
        <f t="shared" si="2515"/>
        <v>0.22193561905330519</v>
      </c>
      <c r="BM1931" s="14">
        <f t="shared" si="2516"/>
        <v>0.59743698308049686</v>
      </c>
      <c r="BN1931" s="14">
        <f t="shared" si="2517"/>
        <v>0.39868016640850962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1.6292</v>
      </c>
      <c r="F1932" s="10">
        <f>VLOOKUP(B1932,home!$B$2:$E$405,3,FALSE)</f>
        <v>1.2583</v>
      </c>
      <c r="G1932" s="10">
        <f>VLOOKUP(C1932,away!$B$2:$E$405,4,FALSE)</f>
        <v>1.1193</v>
      </c>
      <c r="H1932" s="10">
        <f>VLOOKUP(A1932,away!$A$2:$E$405,3,FALSE)</f>
        <v>1.1462000000000001</v>
      </c>
      <c r="I1932" s="10">
        <f>VLOOKUP(C1932,away!$B$2:$E$405,3,FALSE)</f>
        <v>0.41060000000000002</v>
      </c>
      <c r="J1932" s="10">
        <f>VLOOKUP(B1932,home!$B$2:$E$405,4,FALSE)</f>
        <v>1.0468999999999999</v>
      </c>
      <c r="K1932" s="12">
        <f t="shared" si="2462"/>
        <v>2.2945900275479998</v>
      </c>
      <c r="L1932" s="12">
        <f t="shared" si="2463"/>
        <v>0.49270225386800004</v>
      </c>
      <c r="M1932" s="13">
        <f t="shared" si="2464"/>
        <v>6.1587750642915856E-2</v>
      </c>
      <c r="N1932" s="13">
        <f t="shared" si="2465"/>
        <v>0.14131863844434761</v>
      </c>
      <c r="O1932" s="13">
        <f t="shared" si="2466"/>
        <v>3.0344423552425011E-2</v>
      </c>
      <c r="P1932" s="13">
        <f t="shared" si="2467"/>
        <v>6.9628011675087073E-2</v>
      </c>
      <c r="Q1932" s="13">
        <f t="shared" si="2468"/>
        <v>0.16213416924053076</v>
      </c>
      <c r="R1932" s="13">
        <f t="shared" si="2469"/>
        <v>7.475382938302513E-3</v>
      </c>
      <c r="S1932" s="13">
        <f t="shared" si="2470"/>
        <v>1.9679481549565701E-2</v>
      </c>
      <c r="T1932" s="13">
        <f t="shared" si="2471"/>
        <v>7.9883870613825264E-2</v>
      </c>
      <c r="U1932" s="13">
        <f t="shared" si="2472"/>
        <v>1.715293914233141E-2</v>
      </c>
      <c r="V1932" s="13">
        <f t="shared" si="2473"/>
        <v>2.472070170499858E-3</v>
      </c>
      <c r="W1932" s="13">
        <f t="shared" si="2474"/>
        <v>0.12401048262136716</v>
      </c>
      <c r="X1932" s="13">
        <f t="shared" si="2475"/>
        <v>6.1100244290806051E-2</v>
      </c>
      <c r="Y1932" s="13">
        <f t="shared" si="2476"/>
        <v>1.5052114036982769E-2</v>
      </c>
      <c r="Z1932" s="13">
        <f t="shared" si="2477"/>
        <v>1.2277126740760139E-3</v>
      </c>
      <c r="AA1932" s="13">
        <f t="shared" si="2478"/>
        <v>2.8170972586291092E-3</v>
      </c>
      <c r="AB1932" s="13">
        <f t="shared" si="2479"/>
        <v>3.2320416381415818E-3</v>
      </c>
      <c r="AC1932" s="13">
        <f t="shared" si="2480"/>
        <v>1.7467488349588449E-4</v>
      </c>
      <c r="AD1932" s="13">
        <f t="shared" si="2481"/>
        <v>7.1138304183600926E-2</v>
      </c>
      <c r="AE1932" s="13">
        <f t="shared" si="2482"/>
        <v>3.5050002807607547E-2</v>
      </c>
      <c r="AF1932" s="13">
        <f t="shared" si="2483"/>
        <v>8.6346076906939837E-3</v>
      </c>
      <c r="AG1932" s="13">
        <f t="shared" si="2484"/>
        <v>1.4180968901569646E-3</v>
      </c>
      <c r="AH1932" s="13">
        <f t="shared" si="2485"/>
        <v>1.5122420040489029E-4</v>
      </c>
      <c r="AI1932" s="13">
        <f t="shared" si="2486"/>
        <v>3.4699754217298141E-4</v>
      </c>
      <c r="AJ1932" s="13">
        <f t="shared" si="2487"/>
        <v>3.9810854992689492E-4</v>
      </c>
      <c r="AK1932" s="13">
        <f t="shared" si="2488"/>
        <v>3.0449863618128267E-4</v>
      </c>
      <c r="AL1932" s="13">
        <f t="shared" si="2489"/>
        <v>7.8991453335663469E-6</v>
      </c>
      <c r="AM1932" s="13">
        <f t="shared" si="2490"/>
        <v>3.264664867127335E-2</v>
      </c>
      <c r="AN1932" s="13">
        <f t="shared" si="2491"/>
        <v>1.6085077381573127E-2</v>
      </c>
      <c r="AO1932" s="13">
        <f t="shared" si="2492"/>
        <v>3.9625769397711339E-3</v>
      </c>
      <c r="AP1932" s="13">
        <f t="shared" si="2493"/>
        <v>6.5079019645020012E-4</v>
      </c>
      <c r="AQ1932" s="13">
        <f t="shared" si="2494"/>
        <v>8.0161449146553006E-5</v>
      </c>
      <c r="AR1932" s="13">
        <f t="shared" si="2495"/>
        <v>1.4901700875775115E-5</v>
      </c>
      <c r="AS1932" s="13">
        <f t="shared" si="2496"/>
        <v>3.4193294223056871E-5</v>
      </c>
      <c r="AT1932" s="13">
        <f t="shared" si="2497"/>
        <v>3.9229795966620475E-5</v>
      </c>
      <c r="AU1932" s="13">
        <f t="shared" si="2498"/>
        <v>3.0005432869250025E-5</v>
      </c>
      <c r="AV1932" s="13">
        <f t="shared" si="2499"/>
        <v>1.721254175851052E-5</v>
      </c>
      <c r="AW1932" s="13">
        <f t="shared" si="2500"/>
        <v>2.4806600598661941E-7</v>
      </c>
      <c r="AX1932" s="13">
        <f t="shared" si="2501"/>
        <v>1.2485112412327835E-2</v>
      </c>
      <c r="AY1932" s="13">
        <f t="shared" si="2502"/>
        <v>6.1514430253492673E-3</v>
      </c>
      <c r="AZ1932" s="13">
        <f t="shared" si="2503"/>
        <v>1.5154149215650863E-3</v>
      </c>
      <c r="BA1932" s="13">
        <f t="shared" si="2504"/>
        <v>2.4888278246677228E-4</v>
      </c>
      <c r="BB1932" s="13">
        <f t="shared" si="2505"/>
        <v>3.0656276967579452E-5</v>
      </c>
      <c r="BC1932" s="13">
        <f t="shared" si="2506"/>
        <v>3.0208833514256108E-6</v>
      </c>
      <c r="BD1932" s="13">
        <f t="shared" si="2507"/>
        <v>1.2236836013268585E-6</v>
      </c>
      <c r="BE1932" s="13">
        <f t="shared" si="2508"/>
        <v>2.8078521884786317E-6</v>
      </c>
      <c r="BF1932" s="13">
        <f t="shared" si="2509"/>
        <v>3.2214348152559483E-6</v>
      </c>
      <c r="BG1932" s="13">
        <f t="shared" si="2510"/>
        <v>2.463957400494077E-6</v>
      </c>
      <c r="BH1932" s="13">
        <f t="shared" si="2511"/>
        <v>1.4134430198692008E-6</v>
      </c>
      <c r="BI1932" s="13">
        <f t="shared" si="2512"/>
        <v>6.4865445157983913E-7</v>
      </c>
      <c r="BJ1932" s="14">
        <f t="shared" si="2513"/>
        <v>0.77360031576016153</v>
      </c>
      <c r="BK1932" s="14">
        <f t="shared" si="2514"/>
        <v>0.15970133109224716</v>
      </c>
      <c r="BL1932" s="14">
        <f t="shared" si="2515"/>
        <v>6.2370035249685894E-2</v>
      </c>
      <c r="BM1932" s="14">
        <f t="shared" si="2516"/>
        <v>0.51825982332321818</v>
      </c>
      <c r="BN1932" s="14">
        <f t="shared" si="2517"/>
        <v>0.47248837649360881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1.6292</v>
      </c>
      <c r="F1933" s="10">
        <f>VLOOKUP(B1933,home!$B$2:$E$405,3,FALSE)</f>
        <v>0.90259999999999996</v>
      </c>
      <c r="G1933" s="10">
        <f>VLOOKUP(C1933,away!$B$2:$E$405,4,FALSE)</f>
        <v>1.2637</v>
      </c>
      <c r="H1933" s="10">
        <f>VLOOKUP(A1933,away!$A$2:$E$405,3,FALSE)</f>
        <v>1.1462000000000001</v>
      </c>
      <c r="I1933" s="10">
        <f>VLOOKUP(C1933,away!$B$2:$E$405,3,FALSE)</f>
        <v>1.1291</v>
      </c>
      <c r="J1933" s="10">
        <f>VLOOKUP(B1933,home!$B$2:$E$405,4,FALSE)</f>
        <v>1.2317</v>
      </c>
      <c r="K1933" s="12">
        <f t="shared" si="2462"/>
        <v>1.8582909681040001</v>
      </c>
      <c r="L1933" s="12">
        <f t="shared" si="2463"/>
        <v>1.5940346331140001</v>
      </c>
      <c r="M1933" s="13">
        <f t="shared" si="2464"/>
        <v>3.1671894467814675E-2</v>
      </c>
      <c r="N1933" s="13">
        <f t="shared" si="2465"/>
        <v>5.885559543228306E-2</v>
      </c>
      <c r="O1933" s="13">
        <f t="shared" si="2466"/>
        <v>5.0486096678028294E-2</v>
      </c>
      <c r="P1933" s="13">
        <f t="shared" si="2467"/>
        <v>9.3817857471605343E-2</v>
      </c>
      <c r="Q1933" s="13">
        <f t="shared" si="2468"/>
        <v>5.4685410707097336E-2</v>
      </c>
      <c r="R1933" s="13">
        <f t="shared" si="2469"/>
        <v>4.0238293297759395E-2</v>
      </c>
      <c r="S1933" s="13">
        <f t="shared" si="2470"/>
        <v>6.947634905063016E-2</v>
      </c>
      <c r="T1933" s="13">
        <f t="shared" si="2471"/>
        <v>8.7170438593176316E-2</v>
      </c>
      <c r="U1933" s="13">
        <f t="shared" si="2472"/>
        <v>7.4774457007146009E-2</v>
      </c>
      <c r="V1933" s="13">
        <f t="shared" si="2473"/>
        <v>2.2866829206160504E-2</v>
      </c>
      <c r="W1933" s="13">
        <f t="shared" si="2474"/>
        <v>3.3873801601352241E-2</v>
      </c>
      <c r="X1933" s="13">
        <f t="shared" si="2475"/>
        <v>5.3996012907787945E-2</v>
      </c>
      <c r="Y1933" s="13">
        <f t="shared" si="2476"/>
        <v>4.3035757312542298E-2</v>
      </c>
      <c r="Z1933" s="13">
        <f t="shared" si="2477"/>
        <v>2.1380411031342476E-2</v>
      </c>
      <c r="AA1933" s="13">
        <f t="shared" si="2478"/>
        <v>3.9731024713894857E-2</v>
      </c>
      <c r="AB1933" s="13">
        <f t="shared" si="2479"/>
        <v>3.6915902189673819E-2</v>
      </c>
      <c r="AC1933" s="13">
        <f t="shared" si="2480"/>
        <v>4.23347923951787E-3</v>
      </c>
      <c r="AD1933" s="13">
        <f t="shared" si="2481"/>
        <v>1.5736844892784933E-2</v>
      </c>
      <c r="AE1933" s="13">
        <f t="shared" si="2482"/>
        <v>2.5085075775042355E-2</v>
      </c>
      <c r="AF1933" s="13">
        <f t="shared" si="2483"/>
        <v>1.9993239779853272E-2</v>
      </c>
      <c r="AG1933" s="13">
        <f t="shared" si="2484"/>
        <v>1.0623305545746213E-2</v>
      </c>
      <c r="AH1933" s="13">
        <f t="shared" si="2485"/>
        <v>8.5202789135431275E-3</v>
      </c>
      <c r="AI1933" s="13">
        <f t="shared" si="2486"/>
        <v>1.5833157350764158E-2</v>
      </c>
      <c r="AJ1933" s="13">
        <f t="shared" si="2487"/>
        <v>1.4711306650747248E-2</v>
      </c>
      <c r="AK1933" s="13">
        <f t="shared" si="2488"/>
        <v>9.1126294260306367E-3</v>
      </c>
      <c r="AL1933" s="13">
        <f t="shared" si="2489"/>
        <v>5.0161312870716063E-4</v>
      </c>
      <c r="AM1933" s="13">
        <f t="shared" si="2490"/>
        <v>5.8487273461431642E-3</v>
      </c>
      <c r="AN1933" s="13">
        <f t="shared" si="2491"/>
        <v>9.3230739493931382E-3</v>
      </c>
      <c r="AO1933" s="13">
        <f t="shared" si="2492"/>
        <v>7.4306513812077936E-3</v>
      </c>
      <c r="AP1933" s="13">
        <f t="shared" si="2493"/>
        <v>3.9482385494138674E-3</v>
      </c>
      <c r="AQ1933" s="13">
        <f t="shared" si="2494"/>
        <v>1.573407246890371E-3</v>
      </c>
      <c r="AR1933" s="13">
        <f t="shared" si="2495"/>
        <v>2.7163239343957362E-3</v>
      </c>
      <c r="AS1933" s="13">
        <f t="shared" si="2496"/>
        <v>5.0477202337323194E-3</v>
      </c>
      <c r="AT1933" s="13">
        <f t="shared" si="2497"/>
        <v>4.6900664599302914E-3</v>
      </c>
      <c r="AU1933" s="13">
        <f t="shared" si="2498"/>
        <v>2.9051693807653194E-3</v>
      </c>
      <c r="AV1933" s="13">
        <f t="shared" si="2499"/>
        <v>1.3496625052721218E-3</v>
      </c>
      <c r="AW1933" s="13">
        <f t="shared" si="2500"/>
        <v>4.1274123850965309E-5</v>
      </c>
      <c r="AX1933" s="13">
        <f t="shared" si="2501"/>
        <v>1.811439533706783E-3</v>
      </c>
      <c r="AY1933" s="13">
        <f t="shared" si="2502"/>
        <v>2.8874973525204869E-3</v>
      </c>
      <c r="AZ1933" s="13">
        <f t="shared" si="2503"/>
        <v>2.301385391471321E-3</v>
      </c>
      <c r="BA1933" s="13">
        <f t="shared" si="2504"/>
        <v>1.2228293393826356E-3</v>
      </c>
      <c r="BB1933" s="13">
        <f t="shared" si="2505"/>
        <v>4.8730807934095849E-4</v>
      </c>
      <c r="BC1933" s="13">
        <f t="shared" si="2506"/>
        <v>1.5535719109315067E-4</v>
      </c>
      <c r="BD1933" s="13">
        <f t="shared" si="2507"/>
        <v>7.216524043638802E-4</v>
      </c>
      <c r="BE1933" s="13">
        <f t="shared" si="2508"/>
        <v>1.3410401451399343E-3</v>
      </c>
      <c r="BF1933" s="13">
        <f t="shared" si="2509"/>
        <v>1.2460213947892089E-3</v>
      </c>
      <c r="BG1933" s="13">
        <f t="shared" si="2510"/>
        <v>7.718234346670448E-4</v>
      </c>
      <c r="BH1933" s="13">
        <f t="shared" si="2511"/>
        <v>3.5856812940319457E-4</v>
      </c>
      <c r="BI1933" s="13">
        <f t="shared" si="2512"/>
        <v>1.3326478326398066E-4</v>
      </c>
      <c r="BJ1933" s="14">
        <f t="shared" si="2513"/>
        <v>0.44004539790822955</v>
      </c>
      <c r="BK1933" s="14">
        <f t="shared" si="2514"/>
        <v>0.2254555199169562</v>
      </c>
      <c r="BL1933" s="14">
        <f t="shared" si="2515"/>
        <v>0.31160445903331063</v>
      </c>
      <c r="BM1933" s="14">
        <f t="shared" si="2516"/>
        <v>0.66588441660658126</v>
      </c>
      <c r="BN1933" s="14">
        <f t="shared" si="2517"/>
        <v>0.32975514805458811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1.6292</v>
      </c>
      <c r="F1934" s="10">
        <f>VLOOKUP(B1934,home!$B$2:$E$405,3,FALSE)</f>
        <v>1.163</v>
      </c>
      <c r="G1934" s="10">
        <f>VLOOKUP(C1934,away!$B$2:$E$405,4,FALSE)</f>
        <v>1.1048</v>
      </c>
      <c r="H1934" s="10">
        <f>VLOOKUP(A1934,away!$A$2:$E$405,3,FALSE)</f>
        <v>1.1462000000000001</v>
      </c>
      <c r="I1934" s="10">
        <f>VLOOKUP(C1934,away!$B$2:$E$405,3,FALSE)</f>
        <v>1.1778</v>
      </c>
      <c r="J1934" s="10">
        <f>VLOOKUP(B1934,home!$B$2:$E$405,4,FALSE)</f>
        <v>0.91839999999999999</v>
      </c>
      <c r="K1934" s="12">
        <f t="shared" si="2462"/>
        <v>2.0933304060800002</v>
      </c>
      <c r="L1934" s="12">
        <f t="shared" si="2463"/>
        <v>1.2398348202240002</v>
      </c>
      <c r="M1934" s="13">
        <f t="shared" si="2464"/>
        <v>3.567999090039975E-2</v>
      </c>
      <c r="N1934" s="13">
        <f t="shared" si="2465"/>
        <v>7.4690009840464505E-2</v>
      </c>
      <c r="O1934" s="13">
        <f t="shared" si="2466"/>
        <v>4.4237295103591076E-2</v>
      </c>
      <c r="P1934" s="13">
        <f t="shared" si="2467"/>
        <v>9.2603274923081097E-2</v>
      </c>
      <c r="Q1934" s="13">
        <f t="shared" si="2468"/>
        <v>7.8175434314729411E-2</v>
      </c>
      <c r="R1934" s="13">
        <f t="shared" si="2469"/>
        <v>2.7423469410978448E-2</v>
      </c>
      <c r="S1934" s="13">
        <f t="shared" si="2470"/>
        <v>6.0085262846743551E-2</v>
      </c>
      <c r="T1934" s="13">
        <f t="shared" si="2471"/>
        <v>9.6924625549535653E-2</v>
      </c>
      <c r="U1934" s="13">
        <f t="shared" si="2472"/>
        <v>5.7406382358205971E-2</v>
      </c>
      <c r="V1934" s="13">
        <f t="shared" si="2473"/>
        <v>1.732714727595169E-2</v>
      </c>
      <c r="W1934" s="13">
        <f t="shared" si="2474"/>
        <v>5.4549004553177627E-2</v>
      </c>
      <c r="X1934" s="13">
        <f t="shared" si="2475"/>
        <v>6.7631755253587139E-2</v>
      </c>
      <c r="Y1934" s="13">
        <f t="shared" si="2476"/>
        <v>4.1926102558132401E-2</v>
      </c>
      <c r="Z1934" s="13">
        <f t="shared" si="2477"/>
        <v>1.1333524089026275E-2</v>
      </c>
      <c r="AA1934" s="13">
        <f t="shared" si="2478"/>
        <v>2.3724810583598835E-2</v>
      </c>
      <c r="AB1934" s="13">
        <f t="shared" si="2479"/>
        <v>2.4831933686568022E-2</v>
      </c>
      <c r="AC1934" s="13">
        <f t="shared" si="2480"/>
        <v>2.8106624720469283E-3</v>
      </c>
      <c r="AD1934" s="13">
        <f t="shared" si="2481"/>
        <v>2.8547272463140781E-2</v>
      </c>
      <c r="AE1934" s="13">
        <f t="shared" si="2482"/>
        <v>3.5393902422223698E-2</v>
      </c>
      <c r="AF1934" s="13">
        <f t="shared" si="2483"/>
        <v>2.1941296323341766E-2</v>
      </c>
      <c r="AG1934" s="13">
        <f t="shared" si="2484"/>
        <v>9.0678610608439826E-3</v>
      </c>
      <c r="AH1934" s="13">
        <f t="shared" si="2485"/>
        <v>3.5129244503555677E-3</v>
      </c>
      <c r="AI1934" s="13">
        <f t="shared" si="2486"/>
        <v>7.3537115661911814E-3</v>
      </c>
      <c r="AJ1934" s="13">
        <f t="shared" si="2487"/>
        <v>7.6968740095250919E-3</v>
      </c>
      <c r="AK1934" s="13">
        <f t="shared" si="2488"/>
        <v>5.3707001319685862E-3</v>
      </c>
      <c r="AL1934" s="13">
        <f t="shared" si="2489"/>
        <v>2.9178992824466487E-4</v>
      </c>
      <c r="AM1934" s="13">
        <f t="shared" si="2490"/>
        <v>1.1951774691548581E-2</v>
      </c>
      <c r="AN1934" s="13">
        <f t="shared" si="2491"/>
        <v>1.4818226426053887E-2</v>
      </c>
      <c r="AO1934" s="13">
        <f t="shared" si="2492"/>
        <v>9.1860765484925271E-3</v>
      </c>
      <c r="AP1934" s="13">
        <f t="shared" si="2493"/>
        <v>3.7964058553547112E-3</v>
      </c>
      <c r="AQ1934" s="13">
        <f t="shared" si="2494"/>
        <v>1.1767290427927629E-3</v>
      </c>
      <c r="AR1934" s="13">
        <f t="shared" si="2495"/>
        <v>8.7108921087341771E-4</v>
      </c>
      <c r="AS1934" s="13">
        <f t="shared" si="2496"/>
        <v>1.823477531529558E-3</v>
      </c>
      <c r="AT1934" s="13">
        <f t="shared" si="2497"/>
        <v>1.9085704807772635E-3</v>
      </c>
      <c r="AU1934" s="13">
        <f t="shared" si="2498"/>
        <v>1.3317562065192567E-3</v>
      </c>
      <c r="AV1934" s="13">
        <f t="shared" si="2499"/>
        <v>6.9695144014812922E-4</v>
      </c>
      <c r="AW1934" s="13">
        <f t="shared" si="2500"/>
        <v>2.1036302500791563E-5</v>
      </c>
      <c r="AX1934" s="13">
        <f t="shared" si="2501"/>
        <v>4.1698355614060096E-3</v>
      </c>
      <c r="AY1934" s="13">
        <f t="shared" si="2502"/>
        <v>5.1699073236394612E-3</v>
      </c>
      <c r="AZ1934" s="13">
        <f t="shared" si="2503"/>
        <v>3.2049155585896377E-3</v>
      </c>
      <c r="BA1934" s="13">
        <f t="shared" si="2504"/>
        <v>1.3245219684723611E-3</v>
      </c>
      <c r="BB1934" s="13">
        <f t="shared" si="2505"/>
        <v>4.1054711416591726E-4</v>
      </c>
      <c r="BC1934" s="13">
        <f t="shared" si="2506"/>
        <v>1.0180212149707638E-4</v>
      </c>
      <c r="BD1934" s="13">
        <f t="shared" si="2507"/>
        <v>1.8000112252705147E-4</v>
      </c>
      <c r="BE1934" s="13">
        <f t="shared" si="2508"/>
        <v>3.7680182291440845E-4</v>
      </c>
      <c r="BF1934" s="13">
        <f t="shared" si="2509"/>
        <v>3.9438535648655157E-4</v>
      </c>
      <c r="BG1934" s="13">
        <f t="shared" si="2510"/>
        <v>2.7519295281533288E-4</v>
      </c>
      <c r="BH1934" s="13">
        <f t="shared" si="2511"/>
        <v>1.440174439168188E-4</v>
      </c>
      <c r="BI1934" s="13">
        <f t="shared" si="2512"/>
        <v>6.0295218871399592E-5</v>
      </c>
      <c r="BJ1934" s="14">
        <f t="shared" si="2513"/>
        <v>0.56415800655118975</v>
      </c>
      <c r="BK1934" s="14">
        <f t="shared" si="2514"/>
        <v>0.21396803567010714</v>
      </c>
      <c r="BL1934" s="14">
        <f t="shared" si="2515"/>
        <v>0.20962064008836201</v>
      </c>
      <c r="BM1934" s="14">
        <f t="shared" si="2516"/>
        <v>0.64112186088430223</v>
      </c>
      <c r="BN1934" s="14">
        <f t="shared" si="2517"/>
        <v>0.35280947449324429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1.6292</v>
      </c>
      <c r="F1935" s="10">
        <f>VLOOKUP(B1935,home!$B$2:$E$405,3,FALSE)</f>
        <v>0.90259999999999996</v>
      </c>
      <c r="G1935" s="10">
        <f>VLOOKUP(C1935,away!$B$2:$E$405,4,FALSE)</f>
        <v>0.64990000000000003</v>
      </c>
      <c r="H1935" s="10">
        <f>VLOOKUP(A1935,away!$A$2:$E$405,3,FALSE)</f>
        <v>1.1462000000000001</v>
      </c>
      <c r="I1935" s="10">
        <f>VLOOKUP(C1935,away!$B$2:$E$405,3,FALSE)</f>
        <v>1.2829999999999999</v>
      </c>
      <c r="J1935" s="10">
        <f>VLOOKUP(B1935,home!$B$2:$E$405,4,FALSE)</f>
        <v>0.87239999999999995</v>
      </c>
      <c r="K1935" s="12">
        <f t="shared" si="2462"/>
        <v>0.95568829640800002</v>
      </c>
      <c r="L1935" s="12">
        <f t="shared" si="2463"/>
        <v>1.2829292810399999</v>
      </c>
      <c r="M1935" s="13">
        <f t="shared" si="2464"/>
        <v>0.10660577678945521</v>
      </c>
      <c r="N1935" s="13">
        <f t="shared" si="2465"/>
        <v>0.10188189320716595</v>
      </c>
      <c r="O1935" s="13">
        <f t="shared" si="2466"/>
        <v>0.13676767257120648</v>
      </c>
      <c r="P1935" s="13">
        <f t="shared" si="2467"/>
        <v>0.13070726400326346</v>
      </c>
      <c r="Q1935" s="13">
        <f t="shared" si="2468"/>
        <v>4.8683666476989101E-2</v>
      </c>
      <c r="R1935" s="13">
        <f t="shared" si="2469"/>
        <v>8.7731625920646039E-2</v>
      </c>
      <c r="S1935" s="13">
        <f t="shared" si="2470"/>
        <v>4.0064406868307485E-2</v>
      </c>
      <c r="T1935" s="13">
        <f t="shared" si="2471"/>
        <v>6.2457701231714784E-2</v>
      </c>
      <c r="U1935" s="13">
        <f t="shared" si="2472"/>
        <v>8.3844088117206145E-2</v>
      </c>
      <c r="V1935" s="13">
        <f t="shared" si="2473"/>
        <v>5.4580208850662643E-3</v>
      </c>
      <c r="W1935" s="13">
        <f t="shared" si="2474"/>
        <v>1.5508803426096328E-2</v>
      </c>
      <c r="X1935" s="13">
        <f t="shared" si="2475"/>
        <v>1.9896698029232451E-2</v>
      </c>
      <c r="Y1935" s="13">
        <f t="shared" si="2476"/>
        <v>1.2763028248856587E-2</v>
      </c>
      <c r="Z1935" s="13">
        <f t="shared" si="2477"/>
        <v>3.7517823922281548E-2</v>
      </c>
      <c r="AA1935" s="13">
        <f t="shared" si="2478"/>
        <v>3.5855345229220563E-2</v>
      </c>
      <c r="AB1935" s="13">
        <f t="shared" si="2479"/>
        <v>1.7133266899617253E-2</v>
      </c>
      <c r="AC1935" s="13">
        <f t="shared" si="2480"/>
        <v>4.1824831064774404E-4</v>
      </c>
      <c r="AD1935" s="13">
        <f t="shared" si="2481"/>
        <v>3.7053954814031376E-3</v>
      </c>
      <c r="AE1935" s="13">
        <f t="shared" si="2482"/>
        <v>4.7537603609253921E-3</v>
      </c>
      <c r="AF1935" s="13">
        <f t="shared" si="2483"/>
        <v>3.0493691810392323E-3</v>
      </c>
      <c r="AG1935" s="13">
        <f t="shared" si="2484"/>
        <v>1.3040416703520654E-3</v>
      </c>
      <c r="AH1935" s="13">
        <f t="shared" si="2485"/>
        <v>1.2033178717699497E-2</v>
      </c>
      <c r="AI1935" s="13">
        <f t="shared" si="2486"/>
        <v>1.1499968069091234E-2</v>
      </c>
      <c r="AJ1935" s="13">
        <f t="shared" si="2487"/>
        <v>5.4951924463480994E-3</v>
      </c>
      <c r="AK1935" s="13">
        <f t="shared" si="2488"/>
        <v>1.7505637024948419E-3</v>
      </c>
      <c r="AL1935" s="13">
        <f t="shared" si="2489"/>
        <v>2.0512243897147259E-5</v>
      </c>
      <c r="AM1935" s="13">
        <f t="shared" si="2490"/>
        <v>7.0824061902801337E-4</v>
      </c>
      <c r="AN1935" s="13">
        <f t="shared" si="2491"/>
        <v>9.0862262817293369E-4</v>
      </c>
      <c r="AO1935" s="13">
        <f t="shared" si="2492"/>
        <v>5.8284928754928861E-4</v>
      </c>
      <c r="AP1935" s="13">
        <f t="shared" si="2493"/>
        <v>2.4925147247676168E-4</v>
      </c>
      <c r="AQ1935" s="13">
        <f t="shared" si="2494"/>
        <v>7.9943003095693315E-5</v>
      </c>
      <c r="AR1935" s="13">
        <f t="shared" si="2495"/>
        <v>3.0875434641848085E-3</v>
      </c>
      <c r="AS1935" s="13">
        <f t="shared" si="2496"/>
        <v>2.9507291533724341E-3</v>
      </c>
      <c r="AT1935" s="13">
        <f t="shared" si="2497"/>
        <v>1.4099886588739609E-3</v>
      </c>
      <c r="AU1935" s="13">
        <f t="shared" si="2498"/>
        <v>4.491698864512855E-4</v>
      </c>
      <c r="AV1935" s="13">
        <f t="shared" si="2499"/>
        <v>1.0731660089510094E-4</v>
      </c>
      <c r="AW1935" s="13">
        <f t="shared" si="2500"/>
        <v>6.9860172870027315E-7</v>
      </c>
      <c r="AX1935" s="13">
        <f t="shared" si="2501"/>
        <v>1.128095451076382E-4</v>
      </c>
      <c r="AY1935" s="13">
        <f t="shared" si="2502"/>
        <v>1.4472666859939172E-4</v>
      </c>
      <c r="AZ1935" s="13">
        <f t="shared" si="2503"/>
        <v>9.2837040446765992E-5</v>
      </c>
      <c r="BA1935" s="13">
        <f t="shared" si="2504"/>
        <v>3.9701119184750297E-5</v>
      </c>
      <c r="BB1935" s="13">
        <f t="shared" si="2505"/>
        <v>1.2733432073043764E-5</v>
      </c>
      <c r="BC1935" s="13">
        <f t="shared" si="2506"/>
        <v>3.2672185709283418E-6</v>
      </c>
      <c r="BD1935" s="13">
        <f t="shared" si="2507"/>
        <v>6.6018331944772864E-4</v>
      </c>
      <c r="BE1935" s="13">
        <f t="shared" si="2508"/>
        <v>6.3092947187997825E-4</v>
      </c>
      <c r="BF1935" s="13">
        <f t="shared" si="2509"/>
        <v>3.0148595606728772E-4</v>
      </c>
      <c r="BG1935" s="13">
        <f t="shared" si="2510"/>
        <v>9.6042199914961131E-5</v>
      </c>
      <c r="BH1935" s="13">
        <f t="shared" si="2511"/>
        <v>2.2946601605001439E-5</v>
      </c>
      <c r="BI1935" s="13">
        <f t="shared" si="2512"/>
        <v>4.385959719247382E-6</v>
      </c>
      <c r="BJ1935" s="14">
        <f t="shared" si="2513"/>
        <v>0.27693933934808029</v>
      </c>
      <c r="BK1935" s="14">
        <f t="shared" si="2514"/>
        <v>0.2834189557692367</v>
      </c>
      <c r="BL1935" s="14">
        <f t="shared" si="2515"/>
        <v>0.40183162294594194</v>
      </c>
      <c r="BM1935" s="14">
        <f t="shared" si="2516"/>
        <v>0.38718581494994353</v>
      </c>
      <c r="BN1935" s="14">
        <f t="shared" si="2517"/>
        <v>0.6123778989687263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1.4215</v>
      </c>
      <c r="F1936" s="10">
        <f>VLOOKUP(B1936,home!$B$2:$E$405,3,FALSE)</f>
        <v>0.81169999999999998</v>
      </c>
      <c r="G1936" s="10">
        <f>VLOOKUP(C1936,away!$B$2:$E$405,4,FALSE)</f>
        <v>1.1137999999999999</v>
      </c>
      <c r="H1936" s="10">
        <f>VLOOKUP(A1936,away!$A$2:$E$405,3,FALSE)</f>
        <v>1.0277000000000001</v>
      </c>
      <c r="I1936" s="10">
        <f>VLOOKUP(C1936,away!$B$2:$E$405,3,FALSE)</f>
        <v>0.81089999999999995</v>
      </c>
      <c r="J1936" s="10">
        <f>VLOOKUP(B1936,home!$B$2:$E$405,4,FALSE)</f>
        <v>1.0479000000000001</v>
      </c>
      <c r="K1936" s="12">
        <f t="shared" si="2462"/>
        <v>1.28513758039</v>
      </c>
      <c r="L1936" s="12">
        <f t="shared" si="2463"/>
        <v>0.87327996644700012</v>
      </c>
      <c r="M1936" s="13">
        <f t="shared" si="2464"/>
        <v>0.11550776211298237</v>
      </c>
      <c r="N1936" s="13">
        <f t="shared" si="2465"/>
        <v>0.14844336591814192</v>
      </c>
      <c r="O1936" s="13">
        <f t="shared" si="2466"/>
        <v>0.10087061462239331</v>
      </c>
      <c r="P1936" s="13">
        <f t="shared" si="2467"/>
        <v>0.12963261760827471</v>
      </c>
      <c r="Q1936" s="13">
        <f t="shared" si="2468"/>
        <v>9.5385074050494179E-2</v>
      </c>
      <c r="R1936" s="13">
        <f t="shared" si="2469"/>
        <v>4.4044143476465958E-2</v>
      </c>
      <c r="S1936" s="13">
        <f t="shared" si="2470"/>
        <v>3.6371182422216722E-2</v>
      </c>
      <c r="T1936" s="13">
        <f t="shared" si="2471"/>
        <v>8.3297874266360164E-2</v>
      </c>
      <c r="U1936" s="13">
        <f t="shared" si="2472"/>
        <v>5.6602783977695477E-2</v>
      </c>
      <c r="V1936" s="13">
        <f t="shared" si="2473"/>
        <v>4.5354254377469793E-3</v>
      </c>
      <c r="W1936" s="13">
        <f t="shared" si="2474"/>
        <v>4.0860981090191026E-2</v>
      </c>
      <c r="X1936" s="13">
        <f t="shared" si="2475"/>
        <v>3.5683076195433525E-2</v>
      </c>
      <c r="Y1936" s="13">
        <f t="shared" si="2476"/>
        <v>1.5580657791336969E-2</v>
      </c>
      <c r="Z1936" s="13">
        <f t="shared" si="2477"/>
        <v>1.2820956045771683E-2</v>
      </c>
      <c r="AA1936" s="13">
        <f t="shared" si="2478"/>
        <v>1.6476692430949565E-2</v>
      </c>
      <c r="AB1936" s="13">
        <f t="shared" si="2479"/>
        <v>1.0587408321770379E-2</v>
      </c>
      <c r="AC1936" s="13">
        <f t="shared" si="2480"/>
        <v>3.1812746861505916E-4</v>
      </c>
      <c r="AD1936" s="13">
        <f t="shared" si="2481"/>
        <v>1.3127995592652415E-2</v>
      </c>
      <c r="AE1936" s="13">
        <f t="shared" si="2482"/>
        <v>1.1464415550667864E-2</v>
      </c>
      <c r="AF1936" s="13">
        <f t="shared" si="2483"/>
        <v>5.0058222137108503E-3</v>
      </c>
      <c r="AG1936" s="13">
        <f t="shared" si="2484"/>
        <v>1.4571614182763528E-3</v>
      </c>
      <c r="AH1936" s="13">
        <f t="shared" si="2485"/>
        <v>2.79907101636749E-3</v>
      </c>
      <c r="AI1936" s="13">
        <f t="shared" si="2486"/>
        <v>3.5971913533142945E-3</v>
      </c>
      <c r="AJ1936" s="13">
        <f t="shared" si="2487"/>
        <v>2.3114428959990817E-3</v>
      </c>
      <c r="AK1936" s="13">
        <f t="shared" si="2488"/>
        <v>9.9017404352463845E-4</v>
      </c>
      <c r="AL1936" s="13">
        <f t="shared" si="2489"/>
        <v>1.4281186211304579E-5</v>
      </c>
      <c r="AM1936" s="13">
        <f t="shared" si="2490"/>
        <v>3.3742560982623774E-3</v>
      </c>
      <c r="AN1936" s="13">
        <f t="shared" si="2491"/>
        <v>2.9466702522741544E-3</v>
      </c>
      <c r="AO1936" s="13">
        <f t="shared" si="2492"/>
        <v>1.2866340495181735E-3</v>
      </c>
      <c r="AP1936" s="13">
        <f t="shared" si="2493"/>
        <v>3.7453057986426612E-4</v>
      </c>
      <c r="AQ1936" s="13">
        <f t="shared" si="2494"/>
        <v>8.1767513054310453E-5</v>
      </c>
      <c r="AR1936" s="13">
        <f t="shared" si="2495"/>
        <v>4.8887452865123448E-4</v>
      </c>
      <c r="AS1936" s="13">
        <f t="shared" si="2496"/>
        <v>6.2827102886514933E-4</v>
      </c>
      <c r="AT1936" s="13">
        <f t="shared" si="2497"/>
        <v>4.037073549324471E-4</v>
      </c>
      <c r="AU1936" s="13">
        <f t="shared" si="2498"/>
        <v>1.7293983110117737E-4</v>
      </c>
      <c r="AV1936" s="13">
        <f t="shared" si="2499"/>
        <v>5.55628690236056E-5</v>
      </c>
      <c r="AW1936" s="13">
        <f t="shared" si="2500"/>
        <v>4.4520999119613288E-7</v>
      </c>
      <c r="AX1936" s="13">
        <f t="shared" si="2501"/>
        <v>7.2273055295618603E-4</v>
      </c>
      <c r="AY1936" s="13">
        <f t="shared" si="2502"/>
        <v>6.3114611303579987E-4</v>
      </c>
      <c r="AZ1936" s="13">
        <f t="shared" si="2503"/>
        <v>2.7558362820752895E-4</v>
      </c>
      <c r="BA1936" s="13">
        <f t="shared" si="2504"/>
        <v>8.0220553864804471E-5</v>
      </c>
      <c r="BB1936" s="13">
        <f t="shared" si="2505"/>
        <v>1.7513750646854056E-5</v>
      </c>
      <c r="BC1936" s="13">
        <f t="shared" si="2506"/>
        <v>3.058881515449168E-6</v>
      </c>
      <c r="BD1936" s="13">
        <f t="shared" si="2507"/>
        <v>7.1154055329557156E-5</v>
      </c>
      <c r="BE1936" s="13">
        <f t="shared" si="2508"/>
        <v>9.1442750501163274E-5</v>
      </c>
      <c r="BF1936" s="13">
        <f t="shared" si="2509"/>
        <v>5.8758257561635731E-5</v>
      </c>
      <c r="BG1936" s="13">
        <f t="shared" si="2510"/>
        <v>2.5170814983564329E-5</v>
      </c>
      <c r="BH1936" s="13">
        <f t="shared" si="2511"/>
        <v>8.0869900661055564E-6</v>
      </c>
      <c r="BI1936" s="13">
        <f t="shared" si="2512"/>
        <v>2.0785789692385699E-6</v>
      </c>
      <c r="BJ1936" s="14">
        <f t="shared" si="2513"/>
        <v>0.46010053606046519</v>
      </c>
      <c r="BK1936" s="14">
        <f t="shared" si="2514"/>
        <v>0.28701054234908291</v>
      </c>
      <c r="BL1936" s="14">
        <f t="shared" si="2515"/>
        <v>0.24028556919846508</v>
      </c>
      <c r="BM1936" s="14">
        <f t="shared" si="2516"/>
        <v>0.36570332496198776</v>
      </c>
      <c r="BN1936" s="14">
        <f t="shared" si="2517"/>
        <v>0.63388357778875259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1.4215</v>
      </c>
      <c r="F1937" s="10">
        <f>VLOOKUP(B1937,home!$B$2:$E$405,3,FALSE)</f>
        <v>0.64939999999999998</v>
      </c>
      <c r="G1937" s="10">
        <f>VLOOKUP(C1937,away!$B$2:$E$405,4,FALSE)</f>
        <v>0.91990000000000005</v>
      </c>
      <c r="H1937" s="10">
        <f>VLOOKUP(A1937,away!$A$2:$E$405,3,FALSE)</f>
        <v>1.0277000000000001</v>
      </c>
      <c r="I1937" s="10">
        <f>VLOOKUP(C1937,away!$B$2:$E$405,3,FALSE)</f>
        <v>0.74850000000000005</v>
      </c>
      <c r="J1937" s="10">
        <f>VLOOKUP(B1937,home!$B$2:$E$405,4,FALSE)</f>
        <v>0.74850000000000005</v>
      </c>
      <c r="K1937" s="12">
        <f t="shared" si="2462"/>
        <v>0.84918001979000002</v>
      </c>
      <c r="L1937" s="12">
        <f t="shared" si="2463"/>
        <v>0.57577123732500013</v>
      </c>
      <c r="M1937" s="13">
        <f t="shared" si="2464"/>
        <v>0.24052018657041868</v>
      </c>
      <c r="N1937" s="13">
        <f t="shared" si="2465"/>
        <v>0.20424493679176264</v>
      </c>
      <c r="O1937" s="13">
        <f t="shared" si="2466"/>
        <v>0.13848460542328983</v>
      </c>
      <c r="P1937" s="13">
        <f t="shared" si="2467"/>
        <v>0.11759835997395962</v>
      </c>
      <c r="Q1937" s="13">
        <f t="shared" si="2468"/>
        <v>8.6720359733418129E-2</v>
      </c>
      <c r="R1937" s="13">
        <f t="shared" si="2469"/>
        <v>3.9867726307516005E-2</v>
      </c>
      <c r="S1937" s="13">
        <f t="shared" si="2470"/>
        <v>1.4374442396871401E-2</v>
      </c>
      <c r="T1937" s="13">
        <f t="shared" si="2471"/>
        <v>4.9931088824979278E-2</v>
      </c>
      <c r="U1937" s="13">
        <f t="shared" si="2472"/>
        <v>3.3854876614798753E-2</v>
      </c>
      <c r="V1937" s="13">
        <f t="shared" si="2473"/>
        <v>7.8090504839892943E-4</v>
      </c>
      <c r="W1937" s="13">
        <f t="shared" si="2474"/>
        <v>2.4547065598206647E-2</v>
      </c>
      <c r="X1937" s="13">
        <f t="shared" si="2475"/>
        <v>1.4133494332177386E-2</v>
      </c>
      <c r="Y1937" s="13">
        <f t="shared" si="2476"/>
        <v>4.0688297596818248E-3</v>
      </c>
      <c r="Z1937" s="13">
        <f t="shared" si="2477"/>
        <v>7.6515633684709873E-3</v>
      </c>
      <c r="AA1937" s="13">
        <f t="shared" si="2478"/>
        <v>6.4975547326626328E-3</v>
      </c>
      <c r="AB1937" s="13">
        <f t="shared" si="2479"/>
        <v>2.7587968282345304E-3</v>
      </c>
      <c r="AC1937" s="13">
        <f t="shared" si="2480"/>
        <v>2.3863161523090345E-5</v>
      </c>
      <c r="AD1937" s="13">
        <f t="shared" si="2481"/>
        <v>5.2112194126178865E-3</v>
      </c>
      <c r="AE1937" s="13">
        <f t="shared" si="2482"/>
        <v>3.0004702491750607E-3</v>
      </c>
      <c r="AF1937" s="13">
        <f t="shared" si="2483"/>
        <v>8.6379223396218811E-4</v>
      </c>
      <c r="AG1937" s="13">
        <f t="shared" si="2484"/>
        <v>1.6578224111337843E-4</v>
      </c>
      <c r="AH1937" s="13">
        <f t="shared" si="2485"/>
        <v>1.1013875270337963E-3</v>
      </c>
      <c r="AI1937" s="13">
        <f t="shared" si="2486"/>
        <v>9.3527628200301834E-4</v>
      </c>
      <c r="AJ1937" s="13">
        <f t="shared" si="2487"/>
        <v>3.9710896583022024E-4</v>
      </c>
      <c r="AK1937" s="13">
        <f t="shared" si="2488"/>
        <v>1.1240566648749764E-4</v>
      </c>
      <c r="AL1937" s="13">
        <f t="shared" si="2489"/>
        <v>4.6669989723918872E-7</v>
      </c>
      <c r="AM1937" s="13">
        <f t="shared" si="2490"/>
        <v>8.8505268078737818E-4</v>
      </c>
      <c r="AN1937" s="13">
        <f t="shared" si="2491"/>
        <v>5.0958787711475706E-4</v>
      </c>
      <c r="AO1937" s="13">
        <f t="shared" si="2492"/>
        <v>1.467030212660919E-4</v>
      </c>
      <c r="AP1937" s="13">
        <f t="shared" si="2493"/>
        <v>2.8155793357897861E-5</v>
      </c>
      <c r="AQ1937" s="13">
        <f t="shared" si="2494"/>
        <v>4.0528239948859659E-6</v>
      </c>
      <c r="AR1937" s="13">
        <f t="shared" si="2495"/>
        <v>1.2682945184291423E-4</v>
      </c>
      <c r="AS1937" s="13">
        <f t="shared" si="2496"/>
        <v>1.0770103642592076E-4</v>
      </c>
      <c r="AT1937" s="13">
        <f t="shared" si="2497"/>
        <v>4.5728784121783441E-5</v>
      </c>
      <c r="AU1937" s="13">
        <f t="shared" si="2498"/>
        <v>1.2943989935169568E-5</v>
      </c>
      <c r="AV1937" s="13">
        <f t="shared" si="2499"/>
        <v>2.7479444073272133E-6</v>
      </c>
      <c r="AW1937" s="13">
        <f t="shared" si="2500"/>
        <v>6.3384772740935306E-9</v>
      </c>
      <c r="AX1937" s="13">
        <f t="shared" si="2501"/>
        <v>1.2526150883103633E-4</v>
      </c>
      <c r="AY1937" s="13">
        <f t="shared" si="2502"/>
        <v>7.212197392884222E-5</v>
      </c>
      <c r="AZ1937" s="13">
        <f t="shared" si="2503"/>
        <v>2.0762879083665442E-5</v>
      </c>
      <c r="BA1937" s="13">
        <f t="shared" si="2504"/>
        <v>3.9848895268104742E-6</v>
      </c>
      <c r="BB1937" s="13">
        <f t="shared" si="2505"/>
        <v>5.7359619336377498E-7</v>
      </c>
      <c r="BC1937" s="13">
        <f t="shared" si="2506"/>
        <v>6.6052037995594178E-8</v>
      </c>
      <c r="BD1937" s="13">
        <f t="shared" si="2507"/>
        <v>1.217079173614104E-5</v>
      </c>
      <c r="BE1937" s="13">
        <f t="shared" si="2508"/>
        <v>1.0335193167356217E-5</v>
      </c>
      <c r="BF1937" s="13">
        <f t="shared" si="2509"/>
        <v>4.3882197691945116E-6</v>
      </c>
      <c r="BG1937" s="13">
        <f t="shared" si="2510"/>
        <v>1.2421295168158218E-6</v>
      </c>
      <c r="BH1937" s="13">
        <f t="shared" si="2511"/>
        <v>2.6369789191785066E-7</v>
      </c>
      <c r="BI1937" s="13">
        <f t="shared" si="2512"/>
        <v>4.4785396215476355E-8</v>
      </c>
      <c r="BJ1937" s="14">
        <f t="shared" si="2513"/>
        <v>0.39468336227321704</v>
      </c>
      <c r="BK1937" s="14">
        <f t="shared" si="2514"/>
        <v>0.37337034582499784</v>
      </c>
      <c r="BL1937" s="14">
        <f t="shared" si="2515"/>
        <v>0.22433413437206706</v>
      </c>
      <c r="BM1937" s="14">
        <f t="shared" si="2516"/>
        <v>0.17253111540293647</v>
      </c>
      <c r="BN1937" s="14">
        <f t="shared" si="2517"/>
        <v>0.82743617480036491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1.2710999999999999</v>
      </c>
      <c r="F1938" s="10">
        <f>VLOOKUP(B1938,home!$B$2:$E$405,3,FALSE)</f>
        <v>0.5383</v>
      </c>
      <c r="G1938" s="10">
        <f>VLOOKUP(C1938,away!$B$2:$E$405,4,FALSE)</f>
        <v>0.86950000000000005</v>
      </c>
      <c r="H1938" s="10">
        <f>VLOOKUP(A1938,away!$A$2:$E$405,3,FALSE)</f>
        <v>0.94469999999999998</v>
      </c>
      <c r="I1938" s="10">
        <f>VLOOKUP(C1938,away!$B$2:$E$405,3,FALSE)</f>
        <v>2.1171000000000002</v>
      </c>
      <c r="J1938" s="10">
        <f>VLOOKUP(B1938,home!$B$2:$E$405,4,FALSE)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1.1607000000000001</v>
      </c>
      <c r="F1940" s="10">
        <f>VLOOKUP(B1940,home!$B$2:$E$405,3,FALSE)</f>
        <v>0.54830000000000001</v>
      </c>
      <c r="G1940" s="10">
        <f>VLOOKUP(C1940,away!$B$2:$E$405,4,FALSE)</f>
        <v>1.2061999999999999</v>
      </c>
      <c r="H1940" s="10">
        <f>VLOOKUP(A1940,away!$A$2:$E$405,3,FALSE)</f>
        <v>0.89880000000000004</v>
      </c>
      <c r="I1940" s="10">
        <f>VLOOKUP(C1940,away!$B$2:$E$405,3,FALSE)</f>
        <v>1.7802</v>
      </c>
      <c r="J1940" s="10">
        <f>VLOOKUP(B1940,home!$B$2:$E$405,4,FALSE)</f>
        <v>1.6183000000000001</v>
      </c>
      <c r="K1940" s="12">
        <f t="shared" si="2462"/>
        <v>0.76763992522199997</v>
      </c>
      <c r="L1940" s="12">
        <f t="shared" si="2463"/>
        <v>2.5893508168080004</v>
      </c>
      <c r="M1940" s="13">
        <f t="shared" si="2464"/>
        <v>3.4839943732324796E-2</v>
      </c>
      <c r="N1940" s="13">
        <f t="shared" si="2465"/>
        <v>2.6744531801420494E-2</v>
      </c>
      <c r="O1940" s="13">
        <f t="shared" si="2466"/>
        <v>9.0212836760839965E-2</v>
      </c>
      <c r="P1940" s="13">
        <f t="shared" si="2467"/>
        <v>6.9250975265155695E-2</v>
      </c>
      <c r="Q1940" s="13">
        <f t="shared" si="2468"/>
        <v>1.0265085196069912E-2</v>
      </c>
      <c r="R1940" s="13">
        <f t="shared" si="2469"/>
        <v>0.11679634127662392</v>
      </c>
      <c r="S1940" s="13">
        <f t="shared" si="2470"/>
        <v>3.4412351610126998E-2</v>
      </c>
      <c r="T1940" s="13">
        <f t="shared" si="2471"/>
        <v>2.6579906737047333E-2</v>
      </c>
      <c r="U1940" s="13">
        <f t="shared" si="2472"/>
        <v>8.9657534683790785E-2</v>
      </c>
      <c r="V1940" s="13">
        <f t="shared" si="2473"/>
        <v>7.6001172309513232E-3</v>
      </c>
      <c r="W1940" s="13">
        <f t="shared" si="2474"/>
        <v>2.6266297441028554E-3</v>
      </c>
      <c r="X1940" s="13">
        <f t="shared" si="2475"/>
        <v>6.8012658733449171E-3</v>
      </c>
      <c r="Y1940" s="13">
        <f t="shared" si="2476"/>
        <v>8.805431672237022E-3</v>
      </c>
      <c r="Z1940" s="13">
        <f t="shared" si="2477"/>
        <v>0.10080890056160405</v>
      </c>
      <c r="AA1940" s="13">
        <f t="shared" si="2478"/>
        <v>7.7384936888821768E-2</v>
      </c>
      <c r="AB1940" s="13">
        <f t="shared" si="2479"/>
        <v>2.9701883583322156E-2</v>
      </c>
      <c r="AC1940" s="13">
        <f t="shared" si="2480"/>
        <v>9.4416687067682759E-4</v>
      </c>
      <c r="AD1940" s="13">
        <f t="shared" si="2481"/>
        <v>5.0407646508724921E-4</v>
      </c>
      <c r="AE1940" s="13">
        <f t="shared" si="2482"/>
        <v>1.3052308066073581E-3</v>
      </c>
      <c r="AF1940" s="13">
        <f t="shared" si="2483"/>
        <v>1.6898502276058642E-3</v>
      </c>
      <c r="AG1940" s="13">
        <f t="shared" si="2484"/>
        <v>1.4585383557114767E-3</v>
      </c>
      <c r="AH1940" s="13">
        <f t="shared" si="2485"/>
        <v>6.5257402252676483E-2</v>
      </c>
      <c r="AI1940" s="13">
        <f t="shared" si="2486"/>
        <v>5.0094187385426557E-2</v>
      </c>
      <c r="AJ1940" s="13">
        <f t="shared" si="2487"/>
        <v>1.9227149129302842E-2</v>
      </c>
      <c r="AK1940" s="13">
        <f t="shared" si="2488"/>
        <v>4.9198424399500926E-3</v>
      </c>
      <c r="AL1940" s="13">
        <f t="shared" si="2489"/>
        <v>7.5068406665371469E-5</v>
      </c>
      <c r="AM1940" s="13">
        <f t="shared" si="2490"/>
        <v>7.7389843993149227E-5</v>
      </c>
      <c r="AN1940" s="13">
        <f t="shared" si="2491"/>
        <v>2.0038945575630464E-4</v>
      </c>
      <c r="AO1940" s="13">
        <f t="shared" si="2492"/>
        <v>2.5943930047114908E-4</v>
      </c>
      <c r="AP1940" s="13">
        <f t="shared" si="2493"/>
        <v>2.2392645486235541E-4</v>
      </c>
      <c r="AQ1940" s="13">
        <f t="shared" si="2494"/>
        <v>1.4495603720068997E-4</v>
      </c>
      <c r="AR1940" s="13">
        <f t="shared" si="2495"/>
        <v>3.3794861565147216E-2</v>
      </c>
      <c r="AS1940" s="13">
        <f t="shared" si="2496"/>
        <v>2.594228500475745E-2</v>
      </c>
      <c r="AT1940" s="13">
        <f t="shared" si="2497"/>
        <v>9.9571668605699069E-3</v>
      </c>
      <c r="AU1940" s="13">
        <f t="shared" si="2498"/>
        <v>2.547839608090287E-3</v>
      </c>
      <c r="AV1940" s="13">
        <f t="shared" si="2499"/>
        <v>4.8895585155801931E-4</v>
      </c>
      <c r="AW1940" s="13">
        <f t="shared" si="2500"/>
        <v>4.1447958676387942E-6</v>
      </c>
      <c r="AX1940" s="13">
        <f t="shared" si="2501"/>
        <v>9.9012556759738844E-6</v>
      </c>
      <c r="AY1940" s="13">
        <f t="shared" si="2502"/>
        <v>2.5637824472007822E-5</v>
      </c>
      <c r="AZ1940" s="13">
        <f t="shared" si="2503"/>
        <v>3.3192660868886806E-5</v>
      </c>
      <c r="BA1940" s="13">
        <f t="shared" si="2504"/>
        <v>2.8649147844294336E-5</v>
      </c>
      <c r="BB1940" s="13">
        <f t="shared" si="2505"/>
        <v>1.8545673592869179E-5</v>
      </c>
      <c r="BC1940" s="13">
        <f t="shared" si="2506"/>
        <v>9.6042510131900714E-6</v>
      </c>
      <c r="BD1940" s="13">
        <f t="shared" si="2507"/>
        <v>1.4584458732937865E-2</v>
      </c>
      <c r="BE1940" s="13">
        <f t="shared" si="2508"/>
        <v>1.1195612811155768E-2</v>
      </c>
      <c r="BF1940" s="13">
        <f t="shared" si="2509"/>
        <v>4.2970996905850383E-3</v>
      </c>
      <c r="BG1940" s="13">
        <f t="shared" si="2510"/>
        <v>1.0995417617173926E-3</v>
      </c>
      <c r="BH1940" s="13">
        <f t="shared" si="2511"/>
        <v>2.1101303893580133E-4</v>
      </c>
      <c r="BI1940" s="13">
        <f t="shared" si="2512"/>
        <v>3.239640668590911E-5</v>
      </c>
      <c r="BJ1940" s="14">
        <f t="shared" si="2513"/>
        <v>8.7812178784985359E-2</v>
      </c>
      <c r="BK1940" s="14">
        <f t="shared" si="2514"/>
        <v>0.14714826094037303</v>
      </c>
      <c r="BL1940" s="14">
        <f t="shared" si="2515"/>
        <v>0.64740334573289526</v>
      </c>
      <c r="BM1940" s="14">
        <f t="shared" si="2516"/>
        <v>0.63504147895881846</v>
      </c>
      <c r="BN1940" s="14">
        <f t="shared" si="2517"/>
        <v>0.34810971403243479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1.4215</v>
      </c>
      <c r="F1941" s="15">
        <f>VLOOKUP(B1941,home!$B$2:$E$405,3,FALSE)</f>
        <v>0.91990000000000005</v>
      </c>
      <c r="G1941" s="15">
        <f>VLOOKUP(C1941,away!$B$2:$E$405,4,FALSE)</f>
        <v>0.59530000000000005</v>
      </c>
      <c r="H1941" s="15">
        <f>VLOOKUP(A1941,away!$A$2:$E$405,3,FALSE)</f>
        <v>1.0277000000000001</v>
      </c>
      <c r="I1941" s="15">
        <f>VLOOKUP(C1941,away!$B$2:$E$405,3,FALSE)</f>
        <v>1.1976</v>
      </c>
      <c r="J1941" s="15">
        <f>VLOOKUP(B1941,home!$B$2:$E$405,4,FALSE)</f>
        <v>1.6467000000000001</v>
      </c>
      <c r="K1941" s="16">
        <f t="shared" si="2462"/>
        <v>0.77843681210500015</v>
      </c>
      <c r="L1941" s="16">
        <f t="shared" si="2463"/>
        <v>2.0267147553840004</v>
      </c>
      <c r="M1941" s="17">
        <f t="shared" si="2464"/>
        <v>6.0497601008173203E-2</v>
      </c>
      <c r="N1941" s="17">
        <f t="shared" si="2465"/>
        <v>4.7093559668802583E-2</v>
      </c>
      <c r="O1941" s="17">
        <f t="shared" si="2466"/>
        <v>0.12261138062859858</v>
      </c>
      <c r="P1941" s="17">
        <f t="shared" si="2467"/>
        <v>9.544521226431904E-2</v>
      </c>
      <c r="Q1941" s="17">
        <f t="shared" si="2468"/>
        <v>1.8329680229629643E-2</v>
      </c>
      <c r="R1941" s="17">
        <f t="shared" si="2469"/>
        <v>0.12424914714899241</v>
      </c>
      <c r="S1941" s="17">
        <f t="shared" si="2470"/>
        <v>3.7645247052648392E-2</v>
      </c>
      <c r="T1941" s="17">
        <f t="shared" si="2471"/>
        <v>3.7149033382860783E-2</v>
      </c>
      <c r="U1941" s="17">
        <f t="shared" si="2472"/>
        <v>9.6720110013426702E-2</v>
      </c>
      <c r="V1941" s="17">
        <f t="shared" si="2473"/>
        <v>6.5990837025042392E-3</v>
      </c>
      <c r="W1941" s="17">
        <f t="shared" si="2474"/>
        <v>4.7561659482856494E-3</v>
      </c>
      <c r="X1941" s="17">
        <f t="shared" si="2475"/>
        <v>9.6393917064454618E-3</v>
      </c>
      <c r="Y1941" s="17">
        <f t="shared" si="2476"/>
        <v>9.7681487021895903E-3</v>
      </c>
      <c r="Z1941" s="17">
        <f t="shared" si="2477"/>
        <v>8.3939193290246947E-2</v>
      </c>
      <c r="AA1941" s="17">
        <f t="shared" si="2478"/>
        <v>6.5341358035525238E-2</v>
      </c>
      <c r="AB1941" s="17">
        <f t="shared" si="2479"/>
        <v>2.5432059223892849E-2</v>
      </c>
      <c r="AC1941" s="17">
        <f t="shared" si="2480"/>
        <v>6.5069826555026657E-4</v>
      </c>
      <c r="AD1941" s="17">
        <f t="shared" si="2481"/>
        <v>9.2559366465645894E-4</v>
      </c>
      <c r="AE1941" s="17">
        <f t="shared" si="2482"/>
        <v>1.8759143376491955E-3</v>
      </c>
      <c r="AF1941" s="17">
        <f t="shared" si="2483"/>
        <v>1.9009716339750146E-3</v>
      </c>
      <c r="AG1941" s="17">
        <f t="shared" si="2484"/>
        <v>1.2842424200478653E-3</v>
      </c>
      <c r="AH1941" s="17">
        <f t="shared" si="2485"/>
        <v>4.2530200399093297E-2</v>
      </c>
      <c r="AI1941" s="17">
        <f t="shared" si="2486"/>
        <v>3.310707361685699E-2</v>
      </c>
      <c r="AJ1941" s="17">
        <f t="shared" si="2487"/>
        <v>1.2885882422215854E-2</v>
      </c>
      <c r="AK1941" s="17">
        <f t="shared" si="2488"/>
        <v>3.3436150779698561E-3</v>
      </c>
      <c r="AL1941" s="17">
        <f t="shared" si="2489"/>
        <v>4.1063468990830847E-5</v>
      </c>
      <c r="AM1941" s="17">
        <f t="shared" si="2490"/>
        <v>1.4410323632395173E-4</v>
      </c>
      <c r="AN1941" s="17">
        <f t="shared" si="2491"/>
        <v>2.920561553563406E-4</v>
      </c>
      <c r="AO1941" s="17">
        <f t="shared" si="2492"/>
        <v>2.959572597307088E-4</v>
      </c>
      <c r="AP1941" s="17">
        <f t="shared" si="2493"/>
        <v>1.9994031508641419E-4</v>
      </c>
      <c r="AQ1941" s="17">
        <f t="shared" si="2494"/>
        <v>1.0130549669544049E-4</v>
      </c>
      <c r="AR1941" s="17">
        <f t="shared" si="2495"/>
        <v>1.723931693965617E-2</v>
      </c>
      <c r="AS1941" s="17">
        <f t="shared" si="2496"/>
        <v>1.3419718921373674E-2</v>
      </c>
      <c r="AT1941" s="17">
        <f t="shared" si="2497"/>
        <v>5.2232016082496367E-3</v>
      </c>
      <c r="AU1941" s="17">
        <f t="shared" si="2498"/>
        <v>1.3553108029691857E-3</v>
      </c>
      <c r="AV1941" s="17">
        <f t="shared" si="2499"/>
        <v>2.6375595521870021E-4</v>
      </c>
      <c r="AW1941" s="17">
        <f t="shared" si="2500"/>
        <v>1.7995715940361719E-6</v>
      </c>
      <c r="AX1941" s="17">
        <f t="shared" si="2501"/>
        <v>1.8695877316338398E-5</v>
      </c>
      <c r="AY1941" s="17">
        <f t="shared" si="2502"/>
        <v>3.7891210421872052E-5</v>
      </c>
      <c r="AZ1941" s="17">
        <f t="shared" si="2503"/>
        <v>3.8397337630684056E-5</v>
      </c>
      <c r="BA1941" s="17">
        <f t="shared" si="2504"/>
        <v>2.5940150247856243E-5</v>
      </c>
      <c r="BB1941" s="17">
        <f t="shared" si="2505"/>
        <v>1.3143321316052047E-5</v>
      </c>
      <c r="BC1941" s="17">
        <f t="shared" si="2506"/>
        <v>5.327552649199146E-6</v>
      </c>
      <c r="BD1941" s="17">
        <f t="shared" si="2507"/>
        <v>5.8231963357237519E-3</v>
      </c>
      <c r="BE1941" s="17">
        <f t="shared" si="2508"/>
        <v>4.5329903918423153E-3</v>
      </c>
      <c r="BF1941" s="17">
        <f t="shared" si="2509"/>
        <v>1.7643232949641635E-3</v>
      </c>
      <c r="BG1941" s="17">
        <f t="shared" si="2510"/>
        <v>4.5780473375149784E-4</v>
      </c>
      <c r="BH1941" s="17">
        <f t="shared" si="2511"/>
        <v>8.9093014377023574E-5</v>
      </c>
      <c r="BI1941" s="17">
        <f t="shared" si="2512"/>
        <v>1.3870656418495041E-5</v>
      </c>
      <c r="BJ1941" s="18">
        <f t="shared" si="2513"/>
        <v>0.13389545960731711</v>
      </c>
      <c r="BK1941" s="18">
        <f t="shared" si="2514"/>
        <v>0.20091679697260781</v>
      </c>
      <c r="BL1941" s="18">
        <f t="shared" si="2515"/>
        <v>0.5764034092211161</v>
      </c>
      <c r="BM1941" s="18">
        <f t="shared" si="2516"/>
        <v>0.52689218650394454</v>
      </c>
      <c r="BN1941" s="18">
        <f t="shared" si="2517"/>
        <v>0.46822658094851544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1.3548</v>
      </c>
      <c r="F1942" s="10">
        <f>VLOOKUP(B1942,home!$B$2:$E$405,3,FALSE)</f>
        <v>1.5582</v>
      </c>
      <c r="G1942" s="10">
        <f>VLOOKUP(C1942,away!$B$2:$E$405,4,FALSE)</f>
        <v>0.61509999999999998</v>
      </c>
      <c r="H1942" s="10">
        <f>VLOOKUP(A1942,away!$A$2:$E$405,3,FALSE)</f>
        <v>1.1719999999999999</v>
      </c>
      <c r="I1942" s="10">
        <f>VLOOKUP(C1942,away!$B$2:$E$405,3,FALSE)</f>
        <v>1.2799</v>
      </c>
      <c r="J1942" s="10">
        <f>VLOOKUP(B1942,home!$B$2:$E$405,4,FALSE)</f>
        <v>1.0428999999999999</v>
      </c>
      <c r="K1942" s="12">
        <f t="shared" ref="K1942:K1954" si="2518">E1942*F1942*G1942</f>
        <v>1.298506461336</v>
      </c>
      <c r="L1942" s="12">
        <f t="shared" ref="L1942:L1954" si="2519">H1942*I1942*J1942</f>
        <v>1.5643946361199998</v>
      </c>
      <c r="M1942" s="13">
        <f t="shared" ref="M1942:M1954" si="2520">_xlfn.POISSON.DIST(0,K1942,FALSE) * _xlfn.POISSON.DIST(0,L1942,FALSE)</f>
        <v>5.7102858775305756E-2</v>
      </c>
      <c r="N1942" s="13">
        <f t="shared" ref="N1942:N1954" si="2521">_xlfn.POISSON.DIST(1,K1942,FALSE) * _xlfn.POISSON.DIST(0,L1942,FALSE)</f>
        <v>7.4148431080491642E-2</v>
      </c>
      <c r="O1942" s="13">
        <f t="shared" ref="O1942:O1954" si="2522">_xlfn.POISSON.DIST(0,K1942,FALSE) * _xlfn.POISSON.DIST(1,L1942,FALSE)</f>
        <v>8.9331405975206182E-2</v>
      </c>
      <c r="P1942" s="13">
        <f t="shared" ref="P1942:P1954" si="2523">_xlfn.POISSON.DIST(1,K1942,FALSE) * _xlfn.POISSON.DIST(1,L1942,FALSE)</f>
        <v>0.11599740785903459</v>
      </c>
      <c r="Q1942" s="13">
        <f t="shared" ref="Q1942:Q1954" si="2524">_xlfn.POISSON.DIST(2,K1942,FALSE) * _xlfn.POISSON.DIST(0,L1942,FALSE)</f>
        <v>4.8141108427972756E-2</v>
      </c>
      <c r="R1942" s="13">
        <f t="shared" ref="R1942:R1954" si="2525">_xlfn.POISSON.DIST(0,K1942,FALSE) * _xlfn.POISSON.DIST(2,L1942,FALSE)</f>
        <v>6.9874786172335349E-2</v>
      </c>
      <c r="S1942" s="13">
        <f t="shared" ref="S1942:S1954" si="2526">_xlfn.POISSON.DIST(2,K1942,FALSE) * _xlfn.POISSON.DIST(2,L1942,FALSE)</f>
        <v>5.8908603345766475E-2</v>
      </c>
      <c r="T1942" s="13">
        <f t="shared" ref="T1942:T1954" si="2527">_xlfn.POISSON.DIST(2,K1942,FALSE) * _xlfn.POISSON.DIST(1,L1942,FALSE)</f>
        <v>7.531169180159189E-2</v>
      </c>
      <c r="U1942" s="13">
        <f t="shared" ref="U1942:U1954" si="2528">_xlfn.POISSON.DIST(1,K1942,FALSE) * _xlfn.POISSON.DIST(2,L1942,FALSE)</f>
        <v>9.0732861329248835E-2</v>
      </c>
      <c r="V1942" s="13">
        <f t="shared" ref="V1942:V1954" si="2529">_xlfn.POISSON.DIST(3,K1942,FALSE) * _xlfn.POISSON.DIST(3,L1942,FALSE)</f>
        <v>1.3296172780251631E-2</v>
      </c>
      <c r="W1942" s="13">
        <f t="shared" ref="W1942:W1954" si="2530">_xlfn.POISSON.DIST(3,K1942,FALSE) * _xlfn.POISSON.DIST(0,L1942,FALSE)</f>
        <v>2.083718011653319E-2</v>
      </c>
      <c r="X1942" s="13">
        <f t="shared" ref="X1942:X1954" si="2531">_xlfn.POISSON.DIST(3,K1942,FALSE) * _xlfn.POISSON.DIST(1,L1942,FALSE)</f>
        <v>3.2597572806170837E-2</v>
      </c>
      <c r="Y1942" s="13">
        <f t="shared" ref="Y1942:Y1954" si="2532">_xlfn.POISSON.DIST(3,K1942,FALSE) * _xlfn.POISSON.DIST(2,L1942,FALSE)</f>
        <v>2.5497734024252417E-2</v>
      </c>
      <c r="Z1942" s="13">
        <f t="shared" ref="Z1942:Z1954" si="2533">_xlfn.POISSON.DIST(0,K1942,FALSE) * _xlfn.POISSON.DIST(3,L1942,FALSE)</f>
        <v>3.6437246896011112E-2</v>
      </c>
      <c r="AA1942" s="13">
        <f t="shared" ref="AA1942:AA1954" si="2534">_xlfn.POISSON.DIST(1,K1942,FALSE) * _xlfn.POISSON.DIST(3,L1942,FALSE)</f>
        <v>4.7314000527765535E-2</v>
      </c>
      <c r="AB1942" s="13">
        <f t="shared" ref="AB1942:AB1954" si="2535">_xlfn.POISSON.DIST(2,K1942,FALSE) * _xlfn.POISSON.DIST(3,L1942,FALSE)</f>
        <v>3.0718767698479241E-2</v>
      </c>
      <c r="AC1942" s="13">
        <f t="shared" ref="AC1942:AC1954" si="2536">_xlfn.POISSON.DIST(4,K1942,FALSE) * _xlfn.POISSON.DIST(4,L1942,FALSE)</f>
        <v>1.6880958436598697E-3</v>
      </c>
      <c r="AD1942" s="13">
        <f t="shared" ref="AD1942:AD1954" si="2537">_xlfn.POISSON.DIST(4,K1942,FALSE) * _xlfn.POISSON.DIST(0,L1942,FALSE)</f>
        <v>6.7643032543350913E-3</v>
      </c>
      <c r="AE1942" s="13">
        <f t="shared" ref="AE1942:AE1954" si="2538">_xlfn.POISSON.DIST(4,K1942,FALSE) * _xlfn.POISSON.DIST(1,L1942,FALSE)</f>
        <v>1.0582039728170876E-2</v>
      </c>
      <c r="AF1942" s="13">
        <f t="shared" ref="AF1942:AF1954" si="2539">_xlfn.POISSON.DIST(4,K1942,FALSE) * _xlfn.POISSON.DIST(2,L1942,FALSE)</f>
        <v>8.2772430949796319E-3</v>
      </c>
      <c r="AG1942" s="13">
        <f t="shared" ref="AG1942:AG1954" si="2540">_xlfn.POISSON.DIST(4,K1942,FALSE) * _xlfn.POISSON.DIST(3,L1942,FALSE)</f>
        <v>4.316291566549146E-3</v>
      </c>
      <c r="AH1942" s="13">
        <f t="shared" ref="AH1942:AH1954" si="2541">_xlfn.POISSON.DIST(0,K1942,FALSE) * _xlfn.POISSON.DIST(4,L1942,FALSE)</f>
        <v>1.425055839977498E-2</v>
      </c>
      <c r="AI1942" s="13">
        <f t="shared" ref="AI1942:AI1954" si="2542">_xlfn.POISSON.DIST(1,K1942,FALSE) * _xlfn.POISSON.DIST(4,L1942,FALSE)</f>
        <v>1.8504442159753821E-2</v>
      </c>
      <c r="AJ1942" s="13">
        <f t="shared" ref="AJ1942:AJ1954" si="2543">_xlfn.POISSON.DIST(2,K1942,FALSE) * _xlfn.POISSON.DIST(4,L1942,FALSE)</f>
        <v>1.2014068853929315E-2</v>
      </c>
      <c r="AK1942" s="13">
        <f t="shared" ref="AK1942:AK1954" si="2544">_xlfn.POISSON.DIST(3,K1942,FALSE) * _xlfn.POISSON.DIST(4,L1942,FALSE)</f>
        <v>5.2001153445876015E-3</v>
      </c>
      <c r="AL1942" s="13">
        <f t="shared" ref="AL1942:AL1954" si="2545">_xlfn.POISSON.DIST(5,K1942,FALSE) * _xlfn.POISSON.DIST(5,L1942,FALSE)</f>
        <v>1.37166331971341E-4</v>
      </c>
      <c r="AM1942" s="13">
        <f t="shared" ref="AM1942:AM1954" si="2546">_xlfn.POISSON.DIST(5,K1942,FALSE) * _xlfn.POISSON.DIST(0,L1942,FALSE)</f>
        <v>1.75669829643805E-3</v>
      </c>
      <c r="AN1942" s="13">
        <f t="shared" ref="AN1942:AN1954" si="2547">_xlfn.POISSON.DIST(5,K1942,FALSE) * _xlfn.POISSON.DIST(1,L1942,FALSE)</f>
        <v>2.7481693922288266E-3</v>
      </c>
      <c r="AO1942" s="13">
        <f t="shared" ref="AO1942:AO1954" si="2548">_xlfn.POISSON.DIST(5,K1942,FALSE) * _xlfn.POISSON.DIST(2,L1942,FALSE)</f>
        <v>2.1496107281759689E-3</v>
      </c>
      <c r="AP1942" s="13">
        <f t="shared" ref="AP1942:AP1954" si="2549">_xlfn.POISSON.DIST(5,K1942,FALSE) * _xlfn.POISSON.DIST(3,L1942,FALSE)</f>
        <v>1.1209464976348305E-3</v>
      </c>
      <c r="AQ1942" s="13">
        <f t="shared" ref="AQ1942:AQ1954" si="2550">_xlfn.POISSON.DIST(5,K1942,FALSE) * _xlfn.POISSON.DIST(4,L1942,FALSE)</f>
        <v>4.384006720693575E-4</v>
      </c>
      <c r="AR1942" s="13">
        <f t="shared" ref="AR1942:AR1954" si="2551">_xlfn.POISSON.DIST(0,K1942,FALSE) * _xlfn.POISSON.DIST(5,L1942,FALSE)</f>
        <v>4.458699424464552E-3</v>
      </c>
      <c r="AS1942" s="13">
        <f t="shared" ref="AS1942:AS1954" si="2552">_xlfn.POISSON.DIST(1,K1942,FALSE) * _xlfn.POISSON.DIST(5,L1942,FALSE)</f>
        <v>5.7896500118223247E-3</v>
      </c>
      <c r="AT1942" s="13">
        <f t="shared" ref="AT1942:AT1954" si="2553">_xlfn.POISSON.DIST(2,K1942,FALSE) * _xlfn.POISSON.DIST(5,L1942,FALSE)</f>
        <v>3.7589489746126703E-3</v>
      </c>
      <c r="AU1942" s="13">
        <f t="shared" ref="AU1942:AU1954" si="2554">_xlfn.POISSON.DIST(3,K1942,FALSE) * _xlfn.POISSON.DIST(5,L1942,FALSE)</f>
        <v>1.6270065104556277E-3</v>
      </c>
      <c r="AV1942" s="13">
        <f t="shared" ref="AV1942:AV1954" si="2555">_xlfn.POISSON.DIST(4,K1942,FALSE) * _xlfn.POISSON.DIST(5,L1942,FALSE)</f>
        <v>5.2816961661559256E-4</v>
      </c>
      <c r="AW1942" s="13">
        <f t="shared" ref="AW1942:AW1954" si="2556">_xlfn.POISSON.DIST(6,K1942,FALSE) * _xlfn.POISSON.DIST(6,L1942,FALSE)</f>
        <v>7.7399019240852979E-6</v>
      </c>
      <c r="AX1942" s="13">
        <f t="shared" ref="AX1942:AX1954" si="2557">_xlfn.POISSON.DIST(6,K1942,FALSE) * _xlfn.POISSON.DIST(0,L1942,FALSE)</f>
        <v>3.801806814237914E-4</v>
      </c>
      <c r="AY1942" s="13">
        <f t="shared" ref="AY1942:AY1954" si="2558">_xlfn.POISSON.DIST(6,K1942,FALSE) * _xlfn.POISSON.DIST(1,L1942,FALSE)</f>
        <v>5.9475261877582576E-4</v>
      </c>
      <c r="AZ1942" s="13">
        <f t="shared" ref="AZ1942:AZ1954" si="2559">_xlfn.POISSON.DIST(6,K1942,FALSE) * _xlfn.POISSON.DIST(2,L1942,FALSE)</f>
        <v>4.6521390331561254E-4</v>
      </c>
      <c r="BA1942" s="13">
        <f t="shared" ref="BA1942:BA1954" si="2560">_xlfn.POISSON.DIST(6,K1942,FALSE) * _xlfn.POISSON.DIST(3,L1942,FALSE)</f>
        <v>2.4259271166513077E-4</v>
      </c>
      <c r="BB1942" s="13">
        <f t="shared" ref="BB1942:BB1954" si="2561">_xlfn.POISSON.DIST(6,K1942,FALSE) * _xlfn.POISSON.DIST(4,L1942,FALSE)</f>
        <v>9.4877684222684119E-5</v>
      </c>
      <c r="BC1942" s="13">
        <f t="shared" ref="BC1942:BC1954" si="2562">_xlfn.POISSON.DIST(6,K1942,FALSE) * _xlfn.POISSON.DIST(5,L1942,FALSE)</f>
        <v>2.9685228057090798E-5</v>
      </c>
      <c r="BD1942" s="13">
        <f t="shared" ref="BD1942:BD1954" si="2563">_xlfn.POISSON.DIST(0,K1942,FALSE) * _xlfn.POISSON.DIST(6,L1942,FALSE)</f>
        <v>1.1625275772839463E-3</v>
      </c>
      <c r="BE1942" s="13">
        <f t="shared" ref="BE1942:BE1954" si="2564">_xlfn.POISSON.DIST(1,K1942,FALSE) * _xlfn.POISSON.DIST(6,L1942,FALSE)</f>
        <v>1.5095495705844905E-3</v>
      </c>
      <c r="BF1942" s="13">
        <f t="shared" ref="BF1942:BF1954" si="2565">_xlfn.POISSON.DIST(2,K1942,FALSE) * _xlfn.POISSON.DIST(6,L1942,FALSE)</f>
        <v>9.8007993555547296E-4</v>
      </c>
      <c r="BG1942" s="13">
        <f t="shared" ref="BG1942:BG1954" si="2566">_xlfn.POISSON.DIST(3,K1942,FALSE) * _xlfn.POISSON.DIST(6,L1942,FALSE)</f>
        <v>4.2421337631485059E-4</v>
      </c>
      <c r="BH1942" s="13">
        <f t="shared" ref="BH1942:BH1954" si="2567">_xlfn.POISSON.DIST(4,K1942,FALSE) * _xlfn.POISSON.DIST(6,L1942,FALSE)</f>
        <v>1.3771095253249836E-4</v>
      </c>
      <c r="BI1942" s="13">
        <f t="shared" ref="BI1942:BI1954" si="2568">_xlfn.POISSON.DIST(5,K1942,FALSE) * _xlfn.POISSON.DIST(6,L1942,FALSE)</f>
        <v>3.5763712332036865E-5</v>
      </c>
      <c r="BJ1942" s="14">
        <f t="shared" ref="BJ1942:BJ1954" si="2569">SUM(N1942,Q1942,T1942,W1942,X1942,Y1942,AD1942,AE1942,AF1942,AG1942,AM1942,AN1942,AO1942,AP1942,AQ1942,AX1942,AY1942,AZ1942,BA1942,BB1942,BC1942)</f>
        <v>0.31649472431505471</v>
      </c>
      <c r="BK1942" s="14">
        <f t="shared" ref="BK1942:BK1954" si="2570">SUM(M1942,P1942,S1942,V1942,AC1942,AL1942,AY1942)</f>
        <v>0.24772505755476548</v>
      </c>
      <c r="BL1942" s="14">
        <f t="shared" ref="BL1942:BL1954" si="2571">SUM(O1942,R1942,U1942,AA1942,AB1942,AH1942,AI1942,AJ1942,AK1942,AR1942,AS1942,AT1942,AU1942,AV1942,BD1942,BE1942,BF1942,BG1942,BH1942,BI1942)</f>
        <v>0.39835332612365487</v>
      </c>
      <c r="BM1942" s="14">
        <f t="shared" ref="BM1942:BM1954" si="2572">SUM(S1942:BI1942)</f>
        <v>0.54382734388228826</v>
      </c>
      <c r="BN1942" s="14">
        <f t="shared" ref="BN1942:BN1954" si="2573">SUM(M1942:R1942)</f>
        <v>0.4545959982903463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1.3548</v>
      </c>
      <c r="F1943" s="10">
        <f>VLOOKUP(B1943,home!$B$2:$E$405,3,FALSE)</f>
        <v>1.0662</v>
      </c>
      <c r="G1943" s="10">
        <f>VLOOKUP(C1943,away!$B$2:$E$405,4,FALSE)</f>
        <v>0.77910000000000001</v>
      </c>
      <c r="H1943" s="10">
        <f>VLOOKUP(A1943,away!$A$2:$E$405,3,FALSE)</f>
        <v>1.1719999999999999</v>
      </c>
      <c r="I1943" s="10">
        <f>VLOOKUP(C1943,away!$B$2:$E$405,3,FALSE)</f>
        <v>0.90059999999999996</v>
      </c>
      <c r="J1943" s="10">
        <f>VLOOKUP(B1943,home!$B$2:$E$405,4,FALSE)</f>
        <v>0.94799999999999995</v>
      </c>
      <c r="K1943" s="12">
        <f t="shared" si="2518"/>
        <v>1.1254004138160001</v>
      </c>
      <c r="L1943" s="12">
        <f t="shared" si="2519"/>
        <v>1.0006170336</v>
      </c>
      <c r="M1943" s="13">
        <f t="shared" si="2520"/>
        <v>0.11931151329927034</v>
      </c>
      <c r="N1943" s="13">
        <f t="shared" si="2521"/>
        <v>0.13427322644001202</v>
      </c>
      <c r="O1943" s="13">
        <f t="shared" si="2522"/>
        <v>0.11938513251184282</v>
      </c>
      <c r="P1943" s="13">
        <f t="shared" si="2523"/>
        <v>0.13435607753230588</v>
      </c>
      <c r="Q1943" s="13">
        <f t="shared" si="2524"/>
        <v>7.5555572299999527E-2</v>
      </c>
      <c r="R1943" s="13">
        <f t="shared" si="2525"/>
        <v>5.9729398574971539E-2</v>
      </c>
      <c r="S1943" s="13">
        <f t="shared" si="2526"/>
        <v>3.7824420859930118E-2</v>
      </c>
      <c r="T1943" s="13">
        <f t="shared" si="2527"/>
        <v>7.5602192626775852E-2</v>
      </c>
      <c r="U1943" s="13">
        <f t="shared" si="2528"/>
        <v>6.7219489873253754E-2</v>
      </c>
      <c r="V1943" s="13">
        <f t="shared" si="2529"/>
        <v>4.7326538376935411E-3</v>
      </c>
      <c r="W1943" s="13">
        <f t="shared" si="2530"/>
        <v>2.8343424110841394E-2</v>
      </c>
      <c r="X1943" s="13">
        <f t="shared" si="2531"/>
        <v>2.836091295585683E-2</v>
      </c>
      <c r="Y1943" s="13">
        <f t="shared" si="2532"/>
        <v>1.4189206296038634E-2</v>
      </c>
      <c r="Z1943" s="13">
        <f t="shared" si="2533"/>
        <v>1.9922084540266699E-2</v>
      </c>
      <c r="AA1943" s="13">
        <f t="shared" si="2534"/>
        <v>2.2420322185693477E-2</v>
      </c>
      <c r="AB1943" s="13">
        <f t="shared" si="2535"/>
        <v>1.2615919932833747E-2</v>
      </c>
      <c r="AC1943" s="13">
        <f t="shared" si="2536"/>
        <v>3.3308856180741227E-4</v>
      </c>
      <c r="AD1943" s="13">
        <f t="shared" si="2537"/>
        <v>7.9744253058258233E-3</v>
      </c>
      <c r="AE1943" s="13">
        <f t="shared" si="2538"/>
        <v>7.9793457941802065E-3</v>
      </c>
      <c r="AF1943" s="13">
        <f t="shared" si="2539"/>
        <v>3.9921346593206168E-3</v>
      </c>
      <c r="AG1943" s="13">
        <f t="shared" si="2540"/>
        <v>1.3315326468470478E-3</v>
      </c>
      <c r="AH1943" s="13">
        <f t="shared" si="2541"/>
        <v>4.9835942839525204E-3</v>
      </c>
      <c r="AI1943" s="13">
        <f t="shared" si="2542"/>
        <v>5.6085390694512174E-3</v>
      </c>
      <c r="AJ1943" s="13">
        <f t="shared" si="2543"/>
        <v>3.1559260948318033E-3</v>
      </c>
      <c r="AK1943" s="13">
        <f t="shared" si="2544"/>
        <v>1.1838935110321416E-3</v>
      </c>
      <c r="AL1943" s="13">
        <f t="shared" si="2545"/>
        <v>1.5003572211197382E-5</v>
      </c>
      <c r="AM1943" s="13">
        <f t="shared" si="2546"/>
        <v>1.7948843078242334E-3</v>
      </c>
      <c r="AN1943" s="13">
        <f t="shared" si="2547"/>
        <v>1.7959918117502734E-3</v>
      </c>
      <c r="AO1943" s="13">
        <f t="shared" si="2548"/>
        <v>8.9854999952172407E-4</v>
      </c>
      <c r="AP1943" s="13">
        <f t="shared" si="2549"/>
        <v>2.9970147835423636E-4</v>
      </c>
      <c r="AQ1943" s="13">
        <f t="shared" si="2550"/>
        <v>7.4971601059087645E-5</v>
      </c>
      <c r="AR1943" s="13">
        <f t="shared" si="2551"/>
        <v>9.9733386581489763E-4</v>
      </c>
      <c r="AS1943" s="13">
        <f t="shared" si="2552"/>
        <v>1.1223999453007967E-3</v>
      </c>
      <c r="AT1943" s="13">
        <f t="shared" si="2553"/>
        <v>6.3157468145428654E-4</v>
      </c>
      <c r="AU1943" s="13">
        <f t="shared" si="2554"/>
        <v>2.3692480262145415E-4</v>
      </c>
      <c r="AV1943" s="13">
        <f t="shared" si="2555"/>
        <v>6.6658817728364647E-5</v>
      </c>
      <c r="AW1943" s="13">
        <f t="shared" si="2556"/>
        <v>4.6931791677250435E-7</v>
      </c>
      <c r="AX1943" s="13">
        <f t="shared" si="2557"/>
        <v>3.366605904628729E-4</v>
      </c>
      <c r="AY1943" s="13">
        <f t="shared" si="2558"/>
        <v>3.3686832135898428E-4</v>
      </c>
      <c r="AZ1943" s="13">
        <f t="shared" si="2559"/>
        <v>1.6853809021601918E-4</v>
      </c>
      <c r="BA1943" s="13">
        <f t="shared" si="2560"/>
        <v>5.6214027960187443E-5</v>
      </c>
      <c r="BB1943" s="13">
        <f t="shared" si="2561"/>
        <v>1.4062178476057552E-5</v>
      </c>
      <c r="BC1943" s="13">
        <f t="shared" si="2562"/>
        <v>2.8141710625332961E-6</v>
      </c>
      <c r="BD1943" s="13">
        <f t="shared" si="2563"/>
        <v>1.6632487572008716E-4</v>
      </c>
      <c r="BE1943" s="13">
        <f t="shared" si="2564"/>
        <v>1.8718208396328084E-4</v>
      </c>
      <c r="BF1943" s="13">
        <f t="shared" si="2565"/>
        <v>1.0532739737560881E-4</v>
      </c>
      <c r="BG1943" s="13">
        <f t="shared" si="2566"/>
        <v>3.9511832197557476E-5</v>
      </c>
      <c r="BH1943" s="13">
        <f t="shared" si="2567"/>
        <v>1.1116658076439882E-5</v>
      </c>
      <c r="BI1943" s="13">
        <f t="shared" si="2568"/>
        <v>2.5021383198952854E-6</v>
      </c>
      <c r="BJ1943" s="14">
        <f t="shared" si="2569"/>
        <v>0.38338122971374411</v>
      </c>
      <c r="BK1943" s="14">
        <f t="shared" si="2570"/>
        <v>0.29690962598457743</v>
      </c>
      <c r="BL1943" s="14">
        <f t="shared" si="2571"/>
        <v>0.29986907313643568</v>
      </c>
      <c r="BM1943" s="14">
        <f t="shared" si="2572"/>
        <v>0.35713469371317957</v>
      </c>
      <c r="BN1943" s="14">
        <f t="shared" si="2573"/>
        <v>0.64261092065840208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1.3548</v>
      </c>
      <c r="F1944" s="10">
        <f>VLOOKUP(B1944,home!$B$2:$E$405,3,FALSE)</f>
        <v>1.2302</v>
      </c>
      <c r="G1944" s="10">
        <f>VLOOKUP(C1944,away!$B$2:$E$405,4,FALSE)</f>
        <v>1.2302</v>
      </c>
      <c r="H1944" s="10">
        <f>VLOOKUP(A1944,away!$A$2:$E$405,3,FALSE)</f>
        <v>1.1719999999999999</v>
      </c>
      <c r="I1944" s="10">
        <f>VLOOKUP(C1944,away!$B$2:$E$405,3,FALSE)</f>
        <v>0.99539999999999995</v>
      </c>
      <c r="J1944" s="10">
        <f>VLOOKUP(B1944,home!$B$2:$E$405,4,FALSE)</f>
        <v>0.85319999999999996</v>
      </c>
      <c r="K1944" s="12">
        <f t="shared" si="2518"/>
        <v>2.0503435357919999</v>
      </c>
      <c r="L1944" s="12">
        <f t="shared" si="2519"/>
        <v>0.99535062815999986</v>
      </c>
      <c r="M1944" s="13">
        <f t="shared" si="2520"/>
        <v>4.7563283808312394E-2</v>
      </c>
      <c r="N1944" s="13">
        <f t="shared" si="2521"/>
        <v>9.7521071497413611E-2</v>
      </c>
      <c r="O1944" s="13">
        <f t="shared" si="2522"/>
        <v>4.7342144415956092E-2</v>
      </c>
      <c r="P1944" s="13">
        <f t="shared" si="2523"/>
        <v>9.7067659773786896E-2</v>
      </c>
      <c r="Q1944" s="13">
        <f t="shared" si="2524"/>
        <v>9.997584927411575E-2</v>
      </c>
      <c r="R1944" s="13">
        <f t="shared" si="2525"/>
        <v>2.3561016591431661E-2</v>
      </c>
      <c r="S1944" s="13">
        <f t="shared" si="2526"/>
        <v>4.9524180310659027E-2</v>
      </c>
      <c r="T1944" s="13">
        <f t="shared" si="2527"/>
        <v>9.9511024375820573E-2</v>
      </c>
      <c r="U1944" s="13">
        <f t="shared" si="2528"/>
        <v>4.8308178064929957E-2</v>
      </c>
      <c r="V1944" s="13">
        <f t="shared" si="2529"/>
        <v>1.1229942043214336E-2</v>
      </c>
      <c r="W1944" s="13">
        <f t="shared" si="2530"/>
        <v>6.8328278764832842E-2</v>
      </c>
      <c r="X1944" s="13">
        <f t="shared" si="2531"/>
        <v>6.8010595189667955E-2</v>
      </c>
      <c r="Y1944" s="13">
        <f t="shared" si="2532"/>
        <v>3.3847194321785727E-2</v>
      </c>
      <c r="Z1944" s="13">
        <f t="shared" si="2533"/>
        <v>7.8171575547898962E-3</v>
      </c>
      <c r="AA1944" s="13">
        <f t="shared" si="2534"/>
        <v>1.6027858460731056E-2</v>
      </c>
      <c r="AB1944" s="13">
        <f t="shared" si="2535"/>
        <v>1.6431307993774524E-2</v>
      </c>
      <c r="AC1944" s="13">
        <f t="shared" si="2536"/>
        <v>1.4323866360909901E-3</v>
      </c>
      <c r="AD1944" s="13">
        <f t="shared" si="2537"/>
        <v>3.5024111169317203E-2</v>
      </c>
      <c r="AE1944" s="13">
        <f t="shared" si="2538"/>
        <v>3.4861271053125545E-2</v>
      </c>
      <c r="AF1944" s="13">
        <f t="shared" si="2539"/>
        <v>1.7349594020592263E-2</v>
      </c>
      <c r="AG1944" s="13">
        <f t="shared" si="2540"/>
        <v>5.7563097689058299E-3</v>
      </c>
      <c r="AH1944" s="13">
        <f t="shared" si="2541"/>
        <v>1.9452031706464524E-3</v>
      </c>
      <c r="AI1944" s="13">
        <f t="shared" si="2542"/>
        <v>3.9883347467370564E-3</v>
      </c>
      <c r="AJ1944" s="13">
        <f t="shared" si="2543"/>
        <v>4.0887281832734735E-3</v>
      </c>
      <c r="AK1944" s="13">
        <f t="shared" si="2544"/>
        <v>2.7944324667284449E-3</v>
      </c>
      <c r="AL1944" s="13">
        <f t="shared" si="2545"/>
        <v>1.1692920044540769E-4</v>
      </c>
      <c r="AM1944" s="13">
        <f t="shared" si="2546"/>
        <v>1.4362291986573978E-2</v>
      </c>
      <c r="AN1944" s="13">
        <f t="shared" si="2547"/>
        <v>1.4295516350653742E-2</v>
      </c>
      <c r="AO1944" s="13">
        <f t="shared" si="2548"/>
        <v>7.1145255897473742E-3</v>
      </c>
      <c r="AP1944" s="13">
        <f t="shared" si="2549"/>
        <v>2.3604825049384813E-3</v>
      </c>
      <c r="AQ1944" s="13">
        <f t="shared" si="2550"/>
        <v>5.8737693601280169E-4</v>
      </c>
      <c r="AR1944" s="13">
        <f t="shared" si="2551"/>
        <v>3.8723183956035411E-4</v>
      </c>
      <c r="AS1944" s="13">
        <f t="shared" si="2552"/>
        <v>7.9395829909541683E-4</v>
      </c>
      <c r="AT1944" s="13">
        <f t="shared" si="2553"/>
        <v>8.1394363311934972E-4</v>
      </c>
      <c r="AU1944" s="13">
        <f t="shared" si="2554"/>
        <v>5.5628802222177135E-4</v>
      </c>
      <c r="AV1944" s="13">
        <f t="shared" si="2555"/>
        <v>2.8514538760023131E-4</v>
      </c>
      <c r="AW1944" s="13">
        <f t="shared" si="2556"/>
        <v>6.6286212912780909E-6</v>
      </c>
      <c r="AX1944" s="13">
        <f t="shared" si="2557"/>
        <v>4.9079387556381958E-3</v>
      </c>
      <c r="AY1944" s="13">
        <f t="shared" si="2558"/>
        <v>4.8851199233952867E-3</v>
      </c>
      <c r="AZ1944" s="13">
        <f t="shared" si="2559"/>
        <v>2.4312035921942141E-3</v>
      </c>
      <c r="BA1944" s="13">
        <f t="shared" si="2560"/>
        <v>8.0663334089178655E-4</v>
      </c>
      <c r="BB1944" s="13">
        <f t="shared" si="2561"/>
        <v>2.0072075063785972E-4</v>
      </c>
      <c r="BC1944" s="13">
        <f t="shared" si="2562"/>
        <v>3.995750504642809E-5</v>
      </c>
      <c r="BD1944" s="13">
        <f t="shared" si="2563"/>
        <v>6.4238575791658429E-5</v>
      </c>
      <c r="BE1944" s="13">
        <f t="shared" si="2564"/>
        <v>1.317111486229113E-4</v>
      </c>
      <c r="BF1944" s="13">
        <f t="shared" si="2565"/>
        <v>1.3502655108536281E-4</v>
      </c>
      <c r="BG1944" s="13">
        <f t="shared" si="2566"/>
        <v>9.2283605392720638E-5</v>
      </c>
      <c r="BH1944" s="13">
        <f t="shared" si="2567"/>
        <v>4.7303273444136126E-5</v>
      </c>
      <c r="BI1944" s="13">
        <f t="shared" si="2568"/>
        <v>1.939759218559717E-5</v>
      </c>
      <c r="BJ1944" s="14">
        <f t="shared" si="2569"/>
        <v>0.61217706667130733</v>
      </c>
      <c r="BK1944" s="14">
        <f t="shared" si="2570"/>
        <v>0.21181950169590436</v>
      </c>
      <c r="BL1944" s="14">
        <f t="shared" si="2571"/>
        <v>0.16781373202232819</v>
      </c>
      <c r="BM1944" s="14">
        <f t="shared" si="2572"/>
        <v>0.58171794128120935</v>
      </c>
      <c r="BN1944" s="14">
        <f t="shared" si="2573"/>
        <v>0.41303102536101638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1.2710999999999999</v>
      </c>
      <c r="F1945" s="10">
        <f>VLOOKUP(B1945,home!$B$2:$E$405,3,FALSE)</f>
        <v>0.70389999999999997</v>
      </c>
      <c r="G1945" s="10">
        <f>VLOOKUP(C1945,away!$B$2:$E$405,4,FALSE)</f>
        <v>1.0766</v>
      </c>
      <c r="H1945" s="10">
        <f>VLOOKUP(A1945,away!$A$2:$E$405,3,FALSE)</f>
        <v>0.94469999999999998</v>
      </c>
      <c r="I1945" s="10">
        <f>VLOOKUP(C1945,away!$B$2:$E$405,3,FALSE)</f>
        <v>0.78</v>
      </c>
      <c r="J1945" s="10">
        <f>VLOOKUP(B1945,home!$B$2:$E$405,4,FALSE)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1.2710999999999999</v>
      </c>
      <c r="F1946" s="10">
        <f>VLOOKUP(B1946,home!$B$2:$E$405,3,FALSE)</f>
        <v>0.91090000000000004</v>
      </c>
      <c r="G1946" s="10">
        <f>VLOOKUP(C1946,away!$B$2:$E$405,4,FALSE)</f>
        <v>1.2422</v>
      </c>
      <c r="H1946" s="10">
        <f>VLOOKUP(A1946,away!$A$2:$E$405,3,FALSE)</f>
        <v>0.94469999999999998</v>
      </c>
      <c r="I1946" s="10">
        <f>VLOOKUP(C1946,away!$B$2:$E$405,3,FALSE)</f>
        <v>0.8357</v>
      </c>
      <c r="J1946" s="10">
        <f>VLOOKUP(B1946,home!$B$2:$E$405,4,FALSE)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1.2710999999999999</v>
      </c>
      <c r="F1947" s="10">
        <f>VLOOKUP(B1947,home!$B$2:$E$405,3,FALSE)</f>
        <v>1.1594</v>
      </c>
      <c r="G1947" s="10">
        <f>VLOOKUP(C1947,away!$B$2:$E$405,4,FALSE)</f>
        <v>1.0766</v>
      </c>
      <c r="H1947" s="10">
        <f>VLOOKUP(A1947,away!$A$2:$E$405,3,FALSE)</f>
        <v>0.94469999999999998</v>
      </c>
      <c r="I1947" s="10">
        <f>VLOOKUP(C1947,away!$B$2:$E$405,3,FALSE)</f>
        <v>1.0027999999999999</v>
      </c>
      <c r="J1947" s="10">
        <f>VLOOKUP(B1947,home!$B$2:$E$405,4,FALSE)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1.2710999999999999</v>
      </c>
      <c r="F1948" s="10">
        <f>VLOOKUP(B1948,home!$B$2:$E$405,3,FALSE)</f>
        <v>1.2008000000000001</v>
      </c>
      <c r="G1948" s="10">
        <f>VLOOKUP(C1948,away!$B$2:$E$405,4,FALSE)</f>
        <v>0.99380000000000002</v>
      </c>
      <c r="H1948" s="10">
        <f>VLOOKUP(A1948,away!$A$2:$E$405,3,FALSE)</f>
        <v>0.94469999999999998</v>
      </c>
      <c r="I1948" s="10">
        <f>VLOOKUP(C1948,away!$B$2:$E$405,3,FALSE)</f>
        <v>1.0027999999999999</v>
      </c>
      <c r="J1948" s="10">
        <f>VLOOKUP(B1948,home!$B$2:$E$405,4,FALSE)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1.3548</v>
      </c>
      <c r="F1949" s="10">
        <f>VLOOKUP(B1949,home!$B$2:$E$405,3,FALSE)</f>
        <v>0.4511</v>
      </c>
      <c r="G1949" s="10">
        <f>VLOOKUP(C1949,away!$B$2:$E$405,4,FALSE)</f>
        <v>1.1072</v>
      </c>
      <c r="H1949" s="10">
        <f>VLOOKUP(A1949,away!$A$2:$E$405,3,FALSE)</f>
        <v>1.1719999999999999</v>
      </c>
      <c r="I1949" s="10">
        <f>VLOOKUP(C1949,away!$B$2:$E$405,3,FALSE)</f>
        <v>0.75839999999999996</v>
      </c>
      <c r="J1949" s="10">
        <f>VLOOKUP(B1949,home!$B$2:$E$405,4,FALSE)</f>
        <v>1.5168999999999999</v>
      </c>
      <c r="K1949" s="12">
        <f t="shared" si="2518"/>
        <v>0.67666559001600002</v>
      </c>
      <c r="L1949" s="12">
        <f t="shared" si="2519"/>
        <v>1.3482886771199998</v>
      </c>
      <c r="M1949" s="13">
        <f t="shared" si="2520"/>
        <v>0.1319998797823439</v>
      </c>
      <c r="N1949" s="13">
        <f t="shared" si="2521"/>
        <v>8.9319776534960815E-2</v>
      </c>
      <c r="O1949" s="13">
        <f t="shared" si="2522"/>
        <v>0.17797394329173546</v>
      </c>
      <c r="P1949" s="13">
        <f t="shared" si="2523"/>
        <v>0.12042884334497632</v>
      </c>
      <c r="Q1949" s="13">
        <f t="shared" si="2524"/>
        <v>3.0219809644563261E-2</v>
      </c>
      <c r="R1949" s="13">
        <f t="shared" si="2525"/>
        <v>0.11998012628132194</v>
      </c>
      <c r="S1949" s="13">
        <f t="shared" si="2526"/>
        <v>2.7468029390108496E-2</v>
      </c>
      <c r="T1949" s="13">
        <f t="shared" si="2527"/>
        <v>4.0745027168486408E-2</v>
      </c>
      <c r="U1949" s="13">
        <f t="shared" si="2528"/>
        <v>8.1186422940344907E-2</v>
      </c>
      <c r="V1949" s="13">
        <f t="shared" si="2529"/>
        <v>2.7844663477228481E-3</v>
      </c>
      <c r="W1949" s="13">
        <f t="shared" si="2530"/>
        <v>6.8162351077698706E-3</v>
      </c>
      <c r="X1949" s="13">
        <f t="shared" si="2531"/>
        <v>9.1902526163939388E-3</v>
      </c>
      <c r="Y1949" s="13">
        <f t="shared" si="2532"/>
        <v>6.1955567712782007E-3</v>
      </c>
      <c r="Z1949" s="13">
        <f t="shared" si="2533"/>
        <v>5.3922615248178041E-2</v>
      </c>
      <c r="AA1949" s="13">
        <f t="shared" si="2534"/>
        <v>3.6487578262114156E-2</v>
      </c>
      <c r="AB1949" s="13">
        <f t="shared" si="2535"/>
        <v>1.2344944336494221E-2</v>
      </c>
      <c r="AC1949" s="13">
        <f t="shared" si="2536"/>
        <v>1.5877384800567744E-4</v>
      </c>
      <c r="AD1949" s="13">
        <f t="shared" si="2537"/>
        <v>1.1530779377217179E-3</v>
      </c>
      <c r="AE1949" s="13">
        <f t="shared" si="2538"/>
        <v>1.5546819272670724E-3</v>
      </c>
      <c r="AF1949" s="13">
        <f t="shared" si="2539"/>
        <v>1.0480800195286466E-3</v>
      </c>
      <c r="AG1949" s="13">
        <f t="shared" si="2540"/>
        <v>4.710381410153942E-4</v>
      </c>
      <c r="AH1949" s="13">
        <f t="shared" si="2541"/>
        <v>1.8175812894954173E-2</v>
      </c>
      <c r="AI1949" s="13">
        <f t="shared" si="2542"/>
        <v>1.2298947156584588E-2</v>
      </c>
      <c r="AJ1949" s="13">
        <f t="shared" si="2543"/>
        <v>4.1611371671429571E-3</v>
      </c>
      <c r="AK1949" s="13">
        <f t="shared" si="2544"/>
        <v>9.3856611211409887E-4</v>
      </c>
      <c r="AL1949" s="13">
        <f t="shared" si="2545"/>
        <v>5.7942328130248442E-6</v>
      </c>
      <c r="AM1949" s="13">
        <f t="shared" si="2546"/>
        <v>1.5604963261257979E-4</v>
      </c>
      <c r="AN1949" s="13">
        <f t="shared" si="2547"/>
        <v>2.1039995272027718E-4</v>
      </c>
      <c r="AO1949" s="13">
        <f t="shared" si="2548"/>
        <v>1.4183993695966653E-4</v>
      </c>
      <c r="AP1949" s="13">
        <f t="shared" si="2549"/>
        <v>6.3747060322044328E-5</v>
      </c>
      <c r="AQ1949" s="13">
        <f t="shared" si="2550"/>
        <v>2.1487359907974493E-5</v>
      </c>
      <c r="AR1949" s="13">
        <f t="shared" si="2551"/>
        <v>4.9012485447436751E-3</v>
      </c>
      <c r="AS1949" s="13">
        <f t="shared" si="2552"/>
        <v>3.3165062383440406E-3</v>
      </c>
      <c r="AT1949" s="13">
        <f t="shared" si="2553"/>
        <v>1.1220828252804071E-3</v>
      </c>
      <c r="AU1949" s="13">
        <f t="shared" si="2554"/>
        <v>2.5309161233839575E-4</v>
      </c>
      <c r="AV1949" s="13">
        <f t="shared" si="2555"/>
        <v>4.2814596297765309E-5</v>
      </c>
      <c r="AW1949" s="13">
        <f t="shared" si="2556"/>
        <v>1.4684204361370331E-7</v>
      </c>
      <c r="AX1949" s="13">
        <f t="shared" si="2557"/>
        <v>1.7598902787261888E-5</v>
      </c>
      <c r="AY1949" s="13">
        <f t="shared" si="2558"/>
        <v>2.3728401357800809E-5</v>
      </c>
      <c r="AZ1949" s="13">
        <f t="shared" si="2559"/>
        <v>1.599636743844083E-5</v>
      </c>
      <c r="BA1949" s="13">
        <f t="shared" si="2560"/>
        <v>7.1892403641002769E-6</v>
      </c>
      <c r="BB1949" s="13">
        <f t="shared" si="2561"/>
        <v>2.4232928450026168E-6</v>
      </c>
      <c r="BC1949" s="13">
        <f t="shared" si="2562"/>
        <v>6.5345966085258722E-7</v>
      </c>
      <c r="BD1949" s="13">
        <f t="shared" si="2563"/>
        <v>1.1013829861047971E-3</v>
      </c>
      <c r="BE1949" s="13">
        <f t="shared" si="2564"/>
        <v>7.4526796812618651E-4</v>
      </c>
      <c r="BF1949" s="13">
        <f t="shared" si="2565"/>
        <v>2.5214859468606569E-4</v>
      </c>
      <c r="BG1949" s="13">
        <f t="shared" si="2566"/>
        <v>5.6873425864983986E-5</v>
      </c>
      <c r="BH1949" s="13">
        <f t="shared" si="2567"/>
        <v>9.6210725672901522E-6</v>
      </c>
      <c r="BI1949" s="13">
        <f t="shared" si="2568"/>
        <v>1.3020497490664289E-6</v>
      </c>
      <c r="BJ1949" s="14">
        <f t="shared" si="2569"/>
        <v>0.18737464947596133</v>
      </c>
      <c r="BK1949" s="14">
        <f t="shared" si="2570"/>
        <v>0.28286951534732807</v>
      </c>
      <c r="BL1949" s="14">
        <f t="shared" si="2571"/>
        <v>0.47534981835690926</v>
      </c>
      <c r="BM1949" s="14">
        <f t="shared" si="2572"/>
        <v>0.32957063798916081</v>
      </c>
      <c r="BN1949" s="14">
        <f t="shared" si="2573"/>
        <v>0.66992237887990169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1.2710999999999999</v>
      </c>
      <c r="F1950" s="10">
        <f>VLOOKUP(B1950,home!$B$2:$E$405,3,FALSE)</f>
        <v>1.0766</v>
      </c>
      <c r="G1950" s="10">
        <f>VLOOKUP(C1950,away!$B$2:$E$405,4,FALSE)</f>
        <v>0.70389999999999997</v>
      </c>
      <c r="H1950" s="10">
        <f>VLOOKUP(A1950,away!$A$2:$E$405,3,FALSE)</f>
        <v>0.94469999999999998</v>
      </c>
      <c r="I1950" s="10">
        <f>VLOOKUP(C1950,away!$B$2:$E$405,3,FALSE)</f>
        <v>0.89139999999999997</v>
      </c>
      <c r="J1950" s="10">
        <f>VLOOKUP(B1950,home!$B$2:$E$405,4,FALSE)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1.2710999999999999</v>
      </c>
      <c r="F1951" s="10">
        <f>VLOOKUP(B1951,home!$B$2:$E$405,3,FALSE)</f>
        <v>0.74529999999999996</v>
      </c>
      <c r="G1951" s="10">
        <f>VLOOKUP(C1951,away!$B$2:$E$405,4,FALSE)</f>
        <v>0.86950000000000005</v>
      </c>
      <c r="H1951" s="10">
        <f>VLOOKUP(A1951,away!$A$2:$E$405,3,FALSE)</f>
        <v>0.94469999999999998</v>
      </c>
      <c r="I1951" s="10">
        <f>VLOOKUP(C1951,away!$B$2:$E$405,3,FALSE)</f>
        <v>2.1171000000000002</v>
      </c>
      <c r="J1951" s="10">
        <f>VLOOKUP(B1951,home!$B$2:$E$405,4,FALSE)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1.2710999999999999</v>
      </c>
      <c r="F1952" s="10">
        <f>VLOOKUP(B1952,home!$B$2:$E$405,3,FALSE)</f>
        <v>0.99380000000000002</v>
      </c>
      <c r="G1952" s="10">
        <f>VLOOKUP(C1952,away!$B$2:$E$405,4,FALSE)</f>
        <v>0.70389999999999997</v>
      </c>
      <c r="H1952" s="10">
        <f>VLOOKUP(A1952,away!$A$2:$E$405,3,FALSE)</f>
        <v>0.94469999999999998</v>
      </c>
      <c r="I1952" s="10">
        <f>VLOOKUP(C1952,away!$B$2:$E$405,3,FALSE)</f>
        <v>1.3928</v>
      </c>
      <c r="J1952" s="10">
        <f>VLOOKUP(B1952,home!$B$2:$E$405,4,FALSE)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1.2710999999999999</v>
      </c>
      <c r="F1953" s="10">
        <f>VLOOKUP(B1953,home!$B$2:$E$405,3,FALSE)</f>
        <v>0.99380000000000002</v>
      </c>
      <c r="G1953" s="10">
        <f>VLOOKUP(C1953,away!$B$2:$E$405,4,FALSE)</f>
        <v>0.99380000000000002</v>
      </c>
      <c r="H1953" s="10">
        <f>VLOOKUP(A1953,away!$A$2:$E$405,3,FALSE)</f>
        <v>0.94469999999999998</v>
      </c>
      <c r="I1953" s="10">
        <f>VLOOKUP(C1953,away!$B$2:$E$405,3,FALSE)</f>
        <v>0.61280000000000001</v>
      </c>
      <c r="J1953" s="10">
        <f>VLOOKUP(B1953,home!$B$2:$E$405,4,FALSE)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1.2710999999999999</v>
      </c>
      <c r="F1954" s="15">
        <f>VLOOKUP(B1954,home!$B$2:$E$405,3,FALSE)</f>
        <v>0.5383</v>
      </c>
      <c r="G1954" s="15">
        <f>VLOOKUP(C1954,away!$B$2:$E$405,4,FALSE)</f>
        <v>1.2008000000000001</v>
      </c>
      <c r="H1954" s="15">
        <f>VLOOKUP(A1954,away!$A$2:$E$405,3,FALSE)</f>
        <v>0.94469999999999998</v>
      </c>
      <c r="I1954" s="15">
        <f>VLOOKUP(C1954,away!$B$2:$E$405,3,FALSE)</f>
        <v>0.94710000000000005</v>
      </c>
      <c r="J1954" s="15">
        <f>VLOOKUP(B1954,home!$B$2:$E$405,4,FALSE)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1.2710999999999999</v>
      </c>
      <c r="F1955" s="10">
        <f>VLOOKUP(B1955,home!$B$2:$E$405,3,FALSE)</f>
        <v>0.95230000000000004</v>
      </c>
      <c r="G1955" s="10">
        <f>VLOOKUP(C1955,away!$B$2:$E$405,4,FALSE)</f>
        <v>0.86950000000000005</v>
      </c>
      <c r="H1955" s="10">
        <f>VLOOKUP(A1955,away!$A$2:$E$405,3,FALSE)</f>
        <v>0.94469999999999998</v>
      </c>
      <c r="I1955" s="10">
        <f>VLOOKUP(C1955,away!$B$2:$E$405,3,FALSE)</f>
        <v>1.3928</v>
      </c>
      <c r="J1955" s="10">
        <f>VLOOKUP(B1955,home!$B$2:$E$405,4,FALSE)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1.2710999999999999</v>
      </c>
      <c r="F1956" s="10">
        <f>VLOOKUP(B1956,home!$B$2:$E$405,3,FALSE)</f>
        <v>1.2008000000000001</v>
      </c>
      <c r="G1956" s="10">
        <f>VLOOKUP(C1956,away!$B$2:$E$405,4,FALSE)</f>
        <v>1.0766</v>
      </c>
      <c r="H1956" s="10">
        <f>VLOOKUP(A1956,away!$A$2:$E$405,3,FALSE)</f>
        <v>0.94469999999999998</v>
      </c>
      <c r="I1956" s="10">
        <f>VLOOKUP(C1956,away!$B$2:$E$405,3,FALSE)</f>
        <v>1.5042</v>
      </c>
      <c r="J1956" s="10">
        <f>VLOOKUP(B1956,home!$B$2:$E$405,4,FALSE)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1.2710999999999999</v>
      </c>
      <c r="F1957" s="10">
        <f>VLOOKUP(B1957,home!$B$2:$E$405,3,FALSE)</f>
        <v>0.91090000000000004</v>
      </c>
      <c r="G1957" s="10">
        <f>VLOOKUP(C1957,away!$B$2:$E$405,4,FALSE)</f>
        <v>0.91090000000000004</v>
      </c>
      <c r="H1957" s="10">
        <f>VLOOKUP(A1957,away!$A$2:$E$405,3,FALSE)</f>
        <v>0.94469999999999998</v>
      </c>
      <c r="I1957" s="10">
        <f>VLOOKUP(C1957,away!$B$2:$E$405,3,FALSE)</f>
        <v>0.89139999999999997</v>
      </c>
      <c r="J1957" s="10">
        <f>VLOOKUP(B1957,home!$B$2:$E$405,4,FALSE)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1.2710999999999999</v>
      </c>
      <c r="F1958" s="10">
        <f>VLOOKUP(B1958,home!$B$2:$E$405,3,FALSE)</f>
        <v>0.74529999999999996</v>
      </c>
      <c r="G1958" s="10">
        <f>VLOOKUP(C1958,away!$B$2:$E$405,4,FALSE)</f>
        <v>0.82809999999999995</v>
      </c>
      <c r="H1958" s="10">
        <f>VLOOKUP(A1958,away!$A$2:$E$405,3,FALSE)</f>
        <v>0.94469999999999998</v>
      </c>
      <c r="I1958" s="10">
        <f>VLOOKUP(C1958,away!$B$2:$E$405,3,FALSE)</f>
        <v>0.8357</v>
      </c>
      <c r="J1958" s="10">
        <f>VLOOKUP(B1958,home!$B$2:$E$405,4,FALSE)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1.2710999999999999</v>
      </c>
      <c r="F1959" s="10">
        <f>VLOOKUP(B1959,home!$B$2:$E$405,3,FALSE)</f>
        <v>0.86950000000000005</v>
      </c>
      <c r="G1959" s="10">
        <f>VLOOKUP(C1959,away!$B$2:$E$405,4,FALSE)</f>
        <v>1.4492</v>
      </c>
      <c r="H1959" s="10">
        <f>VLOOKUP(A1959,away!$A$2:$E$405,3,FALSE)</f>
        <v>0.94469999999999998</v>
      </c>
      <c r="I1959" s="10">
        <f>VLOOKUP(C1959,away!$B$2:$E$405,3,FALSE)</f>
        <v>0.78</v>
      </c>
      <c r="J1959" s="10">
        <f>VLOOKUP(B1959,home!$B$2:$E$405,4,FALSE)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1.2710999999999999</v>
      </c>
      <c r="F1960" s="10">
        <f>VLOOKUP(B1960,home!$B$2:$E$405,3,FALSE)</f>
        <v>1.0766</v>
      </c>
      <c r="G1960" s="10">
        <f>VLOOKUP(C1960,away!$B$2:$E$405,4,FALSE)</f>
        <v>0.99380000000000002</v>
      </c>
      <c r="H1960" s="10">
        <f>VLOOKUP(A1960,away!$A$2:$E$405,3,FALSE)</f>
        <v>0.94469999999999998</v>
      </c>
      <c r="I1960" s="10">
        <f>VLOOKUP(C1960,away!$B$2:$E$405,3,FALSE)</f>
        <v>0.8357</v>
      </c>
      <c r="J1960" s="10">
        <f>VLOOKUP(B1960,home!$B$2:$E$405,4,FALSE)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1.2710999999999999</v>
      </c>
      <c r="F1961" s="10">
        <f>VLOOKUP(B1961,home!$B$2:$E$405,3,FALSE)</f>
        <v>0.78669999999999995</v>
      </c>
      <c r="G1961" s="10">
        <f>VLOOKUP(C1961,away!$B$2:$E$405,4,FALSE)</f>
        <v>0.99380000000000002</v>
      </c>
      <c r="H1961" s="10">
        <f>VLOOKUP(A1961,away!$A$2:$E$405,3,FALSE)</f>
        <v>0.94469999999999998</v>
      </c>
      <c r="I1961" s="10">
        <f>VLOOKUP(C1961,away!$B$2:$E$405,3,FALSE)</f>
        <v>0.78</v>
      </c>
      <c r="J1961" s="10">
        <f>VLOOKUP(B1961,home!$B$2:$E$405,4,FALSE)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1.2710999999999999</v>
      </c>
      <c r="F1962" s="10">
        <f>VLOOKUP(B1962,home!$B$2:$E$405,3,FALSE)</f>
        <v>1.3664000000000001</v>
      </c>
      <c r="G1962" s="10">
        <f>VLOOKUP(C1962,away!$B$2:$E$405,4,FALSE)</f>
        <v>0.99380000000000002</v>
      </c>
      <c r="H1962" s="10">
        <f>VLOOKUP(A1962,away!$A$2:$E$405,3,FALSE)</f>
        <v>0.94469999999999998</v>
      </c>
      <c r="I1962" s="10">
        <f>VLOOKUP(C1962,away!$B$2:$E$405,3,FALSE)</f>
        <v>0.72430000000000005</v>
      </c>
      <c r="J1962" s="10">
        <f>VLOOKUP(B1962,home!$B$2:$E$405,4,FALSE)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1.4215</v>
      </c>
      <c r="F1963" s="10">
        <f>VLOOKUP(B1963,home!$B$2:$E$405,3,FALSE)</f>
        <v>1.1904999999999999</v>
      </c>
      <c r="G1963" s="10">
        <f>VLOOKUP(C1963,away!$B$2:$E$405,4,FALSE)</f>
        <v>0.70350000000000001</v>
      </c>
      <c r="H1963" s="10">
        <f>VLOOKUP(A1963,away!$A$2:$E$405,3,FALSE)</f>
        <v>1.0277000000000001</v>
      </c>
      <c r="I1963" s="10">
        <f>VLOOKUP(C1963,away!$B$2:$E$405,3,FALSE)</f>
        <v>1.4220999999999999</v>
      </c>
      <c r="J1963" s="10">
        <f>VLOOKUP(B1963,home!$B$2:$E$405,4,FALSE)</f>
        <v>0.97299999999999998</v>
      </c>
      <c r="K1963" s="12">
        <f t="shared" si="2574"/>
        <v>1.190530060125</v>
      </c>
      <c r="L1963" s="12">
        <f t="shared" si="2575"/>
        <v>1.4220318814100001</v>
      </c>
      <c r="M1963" s="13">
        <f t="shared" si="2576"/>
        <v>7.334639367880201E-2</v>
      </c>
      <c r="N1963" s="13">
        <f t="shared" si="2577"/>
        <v>8.732108647637607E-2</v>
      </c>
      <c r="O1963" s="13">
        <f t="shared" si="2578"/>
        <v>0.10430091019770536</v>
      </c>
      <c r="P1963" s="13">
        <f t="shared" si="2579"/>
        <v>0.12417336888876637</v>
      </c>
      <c r="Q1963" s="13">
        <f t="shared" si="2580"/>
        <v>5.1979189166450168E-2</v>
      </c>
      <c r="R1963" s="13">
        <f t="shared" si="2581"/>
        <v>7.4159609780609217E-2</v>
      </c>
      <c r="S1963" s="13">
        <f t="shared" si="2582"/>
        <v>5.2555499895156892E-2</v>
      </c>
      <c r="T1963" s="13">
        <f t="shared" si="2583"/>
        <v>7.3916064164533432E-2</v>
      </c>
      <c r="U1963" s="13">
        <f t="shared" si="2584"/>
        <v>8.8289244690955226E-2</v>
      </c>
      <c r="V1963" s="13">
        <f t="shared" si="2585"/>
        <v>9.8861082298718657E-3</v>
      </c>
      <c r="W1963" s="13">
        <f t="shared" si="2586"/>
        <v>2.0627595734527559E-2</v>
      </c>
      <c r="X1963" s="13">
        <f t="shared" si="2587"/>
        <v>2.9333098771335119E-2</v>
      </c>
      <c r="Y1963" s="13">
        <f t="shared" si="2588"/>
        <v>2.0856300816693523E-2</v>
      </c>
      <c r="Z1963" s="13">
        <f t="shared" si="2589"/>
        <v>3.5152443140317041E-2</v>
      </c>
      <c r="AA1963" s="13">
        <f t="shared" si="2590"/>
        <v>4.1850040245382282E-2</v>
      </c>
      <c r="AB1963" s="13">
        <f t="shared" si="2591"/>
        <v>2.4911865464784324E-2</v>
      </c>
      <c r="AC1963" s="13">
        <f t="shared" si="2592"/>
        <v>1.0460563418070083E-3</v>
      </c>
      <c r="AD1963" s="13">
        <f t="shared" si="2593"/>
        <v>6.1394431975153197E-3</v>
      </c>
      <c r="AE1963" s="13">
        <f t="shared" si="2594"/>
        <v>8.7304839609725383E-3</v>
      </c>
      <c r="AF1963" s="13">
        <f t="shared" si="2595"/>
        <v>6.2075132663208044E-3</v>
      </c>
      <c r="AG1963" s="13">
        <f t="shared" si="2596"/>
        <v>2.9424272563279012E-3</v>
      </c>
      <c r="AH1963" s="13">
        <f t="shared" si="2597"/>
        <v>1.2496973713745783E-2</v>
      </c>
      <c r="AI1963" s="13">
        <f t="shared" si="2598"/>
        <v>1.487802286680631E-2</v>
      </c>
      <c r="AJ1963" s="13">
        <f t="shared" si="2599"/>
        <v>8.856366729080023E-3</v>
      </c>
      <c r="AK1963" s="13">
        <f t="shared" si="2600"/>
        <v>3.5145902714868969E-3</v>
      </c>
      <c r="AL1963" s="13">
        <f t="shared" si="2601"/>
        <v>7.0837751384728457E-5</v>
      </c>
      <c r="AM1963" s="13">
        <f t="shared" si="2602"/>
        <v>1.4618383358143867E-3</v>
      </c>
      <c r="AN1963" s="13">
        <f t="shared" si="2603"/>
        <v>2.0787807189953959E-3</v>
      </c>
      <c r="AO1963" s="13">
        <f t="shared" si="2604"/>
        <v>1.4780462284359279E-3</v>
      </c>
      <c r="AP1963" s="13">
        <f t="shared" si="2605"/>
        <v>7.0060961967789877E-4</v>
      </c>
      <c r="AQ1963" s="13">
        <f t="shared" si="2606"/>
        <v>2.4907230390112695E-4</v>
      </c>
      <c r="AR1963" s="13">
        <f t="shared" si="2607"/>
        <v>3.5542190084178402E-3</v>
      </c>
      <c r="AS1963" s="13">
        <f t="shared" si="2608"/>
        <v>4.2314045697891085E-3</v>
      </c>
      <c r="AT1963" s="13">
        <f t="shared" si="2609"/>
        <v>2.5188071684421141E-3</v>
      </c>
      <c r="AU1963" s="13">
        <f t="shared" si="2610"/>
        <v>9.995718832295573E-4</v>
      </c>
      <c r="AV1963" s="13">
        <f t="shared" si="2611"/>
        <v>2.9750509356013592E-4</v>
      </c>
      <c r="AW1963" s="13">
        <f t="shared" si="2612"/>
        <v>3.3312863465633121E-6</v>
      </c>
      <c r="AX1963" s="13">
        <f t="shared" si="2613"/>
        <v>2.9006041363835547E-4</v>
      </c>
      <c r="AY1963" s="13">
        <f t="shared" si="2614"/>
        <v>4.1247515572871349E-4</v>
      </c>
      <c r="AZ1963" s="13">
        <f t="shared" si="2615"/>
        <v>2.9327641086789263E-4</v>
      </c>
      <c r="BA1963" s="13">
        <f t="shared" si="2616"/>
        <v>1.3901613543988045E-4</v>
      </c>
      <c r="BB1963" s="13">
        <f t="shared" si="2617"/>
        <v>4.942134415648019E-5</v>
      </c>
      <c r="BC1963" s="13">
        <f t="shared" si="2618"/>
        <v>1.4055745402530102E-5</v>
      </c>
      <c r="BD1963" s="13">
        <f t="shared" si="2619"/>
        <v>8.4236879058060231E-4</v>
      </c>
      <c r="BE1963" s="13">
        <f t="shared" si="2620"/>
        <v>1.0028653668973479E-3</v>
      </c>
      <c r="BF1963" s="13">
        <f t="shared" si="2621"/>
        <v>5.9697068277478999E-4</v>
      </c>
      <c r="BG1963" s="13">
        <f t="shared" si="2622"/>
        <v>2.3690384761891107E-4</v>
      </c>
      <c r="BH1963" s="13">
        <f t="shared" si="2623"/>
        <v>7.0510287987396477E-5</v>
      </c>
      <c r="BI1963" s="13">
        <f t="shared" si="2624"/>
        <v>1.6788923479413232E-5</v>
      </c>
      <c r="BJ1963" s="14">
        <f t="shared" si="2625"/>
        <v>0.31521985522311108</v>
      </c>
      <c r="BK1963" s="14">
        <f t="shared" si="2626"/>
        <v>0.26149073994151756</v>
      </c>
      <c r="BL1963" s="14">
        <f t="shared" si="2627"/>
        <v>0.38762553958333262</v>
      </c>
      <c r="BM1963" s="14">
        <f t="shared" si="2628"/>
        <v>0.48379887583018694</v>
      </c>
      <c r="BN1963" s="14">
        <f t="shared" si="2629"/>
        <v>0.51528055818870921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1.4215</v>
      </c>
      <c r="F1964" s="10">
        <f>VLOOKUP(B1964,home!$B$2:$E$405,3,FALSE)</f>
        <v>0.82069999999999999</v>
      </c>
      <c r="G1964" s="10">
        <f>VLOOKUP(C1964,away!$B$2:$E$405,4,FALSE)</f>
        <v>1.2897000000000001</v>
      </c>
      <c r="H1964" s="10">
        <f>VLOOKUP(A1964,away!$A$2:$E$405,3,FALSE)</f>
        <v>1.0277000000000001</v>
      </c>
      <c r="I1964" s="10">
        <f>VLOOKUP(C1964,away!$B$2:$E$405,3,FALSE)</f>
        <v>1.6216999999999999</v>
      </c>
      <c r="J1964" s="10">
        <f>VLOOKUP(B1964,home!$B$2:$E$405,4,FALSE)</f>
        <v>1.0541</v>
      </c>
      <c r="K1964" s="12">
        <f t="shared" si="2574"/>
        <v>1.504596326985</v>
      </c>
      <c r="L1964" s="12">
        <f t="shared" si="2575"/>
        <v>1.756785290969</v>
      </c>
      <c r="M1964" s="13">
        <f t="shared" si="2576"/>
        <v>3.8335396539953305E-2</v>
      </c>
      <c r="N1964" s="13">
        <f t="shared" si="2577"/>
        <v>5.7679296827527225E-2</v>
      </c>
      <c r="O1964" s="13">
        <f t="shared" si="2578"/>
        <v>6.7347060764853861E-2</v>
      </c>
      <c r="P1964" s="13">
        <f t="shared" si="2579"/>
        <v>0.10133014026003473</v>
      </c>
      <c r="Q1964" s="13">
        <f t="shared" si="2580"/>
        <v>4.3392029074887518E-2</v>
      </c>
      <c r="R1964" s="13">
        <f t="shared" si="2581"/>
        <v>5.9157162870845374E-2</v>
      </c>
      <c r="S1964" s="13">
        <f t="shared" si="2582"/>
        <v>6.6960291609460557E-2</v>
      </c>
      <c r="T1964" s="13">
        <f t="shared" si="2583"/>
        <v>7.6230478424061568E-2</v>
      </c>
      <c r="U1964" s="13">
        <f t="shared" si="2584"/>
        <v>8.9007649970327368E-2</v>
      </c>
      <c r="V1964" s="13">
        <f t="shared" si="2585"/>
        <v>1.9665885703099524E-2</v>
      </c>
      <c r="W1964" s="13">
        <f t="shared" si="2586"/>
        <v>2.1762495855500705E-2</v>
      </c>
      <c r="X1964" s="13">
        <f t="shared" si="2587"/>
        <v>3.8232032613717465E-2</v>
      </c>
      <c r="Y1964" s="13">
        <f t="shared" si="2588"/>
        <v>3.3582736269812972E-2</v>
      </c>
      <c r="Z1964" s="13">
        <f t="shared" si="2589"/>
        <v>3.4642144528986202E-2</v>
      </c>
      <c r="AA1964" s="13">
        <f t="shared" si="2590"/>
        <v>5.2122443417196157E-2</v>
      </c>
      <c r="AB1964" s="13">
        <f t="shared" si="2591"/>
        <v>3.9211618459498415E-2</v>
      </c>
      <c r="AC1964" s="13">
        <f t="shared" si="2592"/>
        <v>3.2488690878611981E-3</v>
      </c>
      <c r="AD1964" s="13">
        <f t="shared" si="2593"/>
        <v>8.1859428325531565E-3</v>
      </c>
      <c r="AE1964" s="13">
        <f t="shared" si="2594"/>
        <v>1.4380943960942496E-2</v>
      </c>
      <c r="AF1964" s="13">
        <f t="shared" si="2595"/>
        <v>1.2632115410416627E-2</v>
      </c>
      <c r="AG1964" s="13">
        <f t="shared" si="2596"/>
        <v>7.3973048489475871E-3</v>
      </c>
      <c r="AH1964" s="13">
        <f t="shared" si="2597"/>
        <v>1.5214702489036308E-2</v>
      </c>
      <c r="AI1964" s="13">
        <f t="shared" si="2598"/>
        <v>2.2891985481173566E-2</v>
      </c>
      <c r="AJ1964" s="13">
        <f t="shared" si="2599"/>
        <v>1.722159863618385E-2</v>
      </c>
      <c r="AK1964" s="13">
        <f t="shared" si="2600"/>
        <v>8.6371846842707052E-3</v>
      </c>
      <c r="AL1964" s="13">
        <f t="shared" si="2601"/>
        <v>3.4350327902972272E-4</v>
      </c>
      <c r="AM1964" s="13">
        <f t="shared" si="2602"/>
        <v>2.4633079037537321E-3</v>
      </c>
      <c r="AN1964" s="13">
        <f t="shared" si="2603"/>
        <v>4.3275030924422369E-3</v>
      </c>
      <c r="AO1964" s="13">
        <f t="shared" si="2604"/>
        <v>3.8012468897126923E-3</v>
      </c>
      <c r="AP1964" s="13">
        <f t="shared" si="2605"/>
        <v>2.2259915410629727E-3</v>
      </c>
      <c r="AQ1964" s="13">
        <f t="shared" si="2606"/>
        <v>9.7764729929021273E-4</v>
      </c>
      <c r="AR1964" s="13">
        <f t="shared" si="2607"/>
        <v>5.345793107841685E-3</v>
      </c>
      <c r="AS1964" s="13">
        <f t="shared" si="2608"/>
        <v>8.043260674880327E-3</v>
      </c>
      <c r="AT1964" s="13">
        <f t="shared" si="2609"/>
        <v>6.050930234203917E-3</v>
      </c>
      <c r="AU1964" s="13">
        <f t="shared" si="2610"/>
        <v>3.0347358017419009E-3</v>
      </c>
      <c r="AV1964" s="13">
        <f t="shared" si="2611"/>
        <v>1.1415130851676852E-3</v>
      </c>
      <c r="AW1964" s="13">
        <f t="shared" si="2612"/>
        <v>2.5221276900338343E-5</v>
      </c>
      <c r="AX1964" s="13">
        <f t="shared" si="2613"/>
        <v>6.1771400403683163E-4</v>
      </c>
      <c r="AY1964" s="13">
        <f t="shared" si="2614"/>
        <v>1.0851908763174713E-3</v>
      </c>
      <c r="AZ1964" s="13">
        <f t="shared" si="2615"/>
        <v>9.5322368470414668E-4</v>
      </c>
      <c r="BA1964" s="13">
        <f t="shared" si="2616"/>
        <v>5.5820311609717219E-4</v>
      </c>
      <c r="BB1964" s="13">
        <f t="shared" si="2617"/>
        <v>2.4516075593314346E-4</v>
      </c>
      <c r="BC1964" s="13">
        <f t="shared" si="2618"/>
        <v>8.6138961989237517E-5</v>
      </c>
      <c r="BD1964" s="13">
        <f t="shared" si="2619"/>
        <v>1.5652351167366194E-3</v>
      </c>
      <c r="BE1964" s="13">
        <f t="shared" si="2620"/>
        <v>2.355047007509855E-3</v>
      </c>
      <c r="BF1964" s="13">
        <f t="shared" si="2621"/>
        <v>1.7716975386881722E-3</v>
      </c>
      <c r="BG1964" s="13">
        <f t="shared" si="2622"/>
        <v>8.8856320307952995E-4</v>
      </c>
      <c r="BH1964" s="13">
        <f t="shared" si="2623"/>
        <v>3.3423223291187165E-4</v>
      </c>
      <c r="BI1964" s="13">
        <f t="shared" si="2624"/>
        <v>1.0057691799983937E-4</v>
      </c>
      <c r="BJ1964" s="14">
        <f t="shared" si="2625"/>
        <v>0.33081670424370702</v>
      </c>
      <c r="BK1964" s="14">
        <f t="shared" si="2626"/>
        <v>0.23096927735575651</v>
      </c>
      <c r="BL1964" s="14">
        <f t="shared" si="2627"/>
        <v>0.40144299169414704</v>
      </c>
      <c r="BM1964" s="14">
        <f t="shared" si="2628"/>
        <v>0.6295700618850778</v>
      </c>
      <c r="BN1964" s="14">
        <f t="shared" si="2629"/>
        <v>0.36724108633810204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1.2710999999999999</v>
      </c>
      <c r="F1965" s="10">
        <f>VLOOKUP(B1965,home!$B$2:$E$405,3,FALSE)</f>
        <v>1.2836000000000001</v>
      </c>
      <c r="G1965" s="10">
        <f>VLOOKUP(C1965,away!$B$2:$E$405,4,FALSE)</f>
        <v>0.74529999999999996</v>
      </c>
      <c r="H1965" s="10">
        <f>VLOOKUP(A1965,away!$A$2:$E$405,3,FALSE)</f>
        <v>0.94469999999999998</v>
      </c>
      <c r="I1965" s="10">
        <f>VLOOKUP(C1965,away!$B$2:$E$405,3,FALSE)</f>
        <v>0.78</v>
      </c>
      <c r="J1965" s="10">
        <f>VLOOKUP(B1965,home!$B$2:$E$405,4,FALSE)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1.4215</v>
      </c>
      <c r="F1966" s="10">
        <f>VLOOKUP(B1966,home!$B$2:$E$405,3,FALSE)</f>
        <v>0.7621</v>
      </c>
      <c r="G1966" s="10">
        <f>VLOOKUP(C1966,away!$B$2:$E$405,4,FALSE)</f>
        <v>0.99660000000000004</v>
      </c>
      <c r="H1966" s="10">
        <f>VLOOKUP(A1966,away!$A$2:$E$405,3,FALSE)</f>
        <v>1.0277000000000001</v>
      </c>
      <c r="I1966" s="10">
        <f>VLOOKUP(C1966,away!$B$2:$E$405,3,FALSE)</f>
        <v>0.97299999999999998</v>
      </c>
      <c r="J1966" s="10">
        <f>VLOOKUP(B1966,home!$B$2:$E$405,4,FALSE)</f>
        <v>1.3785000000000001</v>
      </c>
      <c r="K1966" s="12">
        <f t="shared" si="2574"/>
        <v>1.0796418444900002</v>
      </c>
      <c r="L1966" s="12">
        <f t="shared" si="2575"/>
        <v>1.3784339698500001</v>
      </c>
      <c r="M1966" s="13">
        <f t="shared" si="2576"/>
        <v>8.559950193737309E-2</v>
      </c>
      <c r="N1966" s="13">
        <f t="shared" si="2577"/>
        <v>9.2416804159090815E-2</v>
      </c>
      <c r="O1966" s="13">
        <f t="shared" si="2578"/>
        <v>0.11799326127271596</v>
      </c>
      <c r="P1966" s="13">
        <f t="shared" si="2579"/>
        <v>0.12739046223786557</v>
      </c>
      <c r="Q1966" s="13">
        <f t="shared" si="2580"/>
        <v>4.9888524452095968E-2</v>
      </c>
      <c r="R1966" s="13">
        <f t="shared" si="2581"/>
        <v>8.132295977584908E-2</v>
      </c>
      <c r="S1966" s="13">
        <f t="shared" si="2582"/>
        <v>4.7396098989717667E-2</v>
      </c>
      <c r="T1966" s="13">
        <f t="shared" si="2583"/>
        <v>6.8768036810461439E-2</v>
      </c>
      <c r="U1966" s="13">
        <f t="shared" si="2584"/>
        <v>8.7799670291783788E-2</v>
      </c>
      <c r="V1966" s="13">
        <f t="shared" si="2585"/>
        <v>7.8372872400189579E-3</v>
      </c>
      <c r="W1966" s="13">
        <f t="shared" si="2586"/>
        <v>1.7953912852781789E-2</v>
      </c>
      <c r="X1966" s="13">
        <f t="shared" si="2587"/>
        <v>2.4748283368000942E-2</v>
      </c>
      <c r="Y1966" s="13">
        <f t="shared" si="2588"/>
        <v>1.7056937244963138E-2</v>
      </c>
      <c r="Z1966" s="13">
        <f t="shared" si="2589"/>
        <v>3.7366110094591863E-2</v>
      </c>
      <c r="AA1966" s="13">
        <f t="shared" si="2590"/>
        <v>4.0342016023941572E-2</v>
      </c>
      <c r="AB1966" s="13">
        <f t="shared" si="2591"/>
        <v>2.177746429526671E-2</v>
      </c>
      <c r="AC1966" s="13">
        <f t="shared" si="2592"/>
        <v>7.2897302379121374E-4</v>
      </c>
      <c r="AD1966" s="13">
        <f t="shared" si="2593"/>
        <v>4.8459488970475128E-3</v>
      </c>
      <c r="AE1966" s="13">
        <f t="shared" si="2594"/>
        <v>6.6798205758474326E-3</v>
      </c>
      <c r="AF1966" s="13">
        <f t="shared" si="2595"/>
        <v>4.6038457971255458E-3</v>
      </c>
      <c r="AG1966" s="13">
        <f t="shared" si="2596"/>
        <v>2.1153658129030029E-3</v>
      </c>
      <c r="AH1966" s="13">
        <f t="shared" si="2597"/>
        <v>1.287667886888509E-2</v>
      </c>
      <c r="AI1966" s="13">
        <f t="shared" si="2598"/>
        <v>1.3902201324908508E-2</v>
      </c>
      <c r="AJ1966" s="13">
        <f t="shared" si="2599"/>
        <v>7.5046991404477724E-3</v>
      </c>
      <c r="AK1966" s="13">
        <f t="shared" si="2600"/>
        <v>2.7007957407785177E-3</v>
      </c>
      <c r="AL1966" s="13">
        <f t="shared" si="2601"/>
        <v>4.3394743360838371E-5</v>
      </c>
      <c r="AM1966" s="13">
        <f t="shared" si="2602"/>
        <v>1.0463778411025318E-3</v>
      </c>
      <c r="AN1966" s="13">
        <f t="shared" si="2603"/>
        <v>1.4423627614740357E-3</v>
      </c>
      <c r="AO1966" s="13">
        <f t="shared" si="2604"/>
        <v>9.9410091363123202E-4</v>
      </c>
      <c r="AP1966" s="13">
        <f t="shared" si="2605"/>
        <v>4.5676748960273738E-4</v>
      </c>
      <c r="AQ1966" s="13">
        <f t="shared" si="2606"/>
        <v>1.5740595599787979E-4</v>
      </c>
      <c r="AR1966" s="13">
        <f t="shared" si="2607"/>
        <v>3.5499303143441763E-3</v>
      </c>
      <c r="AS1966" s="13">
        <f t="shared" si="2608"/>
        <v>3.8326533123895128E-3</v>
      </c>
      <c r="AT1966" s="13">
        <f t="shared" si="2609"/>
        <v>2.0689464457394613E-3</v>
      </c>
      <c r="AU1966" s="13">
        <f t="shared" si="2610"/>
        <v>7.4457371894306068E-4</v>
      </c>
      <c r="AV1966" s="13">
        <f t="shared" si="2611"/>
        <v>2.0096823581961624E-4</v>
      </c>
      <c r="AW1966" s="13">
        <f t="shared" si="2612"/>
        <v>1.7939085477244561E-6</v>
      </c>
      <c r="AX1966" s="13">
        <f t="shared" si="2613"/>
        <v>1.8828555040023361E-4</v>
      </c>
      <c r="AY1966" s="13">
        <f t="shared" si="2614"/>
        <v>2.5953919870358628E-4</v>
      </c>
      <c r="AZ1966" s="13">
        <f t="shared" si="2615"/>
        <v>1.7887882400033627E-4</v>
      </c>
      <c r="BA1966" s="13">
        <f t="shared" si="2616"/>
        <v>8.2190882496294382E-5</v>
      </c>
      <c r="BB1966" s="13">
        <f t="shared" si="2617"/>
        <v>2.8323676111210451E-5</v>
      </c>
      <c r="BC1966" s="13">
        <f t="shared" si="2618"/>
        <v>7.8084634605442872E-6</v>
      </c>
      <c r="BD1966" s="13">
        <f t="shared" si="2619"/>
        <v>8.1555742264871741E-4</v>
      </c>
      <c r="BE1966" s="13">
        <f t="shared" si="2620"/>
        <v>8.8050992007597192E-4</v>
      </c>
      <c r="BF1966" s="13">
        <f t="shared" si="2621"/>
        <v>4.7531767710128249E-4</v>
      </c>
      <c r="BG1966" s="13">
        <f t="shared" si="2622"/>
        <v>1.7105761787477699E-4</v>
      </c>
      <c r="BH1966" s="13">
        <f t="shared" si="2623"/>
        <v>4.6170240519097464E-5</v>
      </c>
      <c r="BI1966" s="13">
        <f t="shared" si="2624"/>
        <v>9.9694647269170666E-6</v>
      </c>
      <c r="BJ1966" s="14">
        <f t="shared" si="2625"/>
        <v>0.29391952152729817</v>
      </c>
      <c r="BK1966" s="14">
        <f t="shared" si="2626"/>
        <v>0.26925525737083095</v>
      </c>
      <c r="BL1966" s="14">
        <f t="shared" si="2627"/>
        <v>0.39901540110475969</v>
      </c>
      <c r="BM1966" s="14">
        <f t="shared" si="2628"/>
        <v>0.44468703097233425</v>
      </c>
      <c r="BN1966" s="14">
        <f t="shared" si="2629"/>
        <v>0.55461151383499052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1.2710999999999999</v>
      </c>
      <c r="F1967" s="15">
        <f>VLOOKUP(B1967,home!$B$2:$E$405,3,FALSE)</f>
        <v>0.5383</v>
      </c>
      <c r="G1967" s="15">
        <f>VLOOKUP(C1967,away!$B$2:$E$405,4,FALSE)</f>
        <v>1.2008000000000001</v>
      </c>
      <c r="H1967" s="15">
        <f>VLOOKUP(A1967,away!$A$2:$E$405,3,FALSE)</f>
        <v>0.94469999999999998</v>
      </c>
      <c r="I1967" s="15">
        <f>VLOOKUP(C1967,away!$B$2:$E$405,3,FALSE)</f>
        <v>0.8357</v>
      </c>
      <c r="J1967" s="15">
        <f>VLOOKUP(B1967,home!$B$2:$E$405,4,FALSE)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1.4215</v>
      </c>
      <c r="F1968" s="10">
        <f>VLOOKUP(B1968,home!$B$2:$E$405,3,FALSE)</f>
        <v>1.1725000000000001</v>
      </c>
      <c r="G1968" s="10">
        <f>VLOOKUP(C1968,away!$B$2:$E$405,4,FALSE)</f>
        <v>0.87939999999999996</v>
      </c>
      <c r="H1968" s="10">
        <f>VLOOKUP(A1968,away!$A$2:$E$405,3,FALSE)</f>
        <v>1.0277000000000001</v>
      </c>
      <c r="I1968" s="10">
        <f>VLOOKUP(C1968,away!$B$2:$E$405,3,FALSE)</f>
        <v>1.2974000000000001</v>
      </c>
      <c r="J1968" s="10">
        <f>VLOOKUP(B1968,home!$B$2:$E$405,4,FALSE)</f>
        <v>0.89200000000000002</v>
      </c>
      <c r="K1968" s="12">
        <f t="shared" ref="K1968:K2031" si="2630">E1968*F1968*G1968</f>
        <v>1.4657036747500001</v>
      </c>
      <c r="L1968" s="12">
        <f t="shared" ref="L1968:L2031" si="2631">H1968*I1968*J1968</f>
        <v>1.1893374781600003</v>
      </c>
      <c r="M1968" s="13">
        <f t="shared" ref="M1968:M2031" si="2632">_xlfn.POISSON.DIST(0,K1968,FALSE) * _xlfn.POISSON.DIST(0,L1968,FALSE)</f>
        <v>7.0295945722974637E-2</v>
      </c>
      <c r="N1968" s="13">
        <f t="shared" ref="N1968:N2031" si="2633">_xlfn.POISSON.DIST(1,K1968,FALSE) * _xlfn.POISSON.DIST(0,L1968,FALSE)</f>
        <v>0.10303302596619048</v>
      </c>
      <c r="O1968" s="13">
        <f t="shared" ref="O1968:O2031" si="2634">_xlfn.POISSON.DIST(0,K1968,FALSE) * _xlfn.POISSON.DIST(1,L1968,FALSE)</f>
        <v>8.3605602811034921E-2</v>
      </c>
      <c r="P1968" s="13">
        <f t="shared" ref="P1968:P2031" si="2635">_xlfn.POISSON.DIST(1,K1968,FALSE) * _xlfn.POISSON.DIST(1,L1968,FALSE)</f>
        <v>0.12254103926982281</v>
      </c>
      <c r="Q1968" s="13">
        <f t="shared" ref="Q1968:Q2031" si="2636">_xlfn.POISSON.DIST(2,K1968,FALSE) * _xlfn.POISSON.DIST(0,L1968,FALSE)</f>
        <v>7.5507942389628796E-2</v>
      </c>
      <c r="R1968" s="13">
        <f t="shared" ref="R1968:R2031" si="2637">_xlfn.POISSON.DIST(0,K1968,FALSE) * _xlfn.POISSON.DIST(2,L1968,FALSE)</f>
        <v>4.9717638403661467E-2</v>
      </c>
      <c r="S1968" s="13">
        <f t="shared" ref="S1968:S2031" si="2638">_xlfn.POISSON.DIST(2,K1968,FALSE) * _xlfn.POISSON.DIST(2,L1968,FALSE)</f>
        <v>5.340388464402053E-2</v>
      </c>
      <c r="T1968" s="13">
        <f t="shared" ref="T1968:T2031" si="2639">_xlfn.POISSON.DIST(2,K1968,FALSE) * _xlfn.POISSON.DIST(1,L1968,FALSE)</f>
        <v>8.9804425782731692E-2</v>
      </c>
      <c r="U1968" s="13">
        <f t="shared" ref="U1968:U2031" si="2640">_xlfn.POISSON.DIST(1,K1968,FALSE) * _xlfn.POISSON.DIST(2,L1968,FALSE)</f>
        <v>7.2871325308138335E-2</v>
      </c>
      <c r="V1968" s="13">
        <f t="shared" ref="V1968:V2031" si="2641">_xlfn.POISSON.DIST(3,K1968,FALSE) * _xlfn.POISSON.DIST(3,L1968,FALSE)</f>
        <v>1.0343835872149801E-2</v>
      </c>
      <c r="W1968" s="13">
        <f t="shared" ref="W1968:W2031" si="2642">_xlfn.POISSON.DIST(3,K1968,FALSE) * _xlfn.POISSON.DIST(0,L1968,FALSE)</f>
        <v>3.6890756211096734E-2</v>
      </c>
      <c r="X1968" s="13">
        <f t="shared" ref="X1968:X2031" si="2643">_xlfn.POISSON.DIST(3,K1968,FALSE) * _xlfn.POISSON.DIST(1,L1968,FALSE)</f>
        <v>4.3875558959521159E-2</v>
      </c>
      <c r="Y1968" s="13">
        <f t="shared" ref="Y1968:Y2031" si="2644">_xlfn.POISSON.DIST(3,K1968,FALSE) * _xlfn.POISSON.DIST(2,L1968,FALSE)</f>
        <v>2.6091423322888659E-2</v>
      </c>
      <c r="Z1968" s="13">
        <f t="shared" ref="Z1968:Z2031" si="2645">_xlfn.POISSON.DIST(0,K1968,FALSE) * _xlfn.POISSON.DIST(3,L1968,FALSE)</f>
        <v>1.9710350226360494E-2</v>
      </c>
      <c r="AA1968" s="13">
        <f t="shared" ref="AA1968:AA2031" si="2646">_xlfn.POISSON.DIST(1,K1968,FALSE) * _xlfn.POISSON.DIST(3,L1968,FALSE)</f>
        <v>2.8889532757386073E-2</v>
      </c>
      <c r="AB1968" s="13">
        <f t="shared" ref="AB1968:AB2031" si="2647">_xlfn.POISSON.DIST(2,K1968,FALSE) * _xlfn.POISSON.DIST(3,L1968,FALSE)</f>
        <v>2.1171747162155637E-2</v>
      </c>
      <c r="AC1968" s="13">
        <f t="shared" ref="AC1968:AC2031" si="2648">_xlfn.POISSON.DIST(4,K1968,FALSE) * _xlfn.POISSON.DIST(4,L1968,FALSE)</f>
        <v>1.1269714639775474E-3</v>
      </c>
      <c r="AD1968" s="13">
        <f t="shared" ref="AD1968:AD2031" si="2649">_xlfn.POISSON.DIST(4,K1968,FALSE) * _xlfn.POISSON.DIST(0,L1968,FALSE)</f>
        <v>1.3517729235727723E-2</v>
      </c>
      <c r="AE1968" s="13">
        <f t="shared" ref="AE1968:AE2031" si="2650">_xlfn.POISSON.DIST(4,K1968,FALSE) * _xlfn.POISSON.DIST(1,L1968,FALSE)</f>
        <v>1.6077141999670117E-2</v>
      </c>
      <c r="AF1968" s="13">
        <f t="shared" ref="AF1968:AF2031" si="2651">_xlfn.POISSON.DIST(4,K1968,FALSE) * _xlfn.POISSON.DIST(2,L1968,FALSE)</f>
        <v>9.560573760953945E-3</v>
      </c>
      <c r="AG1968" s="13">
        <f t="shared" ref="AG1968:AG2031" si="2652">_xlfn.POISSON.DIST(4,K1968,FALSE) * _xlfn.POISSON.DIST(3,L1968,FALSE)</f>
        <v>3.7902495622052098E-3</v>
      </c>
      <c r="AH1968" s="13">
        <f t="shared" ref="AH1968:AH2031" si="2653">_xlfn.POISSON.DIST(0,K1968,FALSE) * _xlfn.POISSON.DIST(4,L1968,FALSE)</f>
        <v>5.8605645579674964E-3</v>
      </c>
      <c r="AI1968" s="13">
        <f t="shared" ref="AI1968:AI2031" si="2654">_xlfn.POISSON.DIST(1,K1968,FALSE) * _xlfn.POISSON.DIST(4,L1968,FALSE)</f>
        <v>8.5898510087225686E-3</v>
      </c>
      <c r="AJ1968" s="13">
        <f t="shared" ref="AJ1968:AJ2031" si="2655">_xlfn.POISSON.DIST(2,K1968,FALSE) * _xlfn.POISSON.DIST(4,L1968,FALSE)</f>
        <v>6.2950880945198328E-3</v>
      </c>
      <c r="AK1968" s="13">
        <f t="shared" ref="AK1968:AK2031" si="2656">_xlfn.POISSON.DIST(3,K1968,FALSE) * _xlfn.POISSON.DIST(4,L1968,FALSE)</f>
        <v>3.0755779176708979E-3</v>
      </c>
      <c r="AL1968" s="13">
        <f t="shared" ref="AL1968:AL2031" si="2657">_xlfn.POISSON.DIST(5,K1968,FALSE) * _xlfn.POISSON.DIST(5,L1968,FALSE)</f>
        <v>7.8582201578152974E-5</v>
      </c>
      <c r="AM1968" s="13">
        <f t="shared" ref="AM1968:AM2031" si="2658">_xlfn.POISSON.DIST(5,K1968,FALSE) * _xlfn.POISSON.DIST(0,L1968,FALSE)</f>
        <v>3.9625970830163282E-3</v>
      </c>
      <c r="AN1968" s="13">
        <f t="shared" ref="AN1968:AN2031" si="2659">_xlfn.POISSON.DIST(5,K1968,FALSE) * _xlfn.POISSON.DIST(1,L1968,FALSE)</f>
        <v>4.7128652216788126E-3</v>
      </c>
      <c r="AO1968" s="13">
        <f t="shared" ref="AO1968:AO2031" si="2660">_xlfn.POISSON.DIST(5,K1968,FALSE) * _xlfn.POISSON.DIST(2,L1968,FALSE)</f>
        <v>2.8025936188297261E-3</v>
      </c>
      <c r="AP1968" s="13">
        <f t="shared" ref="AP1968:AP2031" si="2661">_xlfn.POISSON.DIST(5,K1968,FALSE) * _xlfn.POISSON.DIST(3,L1968,FALSE)</f>
        <v>1.1110765423087514E-3</v>
      </c>
      <c r="AQ1968" s="13">
        <f t="shared" ref="AQ1968:AQ2031" si="2662">_xlfn.POISSON.DIST(5,K1968,FALSE) * _xlfn.POISSON.DIST(4,L1968,FALSE)</f>
        <v>3.3036124321805582E-4</v>
      </c>
      <c r="AR1968" s="13">
        <f t="shared" ref="AR1968:AR2031" si="2663">_xlfn.POISSON.DIST(0,K1968,FALSE) * _xlfn.POISSON.DIST(5,L1968,FALSE)</f>
        <v>1.3940378143933872E-3</v>
      </c>
      <c r="AS1968" s="13">
        <f t="shared" ref="AS1968:AS2031" si="2664">_xlfn.POISSON.DIST(1,K1968,FALSE) * _xlfn.POISSON.DIST(5,L1968,FALSE)</f>
        <v>2.0432463472968461E-3</v>
      </c>
      <c r="AT1968" s="13">
        <f t="shared" ref="AT1968:AT2031" si="2665">_xlfn.POISSON.DIST(2,K1968,FALSE) * _xlfn.POISSON.DIST(5,L1968,FALSE)</f>
        <v>1.4973968398262513E-3</v>
      </c>
      <c r="AU1968" s="13">
        <f t="shared" ref="AU1968:AU2031" si="2666">_xlfn.POISSON.DIST(3,K1968,FALSE) * _xlfn.POISSON.DIST(5,L1968,FALSE)</f>
        <v>7.3158001689745784E-4</v>
      </c>
      <c r="AV1968" s="13">
        <f t="shared" ref="AV1968:AV2031" si="2667">_xlfn.POISSON.DIST(4,K1968,FALSE) * _xlfn.POISSON.DIST(5,L1968,FALSE)</f>
        <v>2.6806987978506783E-4</v>
      </c>
      <c r="AW1968" s="13">
        <f t="shared" ref="AW1968:AW2031" si="2668">_xlfn.POISSON.DIST(6,K1968,FALSE) * _xlfn.POISSON.DIST(6,L1968,FALSE)</f>
        <v>3.8051604345584609E-6</v>
      </c>
      <c r="AX1968" s="13">
        <f t="shared" ref="AX1968:AX2031" si="2669">_xlfn.POISSON.DIST(6,K1968,FALSE) * _xlfn.POISSON.DIST(0,L1968,FALSE)</f>
        <v>9.6799885102177483E-4</v>
      </c>
      <c r="AY1968" s="13">
        <f t="shared" ref="AY1968:AY2031" si="2670">_xlfn.POISSON.DIST(6,K1968,FALSE) * _xlfn.POISSON.DIST(1,L1968,FALSE)</f>
        <v>1.1512773123360154E-3</v>
      </c>
      <c r="AZ1968" s="13">
        <f t="shared" ref="AZ1968:AZ2031" si="2671">_xlfn.POISSON.DIST(6,K1968,FALSE) * _xlfn.POISSON.DIST(2,L1968,FALSE)</f>
        <v>6.8462862765827004E-4</v>
      </c>
      <c r="BA1968" s="13">
        <f t="shared" ref="BA1968:BA2031" si="2672">_xlfn.POISSON.DIST(6,K1968,FALSE) * _xlfn.POISSON.DIST(3,L1968,FALSE)</f>
        <v>2.7141816183174277E-4</v>
      </c>
      <c r="BB1968" s="13">
        <f t="shared" ref="BB1968:BB2031" si="2673">_xlfn.POISSON.DIST(6,K1968,FALSE) * _xlfn.POISSON.DIST(4,L1968,FALSE)</f>
        <v>8.0701948029946957E-5</v>
      </c>
      <c r="BC1968" s="13">
        <f t="shared" ref="BC1968:BC2031" si="2674">_xlfn.POISSON.DIST(6,K1968,FALSE) * _xlfn.POISSON.DIST(5,L1968,FALSE)</f>
        <v>1.9196370270507296E-5</v>
      </c>
      <c r="BD1968" s="13">
        <f t="shared" ref="BD1968:BD2031" si="2675">_xlfn.POISSON.DIST(0,K1968,FALSE) * _xlfn.POISSON.DIST(6,L1968,FALSE)</f>
        <v>2.7633023643838512E-4</v>
      </c>
      <c r="BE1968" s="13">
        <f t="shared" ref="BE1968:BE2031" si="2676">_xlfn.POISSON.DIST(1,K1968,FALSE) * _xlfn.POISSON.DIST(6,L1968,FALSE)</f>
        <v>4.0501824299227739E-4</v>
      </c>
      <c r="BF1968" s="13">
        <f t="shared" ref="BF1968:BF2031" si="2677">_xlfn.POISSON.DIST(2,K1968,FALSE) * _xlfn.POISSON.DIST(6,L1968,FALSE)</f>
        <v>2.968183635472848E-4</v>
      </c>
      <c r="BG1968" s="13">
        <f t="shared" ref="BG1968:BG2031" si="2678">_xlfn.POISSON.DIST(3,K1968,FALSE) * _xlfn.POISSON.DIST(6,L1968,FALSE)</f>
        <v>1.4501592206151223E-4</v>
      </c>
      <c r="BH1968" s="13">
        <f t="shared" ref="BH1968:BH2031" si="2679">_xlfn.POISSON.DIST(4,K1968,FALSE) * _xlfn.POISSON.DIST(6,L1968,FALSE)</f>
        <v>5.3137592465704538E-5</v>
      </c>
      <c r="BI1968" s="13">
        <f t="shared" ref="BI1968:BI2031" si="2680">_xlfn.POISSON.DIST(5,K1968,FALSE) * _xlfn.POISSON.DIST(6,L1968,FALSE)</f>
        <v>1.5576792908870219E-5</v>
      </c>
      <c r="BJ1968" s="14">
        <f t="shared" ref="BJ1968:BJ2031" si="2681">SUM(N1968,Q1968,T1968,W1968,X1968,Y1968,AD1968,AE1968,AF1968,AG1968,AM1968,AN1968,AO1968,AP1968,AQ1968,AX1968,AY1968,AZ1968,BA1968,BB1968,BC1968)</f>
        <v>0.4342435421708144</v>
      </c>
      <c r="BK1968" s="14">
        <f t="shared" ref="BK1968:BK2031" si="2682">SUM(M1968,P1968,S1968,V1968,AC1968,AL1968,AY1968)</f>
        <v>0.25894153648685947</v>
      </c>
      <c r="BL1968" s="14">
        <f t="shared" ref="BL1968:BL2031" si="2683">SUM(O1968,R1968,U1968,AA1968,AB1968,AH1968,AI1968,AJ1968,AK1968,AR1968,AS1968,AT1968,AU1968,AV1968,BD1968,BE1968,BF1968,BG1968,BH1968,BI1968)</f>
        <v>0.28720315606987024</v>
      </c>
      <c r="BM1968" s="14">
        <f t="shared" ref="BM1968:BM2031" si="2684">SUM(S1968:BI1968)</f>
        <v>0.49424991823869008</v>
      </c>
      <c r="BN1968" s="14">
        <f t="shared" ref="BN1968:BN2031" si="2685">SUM(M1968:R1968)</f>
        <v>0.50470119456331308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1.4215</v>
      </c>
      <c r="F1969" s="10">
        <f>VLOOKUP(B1969,home!$B$2:$E$405,3,FALSE)</f>
        <v>0.87939999999999996</v>
      </c>
      <c r="G1969" s="10">
        <f>VLOOKUP(C1969,away!$B$2:$E$405,4,FALSE)</f>
        <v>0.87939999999999996</v>
      </c>
      <c r="H1969" s="10">
        <f>VLOOKUP(A1969,away!$A$2:$E$405,3,FALSE)</f>
        <v>1.0277000000000001</v>
      </c>
      <c r="I1969" s="10">
        <f>VLOOKUP(C1969,away!$B$2:$E$405,3,FALSE)</f>
        <v>0.7298</v>
      </c>
      <c r="J1969" s="10">
        <f>VLOOKUP(B1969,home!$B$2:$E$405,4,FALSE)</f>
        <v>0.97299999999999998</v>
      </c>
      <c r="K1969" s="12">
        <f t="shared" si="2630"/>
        <v>1.0993090077399998</v>
      </c>
      <c r="L1969" s="12">
        <f t="shared" si="2631"/>
        <v>0.72976504258000008</v>
      </c>
      <c r="M1969" s="13">
        <f t="shared" si="2632"/>
        <v>0.16056217145606971</v>
      </c>
      <c r="N1969" s="13">
        <f t="shared" si="2633"/>
        <v>0.17650744138395172</v>
      </c>
      <c r="O1969" s="13">
        <f t="shared" si="2634"/>
        <v>0.11717265988937599</v>
      </c>
      <c r="P1969" s="13">
        <f t="shared" si="2635"/>
        <v>0.12880896047724641</v>
      </c>
      <c r="Q1969" s="13">
        <f t="shared" si="2636"/>
        <v>9.7018110123259074E-2</v>
      </c>
      <c r="R1969" s="13">
        <f t="shared" si="2637"/>
        <v>4.2754255566691164E-2</v>
      </c>
      <c r="S1969" s="13">
        <f t="shared" si="2638"/>
        <v>2.5833837679145325E-2</v>
      </c>
      <c r="T1969" s="13">
        <f t="shared" si="2639"/>
        <v>7.0800425265131306E-2</v>
      </c>
      <c r="U1969" s="13">
        <f t="shared" si="2640"/>
        <v>4.7000138263681629E-2</v>
      </c>
      <c r="V1969" s="13">
        <f t="shared" si="2641"/>
        <v>2.302763088529493E-3</v>
      </c>
      <c r="W1969" s="13">
        <f t="shared" si="2642"/>
        <v>3.5550960790803325E-2</v>
      </c>
      <c r="X1969" s="13">
        <f t="shared" si="2643"/>
        <v>2.5943848415260505E-2</v>
      </c>
      <c r="Y1969" s="13">
        <f t="shared" si="2644"/>
        <v>9.4664568217258244E-3</v>
      </c>
      <c r="Z1969" s="13">
        <f t="shared" si="2645"/>
        <v>1.0400187044700863E-2</v>
      </c>
      <c r="AA1969" s="13">
        <f t="shared" si="2646"/>
        <v>1.1433019300420507E-2</v>
      </c>
      <c r="AB1969" s="13">
        <f t="shared" si="2647"/>
        <v>6.284210551308767E-3</v>
      </c>
      <c r="AC1969" s="13">
        <f t="shared" si="2648"/>
        <v>1.154601504860114E-4</v>
      </c>
      <c r="AD1969" s="13">
        <f t="shared" si="2649"/>
        <v>9.7703728577854098E-3</v>
      </c>
      <c r="AE1969" s="13">
        <f t="shared" si="2650"/>
        <v>7.1300765645842465E-3</v>
      </c>
      <c r="AF1969" s="13">
        <f t="shared" si="2651"/>
        <v>2.6016403138762415E-3</v>
      </c>
      <c r="AG1969" s="13">
        <f t="shared" si="2652"/>
        <v>6.328620514779135E-4</v>
      </c>
      <c r="AH1969" s="13">
        <f t="shared" si="2653"/>
        <v>1.8974232353790221E-3</v>
      </c>
      <c r="AI1969" s="13">
        <f t="shared" si="2654"/>
        <v>2.0858544541473329E-3</v>
      </c>
      <c r="AJ1969" s="13">
        <f t="shared" si="2655"/>
        <v>1.1464992951393817E-3</v>
      </c>
      <c r="AK1969" s="13">
        <f t="shared" si="2656"/>
        <v>4.201190008380944E-4</v>
      </c>
      <c r="AL1969" s="13">
        <f t="shared" si="2657"/>
        <v>3.7050575053336719E-6</v>
      </c>
      <c r="AM1969" s="13">
        <f t="shared" si="2658"/>
        <v>2.1481317783083819E-3</v>
      </c>
      <c r="AN1969" s="13">
        <f t="shared" si="2659"/>
        <v>1.5676314786646677E-3</v>
      </c>
      <c r="AO1969" s="13">
        <f t="shared" si="2660"/>
        <v>5.7200132638873477E-4</v>
      </c>
      <c r="AP1969" s="13">
        <f t="shared" si="2661"/>
        <v>1.391421907692972E-4</v>
      </c>
      <c r="AQ1969" s="13">
        <f t="shared" si="2662"/>
        <v>2.5385276692857664E-5</v>
      </c>
      <c r="AR1969" s="13">
        <f t="shared" si="2663"/>
        <v>2.7693462963173076E-4</v>
      </c>
      <c r="AS1969" s="13">
        <f t="shared" si="2664"/>
        <v>3.0443673290930231E-4</v>
      </c>
      <c r="AT1969" s="13">
        <f t="shared" si="2665"/>
        <v>1.6733502138706625E-4</v>
      </c>
      <c r="AU1969" s="13">
        <f t="shared" si="2666"/>
        <v>6.1317632107055821E-5</v>
      </c>
      <c r="AV1969" s="13">
        <f t="shared" si="2667"/>
        <v>1.685175632714347E-5</v>
      </c>
      <c r="AW1969" s="13">
        <f t="shared" si="2668"/>
        <v>8.2564868701727869E-8</v>
      </c>
      <c r="AX1969" s="13">
        <f t="shared" si="2669"/>
        <v>3.9357676895115788E-4</v>
      </c>
      <c r="AY1969" s="13">
        <f t="shared" si="2670"/>
        <v>2.8721856755214059E-4</v>
      </c>
      <c r="AZ1969" s="13">
        <f t="shared" si="2671"/>
        <v>1.0480103508972725E-4</v>
      </c>
      <c r="BA1969" s="13">
        <f t="shared" si="2672"/>
        <v>2.5493377278227632E-5</v>
      </c>
      <c r="BB1969" s="13">
        <f t="shared" si="2673"/>
        <v>4.6510438887384475E-6</v>
      </c>
      <c r="BC1969" s="13">
        <f t="shared" si="2674"/>
        <v>6.7883384830133264E-7</v>
      </c>
      <c r="BD1969" s="13">
        <f t="shared" si="2675"/>
        <v>3.3682868630846092E-5</v>
      </c>
      <c r="BE1969" s="13">
        <f t="shared" si="2676"/>
        <v>3.7027880892412179E-5</v>
      </c>
      <c r="BF1969" s="13">
        <f t="shared" si="2677"/>
        <v>2.0352541501276267E-5</v>
      </c>
      <c r="BG1969" s="13">
        <f t="shared" si="2678"/>
        <v>7.4579107342517276E-6</v>
      </c>
      <c r="BH1969" s="13">
        <f t="shared" si="2679"/>
        <v>2.0496371122709398E-6</v>
      </c>
      <c r="BI1969" s="13">
        <f t="shared" si="2680"/>
        <v>4.5063690802352928E-7</v>
      </c>
      <c r="BJ1969" s="14">
        <f t="shared" si="2681"/>
        <v>0.44069090626528779</v>
      </c>
      <c r="BK1969" s="14">
        <f t="shared" si="2682"/>
        <v>0.31791411647653445</v>
      </c>
      <c r="BL1969" s="14">
        <f t="shared" si="2683"/>
        <v>0.23112207680512334</v>
      </c>
      <c r="BM1969" s="14">
        <f t="shared" si="2684"/>
        <v>0.27701655169236888</v>
      </c>
      <c r="BN1969" s="14">
        <f t="shared" si="2685"/>
        <v>0.7228235988965942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1.4705999999999999</v>
      </c>
      <c r="F1970" s="10">
        <f>VLOOKUP(B1970,home!$B$2:$E$405,3,FALSE)</f>
        <v>1.2089000000000001</v>
      </c>
      <c r="G1970" s="10">
        <f>VLOOKUP(C1970,away!$B$2:$E$405,4,FALSE)</f>
        <v>1.19</v>
      </c>
      <c r="H1970" s="10">
        <f>VLOOKUP(A1970,away!$A$2:$E$405,3,FALSE)</f>
        <v>1.2646999999999999</v>
      </c>
      <c r="I1970" s="10">
        <f>VLOOKUP(C1970,away!$B$2:$E$405,3,FALSE)</f>
        <v>1.5813999999999999</v>
      </c>
      <c r="J1970" s="10">
        <f>VLOOKUP(B1970,home!$B$2:$E$405,4,FALSE)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1.3548</v>
      </c>
      <c r="F1971" s="10">
        <f>VLOOKUP(B1971,home!$B$2:$E$405,3,FALSE)</f>
        <v>0</v>
      </c>
      <c r="G1971" s="10">
        <f>VLOOKUP(C1971,away!$B$2:$E$405,4,FALSE)</f>
        <v>0.246</v>
      </c>
      <c r="H1971" s="10">
        <f>VLOOKUP(A1971,away!$A$2:$E$405,3,FALSE)</f>
        <v>1.1719999999999999</v>
      </c>
      <c r="I1971" s="10">
        <f>VLOOKUP(C1971,away!$B$2:$E$405,3,FALSE)</f>
        <v>1.9908999999999999</v>
      </c>
      <c r="J1971" s="10">
        <f>VLOOKUP(B1971,home!$B$2:$E$405,4,FALSE)</f>
        <v>0.85319999999999996</v>
      </c>
      <c r="K1971" s="12">
        <f t="shared" si="2630"/>
        <v>0</v>
      </c>
      <c r="L1971" s="12">
        <f t="shared" si="2631"/>
        <v>1.9908012513599997</v>
      </c>
      <c r="M1971" s="13">
        <f t="shared" si="2632"/>
        <v>0.13658594191775006</v>
      </c>
      <c r="N1971" s="13">
        <f t="shared" si="2633"/>
        <v>0</v>
      </c>
      <c r="O1971" s="13">
        <f t="shared" si="2634"/>
        <v>0.27191546408804107</v>
      </c>
      <c r="P1971" s="13">
        <f t="shared" si="2635"/>
        <v>0</v>
      </c>
      <c r="Q1971" s="13">
        <f t="shared" si="2636"/>
        <v>0</v>
      </c>
      <c r="R1971" s="13">
        <f t="shared" si="2637"/>
        <v>0.27066482308530365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0.17961328949911845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8.9393590373932741E-2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3.5592974315997714E-2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1.1809756301318749E-2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0.13658594191775006</v>
      </c>
      <c r="BL1971" s="14">
        <f t="shared" si="2683"/>
        <v>0.67937660816459389</v>
      </c>
      <c r="BM1971" s="14">
        <f t="shared" si="2684"/>
        <v>0.31640961049036764</v>
      </c>
      <c r="BN1971" s="14">
        <f t="shared" si="2685"/>
        <v>0.6791662290910947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1.3548</v>
      </c>
      <c r="F1972" s="10">
        <f>VLOOKUP(B1972,home!$B$2:$E$405,3,FALSE)</f>
        <v>0.98419999999999996</v>
      </c>
      <c r="G1972" s="10">
        <f>VLOOKUP(C1972,away!$B$2:$E$405,4,FALSE)</f>
        <v>0.90210000000000001</v>
      </c>
      <c r="H1972" s="10">
        <f>VLOOKUP(A1972,away!$A$2:$E$405,3,FALSE)</f>
        <v>1.1719999999999999</v>
      </c>
      <c r="I1972" s="10">
        <f>VLOOKUP(C1972,away!$B$2:$E$405,3,FALSE)</f>
        <v>1.0903</v>
      </c>
      <c r="J1972" s="10">
        <f>VLOOKUP(B1972,home!$B$2:$E$405,4,FALSE)</f>
        <v>1.0428999999999999</v>
      </c>
      <c r="K1972" s="12">
        <f t="shared" si="2630"/>
        <v>1.2028548717359999</v>
      </c>
      <c r="L1972" s="12">
        <f t="shared" si="2631"/>
        <v>1.33265057564</v>
      </c>
      <c r="M1972" s="13">
        <f t="shared" si="2632"/>
        <v>7.9221666759781442E-2</v>
      </c>
      <c r="N1972" s="13">
        <f t="shared" si="2633"/>
        <v>9.5292167809049019E-2</v>
      </c>
      <c r="O1972" s="13">
        <f t="shared" si="2634"/>
        <v>0.105574799810583</v>
      </c>
      <c r="P1972" s="13">
        <f t="shared" si="2635"/>
        <v>0.12699116228471266</v>
      </c>
      <c r="Q1972" s="13">
        <f t="shared" si="2636"/>
        <v>5.7311324143699549E-2</v>
      </c>
      <c r="R1972" s="13">
        <f t="shared" si="2637"/>
        <v>7.0347158870325624E-2</v>
      </c>
      <c r="S1972" s="13">
        <f t="shared" si="2638"/>
        <v>5.0891239600279817E-2</v>
      </c>
      <c r="T1972" s="13">
        <f t="shared" si="2639"/>
        <v>7.6375969110791836E-2</v>
      </c>
      <c r="U1972" s="13">
        <f t="shared" si="2640"/>
        <v>8.4617422759957525E-2</v>
      </c>
      <c r="V1972" s="13">
        <f t="shared" si="2641"/>
        <v>9.0642117537335035E-3</v>
      </c>
      <c r="W1972" s="13">
        <f t="shared" si="2642"/>
        <v>2.297906848396334E-2</v>
      </c>
      <c r="X1972" s="13">
        <f t="shared" si="2643"/>
        <v>3.0623068842824726E-2</v>
      </c>
      <c r="Y1972" s="13">
        <f t="shared" si="2644"/>
        <v>2.0404925160626867E-2</v>
      </c>
      <c r="Z1972" s="13">
        <f t="shared" si="2645"/>
        <v>3.1249393921059319E-2</v>
      </c>
      <c r="AA1972" s="13">
        <f t="shared" si="2646"/>
        <v>3.7588485716743537E-2</v>
      </c>
      <c r="AB1972" s="13">
        <f t="shared" si="2647"/>
        <v>2.2606746582782018E-2</v>
      </c>
      <c r="AC1972" s="13">
        <f t="shared" si="2648"/>
        <v>9.0811235177279458E-4</v>
      </c>
      <c r="AD1972" s="13">
        <f t="shared" si="2649"/>
        <v>6.9101211184726197E-3</v>
      </c>
      <c r="AE1972" s="13">
        <f t="shared" si="2650"/>
        <v>9.2087768862746579E-3</v>
      </c>
      <c r="AF1972" s="13">
        <f t="shared" si="2651"/>
        <v>6.1360409092171267E-3</v>
      </c>
      <c r="AG1972" s="13">
        <f t="shared" si="2652"/>
        <v>2.7257328166062638E-3</v>
      </c>
      <c r="AH1972" s="13">
        <f t="shared" si="2653"/>
        <v>1.0411130699325212E-2</v>
      </c>
      <c r="AI1972" s="13">
        <f t="shared" si="2654"/>
        <v>1.2523079281963556E-2</v>
      </c>
      <c r="AJ1972" s="13">
        <f t="shared" si="2655"/>
        <v>7.5317234617230189E-3</v>
      </c>
      <c r="AK1972" s="13">
        <f t="shared" si="2656"/>
        <v>3.0198567528339536E-3</v>
      </c>
      <c r="AL1972" s="13">
        <f t="shared" si="2657"/>
        <v>5.822762774553311E-5</v>
      </c>
      <c r="AM1972" s="13">
        <f t="shared" si="2658"/>
        <v>1.6623745703281195E-3</v>
      </c>
      <c r="AN1972" s="13">
        <f t="shared" si="2659"/>
        <v>2.2153644280770665E-3</v>
      </c>
      <c r="AO1972" s="13">
        <f t="shared" si="2660"/>
        <v>1.4761533401646413E-3</v>
      </c>
      <c r="AP1972" s="13">
        <f t="shared" si="2661"/>
        <v>6.5573219950110597E-4</v>
      </c>
      <c r="AQ1972" s="13">
        <f t="shared" si="2662"/>
        <v>2.1846547328270818E-4</v>
      </c>
      <c r="AR1972" s="13">
        <f t="shared" si="2663"/>
        <v>2.7748798639037988E-3</v>
      </c>
      <c r="AS1972" s="13">
        <f t="shared" si="2664"/>
        <v>3.3377777627788124E-3</v>
      </c>
      <c r="AT1972" s="13">
        <f t="shared" si="2665"/>
        <v>2.0074311213652916E-3</v>
      </c>
      <c r="AU1972" s="13">
        <f t="shared" si="2666"/>
        <v>8.0488276800290046E-4</v>
      </c>
      <c r="AV1972" s="13">
        <f t="shared" si="2667"/>
        <v>2.4203928966716132E-4</v>
      </c>
      <c r="AW1972" s="13">
        <f t="shared" si="2668"/>
        <v>2.592722990973184E-6</v>
      </c>
      <c r="AX1972" s="13">
        <f t="shared" si="2669"/>
        <v>3.332658917615367E-4</v>
      </c>
      <c r="AY1972" s="13">
        <f t="shared" si="2670"/>
        <v>4.4412698249718987E-4</v>
      </c>
      <c r="AZ1972" s="13">
        <f t="shared" si="2671"/>
        <v>2.9593303944106821E-4</v>
      </c>
      <c r="BA1972" s="13">
        <f t="shared" si="2672"/>
        <v>1.3145844512067812E-4</v>
      </c>
      <c r="BB1972" s="13">
        <f t="shared" si="2673"/>
        <v>4.3797043140702783E-5</v>
      </c>
      <c r="BC1972" s="13">
        <f t="shared" si="2674"/>
        <v>1.1673230950557476E-5</v>
      </c>
      <c r="BD1972" s="13">
        <f t="shared" si="2675"/>
        <v>6.1632420799387453E-4</v>
      </c>
      <c r="BE1972" s="13">
        <f t="shared" si="2676"/>
        <v>7.4134857615426358E-4</v>
      </c>
      <c r="BF1972" s="13">
        <f t="shared" si="2677"/>
        <v>4.458673732408516E-4</v>
      </c>
      <c r="BG1972" s="13">
        <f t="shared" si="2678"/>
        <v>1.7877124735029721E-4</v>
      </c>
      <c r="BH1972" s="13">
        <f t="shared" si="2679"/>
        <v>5.375896645040661E-5</v>
      </c>
      <c r="BI1972" s="13">
        <f t="shared" si="2680"/>
        <v>1.2932846938872739E-5</v>
      </c>
      <c r="BJ1972" s="14">
        <f t="shared" si="2681"/>
        <v>0.33545553992579141</v>
      </c>
      <c r="BK1972" s="14">
        <f t="shared" si="2682"/>
        <v>0.26757874736052295</v>
      </c>
      <c r="BL1972" s="14">
        <f t="shared" si="2683"/>
        <v>0.36543641796008397</v>
      </c>
      <c r="BM1972" s="14">
        <f t="shared" si="2684"/>
        <v>0.46454028522980012</v>
      </c>
      <c r="BN1972" s="14">
        <f t="shared" si="2685"/>
        <v>0.53473827967815124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1.3548</v>
      </c>
      <c r="F1973" s="10">
        <f>VLOOKUP(B1973,home!$B$2:$E$405,3,FALSE)</f>
        <v>0.94310000000000005</v>
      </c>
      <c r="G1973" s="10">
        <f>VLOOKUP(C1973,away!$B$2:$E$405,4,FALSE)</f>
        <v>1.5992999999999999</v>
      </c>
      <c r="H1973" s="10">
        <f>VLOOKUP(A1973,away!$A$2:$E$405,3,FALSE)</f>
        <v>1.1719999999999999</v>
      </c>
      <c r="I1973" s="10">
        <f>VLOOKUP(C1973,away!$B$2:$E$405,3,FALSE)</f>
        <v>0.52139999999999997</v>
      </c>
      <c r="J1973" s="10">
        <f>VLOOKUP(B1973,home!$B$2:$E$405,4,FALSE)</f>
        <v>1.0428999999999999</v>
      </c>
      <c r="K1973" s="12">
        <f t="shared" si="2630"/>
        <v>2.0434446096839998</v>
      </c>
      <c r="L1973" s="12">
        <f t="shared" si="2631"/>
        <v>0.63729616631999997</v>
      </c>
      <c r="M1973" s="13">
        <f t="shared" si="2632"/>
        <v>6.8512383022261772E-2</v>
      </c>
      <c r="N1973" s="13">
        <f t="shared" si="2633"/>
        <v>0.14000125978344638</v>
      </c>
      <c r="O1973" s="13">
        <f t="shared" si="2634"/>
        <v>4.3662679045534877E-2</v>
      </c>
      <c r="P1973" s="13">
        <f t="shared" si="2635"/>
        <v>8.922226613996076E-2</v>
      </c>
      <c r="Q1973" s="13">
        <f t="shared" si="2636"/>
        <v>0.14304240982672645</v>
      </c>
      <c r="R1973" s="13">
        <f t="shared" si="2637"/>
        <v>1.3913028983489983E-2</v>
      </c>
      <c r="S1973" s="13">
        <f t="shared" si="2638"/>
        <v>2.9048080157142334E-2</v>
      </c>
      <c r="T1973" s="13">
        <f t="shared" si="2639"/>
        <v>9.1160379403747049E-2</v>
      </c>
      <c r="U1973" s="13">
        <f t="shared" si="2640"/>
        <v>2.8430504080689863E-2</v>
      </c>
      <c r="V1973" s="13">
        <f t="shared" si="2641"/>
        <v>4.2031907620315931E-3</v>
      </c>
      <c r="W1973" s="13">
        <f t="shared" si="2642"/>
        <v>9.7433080438877939E-2</v>
      </c>
      <c r="X1973" s="13">
        <f t="shared" si="2643"/>
        <v>6.2093728636445092E-2</v>
      </c>
      <c r="Y1973" s="13">
        <f t="shared" si="2644"/>
        <v>1.9786047606260425E-2</v>
      </c>
      <c r="Z1973" s="13">
        <f t="shared" si="2645"/>
        <v>2.9555733443590707E-3</v>
      </c>
      <c r="AA1973" s="13">
        <f t="shared" si="2646"/>
        <v>6.0395504190562544E-3</v>
      </c>
      <c r="AB1973" s="13">
        <f t="shared" si="2647"/>
        <v>6.1707433743676239E-3</v>
      </c>
      <c r="AC1973" s="13">
        <f t="shared" si="2648"/>
        <v>3.4210805063986793E-4</v>
      </c>
      <c r="AD1973" s="13">
        <f t="shared" si="2649"/>
        <v>4.9774775756933176E-2</v>
      </c>
      <c r="AE1973" s="13">
        <f t="shared" si="2650"/>
        <v>3.1721273769331183E-2</v>
      </c>
      <c r="AF1973" s="13">
        <f t="shared" si="2651"/>
        <v>1.0107923081990967E-2</v>
      </c>
      <c r="AG1973" s="13">
        <f t="shared" si="2652"/>
        <v>2.1472468765367609E-3</v>
      </c>
      <c r="AH1973" s="13">
        <f t="shared" si="2653"/>
        <v>4.7089389040940415E-4</v>
      </c>
      <c r="AI1973" s="13">
        <f t="shared" si="2654"/>
        <v>9.622455820902249E-4</v>
      </c>
      <c r="AJ1973" s="13">
        <f t="shared" si="2655"/>
        <v>9.8314777395725654E-4</v>
      </c>
      <c r="AK1973" s="13">
        <f t="shared" si="2656"/>
        <v>6.6966933973859328E-4</v>
      </c>
      <c r="AL1973" s="13">
        <f t="shared" si="2657"/>
        <v>1.7820810893642637E-5</v>
      </c>
      <c r="AM1973" s="13">
        <f t="shared" si="2658"/>
        <v>2.0342399443746981E-2</v>
      </c>
      <c r="AN1973" s="13">
        <f t="shared" si="2659"/>
        <v>1.296413317925005E-2</v>
      </c>
      <c r="AO1973" s="13">
        <f t="shared" si="2660"/>
        <v>4.130996187398984E-3</v>
      </c>
      <c r="AP1973" s="13">
        <f t="shared" si="2661"/>
        <v>8.7755601110396956E-4</v>
      </c>
      <c r="AQ1973" s="13">
        <f t="shared" si="2662"/>
        <v>1.3981577040190777E-4</v>
      </c>
      <c r="AR1973" s="13">
        <f t="shared" si="2663"/>
        <v>6.0019774220284721E-5</v>
      </c>
      <c r="AS1973" s="13">
        <f t="shared" si="2664"/>
        <v>1.2264708410489149E-4</v>
      </c>
      <c r="AT1973" s="13">
        <f t="shared" si="2665"/>
        <v>1.2531126145380036E-4</v>
      </c>
      <c r="AU1973" s="13">
        <f t="shared" si="2666"/>
        <v>8.5355540583490256E-5</v>
      </c>
      <c r="AV1973" s="13">
        <f t="shared" si="2667"/>
        <v>4.3604829827999269E-5</v>
      </c>
      <c r="AW1973" s="13">
        <f t="shared" si="2668"/>
        <v>6.4465764445411451E-7</v>
      </c>
      <c r="AX1973" s="13">
        <f t="shared" si="2669"/>
        <v>6.9280944152272685E-3</v>
      </c>
      <c r="AY1973" s="13">
        <f t="shared" si="2670"/>
        <v>4.4152480107273401E-3</v>
      </c>
      <c r="AZ1973" s="13">
        <f t="shared" si="2671"/>
        <v>1.4069103152942698E-3</v>
      </c>
      <c r="BA1973" s="13">
        <f t="shared" si="2672"/>
        <v>2.9887285009770018E-4</v>
      </c>
      <c r="BB1973" s="13">
        <f t="shared" si="2673"/>
        <v>4.7617630396099079E-5</v>
      </c>
      <c r="BC1973" s="13">
        <f t="shared" si="2674"/>
        <v>6.0693066601353318E-6</v>
      </c>
      <c r="BD1973" s="13">
        <f t="shared" si="2675"/>
        <v>6.3750620023298983E-6</v>
      </c>
      <c r="BE1973" s="13">
        <f t="shared" si="2676"/>
        <v>1.3027086085062316E-5</v>
      </c>
      <c r="BF1973" s="13">
        <f t="shared" si="2677"/>
        <v>1.3310064420205017E-5</v>
      </c>
      <c r="BG1973" s="13">
        <f t="shared" si="2678"/>
        <v>9.0661264646715791E-6</v>
      </c>
      <c r="BH1973" s="13">
        <f t="shared" si="2679"/>
        <v>4.6315318137366499E-6</v>
      </c>
      <c r="BI1973" s="13">
        <f t="shared" si="2680"/>
        <v>1.8928557438720227E-6</v>
      </c>
      <c r="BJ1973" s="14">
        <f t="shared" si="2681"/>
        <v>0.69882583830059997</v>
      </c>
      <c r="BK1973" s="14">
        <f t="shared" si="2682"/>
        <v>0.19576109695365729</v>
      </c>
      <c r="BL1973" s="14">
        <f t="shared" si="2683"/>
        <v>0.10178770370605444</v>
      </c>
      <c r="BM1973" s="14">
        <f t="shared" si="2684"/>
        <v>0.49656158215016794</v>
      </c>
      <c r="BN1973" s="14">
        <f t="shared" si="2685"/>
        <v>0.49835402680142027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1.3548</v>
      </c>
      <c r="F1974" s="10">
        <f>VLOOKUP(B1974,home!$B$2:$E$405,3,FALSE)</f>
        <v>1.3122</v>
      </c>
      <c r="G1974" s="10">
        <f>VLOOKUP(C1974,away!$B$2:$E$405,4,FALSE)</f>
        <v>1.0662</v>
      </c>
      <c r="H1974" s="10">
        <f>VLOOKUP(A1974,away!$A$2:$E$405,3,FALSE)</f>
        <v>1.1719999999999999</v>
      </c>
      <c r="I1974" s="10">
        <f>VLOOKUP(C1974,away!$B$2:$E$405,3,FALSE)</f>
        <v>1.0903</v>
      </c>
      <c r="J1974" s="10">
        <f>VLOOKUP(B1974,home!$B$2:$E$405,4,FALSE)</f>
        <v>0.61619999999999997</v>
      </c>
      <c r="K1974" s="12">
        <f t="shared" si="2630"/>
        <v>1.8954568386720001</v>
      </c>
      <c r="L1974" s="12">
        <f t="shared" si="2631"/>
        <v>0.78739983191999996</v>
      </c>
      <c r="M1974" s="13">
        <f t="shared" si="2632"/>
        <v>6.8367571299011665E-2</v>
      </c>
      <c r="N1974" s="13">
        <f t="shared" si="2633"/>
        <v>0.12958778056210721</v>
      </c>
      <c r="O1974" s="13">
        <f t="shared" si="2634"/>
        <v>5.3832614149620393E-2</v>
      </c>
      <c r="P1974" s="13">
        <f t="shared" si="2635"/>
        <v>0.10203739663348904</v>
      </c>
      <c r="Q1974" s="13">
        <f t="shared" si="2636"/>
        <v>0.1228140224373863</v>
      </c>
      <c r="R1974" s="13">
        <f t="shared" si="2637"/>
        <v>2.1193895666612655E-2</v>
      </c>
      <c r="S1974" s="13">
        <f t="shared" si="2638"/>
        <v>3.8072254556929377E-2</v>
      </c>
      <c r="T1974" s="13">
        <f t="shared" si="2639"/>
        <v>9.6703740624617063E-2</v>
      </c>
      <c r="U1974" s="13">
        <f t="shared" si="2640"/>
        <v>4.0172114479381821E-2</v>
      </c>
      <c r="V1974" s="13">
        <f t="shared" si="2641"/>
        <v>6.3135744121305595E-3</v>
      </c>
      <c r="W1974" s="13">
        <f t="shared" si="2642"/>
        <v>7.7596226237920105E-2</v>
      </c>
      <c r="X1974" s="13">
        <f t="shared" si="2643"/>
        <v>6.1099255497364578E-2</v>
      </c>
      <c r="Y1974" s="13">
        <f t="shared" si="2644"/>
        <v>2.4054771754531003E-2</v>
      </c>
      <c r="Z1974" s="13">
        <f t="shared" si="2645"/>
        <v>5.5626899618736077E-3</v>
      </c>
      <c r="AA1974" s="13">
        <f t="shared" si="2646"/>
        <v>1.0543838729645417E-2</v>
      </c>
      <c r="AB1974" s="13">
        <f t="shared" si="2647"/>
        <v>9.9926956129805494E-3</v>
      </c>
      <c r="AC1974" s="13">
        <f t="shared" si="2648"/>
        <v>5.8893116669310301E-4</v>
      </c>
      <c r="AD1974" s="13">
        <f t="shared" si="2649"/>
        <v>3.6770074419451355E-2</v>
      </c>
      <c r="AE1974" s="13">
        <f t="shared" si="2650"/>
        <v>2.8952750417561884E-2</v>
      </c>
      <c r="AF1974" s="13">
        <f t="shared" si="2651"/>
        <v>1.1398695406204968E-2</v>
      </c>
      <c r="AG1974" s="13">
        <f t="shared" si="2652"/>
        <v>2.9917769489843562E-3</v>
      </c>
      <c r="AH1974" s="13">
        <f t="shared" si="2653"/>
        <v>1.0950152852505872E-3</v>
      </c>
      <c r="AI1974" s="13">
        <f t="shared" si="2654"/>
        <v>2.0755542108785961E-3</v>
      </c>
      <c r="AJ1974" s="13">
        <f t="shared" si="2655"/>
        <v>1.9670617115221511E-3</v>
      </c>
      <c r="AK1974" s="13">
        <f t="shared" si="2656"/>
        <v>1.2428268577315035E-3</v>
      </c>
      <c r="AL1974" s="13">
        <f t="shared" si="2657"/>
        <v>3.5158775954094101E-5</v>
      </c>
      <c r="AM1974" s="13">
        <f t="shared" si="2658"/>
        <v>1.3939217803365489E-2</v>
      </c>
      <c r="AN1974" s="13">
        <f t="shared" si="2659"/>
        <v>1.0975737755466257E-2</v>
      </c>
      <c r="AO1974" s="13">
        <f t="shared" si="2660"/>
        <v>4.3211470319260642E-3</v>
      </c>
      <c r="AP1974" s="13">
        <f t="shared" si="2661"/>
        <v>1.1341568155467301E-3</v>
      </c>
      <c r="AQ1974" s="13">
        <f t="shared" si="2662"/>
        <v>2.2325872148310435E-4</v>
      </c>
      <c r="AR1974" s="13">
        <f t="shared" si="2663"/>
        <v>1.7244297031122866E-4</v>
      </c>
      <c r="AS1974" s="13">
        <f t="shared" si="2664"/>
        <v>3.2685820735733103E-4</v>
      </c>
      <c r="AT1974" s="13">
        <f t="shared" si="2665"/>
        <v>3.0977281220576194E-4</v>
      </c>
      <c r="AU1974" s="13">
        <f t="shared" si="2666"/>
        <v>1.9572033177668957E-4</v>
      </c>
      <c r="AV1974" s="13">
        <f t="shared" si="2667"/>
        <v>9.2744860333319782E-5</v>
      </c>
      <c r="AW1974" s="13">
        <f t="shared" si="2668"/>
        <v>1.4576070606330712E-6</v>
      </c>
      <c r="AX1974" s="13">
        <f t="shared" si="2669"/>
        <v>4.4035309518546013E-3</v>
      </c>
      <c r="AY1974" s="13">
        <f t="shared" si="2670"/>
        <v>3.4673395313448304E-3</v>
      </c>
      <c r="AZ1974" s="13">
        <f t="shared" si="2671"/>
        <v>1.3650912820952455E-3</v>
      </c>
      <c r="BA1974" s="13">
        <f t="shared" si="2672"/>
        <v>3.5829088202575125E-4</v>
      </c>
      <c r="BB1974" s="13">
        <f t="shared" si="2673"/>
        <v>7.0529545071386249E-5</v>
      </c>
      <c r="BC1974" s="13">
        <f t="shared" si="2674"/>
        <v>1.1106990386920722E-5</v>
      </c>
      <c r="BD1974" s="13">
        <f t="shared" si="2675"/>
        <v>2.2630260973141154E-5</v>
      </c>
      <c r="BE1974" s="13">
        <f t="shared" si="2676"/>
        <v>4.2894682922472472E-5</v>
      </c>
      <c r="BF1974" s="13">
        <f t="shared" si="2677"/>
        <v>4.0652510044033751E-5</v>
      </c>
      <c r="BG1974" s="13">
        <f t="shared" si="2678"/>
        <v>2.5685026057381983E-5</v>
      </c>
      <c r="BH1974" s="13">
        <f t="shared" si="2679"/>
        <v>1.2171214572983306E-5</v>
      </c>
      <c r="BI1974" s="13">
        <f t="shared" si="2680"/>
        <v>4.6140023794611032E-6</v>
      </c>
      <c r="BJ1974" s="14">
        <f t="shared" si="2681"/>
        <v>0.63223850161669515</v>
      </c>
      <c r="BK1974" s="14">
        <f t="shared" si="2682"/>
        <v>0.21888222637555266</v>
      </c>
      <c r="BL1974" s="14">
        <f t="shared" si="2683"/>
        <v>0.14336180358255746</v>
      </c>
      <c r="BM1974" s="14">
        <f t="shared" si="2684"/>
        <v>0.4987460588641674</v>
      </c>
      <c r="BN1974" s="14">
        <f t="shared" si="2685"/>
        <v>0.4978332807482273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1.3548</v>
      </c>
      <c r="F1975" s="10">
        <f>VLOOKUP(B1975,home!$B$2:$E$405,3,FALSE)</f>
        <v>0.98419999999999996</v>
      </c>
      <c r="G1975" s="10">
        <f>VLOOKUP(C1975,away!$B$2:$E$405,4,FALSE)</f>
        <v>0.98419999999999996</v>
      </c>
      <c r="H1975" s="10">
        <f>VLOOKUP(A1975,away!$A$2:$E$405,3,FALSE)</f>
        <v>1.1719999999999999</v>
      </c>
      <c r="I1975" s="10">
        <f>VLOOKUP(C1975,away!$B$2:$E$405,3,FALSE)</f>
        <v>1.0428999999999999</v>
      </c>
      <c r="J1975" s="10">
        <f>VLOOKUP(B1975,home!$B$2:$E$405,4,FALSE)</f>
        <v>0.61619999999999997</v>
      </c>
      <c r="K1975" s="12">
        <f t="shared" si="2630"/>
        <v>1.3123265322719999</v>
      </c>
      <c r="L1975" s="12">
        <f t="shared" si="2631"/>
        <v>0.75316819655999978</v>
      </c>
      <c r="M1975" s="13">
        <f t="shared" si="2632"/>
        <v>0.12675556542047503</v>
      </c>
      <c r="N1975" s="13">
        <f t="shared" si="2633"/>
        <v>0.16634469161442864</v>
      </c>
      <c r="O1975" s="13">
        <f t="shared" si="2634"/>
        <v>9.546826061168226E-2</v>
      </c>
      <c r="P1975" s="13">
        <f t="shared" si="2635"/>
        <v>0.12528553139056853</v>
      </c>
      <c r="Q1975" s="13">
        <f t="shared" si="2636"/>
        <v>0.1091492761541092</v>
      </c>
      <c r="R1975" s="13">
        <f t="shared" si="2637"/>
        <v>3.5951828836810383E-2</v>
      </c>
      <c r="S1975" s="13">
        <f t="shared" si="2638"/>
        <v>3.0958136480533693E-2</v>
      </c>
      <c r="T1975" s="13">
        <f t="shared" si="2639"/>
        <v>8.2207763476819823E-2</v>
      </c>
      <c r="U1975" s="13">
        <f t="shared" si="2640"/>
        <v>4.7180538866247859E-2</v>
      </c>
      <c r="V1975" s="13">
        <f t="shared" si="2641"/>
        <v>3.399900313786574E-3</v>
      </c>
      <c r="W1975" s="13">
        <f t="shared" si="2642"/>
        <v>4.7746497025107013E-2</v>
      </c>
      <c r="X1975" s="13">
        <f t="shared" si="2643"/>
        <v>3.5961143056457243E-2</v>
      </c>
      <c r="Y1975" s="13">
        <f t="shared" si="2644"/>
        <v>1.3542394631034026E-2</v>
      </c>
      <c r="Z1975" s="13">
        <f t="shared" si="2645"/>
        <v>9.0259246960180915E-3</v>
      </c>
      <c r="AA1975" s="13">
        <f t="shared" si="2646"/>
        <v>1.1844960456873627E-2</v>
      </c>
      <c r="AB1975" s="13">
        <f t="shared" si="2647"/>
        <v>7.7722279406339679E-3</v>
      </c>
      <c r="AC1975" s="13">
        <f t="shared" si="2648"/>
        <v>2.1002939598486152E-4</v>
      </c>
      <c r="AD1975" s="13">
        <f t="shared" si="2649"/>
        <v>1.5664748717273511E-2</v>
      </c>
      <c r="AE1975" s="13">
        <f t="shared" si="2650"/>
        <v>1.179819054095446E-2</v>
      </c>
      <c r="AF1975" s="13">
        <f t="shared" si="2651"/>
        <v>4.4430109462009586E-3</v>
      </c>
      <c r="AG1975" s="13">
        <f t="shared" si="2652"/>
        <v>1.1154448472155047E-3</v>
      </c>
      <c r="AH1975" s="13">
        <f t="shared" si="2653"/>
        <v>1.6995098563965772E-3</v>
      </c>
      <c r="AI1975" s="13">
        <f t="shared" si="2654"/>
        <v>2.2303118764070047E-3</v>
      </c>
      <c r="AJ1975" s="13">
        <f t="shared" si="2655"/>
        <v>1.4634487253251313E-3</v>
      </c>
      <c r="AK1975" s="13">
        <f t="shared" si="2656"/>
        <v>6.4017419695460277E-4</v>
      </c>
      <c r="AL1975" s="13">
        <f t="shared" si="2657"/>
        <v>8.3037441066403979E-6</v>
      </c>
      <c r="AM1975" s="13">
        <f t="shared" si="2658"/>
        <v>4.1114530726103606E-3</v>
      </c>
      <c r="AN1975" s="13">
        <f t="shared" si="2659"/>
        <v>3.0966156959390152E-3</v>
      </c>
      <c r="AO1975" s="13">
        <f t="shared" si="2660"/>
        <v>1.1661362295748881E-3</v>
      </c>
      <c r="AP1975" s="13">
        <f t="shared" si="2661"/>
        <v>2.9276557365739883E-4</v>
      </c>
      <c r="AQ1975" s="13">
        <f t="shared" si="2662"/>
        <v>5.5125429781599203E-5</v>
      </c>
      <c r="AR1975" s="13">
        <f t="shared" si="2663"/>
        <v>2.5600335471563098E-4</v>
      </c>
      <c r="AS1975" s="13">
        <f t="shared" si="2664"/>
        <v>3.359599947439627E-4</v>
      </c>
      <c r="AT1975" s="13">
        <f t="shared" si="2665"/>
        <v>2.2044460744223202E-4</v>
      </c>
      <c r="AU1975" s="13">
        <f t="shared" si="2666"/>
        <v>9.6431769080908888E-5</v>
      </c>
      <c r="AV1975" s="13">
        <f t="shared" si="2667"/>
        <v>3.1637492279700852E-5</v>
      </c>
      <c r="AW1975" s="13">
        <f t="shared" si="2668"/>
        <v>2.2798450910895563E-7</v>
      </c>
      <c r="AX1975" s="13">
        <f t="shared" si="2669"/>
        <v>8.9926149222963601E-4</v>
      </c>
      <c r="AY1975" s="13">
        <f t="shared" si="2670"/>
        <v>6.772951563384492E-4</v>
      </c>
      <c r="AZ1975" s="13">
        <f t="shared" si="2671"/>
        <v>2.5505858571912642E-4</v>
      </c>
      <c r="BA1975" s="13">
        <f t="shared" si="2672"/>
        <v>6.403400500773952E-5</v>
      </c>
      <c r="BB1975" s="13">
        <f t="shared" si="2673"/>
        <v>1.205709401754829E-5</v>
      </c>
      <c r="BC1975" s="13">
        <f t="shared" si="2674"/>
        <v>1.8162039513902424E-6</v>
      </c>
      <c r="BD1975" s="13">
        <f t="shared" si="2675"/>
        <v>3.2135597497413603E-5</v>
      </c>
      <c r="BE1975" s="13">
        <f t="shared" si="2676"/>
        <v>4.2172397226269546E-5</v>
      </c>
      <c r="BF1975" s="13">
        <f t="shared" si="2677"/>
        <v>2.7671977904773817E-5</v>
      </c>
      <c r="BG1975" s="13">
        <f t="shared" si="2678"/>
        <v>1.2104890268293076E-5</v>
      </c>
      <c r="BH1975" s="13">
        <f t="shared" si="2679"/>
        <v>3.9713921673305324E-6</v>
      </c>
      <c r="BI1975" s="13">
        <f t="shared" si="2680"/>
        <v>1.042352662249012E-6</v>
      </c>
      <c r="BJ1975" s="14">
        <f t="shared" si="2681"/>
        <v>0.49860477954842747</v>
      </c>
      <c r="BK1975" s="14">
        <f t="shared" si="2682"/>
        <v>0.28729476190179382</v>
      </c>
      <c r="BL1975" s="14">
        <f t="shared" si="2683"/>
        <v>0.20531083719332013</v>
      </c>
      <c r="BM1975" s="14">
        <f t="shared" si="2684"/>
        <v>0.34060408213965615</v>
      </c>
      <c r="BN1975" s="14">
        <f t="shared" si="2685"/>
        <v>0.65895515402807403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1.3548</v>
      </c>
      <c r="F1976" s="10">
        <f>VLOOKUP(B1976,home!$B$2:$E$405,3,FALSE)</f>
        <v>0.81579999999999997</v>
      </c>
      <c r="G1976" s="10">
        <f>VLOOKUP(C1976,away!$B$2:$E$405,4,FALSE)</f>
        <v>0.98419999999999996</v>
      </c>
      <c r="H1976" s="10">
        <f>VLOOKUP(A1976,away!$A$2:$E$405,3,FALSE)</f>
        <v>1.1719999999999999</v>
      </c>
      <c r="I1976" s="10">
        <f>VLOOKUP(C1976,away!$B$2:$E$405,3,FALSE)</f>
        <v>1.2324999999999999</v>
      </c>
      <c r="J1976" s="10">
        <f>VLOOKUP(B1976,home!$B$2:$E$405,4,FALSE)</f>
        <v>1.3920999999999999</v>
      </c>
      <c r="K1976" s="12">
        <f t="shared" si="2630"/>
        <v>1.0877829557280001</v>
      </c>
      <c r="L1976" s="12">
        <f t="shared" si="2631"/>
        <v>2.0108745289999996</v>
      </c>
      <c r="M1976" s="13">
        <f t="shared" si="2632"/>
        <v>4.5109722251089272E-2</v>
      </c>
      <c r="N1976" s="13">
        <f t="shared" si="2633"/>
        <v>4.9069587002359027E-2</v>
      </c>
      <c r="O1976" s="13">
        <f t="shared" si="2634"/>
        <v>9.0709991484979949E-2</v>
      </c>
      <c r="P1976" s="13">
        <f t="shared" si="2635"/>
        <v>9.867278265159321E-2</v>
      </c>
      <c r="Q1976" s="13">
        <f t="shared" si="2636"/>
        <v>2.6688530192889175E-2</v>
      </c>
      <c r="R1976" s="13">
        <f t="shared" si="2637"/>
        <v>9.1203205701476539E-2</v>
      </c>
      <c r="S1976" s="13">
        <f t="shared" si="2638"/>
        <v>5.3959088808031012E-2</v>
      </c>
      <c r="T1976" s="13">
        <f t="shared" si="2639"/>
        <v>5.3667285581328293E-2</v>
      </c>
      <c r="U1976" s="13">
        <f t="shared" si="2640"/>
        <v>9.9209292669820925E-2</v>
      </c>
      <c r="V1976" s="13">
        <f t="shared" si="2641"/>
        <v>1.3114427017151235E-2</v>
      </c>
      <c r="W1976" s="13">
        <f t="shared" si="2642"/>
        <v>9.6771094190856565E-3</v>
      </c>
      <c r="X1976" s="13">
        <f t="shared" si="2643"/>
        <v>1.945945284518533E-2</v>
      </c>
      <c r="Y1976" s="13">
        <f t="shared" si="2644"/>
        <v>1.956525903732988E-2</v>
      </c>
      <c r="Z1976" s="13">
        <f t="shared" si="2645"/>
        <v>6.1132734436082234E-2</v>
      </c>
      <c r="AA1976" s="13">
        <f t="shared" si="2646"/>
        <v>6.6499146556616429E-2</v>
      </c>
      <c r="AB1976" s="13">
        <f t="shared" si="2647"/>
        <v>3.6168319097372836E-2</v>
      </c>
      <c r="AC1976" s="13">
        <f t="shared" si="2648"/>
        <v>1.7929020370884374E-3</v>
      </c>
      <c r="AD1976" s="13">
        <f t="shared" si="2649"/>
        <v>2.6316486716990656E-3</v>
      </c>
      <c r="AE1976" s="13">
        <f t="shared" si="2650"/>
        <v>5.291915283196333E-3</v>
      </c>
      <c r="AF1976" s="13">
        <f t="shared" si="2651"/>
        <v>5.3206888263026639E-3</v>
      </c>
      <c r="AG1976" s="13">
        <f t="shared" si="2652"/>
        <v>3.5664125458489768E-3</v>
      </c>
      <c r="AH1976" s="13">
        <f t="shared" si="2653"/>
        <v>3.0732564641409728E-2</v>
      </c>
      <c r="AI1976" s="13">
        <f t="shared" si="2654"/>
        <v>3.3430360002734499E-2</v>
      </c>
      <c r="AJ1976" s="13">
        <f t="shared" si="2655"/>
        <v>1.8182487907412823E-2</v>
      </c>
      <c r="AK1976" s="13">
        <f t="shared" si="2656"/>
        <v>6.5928668128047143E-3</v>
      </c>
      <c r="AL1976" s="13">
        <f t="shared" si="2657"/>
        <v>1.5687140083595104E-4</v>
      </c>
      <c r="AM1976" s="13">
        <f t="shared" si="2658"/>
        <v>5.7253251410769516E-4</v>
      </c>
      <c r="AN1976" s="13">
        <f t="shared" si="2659"/>
        <v>1.1512910496434972E-3</v>
      </c>
      <c r="AO1976" s="13">
        <f t="shared" si="2660"/>
        <v>1.1575509235968915E-3</v>
      </c>
      <c r="AP1976" s="13">
        <f t="shared" si="2661"/>
        <v>7.7589655609380456E-4</v>
      </c>
      <c r="AQ1976" s="13">
        <f t="shared" si="2662"/>
        <v>3.9005765544696273E-4</v>
      </c>
      <c r="AR1976" s="13">
        <f t="shared" si="2663"/>
        <v>1.2359866289651364E-2</v>
      </c>
      <c r="AS1976" s="13">
        <f t="shared" si="2664"/>
        <v>1.344485188495983E-2</v>
      </c>
      <c r="AT1976" s="13">
        <f t="shared" si="2665"/>
        <v>7.3125403613733889E-3</v>
      </c>
      <c r="AU1976" s="13">
        <f t="shared" si="2666"/>
        <v>2.6514855893916816E-3</v>
      </c>
      <c r="AV1976" s="13">
        <f t="shared" si="2667"/>
        <v>7.2106020787467021E-4</v>
      </c>
      <c r="AW1976" s="13">
        <f t="shared" si="2668"/>
        <v>9.5316589975253696E-6</v>
      </c>
      <c r="AX1976" s="13">
        <f t="shared" si="2669"/>
        <v>1.0379851840774189E-4</v>
      </c>
      <c r="AY1976" s="13">
        <f t="shared" si="2670"/>
        <v>2.0872579681406578E-4</v>
      </c>
      <c r="AZ1976" s="13">
        <f t="shared" si="2671"/>
        <v>2.0986069417931711E-4</v>
      </c>
      <c r="BA1976" s="13">
        <f t="shared" si="2672"/>
        <v>1.406678415211491E-4</v>
      </c>
      <c r="BB1976" s="13">
        <f t="shared" si="2673"/>
        <v>7.0716344891071802E-5</v>
      </c>
      <c r="BC1976" s="13">
        <f t="shared" si="2674"/>
        <v>2.8440339345087107E-5</v>
      </c>
      <c r="BD1976" s="13">
        <f t="shared" si="2675"/>
        <v>4.1423567172842787E-3</v>
      </c>
      <c r="BE1976" s="13">
        <f t="shared" si="2676"/>
        <v>4.5059850336072287E-3</v>
      </c>
      <c r="BF1976" s="13">
        <f t="shared" si="2677"/>
        <v>2.450766859161701E-3</v>
      </c>
      <c r="BG1976" s="13">
        <f t="shared" si="2678"/>
        <v>8.8863413928638106E-4</v>
      </c>
      <c r="BH1976" s="13">
        <f t="shared" si="2679"/>
        <v>2.4166026764843666E-4</v>
      </c>
      <c r="BI1976" s="13">
        <f t="shared" si="2680"/>
        <v>5.257478404492723E-5</v>
      </c>
      <c r="BJ1976" s="14">
        <f t="shared" si="2681"/>
        <v>0.19974742763927167</v>
      </c>
      <c r="BK1976" s="14">
        <f t="shared" si="2682"/>
        <v>0.21301451996260318</v>
      </c>
      <c r="BL1976" s="14">
        <f t="shared" si="2683"/>
        <v>0.52150001700891235</v>
      </c>
      <c r="BM1976" s="14">
        <f t="shared" si="2684"/>
        <v>0.59374168562466578</v>
      </c>
      <c r="BN1976" s="14">
        <f t="shared" si="2685"/>
        <v>0.40145381928438717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1.1607000000000001</v>
      </c>
      <c r="F1977" s="10">
        <f>VLOOKUP(B1977,home!$B$2:$E$405,3,FALSE)</f>
        <v>0.54830000000000001</v>
      </c>
      <c r="G1977" s="10">
        <f>VLOOKUP(C1977,away!$B$2:$E$405,4,FALSE)</f>
        <v>0.68920000000000003</v>
      </c>
      <c r="H1977" s="10">
        <f>VLOOKUP(A1977,away!$A$2:$E$405,3,FALSE)</f>
        <v>0.89880000000000004</v>
      </c>
      <c r="I1977" s="10">
        <f>VLOOKUP(C1977,away!$B$2:$E$405,3,FALSE)</f>
        <v>1.0013000000000001</v>
      </c>
      <c r="J1977" s="10">
        <f>VLOOKUP(B1977,home!$B$2:$E$405,4,FALSE)</f>
        <v>1.6183000000000001</v>
      </c>
      <c r="K1977" s="12">
        <f t="shared" si="2630"/>
        <v>0.43861501945200004</v>
      </c>
      <c r="L1977" s="12">
        <f t="shared" si="2631"/>
        <v>1.4564189264520002</v>
      </c>
      <c r="M1977" s="13">
        <f t="shared" si="2632"/>
        <v>0.15031323244123612</v>
      </c>
      <c r="N1977" s="13">
        <f t="shared" si="2633"/>
        <v>6.5929641371105782E-2</v>
      </c>
      <c r="O1977" s="13">
        <f t="shared" si="2634"/>
        <v>0.21891903662359508</v>
      </c>
      <c r="P1977" s="13">
        <f t="shared" si="2635"/>
        <v>9.6021177507071259E-2</v>
      </c>
      <c r="Q1977" s="13">
        <f t="shared" si="2636"/>
        <v>1.4458865466225476E-2</v>
      </c>
      <c r="R1977" s="13">
        <f t="shared" si="2637"/>
        <v>0.15941891414962128</v>
      </c>
      <c r="S1977" s="13">
        <f t="shared" si="2638"/>
        <v>1.5334755264226339E-2</v>
      </c>
      <c r="T1977" s="13">
        <f t="shared" si="2639"/>
        <v>2.1058165320034006E-2</v>
      </c>
      <c r="U1977" s="13">
        <f t="shared" si="2640"/>
        <v>6.9923530130752864E-2</v>
      </c>
      <c r="V1977" s="13">
        <f t="shared" si="2641"/>
        <v>1.0884391460711303E-3</v>
      </c>
      <c r="W1977" s="13">
        <f t="shared" si="2642"/>
        <v>2.1139585192407806E-3</v>
      </c>
      <c r="X1977" s="13">
        <f t="shared" si="2643"/>
        <v>3.0788091971567172E-3</v>
      </c>
      <c r="Y1977" s="13">
        <f t="shared" si="2644"/>
        <v>2.2420179928367662E-3</v>
      </c>
      <c r="Z1977" s="13">
        <f t="shared" si="2645"/>
        <v>7.7393574600644985E-2</v>
      </c>
      <c r="AA1977" s="13">
        <f t="shared" si="2646"/>
        <v>3.394598422892172E-2</v>
      </c>
      <c r="AB1977" s="13">
        <f t="shared" si="2647"/>
        <v>7.4446092664428934E-3</v>
      </c>
      <c r="AC1977" s="13">
        <f t="shared" si="2648"/>
        <v>4.345642377634639E-5</v>
      </c>
      <c r="AD1977" s="13">
        <f t="shared" si="2649"/>
        <v>2.318034892593789E-4</v>
      </c>
      <c r="AE1977" s="13">
        <f t="shared" si="2650"/>
        <v>3.3760298897497239E-4</v>
      </c>
      <c r="AF1977" s="13">
        <f t="shared" si="2651"/>
        <v>2.4584569138495793E-4</v>
      </c>
      <c r="AG1977" s="13">
        <f t="shared" si="2652"/>
        <v>1.1935143930657671E-4</v>
      </c>
      <c r="AH1977" s="13">
        <f t="shared" si="2653"/>
        <v>2.8179366708538548E-2</v>
      </c>
      <c r="AI1977" s="13">
        <f t="shared" si="2654"/>
        <v>1.2359893477010678E-2</v>
      </c>
      <c r="AJ1977" s="13">
        <f t="shared" si="2655"/>
        <v>2.7106174589218435E-3</v>
      </c>
      <c r="AK1977" s="13">
        <f t="shared" si="2656"/>
        <v>3.9630584315731194E-4</v>
      </c>
      <c r="AL1977" s="13">
        <f t="shared" si="2657"/>
        <v>1.1104110831712358E-6</v>
      </c>
      <c r="AM1977" s="13">
        <f t="shared" si="2658"/>
        <v>2.0334498390108797E-5</v>
      </c>
      <c r="AN1977" s="13">
        <f t="shared" si="2659"/>
        <v>2.9615548315262179E-5</v>
      </c>
      <c r="AO1977" s="13">
        <f t="shared" si="2660"/>
        <v>2.1566322541800749E-5</v>
      </c>
      <c r="AP1977" s="13">
        <f t="shared" si="2661"/>
        <v>1.0469866774615672E-5</v>
      </c>
      <c r="AQ1977" s="13">
        <f t="shared" si="2662"/>
        <v>3.8121280319953065E-6</v>
      </c>
      <c r="AR1977" s="13">
        <f t="shared" si="2663"/>
        <v>8.2081926019493875E-3</v>
      </c>
      <c r="AS1977" s="13">
        <f t="shared" si="2664"/>
        <v>3.6002365577697932E-3</v>
      </c>
      <c r="AT1977" s="13">
        <f t="shared" si="2665"/>
        <v>7.8955891390899979E-4</v>
      </c>
      <c r="AU1977" s="13">
        <f t="shared" si="2666"/>
        <v>1.1543746612756538E-4</v>
      </c>
      <c r="AV1977" s="13">
        <f t="shared" si="2667"/>
        <v>1.2658151612757915E-5</v>
      </c>
      <c r="AW1977" s="13">
        <f t="shared" si="2668"/>
        <v>1.9703850344034066E-8</v>
      </c>
      <c r="AX1977" s="13">
        <f t="shared" si="2669"/>
        <v>1.4865027344873724E-6</v>
      </c>
      <c r="AY1977" s="13">
        <f t="shared" si="2670"/>
        <v>2.1649707167300616E-6</v>
      </c>
      <c r="AZ1977" s="13">
        <f t="shared" si="2671"/>
        <v>1.5765521635300074E-6</v>
      </c>
      <c r="BA1977" s="13">
        <f t="shared" si="2672"/>
        <v>7.653734698346505E-7</v>
      </c>
      <c r="BB1977" s="13">
        <f t="shared" si="2673"/>
        <v>2.7867610181785605E-7</v>
      </c>
      <c r="BC1977" s="13">
        <f t="shared" si="2674"/>
        <v>8.1173829807478029E-8</v>
      </c>
      <c r="BD1977" s="13">
        <f t="shared" si="2675"/>
        <v>1.9924278429070607E-3</v>
      </c>
      <c r="BE1977" s="13">
        <f t="shared" si="2676"/>
        <v>8.7390877707338693E-4</v>
      </c>
      <c r="BF1977" s="13">
        <f t="shared" si="2677"/>
        <v>1.9165475762765861E-4</v>
      </c>
      <c r="BG1977" s="13">
        <f t="shared" si="2678"/>
        <v>2.8020885081641288E-5</v>
      </c>
      <c r="BH1977" s="13">
        <f t="shared" si="2679"/>
        <v>3.072595263786586E-6</v>
      </c>
      <c r="BI1977" s="13">
        <f t="shared" si="2680"/>
        <v>2.695372862787754E-7</v>
      </c>
      <c r="BJ1977" s="14">
        <f t="shared" si="2681"/>
        <v>0.10990821308859541</v>
      </c>
      <c r="BK1977" s="14">
        <f t="shared" si="2682"/>
        <v>0.26280433616418114</v>
      </c>
      <c r="BL1977" s="14">
        <f t="shared" si="2683"/>
        <v>0.54911369597357051</v>
      </c>
      <c r="BM1977" s="14">
        <f t="shared" si="2684"/>
        <v>0.29415680700127067</v>
      </c>
      <c r="BN1977" s="14">
        <f t="shared" si="2685"/>
        <v>0.705060867558855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1.1607000000000001</v>
      </c>
      <c r="F1978" s="10">
        <f>VLOOKUP(B1978,home!$B$2:$E$405,3,FALSE)</f>
        <v>0.68920000000000003</v>
      </c>
      <c r="G1978" s="10">
        <f>VLOOKUP(C1978,away!$B$2:$E$405,4,FALSE)</f>
        <v>1.2061999999999999</v>
      </c>
      <c r="H1978" s="10">
        <f>VLOOKUP(A1978,away!$A$2:$E$405,3,FALSE)</f>
        <v>0.89880000000000004</v>
      </c>
      <c r="I1978" s="10">
        <f>VLOOKUP(C1978,away!$B$2:$E$405,3,FALSE)</f>
        <v>1.7802</v>
      </c>
      <c r="J1978" s="10">
        <f>VLOOKUP(B1978,home!$B$2:$E$405,4,FALSE)</f>
        <v>1.3351</v>
      </c>
      <c r="K1978" s="12">
        <f t="shared" si="2630"/>
        <v>0.96490504552800005</v>
      </c>
      <c r="L1978" s="12">
        <f t="shared" si="2631"/>
        <v>2.136218423976</v>
      </c>
      <c r="M1978" s="13">
        <f t="shared" si="2632"/>
        <v>4.4998619408030363E-2</v>
      </c>
      <c r="N1978" s="13">
        <f t="shared" si="2633"/>
        <v>4.3419394908602679E-2</v>
      </c>
      <c r="O1978" s="13">
        <f t="shared" si="2634"/>
        <v>9.6126879832918455E-2</v>
      </c>
      <c r="P1978" s="13">
        <f t="shared" si="2635"/>
        <v>9.2753311361646759E-2</v>
      </c>
      <c r="Q1978" s="13">
        <f t="shared" si="2636"/>
        <v>2.094779661054174E-2</v>
      </c>
      <c r="R1978" s="13">
        <f t="shared" si="2637"/>
        <v>0.10267400586920375</v>
      </c>
      <c r="S1978" s="13">
        <f t="shared" si="2638"/>
        <v>4.7796892892092206E-2</v>
      </c>
      <c r="T1978" s="13">
        <f t="shared" si="2639"/>
        <v>4.4749069061141261E-2</v>
      </c>
      <c r="U1978" s="13">
        <f t="shared" si="2640"/>
        <v>9.9070666307766161E-2</v>
      </c>
      <c r="V1978" s="13">
        <f t="shared" si="2641"/>
        <v>1.0946805200448611E-2</v>
      </c>
      <c r="W1978" s="13">
        <f t="shared" si="2642"/>
        <v>6.7375448807353551E-3</v>
      </c>
      <c r="X1978" s="13">
        <f t="shared" si="2643"/>
        <v>1.4392867506592045E-2</v>
      </c>
      <c r="Y1978" s="13">
        <f t="shared" si="2644"/>
        <v>1.5373154370713725E-2</v>
      </c>
      <c r="Z1978" s="13">
        <f t="shared" si="2645"/>
        <v>7.3111367667071006E-2</v>
      </c>
      <c r="AA1978" s="13">
        <f t="shared" si="2646"/>
        <v>7.0545527547409489E-2</v>
      </c>
      <c r="AB1978" s="13">
        <f t="shared" si="2647"/>
        <v>3.4034867734964967E-2</v>
      </c>
      <c r="AC1978" s="13">
        <f t="shared" si="2648"/>
        <v>1.4102549763328216E-3</v>
      </c>
      <c r="AD1978" s="13">
        <f t="shared" si="2649"/>
        <v>1.6252727624732225E-3</v>
      </c>
      <c r="AE1978" s="13">
        <f t="shared" si="2650"/>
        <v>3.4719376191816665E-3</v>
      </c>
      <c r="AF1978" s="13">
        <f t="shared" si="2651"/>
        <v>3.7084085544956246E-3</v>
      </c>
      <c r="AG1978" s="13">
        <f t="shared" si="2652"/>
        <v>2.6406568925812532E-3</v>
      </c>
      <c r="AH1978" s="13">
        <f t="shared" si="2653"/>
        <v>3.9045462653120075E-2</v>
      </c>
      <c r="AI1978" s="13">
        <f t="shared" si="2654"/>
        <v>3.7675163918970647E-2</v>
      </c>
      <c r="AJ1978" s="13">
        <f t="shared" si="2655"/>
        <v>1.8176477878254618E-2</v>
      </c>
      <c r="AK1978" s="13">
        <f t="shared" si="2656"/>
        <v>5.8461917382186526E-3</v>
      </c>
      <c r="AL1978" s="13">
        <f t="shared" si="2657"/>
        <v>1.1627540634792605E-4</v>
      </c>
      <c r="AM1978" s="13">
        <f t="shared" si="2658"/>
        <v>3.136467777739287E-4</v>
      </c>
      <c r="AN1978" s="13">
        <f t="shared" si="2659"/>
        <v>6.7001802530137263E-4</v>
      </c>
      <c r="AO1978" s="13">
        <f t="shared" si="2660"/>
        <v>7.1565242502240529E-4</v>
      </c>
      <c r="AP1978" s="13">
        <f t="shared" si="2661"/>
        <v>5.0959663183198839E-4</v>
      </c>
      <c r="AQ1978" s="13">
        <f t="shared" si="2662"/>
        <v>2.7215242842890201E-4</v>
      </c>
      <c r="AR1978" s="13">
        <f t="shared" si="2663"/>
        <v>1.6681927338452387E-2</v>
      </c>
      <c r="AS1978" s="13">
        <f t="shared" si="2664"/>
        <v>1.6096475858004184E-2</v>
      </c>
      <c r="AT1978" s="13">
        <f t="shared" si="2665"/>
        <v>7.7657853853039414E-3</v>
      </c>
      <c r="AU1978" s="13">
        <f t="shared" si="2666"/>
        <v>2.4977485002557922E-3</v>
      </c>
      <c r="AV1978" s="13">
        <f t="shared" si="2667"/>
        <v>6.0252253258920221E-4</v>
      </c>
      <c r="AW1978" s="13">
        <f t="shared" si="2668"/>
        <v>6.6575678139129453E-6</v>
      </c>
      <c r="AX1978" s="13">
        <f t="shared" si="2669"/>
        <v>5.0439893064610513E-5</v>
      </c>
      <c r="AY1978" s="13">
        <f t="shared" si="2670"/>
        <v>1.0775062886800023E-4</v>
      </c>
      <c r="AZ1978" s="13">
        <f t="shared" si="2671"/>
        <v>1.1508943929141123E-4</v>
      </c>
      <c r="BA1978" s="13">
        <f t="shared" si="2672"/>
        <v>8.1952060206460007E-5</v>
      </c>
      <c r="BB1978" s="13">
        <f t="shared" si="2673"/>
        <v>4.3766875223957565E-5</v>
      </c>
      <c r="BC1978" s="13">
        <f t="shared" si="2674"/>
        <v>1.8699121042655372E-5</v>
      </c>
      <c r="BD1978" s="13">
        <f t="shared" si="2675"/>
        <v>5.9393734213051439E-3</v>
      </c>
      <c r="BE1978" s="13">
        <f t="shared" si="2676"/>
        <v>5.7309313814922318E-3</v>
      </c>
      <c r="BF1978" s="13">
        <f t="shared" si="2677"/>
        <v>2.7649023027883032E-3</v>
      </c>
      <c r="BG1978" s="13">
        <f t="shared" si="2678"/>
        <v>8.8928939411747339E-4</v>
      </c>
      <c r="BH1978" s="13">
        <f t="shared" si="2679"/>
        <v>2.1451995582962201E-4</v>
      </c>
      <c r="BI1978" s="13">
        <f t="shared" si="2680"/>
        <v>4.1398277549289208E-5</v>
      </c>
      <c r="BJ1978" s="14">
        <f t="shared" si="2681"/>
        <v>0.15996486747311425</v>
      </c>
      <c r="BK1978" s="14">
        <f t="shared" si="2682"/>
        <v>0.19812990987376669</v>
      </c>
      <c r="BL1978" s="14">
        <f t="shared" si="2683"/>
        <v>0.56242011782851442</v>
      </c>
      <c r="BM1978" s="14">
        <f t="shared" si="2684"/>
        <v>0.59260516179046885</v>
      </c>
      <c r="BN1978" s="14">
        <f t="shared" si="2685"/>
        <v>0.40092000799094374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1.5417000000000001</v>
      </c>
      <c r="F1979" s="10">
        <f>VLOOKUP(B1979,home!$B$2:$E$405,3,FALSE)</f>
        <v>2.0179999999999998</v>
      </c>
      <c r="G1979" s="10">
        <f>VLOOKUP(C1979,away!$B$2:$E$405,4,FALSE)</f>
        <v>1.0089999999999999</v>
      </c>
      <c r="H1979" s="10">
        <f>VLOOKUP(A1979,away!$A$2:$E$405,3,FALSE)</f>
        <v>1.125</v>
      </c>
      <c r="I1979" s="10">
        <f>VLOOKUP(C1979,away!$B$2:$E$405,3,FALSE)</f>
        <v>0.88890000000000002</v>
      </c>
      <c r="J1979" s="10">
        <f>VLOOKUP(B1979,home!$B$2:$E$405,4,FALSE)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1.4215</v>
      </c>
      <c r="F1980" s="10">
        <f>VLOOKUP(B1980,home!$B$2:$E$405,3,FALSE)</f>
        <v>0.93799999999999994</v>
      </c>
      <c r="G1980" s="10">
        <f>VLOOKUP(C1980,away!$B$2:$E$405,4,FALSE)</f>
        <v>0.87939999999999996</v>
      </c>
      <c r="H1980" s="10">
        <f>VLOOKUP(A1980,away!$A$2:$E$405,3,FALSE)</f>
        <v>1.0277000000000001</v>
      </c>
      <c r="I1980" s="10">
        <f>VLOOKUP(C1980,away!$B$2:$E$405,3,FALSE)</f>
        <v>1.2974000000000001</v>
      </c>
      <c r="J1980" s="10">
        <f>VLOOKUP(B1980,home!$B$2:$E$405,4,FALSE)</f>
        <v>0.64870000000000005</v>
      </c>
      <c r="K1980" s="12">
        <f t="shared" si="2630"/>
        <v>1.1725629397999999</v>
      </c>
      <c r="L1980" s="12">
        <f t="shared" si="2631"/>
        <v>0.86493634762600025</v>
      </c>
      <c r="M1980" s="13">
        <f t="shared" si="2632"/>
        <v>0.13035428222121084</v>
      </c>
      <c r="N1980" s="13">
        <f t="shared" si="2633"/>
        <v>0.15284860037682185</v>
      </c>
      <c r="O1980" s="13">
        <f t="shared" si="2634"/>
        <v>0.11274815676182295</v>
      </c>
      <c r="P1980" s="13">
        <f t="shared" si="2635"/>
        <v>0.13220431014967438</v>
      </c>
      <c r="Q1980" s="13">
        <f t="shared" si="2636"/>
        <v>8.9612302101080815E-2</v>
      </c>
      <c r="R1980" s="13">
        <f t="shared" si="2637"/>
        <v>4.8759989455567435E-2</v>
      </c>
      <c r="S1980" s="13">
        <f t="shared" si="2638"/>
        <v>3.3520148560388714E-2</v>
      </c>
      <c r="T1980" s="13">
        <f t="shared" si="2639"/>
        <v>7.7508937281666579E-2</v>
      </c>
      <c r="U1980" s="13">
        <f t="shared" si="2640"/>
        <v>5.7174156580637153E-2</v>
      </c>
      <c r="V1980" s="13">
        <f t="shared" si="2641"/>
        <v>3.777319642565868E-3</v>
      </c>
      <c r="W1980" s="13">
        <f t="shared" si="2642"/>
        <v>3.5025354797963003E-2</v>
      </c>
      <c r="X1980" s="13">
        <f t="shared" si="2643"/>
        <v>3.0294702453254923E-2</v>
      </c>
      <c r="Y1980" s="13">
        <f t="shared" si="2644"/>
        <v>1.3101494646167371E-2</v>
      </c>
      <c r="Z1980" s="13">
        <f t="shared" si="2645"/>
        <v>1.4058095729993595E-2</v>
      </c>
      <c r="AA1980" s="13">
        <f t="shared" si="2646"/>
        <v>1.6484002057151118E-2</v>
      </c>
      <c r="AB1980" s="13">
        <f t="shared" si="2647"/>
        <v>9.6642649559011817E-3</v>
      </c>
      <c r="AC1980" s="13">
        <f t="shared" si="2648"/>
        <v>2.3943303254548651E-4</v>
      </c>
      <c r="AD1980" s="13">
        <f t="shared" si="2649"/>
        <v>1.0267358247359389E-2</v>
      </c>
      <c r="AE1980" s="13">
        <f t="shared" si="2650"/>
        <v>8.8806113422387201E-3</v>
      </c>
      <c r="AF1980" s="13">
        <f t="shared" si="2651"/>
        <v>3.8405817695209956E-3</v>
      </c>
      <c r="AG1980" s="13">
        <f t="shared" si="2652"/>
        <v>1.1072862561628304E-3</v>
      </c>
      <c r="AH1980" s="13">
        <f t="shared" si="2653"/>
        <v>3.0398394938193321E-3</v>
      </c>
      <c r="AI1980" s="13">
        <f t="shared" si="2654"/>
        <v>3.5644031333929398E-3</v>
      </c>
      <c r="AJ1980" s="13">
        <f t="shared" si="2655"/>
        <v>2.0897435083617787E-3</v>
      </c>
      <c r="AK1980" s="13">
        <f t="shared" si="2656"/>
        <v>8.1678526386421747E-4</v>
      </c>
      <c r="AL1980" s="13">
        <f t="shared" si="2657"/>
        <v>9.7132455813008717E-6</v>
      </c>
      <c r="AM1980" s="13">
        <f t="shared" si="2658"/>
        <v>2.4078247541006992E-3</v>
      </c>
      <c r="AN1980" s="13">
        <f t="shared" si="2659"/>
        <v>2.0826151485353306E-3</v>
      </c>
      <c r="AO1980" s="13">
        <f t="shared" si="2660"/>
        <v>9.0066477004236464E-4</v>
      </c>
      <c r="AP1980" s="13">
        <f t="shared" si="2661"/>
        <v>2.5967256554528477E-4</v>
      </c>
      <c r="AQ1980" s="13">
        <f t="shared" si="2662"/>
        <v>5.6150060105352928E-5</v>
      </c>
      <c r="AR1980" s="13">
        <f t="shared" si="2663"/>
        <v>5.2585353383067255E-4</v>
      </c>
      <c r="AS1980" s="13">
        <f t="shared" si="2664"/>
        <v>6.1659636553271213E-4</v>
      </c>
      <c r="AT1980" s="13">
        <f t="shared" si="2665"/>
        <v>3.6149902351951624E-4</v>
      </c>
      <c r="AU1980" s="13">
        <f t="shared" si="2666"/>
        <v>1.4129345258429105E-4</v>
      </c>
      <c r="AV1980" s="13">
        <f t="shared" si="2667"/>
        <v>4.1418866534182078E-5</v>
      </c>
      <c r="AW1980" s="13">
        <f t="shared" si="2668"/>
        <v>2.7364163721719832E-7</v>
      </c>
      <c r="AX1980" s="13">
        <f t="shared" si="2669"/>
        <v>4.7055434536525493E-4</v>
      </c>
      <c r="AY1980" s="13">
        <f t="shared" si="2670"/>
        <v>4.0699955683976712E-4</v>
      </c>
      <c r="AZ1980" s="13">
        <f t="shared" si="2671"/>
        <v>1.7601435508919443E-4</v>
      </c>
      <c r="BA1980" s="13">
        <f t="shared" si="2672"/>
        <v>5.0747071140197913E-5</v>
      </c>
      <c r="BB1980" s="13">
        <f t="shared" si="2673"/>
        <v>1.0973246591179894E-5</v>
      </c>
      <c r="BC1980" s="13">
        <f t="shared" si="2674"/>
        <v>1.8982319656349195E-6</v>
      </c>
      <c r="BD1980" s="13">
        <f t="shared" si="2675"/>
        <v>7.5804972489621188E-5</v>
      </c>
      <c r="BE1980" s="13">
        <f t="shared" si="2676"/>
        <v>8.8886101393888351E-5</v>
      </c>
      <c r="BF1980" s="13">
        <f t="shared" si="2677"/>
        <v>5.2112274178889308E-5</v>
      </c>
      <c r="BG1980" s="13">
        <f t="shared" si="2678"/>
        <v>2.0368307136954018E-5</v>
      </c>
      <c r="BH1980" s="13">
        <f t="shared" si="2679"/>
        <v>5.9707805238140345E-6</v>
      </c>
      <c r="BI1980" s="13">
        <f t="shared" si="2680"/>
        <v>1.4002231927807931E-6</v>
      </c>
      <c r="BJ1980" s="14">
        <f t="shared" si="2681"/>
        <v>0.42931134337755672</v>
      </c>
      <c r="BK1980" s="14">
        <f t="shared" si="2682"/>
        <v>0.30051220640880633</v>
      </c>
      <c r="BL1980" s="14">
        <f t="shared" si="2683"/>
        <v>0.25627254511143543</v>
      </c>
      <c r="BM1980" s="14">
        <f t="shared" si="2684"/>
        <v>0.33321982364641123</v>
      </c>
      <c r="BN1980" s="14">
        <f t="shared" si="2685"/>
        <v>0.66652764106617834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1.4215</v>
      </c>
      <c r="F1981" s="10">
        <f>VLOOKUP(B1981,home!$B$2:$E$405,3,FALSE)</f>
        <v>1.1137999999999999</v>
      </c>
      <c r="G1981" s="10">
        <f>VLOOKUP(C1981,away!$B$2:$E$405,4,FALSE)</f>
        <v>0.7621</v>
      </c>
      <c r="H1981" s="10">
        <f>VLOOKUP(A1981,away!$A$2:$E$405,3,FALSE)</f>
        <v>1.0277000000000001</v>
      </c>
      <c r="I1981" s="10">
        <f>VLOOKUP(C1981,away!$B$2:$E$405,3,FALSE)</f>
        <v>0.81089999999999995</v>
      </c>
      <c r="J1981" s="10">
        <f>VLOOKUP(B1981,home!$B$2:$E$405,4,FALSE)</f>
        <v>0.56759999999999999</v>
      </c>
      <c r="K1981" s="12">
        <f t="shared" si="2630"/>
        <v>1.2066075520699999</v>
      </c>
      <c r="L1981" s="12">
        <f t="shared" si="2631"/>
        <v>0.47301623146800004</v>
      </c>
      <c r="M1981" s="13">
        <f t="shared" si="2632"/>
        <v>0.18644410618851551</v>
      </c>
      <c r="N1981" s="13">
        <f t="shared" si="2633"/>
        <v>0.22496486656600376</v>
      </c>
      <c r="O1981" s="13">
        <f t="shared" si="2634"/>
        <v>8.8191088488711239E-2</v>
      </c>
      <c r="P1981" s="13">
        <f t="shared" si="2635"/>
        <v>0.10641203339575259</v>
      </c>
      <c r="Q1981" s="13">
        <f t="shared" si="2636"/>
        <v>0.13572215347448002</v>
      </c>
      <c r="R1981" s="13">
        <f t="shared" si="2637"/>
        <v>2.0857908162995552E-2</v>
      </c>
      <c r="S1981" s="13">
        <f t="shared" si="2638"/>
        <v>1.5183532859935839E-2</v>
      </c>
      <c r="T1981" s="13">
        <f t="shared" si="2639"/>
        <v>6.4198781563220078E-2</v>
      </c>
      <c r="U1981" s="13">
        <f t="shared" si="2640"/>
        <v>2.5167309509852926E-2</v>
      </c>
      <c r="V1981" s="13">
        <f t="shared" si="2641"/>
        <v>9.6288053459919407E-4</v>
      </c>
      <c r="W1981" s="13">
        <f t="shared" si="2642"/>
        <v>5.4587791788503731E-2</v>
      </c>
      <c r="X1981" s="13">
        <f t="shared" si="2643"/>
        <v>2.5820911555957875E-2</v>
      </c>
      <c r="Y1981" s="13">
        <f t="shared" si="2644"/>
        <v>6.1068551386338635E-3</v>
      </c>
      <c r="Z1981" s="13">
        <f t="shared" si="2645"/>
        <v>3.2887097051885984E-3</v>
      </c>
      <c r="AA1981" s="13">
        <f t="shared" si="2646"/>
        <v>3.9681819668464652E-3</v>
      </c>
      <c r="AB1981" s="13">
        <f t="shared" si="2647"/>
        <v>2.3940191645924662E-3</v>
      </c>
      <c r="AC1981" s="13">
        <f t="shared" si="2648"/>
        <v>3.4347450590731287E-5</v>
      </c>
      <c r="AD1981" s="13">
        <f t="shared" si="2649"/>
        <v>1.6466510455708329E-2</v>
      </c>
      <c r="AE1981" s="13">
        <f t="shared" si="2650"/>
        <v>7.7889267211875748E-3</v>
      </c>
      <c r="AF1981" s="13">
        <f t="shared" si="2651"/>
        <v>1.8421443824182761E-3</v>
      </c>
      <c r="AG1981" s="13">
        <f t="shared" si="2652"/>
        <v>2.904547311971465E-4</v>
      </c>
      <c r="AH1981" s="13">
        <f t="shared" si="2653"/>
        <v>3.8890326778513696E-4</v>
      </c>
      <c r="AI1981" s="13">
        <f t="shared" si="2654"/>
        <v>4.6925361993424764E-4</v>
      </c>
      <c r="AJ1981" s="13">
        <f t="shared" si="2655"/>
        <v>2.8310248082442441E-4</v>
      </c>
      <c r="AK1981" s="13">
        <f t="shared" si="2656"/>
        <v>1.1386453045750096E-4</v>
      </c>
      <c r="AL1981" s="13">
        <f t="shared" si="2657"/>
        <v>7.8414536861235429E-7</v>
      </c>
      <c r="AM1981" s="13">
        <f t="shared" si="2658"/>
        <v>3.9737231744194556E-3</v>
      </c>
      <c r="AN1981" s="13">
        <f t="shared" si="2659"/>
        <v>1.8796355608609492E-3</v>
      </c>
      <c r="AO1981" s="13">
        <f t="shared" si="2660"/>
        <v>4.4454906476584338E-4</v>
      </c>
      <c r="AP1981" s="13">
        <f t="shared" si="2661"/>
        <v>7.0092974439387733E-5</v>
      </c>
      <c r="AQ1981" s="13">
        <f t="shared" si="2662"/>
        <v>8.2887786554255065E-6</v>
      </c>
      <c r="AR1981" s="13">
        <f t="shared" si="2663"/>
        <v>3.6791511626663203E-5</v>
      </c>
      <c r="AS1981" s="13">
        <f t="shared" si="2664"/>
        <v>4.4392915780803015E-5</v>
      </c>
      <c r="AT1981" s="13">
        <f t="shared" si="2665"/>
        <v>2.6782413719762207E-5</v>
      </c>
      <c r="AU1981" s="13">
        <f t="shared" si="2666"/>
        <v>1.0771954218976088E-5</v>
      </c>
      <c r="AV1981" s="13">
        <f t="shared" si="2667"/>
        <v>3.2493803277922101E-6</v>
      </c>
      <c r="AW1981" s="13">
        <f t="shared" si="2668"/>
        <v>1.243186152224878E-8</v>
      </c>
      <c r="AX1981" s="13">
        <f t="shared" si="2669"/>
        <v>7.9912073201501474E-4</v>
      </c>
      <c r="AY1981" s="13">
        <f t="shared" si="2670"/>
        <v>3.7799707714569189E-4</v>
      </c>
      <c r="AZ1981" s="13">
        <f t="shared" si="2671"/>
        <v>8.9399376468687024E-5</v>
      </c>
      <c r="BA1981" s="13">
        <f t="shared" si="2672"/>
        <v>1.4095785384269118E-5</v>
      </c>
      <c r="BB1981" s="13">
        <f t="shared" si="2673"/>
        <v>1.6668838205121727E-6</v>
      </c>
      <c r="BC1981" s="13">
        <f t="shared" si="2674"/>
        <v>1.5769262061473009E-7</v>
      </c>
      <c r="BD1981" s="13">
        <f t="shared" si="2675"/>
        <v>2.900497029942556E-6</v>
      </c>
      <c r="BE1981" s="13">
        <f t="shared" si="2676"/>
        <v>3.4997616210852919E-6</v>
      </c>
      <c r="BF1981" s="13">
        <f t="shared" si="2677"/>
        <v>2.1114194012231299E-6</v>
      </c>
      <c r="BG1981" s="13">
        <f t="shared" si="2678"/>
        <v>8.4921819836764873E-7</v>
      </c>
      <c r="BH1981" s="13">
        <f t="shared" si="2679"/>
        <v>2.56168272876421E-7</v>
      </c>
      <c r="BI1981" s="13">
        <f t="shared" si="2680"/>
        <v>6.1818914530683597E-8</v>
      </c>
      <c r="BJ1981" s="14">
        <f t="shared" si="2681"/>
        <v>0.54544812347790661</v>
      </c>
      <c r="BK1981" s="14">
        <f t="shared" si="2682"/>
        <v>0.30941568165190819</v>
      </c>
      <c r="BL1981" s="14">
        <f t="shared" si="2683"/>
        <v>0.14196529825111198</v>
      </c>
      <c r="BM1981" s="14">
        <f t="shared" si="2684"/>
        <v>0.23714767216437246</v>
      </c>
      <c r="BN1981" s="14">
        <f t="shared" si="2685"/>
        <v>0.76259215627645871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1.4215</v>
      </c>
      <c r="F1982" s="10">
        <f>VLOOKUP(B1982,home!$B$2:$E$405,3,FALSE)</f>
        <v>1.1725000000000001</v>
      </c>
      <c r="G1982" s="10">
        <f>VLOOKUP(C1982,away!$B$2:$E$405,4,FALSE)</f>
        <v>1.6234</v>
      </c>
      <c r="H1982" s="10">
        <f>VLOOKUP(A1982,away!$A$2:$E$405,3,FALSE)</f>
        <v>1.0277000000000001</v>
      </c>
      <c r="I1982" s="10">
        <f>VLOOKUP(C1982,away!$B$2:$E$405,3,FALSE)</f>
        <v>0.67359999999999998</v>
      </c>
      <c r="J1982" s="10">
        <f>VLOOKUP(B1982,home!$B$2:$E$405,4,FALSE)</f>
        <v>1.3785000000000001</v>
      </c>
      <c r="K1982" s="12">
        <f t="shared" si="2630"/>
        <v>2.7057349847500003</v>
      </c>
      <c r="L1982" s="12">
        <f t="shared" si="2631"/>
        <v>0.95427864552000008</v>
      </c>
      <c r="M1982" s="13">
        <f t="shared" si="2632"/>
        <v>2.5732161987654031E-2</v>
      </c>
      <c r="N1982" s="13">
        <f t="shared" si="2633"/>
        <v>6.9624410923249613E-2</v>
      </c>
      <c r="O1982" s="13">
        <f t="shared" si="2634"/>
        <v>2.4555652687879723E-2</v>
      </c>
      <c r="P1982" s="13">
        <f t="shared" si="2635"/>
        <v>6.6441088550966546E-2</v>
      </c>
      <c r="Q1982" s="13">
        <f t="shared" si="2636"/>
        <v>9.4192602213823293E-2</v>
      </c>
      <c r="R1982" s="13">
        <f t="shared" si="2637"/>
        <v>1.1716467493424705E-2</v>
      </c>
      <c r="S1982" s="13">
        <f t="shared" si="2638"/>
        <v>4.2888139849610776E-2</v>
      </c>
      <c r="T1982" s="13">
        <f t="shared" si="2639"/>
        <v>8.988598885861146E-2</v>
      </c>
      <c r="U1982" s="13">
        <f t="shared" si="2640"/>
        <v>3.1701655994645368E-2</v>
      </c>
      <c r="V1982" s="13">
        <f t="shared" si="2641"/>
        <v>1.2304250476294987E-2</v>
      </c>
      <c r="W1982" s="13">
        <f t="shared" si="2642"/>
        <v>8.4953406371527332E-2</v>
      </c>
      <c r="X1982" s="13">
        <f t="shared" si="2643"/>
        <v>8.1069221564531252E-2</v>
      </c>
      <c r="Y1982" s="13">
        <f t="shared" si="2644"/>
        <v>3.8681313473980829E-2</v>
      </c>
      <c r="Z1982" s="13">
        <f t="shared" si="2645"/>
        <v>3.7269249099681464E-3</v>
      </c>
      <c r="AA1982" s="13">
        <f t="shared" si="2646"/>
        <v>1.0084071114437059E-2</v>
      </c>
      <c r="AB1982" s="13">
        <f t="shared" si="2647"/>
        <v>1.3642412001519638E-2</v>
      </c>
      <c r="AC1982" s="13">
        <f t="shared" si="2648"/>
        <v>1.9856177355040586E-3</v>
      </c>
      <c r="AD1982" s="13">
        <f t="shared" si="2649"/>
        <v>5.7465350923281276E-2</v>
      </c>
      <c r="AE1982" s="13">
        <f t="shared" si="2650"/>
        <v>5.4837957243400348E-2</v>
      </c>
      <c r="AF1982" s="13">
        <f t="shared" si="2651"/>
        <v>2.6165345780657878E-2</v>
      </c>
      <c r="AG1982" s="13">
        <f t="shared" si="2652"/>
        <v>8.3230102437095495E-3</v>
      </c>
      <c r="AH1982" s="13">
        <f t="shared" si="2653"/>
        <v>8.8913121375978768E-4</v>
      </c>
      <c r="AI1982" s="13">
        <f t="shared" si="2654"/>
        <v>2.4057534311030882E-3</v>
      </c>
      <c r="AJ1982" s="13">
        <f t="shared" si="2655"/>
        <v>3.2546656116089882E-3</v>
      </c>
      <c r="AK1982" s="13">
        <f t="shared" si="2656"/>
        <v>2.9354208696643989E-3</v>
      </c>
      <c r="AL1982" s="13">
        <f t="shared" si="2657"/>
        <v>2.0507659458430521E-4</v>
      </c>
      <c r="AM1982" s="13">
        <f t="shared" si="2658"/>
        <v>3.1097202080811581E-2</v>
      </c>
      <c r="AN1982" s="13">
        <f t="shared" si="2659"/>
        <v>2.9675395881138603E-2</v>
      </c>
      <c r="AO1982" s="13">
        <f t="shared" si="2660"/>
        <v>1.4159298293361367E-2</v>
      </c>
      <c r="AP1982" s="13">
        <f t="shared" si="2661"/>
        <v>4.5039719989675119E-3</v>
      </c>
      <c r="AQ1982" s="13">
        <f t="shared" si="2662"/>
        <v>1.0745110746586809E-3</v>
      </c>
      <c r="AR1982" s="13">
        <f t="shared" si="2663"/>
        <v>1.6969578607124882E-4</v>
      </c>
      <c r="AS1982" s="13">
        <f t="shared" si="2664"/>
        <v>4.5915182513762975E-4</v>
      </c>
      <c r="AT1982" s="13">
        <f t="shared" si="2665"/>
        <v>6.2117157829334974E-4</v>
      </c>
      <c r="AU1982" s="13">
        <f t="shared" si="2666"/>
        <v>5.6024189030689684E-4</v>
      </c>
      <c r="AV1982" s="13">
        <f t="shared" si="2667"/>
        <v>3.7896652063146069E-4</v>
      </c>
      <c r="AW1982" s="13">
        <f t="shared" si="2668"/>
        <v>1.4708692166639799E-5</v>
      </c>
      <c r="AX1982" s="13">
        <f t="shared" si="2669"/>
        <v>1.4023464599648726E-2</v>
      </c>
      <c r="AY1982" s="13">
        <f t="shared" si="2670"/>
        <v>1.3382292803650457E-2</v>
      </c>
      <c r="AZ1982" s="13">
        <f t="shared" si="2671"/>
        <v>6.3852181253098005E-3</v>
      </c>
      <c r="BA1982" s="13">
        <f t="shared" si="2672"/>
        <v>2.0310924346567971E-3</v>
      </c>
      <c r="BB1982" s="13">
        <f t="shared" si="2673"/>
        <v>4.8455703436755187E-4</v>
      </c>
      <c r="BC1982" s="13">
        <f t="shared" si="2674"/>
        <v>9.248048608669113E-5</v>
      </c>
      <c r="BD1982" s="13">
        <f t="shared" si="2675"/>
        <v>2.6989510813753826E-5</v>
      </c>
      <c r="BE1982" s="13">
        <f t="shared" si="2676"/>
        <v>7.3026463630062173E-5</v>
      </c>
      <c r="BF1982" s="13">
        <f t="shared" si="2677"/>
        <v>9.8795128728216378E-5</v>
      </c>
      <c r="BG1982" s="13">
        <f t="shared" si="2678"/>
        <v>8.9104478707604961E-5</v>
      </c>
      <c r="BH1982" s="13">
        <f t="shared" si="2679"/>
        <v>6.0273276334269557E-5</v>
      </c>
      <c r="BI1982" s="13">
        <f t="shared" si="2680"/>
        <v>3.2616702484627483E-5</v>
      </c>
      <c r="BJ1982" s="14">
        <f t="shared" si="2681"/>
        <v>0.72210809240943075</v>
      </c>
      <c r="BK1982" s="14">
        <f t="shared" si="2682"/>
        <v>0.16293862799826517</v>
      </c>
      <c r="BL1982" s="14">
        <f t="shared" si="2683"/>
        <v>0.10375526357918191</v>
      </c>
      <c r="BM1982" s="14">
        <f t="shared" si="2684"/>
        <v>0.68689894092836412</v>
      </c>
      <c r="BN1982" s="14">
        <f t="shared" si="2685"/>
        <v>0.29226238385699793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1.4215</v>
      </c>
      <c r="F1983" s="10">
        <f>VLOOKUP(B1983,home!$B$2:$E$405,3,FALSE)</f>
        <v>1.1137999999999999</v>
      </c>
      <c r="G1983" s="10">
        <f>VLOOKUP(C1983,away!$B$2:$E$405,4,FALSE)</f>
        <v>0.99660000000000004</v>
      </c>
      <c r="H1983" s="10">
        <f>VLOOKUP(A1983,away!$A$2:$E$405,3,FALSE)</f>
        <v>1.0277000000000001</v>
      </c>
      <c r="I1983" s="10">
        <f>VLOOKUP(C1983,away!$B$2:$E$405,3,FALSE)</f>
        <v>0.56759999999999999</v>
      </c>
      <c r="J1983" s="10">
        <f>VLOOKUP(B1983,home!$B$2:$E$405,4,FALSE)</f>
        <v>0.64870000000000005</v>
      </c>
      <c r="K1983" s="12">
        <f t="shared" si="2630"/>
        <v>1.5778835932199999</v>
      </c>
      <c r="L1983" s="12">
        <f t="shared" si="2631"/>
        <v>0.37840131872400007</v>
      </c>
      <c r="M1983" s="13">
        <f t="shared" si="2632"/>
        <v>0.14138269561853128</v>
      </c>
      <c r="N1983" s="13">
        <f t="shared" si="2633"/>
        <v>0.22308543578169768</v>
      </c>
      <c r="O1983" s="13">
        <f t="shared" si="2634"/>
        <v>5.3499398466806139E-2</v>
      </c>
      <c r="P1983" s="13">
        <f t="shared" si="2635"/>
        <v>8.4415823087912623E-2</v>
      </c>
      <c r="Q1983" s="13">
        <f t="shared" si="2636"/>
        <v>0.17600142450313735</v>
      </c>
      <c r="R1983" s="13">
        <f t="shared" si="2637"/>
        <v>1.0122121465390096E-2</v>
      </c>
      <c r="S1983" s="13">
        <f t="shared" si="2638"/>
        <v>1.2600607090624291E-2</v>
      </c>
      <c r="T1983" s="13">
        <f t="shared" si="2639"/>
        <v>6.6599171129289703E-2</v>
      </c>
      <c r="U1983" s="13">
        <f t="shared" si="2640"/>
        <v>1.5971529388819013E-2</v>
      </c>
      <c r="V1983" s="13">
        <f t="shared" si="2641"/>
        <v>8.3594280073898163E-4</v>
      </c>
      <c r="W1983" s="13">
        <f t="shared" si="2642"/>
        <v>9.2569920035616329E-2</v>
      </c>
      <c r="X1983" s="13">
        <f t="shared" si="2643"/>
        <v>3.5028579815652452E-2</v>
      </c>
      <c r="Y1983" s="13">
        <f t="shared" si="2644"/>
        <v>6.6274303976358896E-3</v>
      </c>
      <c r="Z1983" s="13">
        <f t="shared" si="2645"/>
        <v>1.2767413702627066E-3</v>
      </c>
      <c r="AA1983" s="13">
        <f t="shared" si="2646"/>
        <v>2.0145492609227461E-3</v>
      </c>
      <c r="AB1983" s="13">
        <f t="shared" si="2647"/>
        <v>1.589362113271739E-3</v>
      </c>
      <c r="AC1983" s="13">
        <f t="shared" si="2648"/>
        <v>3.1194941887192799E-5</v>
      </c>
      <c r="AD1983" s="13">
        <f t="shared" si="2649"/>
        <v>3.6516139512471561E-2</v>
      </c>
      <c r="AE1983" s="13">
        <f t="shared" si="2650"/>
        <v>1.3817755346228804E-2</v>
      </c>
      <c r="AF1983" s="13">
        <f t="shared" si="2651"/>
        <v>2.6143284224092907E-3</v>
      </c>
      <c r="AG1983" s="13">
        <f t="shared" si="2652"/>
        <v>3.2975510753910343E-4</v>
      </c>
      <c r="AH1983" s="13">
        <f t="shared" si="2653"/>
        <v>1.2078015454422376E-4</v>
      </c>
      <c r="AI1983" s="13">
        <f t="shared" si="2654"/>
        <v>1.9057702424190667E-4</v>
      </c>
      <c r="AJ1983" s="13">
        <f t="shared" si="2655"/>
        <v>1.5035417989799741E-4</v>
      </c>
      <c r="AK1983" s="13">
        <f t="shared" si="2656"/>
        <v>7.9080464544366158E-5</v>
      </c>
      <c r="AL1983" s="13">
        <f t="shared" si="2657"/>
        <v>7.4502659156877031E-7</v>
      </c>
      <c r="AM1983" s="13">
        <f t="shared" si="2658"/>
        <v>1.1523643484892279E-2</v>
      </c>
      <c r="AN1983" s="13">
        <f t="shared" si="2659"/>
        <v>4.36056189118847E-3</v>
      </c>
      <c r="AO1983" s="13">
        <f t="shared" si="2660"/>
        <v>8.2502118500166839E-4</v>
      </c>
      <c r="AP1983" s="13">
        <f t="shared" si="2661"/>
        <v>1.0406303479328952E-4</v>
      </c>
      <c r="AQ1983" s="13">
        <f t="shared" si="2662"/>
        <v>9.8443973990505625E-6</v>
      </c>
      <c r="AR1983" s="13">
        <f t="shared" si="2663"/>
        <v>9.1406739510445663E-6</v>
      </c>
      <c r="AS1983" s="13">
        <f t="shared" si="2664"/>
        <v>1.4422919458326652E-5</v>
      </c>
      <c r="AT1983" s="13">
        <f t="shared" si="2665"/>
        <v>1.1378843989813559E-5</v>
      </c>
      <c r="AU1983" s="13">
        <f t="shared" si="2666"/>
        <v>5.9848304137789408E-6</v>
      </c>
      <c r="AV1983" s="13">
        <f t="shared" si="2667"/>
        <v>2.3608414295264621E-6</v>
      </c>
      <c r="AW1983" s="13">
        <f t="shared" si="2668"/>
        <v>1.2356539869504E-8</v>
      </c>
      <c r="AX1983" s="13">
        <f t="shared" si="2669"/>
        <v>3.0304946648213489E-3</v>
      </c>
      <c r="AY1983" s="13">
        <f t="shared" si="2670"/>
        <v>1.1467431775544449E-3</v>
      </c>
      <c r="AZ1983" s="13">
        <f t="shared" si="2671"/>
        <v>2.1696456531217605E-4</v>
      </c>
      <c r="BA1983" s="13">
        <f t="shared" si="2672"/>
        <v>2.7366559210168953E-5</v>
      </c>
      <c r="BB1983" s="13">
        <f t="shared" si="2673"/>
        <v>2.5888855235165902E-6</v>
      </c>
      <c r="BC1983" s="13">
        <f t="shared" si="2674"/>
        <v>1.9592753922483034E-7</v>
      </c>
      <c r="BD1983" s="13">
        <f t="shared" si="2675"/>
        <v>5.7647384618356284E-7</v>
      </c>
      <c r="BE1983" s="13">
        <f t="shared" si="2676"/>
        <v>9.096086238134737E-7</v>
      </c>
      <c r="BF1983" s="13">
        <f t="shared" si="2677"/>
        <v>7.1762826188335165E-7</v>
      </c>
      <c r="BG1983" s="13">
        <f t="shared" si="2678"/>
        <v>3.774446201522421E-7</v>
      </c>
      <c r="BH1983" s="13">
        <f t="shared" si="2679"/>
        <v>1.4889091837184434E-7</v>
      </c>
      <c r="BI1983" s="13">
        <f t="shared" si="2680"/>
        <v>4.6986507455678249E-8</v>
      </c>
      <c r="BJ1983" s="14">
        <f t="shared" si="2681"/>
        <v>0.67443742782491378</v>
      </c>
      <c r="BK1983" s="14">
        <f t="shared" si="2682"/>
        <v>0.24041375174384039</v>
      </c>
      <c r="BL1983" s="14">
        <f t="shared" si="2683"/>
        <v>8.3783817660458601E-2</v>
      </c>
      <c r="BM1983" s="14">
        <f t="shared" si="2684"/>
        <v>0.3102581088549855</v>
      </c>
      <c r="BN1983" s="14">
        <f t="shared" si="2685"/>
        <v>0.68850689892347516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1.6204000000000001</v>
      </c>
      <c r="F1984" s="10">
        <f>VLOOKUP(B1984,home!$B$2:$E$405,3,FALSE)</f>
        <v>1.1657</v>
      </c>
      <c r="G1984" s="10">
        <f>VLOOKUP(C1984,away!$B$2:$E$405,4,FALSE)</f>
        <v>0.82279999999999998</v>
      </c>
      <c r="H1984" s="10">
        <f>VLOOKUP(A1984,away!$A$2:$E$405,3,FALSE)</f>
        <v>1.3241000000000001</v>
      </c>
      <c r="I1984" s="10">
        <f>VLOOKUP(C1984,away!$B$2:$E$405,3,FALSE)</f>
        <v>0.41959999999999997</v>
      </c>
      <c r="J1984" s="10">
        <f>VLOOKUP(B1984,home!$B$2:$E$405,4,FALSE)</f>
        <v>1.0069999999999999</v>
      </c>
      <c r="K1984" s="12">
        <f t="shared" si="2630"/>
        <v>1.5541871503840001</v>
      </c>
      <c r="L1984" s="12">
        <f t="shared" si="2631"/>
        <v>0.55948150651999995</v>
      </c>
      <c r="M1984" s="13">
        <f t="shared" si="2632"/>
        <v>0.12079400080752407</v>
      </c>
      <c r="N1984" s="13">
        <f t="shared" si="2633"/>
        <v>0.18773648389852843</v>
      </c>
      <c r="O1984" s="13">
        <f t="shared" si="2634"/>
        <v>6.7582009550371636E-2</v>
      </c>
      <c r="P1984" s="13">
        <f t="shared" si="2635"/>
        <v>0.10503509084031637</v>
      </c>
      <c r="Q1984" s="13">
        <f t="shared" si="2636"/>
        <v>0.14588881546668284</v>
      </c>
      <c r="R1984" s="13">
        <f t="shared" si="2637"/>
        <v>1.8905442258445471E-2</v>
      </c>
      <c r="S1984" s="13">
        <f t="shared" si="2638"/>
        <v>2.2833026131431702E-2</v>
      </c>
      <c r="T1984" s="13">
        <f t="shared" si="2639"/>
        <v>8.1622094261717973E-2</v>
      </c>
      <c r="U1984" s="13">
        <f t="shared" si="2640"/>
        <v>2.9382595430402621E-2</v>
      </c>
      <c r="V1984" s="13">
        <f t="shared" si="2641"/>
        <v>2.206022887304464E-3</v>
      </c>
      <c r="W1984" s="13">
        <f t="shared" si="2642"/>
        <v>7.5579507461020351E-2</v>
      </c>
      <c r="X1984" s="13">
        <f t="shared" si="2643"/>
        <v>4.2285336696331235E-2</v>
      </c>
      <c r="Y1984" s="13">
        <f t="shared" si="2644"/>
        <v>1.1828931939284417E-2</v>
      </c>
      <c r="Z1984" s="13">
        <f t="shared" si="2645"/>
        <v>3.5257484387273153E-3</v>
      </c>
      <c r="AA1984" s="13">
        <f t="shared" si="2646"/>
        <v>5.4796729189564427E-3</v>
      </c>
      <c r="AB1984" s="13">
        <f t="shared" si="2647"/>
        <v>4.2582186194746463E-3</v>
      </c>
      <c r="AC1984" s="13">
        <f t="shared" si="2648"/>
        <v>1.1988892909355504E-4</v>
      </c>
      <c r="AD1984" s="13">
        <f t="shared" si="2649"/>
        <v>2.9366174832067368E-2</v>
      </c>
      <c r="AE1984" s="13">
        <f t="shared" si="2650"/>
        <v>1.6429831735774753E-2</v>
      </c>
      <c r="AF1984" s="13">
        <f t="shared" si="2651"/>
        <v>4.5960935057006817E-3</v>
      </c>
      <c r="AG1984" s="13">
        <f t="shared" si="2652"/>
        <v>8.5714310622540205E-4</v>
      </c>
      <c r="AH1984" s="13">
        <f t="shared" si="2653"/>
        <v>4.931477620274239E-4</v>
      </c>
      <c r="AI1984" s="13">
        <f t="shared" si="2654"/>
        <v>7.6644391498364886E-4</v>
      </c>
      <c r="AJ1984" s="13">
        <f t="shared" si="2655"/>
        <v>5.9559864207879717E-4</v>
      </c>
      <c r="AK1984" s="13">
        <f t="shared" si="2656"/>
        <v>3.085572521016753E-4</v>
      </c>
      <c r="AL1984" s="13">
        <f t="shared" si="2657"/>
        <v>4.1699238286361761E-6</v>
      </c>
      <c r="AM1984" s="13">
        <f t="shared" si="2658"/>
        <v>9.1281063159858213E-3</v>
      </c>
      <c r="AN1984" s="13">
        <f t="shared" si="2659"/>
        <v>5.1070066733424728E-3</v>
      </c>
      <c r="AO1984" s="13">
        <f t="shared" si="2660"/>
        <v>1.4286378937046697E-3</v>
      </c>
      <c r="AP1984" s="13">
        <f t="shared" si="2661"/>
        <v>2.6643216034714944E-4</v>
      </c>
      <c r="AQ1984" s="13">
        <f t="shared" si="2662"/>
        <v>3.7265966614100336E-5</v>
      </c>
      <c r="AR1984" s="13">
        <f t="shared" si="2663"/>
        <v>5.518141056721392E-5</v>
      </c>
      <c r="AS1984" s="13">
        <f t="shared" si="2664"/>
        <v>8.5762239243627753E-5</v>
      </c>
      <c r="AT1984" s="13">
        <f t="shared" si="2665"/>
        <v>6.6645285110302361E-5</v>
      </c>
      <c r="AU1984" s="13">
        <f t="shared" si="2666"/>
        <v>3.4526415250703351E-5</v>
      </c>
      <c r="AV1984" s="13">
        <f t="shared" si="2667"/>
        <v>1.3415127732866328E-5</v>
      </c>
      <c r="AW1984" s="13">
        <f t="shared" si="2668"/>
        <v>1.0071975733019999E-7</v>
      </c>
      <c r="AX1984" s="13">
        <f t="shared" si="2669"/>
        <v>2.3644642572740351E-3</v>
      </c>
      <c r="AY1984" s="13">
        <f t="shared" si="2670"/>
        <v>1.3228740247723696E-3</v>
      </c>
      <c r="AZ1984" s="13">
        <f t="shared" si="2671"/>
        <v>3.7006177615791049E-4</v>
      </c>
      <c r="BA1984" s="13">
        <f t="shared" si="2672"/>
        <v>6.9014240010098276E-5</v>
      </c>
      <c r="BB1984" s="13">
        <f t="shared" si="2673"/>
        <v>9.6530477430456574E-6</v>
      </c>
      <c r="BC1984" s="13">
        <f t="shared" si="2674"/>
        <v>1.0801403387577341E-6</v>
      </c>
      <c r="BD1984" s="13">
        <f t="shared" si="2675"/>
        <v>5.1454964526739125E-6</v>
      </c>
      <c r="BE1984" s="13">
        <f t="shared" si="2676"/>
        <v>7.9970644690922485E-6</v>
      </c>
      <c r="BF1984" s="13">
        <f t="shared" si="2677"/>
        <v>6.2144674193278111E-6</v>
      </c>
      <c r="BG1984" s="13">
        <f t="shared" si="2678"/>
        <v>3.2194818031997672E-6</v>
      </c>
      <c r="BH1984" s="13">
        <f t="shared" si="2679"/>
        <v>1.2509193123570468E-6</v>
      </c>
      <c r="BI1984" s="13">
        <f t="shared" si="2680"/>
        <v>3.8883254428650216E-7</v>
      </c>
      <c r="BJ1984" s="14">
        <f t="shared" si="2681"/>
        <v>0.61629500939962389</v>
      </c>
      <c r="BK1984" s="14">
        <f t="shared" si="2682"/>
        <v>0.25231507354427113</v>
      </c>
      <c r="BL1984" s="14">
        <f t="shared" si="2683"/>
        <v>0.12805143308874797</v>
      </c>
      <c r="BM1984" s="14">
        <f t="shared" si="2684"/>
        <v>0.35292264834448639</v>
      </c>
      <c r="BN1984" s="14">
        <f t="shared" si="2685"/>
        <v>0.64594184282186884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1.6204000000000001</v>
      </c>
      <c r="F1985" s="10">
        <f>VLOOKUP(B1985,home!$B$2:$E$405,3,FALSE)</f>
        <v>1.0971</v>
      </c>
      <c r="G1985" s="10">
        <f>VLOOKUP(C1985,away!$B$2:$E$405,4,FALSE)</f>
        <v>0.82279999999999998</v>
      </c>
      <c r="H1985" s="10">
        <f>VLOOKUP(A1985,away!$A$2:$E$405,3,FALSE)</f>
        <v>1.3241000000000001</v>
      </c>
      <c r="I1985" s="10">
        <f>VLOOKUP(C1985,away!$B$2:$E$405,3,FALSE)</f>
        <v>1.2586999999999999</v>
      </c>
      <c r="J1985" s="10">
        <f>VLOOKUP(B1985,home!$B$2:$E$405,4,FALSE)</f>
        <v>0.92310000000000003</v>
      </c>
      <c r="K1985" s="12">
        <f t="shared" si="2630"/>
        <v>1.462725163152</v>
      </c>
      <c r="L1985" s="12">
        <f t="shared" si="2631"/>
        <v>1.5384796948770001</v>
      </c>
      <c r="M1985" s="13">
        <f t="shared" si="2632"/>
        <v>4.9727118141808545E-2</v>
      </c>
      <c r="N1985" s="13">
        <f t="shared" si="2633"/>
        <v>7.273710699705567E-2</v>
      </c>
      <c r="O1985" s="13">
        <f t="shared" si="2634"/>
        <v>7.6504161545922128E-2</v>
      </c>
      <c r="P1985" s="13">
        <f t="shared" si="2635"/>
        <v>0.1119045621790659</v>
      </c>
      <c r="Q1985" s="13">
        <f t="shared" si="2636"/>
        <v>5.319719834973638E-2</v>
      </c>
      <c r="R1985" s="13">
        <f t="shared" si="2637"/>
        <v>5.8850049555995522E-2</v>
      </c>
      <c r="S1985" s="13">
        <f t="shared" si="2638"/>
        <v>6.295675028249785E-2</v>
      </c>
      <c r="T1985" s="13">
        <f t="shared" si="2639"/>
        <v>8.184280948541367E-2</v>
      </c>
      <c r="U1985" s="13">
        <f t="shared" si="2640"/>
        <v>8.6081448338296812E-2</v>
      </c>
      <c r="V1985" s="13">
        <f t="shared" si="2641"/>
        <v>1.5741796517208206E-2</v>
      </c>
      <c r="W1985" s="13">
        <f t="shared" si="2642"/>
        <v>2.5937626878449149E-2</v>
      </c>
      <c r="X1985" s="13">
        <f t="shared" si="2643"/>
        <v>3.9904512285789916E-2</v>
      </c>
      <c r="Y1985" s="13">
        <f t="shared" si="2644"/>
        <v>3.0696140942828794E-2</v>
      </c>
      <c r="Z1985" s="13">
        <f t="shared" si="2645"/>
        <v>3.0179868761468099E-2</v>
      </c>
      <c r="AA1985" s="13">
        <f t="shared" si="2646"/>
        <v>4.4144853458024366E-2</v>
      </c>
      <c r="AB1985" s="13">
        <f t="shared" si="2647"/>
        <v>3.2285893988354922E-2</v>
      </c>
      <c r="AC1985" s="13">
        <f t="shared" si="2648"/>
        <v>2.2140570791607298E-3</v>
      </c>
      <c r="AD1985" s="13">
        <f t="shared" si="2649"/>
        <v>9.4849048768888122E-3</v>
      </c>
      <c r="AE1985" s="13">
        <f t="shared" si="2650"/>
        <v>1.4592333560933269E-2</v>
      </c>
      <c r="AF1985" s="13">
        <f t="shared" si="2651"/>
        <v>1.1225004442184015E-2</v>
      </c>
      <c r="AG1985" s="13">
        <f t="shared" si="2652"/>
        <v>5.7564804697347437E-3</v>
      </c>
      <c r="AH1985" s="13">
        <f t="shared" si="2653"/>
        <v>1.1607778820892837E-2</v>
      </c>
      <c r="AI1985" s="13">
        <f t="shared" si="2654"/>
        <v>1.6978990169622805E-2</v>
      </c>
      <c r="AJ1985" s="13">
        <f t="shared" si="2655"/>
        <v>1.2417798083008864E-2</v>
      </c>
      <c r="AK1985" s="13">
        <f t="shared" si="2656"/>
        <v>6.0546085756525772E-3</v>
      </c>
      <c r="AL1985" s="13">
        <f t="shared" si="2657"/>
        <v>1.9929816755227039E-4</v>
      </c>
      <c r="AM1985" s="13">
        <f t="shared" si="2658"/>
        <v>2.7747618067056751E-3</v>
      </c>
      <c r="AN1985" s="13">
        <f t="shared" si="2659"/>
        <v>4.2689146977368999E-3</v>
      </c>
      <c r="AO1985" s="13">
        <f t="shared" si="2660"/>
        <v>3.2838192908151045E-3</v>
      </c>
      <c r="AP1985" s="13">
        <f t="shared" si="2661"/>
        <v>1.6840297668548091E-3</v>
      </c>
      <c r="AQ1985" s="13">
        <f t="shared" si="2662"/>
        <v>6.4771140046864309E-4</v>
      </c>
      <c r="AR1985" s="13">
        <f t="shared" si="2663"/>
        <v>3.5716664037133816E-3</v>
      </c>
      <c r="AS1985" s="13">
        <f t="shared" si="2664"/>
        <v>5.2243663230961716E-3</v>
      </c>
      <c r="AT1985" s="13">
        <f t="shared" si="2665"/>
        <v>3.8209060411583326E-3</v>
      </c>
      <c r="AU1985" s="13">
        <f t="shared" si="2666"/>
        <v>1.8629784708139277E-3</v>
      </c>
      <c r="AV1985" s="13">
        <f t="shared" si="2667"/>
        <v>6.812563719174919E-4</v>
      </c>
      <c r="AW1985" s="13">
        <f t="shared" si="2668"/>
        <v>1.2458200215952417E-5</v>
      </c>
      <c r="AX1985" s="13">
        <f t="shared" si="2669"/>
        <v>6.7645231940358292E-4</v>
      </c>
      <c r="AY1985" s="13">
        <f t="shared" si="2670"/>
        <v>1.0407081579548632E-3</v>
      </c>
      <c r="AZ1985" s="13">
        <f t="shared" si="2671"/>
        <v>8.0055418465320156E-4</v>
      </c>
      <c r="BA1985" s="13">
        <f t="shared" si="2672"/>
        <v>4.105454525792543E-4</v>
      </c>
      <c r="BB1985" s="13">
        <f t="shared" si="2673"/>
        <v>1.5790396065431777E-4</v>
      </c>
      <c r="BC1985" s="13">
        <f t="shared" si="2674"/>
        <v>4.8586407441464897E-5</v>
      </c>
      <c r="BD1985" s="13">
        <f t="shared" si="2675"/>
        <v>9.1582270649789887E-4</v>
      </c>
      <c r="BE1985" s="13">
        <f t="shared" si="2676"/>
        <v>1.3395969177804451E-3</v>
      </c>
      <c r="BF1985" s="13">
        <f t="shared" si="2677"/>
        <v>9.7973106005915921E-4</v>
      </c>
      <c r="BG1985" s="13">
        <f t="shared" si="2678"/>
        <v>4.7769242489003851E-4</v>
      </c>
      <c r="BH1985" s="13">
        <f t="shared" si="2679"/>
        <v>1.7468318253343912E-4</v>
      </c>
      <c r="BI1985" s="13">
        <f t="shared" si="2680"/>
        <v>5.110269733422701E-5</v>
      </c>
      <c r="BJ1985" s="14">
        <f t="shared" si="2681"/>
        <v>0.36116810573428221</v>
      </c>
      <c r="BK1985" s="14">
        <f t="shared" si="2682"/>
        <v>0.24378429052524836</v>
      </c>
      <c r="BL1985" s="14">
        <f t="shared" si="2683"/>
        <v>0.36402538513556532</v>
      </c>
      <c r="BM1985" s="14">
        <f t="shared" si="2684"/>
        <v>0.57520920342924098</v>
      </c>
      <c r="BN1985" s="14">
        <f t="shared" si="2685"/>
        <v>0.4229201967695842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1.6204000000000001</v>
      </c>
      <c r="F1986" s="10">
        <f>VLOOKUP(B1986,home!$B$2:$E$405,3,FALSE)</f>
        <v>1.8513999999999999</v>
      </c>
      <c r="G1986" s="10">
        <f>VLOOKUP(C1986,away!$B$2:$E$405,4,FALSE)</f>
        <v>1.0971</v>
      </c>
      <c r="H1986" s="10">
        <f>VLOOKUP(A1986,away!$A$2:$E$405,3,FALSE)</f>
        <v>1.3241000000000001</v>
      </c>
      <c r="I1986" s="10">
        <f>VLOOKUP(C1986,away!$B$2:$E$405,3,FALSE)</f>
        <v>0.92310000000000003</v>
      </c>
      <c r="J1986" s="10">
        <f>VLOOKUP(B1986,home!$B$2:$E$405,4,FALSE)</f>
        <v>0.41959999999999997</v>
      </c>
      <c r="K1986" s="12">
        <f t="shared" si="2630"/>
        <v>3.2913093911759996</v>
      </c>
      <c r="L1986" s="12">
        <f t="shared" si="2631"/>
        <v>0.51286730751599996</v>
      </c>
      <c r="M1986" s="13">
        <f t="shared" si="2632"/>
        <v>2.2277530738190447E-2</v>
      </c>
      <c r="N1986" s="13">
        <f t="shared" si="2633"/>
        <v>7.3322246130818211E-2</v>
      </c>
      <c r="O1986" s="13">
        <f t="shared" si="2634"/>
        <v>1.1425417207800661E-2</v>
      </c>
      <c r="P1986" s="13">
        <f t="shared" si="2635"/>
        <v>3.7604582954138176E-2</v>
      </c>
      <c r="Q1986" s="13">
        <f t="shared" si="2636"/>
        <v>0.12066309863624004</v>
      </c>
      <c r="R1986" s="13">
        <f t="shared" si="2637"/>
        <v>2.9298614803058495E-3</v>
      </c>
      <c r="S1986" s="13">
        <f t="shared" si="2638"/>
        <v>1.5869180877511432E-2</v>
      </c>
      <c r="T1986" s="13">
        <f t="shared" si="2639"/>
        <v>6.1884158514105961E-2</v>
      </c>
      <c r="U1986" s="13">
        <f t="shared" si="2640"/>
        <v>9.6430806049754569E-3</v>
      </c>
      <c r="V1986" s="13">
        <f t="shared" si="2641"/>
        <v>2.9763618266103668E-3</v>
      </c>
      <c r="W1986" s="13">
        <f t="shared" si="2642"/>
        <v>0.1323798632366176</v>
      </c>
      <c r="X1986" s="13">
        <f t="shared" si="2643"/>
        <v>6.7893304027500379E-2</v>
      </c>
      <c r="Y1986" s="13">
        <f t="shared" si="2644"/>
        <v>1.7410128017474658E-2</v>
      </c>
      <c r="Z1986" s="13">
        <f t="shared" si="2645"/>
        <v>5.008767229331009E-4</v>
      </c>
      <c r="AA1986" s="13">
        <f t="shared" si="2646"/>
        <v>1.648540262011174E-3</v>
      </c>
      <c r="AB1986" s="13">
        <f t="shared" si="2647"/>
        <v>2.7129280230445605E-3</v>
      </c>
      <c r="AC1986" s="13">
        <f t="shared" si="2648"/>
        <v>3.1400710015188829E-4</v>
      </c>
      <c r="AD1986" s="13">
        <f t="shared" si="2649"/>
        <v>0.10892577176831852</v>
      </c>
      <c r="AE1986" s="13">
        <f t="shared" si="2650"/>
        <v>5.5864467285919844E-2</v>
      </c>
      <c r="AF1986" s="13">
        <f t="shared" si="2651"/>
        <v>1.4325529461372683E-2</v>
      </c>
      <c r="AG1986" s="13">
        <f t="shared" si="2652"/>
        <v>2.4490319078651138E-3</v>
      </c>
      <c r="AH1986" s="13">
        <f t="shared" si="2653"/>
        <v>6.4220824072034236E-5</v>
      </c>
      <c r="AI1986" s="13">
        <f t="shared" si="2654"/>
        <v>2.1137060137734796E-4</v>
      </c>
      <c r="AJ1986" s="13">
        <f t="shared" si="2655"/>
        <v>3.4784302266589208E-4</v>
      </c>
      <c r="AK1986" s="13">
        <f t="shared" si="2656"/>
        <v>3.8161966905176557E-4</v>
      </c>
      <c r="AL1986" s="13">
        <f t="shared" si="2657"/>
        <v>2.1201822023492731E-5</v>
      </c>
      <c r="AM1986" s="13">
        <f t="shared" si="2658"/>
        <v>7.1701683112432024E-2</v>
      </c>
      <c r="AN1986" s="13">
        <f t="shared" si="2659"/>
        <v>3.6773449162238458E-2</v>
      </c>
      <c r="AO1986" s="13">
        <f t="shared" si="2660"/>
        <v>9.4299499299568702E-3</v>
      </c>
      <c r="AP1986" s="13">
        <f t="shared" si="2661"/>
        <v>1.612104343529224E-3</v>
      </c>
      <c r="AQ1986" s="13">
        <f t="shared" si="2662"/>
        <v>2.0669890352517043E-4</v>
      </c>
      <c r="AR1986" s="13">
        <f t="shared" si="2663"/>
        <v>6.5873522256565874E-6</v>
      </c>
      <c r="AS1986" s="13">
        <f t="shared" si="2664"/>
        <v>2.1681014243287645E-5</v>
      </c>
      <c r="AT1986" s="13">
        <f t="shared" si="2665"/>
        <v>3.5679462894576621E-5</v>
      </c>
      <c r="AU1986" s="13">
        <f t="shared" si="2666"/>
        <v>3.914405043234522E-5</v>
      </c>
      <c r="AV1986" s="13">
        <f t="shared" si="2667"/>
        <v>3.2208795199161199E-5</v>
      </c>
      <c r="AW1986" s="13">
        <f t="shared" si="2668"/>
        <v>9.9413281335045401E-7</v>
      </c>
      <c r="AX1986" s="13">
        <f t="shared" si="2669"/>
        <v>3.933207049851218E-2</v>
      </c>
      <c r="AY1986" s="13">
        <f t="shared" si="2670"/>
        <v>2.0172133095601438E-2</v>
      </c>
      <c r="AZ1986" s="13">
        <f t="shared" si="2671"/>
        <v>5.1728137937977507E-3</v>
      </c>
      <c r="BA1986" s="13">
        <f t="shared" si="2672"/>
        <v>8.8432236090222574E-4</v>
      </c>
      <c r="BB1986" s="13">
        <f t="shared" si="2673"/>
        <v>1.1338500705302921E-4</v>
      </c>
      <c r="BC1986" s="13">
        <f t="shared" si="2674"/>
        <v>1.1630292655993959E-5</v>
      </c>
      <c r="BD1986" s="13">
        <f t="shared" si="2675"/>
        <v>5.6307293327200348E-7</v>
      </c>
      <c r="BE1986" s="13">
        <f t="shared" si="2676"/>
        <v>1.8532472331951617E-6</v>
      </c>
      <c r="BF1986" s="13">
        <f t="shared" si="2677"/>
        <v>3.0498050113930873E-6</v>
      </c>
      <c r="BG1986" s="13">
        <f t="shared" si="2678"/>
        <v>3.345950625084565E-6</v>
      </c>
      <c r="BH1986" s="13">
        <f t="shared" si="2679"/>
        <v>2.7531396786880094E-6</v>
      </c>
      <c r="BI1986" s="13">
        <f t="shared" si="2680"/>
        <v>1.812286895937023E-6</v>
      </c>
      <c r="BJ1986" s="14">
        <f t="shared" si="2681"/>
        <v>0.84052783948643717</v>
      </c>
      <c r="BK1986" s="14">
        <f t="shared" si="2682"/>
        <v>9.9234998414227241E-2</v>
      </c>
      <c r="BL1986" s="14">
        <f t="shared" si="2683"/>
        <v>2.9513559872677331E-2</v>
      </c>
      <c r="BM1986" s="14">
        <f t="shared" si="2684"/>
        <v>0.6813833983859936</v>
      </c>
      <c r="BN1986" s="14">
        <f t="shared" si="2685"/>
        <v>0.26822273714749334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1.2710999999999999</v>
      </c>
      <c r="F1987" s="10">
        <f>VLOOKUP(B1987,home!$B$2:$E$405,3,FALSE)</f>
        <v>1.7391000000000001</v>
      </c>
      <c r="G1987" s="10">
        <f>VLOOKUP(C1987,away!$B$2:$E$405,4,FALSE)</f>
        <v>1.2008000000000001</v>
      </c>
      <c r="H1987" s="10">
        <f>VLOOKUP(A1987,away!$A$2:$E$405,3,FALSE)</f>
        <v>0.94469999999999998</v>
      </c>
      <c r="I1987" s="10">
        <f>VLOOKUP(C1987,away!$B$2:$E$405,3,FALSE)</f>
        <v>0.94710000000000005</v>
      </c>
      <c r="J1987" s="10">
        <f>VLOOKUP(B1987,home!$B$2:$E$405,4,FALSE)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1.2710999999999999</v>
      </c>
      <c r="F1988" s="10">
        <f>VLOOKUP(B1988,home!$B$2:$E$405,3,FALSE)</f>
        <v>0.5383</v>
      </c>
      <c r="G1988" s="10">
        <f>VLOOKUP(C1988,away!$B$2:$E$405,4,FALSE)</f>
        <v>1.2422</v>
      </c>
      <c r="H1988" s="10">
        <f>VLOOKUP(A1988,away!$A$2:$E$405,3,FALSE)</f>
        <v>0.94469999999999998</v>
      </c>
      <c r="I1988" s="10">
        <f>VLOOKUP(C1988,away!$B$2:$E$405,3,FALSE)</f>
        <v>0.8357</v>
      </c>
      <c r="J1988" s="10">
        <f>VLOOKUP(B1988,home!$B$2:$E$405,4,FALSE)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1.2710999999999999</v>
      </c>
      <c r="F1989" s="10">
        <f>VLOOKUP(B1989,home!$B$2:$E$405,3,FALSE)</f>
        <v>1.0766</v>
      </c>
      <c r="G1989" s="10">
        <f>VLOOKUP(C1989,away!$B$2:$E$405,4,FALSE)</f>
        <v>0.70389999999999997</v>
      </c>
      <c r="H1989" s="10">
        <f>VLOOKUP(A1989,away!$A$2:$E$405,3,FALSE)</f>
        <v>0.94469999999999998</v>
      </c>
      <c r="I1989" s="10">
        <f>VLOOKUP(C1989,away!$B$2:$E$405,3,FALSE)</f>
        <v>1.3928</v>
      </c>
      <c r="J1989" s="10">
        <f>VLOOKUP(B1989,home!$B$2:$E$405,4,FALSE)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1.3052999999999999</v>
      </c>
      <c r="F1990" s="10">
        <f>VLOOKUP(B1990,home!$B$2:$E$405,3,FALSE)</f>
        <v>1.0484</v>
      </c>
      <c r="G1990" s="10">
        <f>VLOOKUP(C1990,away!$B$2:$E$405,4,FALSE)</f>
        <v>0.5645</v>
      </c>
      <c r="H1990" s="10">
        <f>VLOOKUP(A1990,away!$A$2:$E$405,3,FALSE)</f>
        <v>1.1211</v>
      </c>
      <c r="I1990" s="10">
        <f>VLOOKUP(C1990,away!$B$2:$E$405,3,FALSE)</f>
        <v>1.9717</v>
      </c>
      <c r="J1990" s="10">
        <f>VLOOKUP(B1990,home!$B$2:$E$405,4,FALSE)</f>
        <v>1.3145</v>
      </c>
      <c r="K1990" s="12">
        <f t="shared" si="2630"/>
        <v>0.77250499553999996</v>
      </c>
      <c r="L1990" s="12">
        <f t="shared" si="2631"/>
        <v>2.9056665876149999</v>
      </c>
      <c r="M1990" s="13">
        <f t="shared" si="2632"/>
        <v>2.5269135134571501E-2</v>
      </c>
      <c r="N1990" s="13">
        <f t="shared" si="2633"/>
        <v>1.9520533124431812E-2</v>
      </c>
      <c r="O1990" s="13">
        <f t="shared" si="2634"/>
        <v>7.3423681658452672E-2</v>
      </c>
      <c r="P1990" s="13">
        <f t="shared" si="2635"/>
        <v>5.6720160872093354E-2</v>
      </c>
      <c r="Q1990" s="13">
        <f t="shared" si="2636"/>
        <v>7.5398546771138098E-3</v>
      </c>
      <c r="R1990" s="13">
        <f t="shared" si="2637"/>
        <v>0.10667236926732312</v>
      </c>
      <c r="S1990" s="13">
        <f t="shared" si="2638"/>
        <v>3.1829113187125169E-2</v>
      </c>
      <c r="T1990" s="13">
        <f t="shared" si="2639"/>
        <v>2.1908303810762277E-2</v>
      </c>
      <c r="U1990" s="13">
        <f t="shared" si="2640"/>
        <v>8.2404938145094669E-2</v>
      </c>
      <c r="V1990" s="13">
        <f t="shared" si="2641"/>
        <v>7.9383292031315039E-3</v>
      </c>
      <c r="W1990" s="13">
        <f t="shared" si="2642"/>
        <v>1.9415251345720169E-3</v>
      </c>
      <c r="X1990" s="13">
        <f t="shared" si="2643"/>
        <v>5.6414247125406254E-3</v>
      </c>
      <c r="Y1990" s="13">
        <f t="shared" si="2644"/>
        <v>8.196049646887426E-3</v>
      </c>
      <c r="Z1990" s="13">
        <f t="shared" si="2645"/>
        <v>0.10331811306726332</v>
      </c>
      <c r="AA1990" s="13">
        <f t="shared" si="2646"/>
        <v>7.9813758474227461E-2</v>
      </c>
      <c r="AB1990" s="13">
        <f t="shared" si="2647"/>
        <v>3.0828263567081859E-2</v>
      </c>
      <c r="AC1990" s="13">
        <f t="shared" si="2648"/>
        <v>1.1136691735277185E-3</v>
      </c>
      <c r="AD1990" s="13">
        <f t="shared" si="2649"/>
        <v>3.749594663558384E-4</v>
      </c>
      <c r="AE1990" s="13">
        <f t="shared" si="2650"/>
        <v>1.0895071931001103E-3</v>
      </c>
      <c r="AF1990" s="13">
        <f t="shared" si="2651"/>
        <v>1.5828723239785973E-3</v>
      </c>
      <c r="AG1990" s="13">
        <f t="shared" si="2652"/>
        <v>1.5330997414150385E-3</v>
      </c>
      <c r="AH1990" s="13">
        <f t="shared" si="2653"/>
        <v>7.5051997258743938E-2</v>
      </c>
      <c r="AI1990" s="13">
        <f t="shared" si="2654"/>
        <v>5.7978042807634078E-2</v>
      </c>
      <c r="AJ1990" s="13">
        <f t="shared" si="2655"/>
        <v>2.2394163850264645E-2</v>
      </c>
      <c r="AK1990" s="13">
        <f t="shared" si="2656"/>
        <v>5.7665344817569054E-3</v>
      </c>
      <c r="AL1990" s="13">
        <f t="shared" si="2657"/>
        <v>9.9991542004715481E-5</v>
      </c>
      <c r="AM1990" s="13">
        <f t="shared" si="2658"/>
        <v>5.7931612176979558E-5</v>
      </c>
      <c r="AN1990" s="13">
        <f t="shared" si="2659"/>
        <v>1.6832994986931975E-4</v>
      </c>
      <c r="AO1990" s="13">
        <f t="shared" si="2660"/>
        <v>2.4455535551509521E-4</v>
      </c>
      <c r="AP1990" s="13">
        <f t="shared" si="2661"/>
        <v>2.3686544178083991E-4</v>
      </c>
      <c r="AQ1990" s="13">
        <f t="shared" si="2662"/>
        <v>1.7206299998581316E-4</v>
      </c>
      <c r="AR1990" s="13">
        <f t="shared" si="2663"/>
        <v>4.361521615370096E-2</v>
      </c>
      <c r="AS1990" s="13">
        <f t="shared" si="2664"/>
        <v>3.3692972360290889E-2</v>
      </c>
      <c r="AT1990" s="13">
        <f t="shared" si="2665"/>
        <v>1.301399473145793E-2</v>
      </c>
      <c r="AU1990" s="13">
        <f t="shared" si="2666"/>
        <v>3.3511253139941631E-3</v>
      </c>
      <c r="AV1990" s="13">
        <f t="shared" si="2667"/>
        <v>6.4719026143526045E-4</v>
      </c>
      <c r="AW1990" s="13">
        <f t="shared" si="2668"/>
        <v>6.2345891738766732E-6</v>
      </c>
      <c r="AX1990" s="13">
        <f t="shared" si="2669"/>
        <v>7.4587433010670966E-6</v>
      </c>
      <c r="AY1990" s="13">
        <f t="shared" si="2670"/>
        <v>2.167262119550787E-5</v>
      </c>
      <c r="AZ1990" s="13">
        <f t="shared" si="2671"/>
        <v>3.1486705636911935E-5</v>
      </c>
      <c r="BA1990" s="13">
        <f t="shared" si="2672"/>
        <v>3.0496622841081296E-5</v>
      </c>
      <c r="BB1990" s="13">
        <f t="shared" si="2673"/>
        <v>2.2153254506106592E-5</v>
      </c>
      <c r="BC1990" s="13">
        <f t="shared" si="2674"/>
        <v>1.287399428506507E-5</v>
      </c>
      <c r="BD1990" s="13">
        <f t="shared" si="2675"/>
        <v>2.1121879381569154E-2</v>
      </c>
      <c r="BE1990" s="13">
        <f t="shared" si="2676"/>
        <v>1.6316757337455495E-2</v>
      </c>
      <c r="BF1990" s="13">
        <f t="shared" si="2677"/>
        <v>6.3023882770991595E-3</v>
      </c>
      <c r="BG1990" s="13">
        <f t="shared" si="2678"/>
        <v>1.6228754759639447E-3</v>
      </c>
      <c r="BH1990" s="13">
        <f t="shared" si="2679"/>
        <v>3.1341985308037555E-4</v>
      </c>
      <c r="BI1990" s="13">
        <f t="shared" si="2680"/>
        <v>4.8423680441200604E-5</v>
      </c>
      <c r="BJ1990" s="14">
        <f t="shared" si="2681"/>
        <v>7.0334017132251306E-2</v>
      </c>
      <c r="BK1990" s="14">
        <f t="shared" si="2682"/>
        <v>0.12299207173364947</v>
      </c>
      <c r="BL1990" s="14">
        <f t="shared" si="2683"/>
        <v>0.67437999233706802</v>
      </c>
      <c r="BM1990" s="14">
        <f t="shared" si="2684"/>
        <v>0.68186302150422406</v>
      </c>
      <c r="BN1990" s="14">
        <f t="shared" si="2685"/>
        <v>0.2891457347339863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1.3052999999999999</v>
      </c>
      <c r="F1991" s="10">
        <f>VLOOKUP(B1991,home!$B$2:$E$405,3,FALSE)</f>
        <v>1.2096</v>
      </c>
      <c r="G1991" s="10">
        <f>VLOOKUP(C1991,away!$B$2:$E$405,4,FALSE)</f>
        <v>1.25</v>
      </c>
      <c r="H1991" s="10">
        <f>VLOOKUP(A1991,away!$A$2:$E$405,3,FALSE)</f>
        <v>1.1211</v>
      </c>
      <c r="I1991" s="10">
        <f>VLOOKUP(C1991,away!$B$2:$E$405,3,FALSE)</f>
        <v>0.75109999999999999</v>
      </c>
      <c r="J1991" s="10">
        <f>VLOOKUP(B1991,home!$B$2:$E$405,4,FALSE)</f>
        <v>1.2205999999999999</v>
      </c>
      <c r="K1991" s="12">
        <f t="shared" si="2630"/>
        <v>1.9736135999999997</v>
      </c>
      <c r="L1991" s="12">
        <f t="shared" si="2631"/>
        <v>1.0278162511260001</v>
      </c>
      <c r="M1991" s="13">
        <f t="shared" si="2632"/>
        <v>4.9715931142039003E-2</v>
      </c>
      <c r="N1991" s="13">
        <f t="shared" si="2633"/>
        <v>9.8120037838591689E-2</v>
      </c>
      <c r="O1991" s="13">
        <f t="shared" si="2634"/>
        <v>5.1098841967648877E-2</v>
      </c>
      <c r="P1991" s="13">
        <f t="shared" si="2635"/>
        <v>0.10084936945160257</v>
      </c>
      <c r="Q1991" s="13">
        <f t="shared" si="2636"/>
        <v>9.6825520555379588E-2</v>
      </c>
      <c r="R1991" s="13">
        <f t="shared" si="2637"/>
        <v>2.6260110094034395E-2</v>
      </c>
      <c r="S1991" s="13">
        <f t="shared" si="2638"/>
        <v>5.1143542347262504E-2</v>
      </c>
      <c r="T1991" s="13">
        <f t="shared" si="2639"/>
        <v>9.9518843550553696E-2</v>
      </c>
      <c r="U1991" s="13">
        <f t="shared" si="2640"/>
        <v>5.1827310419083554E-2</v>
      </c>
      <c r="V1991" s="13">
        <f t="shared" si="2641"/>
        <v>1.1527255122277447E-2</v>
      </c>
      <c r="W1991" s="13">
        <f t="shared" si="2642"/>
        <v>6.3698721398392208E-2</v>
      </c>
      <c r="X1991" s="13">
        <f t="shared" si="2643"/>
        <v>6.5470581029214991E-2</v>
      </c>
      <c r="Y1991" s="13">
        <f t="shared" si="2644"/>
        <v>3.3645863576244384E-2</v>
      </c>
      <c r="Z1991" s="13">
        <f t="shared" si="2645"/>
        <v>8.9968559703354888E-3</v>
      </c>
      <c r="AA1991" s="13">
        <f t="shared" si="2646"/>
        <v>1.7756317300295314E-2</v>
      </c>
      <c r="AB1991" s="13">
        <f t="shared" si="2647"/>
        <v>1.7522054654889058E-2</v>
      </c>
      <c r="AC1991" s="13">
        <f t="shared" si="2648"/>
        <v>1.4614485536689863E-3</v>
      </c>
      <c r="AD1991" s="13">
        <f t="shared" si="2649"/>
        <v>3.1429165713619478E-2</v>
      </c>
      <c r="AE1991" s="13">
        <f t="shared" si="2650"/>
        <v>3.2303407279790183E-2</v>
      </c>
      <c r="AF1991" s="13">
        <f t="shared" si="2651"/>
        <v>1.6600983484455142E-2</v>
      </c>
      <c r="AG1991" s="13">
        <f t="shared" si="2652"/>
        <v>5.6875868699991089E-3</v>
      </c>
      <c r="AH1991" s="13">
        <f t="shared" si="2653"/>
        <v>2.3117786938376982E-3</v>
      </c>
      <c r="AI1991" s="13">
        <f t="shared" si="2654"/>
        <v>4.5625578703483169E-3</v>
      </c>
      <c r="AJ1991" s="13">
        <f t="shared" si="2655"/>
        <v>4.5023631318532381E-3</v>
      </c>
      <c r="AK1991" s="13">
        <f t="shared" si="2656"/>
        <v>2.9619750363880466E-3</v>
      </c>
      <c r="AL1991" s="13">
        <f t="shared" si="2657"/>
        <v>1.1858264482858816E-4</v>
      </c>
      <c r="AM1991" s="13">
        <f t="shared" si="2658"/>
        <v>1.2405805777810624E-2</v>
      </c>
      <c r="AN1991" s="13">
        <f t="shared" si="2659"/>
        <v>1.2750888786746585E-2</v>
      </c>
      <c r="AO1991" s="13">
        <f t="shared" si="2660"/>
        <v>6.5527853556592132E-3</v>
      </c>
      <c r="AP1991" s="13">
        <f t="shared" si="2661"/>
        <v>2.2450197595623353E-3</v>
      </c>
      <c r="AQ1991" s="13">
        <f t="shared" si="2662"/>
        <v>5.7686694824428831E-4</v>
      </c>
      <c r="AR1991" s="13">
        <f t="shared" si="2663"/>
        <v>4.7521674210664489E-4</v>
      </c>
      <c r="AS1991" s="13">
        <f t="shared" si="2664"/>
        <v>9.3789422516936686E-4</v>
      </c>
      <c r="AT1991" s="13">
        <f t="shared" si="2665"/>
        <v>9.2552039907786243E-4</v>
      </c>
      <c r="AU1991" s="13">
        <f t="shared" si="2666"/>
        <v>6.0887321556583201E-4</v>
      </c>
      <c r="AV1991" s="13">
        <f t="shared" si="2667"/>
        <v>3.0042011472911447E-4</v>
      </c>
      <c r="AW1991" s="13">
        <f t="shared" si="2668"/>
        <v>6.6818426006363374E-6</v>
      </c>
      <c r="AX1991" s="13">
        <f t="shared" si="2669"/>
        <v>4.0807111670075995E-3</v>
      </c>
      <c r="AY1991" s="13">
        <f t="shared" si="2670"/>
        <v>4.1942212536017548E-3</v>
      </c>
      <c r="AZ1991" s="13">
        <f t="shared" si="2671"/>
        <v>2.1554443826349739E-3</v>
      </c>
      <c r="BA1991" s="13">
        <f t="shared" si="2672"/>
        <v>7.3846692162349162E-4</v>
      </c>
      <c r="BB1991" s="13">
        <f t="shared" si="2673"/>
        <v>1.8975207574090368E-4</v>
      </c>
      <c r="BC1991" s="13">
        <f t="shared" si="2674"/>
        <v>3.9006053426278496E-5</v>
      </c>
      <c r="BD1991" s="13">
        <f t="shared" si="2675"/>
        <v>8.1405915057393801E-5</v>
      </c>
      <c r="BE1991" s="13">
        <f t="shared" si="2676"/>
        <v>1.6066382107771717E-4</v>
      </c>
      <c r="BF1991" s="13">
        <f t="shared" si="2677"/>
        <v>1.5854415115347463E-4</v>
      </c>
      <c r="BG1991" s="13">
        <f t="shared" si="2678"/>
        <v>1.0430163097231771E-4</v>
      </c>
      <c r="BH1991" s="13">
        <f t="shared" si="2679"/>
        <v>5.146277934728687E-5</v>
      </c>
      <c r="BI1991" s="13">
        <f t="shared" si="2680"/>
        <v>2.0313528242720904E-5</v>
      </c>
      <c r="BJ1991" s="14">
        <f t="shared" si="2681"/>
        <v>0.58922967977829854</v>
      </c>
      <c r="BK1991" s="14">
        <f t="shared" si="2682"/>
        <v>0.21901035051528084</v>
      </c>
      <c r="BL1991" s="14">
        <f t="shared" si="2683"/>
        <v>0.18262792569087824</v>
      </c>
      <c r="BM1991" s="14">
        <f t="shared" si="2684"/>
        <v>0.5728074614944958</v>
      </c>
      <c r="BN1991" s="14">
        <f t="shared" si="2685"/>
        <v>0.42286981104929611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1.3052999999999999</v>
      </c>
      <c r="F1992" s="10">
        <f>VLOOKUP(B1992,home!$B$2:$E$405,3,FALSE)</f>
        <v>0.6855</v>
      </c>
      <c r="G1992" s="10">
        <f>VLOOKUP(C1992,away!$B$2:$E$405,4,FALSE)</f>
        <v>0.6855</v>
      </c>
      <c r="H1992" s="10">
        <f>VLOOKUP(A1992,away!$A$2:$E$405,3,FALSE)</f>
        <v>1.1211</v>
      </c>
      <c r="I1992" s="10">
        <f>VLOOKUP(C1992,away!$B$2:$E$405,3,FALSE)</f>
        <v>1.0327999999999999</v>
      </c>
      <c r="J1992" s="10">
        <f>VLOOKUP(B1992,home!$B$2:$E$405,4,FALSE)</f>
        <v>1.3145</v>
      </c>
      <c r="K1992" s="12">
        <f t="shared" si="2630"/>
        <v>0.61337384932499994</v>
      </c>
      <c r="L1992" s="12">
        <f t="shared" si="2631"/>
        <v>1.5220228491599999</v>
      </c>
      <c r="M1992" s="13">
        <f t="shared" si="2632"/>
        <v>0.11819769222960057</v>
      </c>
      <c r="N1992" s="13">
        <f t="shared" si="2633"/>
        <v>7.2499373464201725E-2</v>
      </c>
      <c r="O1992" s="13">
        <f t="shared" si="2634"/>
        <v>0.1798995882914334</v>
      </c>
      <c r="P1992" s="13">
        <f t="shared" si="2635"/>
        <v>0.11034570296229919</v>
      </c>
      <c r="Q1992" s="13">
        <f t="shared" si="2636"/>
        <v>2.2234609887694084E-2</v>
      </c>
      <c r="R1992" s="13">
        <f t="shared" si="2637"/>
        <v>0.13690564196701926</v>
      </c>
      <c r="S1992" s="13">
        <f t="shared" si="2638"/>
        <v>2.5753832271512525E-2</v>
      </c>
      <c r="T1992" s="13">
        <f t="shared" si="2639"/>
        <v>3.384158429122925E-2</v>
      </c>
      <c r="U1992" s="13">
        <f t="shared" si="2640"/>
        <v>8.3974340607620851E-2</v>
      </c>
      <c r="V1992" s="13">
        <f t="shared" si="2641"/>
        <v>2.6714421993328445E-3</v>
      </c>
      <c r="W1992" s="13">
        <f t="shared" si="2642"/>
        <v>4.5460427516848742E-3</v>
      </c>
      <c r="X1992" s="13">
        <f t="shared" si="2643"/>
        <v>6.9191809413225776E-3</v>
      </c>
      <c r="Y1992" s="13">
        <f t="shared" si="2644"/>
        <v>5.2655757450826811E-3</v>
      </c>
      <c r="Z1992" s="13">
        <f t="shared" si="2645"/>
        <v>6.9457838417573844E-2</v>
      </c>
      <c r="AA1992" s="13">
        <f t="shared" si="2646"/>
        <v>4.260362171598113E-2</v>
      </c>
      <c r="AB1992" s="13">
        <f t="shared" si="2647"/>
        <v>1.3065973723558751E-2</v>
      </c>
      <c r="AC1992" s="13">
        <f t="shared" si="2648"/>
        <v>1.558734787075596E-4</v>
      </c>
      <c r="AD1992" s="13">
        <f t="shared" si="2649"/>
        <v>6.9710593544924145E-4</v>
      </c>
      <c r="AE1992" s="13">
        <f t="shared" si="2650"/>
        <v>1.0610111620388014E-3</v>
      </c>
      <c r="AF1992" s="13">
        <f t="shared" si="2651"/>
        <v>8.0744161591842964E-4</v>
      </c>
      <c r="AG1992" s="13">
        <f t="shared" si="2652"/>
        <v>4.0964819626350759E-4</v>
      </c>
      <c r="AH1992" s="13">
        <f t="shared" si="2653"/>
        <v>2.6429104281202646E-2</v>
      </c>
      <c r="AI1992" s="13">
        <f t="shared" si="2654"/>
        <v>1.6210921427173102E-2</v>
      </c>
      <c r="AJ1992" s="13">
        <f t="shared" si="2655"/>
        <v>4.971677638445143E-3</v>
      </c>
      <c r="AK1992" s="13">
        <f t="shared" si="2656"/>
        <v>1.0164990168987076E-3</v>
      </c>
      <c r="AL1992" s="13">
        <f t="shared" si="2657"/>
        <v>5.8207459914711296E-6</v>
      </c>
      <c r="AM1992" s="13">
        <f t="shared" si="2658"/>
        <v>8.5517310202761266E-5</v>
      </c>
      <c r="AN1992" s="13">
        <f t="shared" si="2659"/>
        <v>1.3015930012730623E-4</v>
      </c>
      <c r="AO1992" s="13">
        <f t="shared" si="2660"/>
        <v>9.9052714412217101E-5</v>
      </c>
      <c r="AP1992" s="13">
        <f t="shared" si="2661"/>
        <v>5.025349820223816E-5</v>
      </c>
      <c r="AQ1992" s="13">
        <f t="shared" si="2662"/>
        <v>1.9121743128506856E-5</v>
      </c>
      <c r="AR1992" s="13">
        <f t="shared" si="2663"/>
        <v>8.0451401197645586E-3</v>
      </c>
      <c r="AS1992" s="13">
        <f t="shared" si="2664"/>
        <v>4.9346785636189784E-3</v>
      </c>
      <c r="AT1992" s="13">
        <f t="shared" si="2665"/>
        <v>1.5134013928742671E-3</v>
      </c>
      <c r="AU1992" s="13">
        <f t="shared" si="2666"/>
        <v>3.0942694597370189E-4</v>
      </c>
      <c r="AV1992" s="13">
        <f t="shared" si="2667"/>
        <v>4.7448599234192076E-5</v>
      </c>
      <c r="AW1992" s="13">
        <f t="shared" si="2668"/>
        <v>1.5094633595961745E-7</v>
      </c>
      <c r="AX1992" s="13">
        <f t="shared" si="2669"/>
        <v>8.7423469571646235E-6</v>
      </c>
      <c r="AY1992" s="13">
        <f t="shared" si="2670"/>
        <v>1.3306051824088955E-5</v>
      </c>
      <c r="AZ1992" s="13">
        <f t="shared" si="2671"/>
        <v>1.0126057454185245E-5</v>
      </c>
      <c r="BA1992" s="13">
        <f t="shared" si="2672"/>
        <v>5.1373636057256287E-6</v>
      </c>
      <c r="BB1992" s="13">
        <f t="shared" si="2673"/>
        <v>1.9547961980893517E-6</v>
      </c>
      <c r="BC1992" s="13">
        <f t="shared" si="2674"/>
        <v>5.950488957886181E-7</v>
      </c>
      <c r="BD1992" s="13">
        <f t="shared" si="2675"/>
        <v>2.0408145144959135E-3</v>
      </c>
      <c r="BE1992" s="13">
        <f t="shared" si="2676"/>
        <v>1.2517822545146894E-3</v>
      </c>
      <c r="BF1992" s="13">
        <f t="shared" si="2677"/>
        <v>3.8390524998420085E-4</v>
      </c>
      <c r="BG1992" s="13">
        <f t="shared" si="2678"/>
        <v>7.8492480319628546E-5</v>
      </c>
      <c r="BH1992" s="13">
        <f t="shared" si="2679"/>
        <v>1.203630869917934E-5</v>
      </c>
      <c r="BI1992" s="13">
        <f t="shared" si="2680"/>
        <v>1.4765513996959233E-6</v>
      </c>
      <c r="BJ1992" s="14">
        <f t="shared" si="2681"/>
        <v>0.14870554022189322</v>
      </c>
      <c r="BK1992" s="14">
        <f t="shared" si="2682"/>
        <v>0.25714366993926824</v>
      </c>
      <c r="BL1992" s="14">
        <f t="shared" si="2683"/>
        <v>0.52369597165021209</v>
      </c>
      <c r="BM1992" s="14">
        <f t="shared" si="2684"/>
        <v>0.35890725632121112</v>
      </c>
      <c r="BN1992" s="14">
        <f t="shared" si="2685"/>
        <v>0.64008260880224821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1.3052999999999999</v>
      </c>
      <c r="F1993" s="10">
        <f>VLOOKUP(B1993,home!$B$2:$E$405,3,FALSE)</f>
        <v>1.2096</v>
      </c>
      <c r="G1993" s="10">
        <f>VLOOKUP(C1993,away!$B$2:$E$405,4,FALSE)</f>
        <v>0.9274</v>
      </c>
      <c r="H1993" s="10">
        <f>VLOOKUP(A1993,away!$A$2:$E$405,3,FALSE)</f>
        <v>1.1211</v>
      </c>
      <c r="I1993" s="10">
        <f>VLOOKUP(C1993,away!$B$2:$E$405,3,FALSE)</f>
        <v>0.9859</v>
      </c>
      <c r="J1993" s="10">
        <f>VLOOKUP(B1993,home!$B$2:$E$405,4,FALSE)</f>
        <v>0.70420000000000005</v>
      </c>
      <c r="K1993" s="12">
        <f t="shared" si="2630"/>
        <v>1.4642634021119998</v>
      </c>
      <c r="L1993" s="12">
        <f t="shared" si="2631"/>
        <v>0.77834697145800014</v>
      </c>
      <c r="M1993" s="13">
        <f t="shared" si="2632"/>
        <v>0.10618097030452046</v>
      </c>
      <c r="N1993" s="13">
        <f t="shared" si="2633"/>
        <v>0.15547690881765036</v>
      </c>
      <c r="O1993" s="13">
        <f t="shared" si="2634"/>
        <v>8.2645636662995348E-2</v>
      </c>
      <c r="P1993" s="13">
        <f t="shared" si="2635"/>
        <v>0.12101498110986977</v>
      </c>
      <c r="Q1993" s="13">
        <f t="shared" si="2636"/>
        <v>0.11382957372759497</v>
      </c>
      <c r="R1993" s="13">
        <f t="shared" si="2637"/>
        <v>3.2163490500430339E-2</v>
      </c>
      <c r="S1993" s="13">
        <f t="shared" si="2638"/>
        <v>3.4480344291030356E-2</v>
      </c>
      <c r="T1993" s="13">
        <f t="shared" si="2639"/>
        <v>8.8598903973228685E-2</v>
      </c>
      <c r="U1993" s="13">
        <f t="shared" si="2640"/>
        <v>4.709582202395711E-2</v>
      </c>
      <c r="V1993" s="13">
        <f t="shared" si="2641"/>
        <v>4.3663800282291391E-3</v>
      </c>
      <c r="W1993" s="13">
        <f t="shared" si="2642"/>
        <v>5.5558826295775632E-2</v>
      </c>
      <c r="X1993" s="13">
        <f t="shared" si="2643"/>
        <v>4.3244044185078052E-2</v>
      </c>
      <c r="Y1993" s="13">
        <f t="shared" si="2644"/>
        <v>1.6829435412525719E-2</v>
      </c>
      <c r="Z1993" s="13">
        <f t="shared" si="2645"/>
        <v>8.3447851408427042E-3</v>
      </c>
      <c r="AA1993" s="13">
        <f t="shared" si="2646"/>
        <v>1.2218963480224002E-2</v>
      </c>
      <c r="AB1993" s="13">
        <f t="shared" si="2647"/>
        <v>8.9458905179175419E-3</v>
      </c>
      <c r="AC1993" s="13">
        <f t="shared" si="2648"/>
        <v>3.1102406763616102E-4</v>
      </c>
      <c r="AD1993" s="13">
        <f t="shared" si="2649"/>
        <v>2.0338189002300524E-2</v>
      </c>
      <c r="AE1993" s="13">
        <f t="shared" si="2650"/>
        <v>1.5830167814881016E-2</v>
      </c>
      <c r="AF1993" s="13">
        <f t="shared" si="2651"/>
        <v>6.1606815881922721E-3</v>
      </c>
      <c r="AG1993" s="13">
        <f t="shared" si="2652"/>
        <v>1.5983826187621728E-3</v>
      </c>
      <c r="AH1993" s="13">
        <f t="shared" si="2653"/>
        <v>1.6237845604606597E-3</v>
      </c>
      <c r="AI1993" s="13">
        <f t="shared" si="2654"/>
        <v>2.3776483047970635E-3</v>
      </c>
      <c r="AJ1993" s="13">
        <f t="shared" si="2655"/>
        <v>1.7407516979039894E-3</v>
      </c>
      <c r="AK1993" s="13">
        <f t="shared" si="2656"/>
        <v>8.4963966780171162E-4</v>
      </c>
      <c r="AL1993" s="13">
        <f t="shared" si="2657"/>
        <v>1.4179027206762119E-5</v>
      </c>
      <c r="AM1993" s="13">
        <f t="shared" si="2658"/>
        <v>5.9560931642610856E-3</v>
      </c>
      <c r="AN1993" s="13">
        <f t="shared" si="2659"/>
        <v>4.6359070761243125E-3</v>
      </c>
      <c r="AO1993" s="13">
        <f t="shared" si="2660"/>
        <v>1.8041721163310352E-3</v>
      </c>
      <c r="AP1993" s="13">
        <f t="shared" si="2661"/>
        <v>4.6809063424507741E-4</v>
      </c>
      <c r="AQ1993" s="13">
        <f t="shared" si="2662"/>
        <v>9.1084231883127592E-5</v>
      </c>
      <c r="AR1993" s="13">
        <f t="shared" si="2663"/>
        <v>2.5277355898696297E-4</v>
      </c>
      <c r="AS1993" s="13">
        <f t="shared" si="2664"/>
        <v>3.7012707144620864E-4</v>
      </c>
      <c r="AT1993" s="13">
        <f t="shared" si="2665"/>
        <v>2.7098176242478845E-4</v>
      </c>
      <c r="AU1993" s="13">
        <f t="shared" si="2666"/>
        <v>1.3226289245280875E-4</v>
      </c>
      <c r="AV1993" s="13">
        <f t="shared" si="2667"/>
        <v>4.8416928219030845E-5</v>
      </c>
      <c r="AW1993" s="13">
        <f t="shared" si="2668"/>
        <v>4.4888633283912036E-7</v>
      </c>
      <c r="AX1993" s="13">
        <f t="shared" si="2669"/>
        <v>1.4535482066661601E-3</v>
      </c>
      <c r="AY1993" s="13">
        <f t="shared" si="2670"/>
        <v>1.1313648445268128E-3</v>
      </c>
      <c r="AZ1993" s="13">
        <f t="shared" si="2671"/>
        <v>4.4029720017574792E-4</v>
      </c>
      <c r="BA1993" s="13">
        <f t="shared" si="2672"/>
        <v>1.142346640994101E-4</v>
      </c>
      <c r="BB1993" s="13">
        <f t="shared" si="2673"/>
        <v>2.2228551209324439E-5</v>
      </c>
      <c r="BC1993" s="13">
        <f t="shared" si="2674"/>
        <v>3.4603051027353502E-6</v>
      </c>
      <c r="BD1993" s="13">
        <f t="shared" si="2675"/>
        <v>3.2790922350360445E-5</v>
      </c>
      <c r="BE1993" s="13">
        <f t="shared" si="2676"/>
        <v>4.8014547519129195E-5</v>
      </c>
      <c r="BF1993" s="13">
        <f t="shared" si="2677"/>
        <v>3.5152972350614208E-5</v>
      </c>
      <c r="BG1993" s="13">
        <f t="shared" si="2678"/>
        <v>1.7157736962819802E-5</v>
      </c>
      <c r="BH1993" s="13">
        <f t="shared" si="2679"/>
        <v>6.2808615744303368E-6</v>
      </c>
      <c r="BI1993" s="13">
        <f t="shared" si="2680"/>
        <v>1.8393671474339795E-6</v>
      </c>
      <c r="BJ1993" s="14">
        <f t="shared" si="2681"/>
        <v>0.53358559443061426</v>
      </c>
      <c r="BK1993" s="14">
        <f t="shared" si="2682"/>
        <v>0.26749924367301947</v>
      </c>
      <c r="BL1993" s="14">
        <f t="shared" si="2683"/>
        <v>0.19087742603792235</v>
      </c>
      <c r="BM1993" s="14">
        <f t="shared" si="2684"/>
        <v>0.38786457220114362</v>
      </c>
      <c r="BN1993" s="14">
        <f t="shared" si="2685"/>
        <v>0.61131156112306118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1.3052999999999999</v>
      </c>
      <c r="F1994" s="10">
        <f>VLOOKUP(B1994,home!$B$2:$E$405,3,FALSE)</f>
        <v>1.2096</v>
      </c>
      <c r="G1994" s="10">
        <f>VLOOKUP(C1994,away!$B$2:$E$405,4,FALSE)</f>
        <v>0.9274</v>
      </c>
      <c r="H1994" s="10">
        <f>VLOOKUP(A1994,away!$A$2:$E$405,3,FALSE)</f>
        <v>1.1211</v>
      </c>
      <c r="I1994" s="10">
        <f>VLOOKUP(C1994,away!$B$2:$E$405,3,FALSE)</f>
        <v>1.6900999999999999</v>
      </c>
      <c r="J1994" s="10">
        <f>VLOOKUP(B1994,home!$B$2:$E$405,4,FALSE)</f>
        <v>0.79810000000000003</v>
      </c>
      <c r="K1994" s="12">
        <f t="shared" si="2630"/>
        <v>1.4642634021119998</v>
      </c>
      <c r="L1994" s="12">
        <f t="shared" si="2631"/>
        <v>1.512216822891</v>
      </c>
      <c r="M1994" s="13">
        <f t="shared" si="2632"/>
        <v>5.0971928212569267E-2</v>
      </c>
      <c r="N1994" s="13">
        <f t="shared" si="2633"/>
        <v>7.4636329016745287E-2</v>
      </c>
      <c r="O1994" s="13">
        <f t="shared" si="2634"/>
        <v>7.7080607338239626E-2</v>
      </c>
      <c r="P1994" s="13">
        <f t="shared" si="2635"/>
        <v>0.11286631233794993</v>
      </c>
      <c r="Q1994" s="13">
        <f t="shared" si="2636"/>
        <v>5.4643622523605037E-2</v>
      </c>
      <c r="R1994" s="13">
        <f t="shared" si="2637"/>
        <v>5.828129556777073E-2</v>
      </c>
      <c r="S1994" s="13">
        <f t="shared" si="2638"/>
        <v>6.2479510327933745E-2</v>
      </c>
      <c r="T1994" s="13">
        <f t="shared" si="2639"/>
        <v>8.2633005243901089E-2</v>
      </c>
      <c r="U1994" s="13">
        <f t="shared" si="2640"/>
        <v>8.533916812755897E-2</v>
      </c>
      <c r="V1994" s="13">
        <f t="shared" si="2641"/>
        <v>1.5371929379521164E-2</v>
      </c>
      <c r="W1994" s="13">
        <f t="shared" si="2642"/>
        <v>2.667088554004593E-2</v>
      </c>
      <c r="X1994" s="13">
        <f t="shared" si="2643"/>
        <v>4.0332161795057768E-2</v>
      </c>
      <c r="Y1994" s="13">
        <f t="shared" si="2644"/>
        <v>3.0495486785024024E-2</v>
      </c>
      <c r="Z1994" s="13">
        <f t="shared" si="2645"/>
        <v>2.9377985205821851E-2</v>
      </c>
      <c r="AA1994" s="13">
        <f t="shared" si="2646"/>
        <v>4.3017108564672696E-2</v>
      </c>
      <c r="AB1994" s="13">
        <f t="shared" si="2647"/>
        <v>3.1494188867964457E-2</v>
      </c>
      <c r="AC1994" s="13">
        <f t="shared" si="2648"/>
        <v>2.1273633392758754E-3</v>
      </c>
      <c r="AD1994" s="13">
        <f t="shared" si="2649"/>
        <v>9.7633003995518525E-3</v>
      </c>
      <c r="AE1994" s="13">
        <f t="shared" si="2650"/>
        <v>1.4764227111140733E-2</v>
      </c>
      <c r="AF1994" s="13">
        <f t="shared" si="2651"/>
        <v>1.1163356307225206E-2</v>
      </c>
      <c r="AG1994" s="13">
        <f t="shared" si="2652"/>
        <v>5.6271384025707678E-3</v>
      </c>
      <c r="AH1994" s="13">
        <f t="shared" si="2653"/>
        <v>1.1106470862721677E-2</v>
      </c>
      <c r="AI1994" s="13">
        <f t="shared" si="2654"/>
        <v>1.6262798810906639E-2</v>
      </c>
      <c r="AJ1994" s="13">
        <f t="shared" si="2655"/>
        <v>1.1906510557360575E-2</v>
      </c>
      <c r="AK1994" s="13">
        <f t="shared" si="2656"/>
        <v>5.8114225520010778E-3</v>
      </c>
      <c r="AL1994" s="13">
        <f t="shared" si="2657"/>
        <v>1.8842344288463205E-4</v>
      </c>
      <c r="AM1994" s="13">
        <f t="shared" si="2658"/>
        <v>2.8592086917778488E-3</v>
      </c>
      <c r="AN1994" s="13">
        <f t="shared" si="2659"/>
        <v>4.3237434838626311E-3</v>
      </c>
      <c r="AO1994" s="13">
        <f t="shared" si="2660"/>
        <v>3.2692188170812069E-3</v>
      </c>
      <c r="AP1994" s="13">
        <f t="shared" si="2661"/>
        <v>1.6479225643006715E-3</v>
      </c>
      <c r="AQ1994" s="13">
        <f t="shared" si="2662"/>
        <v>6.2300405613928769E-4</v>
      </c>
      <c r="AR1994" s="13">
        <f t="shared" si="2663"/>
        <v>3.3590784163112894E-3</v>
      </c>
      <c r="AS1994" s="13">
        <f t="shared" si="2664"/>
        <v>4.9185755898289571E-3</v>
      </c>
      <c r="AT1994" s="13">
        <f t="shared" si="2665"/>
        <v>3.6010451133539931E-3</v>
      </c>
      <c r="AU1994" s="13">
        <f t="shared" si="2666"/>
        <v>1.7576261896128363E-3</v>
      </c>
      <c r="AV1994" s="13">
        <f t="shared" si="2667"/>
        <v>6.4340692601091087E-4</v>
      </c>
      <c r="AW1994" s="13">
        <f t="shared" si="2668"/>
        <v>1.1589526879557865E-5</v>
      </c>
      <c r="AX1994" s="13">
        <f t="shared" si="2669"/>
        <v>6.9777244106180528E-4</v>
      </c>
      <c r="AY1994" s="13">
        <f t="shared" si="2670"/>
        <v>1.0551832239233808E-3</v>
      </c>
      <c r="AZ1994" s="13">
        <f t="shared" si="2671"/>
        <v>7.9783291122464896E-4</v>
      </c>
      <c r="BA1994" s="13">
        <f t="shared" si="2672"/>
        <v>4.021654500700052E-4</v>
      </c>
      <c r="BB1994" s="13">
        <f t="shared" si="2673"/>
        <v>1.5204033979534807E-4</v>
      </c>
      <c r="BC1994" s="13">
        <f t="shared" si="2674"/>
        <v>4.5983591919317885E-5</v>
      </c>
      <c r="BD1994" s="13">
        <f t="shared" si="2675"/>
        <v>8.4660914842599872E-4</v>
      </c>
      <c r="BE1994" s="13">
        <f t="shared" si="2676"/>
        <v>1.2396587919333958E-3</v>
      </c>
      <c r="BF1994" s="13">
        <f t="shared" si="2677"/>
        <v>9.0759350006722314E-4</v>
      </c>
      <c r="BG1994" s="13">
        <f t="shared" si="2678"/>
        <v>4.4298531538105646E-4</v>
      </c>
      <c r="BH1994" s="13">
        <f t="shared" si="2679"/>
        <v>1.6216179624638081E-4</v>
      </c>
      <c r="BI1994" s="13">
        <f t="shared" si="2680"/>
        <v>4.7489516692863698E-5</v>
      </c>
      <c r="BJ1994" s="14">
        <f t="shared" si="2681"/>
        <v>0.36660358869602383</v>
      </c>
      <c r="BK1994" s="14">
        <f t="shared" si="2682"/>
        <v>0.24506065026405802</v>
      </c>
      <c r="BL1994" s="14">
        <f t="shared" si="2683"/>
        <v>0.35822580155306138</v>
      </c>
      <c r="BM1994" s="14">
        <f t="shared" si="2684"/>
        <v>0.56974433702504135</v>
      </c>
      <c r="BN1994" s="14">
        <f t="shared" si="2685"/>
        <v>0.42848009499687989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1.3052999999999999</v>
      </c>
      <c r="F1995" s="10">
        <f>VLOOKUP(B1995,home!$B$2:$E$405,3,FALSE)</f>
        <v>0.4839</v>
      </c>
      <c r="G1995" s="10">
        <f>VLOOKUP(C1995,away!$B$2:$E$405,4,FALSE)</f>
        <v>1.129</v>
      </c>
      <c r="H1995" s="10">
        <f>VLOOKUP(A1995,away!$A$2:$E$405,3,FALSE)</f>
        <v>1.1211</v>
      </c>
      <c r="I1995" s="10">
        <f>VLOOKUP(C1995,away!$B$2:$E$405,3,FALSE)</f>
        <v>1.0798000000000001</v>
      </c>
      <c r="J1995" s="10">
        <f>VLOOKUP(B1995,home!$B$2:$E$405,4,FALSE)</f>
        <v>1.0798000000000001</v>
      </c>
      <c r="K1995" s="12">
        <f t="shared" si="2630"/>
        <v>0.71311554242999997</v>
      </c>
      <c r="L1995" s="12">
        <f t="shared" si="2631"/>
        <v>1.3071667696440001</v>
      </c>
      <c r="M1995" s="13">
        <f t="shared" si="2632"/>
        <v>0.13261802012647747</v>
      </c>
      <c r="N1995" s="13">
        <f t="shared" si="2633"/>
        <v>9.4571971358485621E-2</v>
      </c>
      <c r="O1995" s="13">
        <f t="shared" si="2634"/>
        <v>0.17335386896531055</v>
      </c>
      <c r="P1995" s="13">
        <f t="shared" si="2635"/>
        <v>0.12362133829953656</v>
      </c>
      <c r="Q1995" s="13">
        <f t="shared" si="2636"/>
        <v>3.3720371326990448E-2</v>
      </c>
      <c r="R1995" s="13">
        <f t="shared" si="2637"/>
        <v>0.11330120845033716</v>
      </c>
      <c r="S1995" s="13">
        <f t="shared" si="2638"/>
        <v>2.8808745727755998E-2</v>
      </c>
      <c r="T1995" s="13">
        <f t="shared" si="2639"/>
        <v>4.407814885869827E-2</v>
      </c>
      <c r="U1995" s="13">
        <f t="shared" si="2640"/>
        <v>8.0796852722036669E-2</v>
      </c>
      <c r="V1995" s="13">
        <f t="shared" si="2641"/>
        <v>2.9838208330292262E-3</v>
      </c>
      <c r="W1995" s="13">
        <f t="shared" si="2642"/>
        <v>8.0155069632626055E-3</v>
      </c>
      <c r="X1995" s="13">
        <f t="shared" si="2643"/>
        <v>1.047760434422697E-2</v>
      </c>
      <c r="Y1995" s="13">
        <f t="shared" si="2644"/>
        <v>6.8479881121255555E-3</v>
      </c>
      <c r="Z1995" s="13">
        <f t="shared" si="2645"/>
        <v>4.9367858215596243E-2</v>
      </c>
      <c r="AA1995" s="13">
        <f t="shared" si="2646"/>
        <v>3.5204986990022238E-2</v>
      </c>
      <c r="AB1995" s="13">
        <f t="shared" si="2647"/>
        <v>1.25526116968154E-2</v>
      </c>
      <c r="AC1995" s="13">
        <f t="shared" si="2648"/>
        <v>1.738375770282416E-4</v>
      </c>
      <c r="AD1995" s="13">
        <f t="shared" si="2649"/>
        <v>1.4289956489896133E-3</v>
      </c>
      <c r="AE1995" s="13">
        <f t="shared" si="2650"/>
        <v>1.8679356263250845E-3</v>
      </c>
      <c r="AF1995" s="13">
        <f t="shared" si="2651"/>
        <v>1.2208516892831516E-3</v>
      </c>
      <c r="AG1995" s="13">
        <f t="shared" si="2652"/>
        <v>5.3195225296489266E-4</v>
      </c>
      <c r="AH1995" s="13">
        <f t="shared" si="2653"/>
        <v>1.6133005936980981E-2</v>
      </c>
      <c r="AI1995" s="13">
        <f t="shared" si="2654"/>
        <v>1.1504697279776601E-2</v>
      </c>
      <c r="AJ1995" s="13">
        <f t="shared" si="2655"/>
        <v>4.1020892205804174E-3</v>
      </c>
      <c r="AK1995" s="13">
        <f t="shared" si="2656"/>
        <v>9.7508785987682027E-4</v>
      </c>
      <c r="AL1995" s="13">
        <f t="shared" si="2657"/>
        <v>6.4817839682676631E-6</v>
      </c>
      <c r="AM1995" s="13">
        <f t="shared" si="2658"/>
        <v>2.038078014718676E-4</v>
      </c>
      <c r="AN1995" s="13">
        <f t="shared" si="2659"/>
        <v>2.6641078547822686E-4</v>
      </c>
      <c r="AO1995" s="13">
        <f t="shared" si="2660"/>
        <v>1.7412166292594727E-4</v>
      </c>
      <c r="AP1995" s="13">
        <f t="shared" si="2661"/>
        <v>7.5868683883984002E-5</v>
      </c>
      <c r="AQ1995" s="13">
        <f t="shared" si="2662"/>
        <v>2.4793255607442284E-5</v>
      </c>
      <c r="AR1995" s="13">
        <f t="shared" si="2663"/>
        <v>4.2177058510581801E-3</v>
      </c>
      <c r="AS1995" s="13">
        <f t="shared" si="2664"/>
        <v>3.0077115957875384E-3</v>
      </c>
      <c r="AT1995" s="13">
        <f t="shared" si="2665"/>
        <v>1.0724229430515155E-3</v>
      </c>
      <c r="AU1995" s="13">
        <f t="shared" si="2666"/>
        <v>2.5492048958285289E-4</v>
      </c>
      <c r="AV1995" s="13">
        <f t="shared" si="2667"/>
        <v>4.5446940801349312E-5</v>
      </c>
      <c r="AW1995" s="13">
        <f t="shared" si="2668"/>
        <v>1.6783516212819841E-7</v>
      </c>
      <c r="AX1995" s="13">
        <f t="shared" si="2669"/>
        <v>2.4223085149679434E-5</v>
      </c>
      <c r="AY1995" s="13">
        <f t="shared" si="2670"/>
        <v>3.1663611965918022E-5</v>
      </c>
      <c r="AZ1995" s="13">
        <f t="shared" si="2671"/>
        <v>2.0694810684375084E-5</v>
      </c>
      <c r="BA1995" s="13">
        <f t="shared" si="2672"/>
        <v>9.0171896102295748E-6</v>
      </c>
      <c r="BB1995" s="13">
        <f t="shared" si="2673"/>
        <v>2.946742653517807E-6</v>
      </c>
      <c r="BC1995" s="13">
        <f t="shared" si="2674"/>
        <v>7.7037681507421198E-7</v>
      </c>
      <c r="BD1995" s="13">
        <f t="shared" si="2675"/>
        <v>9.1887415543938605E-4</v>
      </c>
      <c r="BE1995" s="13">
        <f t="shared" si="2676"/>
        <v>6.5526344178106584E-4</v>
      </c>
      <c r="BF1995" s="13">
        <f t="shared" si="2677"/>
        <v>2.3363927236012672E-4</v>
      </c>
      <c r="BG1995" s="13">
        <f t="shared" si="2678"/>
        <v>5.5537265480680767E-5</v>
      </c>
      <c r="BH1995" s="13">
        <f t="shared" si="2679"/>
        <v>9.9011217995836421E-6</v>
      </c>
      <c r="BI1995" s="13">
        <f t="shared" si="2680"/>
        <v>1.4121287685551174E-6</v>
      </c>
      <c r="BJ1995" s="14">
        <f t="shared" si="2681"/>
        <v>0.20359564418759846</v>
      </c>
      <c r="BK1995" s="14">
        <f t="shared" si="2682"/>
        <v>0.28824390795976174</v>
      </c>
      <c r="BL1995" s="14">
        <f t="shared" si="2683"/>
        <v>0.45839724432764772</v>
      </c>
      <c r="BM1995" s="14">
        <f t="shared" si="2684"/>
        <v>0.32838638038666257</v>
      </c>
      <c r="BN1995" s="14">
        <f t="shared" si="2685"/>
        <v>0.67118677852713793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1.3052999999999999</v>
      </c>
      <c r="F1996" s="10">
        <f>VLOOKUP(B1996,home!$B$2:$E$405,3,FALSE)</f>
        <v>1.2903</v>
      </c>
      <c r="G1996" s="10">
        <f>VLOOKUP(C1996,away!$B$2:$E$405,4,FALSE)</f>
        <v>1.3709</v>
      </c>
      <c r="H1996" s="10">
        <f>VLOOKUP(A1996,away!$A$2:$E$405,3,FALSE)</f>
        <v>1.1211</v>
      </c>
      <c r="I1996" s="10">
        <f>VLOOKUP(C1996,away!$B$2:$E$405,3,FALSE)</f>
        <v>0.56340000000000001</v>
      </c>
      <c r="J1996" s="10">
        <f>VLOOKUP(B1996,home!$B$2:$E$405,4,FALSE)</f>
        <v>0.93889999999999996</v>
      </c>
      <c r="K1996" s="12">
        <f t="shared" si="2630"/>
        <v>2.3089089740309996</v>
      </c>
      <c r="L1996" s="12">
        <f t="shared" si="2631"/>
        <v>0.59303528508600001</v>
      </c>
      <c r="M1996" s="13">
        <f t="shared" si="2632"/>
        <v>5.4916344589633258E-2</v>
      </c>
      <c r="N1996" s="13">
        <f t="shared" si="2633"/>
        <v>0.12679684084398296</v>
      </c>
      <c r="O1996" s="13">
        <f t="shared" si="2634"/>
        <v>3.2567330069594176E-2</v>
      </c>
      <c r="P1996" s="13">
        <f t="shared" si="2635"/>
        <v>7.5195000657915595E-2</v>
      </c>
      <c r="Q1996" s="13">
        <f t="shared" si="2636"/>
        <v>0.14638118185172633</v>
      </c>
      <c r="R1996" s="13">
        <f t="shared" si="2637"/>
        <v>9.6567879361558195E-3</v>
      </c>
      <c r="S1996" s="13">
        <f t="shared" si="2638"/>
        <v>2.574046108765999E-2</v>
      </c>
      <c r="T1996" s="13">
        <f t="shared" si="2639"/>
        <v>8.6809205910664128E-2</v>
      </c>
      <c r="U1996" s="13">
        <f t="shared" si="2640"/>
        <v>2.2296644326104467E-2</v>
      </c>
      <c r="V1996" s="13">
        <f t="shared" si="2641"/>
        <v>3.9161665962317077E-3</v>
      </c>
      <c r="W1996" s="13">
        <f t="shared" si="2642"/>
        <v>0.11266027480223822</v>
      </c>
      <c r="X1996" s="13">
        <f t="shared" si="2643"/>
        <v>6.6811518185212443E-2</v>
      </c>
      <c r="Y1996" s="13">
        <f t="shared" si="2644"/>
        <v>1.9810793866997967E-2</v>
      </c>
      <c r="Z1996" s="13">
        <f t="shared" si="2645"/>
        <v>1.9089386622444047E-3</v>
      </c>
      <c r="AA1996" s="13">
        <f t="shared" si="2646"/>
        <v>4.4075656081308369E-3</v>
      </c>
      <c r="AB1996" s="13">
        <f t="shared" si="2647"/>
        <v>5.0883338931218451E-3</v>
      </c>
      <c r="AC1996" s="13">
        <f t="shared" si="2648"/>
        <v>3.3514174147588331E-4</v>
      </c>
      <c r="AD1996" s="13">
        <f t="shared" si="2649"/>
        <v>6.5030579876921582E-2</v>
      </c>
      <c r="AE1996" s="13">
        <f t="shared" si="2650"/>
        <v>3.8565428476618084E-2</v>
      </c>
      <c r="AF1996" s="13">
        <f t="shared" si="2651"/>
        <v>1.1435329935547474E-2</v>
      </c>
      <c r="AG1996" s="13">
        <f t="shared" si="2652"/>
        <v>2.2605180494599561E-3</v>
      </c>
      <c r="AH1996" s="13">
        <f t="shared" si="2653"/>
        <v>2.8301699594394941E-4</v>
      </c>
      <c r="AI1996" s="13">
        <f t="shared" si="2654"/>
        <v>6.5346048173827982E-4</v>
      </c>
      <c r="AJ1996" s="13">
        <f t="shared" si="2655"/>
        <v>7.5439038523006732E-4</v>
      </c>
      <c r="AK1996" s="13">
        <f t="shared" si="2656"/>
        <v>5.8060624346013519E-4</v>
      </c>
      <c r="AL1996" s="13">
        <f t="shared" si="2657"/>
        <v>1.8355907450934971E-5</v>
      </c>
      <c r="AM1996" s="13">
        <f t="shared" si="2658"/>
        <v>3.0029937892852791E-2</v>
      </c>
      <c r="AN1996" s="13">
        <f t="shared" si="2659"/>
        <v>1.7808812779402831E-2</v>
      </c>
      <c r="AO1996" s="13">
        <f t="shared" si="2660"/>
        <v>5.2806271818381786E-3</v>
      </c>
      <c r="AP1996" s="13">
        <f t="shared" si="2661"/>
        <v>1.0438660820714287E-3</v>
      </c>
      <c r="AQ1996" s="13">
        <f t="shared" si="2662"/>
        <v>1.5476235489320886E-4</v>
      </c>
      <c r="AR1996" s="13">
        <f t="shared" si="2663"/>
        <v>3.3567812974760684E-5</v>
      </c>
      <c r="AS1996" s="13">
        <f t="shared" si="2664"/>
        <v>7.7505024616019168E-5</v>
      </c>
      <c r="AT1996" s="13">
        <f t="shared" si="2665"/>
        <v>8.9476023434210107E-5</v>
      </c>
      <c r="AU1996" s="13">
        <f t="shared" si="2666"/>
        <v>6.886399782261858E-5</v>
      </c>
      <c r="AV1996" s="13">
        <f t="shared" si="2667"/>
        <v>3.9750175640073812E-5</v>
      </c>
      <c r="AW1996" s="13">
        <f t="shared" si="2668"/>
        <v>6.9816923012826146E-7</v>
      </c>
      <c r="AX1996" s="13">
        <f t="shared" si="2669"/>
        <v>1.1556065515066894E-2</v>
      </c>
      <c r="AY1996" s="13">
        <f t="shared" si="2670"/>
        <v>6.8531546072001888E-3</v>
      </c>
      <c r="AZ1996" s="13">
        <f t="shared" si="2671"/>
        <v>2.0320812481096993E-3</v>
      </c>
      <c r="BA1996" s="13">
        <f t="shared" si="2672"/>
        <v>4.0169862743021686E-4</v>
      </c>
      <c r="BB1996" s="13">
        <f t="shared" si="2673"/>
        <v>5.9555365009183369E-5</v>
      </c>
      <c r="BC1996" s="13">
        <f t="shared" si="2674"/>
        <v>7.0636865733243731E-6</v>
      </c>
      <c r="BD1996" s="13">
        <f t="shared" si="2675"/>
        <v>3.3178162562001212E-6</v>
      </c>
      <c r="BE1996" s="13">
        <f t="shared" si="2676"/>
        <v>7.660535728126394E-6</v>
      </c>
      <c r="BF1996" s="13">
        <f t="shared" si="2677"/>
        <v>8.8437398442780655E-6</v>
      </c>
      <c r="BG1996" s="13">
        <f t="shared" si="2678"/>
        <v>6.8064634301497144E-6</v>
      </c>
      <c r="BH1996" s="13">
        <f t="shared" si="2679"/>
        <v>3.9288761238216233E-6</v>
      </c>
      <c r="BI1996" s="13">
        <f t="shared" si="2680"/>
        <v>1.8142834680295749E-6</v>
      </c>
      <c r="BJ1996" s="14">
        <f t="shared" si="2681"/>
        <v>0.75178929713981713</v>
      </c>
      <c r="BK1996" s="14">
        <f t="shared" si="2682"/>
        <v>0.16697462518756756</v>
      </c>
      <c r="BL1996" s="14">
        <f t="shared" si="2683"/>
        <v>7.6629670688817875E-2</v>
      </c>
      <c r="BM1996" s="14">
        <f t="shared" si="2684"/>
        <v>0.5449365892914686</v>
      </c>
      <c r="BN1996" s="14">
        <f t="shared" si="2685"/>
        <v>0.44551348594900814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1.3052999999999999</v>
      </c>
      <c r="F1997" s="10">
        <f>VLOOKUP(B1997,home!$B$2:$E$405,3,FALSE)</f>
        <v>0.6855</v>
      </c>
      <c r="G1997" s="10">
        <f>VLOOKUP(C1997,away!$B$2:$E$405,4,FALSE)</f>
        <v>0.7661</v>
      </c>
      <c r="H1997" s="10">
        <f>VLOOKUP(A1997,away!$A$2:$E$405,3,FALSE)</f>
        <v>1.1211</v>
      </c>
      <c r="I1997" s="10">
        <f>VLOOKUP(C1997,away!$B$2:$E$405,3,FALSE)</f>
        <v>1.1737</v>
      </c>
      <c r="J1997" s="10">
        <f>VLOOKUP(B1997,home!$B$2:$E$405,4,FALSE)</f>
        <v>1.3145</v>
      </c>
      <c r="K1997" s="12">
        <f t="shared" si="2630"/>
        <v>0.68549337121499998</v>
      </c>
      <c r="L1997" s="12">
        <f t="shared" si="2631"/>
        <v>1.7296651995149999</v>
      </c>
      <c r="M1997" s="13">
        <f t="shared" si="2632"/>
        <v>8.9353169001079244E-2</v>
      </c>
      <c r="N1997" s="13">
        <f t="shared" si="2633"/>
        <v>6.1251005047293437E-2</v>
      </c>
      <c r="O1997" s="13">
        <f t="shared" si="2634"/>
        <v>0.15455106688754924</v>
      </c>
      <c r="P1997" s="13">
        <f t="shared" si="2635"/>
        <v>0.10594373186562106</v>
      </c>
      <c r="Q1997" s="13">
        <f t="shared" si="2636"/>
        <v>2.0993578970088078E-2</v>
      </c>
      <c r="R1997" s="13">
        <f t="shared" si="2637"/>
        <v>0.1336608009716545</v>
      </c>
      <c r="S1997" s="13">
        <f t="shared" si="2638"/>
        <v>3.1403682843859311E-2</v>
      </c>
      <c r="T1997" s="13">
        <f t="shared" si="2639"/>
        <v>3.6311862957831301E-2</v>
      </c>
      <c r="U1997" s="13">
        <f t="shared" si="2640"/>
        <v>9.1623593057356581E-2</v>
      </c>
      <c r="V1997" s="13">
        <f t="shared" si="2641"/>
        <v>4.1371701281271243E-3</v>
      </c>
      <c r="W1997" s="13">
        <f t="shared" si="2642"/>
        <v>4.796986407358002E-3</v>
      </c>
      <c r="X1997" s="13">
        <f t="shared" si="2643"/>
        <v>8.2971804513536206E-3</v>
      </c>
      <c r="Y1997" s="13">
        <f t="shared" si="2644"/>
        <v>7.1756721404012602E-3</v>
      </c>
      <c r="Z1997" s="13">
        <f t="shared" si="2645"/>
        <v>7.7062811993323821E-2</v>
      </c>
      <c r="AA1997" s="13">
        <f t="shared" si="2646"/>
        <v>5.2826046788611275E-2</v>
      </c>
      <c r="AB1997" s="13">
        <f t="shared" si="2647"/>
        <v>1.8105952450543233E-2</v>
      </c>
      <c r="AC1997" s="13">
        <f t="shared" si="2648"/>
        <v>3.0658344832421611E-4</v>
      </c>
      <c r="AD1997" s="13">
        <f t="shared" si="2649"/>
        <v>8.2207559601309187E-4</v>
      </c>
      <c r="AE1997" s="13">
        <f t="shared" si="2650"/>
        <v>1.421915549794397E-3</v>
      </c>
      <c r="AF1997" s="13">
        <f t="shared" si="2651"/>
        <v>1.2297189215643035E-3</v>
      </c>
      <c r="AG1997" s="13">
        <f t="shared" si="2652"/>
        <v>7.0900067460496379E-4</v>
      </c>
      <c r="AH1997" s="13">
        <f t="shared" si="2653"/>
        <v>3.3323216020404847E-2</v>
      </c>
      <c r="AI1997" s="13">
        <f t="shared" si="2654"/>
        <v>2.2842843689553013E-2</v>
      </c>
      <c r="AJ1997" s="13">
        <f t="shared" si="2655"/>
        <v>7.8293089644444914E-3</v>
      </c>
      <c r="AK1997" s="13">
        <f t="shared" si="2656"/>
        <v>1.7889797987736252E-3</v>
      </c>
      <c r="AL1997" s="13">
        <f t="shared" si="2657"/>
        <v>1.4540321292155141E-5</v>
      </c>
      <c r="AM1997" s="13">
        <f t="shared" si="2658"/>
        <v>1.1270547434091896E-4</v>
      </c>
      <c r="AN1997" s="13">
        <f t="shared" si="2659"/>
        <v>1.9494273676231829E-4</v>
      </c>
      <c r="AO1997" s="13">
        <f t="shared" si="2660"/>
        <v>1.6859283383799771E-4</v>
      </c>
      <c r="AP1997" s="13">
        <f t="shared" si="2661"/>
        <v>9.7203052525733177E-5</v>
      </c>
      <c r="AQ1997" s="13">
        <f t="shared" si="2662"/>
        <v>4.2032184310097329E-5</v>
      </c>
      <c r="AR1997" s="13">
        <f t="shared" si="2663"/>
        <v>1.1527601417282993E-2</v>
      </c>
      <c r="AS1997" s="13">
        <f t="shared" si="2664"/>
        <v>7.9020943575561289E-3</v>
      </c>
      <c r="AT1997" s="13">
        <f t="shared" si="2665"/>
        <v>2.7084166504100903E-3</v>
      </c>
      <c r="AU1997" s="13">
        <f t="shared" si="2666"/>
        <v>6.1886722011481705E-4</v>
      </c>
      <c r="AV1997" s="13">
        <f t="shared" si="2667"/>
        <v>1.0605734426274032E-4</v>
      </c>
      <c r="AW1997" s="13">
        <f t="shared" si="2668"/>
        <v>4.788911479138657E-7</v>
      </c>
      <c r="AX1997" s="13">
        <f t="shared" si="2669"/>
        <v>1.28764759267237E-5</v>
      </c>
      <c r="AY1997" s="13">
        <f t="shared" si="2670"/>
        <v>2.227199230284664E-5</v>
      </c>
      <c r="AZ1997" s="13">
        <f t="shared" si="2671"/>
        <v>1.9261545005049893E-5</v>
      </c>
      <c r="BA1997" s="13">
        <f t="shared" si="2672"/>
        <v>1.1105341361375589E-5</v>
      </c>
      <c r="BB1997" s="13">
        <f t="shared" si="2673"/>
        <v>4.8021306203764738E-6</v>
      </c>
      <c r="BC1997" s="13">
        <f t="shared" si="2674"/>
        <v>1.6612156435181116E-6</v>
      </c>
      <c r="BD1997" s="13">
        <f t="shared" si="2675"/>
        <v>3.3231485008923642E-3</v>
      </c>
      <c r="BE1997" s="13">
        <f t="shared" si="2676"/>
        <v>2.27799626892478E-3</v>
      </c>
      <c r="BF1997" s="13">
        <f t="shared" si="2677"/>
        <v>7.8077567100021963E-4</v>
      </c>
      <c r="BG1997" s="13">
        <f t="shared" si="2678"/>
        <v>1.7840551562553142E-4</v>
      </c>
      <c r="BH1997" s="13">
        <f t="shared" si="2679"/>
        <v>3.057394958737397E-5</v>
      </c>
      <c r="BI1997" s="13">
        <f t="shared" si="2680"/>
        <v>4.191647954801288E-6</v>
      </c>
      <c r="BJ1997" s="14">
        <f t="shared" si="2681"/>
        <v>0.14369645169893944</v>
      </c>
      <c r="BK1997" s="14">
        <f t="shared" si="2682"/>
        <v>0.23118114960060596</v>
      </c>
      <c r="BL1997" s="14">
        <f t="shared" si="2683"/>
        <v>0.54600993717250257</v>
      </c>
      <c r="BM1997" s="14">
        <f t="shared" si="2684"/>
        <v>0.43217520462093151</v>
      </c>
      <c r="BN1997" s="14">
        <f t="shared" si="2685"/>
        <v>0.56575335274328564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1.3052999999999999</v>
      </c>
      <c r="F1998" s="10">
        <f>VLOOKUP(B1998,home!$B$2:$E$405,3,FALSE)</f>
        <v>0.8468</v>
      </c>
      <c r="G1998" s="10">
        <f>VLOOKUP(C1998,away!$B$2:$E$405,4,FALSE)</f>
        <v>0.8871</v>
      </c>
      <c r="H1998" s="10">
        <f>VLOOKUP(A1998,away!$A$2:$E$405,3,FALSE)</f>
        <v>1.1211</v>
      </c>
      <c r="I1998" s="10">
        <f>VLOOKUP(C1998,away!$B$2:$E$405,3,FALSE)</f>
        <v>1.4553</v>
      </c>
      <c r="J1998" s="10">
        <f>VLOOKUP(B1998,home!$B$2:$E$405,4,FALSE)</f>
        <v>1.4553</v>
      </c>
      <c r="K1998" s="12">
        <f t="shared" si="2630"/>
        <v>0.98053650428399985</v>
      </c>
      <c r="L1998" s="12">
        <f t="shared" si="2631"/>
        <v>2.3743755486990001</v>
      </c>
      <c r="M1998" s="13">
        <f t="shared" si="2632"/>
        <v>3.4912440464736544E-2</v>
      </c>
      <c r="N1998" s="13">
        <f t="shared" si="2633"/>
        <v>3.4232922329316032E-2</v>
      </c>
      <c r="O1998" s="13">
        <f t="shared" si="2634"/>
        <v>8.2895244984880004E-2</v>
      </c>
      <c r="P1998" s="13">
        <f t="shared" si="2635"/>
        <v>8.1281813739239997E-2</v>
      </c>
      <c r="Q1998" s="13">
        <f t="shared" si="2636"/>
        <v>1.6783314996106611E-2</v>
      </c>
      <c r="R1998" s="13">
        <f t="shared" si="2637"/>
        <v>9.8412221397756267E-2</v>
      </c>
      <c r="S1998" s="13">
        <f t="shared" si="2638"/>
        <v>4.730930548534458E-2</v>
      </c>
      <c r="T1998" s="13">
        <f t="shared" si="2639"/>
        <v>3.9849892752868793E-2</v>
      </c>
      <c r="U1998" s="13">
        <f t="shared" si="2640"/>
        <v>9.6496775548178967E-2</v>
      </c>
      <c r="V1998" s="13">
        <f t="shared" si="2641"/>
        <v>1.2238191396039703E-2</v>
      </c>
      <c r="W1998" s="13">
        <f t="shared" si="2642"/>
        <v>5.4855510055265367E-3</v>
      </c>
      <c r="X1998" s="13">
        <f t="shared" si="2643"/>
        <v>1.3024758178663423E-2</v>
      </c>
      <c r="Y1998" s="13">
        <f t="shared" si="2644"/>
        <v>1.5462833673567879E-2</v>
      </c>
      <c r="Z1998" s="13">
        <f t="shared" si="2645"/>
        <v>7.7889190726661672E-2</v>
      </c>
      <c r="AA1998" s="13">
        <f t="shared" si="2646"/>
        <v>7.6373194796630572E-2</v>
      </c>
      <c r="AB1998" s="13">
        <f t="shared" si="2647"/>
        <v>3.7443352723444553E-2</v>
      </c>
      <c r="AC1998" s="13">
        <f t="shared" si="2648"/>
        <v>1.7807806836126446E-3</v>
      </c>
      <c r="AD1998" s="13">
        <f t="shared" si="2649"/>
        <v>1.3446957517576426E-3</v>
      </c>
      <c r="AE1998" s="13">
        <f t="shared" si="2650"/>
        <v>3.192812713412767E-3</v>
      </c>
      <c r="AF1998" s="13">
        <f t="shared" si="2651"/>
        <v>3.7904682191512913E-3</v>
      </c>
      <c r="AG1998" s="13">
        <f t="shared" si="2652"/>
        <v>2.9999983525578235E-3</v>
      </c>
      <c r="AH1998" s="13">
        <f t="shared" si="2653"/>
        <v>4.6234547492334598E-2</v>
      </c>
      <c r="AI1998" s="13">
        <f t="shared" si="2654"/>
        <v>4.5334661575286331E-2</v>
      </c>
      <c r="AJ1998" s="13">
        <f t="shared" si="2655"/>
        <v>2.2226145291964716E-2</v>
      </c>
      <c r="AK1998" s="13">
        <f t="shared" si="2656"/>
        <v>7.2645156027637886E-3</v>
      </c>
      <c r="AL1998" s="13">
        <f t="shared" si="2657"/>
        <v>1.6583782962069333E-4</v>
      </c>
      <c r="AM1998" s="13">
        <f t="shared" si="2658"/>
        <v>2.6370465435079688E-4</v>
      </c>
      <c r="AN1998" s="13">
        <f t="shared" si="2659"/>
        <v>6.2613388336865347E-4</v>
      </c>
      <c r="AO1998" s="13">
        <f t="shared" si="2660"/>
        <v>7.4333849144124129E-4</v>
      </c>
      <c r="AP1998" s="13">
        <f t="shared" si="2661"/>
        <v>5.883215794949615E-4</v>
      </c>
      <c r="AQ1998" s="13">
        <f t="shared" si="2662"/>
        <v>3.4922409328120289E-4</v>
      </c>
      <c r="AR1998" s="13">
        <f t="shared" si="2663"/>
        <v>2.1955635814192378E-2</v>
      </c>
      <c r="AS1998" s="13">
        <f t="shared" si="2664"/>
        <v>2.1528302390580782E-2</v>
      </c>
      <c r="AT1998" s="13">
        <f t="shared" si="2665"/>
        <v>1.0554643184614479E-2</v>
      </c>
      <c r="AU1998" s="13">
        <f t="shared" si="2666"/>
        <v>3.4497376440689423E-3</v>
      </c>
      <c r="AV1998" s="13">
        <f t="shared" si="2667"/>
        <v>8.4564842255307039E-4</v>
      </c>
      <c r="AW1998" s="13">
        <f t="shared" si="2668"/>
        <v>1.0724925460122118E-5</v>
      </c>
      <c r="AX1998" s="13">
        <f t="shared" si="2669"/>
        <v>4.3095339990091791E-5</v>
      </c>
      <c r="AY1998" s="13">
        <f t="shared" si="2670"/>
        <v>1.0232452153534416E-4</v>
      </c>
      <c r="AZ1998" s="13">
        <f t="shared" si="2671"/>
        <v>1.2147842098292275E-4</v>
      </c>
      <c r="BA1998" s="13">
        <f t="shared" si="2672"/>
        <v>9.6145130825471775E-5</v>
      </c>
      <c r="BB1998" s="13">
        <f t="shared" si="2673"/>
        <v>5.7071161939616674E-5</v>
      </c>
      <c r="BC1998" s="13">
        <f t="shared" si="2674"/>
        <v>2.7101674289053358E-5</v>
      </c>
      <c r="BD1998" s="13">
        <f t="shared" si="2675"/>
        <v>8.6884874722264176E-3</v>
      </c>
      <c r="BE1998" s="13">
        <f t="shared" si="2676"/>
        <v>8.5193791335322153E-3</v>
      </c>
      <c r="BF1998" s="13">
        <f t="shared" si="2677"/>
        <v>4.176781117131865E-3</v>
      </c>
      <c r="BG1998" s="13">
        <f t="shared" si="2678"/>
        <v>1.3651621185839665E-3</v>
      </c>
      <c r="BH1998" s="13">
        <f t="shared" si="2679"/>
        <v>3.3464782288431541E-4</v>
      </c>
      <c r="BI1998" s="13">
        <f t="shared" si="2680"/>
        <v>6.562688128344757E-5</v>
      </c>
      <c r="BJ1998" s="14">
        <f t="shared" si="2681"/>
        <v>0.13918518692442816</v>
      </c>
      <c r="BK1998" s="14">
        <f t="shared" si="2682"/>
        <v>0.17779069412012952</v>
      </c>
      <c r="BL1998" s="14">
        <f t="shared" si="2683"/>
        <v>0.59416471141489158</v>
      </c>
      <c r="BM1998" s="14">
        <f t="shared" si="2684"/>
        <v>0.64042022567800028</v>
      </c>
      <c r="BN1998" s="14">
        <f t="shared" si="2685"/>
        <v>0.34851795791203544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1.3052999999999999</v>
      </c>
      <c r="F1999" s="10">
        <f>VLOOKUP(B1999,home!$B$2:$E$405,3,FALSE)</f>
        <v>0.8468</v>
      </c>
      <c r="G1999" s="10">
        <f>VLOOKUP(C1999,away!$B$2:$E$405,4,FALSE)</f>
        <v>0.7661</v>
      </c>
      <c r="H1999" s="10">
        <f>VLOOKUP(A1999,away!$A$2:$E$405,3,FALSE)</f>
        <v>1.1211</v>
      </c>
      <c r="I1999" s="10">
        <f>VLOOKUP(C1999,away!$B$2:$E$405,3,FALSE)</f>
        <v>0.75109999999999999</v>
      </c>
      <c r="J1999" s="10">
        <f>VLOOKUP(B1999,home!$B$2:$E$405,4,FALSE)</f>
        <v>1.3613999999999999</v>
      </c>
      <c r="K1999" s="12">
        <f t="shared" si="2630"/>
        <v>0.84679181144399984</v>
      </c>
      <c r="L1999" s="12">
        <f t="shared" si="2631"/>
        <v>1.1463780470939999</v>
      </c>
      <c r="M1999" s="13">
        <f t="shared" si="2632"/>
        <v>0.13626280631703538</v>
      </c>
      <c r="N1999" s="13">
        <f t="shared" si="2633"/>
        <v>0.11538622859364531</v>
      </c>
      <c r="O1999" s="13">
        <f t="shared" si="2634"/>
        <v>0.15620868979727098</v>
      </c>
      <c r="P1999" s="13">
        <f t="shared" si="2635"/>
        <v>0.13227623939672498</v>
      </c>
      <c r="Q1999" s="13">
        <f t="shared" si="2636"/>
        <v>4.8854056763252177E-2</v>
      </c>
      <c r="R1999" s="13">
        <f t="shared" si="2637"/>
        <v>8.9537106374454001E-2</v>
      </c>
      <c r="S1999" s="13">
        <f t="shared" si="2638"/>
        <v>3.210157632492603E-2</v>
      </c>
      <c r="T1999" s="13">
        <f t="shared" si="2639"/>
        <v>5.600521818487645E-2</v>
      </c>
      <c r="U1999" s="13">
        <f t="shared" si="2640"/>
        <v>7.5819288498278015E-2</v>
      </c>
      <c r="V1999" s="13">
        <f t="shared" si="2641"/>
        <v>3.4624886600779147E-3</v>
      </c>
      <c r="W1999" s="13">
        <f t="shared" si="2642"/>
        <v>1.3789738407647438E-2</v>
      </c>
      <c r="X1999" s="13">
        <f t="shared" si="2643"/>
        <v>1.5808253385695994E-2</v>
      </c>
      <c r="Y1999" s="13">
        <f t="shared" si="2644"/>
        <v>9.0611173221306473E-3</v>
      </c>
      <c r="Z1999" s="13">
        <f t="shared" si="2645"/>
        <v>3.4214457715998105E-2</v>
      </c>
      <c r="AA1999" s="13">
        <f t="shared" si="2646"/>
        <v>2.8972522626904171E-2</v>
      </c>
      <c r="AB1999" s="13">
        <f t="shared" si="2647"/>
        <v>1.2266847458669227E-2</v>
      </c>
      <c r="AC1999" s="13">
        <f t="shared" si="2648"/>
        <v>2.1007428186387112E-4</v>
      </c>
      <c r="AD1999" s="13">
        <f t="shared" si="2649"/>
        <v>2.9192593913876671E-3</v>
      </c>
      <c r="AE1999" s="13">
        <f t="shared" si="2650"/>
        <v>3.3465748800598125E-3</v>
      </c>
      <c r="AF1999" s="13">
        <f t="shared" si="2651"/>
        <v>1.9182199877284031E-3</v>
      </c>
      <c r="AG1999" s="13">
        <f t="shared" si="2652"/>
        <v>7.3300176114292099E-4</v>
      </c>
      <c r="AH1999" s="13">
        <f t="shared" si="2653"/>
        <v>9.8056758047115368E-3</v>
      </c>
      <c r="AI1999" s="13">
        <f t="shared" si="2654"/>
        <v>8.303365977104283E-3</v>
      </c>
      <c r="AJ1999" s="13">
        <f t="shared" si="2655"/>
        <v>3.5156111584173063E-3</v>
      </c>
      <c r="AK1999" s="13">
        <f t="shared" si="2656"/>
        <v>9.9233024705631012E-4</v>
      </c>
      <c r="AL1999" s="13">
        <f t="shared" si="2657"/>
        <v>8.1571301076151317E-6</v>
      </c>
      <c r="AM1999" s="13">
        <f t="shared" si="2658"/>
        <v>4.9440098962161435E-4</v>
      </c>
      <c r="AN1999" s="13">
        <f t="shared" si="2659"/>
        <v>5.667704409637671E-4</v>
      </c>
      <c r="AO1999" s="13">
        <f t="shared" si="2660"/>
        <v>3.2486659563132436E-4</v>
      </c>
      <c r="AP1999" s="13">
        <f t="shared" si="2661"/>
        <v>1.2413997782197126E-4</v>
      </c>
      <c r="AQ1999" s="13">
        <f t="shared" si="2662"/>
        <v>3.557783633546097E-5</v>
      </c>
      <c r="AR1999" s="13">
        <f t="shared" si="2663"/>
        <v>2.248202295888417E-3</v>
      </c>
      <c r="AS1999" s="13">
        <f t="shared" si="2664"/>
        <v>1.9037592946279122E-3</v>
      </c>
      <c r="AT1999" s="13">
        <f t="shared" si="2665"/>
        <v>8.0604389082566041E-4</v>
      </c>
      <c r="AU1999" s="13">
        <f t="shared" si="2666"/>
        <v>2.2751712213854363E-4</v>
      </c>
      <c r="AV1999" s="13">
        <f t="shared" si="2667"/>
        <v>4.8164908997555763E-5</v>
      </c>
      <c r="AW1999" s="13">
        <f t="shared" si="2668"/>
        <v>2.1995781617168475E-7</v>
      </c>
      <c r="AX1999" s="13">
        <f t="shared" si="2669"/>
        <v>6.9775784930232142E-5</v>
      </c>
      <c r="AY1999" s="13">
        <f t="shared" si="2670"/>
        <v>7.9989428062770474E-5</v>
      </c>
      <c r="AZ1999" s="13">
        <f t="shared" si="2671"/>
        <v>4.5849062165382421E-5</v>
      </c>
      <c r="BA1999" s="13">
        <f t="shared" si="2672"/>
        <v>1.7520119448747499E-5</v>
      </c>
      <c r="BB1999" s="13">
        <f t="shared" si="2673"/>
        <v>5.0211700796271913E-6</v>
      </c>
      <c r="BC1999" s="13">
        <f t="shared" si="2674"/>
        <v>1.1512318300019676E-6</v>
      </c>
      <c r="BD1999" s="13">
        <f t="shared" si="2675"/>
        <v>4.2954829290546884E-4</v>
      </c>
      <c r="BE1999" s="13">
        <f t="shared" si="2676"/>
        <v>3.6373797705209981E-4</v>
      </c>
      <c r="BF1999" s="13">
        <f t="shared" si="2677"/>
        <v>1.540051702394618E-4</v>
      </c>
      <c r="BG1999" s="13">
        <f t="shared" si="2678"/>
        <v>4.3470105692938494E-5</v>
      </c>
      <c r="BH1999" s="13">
        <f t="shared" si="2679"/>
        <v>9.2025323858463753E-6</v>
      </c>
      <c r="BI1999" s="13">
        <f t="shared" si="2680"/>
        <v>1.5585258137765856E-6</v>
      </c>
      <c r="BJ1999" s="14">
        <f t="shared" si="2681"/>
        <v>0.26958673131445754</v>
      </c>
      <c r="BK1999" s="14">
        <f t="shared" si="2682"/>
        <v>0.30440133153879856</v>
      </c>
      <c r="BL1999" s="14">
        <f t="shared" si="2683"/>
        <v>0.39165664805943357</v>
      </c>
      <c r="BM1999" s="14">
        <f t="shared" si="2684"/>
        <v>0.32125427191605832</v>
      </c>
      <c r="BN1999" s="14">
        <f t="shared" si="2685"/>
        <v>0.67852512724238279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1.8042</v>
      </c>
      <c r="F2000" s="10">
        <f>VLOOKUP(B2000,home!$B$2:$E$405,3,FALSE)</f>
        <v>1.2194</v>
      </c>
      <c r="G2000" s="10">
        <f>VLOOKUP(C2000,away!$B$2:$E$405,4,FALSE)</f>
        <v>1.1085</v>
      </c>
      <c r="H2000" s="10">
        <f>VLOOKUP(A2000,away!$A$2:$E$405,3,FALSE)</f>
        <v>1.2458</v>
      </c>
      <c r="I2000" s="10">
        <f>VLOOKUP(C2000,away!$B$2:$E$405,3,FALSE)</f>
        <v>0.74919999999999998</v>
      </c>
      <c r="J2000" s="10">
        <f>VLOOKUP(B2000,home!$B$2:$E$405,4,FALSE)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1.8042</v>
      </c>
      <c r="F2001" s="10">
        <f>VLOOKUP(B2001,home!$B$2:$E$405,3,FALSE)</f>
        <v>1.2563</v>
      </c>
      <c r="G2001" s="10">
        <f>VLOOKUP(C2001,away!$B$2:$E$405,4,FALSE)</f>
        <v>1.0346</v>
      </c>
      <c r="H2001" s="10">
        <f>VLOOKUP(A2001,away!$A$2:$E$405,3,FALSE)</f>
        <v>1.2458</v>
      </c>
      <c r="I2001" s="10">
        <f>VLOOKUP(C2001,away!$B$2:$E$405,3,FALSE)</f>
        <v>0.85619999999999996</v>
      </c>
      <c r="J2001" s="10">
        <f>VLOOKUP(B2001,home!$B$2:$E$405,4,FALSE)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1.5941000000000001</v>
      </c>
      <c r="F2002" s="10">
        <f>VLOOKUP(B2002,home!$B$2:$E$405,3,FALSE)</f>
        <v>0.37640000000000001</v>
      </c>
      <c r="G2002" s="10">
        <f>VLOOKUP(C2002,away!$B$2:$E$405,4,FALSE)</f>
        <v>1.6031</v>
      </c>
      <c r="H2002" s="10">
        <f>VLOOKUP(A2002,away!$A$2:$E$405,3,FALSE)</f>
        <v>1.1647000000000001</v>
      </c>
      <c r="I2002" s="10">
        <f>VLOOKUP(C2002,away!$B$2:$E$405,3,FALSE)</f>
        <v>1.1448</v>
      </c>
      <c r="J2002" s="10">
        <f>VLOOKUP(B2002,home!$B$2:$E$405,4,FALSE)</f>
        <v>1.0303</v>
      </c>
      <c r="K2002" s="12">
        <f t="shared" si="2630"/>
        <v>0.96189084364400013</v>
      </c>
      <c r="L2002" s="12">
        <f t="shared" si="2631"/>
        <v>1.3737490213680001</v>
      </c>
      <c r="M2002" s="13">
        <f t="shared" si="2632"/>
        <v>9.6748556700094315E-2</v>
      </c>
      <c r="N2002" s="13">
        <f t="shared" si="2633"/>
        <v>9.3061550825593087E-2</v>
      </c>
      <c r="O2002" s="13">
        <f t="shared" si="2634"/>
        <v>0.13290823508552105</v>
      </c>
      <c r="P2002" s="13">
        <f t="shared" si="2635"/>
        <v>0.12784321437364693</v>
      </c>
      <c r="Q2002" s="13">
        <f t="shared" si="2636"/>
        <v>4.4757526817224363E-2</v>
      </c>
      <c r="R2002" s="13">
        <f t="shared" si="2637"/>
        <v>9.1291278940241333E-2</v>
      </c>
      <c r="S2002" s="13">
        <f t="shared" si="2638"/>
        <v>4.223289736520254E-2</v>
      </c>
      <c r="T2002" s="13">
        <f t="shared" si="2639"/>
        <v>6.1485608664014001E-2</v>
      </c>
      <c r="U2002" s="13">
        <f t="shared" si="2640"/>
        <v>8.7812245317168469E-2</v>
      </c>
      <c r="V2002" s="13">
        <f t="shared" si="2641"/>
        <v>6.2007119114120815E-3</v>
      </c>
      <c r="W2002" s="13">
        <f t="shared" si="2642"/>
        <v>1.4350618409879638E-2</v>
      </c>
      <c r="X2002" s="13">
        <f t="shared" si="2643"/>
        <v>1.971414799659776E-2</v>
      </c>
      <c r="Y2002" s="13">
        <f t="shared" si="2644"/>
        <v>1.3541145758715048E-2</v>
      </c>
      <c r="Z2002" s="13">
        <f t="shared" si="2645"/>
        <v>4.1803768367863217E-2</v>
      </c>
      <c r="AA2002" s="13">
        <f t="shared" si="2646"/>
        <v>4.021066202286231E-2</v>
      </c>
      <c r="AB2002" s="13">
        <f t="shared" si="2647"/>
        <v>1.9339133808327393E-2</v>
      </c>
      <c r="AC2002" s="13">
        <f t="shared" si="2648"/>
        <v>5.1209997931622123E-4</v>
      </c>
      <c r="AD2002" s="13">
        <f t="shared" si="2649"/>
        <v>3.4509321122730605E-3</v>
      </c>
      <c r="AE2002" s="13">
        <f t="shared" si="2650"/>
        <v>4.7407146120425226E-3</v>
      </c>
      <c r="AF2002" s="13">
        <f t="shared" si="2651"/>
        <v>3.2562760294391978E-3</v>
      </c>
      <c r="AG2002" s="13">
        <f t="shared" si="2652"/>
        <v>1.4911020029153917E-3</v>
      </c>
      <c r="AH2002" s="13">
        <f t="shared" si="2653"/>
        <v>1.435697147121167E-2</v>
      </c>
      <c r="AI2002" s="13">
        <f t="shared" si="2654"/>
        <v>1.3809839400616633E-2</v>
      </c>
      <c r="AJ2002" s="13">
        <f t="shared" si="2655"/>
        <v>6.6417790358236422E-3</v>
      </c>
      <c r="AK2002" s="13">
        <f t="shared" si="2656"/>
        <v>2.1295554800218131E-3</v>
      </c>
      <c r="AL2002" s="13">
        <f t="shared" si="2657"/>
        <v>2.7067486965994205E-5</v>
      </c>
      <c r="AM2002" s="13">
        <f t="shared" si="2658"/>
        <v>6.6388400016650125E-4</v>
      </c>
      <c r="AN2002" s="13">
        <f t="shared" si="2659"/>
        <v>9.1200999553060443E-4</v>
      </c>
      <c r="AO2002" s="13">
        <f t="shared" si="2660"/>
        <v>6.2643641941900112E-4</v>
      </c>
      <c r="AP2002" s="13">
        <f t="shared" si="2661"/>
        <v>2.8685547270870896E-4</v>
      </c>
      <c r="AQ2002" s="13">
        <f t="shared" si="2662"/>
        <v>9.8516856226911031E-5</v>
      </c>
      <c r="AR2002" s="13">
        <f t="shared" si="2663"/>
        <v>3.9445751016770666E-3</v>
      </c>
      <c r="AS2002" s="13">
        <f t="shared" si="2664"/>
        <v>3.7942506723692704E-3</v>
      </c>
      <c r="AT2002" s="13">
        <f t="shared" si="2665"/>
        <v>1.824827490121046E-3</v>
      </c>
      <c r="AU2002" s="13">
        <f t="shared" si="2666"/>
        <v>5.8509495132576554E-4</v>
      </c>
      <c r="AV2002" s="13">
        <f t="shared" si="2667"/>
        <v>1.4069936908564642E-4</v>
      </c>
      <c r="AW2002" s="13">
        <f t="shared" si="2668"/>
        <v>9.9352459405449022E-7</v>
      </c>
      <c r="AX2002" s="13">
        <f t="shared" si="2669"/>
        <v>1.0643065683365152E-4</v>
      </c>
      <c r="AY2002" s="13">
        <f t="shared" si="2670"/>
        <v>1.4620901066878225E-4</v>
      </c>
      <c r="AZ2002" s="13">
        <f t="shared" si="2671"/>
        <v>1.0042724266071157E-4</v>
      </c>
      <c r="BA2002" s="13">
        <f t="shared" si="2672"/>
        <v>4.5987275441279735E-5</v>
      </c>
      <c r="BB2002" s="13">
        <f t="shared" si="2673"/>
        <v>1.5793743658209681E-5</v>
      </c>
      <c r="BC2002" s="13">
        <f t="shared" si="2674"/>
        <v>4.3393279788405224E-6</v>
      </c>
      <c r="BD2002" s="13">
        <f t="shared" si="2675"/>
        <v>9.0314269760690714E-4</v>
      </c>
      <c r="BE2002" s="13">
        <f t="shared" si="2676"/>
        <v>8.6872469133202589E-4</v>
      </c>
      <c r="BF2002" s="13">
        <f t="shared" si="2677"/>
        <v>4.1780916311986792E-4</v>
      </c>
      <c r="BG2002" s="13">
        <f t="shared" si="2678"/>
        <v>1.3396226946518785E-4</v>
      </c>
      <c r="BH2002" s="13">
        <f t="shared" si="2679"/>
        <v>3.2214270098083595E-5</v>
      </c>
      <c r="BI2002" s="13">
        <f t="shared" si="2680"/>
        <v>6.1973222884042654E-6</v>
      </c>
      <c r="BJ2002" s="14">
        <f t="shared" si="2681"/>
        <v>0.26285651322998732</v>
      </c>
      <c r="BK2002" s="14">
        <f t="shared" si="2682"/>
        <v>0.27371075682730689</v>
      </c>
      <c r="BL2002" s="14">
        <f t="shared" si="2683"/>
        <v>0.4211511985602836</v>
      </c>
      <c r="BM2002" s="14">
        <f t="shared" si="2684"/>
        <v>0.41276665875704521</v>
      </c>
      <c r="BN2002" s="14">
        <f t="shared" si="2685"/>
        <v>0.58661036274232115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1.5941000000000001</v>
      </c>
      <c r="F2003" s="10">
        <f>VLOOKUP(B2003,home!$B$2:$E$405,3,FALSE)</f>
        <v>1.0037</v>
      </c>
      <c r="G2003" s="10">
        <f>VLOOKUP(C2003,away!$B$2:$E$405,4,FALSE)</f>
        <v>1.1919</v>
      </c>
      <c r="H2003" s="10">
        <f>VLOOKUP(A2003,away!$A$2:$E$405,3,FALSE)</f>
        <v>1.1647000000000001</v>
      </c>
      <c r="I2003" s="10">
        <f>VLOOKUP(C2003,away!$B$2:$E$405,3,FALSE)</f>
        <v>0.85860000000000003</v>
      </c>
      <c r="J2003" s="10">
        <f>VLOOKUP(B2003,home!$B$2:$E$405,4,FALSE)</f>
        <v>1.0303</v>
      </c>
      <c r="K2003" s="12">
        <f t="shared" si="2630"/>
        <v>1.9070378188230002</v>
      </c>
      <c r="L2003" s="12">
        <f t="shared" si="2631"/>
        <v>1.0303117660260002</v>
      </c>
      <c r="M2003" s="13">
        <f t="shared" si="2632"/>
        <v>5.300603071387635E-2</v>
      </c>
      <c r="N2003" s="13">
        <f t="shared" si="2633"/>
        <v>0.1010845051970557</v>
      </c>
      <c r="O2003" s="13">
        <f t="shared" si="2634"/>
        <v>5.4612737114842345E-2</v>
      </c>
      <c r="P2003" s="13">
        <f t="shared" si="2635"/>
        <v>0.10414855506744285</v>
      </c>
      <c r="Q2003" s="13">
        <f t="shared" si="2636"/>
        <v>9.6385987153897679E-2</v>
      </c>
      <c r="R2003" s="13">
        <f t="shared" si="2637"/>
        <v>2.8134072812153448E-2</v>
      </c>
      <c r="S2003" s="13">
        <f t="shared" si="2638"/>
        <v>5.1158902942512643E-2</v>
      </c>
      <c r="T2003" s="13">
        <f t="shared" si="2639"/>
        <v>9.930761664469169E-2</v>
      </c>
      <c r="U2003" s="13">
        <f t="shared" si="2640"/>
        <v>5.3652740850296574E-2</v>
      </c>
      <c r="V2003" s="13">
        <f t="shared" si="2641"/>
        <v>1.1168804229631854E-2</v>
      </c>
      <c r="W2003" s="13">
        <f t="shared" si="2642"/>
        <v>6.1270574235690253E-2</v>
      </c>
      <c r="X2003" s="13">
        <f t="shared" si="2643"/>
        <v>6.3127793546201169E-2</v>
      </c>
      <c r="Y2003" s="13">
        <f t="shared" si="2644"/>
        <v>3.2520654226955624E-2</v>
      </c>
      <c r="Z2003" s="13">
        <f t="shared" si="2645"/>
        <v>9.6622887481979669E-3</v>
      </c>
      <c r="AA2003" s="13">
        <f t="shared" si="2646"/>
        <v>1.8426350059201464E-2</v>
      </c>
      <c r="AB2003" s="13">
        <f t="shared" si="2647"/>
        <v>1.7569873212884314E-2</v>
      </c>
      <c r="AC2003" s="13">
        <f t="shared" si="2648"/>
        <v>1.3715595266723885E-3</v>
      </c>
      <c r="AD2003" s="13">
        <f t="shared" si="2649"/>
        <v>2.921132556211585E-2</v>
      </c>
      <c r="AE2003" s="13">
        <f t="shared" si="2650"/>
        <v>3.0096772427864023E-2</v>
      </c>
      <c r="AF2003" s="13">
        <f t="shared" si="2651"/>
        <v>1.5504529375917604E-2</v>
      </c>
      <c r="AG2003" s="13">
        <f t="shared" si="2652"/>
        <v>5.3248330142345555E-3</v>
      </c>
      <c r="AH2003" s="13">
        <f t="shared" si="2653"/>
        <v>2.4887924460022491E-3</v>
      </c>
      <c r="AI2003" s="13">
        <f t="shared" si="2654"/>
        <v>4.7462213177272882E-3</v>
      </c>
      <c r="AJ2003" s="13">
        <f t="shared" si="2655"/>
        <v>4.5256117747049379E-3</v>
      </c>
      <c r="AK2003" s="13">
        <f t="shared" si="2656"/>
        <v>2.8768376025576636E-3</v>
      </c>
      <c r="AL2003" s="13">
        <f t="shared" si="2657"/>
        <v>1.0779599299784563E-4</v>
      </c>
      <c r="AM2003" s="13">
        <f t="shared" si="2658"/>
        <v>1.1141420516981191E-2</v>
      </c>
      <c r="AN2003" s="13">
        <f t="shared" si="2659"/>
        <v>1.1479136648889204E-2</v>
      </c>
      <c r="AO2003" s="13">
        <f t="shared" si="2660"/>
        <v>5.9135447765854068E-3</v>
      </c>
      <c r="AP2003" s="13">
        <f t="shared" si="2661"/>
        <v>2.0309315874125133E-3</v>
      </c>
      <c r="AQ2003" s="13">
        <f t="shared" si="2662"/>
        <v>5.2312317762624359E-4</v>
      </c>
      <c r="AR2003" s="13">
        <f t="shared" si="2663"/>
        <v>5.1284642806254934E-4</v>
      </c>
      <c r="AS2003" s="13">
        <f t="shared" si="2664"/>
        <v>9.7801753356357058E-4</v>
      </c>
      <c r="AT2003" s="13">
        <f t="shared" si="2665"/>
        <v>9.3255821198886125E-4</v>
      </c>
      <c r="AU2003" s="13">
        <f t="shared" si="2666"/>
        <v>5.9280792617223829E-4</v>
      </c>
      <c r="AV2003" s="13">
        <f t="shared" si="2667"/>
        <v>2.8262678362712279E-4</v>
      </c>
      <c r="AW2003" s="13">
        <f t="shared" si="2668"/>
        <v>5.8833960136155974E-6</v>
      </c>
      <c r="AX2003" s="13">
        <f t="shared" si="2669"/>
        <v>3.5411850468822764E-3</v>
      </c>
      <c r="AY2003" s="13">
        <f t="shared" si="2670"/>
        <v>3.6485246194781422E-3</v>
      </c>
      <c r="AZ2003" s="13">
        <f t="shared" si="2671"/>
        <v>1.8795589220419321E-3</v>
      </c>
      <c r="BA2003" s="13">
        <f t="shared" si="2672"/>
        <v>6.4551055743964953E-4</v>
      </c>
      <c r="BB2003" s="13">
        <f t="shared" si="2673"/>
        <v>1.6626928060601827E-4</v>
      </c>
      <c r="BC2003" s="13">
        <f t="shared" si="2674"/>
        <v>3.4261839227411858E-5</v>
      </c>
      <c r="BD2003" s="13">
        <f t="shared" si="2675"/>
        <v>8.8065284832875159E-5</v>
      </c>
      <c r="BE2003" s="13">
        <f t="shared" si="2676"/>
        <v>1.6794382870171246E-4</v>
      </c>
      <c r="BF2003" s="13">
        <f t="shared" si="2677"/>
        <v>1.601376163860487E-4</v>
      </c>
      <c r="BG2003" s="13">
        <f t="shared" si="2678"/>
        <v>1.0179616355478822E-4</v>
      </c>
      <c r="BH2003" s="13">
        <f t="shared" si="2679"/>
        <v>4.8532283427518158E-5</v>
      </c>
      <c r="BI2003" s="13">
        <f t="shared" si="2680"/>
        <v>1.8510579986022771E-5</v>
      </c>
      <c r="BJ2003" s="14">
        <f t="shared" si="2681"/>
        <v>0.57483805835779433</v>
      </c>
      <c r="BK2003" s="14">
        <f t="shared" si="2682"/>
        <v>0.22461017309261205</v>
      </c>
      <c r="BL2003" s="14">
        <f t="shared" si="2683"/>
        <v>0.19091707983067363</v>
      </c>
      <c r="BM2003" s="14">
        <f t="shared" si="2684"/>
        <v>0.55901307074654472</v>
      </c>
      <c r="BN2003" s="14">
        <f t="shared" si="2685"/>
        <v>0.43737188805926841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1.5941000000000001</v>
      </c>
      <c r="F2004" s="10">
        <f>VLOOKUP(B2004,home!$B$2:$E$405,3,FALSE)</f>
        <v>0.94099999999999995</v>
      </c>
      <c r="G2004" s="10">
        <f>VLOOKUP(C2004,away!$B$2:$E$405,4,FALSE)</f>
        <v>0.94099999999999995</v>
      </c>
      <c r="H2004" s="10">
        <f>VLOOKUP(A2004,away!$A$2:$E$405,3,FALSE)</f>
        <v>1.1647000000000001</v>
      </c>
      <c r="I2004" s="10">
        <f>VLOOKUP(C2004,away!$B$2:$E$405,3,FALSE)</f>
        <v>1.3736999999999999</v>
      </c>
      <c r="J2004" s="10">
        <f>VLOOKUP(B2004,home!$B$2:$E$405,4,FALSE)</f>
        <v>1.0303</v>
      </c>
      <c r="K2004" s="12">
        <f t="shared" si="2630"/>
        <v>1.4115452620999998</v>
      </c>
      <c r="L2004" s="12">
        <f t="shared" si="2631"/>
        <v>1.6484268262170001</v>
      </c>
      <c r="M2004" s="13">
        <f t="shared" si="2632"/>
        <v>4.6889003952738456E-2</v>
      </c>
      <c r="N2004" s="13">
        <f t="shared" si="2633"/>
        <v>6.6185951374076138E-2</v>
      </c>
      <c r="O2004" s="13">
        <f t="shared" si="2634"/>
        <v>7.7293091970289024E-2</v>
      </c>
      <c r="P2004" s="13">
        <f t="shared" si="2635"/>
        <v>0.10910269776372102</v>
      </c>
      <c r="Q2004" s="13">
        <f t="shared" si="2636"/>
        <v>4.6712233039829076E-2</v>
      </c>
      <c r="R2004" s="13">
        <f t="shared" si="2637"/>
        <v>6.3706003142541129E-2</v>
      </c>
      <c r="S2004" s="13">
        <f t="shared" si="2638"/>
        <v>6.3465832369353756E-2</v>
      </c>
      <c r="T2004" s="13">
        <f t="shared" si="2639"/>
        <v>7.7001698055354326E-2</v>
      </c>
      <c r="U2004" s="13">
        <f t="shared" si="2640"/>
        <v>8.9923906903181638E-2</v>
      </c>
      <c r="V2004" s="13">
        <f t="shared" si="2641"/>
        <v>1.6408238235452802E-2</v>
      </c>
      <c r="W2004" s="13">
        <f t="shared" si="2642"/>
        <v>2.1978810409827274E-2</v>
      </c>
      <c r="X2004" s="13">
        <f t="shared" si="2643"/>
        <v>3.6230460687896732E-2</v>
      </c>
      <c r="Y2004" s="13">
        <f t="shared" si="2644"/>
        <v>2.9861631662064708E-2</v>
      </c>
      <c r="Z2004" s="13">
        <f t="shared" si="2645"/>
        <v>3.5004894857076432E-2</v>
      </c>
      <c r="AA2004" s="13">
        <f t="shared" si="2646"/>
        <v>4.9410993485814896E-2</v>
      </c>
      <c r="AB2004" s="13">
        <f t="shared" si="2647"/>
        <v>3.4872926875277988E-2</v>
      </c>
      <c r="AC2004" s="13">
        <f t="shared" si="2648"/>
        <v>2.3861978637386692E-3</v>
      </c>
      <c r="AD2004" s="13">
        <f t="shared" si="2649"/>
        <v>7.7560214251464555E-3</v>
      </c>
      <c r="AE2004" s="13">
        <f t="shared" si="2650"/>
        <v>1.2785233781925224E-2</v>
      </c>
      <c r="AF2004" s="13">
        <f t="shared" si="2651"/>
        <v>1.0537761172790689E-2</v>
      </c>
      <c r="AG2004" s="13">
        <f t="shared" si="2652"/>
        <v>5.7902427351653627E-3</v>
      </c>
      <c r="AH2004" s="13">
        <f t="shared" si="2653"/>
        <v>1.4425751932827569E-2</v>
      </c>
      <c r="AI2004" s="13">
        <f t="shared" si="2654"/>
        <v>2.036260179301267E-2</v>
      </c>
      <c r="AJ2004" s="13">
        <f t="shared" si="2655"/>
        <v>1.4371367042478E-2</v>
      </c>
      <c r="AK2004" s="13">
        <f t="shared" si="2656"/>
        <v>6.7619450195699708E-3</v>
      </c>
      <c r="AL2004" s="13">
        <f t="shared" si="2657"/>
        <v>2.2209098286184612E-4</v>
      </c>
      <c r="AM2004" s="13">
        <f t="shared" si="2658"/>
        <v>2.1895950590823132E-3</v>
      </c>
      <c r="AN2004" s="13">
        <f t="shared" si="2659"/>
        <v>3.6093872339434817E-3</v>
      </c>
      <c r="AO2004" s="13">
        <f t="shared" si="2660"/>
        <v>2.9749053713188063E-3</v>
      </c>
      <c r="AP2004" s="13">
        <f t="shared" si="2661"/>
        <v>1.6346379398463218E-3</v>
      </c>
      <c r="AQ2004" s="13">
        <f t="shared" si="2662"/>
        <v>6.7364525779869174E-4</v>
      </c>
      <c r="AR2004" s="13">
        <f t="shared" si="2663"/>
        <v>4.7559592948849426E-3</v>
      </c>
      <c r="AS2004" s="13">
        <f t="shared" si="2664"/>
        <v>6.7132518094352974E-3</v>
      </c>
      <c r="AT2004" s="13">
        <f t="shared" si="2665"/>
        <v>4.7380293924463223E-3</v>
      </c>
      <c r="AU2004" s="13">
        <f t="shared" si="2666"/>
        <v>2.2293143135327163E-3</v>
      </c>
      <c r="AV2004" s="13">
        <f t="shared" si="2667"/>
        <v>7.8669451424970434E-4</v>
      </c>
      <c r="AW2004" s="13">
        <f t="shared" si="2668"/>
        <v>1.4354659903990722E-5</v>
      </c>
      <c r="AX2004" s="13">
        <f t="shared" si="2669"/>
        <v>5.1511875526086856E-4</v>
      </c>
      <c r="AY2004" s="13">
        <f t="shared" si="2670"/>
        <v>8.4913557485952499E-4</v>
      </c>
      <c r="AZ2004" s="13">
        <f t="shared" si="2671"/>
        <v>6.9986893034681757E-4</v>
      </c>
      <c r="BA2004" s="13">
        <f t="shared" si="2672"/>
        <v>3.8456090653983039E-4</v>
      </c>
      <c r="BB2004" s="13">
        <f t="shared" si="2673"/>
        <v>1.5848012866364618E-4</v>
      </c>
      <c r="BC2004" s="13">
        <f t="shared" si="2674"/>
        <v>5.2248579102295243E-5</v>
      </c>
      <c r="BD2004" s="13">
        <f t="shared" si="2675"/>
        <v>1.3066418143474032E-3</v>
      </c>
      <c r="BE2004" s="13">
        <f t="shared" si="2676"/>
        <v>1.8443840623038248E-3</v>
      </c>
      <c r="BF2004" s="13">
        <f t="shared" si="2677"/>
        <v>1.3017157923188574E-3</v>
      </c>
      <c r="BG2004" s="13">
        <f t="shared" si="2678"/>
        <v>6.1247691974947703E-4</v>
      </c>
      <c r="BH2004" s="13">
        <f t="shared" si="2679"/>
        <v>2.161347235544939E-4</v>
      </c>
      <c r="BI2004" s="13">
        <f t="shared" si="2680"/>
        <v>6.1016789001727803E-5</v>
      </c>
      <c r="BJ2004" s="14">
        <f t="shared" si="2681"/>
        <v>0.32858162808083863</v>
      </c>
      <c r="BK2004" s="14">
        <f t="shared" si="2682"/>
        <v>0.23932319674272609</v>
      </c>
      <c r="BL2004" s="14">
        <f t="shared" si="2683"/>
        <v>0.39569420759081764</v>
      </c>
      <c r="BM2004" s="14">
        <f t="shared" si="2684"/>
        <v>0.5878801651133081</v>
      </c>
      <c r="BN2004" s="14">
        <f t="shared" si="2685"/>
        <v>0.40988898124319484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1.5941000000000001</v>
      </c>
      <c r="F2005" s="10">
        <f>VLOOKUP(B2005,home!$B$2:$E$405,3,FALSE)</f>
        <v>1.4428000000000001</v>
      </c>
      <c r="G2005" s="10">
        <f>VLOOKUP(C2005,away!$B$2:$E$405,4,FALSE)</f>
        <v>0.69699999999999995</v>
      </c>
      <c r="H2005" s="10">
        <f>VLOOKUP(A2005,away!$A$2:$E$405,3,FALSE)</f>
        <v>1.1647000000000001</v>
      </c>
      <c r="I2005" s="10">
        <f>VLOOKUP(C2005,away!$B$2:$E$405,3,FALSE)</f>
        <v>0.85860000000000003</v>
      </c>
      <c r="J2005" s="10">
        <f>VLOOKUP(B2005,home!$B$2:$E$405,4,FALSE)</f>
        <v>0.2576</v>
      </c>
      <c r="K2005" s="12">
        <f t="shared" si="2630"/>
        <v>1.6030773335600002</v>
      </c>
      <c r="L2005" s="12">
        <f t="shared" si="2631"/>
        <v>0.257602941792</v>
      </c>
      <c r="M2005" s="13">
        <f t="shared" si="2632"/>
        <v>0.15556676612707643</v>
      </c>
      <c r="N2005" s="13">
        <f t="shared" si="2633"/>
        <v>0.24938555663354584</v>
      </c>
      <c r="O2005" s="13">
        <f t="shared" si="2634"/>
        <v>4.0074456599402945E-2</v>
      </c>
      <c r="P2005" s="13">
        <f t="shared" si="2635"/>
        <v>6.4242453029236826E-2</v>
      </c>
      <c r="Q2005" s="13">
        <f t="shared" si="2636"/>
        <v>0.19989216657824058</v>
      </c>
      <c r="R2005" s="13">
        <f t="shared" si="2637"/>
        <v>5.1616489553610121E-3</v>
      </c>
      <c r="S2005" s="13">
        <f t="shared" si="2638"/>
        <v>6.6323496881114672E-3</v>
      </c>
      <c r="T2005" s="13">
        <f t="shared" si="2639"/>
        <v>5.1492810151731273E-2</v>
      </c>
      <c r="U2005" s="13">
        <f t="shared" si="2640"/>
        <v>8.2745224441328914E-3</v>
      </c>
      <c r="V2005" s="13">
        <f t="shared" si="2641"/>
        <v>3.043197920877321E-4</v>
      </c>
      <c r="W2005" s="13">
        <f t="shared" si="2642"/>
        <v>0.10681420046592577</v>
      </c>
      <c r="X2005" s="13">
        <f t="shared" si="2643"/>
        <v>2.7515652265182891E-2</v>
      </c>
      <c r="Y2005" s="13">
        <f t="shared" si="2644"/>
        <v>3.5440564844184102E-3</v>
      </c>
      <c r="Z2005" s="13">
        <f t="shared" si="2645"/>
        <v>4.4321865179953367E-4</v>
      </c>
      <c r="AA2005" s="13">
        <f t="shared" si="2646"/>
        <v>7.1051377451085461E-4</v>
      </c>
      <c r="AB2005" s="13">
        <f t="shared" si="2647"/>
        <v>5.6950426355025614E-4</v>
      </c>
      <c r="AC2005" s="13">
        <f t="shared" si="2648"/>
        <v>7.8544450864160668E-6</v>
      </c>
      <c r="AD2005" s="13">
        <f t="shared" si="2649"/>
        <v>4.2807855917314917E-2</v>
      </c>
      <c r="AE2005" s="13">
        <f t="shared" si="2650"/>
        <v>1.1027429616108397E-2</v>
      </c>
      <c r="AF2005" s="13">
        <f t="shared" si="2651"/>
        <v>1.4203491547568738E-3</v>
      </c>
      <c r="AG2005" s="13">
        <f t="shared" si="2652"/>
        <v>1.2196204021238383E-4</v>
      </c>
      <c r="AH2005" s="13">
        <f t="shared" si="2653"/>
        <v>2.8543607140160986E-5</v>
      </c>
      <c r="AI2005" s="13">
        <f t="shared" si="2654"/>
        <v>4.5757609624433456E-5</v>
      </c>
      <c r="AJ2005" s="13">
        <f t="shared" si="2655"/>
        <v>3.6676493413408099E-5</v>
      </c>
      <c r="AK2005" s="13">
        <f t="shared" si="2656"/>
        <v>1.959841842183239E-5</v>
      </c>
      <c r="AL2005" s="13">
        <f t="shared" si="2657"/>
        <v>1.2974206049192416E-7</v>
      </c>
      <c r="AM2005" s="13">
        <f t="shared" si="2658"/>
        <v>1.3724860703869975E-2</v>
      </c>
      <c r="AN2005" s="13">
        <f t="shared" si="2659"/>
        <v>3.5355644930023253E-3</v>
      </c>
      <c r="AO2005" s="13">
        <f t="shared" si="2660"/>
        <v>4.5538590714636989E-4</v>
      </c>
      <c r="AP2005" s="13">
        <f t="shared" si="2661"/>
        <v>3.9102916443841163E-5</v>
      </c>
      <c r="AQ2005" s="13">
        <f t="shared" si="2662"/>
        <v>2.5182565771450629E-6</v>
      </c>
      <c r="AR2005" s="13">
        <f t="shared" si="2663"/>
        <v>1.4705834337321214E-6</v>
      </c>
      <c r="AS2005" s="13">
        <f t="shared" si="2664"/>
        <v>2.3574589697247985E-6</v>
      </c>
      <c r="AT2005" s="13">
        <f t="shared" si="2665"/>
        <v>1.8895945195817679E-6</v>
      </c>
      <c r="AU2005" s="13">
        <f t="shared" si="2666"/>
        <v>1.0097220479869099E-6</v>
      </c>
      <c r="AV2005" s="13">
        <f t="shared" si="2667"/>
        <v>4.0466563208089971E-7</v>
      </c>
      <c r="AW2005" s="13">
        <f t="shared" si="2668"/>
        <v>1.4882763549360934E-9</v>
      </c>
      <c r="AX2005" s="13">
        <f t="shared" si="2669"/>
        <v>3.6670021834403813E-3</v>
      </c>
      <c r="AY2005" s="13">
        <f t="shared" si="2670"/>
        <v>9.4463055001192946E-4</v>
      </c>
      <c r="AZ2005" s="13">
        <f t="shared" si="2671"/>
        <v>1.2166980429483398E-4</v>
      </c>
      <c r="BA2005" s="13">
        <f t="shared" si="2672"/>
        <v>1.044749983786872E-5</v>
      </c>
      <c r="BB2005" s="13">
        <f t="shared" si="2673"/>
        <v>6.7282667315160611E-7</v>
      </c>
      <c r="BC2005" s="13">
        <f t="shared" si="2674"/>
        <v>3.4664426063995644E-8</v>
      </c>
      <c r="BD2005" s="13">
        <f t="shared" si="2675"/>
        <v>6.3137769779995876E-8</v>
      </c>
      <c r="BE2005" s="13">
        <f t="shared" si="2676"/>
        <v>1.0121472762584095E-7</v>
      </c>
      <c r="BF2005" s="13">
        <f t="shared" si="2677"/>
        <v>8.112751783971742E-8</v>
      </c>
      <c r="BG2005" s="13">
        <f t="shared" si="2678"/>
        <v>4.3351228325611848E-8</v>
      </c>
      <c r="BH2005" s="13">
        <f t="shared" si="2679"/>
        <v>1.7373842877693154E-8</v>
      </c>
      <c r="BI2005" s="13">
        <f t="shared" si="2680"/>
        <v>5.570322742812549E-9</v>
      </c>
      <c r="BJ2005" s="14">
        <f t="shared" si="2681"/>
        <v>0.71652392911316121</v>
      </c>
      <c r="BK2005" s="14">
        <f t="shared" si="2682"/>
        <v>0.22769850337367126</v>
      </c>
      <c r="BL2005" s="14">
        <f t="shared" si="2683"/>
        <v>5.4928665965570105E-2</v>
      </c>
      <c r="BM2005" s="14">
        <f t="shared" si="2684"/>
        <v>0.28432664011960285</v>
      </c>
      <c r="BN2005" s="14">
        <f t="shared" si="2685"/>
        <v>0.71432304792286361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1.1607000000000001</v>
      </c>
      <c r="F2006" s="10">
        <f>VLOOKUP(B2006,home!$B$2:$E$405,3,FALSE)</f>
        <v>1.3785000000000001</v>
      </c>
      <c r="G2006" s="10">
        <f>VLOOKUP(C2006,away!$B$2:$E$405,4,FALSE)</f>
        <v>0.62660000000000005</v>
      </c>
      <c r="H2006" s="10">
        <f>VLOOKUP(A2006,away!$A$2:$E$405,3,FALSE)</f>
        <v>0.89880000000000004</v>
      </c>
      <c r="I2006" s="10">
        <f>VLOOKUP(C2006,away!$B$2:$E$405,3,FALSE)</f>
        <v>1.0114000000000001</v>
      </c>
      <c r="J2006" s="10">
        <f>VLOOKUP(B2006,home!$B$2:$E$405,4,FALSE)</f>
        <v>0.44500000000000001</v>
      </c>
      <c r="K2006" s="12">
        <f t="shared" si="2630"/>
        <v>1.0025756336700002</v>
      </c>
      <c r="L2006" s="12">
        <f t="shared" si="2631"/>
        <v>0.40452561240000001</v>
      </c>
      <c r="M2006" s="13">
        <f t="shared" si="2632"/>
        <v>0.24485202118726121</v>
      </c>
      <c r="N2006" s="13">
        <f t="shared" si="2633"/>
        <v>0.24548267029719872</v>
      </c>
      <c r="O2006" s="13">
        <f t="shared" si="2634"/>
        <v>9.904891381815463E-2</v>
      </c>
      <c r="P2006" s="13">
        <f t="shared" si="2635"/>
        <v>9.9304027535561612E-2</v>
      </c>
      <c r="Q2006" s="13">
        <f t="shared" si="2636"/>
        <v>0.12305747186410887</v>
      </c>
      <c r="R2006" s="13">
        <f t="shared" si="2637"/>
        <v>2.0033911259921905E-2</v>
      </c>
      <c r="S2006" s="13">
        <f t="shared" si="2638"/>
        <v>1.0068622097713587E-2</v>
      </c>
      <c r="T2006" s="13">
        <f t="shared" si="2639"/>
        <v>4.9779899166224412E-2</v>
      </c>
      <c r="U2006" s="13">
        <f t="shared" si="2640"/>
        <v>2.0085511276304754E-2</v>
      </c>
      <c r="V2006" s="13">
        <f t="shared" si="2641"/>
        <v>4.5372290177930774E-4</v>
      </c>
      <c r="W2006" s="13">
        <f t="shared" si="2642"/>
        <v>4.1124807610662395E-2</v>
      </c>
      <c r="X2006" s="13">
        <f t="shared" si="2643"/>
        <v>1.6636037983535388E-2</v>
      </c>
      <c r="Y2006" s="13">
        <f t="shared" si="2644"/>
        <v>3.3648517265996557E-3</v>
      </c>
      <c r="Z2006" s="13">
        <f t="shared" si="2645"/>
        <v>2.701410073729055E-3</v>
      </c>
      <c r="AA2006" s="13">
        <f t="shared" si="2646"/>
        <v>2.7083679164714288E-3</v>
      </c>
      <c r="AB2006" s="13">
        <f t="shared" si="2647"/>
        <v>1.3576718400339206E-3</v>
      </c>
      <c r="AC2006" s="13">
        <f t="shared" si="2648"/>
        <v>1.1500954564652225E-5</v>
      </c>
      <c r="AD2006" s="13">
        <f t="shared" si="2649"/>
        <v>1.0307682512454175E-2</v>
      </c>
      <c r="AE2006" s="13">
        <f t="shared" si="2650"/>
        <v>4.1697215807752954E-3</v>
      </c>
      <c r="AF2006" s="13">
        <f t="shared" si="2651"/>
        <v>8.4337958800031099E-4</v>
      </c>
      <c r="AG2006" s="13">
        <f t="shared" si="2652"/>
        <v>1.1372288144049518E-4</v>
      </c>
      <c r="AH2006" s="13">
        <f t="shared" si="2653"/>
        <v>2.7319739110469375E-4</v>
      </c>
      <c r="AI2006" s="13">
        <f t="shared" si="2654"/>
        <v>2.7390104750377918E-4</v>
      </c>
      <c r="AJ2006" s="13">
        <f t="shared" si="2655"/>
        <v>1.3730325813198914E-4</v>
      </c>
      <c r="AK2006" s="13">
        <f t="shared" si="2656"/>
        <v>4.5885633675544876E-5</v>
      </c>
      <c r="AL2006" s="13">
        <f t="shared" si="2657"/>
        <v>1.8657654582316142E-7</v>
      </c>
      <c r="AM2006" s="13">
        <f t="shared" si="2658"/>
        <v>2.066846265318585E-3</v>
      </c>
      <c r="AN2006" s="13">
        <f t="shared" si="2659"/>
        <v>8.3609225121465366E-4</v>
      </c>
      <c r="AO2006" s="13">
        <f t="shared" si="2660"/>
        <v>1.6911036497275114E-4</v>
      </c>
      <c r="AP2006" s="13">
        <f t="shared" si="2661"/>
        <v>2.2803157984596557E-5</v>
      </c>
      <c r="AQ2006" s="13">
        <f t="shared" si="2662"/>
        <v>2.306115362093218E-6</v>
      </c>
      <c r="AR2006" s="13">
        <f t="shared" si="2663"/>
        <v>2.2103068388541722E-5</v>
      </c>
      <c r="AS2006" s="13">
        <f t="shared" si="2664"/>
        <v>2.2159997795693565E-5</v>
      </c>
      <c r="AT2006" s="13">
        <f t="shared" si="2665"/>
        <v>1.1108536916071642E-5</v>
      </c>
      <c r="AU2006" s="13">
        <f t="shared" si="2666"/>
        <v>3.7123828125923726E-6</v>
      </c>
      <c r="AV2006" s="13">
        <f t="shared" si="2667"/>
        <v>9.3048613769010382E-7</v>
      </c>
      <c r="AW2006" s="13">
        <f t="shared" si="2668"/>
        <v>2.1019274274398528E-9</v>
      </c>
      <c r="AX2006" s="13">
        <f t="shared" si="2669"/>
        <v>3.4536161735837555E-4</v>
      </c>
      <c r="AY2006" s="13">
        <f t="shared" si="2670"/>
        <v>1.3970761976135135E-4</v>
      </c>
      <c r="AZ2006" s="13">
        <f t="shared" si="2671"/>
        <v>2.825765522045349E-5</v>
      </c>
      <c r="BA2006" s="13">
        <f t="shared" si="2672"/>
        <v>3.8103150943473353E-6</v>
      </c>
      <c r="BB2006" s="13">
        <f t="shared" si="2673"/>
        <v>3.8534251174445486E-7</v>
      </c>
      <c r="BC2006" s="13">
        <f t="shared" si="2674"/>
        <v>3.1176183109435978E-8</v>
      </c>
      <c r="BD2006" s="13">
        <f t="shared" si="2675"/>
        <v>1.4902095459656524E-6</v>
      </c>
      <c r="BE2006" s="13">
        <f t="shared" si="2676"/>
        <v>1.4940477798475973E-6</v>
      </c>
      <c r="BF2006" s="13">
        <f t="shared" si="2677"/>
        <v>7.4894794980698091E-7</v>
      </c>
      <c r="BG2006" s="13">
        <f t="shared" si="2678"/>
        <v>2.502923217878605E-7</v>
      </c>
      <c r="BH2006" s="13">
        <f t="shared" si="2679"/>
        <v>6.2734245779799958E-8</v>
      </c>
      <c r="BI2006" s="13">
        <f t="shared" si="2680"/>
        <v>1.2579165243098498E-8</v>
      </c>
      <c r="BJ2006" s="14">
        <f t="shared" si="2681"/>
        <v>0.49849495709198183</v>
      </c>
      <c r="BK2006" s="14">
        <f t="shared" si="2682"/>
        <v>0.3548297888731875</v>
      </c>
      <c r="BL2006" s="14">
        <f t="shared" si="2683"/>
        <v>0.14402873672436164</v>
      </c>
      <c r="BM2006" s="14">
        <f t="shared" si="2684"/>
        <v>0.16813617128321914</v>
      </c>
      <c r="BN2006" s="14">
        <f t="shared" si="2685"/>
        <v>0.83177901596220694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1.1607000000000001</v>
      </c>
      <c r="F2007" s="10">
        <f>VLOOKUP(B2007,home!$B$2:$E$405,3,FALSE)</f>
        <v>0.46989999999999998</v>
      </c>
      <c r="G2007" s="10">
        <f>VLOOKUP(C2007,away!$B$2:$E$405,4,FALSE)</f>
        <v>0.34460000000000002</v>
      </c>
      <c r="H2007" s="10">
        <f>VLOOKUP(A2007,away!$A$2:$E$405,3,FALSE)</f>
        <v>0.89880000000000004</v>
      </c>
      <c r="I2007" s="10">
        <f>VLOOKUP(C2007,away!$B$2:$E$405,3,FALSE)</f>
        <v>1.4463999999999999</v>
      </c>
      <c r="J2007" s="10">
        <f>VLOOKUP(B2007,home!$B$2:$E$405,4,FALSE)</f>
        <v>1.1126</v>
      </c>
      <c r="K2007" s="12">
        <f t="shared" si="2630"/>
        <v>0.18794929567800001</v>
      </c>
      <c r="L2007" s="12">
        <f t="shared" si="2631"/>
        <v>1.4464070584319999</v>
      </c>
      <c r="M2007" s="13">
        <f t="shared" si="2632"/>
        <v>0.19507789198281766</v>
      </c>
      <c r="N2007" s="13">
        <f t="shared" si="2633"/>
        <v>3.6664752400519543E-2</v>
      </c>
      <c r="O2007" s="13">
        <f t="shared" si="2634"/>
        <v>0.28216203990798272</v>
      </c>
      <c r="P2007" s="13">
        <f t="shared" si="2635"/>
        <v>5.3032156667773077E-2</v>
      </c>
      <c r="Q2007" s="13">
        <f t="shared" si="2636"/>
        <v>3.4455571949429534E-3</v>
      </c>
      <c r="R2007" s="13">
        <f t="shared" si="2637"/>
        <v>0.20406058307223898</v>
      </c>
      <c r="S2007" s="13">
        <f t="shared" si="2638"/>
        <v>3.6042136967049864E-3</v>
      </c>
      <c r="T2007" s="13">
        <f t="shared" si="2639"/>
        <v>4.9836782469966506E-3</v>
      </c>
      <c r="U2007" s="13">
        <f t="shared" si="2640"/>
        <v>3.8353042864069327E-2</v>
      </c>
      <c r="V2007" s="13">
        <f t="shared" si="2641"/>
        <v>1.0886775276446887E-4</v>
      </c>
      <c r="W2007" s="13">
        <f t="shared" si="2642"/>
        <v>2.1586334933593114E-4</v>
      </c>
      <c r="X2007" s="13">
        <f t="shared" si="2643"/>
        <v>3.1222627213626337E-4</v>
      </c>
      <c r="Y2007" s="13">
        <f t="shared" si="2644"/>
        <v>2.2580314192290098E-4</v>
      </c>
      <c r="Z2007" s="13">
        <f t="shared" si="2645"/>
        <v>9.8384889234478662E-2</v>
      </c>
      <c r="AA2007" s="13">
        <f t="shared" si="2646"/>
        <v>1.8491370636978307E-2</v>
      </c>
      <c r="AB2007" s="13">
        <f t="shared" si="2647"/>
        <v>1.7377200436704615E-3</v>
      </c>
      <c r="AC2007" s="13">
        <f t="shared" si="2648"/>
        <v>1.8497392445366848E-6</v>
      </c>
      <c r="AD2007" s="13">
        <f t="shared" si="2649"/>
        <v>1.0142841117595582E-5</v>
      </c>
      <c r="AE2007" s="13">
        <f t="shared" si="2650"/>
        <v>1.4670676985044565E-5</v>
      </c>
      <c r="AF2007" s="13">
        <f t="shared" si="2651"/>
        <v>1.0609885371572179E-5</v>
      </c>
      <c r="AG2007" s="13">
        <f t="shared" si="2652"/>
        <v>5.1154043635321408E-6</v>
      </c>
      <c r="AH2007" s="13">
        <f t="shared" si="2653"/>
        <v>3.5576149557950097E-2</v>
      </c>
      <c r="AI2007" s="13">
        <f t="shared" si="2654"/>
        <v>6.6865122523519123E-3</v>
      </c>
      <c r="AJ2007" s="13">
        <f t="shared" si="2655"/>
        <v>6.2836263418592961E-4</v>
      </c>
      <c r="AK2007" s="13">
        <f t="shared" si="2656"/>
        <v>3.9366771508539409E-5</v>
      </c>
      <c r="AL2007" s="13">
        <f t="shared" si="2657"/>
        <v>2.0114152437004563E-8</v>
      </c>
      <c r="AM2007" s="13">
        <f t="shared" si="2658"/>
        <v>3.812679688451895E-7</v>
      </c>
      <c r="AN2007" s="13">
        <f t="shared" si="2659"/>
        <v>5.5146868129171395E-7</v>
      </c>
      <c r="AO2007" s="13">
        <f t="shared" si="2660"/>
        <v>3.9882409656226111E-7</v>
      </c>
      <c r="AP2007" s="13">
        <f t="shared" si="2661"/>
        <v>1.9228732944680666E-7</v>
      </c>
      <c r="AQ2007" s="13">
        <f t="shared" si="2662"/>
        <v>6.9531437639725127E-8</v>
      </c>
      <c r="AR2007" s="13">
        <f t="shared" si="2663"/>
        <v>1.0291518766490296E-2</v>
      </c>
      <c r="AS2007" s="13">
        <f t="shared" si="2664"/>
        <v>1.9342837036187704E-3</v>
      </c>
      <c r="AT2007" s="13">
        <f t="shared" si="2665"/>
        <v>1.8177362986829059E-4</v>
      </c>
      <c r="AU2007" s="13">
        <f t="shared" si="2666"/>
        <v>1.1388075235526227E-5</v>
      </c>
      <c r="AV2007" s="13">
        <f t="shared" si="2667"/>
        <v>5.3509517991130703E-7</v>
      </c>
      <c r="AW2007" s="13">
        <f t="shared" si="2668"/>
        <v>1.5189045093112676E-10</v>
      </c>
      <c r="AX2007" s="13">
        <f t="shared" si="2669"/>
        <v>1.1943174368172503E-8</v>
      </c>
      <c r="AY2007" s="13">
        <f t="shared" si="2670"/>
        <v>1.7274691706208848E-8</v>
      </c>
      <c r="AZ2007" s="13">
        <f t="shared" si="2671"/>
        <v>1.2493118008048607E-8</v>
      </c>
      <c r="BA2007" s="13">
        <f t="shared" si="2672"/>
        <v>6.0233780228884773E-9</v>
      </c>
      <c r="BB2007" s="13">
        <f t="shared" si="2673"/>
        <v>2.1780641219775192E-9</v>
      </c>
      <c r="BC2007" s="13">
        <f t="shared" si="2674"/>
        <v>6.3007346394915586E-10</v>
      </c>
      <c r="BD2007" s="13">
        <f t="shared" si="2675"/>
        <v>2.480954230972829E-3</v>
      </c>
      <c r="BE2007" s="13">
        <f t="shared" si="2676"/>
        <v>4.6629360032069734E-4</v>
      </c>
      <c r="BF2007" s="13">
        <f t="shared" si="2677"/>
        <v>4.3819776879716951E-5</v>
      </c>
      <c r="BG2007" s="13">
        <f t="shared" si="2678"/>
        <v>2.7452987337699696E-6</v>
      </c>
      <c r="BH2007" s="13">
        <f t="shared" si="2679"/>
        <v>1.2899424085944274E-7</v>
      </c>
      <c r="BI2007" s="13">
        <f t="shared" si="2680"/>
        <v>4.8488753432101095E-9</v>
      </c>
      <c r="BJ2007" s="14">
        <f t="shared" si="2681"/>
        <v>4.5890063335705458E-2</v>
      </c>
      <c r="BK2007" s="14">
        <f t="shared" si="2682"/>
        <v>0.25182501722814893</v>
      </c>
      <c r="BL2007" s="14">
        <f t="shared" si="2683"/>
        <v>0.60314859376135221</v>
      </c>
      <c r="BM2007" s="14">
        <f t="shared" si="2684"/>
        <v>0.22480556521060907</v>
      </c>
      <c r="BN2007" s="14">
        <f t="shared" si="2685"/>
        <v>0.77444298122627497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1.5417000000000001</v>
      </c>
      <c r="F2008" s="10">
        <f>VLOOKUP(B2008,home!$B$2:$E$405,3,FALSE)</f>
        <v>1.0089999999999999</v>
      </c>
      <c r="G2008" s="10">
        <f>VLOOKUP(C2008,away!$B$2:$E$405,4,FALSE)</f>
        <v>0.72070000000000001</v>
      </c>
      <c r="H2008" s="10">
        <f>VLOOKUP(A2008,away!$A$2:$E$405,3,FALSE)</f>
        <v>1.125</v>
      </c>
      <c r="I2008" s="10">
        <f>VLOOKUP(C2008,away!$B$2:$E$405,3,FALSE)</f>
        <v>0.69140000000000001</v>
      </c>
      <c r="J2008" s="10">
        <f>VLOOKUP(B2008,home!$B$2:$E$405,4,FALSE)</f>
        <v>0.69140000000000001</v>
      </c>
      <c r="K2008" s="12">
        <f t="shared" si="2630"/>
        <v>1.12110311871</v>
      </c>
      <c r="L2008" s="12">
        <f t="shared" si="2631"/>
        <v>0.53778820500000002</v>
      </c>
      <c r="M2008" s="13">
        <f t="shared" si="2632"/>
        <v>0.19034989957967158</v>
      </c>
      <c r="N2008" s="13">
        <f t="shared" si="2633"/>
        <v>0.2134018660649051</v>
      </c>
      <c r="O2008" s="13">
        <f t="shared" si="2634"/>
        <v>0.10236793081688184</v>
      </c>
      <c r="P2008" s="13">
        <f t="shared" si="2635"/>
        <v>0.11476500649469573</v>
      </c>
      <c r="Q2008" s="13">
        <f t="shared" si="2636"/>
        <v>0.11962274879194944</v>
      </c>
      <c r="R2008" s="13">
        <f t="shared" si="2637"/>
        <v>2.752613288178753E-2</v>
      </c>
      <c r="S2008" s="13">
        <f t="shared" si="2638"/>
        <v>1.7298415634591374E-2</v>
      </c>
      <c r="T2008" s="13">
        <f t="shared" si="2639"/>
        <v>6.4331703349988403E-2</v>
      </c>
      <c r="U2008" s="13">
        <f t="shared" si="2640"/>
        <v>3.0859633419797874E-2</v>
      </c>
      <c r="V2008" s="13">
        <f t="shared" si="2641"/>
        <v>1.1588324606630195E-3</v>
      </c>
      <c r="W2008" s="13">
        <f t="shared" si="2642"/>
        <v>4.4703145579772445E-2</v>
      </c>
      <c r="X2008" s="13">
        <f t="shared" si="2643"/>
        <v>2.4040824419199511E-2</v>
      </c>
      <c r="Y2008" s="13">
        <f t="shared" si="2644"/>
        <v>6.4644359055607351E-3</v>
      </c>
      <c r="Z2008" s="13">
        <f t="shared" si="2645"/>
        <v>4.9344098643626664E-3</v>
      </c>
      <c r="AA2008" s="13">
        <f t="shared" si="2646"/>
        <v>5.5319822879303726E-3</v>
      </c>
      <c r="AB2008" s="13">
        <f t="shared" si="2647"/>
        <v>3.1009612978236114E-3</v>
      </c>
      <c r="AC2008" s="13">
        <f t="shared" si="2648"/>
        <v>4.3667416941094484E-5</v>
      </c>
      <c r="AD2008" s="13">
        <f t="shared" si="2649"/>
        <v>1.2529208981407521E-2</v>
      </c>
      <c r="AE2008" s="13">
        <f t="shared" si="2650"/>
        <v>6.7380608081810296E-3</v>
      </c>
      <c r="AF2008" s="13">
        <f t="shared" si="2651"/>
        <v>1.8118248136062623E-3</v>
      </c>
      <c r="AG2008" s="13">
        <f t="shared" si="2652"/>
        <v>3.2479267142792391E-4</v>
      </c>
      <c r="AH2008" s="13">
        <f t="shared" si="2653"/>
        <v>6.6341685592247277E-4</v>
      </c>
      <c r="AI2008" s="13">
        <f t="shared" si="2654"/>
        <v>7.4375870617946686E-4</v>
      </c>
      <c r="AJ2008" s="13">
        <f t="shared" si="2655"/>
        <v>4.1691510253275747E-4</v>
      </c>
      <c r="AK2008" s="13">
        <f t="shared" si="2656"/>
        <v>1.5580160722892457E-4</v>
      </c>
      <c r="AL2008" s="13">
        <f t="shared" si="2657"/>
        <v>1.0531114331906896E-6</v>
      </c>
      <c r="AM2008" s="13">
        <f t="shared" si="2658"/>
        <v>2.8093070528050616E-3</v>
      </c>
      <c r="AN2008" s="13">
        <f t="shared" si="2659"/>
        <v>1.5108121972218743E-3</v>
      </c>
      <c r="AO2008" s="13">
        <f t="shared" si="2660"/>
        <v>4.0624848981802881E-4</v>
      </c>
      <c r="AP2008" s="13">
        <f t="shared" si="2661"/>
        <v>7.282521537439953E-5</v>
      </c>
      <c r="AQ2008" s="13">
        <f t="shared" si="2662"/>
        <v>9.7911354637341782E-6</v>
      </c>
      <c r="AR2008" s="13">
        <f t="shared" si="2663"/>
        <v>7.1355552022658064E-5</v>
      </c>
      <c r="AS2008" s="13">
        <f t="shared" si="2664"/>
        <v>7.99969319098756E-5</v>
      </c>
      <c r="AT2008" s="13">
        <f t="shared" si="2665"/>
        <v>4.4842404925696532E-5</v>
      </c>
      <c r="AU2008" s="13">
        <f t="shared" si="2666"/>
        <v>1.6757653337551678E-5</v>
      </c>
      <c r="AV2008" s="13">
        <f t="shared" si="2667"/>
        <v>4.6967643547475597E-6</v>
      </c>
      <c r="AW2008" s="13">
        <f t="shared" si="2668"/>
        <v>1.7637160235593369E-8</v>
      </c>
      <c r="AX2008" s="13">
        <f t="shared" si="2669"/>
        <v>5.249204830522924E-4</v>
      </c>
      <c r="AY2008" s="13">
        <f t="shared" si="2670"/>
        <v>2.8229604434842529E-4</v>
      </c>
      <c r="AZ2008" s="13">
        <f t="shared" si="2671"/>
        <v>7.5907741484370001E-5</v>
      </c>
      <c r="BA2008" s="13">
        <f t="shared" si="2672"/>
        <v>1.3607429346161133E-5</v>
      </c>
      <c r="BB2008" s="13">
        <f t="shared" si="2673"/>
        <v>1.8294787506840791E-6</v>
      </c>
      <c r="BC2008" s="13">
        <f t="shared" si="2674"/>
        <v>1.9677441868320674E-7</v>
      </c>
      <c r="BD2008" s="13">
        <f t="shared" si="2675"/>
        <v>6.3956957065082324E-6</v>
      </c>
      <c r="BE2008" s="13">
        <f t="shared" si="2676"/>
        <v>7.1702344028865356E-6</v>
      </c>
      <c r="BF2008" s="13">
        <f t="shared" si="2677"/>
        <v>4.019286075478916E-6</v>
      </c>
      <c r="BG2008" s="13">
        <f t="shared" si="2678"/>
        <v>1.5020113847356957E-6</v>
      </c>
      <c r="BH2008" s="13">
        <f t="shared" si="2679"/>
        <v>4.2097741194127884E-7</v>
      </c>
      <c r="BI2008" s="13">
        <f t="shared" si="2680"/>
        <v>9.439181788676639E-8</v>
      </c>
      <c r="BJ2008" s="14">
        <f t="shared" si="2681"/>
        <v>0.49967635342808203</v>
      </c>
      <c r="BK2008" s="14">
        <f t="shared" si="2682"/>
        <v>0.32389917074234442</v>
      </c>
      <c r="BL2008" s="14">
        <f t="shared" si="2683"/>
        <v>0.17160378487943481</v>
      </c>
      <c r="BM2008" s="14">
        <f t="shared" si="2684"/>
        <v>0.23179785587714455</v>
      </c>
      <c r="BN2008" s="14">
        <f t="shared" si="2685"/>
        <v>0.76803358462989113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1.5417000000000001</v>
      </c>
      <c r="F2009" s="10">
        <f>VLOOKUP(B2009,home!$B$2:$E$405,3,FALSE)</f>
        <v>1.0089999999999999</v>
      </c>
      <c r="G2009" s="10">
        <f>VLOOKUP(C2009,away!$B$2:$E$405,4,FALSE)</f>
        <v>1.0810999999999999</v>
      </c>
      <c r="H2009" s="10">
        <f>VLOOKUP(A2009,away!$A$2:$E$405,3,FALSE)</f>
        <v>1.125</v>
      </c>
      <c r="I2009" s="10">
        <f>VLOOKUP(C2009,away!$B$2:$E$405,3,FALSE)</f>
        <v>0.88890000000000002</v>
      </c>
      <c r="J2009" s="10">
        <f>VLOOKUP(B2009,home!$B$2:$E$405,4,FALSE)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1.5417000000000001</v>
      </c>
      <c r="F2010" s="10">
        <f>VLOOKUP(B2010,home!$B$2:$E$405,3,FALSE)</f>
        <v>0.89190000000000003</v>
      </c>
      <c r="G2010" s="10">
        <f>VLOOKUP(C2010,away!$B$2:$E$405,4,FALSE)</f>
        <v>1.1531</v>
      </c>
      <c r="H2010" s="10">
        <f>VLOOKUP(A2010,away!$A$2:$E$405,3,FALSE)</f>
        <v>1.125</v>
      </c>
      <c r="I2010" s="10">
        <f>VLOOKUP(C2010,away!$B$2:$E$405,3,FALSE)</f>
        <v>0.59260000000000002</v>
      </c>
      <c r="J2010" s="10">
        <f>VLOOKUP(B2010,home!$B$2:$E$405,4,FALSE)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1.5124</v>
      </c>
      <c r="F2011" s="10">
        <f>VLOOKUP(B2011,home!$B$2:$E$405,3,FALSE)</f>
        <v>1.3665</v>
      </c>
      <c r="G2011" s="10">
        <f>VLOOKUP(C2011,away!$B$2:$E$405,4,FALSE)</f>
        <v>1.1020000000000001</v>
      </c>
      <c r="H2011" s="10">
        <f>VLOOKUP(A2011,away!$A$2:$E$405,3,FALSE)</f>
        <v>1.1446000000000001</v>
      </c>
      <c r="I2011" s="10">
        <f>VLOOKUP(C2011,away!$B$2:$E$405,3,FALSE)</f>
        <v>0.99019999999999997</v>
      </c>
      <c r="J2011" s="10">
        <f>VLOOKUP(B2011,home!$B$2:$E$405,4,FALSE)</f>
        <v>0.93189999999999995</v>
      </c>
      <c r="K2011" s="12">
        <f t="shared" si="2630"/>
        <v>2.2774974492000002</v>
      </c>
      <c r="L2011" s="12">
        <f t="shared" si="2631"/>
        <v>1.056199543148</v>
      </c>
      <c r="M2011" s="13">
        <f t="shared" si="2632"/>
        <v>3.5661022536601562E-2</v>
      </c>
      <c r="N2011" s="13">
        <f t="shared" si="2633"/>
        <v>8.1217887862973764E-2</v>
      </c>
      <c r="O2011" s="13">
        <f t="shared" si="2634"/>
        <v>3.7665155711349096E-2</v>
      </c>
      <c r="P2011" s="13">
        <f t="shared" si="2635"/>
        <v>8.5782296056318375E-2</v>
      </c>
      <c r="Q2011" s="13">
        <f t="shared" si="2636"/>
        <v>9.2486766218667221E-2</v>
      </c>
      <c r="R2011" s="13">
        <f t="shared" si="2637"/>
        <v>1.9890960127462599E-2</v>
      </c>
      <c r="S2011" s="13">
        <f t="shared" si="2638"/>
        <v>5.1587151694410735E-2</v>
      </c>
      <c r="T2011" s="13">
        <f t="shared" si="2639"/>
        <v>9.7684480227392206E-2</v>
      </c>
      <c r="U2011" s="13">
        <f t="shared" si="2640"/>
        <v>4.5301610952434977E-2</v>
      </c>
      <c r="V2011" s="13">
        <f t="shared" si="2641"/>
        <v>1.3788052066620019E-2</v>
      </c>
      <c r="W2011" s="13">
        <f t="shared" si="2642"/>
        <v>7.0212791382590456E-2</v>
      </c>
      <c r="X2011" s="13">
        <f t="shared" si="2643"/>
        <v>7.4158718181437863E-2</v>
      </c>
      <c r="Y2011" s="13">
        <f t="shared" si="2644"/>
        <v>3.9163202131837972E-2</v>
      </c>
      <c r="Z2011" s="13">
        <f t="shared" si="2645"/>
        <v>7.0029409998003623E-3</v>
      </c>
      <c r="AA2011" s="13">
        <f t="shared" si="2646"/>
        <v>1.5949180263943423E-2</v>
      </c>
      <c r="AB2011" s="13">
        <f t="shared" si="2647"/>
        <v>1.8162108683981069E-2</v>
      </c>
      <c r="AC2011" s="13">
        <f t="shared" si="2648"/>
        <v>2.0729403566680633E-3</v>
      </c>
      <c r="AD2011" s="13">
        <f t="shared" si="2649"/>
        <v>3.9977363318765377E-2</v>
      </c>
      <c r="AE2011" s="13">
        <f t="shared" si="2650"/>
        <v>4.2224072873541602E-2</v>
      </c>
      <c r="AF2011" s="13">
        <f t="shared" si="2651"/>
        <v>2.2298523239441249E-2</v>
      </c>
      <c r="AG2011" s="13">
        <f t="shared" si="2652"/>
        <v>7.8505633527909714E-3</v>
      </c>
      <c r="AH2011" s="13">
        <f t="shared" si="2653"/>
        <v>1.8491257711703848E-3</v>
      </c>
      <c r="AI2011" s="13">
        <f t="shared" si="2654"/>
        <v>4.2113792270905342E-3</v>
      </c>
      <c r="AJ2011" s="13">
        <f t="shared" si="2655"/>
        <v>4.7957027236562814E-3</v>
      </c>
      <c r="AK2011" s="13">
        <f t="shared" si="2656"/>
        <v>3.6407335734162244E-3</v>
      </c>
      <c r="AL2011" s="13">
        <f t="shared" si="2657"/>
        <v>1.9945763832237675E-4</v>
      </c>
      <c r="AM2011" s="13">
        <f t="shared" si="2658"/>
        <v>1.8209668596845949E-2</v>
      </c>
      <c r="AN2011" s="13">
        <f t="shared" si="2659"/>
        <v>1.9233043652865173E-2</v>
      </c>
      <c r="AO2011" s="13">
        <f t="shared" si="2660"/>
        <v>1.0156965959750868E-2</v>
      </c>
      <c r="AP2011" s="13">
        <f t="shared" si="2661"/>
        <v>3.5759276021528857E-3</v>
      </c>
      <c r="AQ2011" s="13">
        <f t="shared" si="2662"/>
        <v>9.4422327493104993E-4</v>
      </c>
      <c r="AR2011" s="13">
        <f t="shared" si="2663"/>
        <v>3.9060915894667086E-4</v>
      </c>
      <c r="AS2011" s="13">
        <f t="shared" si="2664"/>
        <v>8.8961136313520019E-4</v>
      </c>
      <c r="AT2011" s="13">
        <f t="shared" si="2665"/>
        <v>1.0130438051598771E-3</v>
      </c>
      <c r="AU2011" s="13">
        <f t="shared" si="2666"/>
        <v>7.6906822739316065E-4</v>
      </c>
      <c r="AV2011" s="13">
        <f t="shared" si="2667"/>
        <v>4.3788773153717229E-4</v>
      </c>
      <c r="AW2011" s="13">
        <f t="shared" si="2668"/>
        <v>1.3327602958993953E-5</v>
      </c>
      <c r="AX2011" s="13">
        <f t="shared" si="2669"/>
        <v>6.9120789633490007E-3</v>
      </c>
      <c r="AY2011" s="13">
        <f t="shared" si="2670"/>
        <v>7.3005346432921158E-3</v>
      </c>
      <c r="AZ2011" s="13">
        <f t="shared" si="2671"/>
        <v>3.8554106774906396E-3</v>
      </c>
      <c r="BA2011" s="13">
        <f t="shared" si="2672"/>
        <v>1.3573609987378454E-3</v>
      </c>
      <c r="BB2011" s="13">
        <f t="shared" si="2673"/>
        <v>3.5841101668845622E-4</v>
      </c>
      <c r="BC2011" s="13">
        <f t="shared" si="2674"/>
        <v>7.5710710417111564E-5</v>
      </c>
      <c r="BD2011" s="13">
        <f t="shared" si="2675"/>
        <v>6.8760202538149689E-5</v>
      </c>
      <c r="BE2011" s="13">
        <f t="shared" si="2676"/>
        <v>1.5660118588711126E-4</v>
      </c>
      <c r="BF2011" s="13">
        <f t="shared" si="2677"/>
        <v>1.7832940069979555E-4</v>
      </c>
      <c r="BG2011" s="13">
        <f t="shared" si="2678"/>
        <v>1.3538158507038302E-4</v>
      </c>
      <c r="BH2011" s="13">
        <f t="shared" si="2679"/>
        <v>7.7082803666612539E-5</v>
      </c>
      <c r="BI2011" s="13">
        <f t="shared" si="2680"/>
        <v>3.5111177745578879E-5</v>
      </c>
      <c r="BJ2011" s="14">
        <f t="shared" si="2681"/>
        <v>0.63925370488595989</v>
      </c>
      <c r="BK2011" s="14">
        <f t="shared" si="2682"/>
        <v>0.19639145499223321</v>
      </c>
      <c r="BL2011" s="14">
        <f t="shared" si="2683"/>
        <v>0.1556174436762843</v>
      </c>
      <c r="BM2011" s="14">
        <f t="shared" si="2684"/>
        <v>0.63827424900057195</v>
      </c>
      <c r="BN2011" s="14">
        <f t="shared" si="2685"/>
        <v>0.35270408851337265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1.7444</v>
      </c>
      <c r="F2012" s="10">
        <f>VLOOKUP(B2012,home!$B$2:$E$405,3,FALSE)</f>
        <v>0.76439999999999997</v>
      </c>
      <c r="G2012" s="10">
        <f>VLOOKUP(C2012,away!$B$2:$E$405,4,FALSE)</f>
        <v>1.0190999999999999</v>
      </c>
      <c r="H2012" s="10">
        <f>VLOOKUP(A2012,away!$A$2:$E$405,3,FALSE)</f>
        <v>1.5556000000000001</v>
      </c>
      <c r="I2012" s="10">
        <f>VLOOKUP(C2012,away!$B$2:$E$405,3,FALSE)</f>
        <v>1.2857000000000001</v>
      </c>
      <c r="J2012" s="10">
        <f>VLOOKUP(B2012,home!$B$2:$E$405,4,FALSE)</f>
        <v>0.78569999999999995</v>
      </c>
      <c r="K2012" s="12">
        <f t="shared" si="2630"/>
        <v>1.3588876697759997</v>
      </c>
      <c r="L2012" s="12">
        <f t="shared" si="2631"/>
        <v>1.571427436644</v>
      </c>
      <c r="M2012" s="13">
        <f t="shared" si="2632"/>
        <v>5.3380215046341002E-2</v>
      </c>
      <c r="N2012" s="13">
        <f t="shared" si="2633"/>
        <v>7.2537716036464084E-2</v>
      </c>
      <c r="O2012" s="13">
        <f t="shared" si="2634"/>
        <v>8.3883134497777109E-2</v>
      </c>
      <c r="P2012" s="13">
        <f t="shared" si="2635"/>
        <v>0.11398775717119113</v>
      </c>
      <c r="Q2012" s="13">
        <f t="shared" si="2636"/>
        <v>4.9285303957831934E-2</v>
      </c>
      <c r="R2012" s="13">
        <f t="shared" si="2637"/>
        <v>6.5908129510752908E-2</v>
      </c>
      <c r="S2012" s="13">
        <f t="shared" si="2638"/>
        <v>6.0852175162832499E-2</v>
      </c>
      <c r="T2012" s="13">
        <f t="shared" si="2639"/>
        <v>7.7448278862676218E-2</v>
      </c>
      <c r="U2012" s="13">
        <f t="shared" si="2640"/>
        <v>8.9561744530161816E-2</v>
      </c>
      <c r="V2012" s="13">
        <f t="shared" si="2641"/>
        <v>1.4438147916327002E-2</v>
      </c>
      <c r="W2012" s="13">
        <f t="shared" si="2642"/>
        <v>2.2324397283153368E-2</v>
      </c>
      <c r="X2012" s="13">
        <f t="shared" si="2643"/>
        <v>3.5081170397287975E-2</v>
      </c>
      <c r="Y2012" s="13">
        <f t="shared" si="2644"/>
        <v>2.7563756835940815E-2</v>
      </c>
      <c r="Z2012" s="13">
        <f t="shared" si="2645"/>
        <v>3.4523281003694402E-2</v>
      </c>
      <c r="AA2012" s="13">
        <f t="shared" si="2646"/>
        <v>4.6913260876132325E-2</v>
      </c>
      <c r="AB2012" s="13">
        <f t="shared" si="2647"/>
        <v>3.1874925876780522E-2</v>
      </c>
      <c r="AC2012" s="13">
        <f t="shared" si="2648"/>
        <v>1.9269453313124499E-3</v>
      </c>
      <c r="AD2012" s="13">
        <f t="shared" si="2649"/>
        <v>7.5840870508144869E-3</v>
      </c>
      <c r="AE2012" s="13">
        <f t="shared" si="2650"/>
        <v>1.1917842473546362E-2</v>
      </c>
      <c r="AF2012" s="13">
        <f t="shared" si="2651"/>
        <v>9.3640123242659766E-3</v>
      </c>
      <c r="AG2012" s="13">
        <f t="shared" si="2652"/>
        <v>4.9049552944747023E-3</v>
      </c>
      <c r="AH2012" s="13">
        <f t="shared" si="2653"/>
        <v>1.3562707743044002E-2</v>
      </c>
      <c r="AI2012" s="13">
        <f t="shared" si="2654"/>
        <v>1.8430196320797971E-2</v>
      </c>
      <c r="AJ2012" s="13">
        <f t="shared" si="2655"/>
        <v>1.2522283265941682E-2</v>
      </c>
      <c r="AK2012" s="13">
        <f t="shared" si="2656"/>
        <v>5.672125442510164E-3</v>
      </c>
      <c r="AL2012" s="13">
        <f t="shared" si="2657"/>
        <v>1.6459145120874475E-4</v>
      </c>
      <c r="AM2012" s="13">
        <f t="shared" si="2658"/>
        <v>2.0611844759719231E-3</v>
      </c>
      <c r="AN2012" s="13">
        <f t="shared" si="2659"/>
        <v>3.2390018375269653E-3</v>
      </c>
      <c r="AO2012" s="13">
        <f t="shared" si="2660"/>
        <v>2.5449281774151031E-3</v>
      </c>
      <c r="AP2012" s="13">
        <f t="shared" si="2661"/>
        <v>1.3330566540928341E-3</v>
      </c>
      <c r="AQ2012" s="13">
        <f t="shared" si="2662"/>
        <v>5.2370045021058256E-4</v>
      </c>
      <c r="AR2012" s="13">
        <f t="shared" si="2663"/>
        <v>4.2625622125206687E-3</v>
      </c>
      <c r="AS2012" s="13">
        <f t="shared" si="2664"/>
        <v>5.7923432322474419E-3</v>
      </c>
      <c r="AT2012" s="13">
        <f t="shared" si="2665"/>
        <v>3.9355718987057545E-3</v>
      </c>
      <c r="AU2012" s="13">
        <f t="shared" si="2666"/>
        <v>1.7826667088893904E-3</v>
      </c>
      <c r="AV2012" s="13">
        <f t="shared" si="2667"/>
        <v>6.0561095250748871E-4</v>
      </c>
      <c r="AW2012" s="13">
        <f t="shared" si="2668"/>
        <v>9.7629859243151731E-6</v>
      </c>
      <c r="AX2012" s="13">
        <f t="shared" si="2669"/>
        <v>4.6681969492199244E-4</v>
      </c>
      <c r="AY2012" s="13">
        <f t="shared" si="2670"/>
        <v>7.3357327656620066E-4</v>
      </c>
      <c r="AZ2012" s="13">
        <f t="shared" si="2671"/>
        <v>5.7637858679248255E-4</v>
      </c>
      <c r="BA2012" s="13">
        <f t="shared" si="2672"/>
        <v>3.01912375059934E-4</v>
      </c>
      <c r="BB2012" s="13">
        <f t="shared" si="2673"/>
        <v>1.1860834740788353E-4</v>
      </c>
      <c r="BC2012" s="13">
        <f t="shared" si="2674"/>
        <v>3.7276882266350255E-5</v>
      </c>
      <c r="BD2012" s="13">
        <f t="shared" si="2675"/>
        <v>1.1163845351928236E-3</v>
      </c>
      <c r="BE2012" s="13">
        <f t="shared" si="2676"/>
        <v>1.5170411796021387E-3</v>
      </c>
      <c r="BF2012" s="13">
        <f t="shared" si="2677"/>
        <v>1.0307442767518921E-3</v>
      </c>
      <c r="BG2012" s="13">
        <f t="shared" si="2678"/>
        <v>4.6688856279010905E-4</v>
      </c>
      <c r="BH2012" s="13">
        <f t="shared" si="2679"/>
        <v>1.5861227778372927E-4</v>
      </c>
      <c r="BI2012" s="13">
        <f t="shared" si="2680"/>
        <v>4.3107253711079014E-5</v>
      </c>
      <c r="BJ2012" s="14">
        <f t="shared" si="2681"/>
        <v>0.32994796127468823</v>
      </c>
      <c r="BK2012" s="14">
        <f t="shared" si="2682"/>
        <v>0.24548340535577906</v>
      </c>
      <c r="BL2012" s="14">
        <f t="shared" si="2683"/>
        <v>0.38904004115460106</v>
      </c>
      <c r="BM2012" s="14">
        <f t="shared" si="2684"/>
        <v>0.55928862227776255</v>
      </c>
      <c r="BN2012" s="14">
        <f t="shared" si="2685"/>
        <v>0.43898225622035819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1.6292</v>
      </c>
      <c r="F2013" s="10">
        <f>VLOOKUP(B2013,home!$B$2:$E$405,3,FALSE)</f>
        <v>0.8286</v>
      </c>
      <c r="G2013" s="10">
        <f>VLOOKUP(C2013,away!$B$2:$E$405,4,FALSE)</f>
        <v>0.75019999999999998</v>
      </c>
      <c r="H2013" s="10">
        <f>VLOOKUP(A2013,away!$A$2:$E$405,3,FALSE)</f>
        <v>1.1462000000000001</v>
      </c>
      <c r="I2013" s="10">
        <f>VLOOKUP(C2013,away!$B$2:$E$405,3,FALSE)</f>
        <v>0.96940000000000004</v>
      </c>
      <c r="J2013" s="10">
        <f>VLOOKUP(B2013,home!$B$2:$E$405,4,FALSE)</f>
        <v>0.56710000000000005</v>
      </c>
      <c r="K2013" s="12">
        <f t="shared" si="2630"/>
        <v>1.0127363310239998</v>
      </c>
      <c r="L2013" s="12">
        <f t="shared" si="2631"/>
        <v>0.6301197133880001</v>
      </c>
      <c r="M2013" s="13">
        <f t="shared" si="2632"/>
        <v>0.19342681706902357</v>
      </c>
      <c r="N2013" s="13">
        <f t="shared" si="2633"/>
        <v>0.19589036504013332</v>
      </c>
      <c r="O2013" s="13">
        <f t="shared" si="2634"/>
        <v>0.12188205053308623</v>
      </c>
      <c r="P2013" s="13">
        <f t="shared" si="2635"/>
        <v>0.12343438067455952</v>
      </c>
      <c r="Q2013" s="13">
        <f t="shared" si="2636"/>
        <v>9.9192644786848277E-2</v>
      </c>
      <c r="R2013" s="13">
        <f t="shared" si="2637"/>
        <v>3.8400141374525021E-2</v>
      </c>
      <c r="S2013" s="13">
        <f t="shared" si="2638"/>
        <v>1.9692262121900016E-2</v>
      </c>
      <c r="T2013" s="13">
        <f t="shared" si="2639"/>
        <v>6.250324090328653E-2</v>
      </c>
      <c r="U2013" s="13">
        <f t="shared" si="2640"/>
        <v>3.8889218286439368E-2</v>
      </c>
      <c r="V2013" s="13">
        <f t="shared" si="2641"/>
        <v>1.396280122850707E-3</v>
      </c>
      <c r="W2013" s="13">
        <f t="shared" si="2642"/>
        <v>3.3485331715333209E-2</v>
      </c>
      <c r="X2013" s="13">
        <f t="shared" si="2643"/>
        <v>2.109976762316787E-2</v>
      </c>
      <c r="Y2013" s="13">
        <f t="shared" si="2644"/>
        <v>6.6476897636319711E-3</v>
      </c>
      <c r="Z2013" s="13">
        <f t="shared" si="2645"/>
        <v>8.0655620256581319E-3</v>
      </c>
      <c r="AA2013" s="13">
        <f t="shared" si="2646"/>
        <v>8.1682876935115188E-3</v>
      </c>
      <c r="AB2013" s="13">
        <f t="shared" si="2647"/>
        <v>4.1361608547376711E-3</v>
      </c>
      <c r="AC2013" s="13">
        <f t="shared" si="2648"/>
        <v>5.5689334739056896E-5</v>
      </c>
      <c r="AD2013" s="13">
        <f t="shared" si="2649"/>
        <v>8.477952996127032E-3</v>
      </c>
      <c r="AE2013" s="13">
        <f t="shared" si="2650"/>
        <v>5.3421253120365013E-3</v>
      </c>
      <c r="AF2013" s="13">
        <f t="shared" si="2651"/>
        <v>1.6830892352516105E-3</v>
      </c>
      <c r="AG2013" s="13">
        <f t="shared" si="2652"/>
        <v>3.5351590217439112E-4</v>
      </c>
      <c r="AH2013" s="13">
        <f t="shared" si="2653"/>
        <v>1.2705674079802097E-3</v>
      </c>
      <c r="AI2013" s="13">
        <f t="shared" si="2654"/>
        <v>1.2867497750765513E-3</v>
      </c>
      <c r="AJ2013" s="13">
        <f t="shared" si="2655"/>
        <v>6.5156912307849158E-4</v>
      </c>
      <c r="AK2013" s="13">
        <f t="shared" si="2656"/>
        <v>2.1995590770501221E-4</v>
      </c>
      <c r="AL2013" s="13">
        <f t="shared" si="2657"/>
        <v>1.4215151027875875E-6</v>
      </c>
      <c r="AM2013" s="13">
        <f t="shared" si="2658"/>
        <v>1.7171862023783241E-3</v>
      </c>
      <c r="AN2013" s="13">
        <f t="shared" si="2659"/>
        <v>1.0820328776764577E-3</v>
      </c>
      <c r="AO2013" s="13">
        <f t="shared" si="2660"/>
        <v>3.4090512337894125E-4</v>
      </c>
      <c r="AP2013" s="13">
        <f t="shared" si="2661"/>
        <v>7.1603679545346452E-5</v>
      </c>
      <c r="AQ2013" s="13">
        <f t="shared" si="2662"/>
        <v>1.1279722508159975E-5</v>
      </c>
      <c r="AR2013" s="13">
        <f t="shared" si="2663"/>
        <v>1.6012191419132479E-4</v>
      </c>
      <c r="AS2013" s="13">
        <f t="shared" si="2664"/>
        <v>1.6216127989466202E-4</v>
      </c>
      <c r="AT2013" s="13">
        <f t="shared" si="2665"/>
        <v>8.2113309817337941E-5</v>
      </c>
      <c r="AU2013" s="13">
        <f t="shared" si="2666"/>
        <v>2.7719710704215944E-5</v>
      </c>
      <c r="AV2013" s="13">
        <f t="shared" si="2667"/>
        <v>7.0181895289085861E-6</v>
      </c>
      <c r="AW2013" s="13">
        <f t="shared" si="2668"/>
        <v>2.5198137091459745E-8</v>
      </c>
      <c r="AX2013" s="13">
        <f t="shared" si="2669"/>
        <v>2.8984280904694316E-4</v>
      </c>
      <c r="AY2013" s="13">
        <f t="shared" si="2670"/>
        <v>1.8263566776423266E-4</v>
      </c>
      <c r="AZ2013" s="13">
        <f t="shared" si="2671"/>
        <v>5.7541167313012142E-5</v>
      </c>
      <c r="BA2013" s="13">
        <f t="shared" si="2672"/>
        <v>1.2085941285095394E-5</v>
      </c>
      <c r="BB2013" s="13">
        <f t="shared" si="2673"/>
        <v>1.9038974646471264E-6</v>
      </c>
      <c r="BC2013" s="13">
        <f t="shared" si="2674"/>
        <v>2.3993666494871749E-7</v>
      </c>
      <c r="BD2013" s="13">
        <f t="shared" si="2675"/>
        <v>1.6815995779562588E-5</v>
      </c>
      <c r="BE2013" s="13">
        <f t="shared" si="2676"/>
        <v>1.7030169868309283E-5</v>
      </c>
      <c r="BF2013" s="13">
        <f t="shared" si="2677"/>
        <v>8.6235358745735057E-6</v>
      </c>
      <c r="BG2013" s="13">
        <f t="shared" si="2678"/>
        <v>2.9111226940231379E-6</v>
      </c>
      <c r="BH2013" s="13">
        <f t="shared" si="2679"/>
        <v>7.3704992907642361E-7</v>
      </c>
      <c r="BI2013" s="13">
        <f t="shared" si="2680"/>
        <v>1.4928744819087135E-7</v>
      </c>
      <c r="BJ2013" s="14">
        <f t="shared" si="2681"/>
        <v>0.43844298030301659</v>
      </c>
      <c r="BK2013" s="14">
        <f t="shared" si="2682"/>
        <v>0.33818948650593983</v>
      </c>
      <c r="BL2013" s="14">
        <f t="shared" si="2683"/>
        <v>0.2153901025218703</v>
      </c>
      <c r="BM2013" s="14">
        <f t="shared" si="2684"/>
        <v>0.22767912140868216</v>
      </c>
      <c r="BN2013" s="14">
        <f t="shared" si="2685"/>
        <v>0.77222639947817595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1.6292</v>
      </c>
      <c r="F2014" s="10">
        <f>VLOOKUP(B2014,home!$B$2:$E$405,3,FALSE)</f>
        <v>1.163</v>
      </c>
      <c r="G2014" s="10">
        <f>VLOOKUP(C2014,away!$B$2:$E$405,4,FALSE)</f>
        <v>1.0570999999999999</v>
      </c>
      <c r="H2014" s="10">
        <f>VLOOKUP(A2014,away!$A$2:$E$405,3,FALSE)</f>
        <v>1.1462000000000001</v>
      </c>
      <c r="I2014" s="10">
        <f>VLOOKUP(C2014,away!$B$2:$E$405,3,FALSE)</f>
        <v>1.0179</v>
      </c>
      <c r="J2014" s="10">
        <f>VLOOKUP(B2014,home!$B$2:$E$405,4,FALSE)</f>
        <v>0.91839999999999999</v>
      </c>
      <c r="K2014" s="12">
        <f t="shared" si="2630"/>
        <v>2.00295037316</v>
      </c>
      <c r="L2014" s="12">
        <f t="shared" si="2631"/>
        <v>1.0715128744320002</v>
      </c>
      <c r="M2014" s="13">
        <f t="shared" si="2632"/>
        <v>4.621442743081787E-2</v>
      </c>
      <c r="N2014" s="13">
        <f t="shared" si="2633"/>
        <v>9.2565204667932388E-2</v>
      </c>
      <c r="O2014" s="13">
        <f t="shared" si="2634"/>
        <v>4.9519353976624728E-2</v>
      </c>
      <c r="P2014" s="13">
        <f t="shared" si="2635"/>
        <v>9.9184808526122617E-2</v>
      </c>
      <c r="Q2014" s="13">
        <f t="shared" si="2636"/>
        <v>9.2701755615633513E-2</v>
      </c>
      <c r="R2014" s="13">
        <f t="shared" si="2637"/>
        <v>2.6530312659754432E-2</v>
      </c>
      <c r="S2014" s="13">
        <f t="shared" si="2638"/>
        <v>5.3217289433534327E-2</v>
      </c>
      <c r="T2014" s="13">
        <f t="shared" si="2639"/>
        <v>9.9331124624600253E-2</v>
      </c>
      <c r="U2014" s="13">
        <f t="shared" si="2640"/>
        <v>5.3138899641906608E-2</v>
      </c>
      <c r="V2014" s="13">
        <f t="shared" si="2641"/>
        <v>1.2690473411254614E-2</v>
      </c>
      <c r="W2014" s="13">
        <f t="shared" si="2642"/>
        <v>6.1892338667640073E-2</v>
      </c>
      <c r="X2014" s="13">
        <f t="shared" si="2643"/>
        <v>6.631843771108184E-2</v>
      </c>
      <c r="Y2014" s="13">
        <f t="shared" si="2644"/>
        <v>3.5530529909820432E-2</v>
      </c>
      <c r="Z2014" s="13">
        <f t="shared" si="2645"/>
        <v>9.4758571925443839E-3</v>
      </c>
      <c r="AA2014" s="13">
        <f t="shared" si="2646"/>
        <v>1.8979671699817645E-2</v>
      </c>
      <c r="AB2014" s="13">
        <f t="shared" si="2647"/>
        <v>1.9007670256802028E-2</v>
      </c>
      <c r="AC2014" s="13">
        <f t="shared" si="2648"/>
        <v>1.702258154779416E-3</v>
      </c>
      <c r="AD2014" s="13">
        <f t="shared" si="2649"/>
        <v>3.0991820707523706E-2</v>
      </c>
      <c r="AE2014" s="13">
        <f t="shared" si="2650"/>
        <v>3.3208134890199907E-2</v>
      </c>
      <c r="AF2014" s="13">
        <f t="shared" si="2651"/>
        <v>1.7791472035361848E-2</v>
      </c>
      <c r="AG2014" s="13">
        <f t="shared" si="2652"/>
        <v>6.3545971136623747E-3</v>
      </c>
      <c r="AH2014" s="13">
        <f t="shared" si="2653"/>
        <v>2.5383757445225945E-3</v>
      </c>
      <c r="AI2014" s="13">
        <f t="shared" si="2654"/>
        <v>5.0842406447118233E-3</v>
      </c>
      <c r="AJ2014" s="13">
        <f t="shared" si="2655"/>
        <v>5.0917408482803938E-3</v>
      </c>
      <c r="AK2014" s="13">
        <f t="shared" si="2656"/>
        <v>3.399501410699076E-3</v>
      </c>
      <c r="AL2014" s="13">
        <f t="shared" si="2657"/>
        <v>1.4613458050222498E-4</v>
      </c>
      <c r="AM2014" s="13">
        <f t="shared" si="2658"/>
        <v>1.2415015770208484E-2</v>
      </c>
      <c r="AN2014" s="13">
        <f t="shared" si="2659"/>
        <v>1.3302849234054701E-2</v>
      </c>
      <c r="AO2014" s="13">
        <f t="shared" si="2660"/>
        <v>7.1270871104587435E-3</v>
      </c>
      <c r="AP2014" s="13">
        <f t="shared" si="2661"/>
        <v>2.5455885320183019E-3</v>
      </c>
      <c r="AQ2014" s="13">
        <f t="shared" si="2662"/>
        <v>6.8190772126601668E-4</v>
      </c>
      <c r="AR2014" s="13">
        <f t="shared" si="2663"/>
        <v>5.4398045808037485E-4</v>
      </c>
      <c r="AS2014" s="13">
        <f t="shared" si="2664"/>
        <v>1.0895658615038344E-3</v>
      </c>
      <c r="AT2014" s="13">
        <f t="shared" si="2665"/>
        <v>1.0911731744407513E-3</v>
      </c>
      <c r="AU2014" s="13">
        <f t="shared" si="2666"/>
        <v>7.285219056427614E-4</v>
      </c>
      <c r="AV2014" s="13">
        <f t="shared" si="2667"/>
        <v>3.6479830569060098E-4</v>
      </c>
      <c r="AW2014" s="13">
        <f t="shared" si="2668"/>
        <v>8.7120042568333321E-6</v>
      </c>
      <c r="AX2014" s="13">
        <f t="shared" si="2669"/>
        <v>4.1444434116210561E-3</v>
      </c>
      <c r="AY2014" s="13">
        <f t="shared" si="2670"/>
        <v>4.4408244729068425E-3</v>
      </c>
      <c r="AZ2014" s="13">
        <f t="shared" si="2671"/>
        <v>2.3792002979061916E-3</v>
      </c>
      <c r="BA2014" s="13">
        <f t="shared" si="2672"/>
        <v>8.4978125001964483E-4</v>
      </c>
      <c r="BB2014" s="13">
        <f t="shared" si="2673"/>
        <v>2.2763788746174197E-4</v>
      </c>
      <c r="BC2014" s="13">
        <f t="shared" si="2674"/>
        <v>4.8783385424751871E-5</v>
      </c>
      <c r="BD2014" s="13">
        <f t="shared" si="2675"/>
        <v>9.7147010712089713E-5</v>
      </c>
      <c r="BE2014" s="13">
        <f t="shared" si="2676"/>
        <v>1.945806413571586E-4</v>
      </c>
      <c r="BF2014" s="13">
        <f t="shared" si="2677"/>
        <v>1.9486768410801654E-4</v>
      </c>
      <c r="BG2014" s="13">
        <f t="shared" si="2678"/>
        <v>1.3010343353365888E-4</v>
      </c>
      <c r="BH2014" s="13">
        <f t="shared" si="2679"/>
        <v>6.5147680186409846E-5</v>
      </c>
      <c r="BI2014" s="13">
        <f t="shared" si="2680"/>
        <v>2.6097514067975587E-5</v>
      </c>
      <c r="BJ2014" s="14">
        <f t="shared" si="2681"/>
        <v>0.58484853501680267</v>
      </c>
      <c r="BK2014" s="14">
        <f t="shared" si="2682"/>
        <v>0.21759621600991791</v>
      </c>
      <c r="BL2014" s="14">
        <f t="shared" si="2683"/>
        <v>0.18781575055244298</v>
      </c>
      <c r="BM2014" s="14">
        <f t="shared" si="2684"/>
        <v>0.58858838342617237</v>
      </c>
      <c r="BN2014" s="14">
        <f t="shared" si="2685"/>
        <v>0.40671586287688549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1.4215</v>
      </c>
      <c r="F2015" s="10">
        <f>VLOOKUP(B2015,home!$B$2:$E$405,3,FALSE)</f>
        <v>1.1364000000000001</v>
      </c>
      <c r="G2015" s="10">
        <f>VLOOKUP(C2015,away!$B$2:$E$405,4,FALSE)</f>
        <v>0.93799999999999994</v>
      </c>
      <c r="H2015" s="10">
        <f>VLOOKUP(A2015,away!$A$2:$E$405,3,FALSE)</f>
        <v>1.0277000000000001</v>
      </c>
      <c r="I2015" s="10">
        <f>VLOOKUP(C2015,away!$B$2:$E$405,3,FALSE)</f>
        <v>0.97299999999999998</v>
      </c>
      <c r="J2015" s="10">
        <f>VLOOKUP(B2015,home!$B$2:$E$405,4,FALSE)</f>
        <v>1.2724</v>
      </c>
      <c r="K2015" s="12">
        <f t="shared" si="2630"/>
        <v>1.5152382588</v>
      </c>
      <c r="L2015" s="12">
        <f t="shared" si="2631"/>
        <v>1.27233905204</v>
      </c>
      <c r="M2015" s="13">
        <f t="shared" si="2632"/>
        <v>6.1570198823335982E-2</v>
      </c>
      <c r="N2015" s="13">
        <f t="shared" si="2633"/>
        <v>9.3293520859041412E-2</v>
      </c>
      <c r="O2015" s="13">
        <f t="shared" si="2634"/>
        <v>7.8338168404797626E-2</v>
      </c>
      <c r="P2015" s="13">
        <f t="shared" si="2635"/>
        <v>0.11870098989126672</v>
      </c>
      <c r="Q2015" s="13">
        <f t="shared" si="2636"/>
        <v>7.0680956051887719E-2</v>
      </c>
      <c r="R2015" s="13">
        <f t="shared" si="2637"/>
        <v>4.9836355463355048E-2</v>
      </c>
      <c r="S2015" s="13">
        <f t="shared" si="2638"/>
        <v>5.7210814933353477E-2</v>
      </c>
      <c r="T2015" s="13">
        <f t="shared" si="2639"/>
        <v>8.993014062033973E-2</v>
      </c>
      <c r="U2015" s="13">
        <f t="shared" si="2640"/>
        <v>7.5513952477231971E-2</v>
      </c>
      <c r="V2015" s="13">
        <f t="shared" si="2641"/>
        <v>1.2255171955222738E-2</v>
      </c>
      <c r="W2015" s="13">
        <f t="shared" si="2642"/>
        <v>3.5699496259460541E-2</v>
      </c>
      <c r="X2015" s="13">
        <f t="shared" si="2643"/>
        <v>4.5421863229067549E-2</v>
      </c>
      <c r="Y2015" s="13">
        <f t="shared" si="2644"/>
        <v>2.8896005201381171E-2</v>
      </c>
      <c r="Z2015" s="13">
        <f t="shared" si="2645"/>
        <v>2.1136247089124538E-2</v>
      </c>
      <c r="AA2015" s="13">
        <f t="shared" si="2646"/>
        <v>3.2026450236891629E-2</v>
      </c>
      <c r="AB2015" s="13">
        <f t="shared" si="2647"/>
        <v>2.4263851346246271E-2</v>
      </c>
      <c r="AC2015" s="13">
        <f t="shared" si="2648"/>
        <v>1.4766691822640328E-3</v>
      </c>
      <c r="AD2015" s="13">
        <f t="shared" si="2649"/>
        <v>1.352331063805553E-2</v>
      </c>
      <c r="AE2015" s="13">
        <f t="shared" si="2650"/>
        <v>1.7206236237666022E-2</v>
      </c>
      <c r="AF2015" s="13">
        <f t="shared" si="2651"/>
        <v>1.0946083151904143E-2</v>
      </c>
      <c r="AG2015" s="13">
        <f t="shared" si="2652"/>
        <v>4.6423763536815746E-3</v>
      </c>
      <c r="AH2015" s="13">
        <f t="shared" si="2653"/>
        <v>6.7231181462649855E-3</v>
      </c>
      <c r="AI2015" s="13">
        <f t="shared" si="2654"/>
        <v>1.0187125833653238E-2</v>
      </c>
      <c r="AJ2015" s="13">
        <f t="shared" si="2655"/>
        <v>7.7179614051806197E-3</v>
      </c>
      <c r="AK2015" s="13">
        <f t="shared" si="2656"/>
        <v>3.8981834670238258E-3</v>
      </c>
      <c r="AL2015" s="13">
        <f t="shared" si="2657"/>
        <v>1.1387463222563671E-4</v>
      </c>
      <c r="AM2015" s="13">
        <f t="shared" si="2658"/>
        <v>4.098207532883754E-3</v>
      </c>
      <c r="AN2015" s="13">
        <f t="shared" si="2659"/>
        <v>5.2143094874525031E-3</v>
      </c>
      <c r="AO2015" s="13">
        <f t="shared" si="2660"/>
        <v>3.3171847951542479E-3</v>
      </c>
      <c r="AP2015" s="13">
        <f t="shared" si="2661"/>
        <v>1.4068612525693519E-3</v>
      </c>
      <c r="AQ2015" s="13">
        <f t="shared" si="2662"/>
        <v>4.4750112811147439E-4</v>
      </c>
      <c r="AR2015" s="13">
        <f t="shared" si="2663"/>
        <v>1.7108171537943417E-3</v>
      </c>
      <c r="AS2015" s="13">
        <f t="shared" si="2664"/>
        <v>2.5922956052405102E-3</v>
      </c>
      <c r="AT2015" s="13">
        <f t="shared" si="2665"/>
        <v>1.9639727395897619E-3</v>
      </c>
      <c r="AU2015" s="13">
        <f t="shared" si="2666"/>
        <v>9.9196221142221837E-4</v>
      </c>
      <c r="AV2015" s="13">
        <f t="shared" si="2667"/>
        <v>3.7576477350770006E-4</v>
      </c>
      <c r="AW2015" s="13">
        <f t="shared" si="2668"/>
        <v>6.0982927829670329E-6</v>
      </c>
      <c r="AX2015" s="13">
        <f t="shared" si="2669"/>
        <v>1.0349601410546369E-3</v>
      </c>
      <c r="AY2015" s="13">
        <f t="shared" si="2670"/>
        <v>1.3168202047686415E-3</v>
      </c>
      <c r="AZ2015" s="13">
        <f t="shared" si="2671"/>
        <v>8.3772088552122603E-4</v>
      </c>
      <c r="BA2015" s="13">
        <f t="shared" si="2672"/>
        <v>3.5528833245272853E-4</v>
      </c>
      <c r="BB2015" s="13">
        <f t="shared" si="2673"/>
        <v>1.1301180502844433E-4</v>
      </c>
      <c r="BC2015" s="13">
        <f t="shared" si="2674"/>
        <v>2.8757866575844014E-5</v>
      </c>
      <c r="BD2015" s="13">
        <f t="shared" si="2675"/>
        <v>3.6278991261207751E-4</v>
      </c>
      <c r="BE2015" s="13">
        <f t="shared" si="2676"/>
        <v>5.4971315549652848E-4</v>
      </c>
      <c r="BF2015" s="13">
        <f t="shared" si="2677"/>
        <v>4.1647320228700686E-4</v>
      </c>
      <c r="BG2015" s="13">
        <f t="shared" si="2678"/>
        <v>2.1035204329007473E-4</v>
      </c>
      <c r="BH2015" s="13">
        <f t="shared" si="2679"/>
        <v>7.9683365952468784E-5</v>
      </c>
      <c r="BI2015" s="13">
        <f t="shared" si="2680"/>
        <v>2.4147856936228392E-5</v>
      </c>
      <c r="BJ2015" s="14">
        <f t="shared" si="2681"/>
        <v>0.42841061203405834</v>
      </c>
      <c r="BK2015" s="14">
        <f t="shared" si="2682"/>
        <v>0.25264453962243721</v>
      </c>
      <c r="BL2015" s="14">
        <f t="shared" si="2683"/>
        <v>0.29778313880077401</v>
      </c>
      <c r="BM2015" s="14">
        <f t="shared" si="2684"/>
        <v>0.52624362614072395</v>
      </c>
      <c r="BN2015" s="14">
        <f t="shared" si="2685"/>
        <v>0.47242018949368447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1.4215</v>
      </c>
      <c r="F2016" s="10">
        <f>VLOOKUP(B2016,home!$B$2:$E$405,3,FALSE)</f>
        <v>0.54110000000000003</v>
      </c>
      <c r="G2016" s="10">
        <f>VLOOKUP(C2016,away!$B$2:$E$405,4,FALSE)</f>
        <v>1.0551999999999999</v>
      </c>
      <c r="H2016" s="10">
        <f>VLOOKUP(A2016,away!$A$2:$E$405,3,FALSE)</f>
        <v>1.0277000000000001</v>
      </c>
      <c r="I2016" s="10">
        <f>VLOOKUP(C2016,away!$B$2:$E$405,3,FALSE)</f>
        <v>0.7298</v>
      </c>
      <c r="J2016" s="10">
        <f>VLOOKUP(B2016,home!$B$2:$E$405,4,FALSE)</f>
        <v>0.74850000000000005</v>
      </c>
      <c r="K2016" s="12">
        <f t="shared" si="2630"/>
        <v>0.81163203547999996</v>
      </c>
      <c r="L2016" s="12">
        <f t="shared" si="2631"/>
        <v>0.56138657181000007</v>
      </c>
      <c r="M2016" s="13">
        <f t="shared" si="2632"/>
        <v>0.25334106697827591</v>
      </c>
      <c r="N2016" s="13">
        <f t="shared" si="2633"/>
        <v>0.20561972586225308</v>
      </c>
      <c r="O2016" s="13">
        <f t="shared" si="2634"/>
        <v>0.1422222730896219</v>
      </c>
      <c r="P2016" s="13">
        <f t="shared" si="2635"/>
        <v>0.11543215299832225</v>
      </c>
      <c r="Q2016" s="13">
        <f t="shared" si="2636"/>
        <v>8.344377831821001E-2</v>
      </c>
      <c r="R2016" s="13">
        <f t="shared" si="2637"/>
        <v>3.992083716240423E-2</v>
      </c>
      <c r="S2016" s="13">
        <f t="shared" si="2638"/>
        <v>1.3148857096834861E-2</v>
      </c>
      <c r="T2016" s="13">
        <f t="shared" si="2639"/>
        <v>4.6844216648933526E-2</v>
      </c>
      <c r="U2016" s="13">
        <f t="shared" si="2640"/>
        <v>3.2401030324187778E-2</v>
      </c>
      <c r="V2016" s="13">
        <f t="shared" si="2641"/>
        <v>6.656818205409273E-4</v>
      </c>
      <c r="W2016" s="13">
        <f t="shared" si="2642"/>
        <v>2.2575214548183564E-2</v>
      </c>
      <c r="X2016" s="13">
        <f t="shared" si="2643"/>
        <v>1.2673422303080009E-2</v>
      </c>
      <c r="Y2016" s="13">
        <f t="shared" si="2644"/>
        <v>3.5573445499132409E-3</v>
      </c>
      <c r="Z2016" s="13">
        <f t="shared" si="2645"/>
        <v>7.4703406394624541E-3</v>
      </c>
      <c r="AA2016" s="13">
        <f t="shared" si="2646"/>
        <v>6.0631677789358771E-3</v>
      </c>
      <c r="AB2016" s="13">
        <f t="shared" si="2647"/>
        <v>2.4605306029372377E-3</v>
      </c>
      <c r="AC2016" s="13">
        <f t="shared" si="2648"/>
        <v>1.8956926001329848E-5</v>
      </c>
      <c r="AD2016" s="13">
        <f t="shared" si="2649"/>
        <v>4.5806918337849825E-3</v>
      </c>
      <c r="AE2016" s="13">
        <f t="shared" si="2650"/>
        <v>2.5715388850866138E-3</v>
      </c>
      <c r="AF2016" s="13">
        <f t="shared" si="2651"/>
        <v>7.2181369948744179E-4</v>
      </c>
      <c r="AG2016" s="13">
        <f t="shared" si="2652"/>
        <v>1.3507217274691619E-4</v>
      </c>
      <c r="AH2016" s="13">
        <f t="shared" si="2653"/>
        <v>1.0484372304601875E-3</v>
      </c>
      <c r="AI2016" s="13">
        <f t="shared" si="2654"/>
        <v>8.5094524343141585E-4</v>
      </c>
      <c r="AJ2016" s="13">
        <f t="shared" si="2655"/>
        <v>3.4532721000413201E-4</v>
      </c>
      <c r="AK2016" s="13">
        <f t="shared" si="2656"/>
        <v>9.3426208787427705E-5</v>
      </c>
      <c r="AL2016" s="13">
        <f t="shared" si="2657"/>
        <v>3.4550083942782548E-7</v>
      </c>
      <c r="AM2016" s="13">
        <f t="shared" si="2658"/>
        <v>7.4356724739230412E-4</v>
      </c>
      <c r="AN2016" s="13">
        <f t="shared" si="2659"/>
        <v>4.1742866792376378E-4</v>
      </c>
      <c r="AO2016" s="13">
        <f t="shared" si="2660"/>
        <v>1.1716942443046834E-4</v>
      </c>
      <c r="AP2016" s="13">
        <f t="shared" si="2661"/>
        <v>2.1925780500657165E-5</v>
      </c>
      <c r="AQ2016" s="13">
        <f t="shared" si="2662"/>
        <v>3.0772096873806173E-6</v>
      </c>
      <c r="AR2016" s="13">
        <f t="shared" si="2663"/>
        <v>1.1771571651320317E-4</v>
      </c>
      <c r="AS2016" s="13">
        <f t="shared" si="2664"/>
        <v>9.5541846601597744E-5</v>
      </c>
      <c r="AT2016" s="13">
        <f t="shared" si="2665"/>
        <v>3.877241171538634E-5</v>
      </c>
      <c r="AU2016" s="13">
        <f t="shared" si="2666"/>
        <v>1.0489643813675871E-5</v>
      </c>
      <c r="AV2016" s="13">
        <f t="shared" si="2667"/>
        <v>2.1284327399884837E-6</v>
      </c>
      <c r="AW2016" s="13">
        <f t="shared" si="2668"/>
        <v>4.3728824888532766E-9</v>
      </c>
      <c r="AX2016" s="13">
        <f t="shared" si="2669"/>
        <v>1.0058383308621268E-4</v>
      </c>
      <c r="AY2016" s="13">
        <f t="shared" si="2670"/>
        <v>5.6466413235778188E-5</v>
      </c>
      <c r="AZ2016" s="13">
        <f t="shared" si="2671"/>
        <v>1.5849743074420165E-5</v>
      </c>
      <c r="BA2016" s="13">
        <f t="shared" si="2672"/>
        <v>2.9659443095393423E-6</v>
      </c>
      <c r="BB2016" s="13">
        <f t="shared" si="2673"/>
        <v>4.1626032702791717E-7</v>
      </c>
      <c r="BC2016" s="13">
        <f t="shared" si="2674"/>
        <v>4.6736591594142409E-8</v>
      </c>
      <c r="BD2016" s="13">
        <f t="shared" si="2675"/>
        <v>1.1014003756917486E-5</v>
      </c>
      <c r="BE2016" s="13">
        <f t="shared" si="2676"/>
        <v>8.9393182880113074E-6</v>
      </c>
      <c r="BF2016" s="13">
        <f t="shared" si="2677"/>
        <v>3.6277185489511019E-6</v>
      </c>
      <c r="BG2016" s="13">
        <f t="shared" si="2678"/>
        <v>9.8145753001124493E-7</v>
      </c>
      <c r="BH2016" s="13">
        <f t="shared" si="2679"/>
        <v>1.9914559320504996E-7</v>
      </c>
      <c r="BI2016" s="13">
        <f t="shared" si="2680"/>
        <v>3.2326588633977364E-8</v>
      </c>
      <c r="BJ2016" s="14">
        <f t="shared" si="2681"/>
        <v>0.38420231608223854</v>
      </c>
      <c r="BK2016" s="14">
        <f t="shared" si="2682"/>
        <v>0.38266352773405055</v>
      </c>
      <c r="BL2016" s="14">
        <f t="shared" si="2683"/>
        <v>0.22569541687245978</v>
      </c>
      <c r="BM2016" s="14">
        <f t="shared" si="2684"/>
        <v>0.15999530487877062</v>
      </c>
      <c r="BN2016" s="14">
        <f t="shared" si="2685"/>
        <v>0.83997983440908741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1.4215</v>
      </c>
      <c r="F2017" s="10">
        <f>VLOOKUP(B2017,home!$B$2:$E$405,3,FALSE)</f>
        <v>0.70350000000000001</v>
      </c>
      <c r="G2017" s="10">
        <f>VLOOKUP(C2017,away!$B$2:$E$405,4,FALSE)</f>
        <v>1.0823</v>
      </c>
      <c r="H2017" s="10">
        <f>VLOOKUP(A2017,away!$A$2:$E$405,3,FALSE)</f>
        <v>1.0277000000000001</v>
      </c>
      <c r="I2017" s="10">
        <f>VLOOKUP(C2017,away!$B$2:$E$405,3,FALSE)</f>
        <v>0.74850000000000005</v>
      </c>
      <c r="J2017" s="10">
        <f>VLOOKUP(B2017,home!$B$2:$E$405,4,FALSE)</f>
        <v>0.81089999999999995</v>
      </c>
      <c r="K2017" s="12">
        <f t="shared" si="2630"/>
        <v>1.0823273280750001</v>
      </c>
      <c r="L2017" s="12">
        <f t="shared" si="2631"/>
        <v>0.62377140460500002</v>
      </c>
      <c r="M2017" s="13">
        <f t="shared" si="2632"/>
        <v>0.18157277659322155</v>
      </c>
      <c r="N2017" s="13">
        <f t="shared" si="2633"/>
        <v>0.19652117814130041</v>
      </c>
      <c r="O2017" s="13">
        <f t="shared" si="2634"/>
        <v>0.11325990589358369</v>
      </c>
      <c r="P2017" s="13">
        <f t="shared" si="2635"/>
        <v>0.12258429132382841</v>
      </c>
      <c r="Q2017" s="13">
        <f t="shared" si="2636"/>
        <v>0.10635012082391236</v>
      </c>
      <c r="R2017" s="13">
        <f t="shared" si="2637"/>
        <v>3.5324145292335407E-2</v>
      </c>
      <c r="S2017" s="13">
        <f t="shared" si="2638"/>
        <v>2.0689924945398182E-2</v>
      </c>
      <c r="T2017" s="13">
        <f t="shared" si="2639"/>
        <v>6.6338164246243281E-2</v>
      </c>
      <c r="U2017" s="13">
        <f t="shared" si="2640"/>
        <v>3.8232287790786475E-2</v>
      </c>
      <c r="V2017" s="13">
        <f t="shared" si="2641"/>
        <v>1.5520313578094194E-3</v>
      </c>
      <c r="W2017" s="13">
        <f t="shared" si="2642"/>
        <v>3.8368547370599512E-2</v>
      </c>
      <c r="X2017" s="13">
        <f t="shared" si="2643"/>
        <v>2.3933202686012338E-2</v>
      </c>
      <c r="Y2017" s="13">
        <f t="shared" si="2644"/>
        <v>7.4644237280750373E-3</v>
      </c>
      <c r="Z2017" s="13">
        <f t="shared" si="2645"/>
        <v>7.3447305751570529E-3</v>
      </c>
      <c r="AA2017" s="13">
        <f t="shared" si="2646"/>
        <v>7.949402618840494E-3</v>
      </c>
      <c r="AB2017" s="13">
        <f t="shared" si="2647"/>
        <v>4.3019278481210184E-3</v>
      </c>
      <c r="AC2017" s="13">
        <f t="shared" si="2648"/>
        <v>6.5488432406794392E-5</v>
      </c>
      <c r="AD2017" s="13">
        <f t="shared" si="2649"/>
        <v>1.0381831839435007E-2</v>
      </c>
      <c r="AE2017" s="13">
        <f t="shared" si="2650"/>
        <v>6.4758898288572861E-3</v>
      </c>
      <c r="AF2017" s="13">
        <f t="shared" si="2651"/>
        <v>2.0197374473067712E-3</v>
      </c>
      <c r="AG2017" s="13">
        <f t="shared" si="2652"/>
        <v>4.1995148814662073E-4</v>
      </c>
      <c r="AH2017" s="13">
        <f t="shared" si="2653"/>
        <v>1.145358226827751E-3</v>
      </c>
      <c r="AI2017" s="13">
        <f t="shared" si="2654"/>
        <v>1.2396525093311998E-3</v>
      </c>
      <c r="AJ2017" s="13">
        <f t="shared" si="2655"/>
        <v>6.708548940829531E-4</v>
      </c>
      <c r="AK2017" s="13">
        <f t="shared" si="2656"/>
        <v>2.4202819501294666E-4</v>
      </c>
      <c r="AL2017" s="13">
        <f t="shared" si="2657"/>
        <v>1.7685146919309772E-6</v>
      </c>
      <c r="AM2017" s="13">
        <f t="shared" si="2658"/>
        <v>2.2473080630599318E-3</v>
      </c>
      <c r="AN2017" s="13">
        <f t="shared" si="2659"/>
        <v>1.4018065070750358E-3</v>
      </c>
      <c r="AO2017" s="13">
        <f t="shared" si="2660"/>
        <v>4.37203406951312E-4</v>
      </c>
      <c r="AP2017" s="13">
        <f t="shared" si="2661"/>
        <v>9.0904994417370451E-5</v>
      </c>
      <c r="AQ2017" s="13">
        <f t="shared" si="2662"/>
        <v>1.4175984013333211E-5</v>
      </c>
      <c r="AR2017" s="13">
        <f t="shared" si="2663"/>
        <v>1.4288834198484775E-4</v>
      </c>
      <c r="AS2017" s="13">
        <f t="shared" si="2664"/>
        <v>1.5465195739352715E-4</v>
      </c>
      <c r="AT2017" s="13">
        <f t="shared" si="2665"/>
        <v>8.3692019913652471E-5</v>
      </c>
      <c r="AU2017" s="13">
        <f t="shared" si="2666"/>
        <v>3.0194053431447735E-5</v>
      </c>
      <c r="AV2017" s="13">
        <f t="shared" si="2667"/>
        <v>8.1699622935531515E-6</v>
      </c>
      <c r="AW2017" s="13">
        <f t="shared" si="2668"/>
        <v>3.3165783175472908E-8</v>
      </c>
      <c r="AX2017" s="13">
        <f t="shared" si="2669"/>
        <v>4.0538715520884307E-4</v>
      </c>
      <c r="AY2017" s="13">
        <f t="shared" si="2670"/>
        <v>2.5286891521344524E-4</v>
      </c>
      <c r="AZ2017" s="13">
        <f t="shared" si="2671"/>
        <v>7.8866199211816693E-5</v>
      </c>
      <c r="BA2017" s="13">
        <f t="shared" si="2672"/>
        <v>1.6398159952737553E-5</v>
      </c>
      <c r="BB2017" s="13">
        <f t="shared" si="2673"/>
        <v>2.5571758166641405E-6</v>
      </c>
      <c r="BC2017" s="13">
        <f t="shared" si="2674"/>
        <v>3.1901863019650594E-7</v>
      </c>
      <c r="BD2017" s="13">
        <f t="shared" si="2675"/>
        <v>1.4854943630261338E-5</v>
      </c>
      <c r="BE2017" s="13">
        <f t="shared" si="2676"/>
        <v>1.6077911448045498E-5</v>
      </c>
      <c r="BF2017" s="13">
        <f t="shared" si="2677"/>
        <v>8.7007814692947685E-6</v>
      </c>
      <c r="BG2017" s="13">
        <f t="shared" si="2678"/>
        <v>3.1390311866087607E-6</v>
      </c>
      <c r="BH2017" s="13">
        <f t="shared" si="2679"/>
        <v>8.4936480923658901E-7</v>
      </c>
      <c r="BI2017" s="13">
        <f t="shared" si="2680"/>
        <v>1.8385814890839401E-7</v>
      </c>
      <c r="BJ2017" s="14">
        <f t="shared" si="2681"/>
        <v>0.46322084317943929</v>
      </c>
      <c r="BK2017" s="14">
        <f t="shared" si="2682"/>
        <v>0.32671915008256963</v>
      </c>
      <c r="BL2017" s="14">
        <f t="shared" si="2683"/>
        <v>0.20282896549463136</v>
      </c>
      <c r="BM2017" s="14">
        <f t="shared" si="2684"/>
        <v>0.24424843551418532</v>
      </c>
      <c r="BN2017" s="14">
        <f t="shared" si="2685"/>
        <v>0.7556124180681818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1.6204000000000001</v>
      </c>
      <c r="F2018" s="10">
        <f>VLOOKUP(B2018,home!$B$2:$E$405,3,FALSE)</f>
        <v>0.96</v>
      </c>
      <c r="G2018" s="10">
        <f>VLOOKUP(C2018,away!$B$2:$E$405,4,FALSE)</f>
        <v>0.75429999999999997</v>
      </c>
      <c r="H2018" s="10">
        <f>VLOOKUP(A2018,away!$A$2:$E$405,3,FALSE)</f>
        <v>1.3241000000000001</v>
      </c>
      <c r="I2018" s="10">
        <f>VLOOKUP(C2018,away!$B$2:$E$405,3,FALSE)</f>
        <v>0.92310000000000003</v>
      </c>
      <c r="J2018" s="10">
        <f>VLOOKUP(B2018,home!$B$2:$E$405,4,FALSE)</f>
        <v>1.1748000000000001</v>
      </c>
      <c r="K2018" s="12">
        <f t="shared" si="2630"/>
        <v>1.1733770111999999</v>
      </c>
      <c r="L2018" s="12">
        <f t="shared" si="2631"/>
        <v>1.4359306789080002</v>
      </c>
      <c r="M2018" s="13">
        <f t="shared" si="2632"/>
        <v>7.3585470081470886E-2</v>
      </c>
      <c r="N2018" s="13">
        <f t="shared" si="2633"/>
        <v>8.6343498951943334E-2</v>
      </c>
      <c r="O2018" s="13">
        <f t="shared" si="2634"/>
        <v>0.10566363401185085</v>
      </c>
      <c r="P2018" s="13">
        <f t="shared" si="2635"/>
        <v>0.1239832790693562</v>
      </c>
      <c r="Q2018" s="13">
        <f t="shared" si="2636"/>
        <v>5.0656738368390811E-2</v>
      </c>
      <c r="R2018" s="13">
        <f t="shared" si="2637"/>
        <v>7.5862826861261737E-2</v>
      </c>
      <c r="S2018" s="13">
        <f t="shared" si="2638"/>
        <v>5.2224486273481578E-2</v>
      </c>
      <c r="T2018" s="13">
        <f t="shared" si="2639"/>
        <v>7.2739564716588365E-2</v>
      </c>
      <c r="U2018" s="13">
        <f t="shared" si="2640"/>
        <v>8.9015697043650366E-2</v>
      </c>
      <c r="V2018" s="13">
        <f t="shared" si="2641"/>
        <v>9.7769347501317737E-3</v>
      </c>
      <c r="W2018" s="13">
        <f t="shared" si="2642"/>
        <v>1.9813150754614258E-2</v>
      </c>
      <c r="X2018" s="13">
        <f t="shared" si="2643"/>
        <v>2.8450311014379809E-2</v>
      </c>
      <c r="Y2018" s="13">
        <f t="shared" si="2644"/>
        <v>2.042633720501108E-2</v>
      </c>
      <c r="Z2018" s="13">
        <f t="shared" si="2645"/>
        <v>3.6311253492923898E-2</v>
      </c>
      <c r="AA2018" s="13">
        <f t="shared" si="2646"/>
        <v>4.2606790096452601E-2</v>
      </c>
      <c r="AB2018" s="13">
        <f t="shared" si="2647"/>
        <v>2.4996914010100662E-2</v>
      </c>
      <c r="AC2018" s="13">
        <f t="shared" si="2648"/>
        <v>1.0295650318486792E-3</v>
      </c>
      <c r="AD2018" s="13">
        <f t="shared" si="2649"/>
        <v>5.8120739037260758E-3</v>
      </c>
      <c r="AE2018" s="13">
        <f t="shared" si="2650"/>
        <v>8.3457352264408556E-3</v>
      </c>
      <c r="AF2018" s="13">
        <f t="shared" si="2651"/>
        <v>5.9919486248448161E-3</v>
      </c>
      <c r="AG2018" s="13">
        <f t="shared" si="2652"/>
        <v>2.8680076189517602E-3</v>
      </c>
      <c r="AH2018" s="13">
        <f t="shared" si="2653"/>
        <v>1.3035110720023672E-2</v>
      </c>
      <c r="AI2018" s="13">
        <f t="shared" si="2654"/>
        <v>1.5295099257322456E-2</v>
      </c>
      <c r="AJ2018" s="13">
        <f t="shared" si="2655"/>
        <v>8.973458926282183E-3</v>
      </c>
      <c r="AK2018" s="13">
        <f t="shared" si="2656"/>
        <v>3.5097501383489832E-3</v>
      </c>
      <c r="AL2018" s="13">
        <f t="shared" si="2657"/>
        <v>6.9388072684685006E-5</v>
      </c>
      <c r="AM2018" s="13">
        <f t="shared" si="2658"/>
        <v>1.3639507812055244E-3</v>
      </c>
      <c r="AN2018" s="13">
        <f t="shared" si="2659"/>
        <v>1.958538771253546E-3</v>
      </c>
      <c r="AO2018" s="13">
        <f t="shared" si="2660"/>
        <v>1.4061629537368725E-3</v>
      </c>
      <c r="AP2018" s="13">
        <f t="shared" si="2661"/>
        <v>6.730508416048892E-4</v>
      </c>
      <c r="AQ2018" s="13">
        <f t="shared" si="2662"/>
        <v>2.4161358798132729E-4</v>
      </c>
      <c r="AR2018" s="13">
        <f t="shared" si="2663"/>
        <v>3.743503077168908E-3</v>
      </c>
      <c r="AS2018" s="13">
        <f t="shared" si="2664"/>
        <v>4.3925404521064559E-3</v>
      </c>
      <c r="AT2018" s="13">
        <f t="shared" si="2665"/>
        <v>2.5770529936338855E-3</v>
      </c>
      <c r="AU2018" s="13">
        <f t="shared" si="2666"/>
        <v>1.0079515797913805E-3</v>
      </c>
      <c r="AV2018" s="13">
        <f t="shared" si="2667"/>
        <v>2.9567680303248207E-4</v>
      </c>
      <c r="AW2018" s="13">
        <f t="shared" si="2668"/>
        <v>3.2475315100420755E-6</v>
      </c>
      <c r="AX2018" s="13">
        <f t="shared" si="2669"/>
        <v>2.6673808184580697E-4</v>
      </c>
      <c r="AY2018" s="13">
        <f t="shared" si="2670"/>
        <v>3.8301739495546735E-4</v>
      </c>
      <c r="AZ2018" s="13">
        <f t="shared" si="2671"/>
        <v>2.7499321398598899E-4</v>
      </c>
      <c r="BA2018" s="13">
        <f t="shared" si="2672"/>
        <v>1.3162373081799811E-4</v>
      </c>
      <c r="BB2018" s="13">
        <f t="shared" si="2673"/>
        <v>4.7250638288472962E-5</v>
      </c>
      <c r="BC2018" s="13">
        <f t="shared" si="2674"/>
        <v>1.3569728223280663E-5</v>
      </c>
      <c r="BD2018" s="13">
        <f t="shared" si="2675"/>
        <v>8.9590181918222287E-4</v>
      </c>
      <c r="BE2018" s="13">
        <f t="shared" si="2676"/>
        <v>1.0512305989206795E-3</v>
      </c>
      <c r="BF2018" s="13">
        <f t="shared" si="2677"/>
        <v>6.167449091217666E-4</v>
      </c>
      <c r="BG2018" s="13">
        <f t="shared" si="2678"/>
        <v>2.4122476604603802E-4</v>
      </c>
      <c r="BH2018" s="13">
        <f t="shared" si="2679"/>
        <v>7.0761898752629837E-5</v>
      </c>
      <c r="BI2018" s="13">
        <f t="shared" si="2680"/>
        <v>1.6606077053039567E-5</v>
      </c>
      <c r="BJ2018" s="14">
        <f t="shared" si="2681"/>
        <v>0.3082078761087903</v>
      </c>
      <c r="BK2018" s="14">
        <f t="shared" si="2682"/>
        <v>0.26105214067392929</v>
      </c>
      <c r="BL2018" s="14">
        <f t="shared" si="2683"/>
        <v>0.39386847604010311</v>
      </c>
      <c r="BM2018" s="14">
        <f t="shared" si="2684"/>
        <v>0.4829645291080274</v>
      </c>
      <c r="BN2018" s="14">
        <f t="shared" si="2685"/>
        <v>0.51609544734427382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1.6204000000000001</v>
      </c>
      <c r="F2019" s="10">
        <f>VLOOKUP(B2019,home!$B$2:$E$405,3,FALSE)</f>
        <v>1.0286</v>
      </c>
      <c r="G2019" s="10">
        <f>VLOOKUP(C2019,away!$B$2:$E$405,4,FALSE)</f>
        <v>1.44</v>
      </c>
      <c r="H2019" s="10">
        <f>VLOOKUP(A2019,away!$A$2:$E$405,3,FALSE)</f>
        <v>1.3241000000000001</v>
      </c>
      <c r="I2019" s="10">
        <f>VLOOKUP(C2019,away!$B$2:$E$405,3,FALSE)</f>
        <v>1.0069999999999999</v>
      </c>
      <c r="J2019" s="10">
        <f>VLOOKUP(B2019,home!$B$2:$E$405,4,FALSE)</f>
        <v>1.0069999999999999</v>
      </c>
      <c r="K2019" s="12">
        <f t="shared" si="2630"/>
        <v>2.4001105535999998</v>
      </c>
      <c r="L2019" s="12">
        <f t="shared" si="2631"/>
        <v>1.3427022808999998</v>
      </c>
      <c r="M2019" s="13">
        <f t="shared" si="2632"/>
        <v>2.3687380654136132E-2</v>
      </c>
      <c r="N2019" s="13">
        <f t="shared" si="2633"/>
        <v>5.685233229513259E-2</v>
      </c>
      <c r="O2019" s="13">
        <f t="shared" si="2634"/>
        <v>3.1805100032855117E-2</v>
      </c>
      <c r="P2019" s="13">
        <f t="shared" si="2635"/>
        <v>7.6335756247159256E-2</v>
      </c>
      <c r="Q2019" s="13">
        <f t="shared" si="2636"/>
        <v>6.8225941369160936E-2</v>
      </c>
      <c r="R2019" s="13">
        <f t="shared" si="2637"/>
        <v>2.1352390179183615E-2</v>
      </c>
      <c r="S2019" s="13">
        <f t="shared" si="2638"/>
        <v>6.1500549247181312E-2</v>
      </c>
      <c r="T2019" s="13">
        <f t="shared" si="2639"/>
        <v>9.1607127092922042E-2</v>
      </c>
      <c r="U2019" s="13">
        <f t="shared" si="2640"/>
        <v>5.1248097013643579E-2</v>
      </c>
      <c r="V2019" s="13">
        <f t="shared" si="2641"/>
        <v>2.2021528419838138E-2</v>
      </c>
      <c r="W2019" s="13">
        <f t="shared" si="2642"/>
        <v>5.4583267303139324E-2</v>
      </c>
      <c r="X2019" s="13">
        <f t="shared" si="2643"/>
        <v>7.3289077506899558E-2</v>
      </c>
      <c r="Y2019" s="13">
        <f t="shared" si="2644"/>
        <v>4.9202705766785461E-2</v>
      </c>
      <c r="Z2019" s="13">
        <f t="shared" si="2645"/>
        <v>9.5566343320855306E-3</v>
      </c>
      <c r="AA2019" s="13">
        <f t="shared" si="2646"/>
        <v>2.2936978917334566E-2</v>
      </c>
      <c r="AB2019" s="13">
        <f t="shared" si="2647"/>
        <v>2.7525642583597704E-2</v>
      </c>
      <c r="AC2019" s="13">
        <f t="shared" si="2648"/>
        <v>4.4354577712487735E-3</v>
      </c>
      <c r="AD2019" s="13">
        <f t="shared" si="2649"/>
        <v>3.2751468976058636E-2</v>
      </c>
      <c r="AE2019" s="13">
        <f t="shared" si="2650"/>
        <v>4.3975472096979516E-2</v>
      </c>
      <c r="AF2019" s="13">
        <f t="shared" si="2651"/>
        <v>2.9522983344134349E-2</v>
      </c>
      <c r="AG2019" s="13">
        <f t="shared" si="2652"/>
        <v>1.3213525691713964E-2</v>
      </c>
      <c r="AH2019" s="13">
        <f t="shared" si="2653"/>
        <v>3.2079286788546236E-3</v>
      </c>
      <c r="AI2019" s="13">
        <f t="shared" si="2654"/>
        <v>7.6993834773150856E-3</v>
      </c>
      <c r="AJ2019" s="13">
        <f t="shared" si="2655"/>
        <v>9.2396857700587035E-3</v>
      </c>
      <c r="AK2019" s="13">
        <f t="shared" si="2656"/>
        <v>7.3920891095552114E-3</v>
      </c>
      <c r="AL2019" s="13">
        <f t="shared" si="2657"/>
        <v>5.7175426563931713E-4</v>
      </c>
      <c r="AM2019" s="13">
        <f t="shared" si="2658"/>
        <v>1.5721429267068258E-2</v>
      </c>
      <c r="AN2019" s="13">
        <f t="shared" si="2659"/>
        <v>2.1109198935900561E-2</v>
      </c>
      <c r="AO2019" s="13">
        <f t="shared" si="2660"/>
        <v>1.4171684779602768E-2</v>
      </c>
      <c r="AP2019" s="13">
        <f t="shared" si="2661"/>
        <v>6.3427844925894828E-3</v>
      </c>
      <c r="AQ2019" s="13">
        <f t="shared" si="2662"/>
        <v>2.1291178013642625E-3</v>
      </c>
      <c r="AR2019" s="13">
        <f t="shared" si="2663"/>
        <v>8.6145863081252445E-4</v>
      </c>
      <c r="AS2019" s="13">
        <f t="shared" si="2664"/>
        <v>2.0675959513029459E-3</v>
      </c>
      <c r="AT2019" s="13">
        <f t="shared" si="2665"/>
        <v>2.4812294316514166E-3</v>
      </c>
      <c r="AU2019" s="13">
        <f t="shared" si="2666"/>
        <v>1.9850749816031645E-3</v>
      </c>
      <c r="AV2019" s="13">
        <f t="shared" si="2667"/>
        <v>1.1910998532582706E-3</v>
      </c>
      <c r="AW2019" s="13">
        <f t="shared" si="2668"/>
        <v>5.1182074648369814E-5</v>
      </c>
      <c r="AX2019" s="13">
        <f t="shared" si="2669"/>
        <v>6.2888613835944034E-3</v>
      </c>
      <c r="AY2019" s="13">
        <f t="shared" si="2670"/>
        <v>8.4440685240161351E-3</v>
      </c>
      <c r="AZ2019" s="13">
        <f t="shared" si="2671"/>
        <v>5.6689350336361797E-3</v>
      </c>
      <c r="BA2019" s="13">
        <f t="shared" si="2672"/>
        <v>2.5372306666457387E-3</v>
      </c>
      <c r="BB2019" s="13">
        <f t="shared" si="2673"/>
        <v>8.516863508186654E-4</v>
      </c>
      <c r="BC2019" s="13">
        <f t="shared" si="2674"/>
        <v>2.2871224117112371E-4</v>
      </c>
      <c r="BD2019" s="13">
        <f t="shared" si="2675"/>
        <v>1.9278041141549472E-4</v>
      </c>
      <c r="BE2019" s="13">
        <f t="shared" si="2676"/>
        <v>4.6269429996567875E-4</v>
      </c>
      <c r="BF2019" s="13">
        <f t="shared" si="2677"/>
        <v>5.552587362190949E-4</v>
      </c>
      <c r="BG2019" s="13">
        <f t="shared" si="2678"/>
        <v>4.4422745092601604E-4</v>
      </c>
      <c r="BH2019" s="13">
        <f t="shared" si="2679"/>
        <v>2.6654874829158936E-4</v>
      </c>
      <c r="BI2019" s="13">
        <f t="shared" si="2680"/>
        <v>1.2794929276470268E-4</v>
      </c>
      <c r="BJ2019" s="14">
        <f t="shared" si="2681"/>
        <v>0.59671761091933395</v>
      </c>
      <c r="BK2019" s="14">
        <f t="shared" si="2682"/>
        <v>0.19699649512921907</v>
      </c>
      <c r="BL2019" s="14">
        <f t="shared" si="2683"/>
        <v>0.19304321355060908</v>
      </c>
      <c r="BM2019" s="14">
        <f t="shared" si="2684"/>
        <v>0.70966216670425231</v>
      </c>
      <c r="BN2019" s="14">
        <f t="shared" si="2685"/>
        <v>0.27825890077762766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1.6204000000000001</v>
      </c>
      <c r="F2020" s="10">
        <f>VLOOKUP(B2020,home!$B$2:$E$405,3,FALSE)</f>
        <v>1.2343</v>
      </c>
      <c r="G2020" s="10">
        <f>VLOOKUP(C2020,away!$B$2:$E$405,4,FALSE)</f>
        <v>1.0971</v>
      </c>
      <c r="H2020" s="10">
        <f>VLOOKUP(A2020,away!$A$2:$E$405,3,FALSE)</f>
        <v>1.3241000000000001</v>
      </c>
      <c r="I2020" s="10">
        <f>VLOOKUP(C2020,away!$B$2:$E$405,3,FALSE)</f>
        <v>1.0909</v>
      </c>
      <c r="J2020" s="10">
        <f>VLOOKUP(B2020,home!$B$2:$E$405,4,FALSE)</f>
        <v>1.1748000000000001</v>
      </c>
      <c r="K2020" s="12">
        <f t="shared" si="2630"/>
        <v>2.1942655188119997</v>
      </c>
      <c r="L2020" s="12">
        <f t="shared" si="2631"/>
        <v>1.6969524186120002</v>
      </c>
      <c r="M2020" s="13">
        <f t="shared" si="2632"/>
        <v>2.0420460043719536E-2</v>
      </c>
      <c r="N2020" s="13">
        <f t="shared" si="2633"/>
        <v>4.480791135221196E-2</v>
      </c>
      <c r="O2020" s="13">
        <f t="shared" si="2634"/>
        <v>3.4652549060359576E-2</v>
      </c>
      <c r="P2020" s="13">
        <f t="shared" si="2635"/>
        <v>7.6036893542088188E-2</v>
      </c>
      <c r="Q2020" s="13">
        <f t="shared" si="2636"/>
        <v>4.9160227425071736E-2</v>
      </c>
      <c r="R2020" s="13">
        <f t="shared" si="2637"/>
        <v>2.9401863469524094E-2</v>
      </c>
      <c r="S2020" s="13">
        <f t="shared" si="2638"/>
        <v>7.0782063273214915E-2</v>
      </c>
      <c r="T2020" s="13">
        <f t="shared" si="2639"/>
        <v>8.3422566828491473E-2</v>
      </c>
      <c r="U2020" s="13">
        <f t="shared" si="2640"/>
        <v>6.4515495199994874E-2</v>
      </c>
      <c r="V2020" s="13">
        <f t="shared" si="2641"/>
        <v>2.9284617259530677E-2</v>
      </c>
      <c r="W2020" s="13">
        <f t="shared" si="2642"/>
        <v>3.595686397859698E-2</v>
      </c>
      <c r="X2020" s="13">
        <f t="shared" si="2643"/>
        <v>6.1017087294182849E-2</v>
      </c>
      <c r="Y2020" s="13">
        <f t="shared" si="2644"/>
        <v>5.1771546930261578E-2</v>
      </c>
      <c r="Z2020" s="13">
        <f t="shared" si="2645"/>
        <v>1.6631187775436238E-2</v>
      </c>
      <c r="AA2020" s="13">
        <f t="shared" si="2646"/>
        <v>3.6493241872527386E-2</v>
      </c>
      <c r="AB2020" s="13">
        <f t="shared" si="2647"/>
        <v>4.0037931155276554E-2</v>
      </c>
      <c r="AC2020" s="13">
        <f t="shared" si="2648"/>
        <v>6.8151969893688047E-3</v>
      </c>
      <c r="AD2020" s="13">
        <f t="shared" si="2649"/>
        <v>1.9724726698212149E-2</v>
      </c>
      <c r="AE2020" s="13">
        <f t="shared" si="2650"/>
        <v>3.3471922676991797E-2</v>
      </c>
      <c r="AF2020" s="13">
        <f t="shared" si="2651"/>
        <v>2.8400130071157548E-2</v>
      </c>
      <c r="AG2020" s="13">
        <f t="shared" si="2652"/>
        <v>1.6064556471048728E-2</v>
      </c>
      <c r="AH2020" s="13">
        <f t="shared" si="2653"/>
        <v>7.055583579979219E-3</v>
      </c>
      <c r="AI2020" s="13">
        <f t="shared" si="2654"/>
        <v>1.5481823764644529E-2</v>
      </c>
      <c r="AJ2020" s="13">
        <f t="shared" si="2655"/>
        <v>1.6985616027541839E-2</v>
      </c>
      <c r="AK2020" s="13">
        <f t="shared" si="2656"/>
        <v>1.2423650521671837E-2</v>
      </c>
      <c r="AL2020" s="13">
        <f t="shared" si="2657"/>
        <v>1.0150729353590126E-3</v>
      </c>
      <c r="AM2020" s="13">
        <f t="shared" si="2658"/>
        <v>8.6562575323754758E-3</v>
      </c>
      <c r="AN2020" s="13">
        <f t="shared" si="2659"/>
        <v>1.4689257155692907E-2</v>
      </c>
      <c r="AO2020" s="13">
        <f t="shared" si="2660"/>
        <v>1.2463485228983356E-2</v>
      </c>
      <c r="AP2020" s="13">
        <f t="shared" si="2661"/>
        <v>7.0499804678860805E-3</v>
      </c>
      <c r="AQ2020" s="13">
        <f t="shared" si="2662"/>
        <v>2.9908703515366636E-3</v>
      </c>
      <c r="AR2020" s="13">
        <f t="shared" si="2663"/>
        <v>2.394597924152969E-3</v>
      </c>
      <c r="AS2020" s="13">
        <f t="shared" si="2664"/>
        <v>5.2543836563876531E-3</v>
      </c>
      <c r="AT2020" s="13">
        <f t="shared" si="2665"/>
        <v>5.7647564399103731E-3</v>
      </c>
      <c r="AU2020" s="13">
        <f t="shared" si="2666"/>
        <v>4.21646876014825E-3</v>
      </c>
      <c r="AV2020" s="13">
        <f t="shared" si="2667"/>
        <v>2.3130130028853222E-3</v>
      </c>
      <c r="AW2020" s="13">
        <f t="shared" si="2668"/>
        <v>1.0499136726120924E-4</v>
      </c>
      <c r="AX2020" s="13">
        <f t="shared" si="2669"/>
        <v>3.165687904208027E-3</v>
      </c>
      <c r="AY2020" s="13">
        <f t="shared" si="2670"/>
        <v>5.3720217456165653E-3</v>
      </c>
      <c r="AZ2020" s="13">
        <f t="shared" si="2671"/>
        <v>4.5580326470301457E-3</v>
      </c>
      <c r="BA2020" s="13">
        <f t="shared" si="2672"/>
        <v>2.5782548414967537E-3</v>
      </c>
      <c r="BB2020" s="13">
        <f t="shared" si="2673"/>
        <v>1.0937939472690046E-3</v>
      </c>
      <c r="BC2020" s="13">
        <f t="shared" si="2674"/>
        <v>3.7122325685626066E-4</v>
      </c>
      <c r="BD2020" s="13">
        <f t="shared" si="2675"/>
        <v>6.7725312316577614E-4</v>
      </c>
      <c r="BE2020" s="13">
        <f t="shared" si="2676"/>
        <v>1.4860731756703989E-3</v>
      </c>
      <c r="BF2020" s="13">
        <f t="shared" si="2677"/>
        <v>1.6304195639025021E-3</v>
      </c>
      <c r="BG2020" s="13">
        <f t="shared" si="2678"/>
        <v>1.1925244767559194E-3</v>
      </c>
      <c r="BH2020" s="13">
        <f t="shared" si="2679"/>
        <v>6.5417883492120894E-4</v>
      </c>
      <c r="BI2020" s="13">
        <f t="shared" si="2680"/>
        <v>2.8708841212084316E-4</v>
      </c>
      <c r="BJ2020" s="14">
        <f t="shared" si="2681"/>
        <v>0.48678640480517793</v>
      </c>
      <c r="BK2020" s="14">
        <f t="shared" si="2682"/>
        <v>0.20972632578889774</v>
      </c>
      <c r="BL2020" s="14">
        <f t="shared" si="2683"/>
        <v>0.28291851202154111</v>
      </c>
      <c r="BM2020" s="14">
        <f t="shared" si="2684"/>
        <v>0.73631549511972283</v>
      </c>
      <c r="BN2020" s="14">
        <f t="shared" si="2685"/>
        <v>0.25447990489297506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1.6204000000000001</v>
      </c>
      <c r="F2021" s="10">
        <f>VLOOKUP(B2021,home!$B$2:$E$405,3,FALSE)</f>
        <v>1.2343</v>
      </c>
      <c r="G2021" s="10">
        <f>VLOOKUP(C2021,away!$B$2:$E$405,4,FALSE)</f>
        <v>1.0971</v>
      </c>
      <c r="H2021" s="10">
        <f>VLOOKUP(A2021,away!$A$2:$E$405,3,FALSE)</f>
        <v>1.3241000000000001</v>
      </c>
      <c r="I2021" s="10">
        <f>VLOOKUP(C2021,away!$B$2:$E$405,3,FALSE)</f>
        <v>1.0909</v>
      </c>
      <c r="J2021" s="10">
        <f>VLOOKUP(B2021,home!$B$2:$E$405,4,FALSE)</f>
        <v>1.1748000000000001</v>
      </c>
      <c r="K2021" s="12">
        <f t="shared" si="2630"/>
        <v>2.1942655188119997</v>
      </c>
      <c r="L2021" s="12">
        <f t="shared" si="2631"/>
        <v>1.6969524186120002</v>
      </c>
      <c r="M2021" s="13">
        <f t="shared" si="2632"/>
        <v>2.0420460043719536E-2</v>
      </c>
      <c r="N2021" s="13">
        <f t="shared" si="2633"/>
        <v>4.480791135221196E-2</v>
      </c>
      <c r="O2021" s="13">
        <f t="shared" si="2634"/>
        <v>3.4652549060359576E-2</v>
      </c>
      <c r="P2021" s="13">
        <f t="shared" si="2635"/>
        <v>7.6036893542088188E-2</v>
      </c>
      <c r="Q2021" s="13">
        <f t="shared" si="2636"/>
        <v>4.9160227425071736E-2</v>
      </c>
      <c r="R2021" s="13">
        <f t="shared" si="2637"/>
        <v>2.9401863469524094E-2</v>
      </c>
      <c r="S2021" s="13">
        <f t="shared" si="2638"/>
        <v>7.0782063273214915E-2</v>
      </c>
      <c r="T2021" s="13">
        <f t="shared" si="2639"/>
        <v>8.3422566828491473E-2</v>
      </c>
      <c r="U2021" s="13">
        <f t="shared" si="2640"/>
        <v>6.4515495199994874E-2</v>
      </c>
      <c r="V2021" s="13">
        <f t="shared" si="2641"/>
        <v>2.9284617259530677E-2</v>
      </c>
      <c r="W2021" s="13">
        <f t="shared" si="2642"/>
        <v>3.595686397859698E-2</v>
      </c>
      <c r="X2021" s="13">
        <f t="shared" si="2643"/>
        <v>6.1017087294182849E-2</v>
      </c>
      <c r="Y2021" s="13">
        <f t="shared" si="2644"/>
        <v>5.1771546930261578E-2</v>
      </c>
      <c r="Z2021" s="13">
        <f t="shared" si="2645"/>
        <v>1.6631187775436238E-2</v>
      </c>
      <c r="AA2021" s="13">
        <f t="shared" si="2646"/>
        <v>3.6493241872527386E-2</v>
      </c>
      <c r="AB2021" s="13">
        <f t="shared" si="2647"/>
        <v>4.0037931155276554E-2</v>
      </c>
      <c r="AC2021" s="13">
        <f t="shared" si="2648"/>
        <v>6.8151969893688047E-3</v>
      </c>
      <c r="AD2021" s="13">
        <f t="shared" si="2649"/>
        <v>1.9724726698212149E-2</v>
      </c>
      <c r="AE2021" s="13">
        <f t="shared" si="2650"/>
        <v>3.3471922676991797E-2</v>
      </c>
      <c r="AF2021" s="13">
        <f t="shared" si="2651"/>
        <v>2.8400130071157548E-2</v>
      </c>
      <c r="AG2021" s="13">
        <f t="shared" si="2652"/>
        <v>1.6064556471048728E-2</v>
      </c>
      <c r="AH2021" s="13">
        <f t="shared" si="2653"/>
        <v>7.055583579979219E-3</v>
      </c>
      <c r="AI2021" s="13">
        <f t="shared" si="2654"/>
        <v>1.5481823764644529E-2</v>
      </c>
      <c r="AJ2021" s="13">
        <f t="shared" si="2655"/>
        <v>1.6985616027541839E-2</v>
      </c>
      <c r="AK2021" s="13">
        <f t="shared" si="2656"/>
        <v>1.2423650521671837E-2</v>
      </c>
      <c r="AL2021" s="13">
        <f t="shared" si="2657"/>
        <v>1.0150729353590126E-3</v>
      </c>
      <c r="AM2021" s="13">
        <f t="shared" si="2658"/>
        <v>8.6562575323754758E-3</v>
      </c>
      <c r="AN2021" s="13">
        <f t="shared" si="2659"/>
        <v>1.4689257155692907E-2</v>
      </c>
      <c r="AO2021" s="13">
        <f t="shared" si="2660"/>
        <v>1.2463485228983356E-2</v>
      </c>
      <c r="AP2021" s="13">
        <f t="shared" si="2661"/>
        <v>7.0499804678860805E-3</v>
      </c>
      <c r="AQ2021" s="13">
        <f t="shared" si="2662"/>
        <v>2.9908703515366636E-3</v>
      </c>
      <c r="AR2021" s="13">
        <f t="shared" si="2663"/>
        <v>2.394597924152969E-3</v>
      </c>
      <c r="AS2021" s="13">
        <f t="shared" si="2664"/>
        <v>5.2543836563876531E-3</v>
      </c>
      <c r="AT2021" s="13">
        <f t="shared" si="2665"/>
        <v>5.7647564399103731E-3</v>
      </c>
      <c r="AU2021" s="13">
        <f t="shared" si="2666"/>
        <v>4.21646876014825E-3</v>
      </c>
      <c r="AV2021" s="13">
        <f t="shared" si="2667"/>
        <v>2.3130130028853222E-3</v>
      </c>
      <c r="AW2021" s="13">
        <f t="shared" si="2668"/>
        <v>1.0499136726120924E-4</v>
      </c>
      <c r="AX2021" s="13">
        <f t="shared" si="2669"/>
        <v>3.165687904208027E-3</v>
      </c>
      <c r="AY2021" s="13">
        <f t="shared" si="2670"/>
        <v>5.3720217456165653E-3</v>
      </c>
      <c r="AZ2021" s="13">
        <f t="shared" si="2671"/>
        <v>4.5580326470301457E-3</v>
      </c>
      <c r="BA2021" s="13">
        <f t="shared" si="2672"/>
        <v>2.5782548414967537E-3</v>
      </c>
      <c r="BB2021" s="13">
        <f t="shared" si="2673"/>
        <v>1.0937939472690046E-3</v>
      </c>
      <c r="BC2021" s="13">
        <f t="shared" si="2674"/>
        <v>3.7122325685626066E-4</v>
      </c>
      <c r="BD2021" s="13">
        <f t="shared" si="2675"/>
        <v>6.7725312316577614E-4</v>
      </c>
      <c r="BE2021" s="13">
        <f t="shared" si="2676"/>
        <v>1.4860731756703989E-3</v>
      </c>
      <c r="BF2021" s="13">
        <f t="shared" si="2677"/>
        <v>1.6304195639025021E-3</v>
      </c>
      <c r="BG2021" s="13">
        <f t="shared" si="2678"/>
        <v>1.1925244767559194E-3</v>
      </c>
      <c r="BH2021" s="13">
        <f t="shared" si="2679"/>
        <v>6.5417883492120894E-4</v>
      </c>
      <c r="BI2021" s="13">
        <f t="shared" si="2680"/>
        <v>2.8708841212084316E-4</v>
      </c>
      <c r="BJ2021" s="14">
        <f t="shared" si="2681"/>
        <v>0.48678640480517793</v>
      </c>
      <c r="BK2021" s="14">
        <f t="shared" si="2682"/>
        <v>0.20972632578889774</v>
      </c>
      <c r="BL2021" s="14">
        <f t="shared" si="2683"/>
        <v>0.28291851202154111</v>
      </c>
      <c r="BM2021" s="14">
        <f t="shared" si="2684"/>
        <v>0.73631549511972283</v>
      </c>
      <c r="BN2021" s="14">
        <f t="shared" si="2685"/>
        <v>0.25447990489297506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1.2710999999999999</v>
      </c>
      <c r="F2022" s="10">
        <f>VLOOKUP(B2022,home!$B$2:$E$405,3,FALSE)</f>
        <v>0.70389999999999997</v>
      </c>
      <c r="G2022" s="10">
        <f>VLOOKUP(C2022,away!$B$2:$E$405,4,FALSE)</f>
        <v>0.99380000000000002</v>
      </c>
      <c r="H2022" s="10">
        <f>VLOOKUP(A2022,away!$A$2:$E$405,3,FALSE)</f>
        <v>0.94469999999999998</v>
      </c>
      <c r="I2022" s="10">
        <f>VLOOKUP(C2022,away!$B$2:$E$405,3,FALSE)</f>
        <v>0.8357</v>
      </c>
      <c r="J2022" s="10">
        <f>VLOOKUP(B2022,home!$B$2:$E$405,4,FALSE)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1.2710999999999999</v>
      </c>
      <c r="F2023" s="10">
        <f>VLOOKUP(B2023,home!$B$2:$E$405,3,FALSE)</f>
        <v>1.2008000000000001</v>
      </c>
      <c r="G2023" s="10">
        <f>VLOOKUP(C2023,away!$B$2:$E$405,4,FALSE)</f>
        <v>0.86950000000000005</v>
      </c>
      <c r="H2023" s="10">
        <f>VLOOKUP(A2023,away!$A$2:$E$405,3,FALSE)</f>
        <v>0.94469999999999998</v>
      </c>
      <c r="I2023" s="10">
        <f>VLOOKUP(C2023,away!$B$2:$E$405,3,FALSE)</f>
        <v>2.1171000000000002</v>
      </c>
      <c r="J2023" s="10">
        <f>VLOOKUP(B2023,home!$B$2:$E$405,4,FALSE)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1.2710999999999999</v>
      </c>
      <c r="F2024" s="10">
        <f>VLOOKUP(B2024,home!$B$2:$E$405,3,FALSE)</f>
        <v>1.0766</v>
      </c>
      <c r="G2024" s="10">
        <f>VLOOKUP(C2024,away!$B$2:$E$405,4,FALSE)</f>
        <v>1.0766</v>
      </c>
      <c r="H2024" s="10">
        <f>VLOOKUP(A2024,away!$A$2:$E$405,3,FALSE)</f>
        <v>0.94469999999999998</v>
      </c>
      <c r="I2024" s="10">
        <f>VLOOKUP(C2024,away!$B$2:$E$405,3,FALSE)</f>
        <v>0.78</v>
      </c>
      <c r="J2024" s="10">
        <f>VLOOKUP(B2024,home!$B$2:$E$405,4,FALSE)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1.2710999999999999</v>
      </c>
      <c r="F2025" s="10">
        <f>VLOOKUP(B2025,home!$B$2:$E$405,3,FALSE)</f>
        <v>0.99380000000000002</v>
      </c>
      <c r="G2025" s="10">
        <f>VLOOKUP(C2025,away!$B$2:$E$405,4,FALSE)</f>
        <v>1.0766</v>
      </c>
      <c r="H2025" s="10">
        <f>VLOOKUP(A2025,away!$A$2:$E$405,3,FALSE)</f>
        <v>0.94469999999999998</v>
      </c>
      <c r="I2025" s="10">
        <f>VLOOKUP(C2025,away!$B$2:$E$405,3,FALSE)</f>
        <v>1.0585</v>
      </c>
      <c r="J2025" s="10">
        <f>VLOOKUP(B2025,home!$B$2:$E$405,4,FALSE)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1.2710999999999999</v>
      </c>
      <c r="F2026" s="10">
        <f>VLOOKUP(B2026,home!$B$2:$E$405,3,FALSE)</f>
        <v>1.1180000000000001</v>
      </c>
      <c r="G2026" s="10">
        <f>VLOOKUP(C2026,away!$B$2:$E$405,4,FALSE)</f>
        <v>0.70389999999999997</v>
      </c>
      <c r="H2026" s="10">
        <f>VLOOKUP(A2026,away!$A$2:$E$405,3,FALSE)</f>
        <v>0.94469999999999998</v>
      </c>
      <c r="I2026" s="10">
        <f>VLOOKUP(C2026,away!$B$2:$E$405,3,FALSE)</f>
        <v>0.89139999999999997</v>
      </c>
      <c r="J2026" s="10">
        <f>VLOOKUP(B2026,home!$B$2:$E$405,4,FALSE)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1.4705999999999999</v>
      </c>
      <c r="F2027" s="10">
        <f>VLOOKUP(B2027,home!$B$2:$E$405,3,FALSE)</f>
        <v>0.93500000000000005</v>
      </c>
      <c r="G2027" s="10">
        <f>VLOOKUP(C2027,away!$B$2:$E$405,4,FALSE)</f>
        <v>0.75549999999999995</v>
      </c>
      <c r="H2027" s="10">
        <f>VLOOKUP(A2027,away!$A$2:$E$405,3,FALSE)</f>
        <v>1.2646999999999999</v>
      </c>
      <c r="I2027" s="10">
        <f>VLOOKUP(C2027,away!$B$2:$E$405,3,FALSE)</f>
        <v>1.3178000000000001</v>
      </c>
      <c r="J2027" s="10">
        <f>VLOOKUP(B2027,home!$B$2:$E$405,4,FALSE)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1.4705999999999999</v>
      </c>
      <c r="F2028" s="10">
        <f>VLOOKUP(B2028,home!$B$2:$E$405,3,FALSE)</f>
        <v>0.98219999999999996</v>
      </c>
      <c r="G2028" s="10">
        <f>VLOOKUP(C2028,away!$B$2:$E$405,4,FALSE)</f>
        <v>2.125</v>
      </c>
      <c r="H2028" s="10">
        <f>VLOOKUP(A2028,away!$A$2:$E$405,3,FALSE)</f>
        <v>1.2646999999999999</v>
      </c>
      <c r="I2028" s="10">
        <f>VLOOKUP(C2028,away!$B$2:$E$405,3,FALSE)</f>
        <v>0.49419999999999997</v>
      </c>
      <c r="J2028" s="10">
        <f>VLOOKUP(B2028,home!$B$2:$E$405,4,FALSE)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1.4705999999999999</v>
      </c>
      <c r="F2029" s="10">
        <f>VLOOKUP(B2029,home!$B$2:$E$405,3,FALSE)</f>
        <v>1.105</v>
      </c>
      <c r="G2029" s="10">
        <f>VLOOKUP(C2029,away!$B$2:$E$405,4,FALSE)</f>
        <v>0.85</v>
      </c>
      <c r="H2029" s="10">
        <f>VLOOKUP(A2029,away!$A$2:$E$405,3,FALSE)</f>
        <v>1.2646999999999999</v>
      </c>
      <c r="I2029" s="10">
        <f>VLOOKUP(C2029,away!$B$2:$E$405,3,FALSE)</f>
        <v>0.29649999999999999</v>
      </c>
      <c r="J2029" s="10">
        <f>VLOOKUP(B2029,home!$B$2:$E$405,4,FALSE)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1.4705999999999999</v>
      </c>
      <c r="F2030" s="10">
        <f>VLOOKUP(B2030,home!$B$2:$E$405,3,FALSE)</f>
        <v>1.615</v>
      </c>
      <c r="G2030" s="10">
        <f>VLOOKUP(C2030,away!$B$2:$E$405,4,FALSE)</f>
        <v>1.02</v>
      </c>
      <c r="H2030" s="10">
        <f>VLOOKUP(A2030,away!$A$2:$E$405,3,FALSE)</f>
        <v>1.2646999999999999</v>
      </c>
      <c r="I2030" s="10">
        <f>VLOOKUP(C2030,away!$B$2:$E$405,3,FALSE)</f>
        <v>1.0871999999999999</v>
      </c>
      <c r="J2030" s="10">
        <f>VLOOKUP(B2030,home!$B$2:$E$405,4,FALSE)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1.8042</v>
      </c>
      <c r="F2034" s="10">
        <f>VLOOKUP(B2034,home!$B$2:$E$405,3,FALSE)</f>
        <v>1.2563</v>
      </c>
      <c r="G2034" s="10">
        <f>VLOOKUP(C2034,away!$B$2:$E$405,4,FALSE)</f>
        <v>0.99770000000000003</v>
      </c>
      <c r="H2034" s="10">
        <f>VLOOKUP(A2034,away!$A$2:$E$405,3,FALSE)</f>
        <v>1.2458</v>
      </c>
      <c r="I2034" s="10">
        <f>VLOOKUP(C2034,away!$B$2:$E$405,3,FALSE)</f>
        <v>1.3913</v>
      </c>
      <c r="J2034" s="10">
        <f>VLOOKUP(B2034,home!$B$2:$E$405,4,FALSE)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1.8042</v>
      </c>
      <c r="F2035" s="10">
        <f>VLOOKUP(B2035,home!$B$2:$E$405,3,FALSE)</f>
        <v>0.77600000000000002</v>
      </c>
      <c r="G2035" s="10">
        <f>VLOOKUP(C2035,away!$B$2:$E$405,4,FALSE)</f>
        <v>1.1455</v>
      </c>
      <c r="H2035" s="10">
        <f>VLOOKUP(A2035,away!$A$2:$E$405,3,FALSE)</f>
        <v>1.2458</v>
      </c>
      <c r="I2035" s="10">
        <f>VLOOKUP(C2035,away!$B$2:$E$405,3,FALSE)</f>
        <v>0.96319999999999995</v>
      </c>
      <c r="J2035" s="10">
        <f>VLOOKUP(B2035,home!$B$2:$E$405,4,FALSE)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1.8042</v>
      </c>
      <c r="F2036" s="10">
        <f>VLOOKUP(B2036,home!$B$2:$E$405,3,FALSE)</f>
        <v>0.77600000000000002</v>
      </c>
      <c r="G2036" s="10">
        <f>VLOOKUP(C2036,away!$B$2:$E$405,4,FALSE)</f>
        <v>1.0716000000000001</v>
      </c>
      <c r="H2036" s="10">
        <f>VLOOKUP(A2036,away!$A$2:$E$405,3,FALSE)</f>
        <v>1.2458</v>
      </c>
      <c r="I2036" s="10">
        <f>VLOOKUP(C2036,away!$B$2:$E$405,3,FALSE)</f>
        <v>0.74919999999999998</v>
      </c>
      <c r="J2036" s="10">
        <f>VLOOKUP(B2036,home!$B$2:$E$405,4,FALSE)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1.8042</v>
      </c>
      <c r="F2037" s="10">
        <f>VLOOKUP(B2037,home!$B$2:$E$405,3,FALSE)</f>
        <v>0.62819999999999998</v>
      </c>
      <c r="G2037" s="10">
        <f>VLOOKUP(C2037,away!$B$2:$E$405,4,FALSE)</f>
        <v>1.1085</v>
      </c>
      <c r="H2037" s="10">
        <f>VLOOKUP(A2037,away!$A$2:$E$405,3,FALSE)</f>
        <v>1.2458</v>
      </c>
      <c r="I2037" s="10">
        <f>VLOOKUP(C2037,away!$B$2:$E$405,3,FALSE)</f>
        <v>0.74919999999999998</v>
      </c>
      <c r="J2037" s="10">
        <f>VLOOKUP(B2037,home!$B$2:$E$405,4,FALSE)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1.8042</v>
      </c>
      <c r="F2038" s="10">
        <f>VLOOKUP(B2038,home!$B$2:$E$405,3,FALSE)</f>
        <v>0.99770000000000003</v>
      </c>
      <c r="G2038" s="10">
        <f>VLOOKUP(C2038,away!$B$2:$E$405,4,FALSE)</f>
        <v>0.84989999999999999</v>
      </c>
      <c r="H2038" s="10">
        <f>VLOOKUP(A2038,away!$A$2:$E$405,3,FALSE)</f>
        <v>1.2458</v>
      </c>
      <c r="I2038" s="10">
        <f>VLOOKUP(C2038,away!$B$2:$E$405,3,FALSE)</f>
        <v>0.90969999999999995</v>
      </c>
      <c r="J2038" s="10">
        <f>VLOOKUP(B2038,home!$B$2:$E$405,4,FALSE)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1.8042</v>
      </c>
      <c r="F2039" s="10">
        <f>VLOOKUP(B2039,home!$B$2:$E$405,3,FALSE)</f>
        <v>1.6997</v>
      </c>
      <c r="G2039" s="10">
        <f>VLOOKUP(C2039,away!$B$2:$E$405,4,FALSE)</f>
        <v>0.84989999999999999</v>
      </c>
      <c r="H2039" s="10">
        <f>VLOOKUP(A2039,away!$A$2:$E$405,3,FALSE)</f>
        <v>1.2458</v>
      </c>
      <c r="I2039" s="10">
        <f>VLOOKUP(C2039,away!$B$2:$E$405,3,FALSE)</f>
        <v>1.2307999999999999</v>
      </c>
      <c r="J2039" s="10">
        <f>VLOOKUP(B2039,home!$B$2:$E$405,4,FALSE)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1.5941000000000001</v>
      </c>
      <c r="F2040" s="10">
        <f>VLOOKUP(B2040,home!$B$2:$E$405,3,FALSE)</f>
        <v>0.9758</v>
      </c>
      <c r="G2040" s="10">
        <f>VLOOKUP(C2040,away!$B$2:$E$405,4,FALSE)</f>
        <v>1.1849000000000001</v>
      </c>
      <c r="H2040" s="10">
        <f>VLOOKUP(A2040,away!$A$2:$E$405,3,FALSE)</f>
        <v>1.1647000000000001</v>
      </c>
      <c r="I2040" s="10">
        <f>VLOOKUP(C2040,away!$B$2:$E$405,3,FALSE)</f>
        <v>0.85860000000000003</v>
      </c>
      <c r="J2040" s="10">
        <f>VLOOKUP(B2040,home!$B$2:$E$405,4,FALSE)</f>
        <v>1.7172000000000001</v>
      </c>
      <c r="K2040" s="12">
        <f t="shared" si="2686"/>
        <v>1.8431389420220001</v>
      </c>
      <c r="L2040" s="12">
        <f t="shared" si="2687"/>
        <v>1.7172196104240003</v>
      </c>
      <c r="M2040" s="13">
        <f t="shared" si="2688"/>
        <v>2.8428629731849009E-2</v>
      </c>
      <c r="N2040" s="13">
        <f t="shared" si="2689"/>
        <v>5.2397914527095364E-2</v>
      </c>
      <c r="O2040" s="13">
        <f t="shared" si="2690"/>
        <v>4.8818200473013905E-2</v>
      </c>
      <c r="P2040" s="13">
        <f t="shared" si="2691"/>
        <v>8.9978726371248777E-2</v>
      </c>
      <c r="Q2040" s="13">
        <f t="shared" si="2692"/>
        <v>4.8288318372814873E-2</v>
      </c>
      <c r="R2040" s="13">
        <f t="shared" si="2693"/>
        <v>4.191578559893485E-2</v>
      </c>
      <c r="S2040" s="13">
        <f t="shared" si="2694"/>
        <v>7.1197339405368876E-2</v>
      </c>
      <c r="T2040" s="13">
        <f t="shared" si="2695"/>
        <v>8.292164726419525E-2</v>
      </c>
      <c r="U2040" s="13">
        <f t="shared" si="2696"/>
        <v>7.7256616722841773E-2</v>
      </c>
      <c r="V2040" s="13">
        <f t="shared" si="2697"/>
        <v>2.5038319082414315E-2</v>
      </c>
      <c r="W2040" s="13">
        <f t="shared" si="2698"/>
        <v>2.9667360012563846E-2</v>
      </c>
      <c r="X2040" s="13">
        <f t="shared" si="2699"/>
        <v>5.0945372403083451E-2</v>
      </c>
      <c r="Y2040" s="13">
        <f t="shared" si="2700"/>
        <v>4.3742196275464294E-2</v>
      </c>
      <c r="Z2040" s="13">
        <f t="shared" si="2701"/>
        <v>2.3992869672272935E-2</v>
      </c>
      <c r="AA2040" s="13">
        <f t="shared" si="2702"/>
        <v>4.4222192423824878E-2</v>
      </c>
      <c r="AB2040" s="13">
        <f t="shared" si="2703"/>
        <v>4.0753822478970948E-2</v>
      </c>
      <c r="AC2040" s="13">
        <f t="shared" si="2704"/>
        <v>4.9530088214834907E-3</v>
      </c>
      <c r="AD2040" s="13">
        <f t="shared" si="2705"/>
        <v>1.3670266636535684E-2</v>
      </c>
      <c r="AE2040" s="13">
        <f t="shared" si="2706"/>
        <v>2.3474849947984017E-2</v>
      </c>
      <c r="AF2040" s="13">
        <f t="shared" si="2707"/>
        <v>2.0155736341219491E-2</v>
      </c>
      <c r="AG2040" s="13">
        <f t="shared" si="2708"/>
        <v>1.1537275235892597E-2</v>
      </c>
      <c r="AH2040" s="13">
        <f t="shared" si="2709"/>
        <v>1.0300256577893591E-2</v>
      </c>
      <c r="AI2040" s="13">
        <f t="shared" si="2710"/>
        <v>1.8984804011533945E-2</v>
      </c>
      <c r="AJ2040" s="13">
        <f t="shared" si="2711"/>
        <v>1.7495815790156851E-2</v>
      </c>
      <c r="AK2040" s="13">
        <f t="shared" si="2712"/>
        <v>1.0749073135093835E-2</v>
      </c>
      <c r="AL2040" s="13">
        <f t="shared" si="2713"/>
        <v>6.2706564426966811E-4</v>
      </c>
      <c r="AM2040" s="13">
        <f t="shared" si="2714"/>
        <v>5.0392401571246019E-3</v>
      </c>
      <c r="AN2040" s="13">
        <f t="shared" si="2715"/>
        <v>8.6534820194504869E-3</v>
      </c>
      <c r="AO2040" s="13">
        <f t="shared" si="2716"/>
        <v>7.4299645111259296E-3</v>
      </c>
      <c r="AP2040" s="13">
        <f t="shared" si="2717"/>
        <v>4.2529602544199383E-3</v>
      </c>
      <c r="AQ2040" s="13">
        <f t="shared" si="2718"/>
        <v>1.8258166878109417E-3</v>
      </c>
      <c r="AR2040" s="13">
        <f t="shared" si="2719"/>
        <v>3.5375605175915321E-3</v>
      </c>
      <c r="AS2040" s="13">
        <f t="shared" si="2720"/>
        <v>6.5202155497324568E-3</v>
      </c>
      <c r="AT2040" s="13">
        <f t="shared" si="2721"/>
        <v>6.0088315950446378E-3</v>
      </c>
      <c r="AU2040" s="13">
        <f t="shared" si="2722"/>
        <v>3.6917038362929808E-3</v>
      </c>
      <c r="AV2040" s="13">
        <f t="shared" si="2723"/>
        <v>1.7010807757709015E-3</v>
      </c>
      <c r="AW2040" s="13">
        <f t="shared" si="2724"/>
        <v>5.5130816045844094E-5</v>
      </c>
      <c r="AX2040" s="13">
        <f t="shared" si="2725"/>
        <v>1.5480032952995717E-3</v>
      </c>
      <c r="AY2040" s="13">
        <f t="shared" si="2726"/>
        <v>2.6582616156893995E-3</v>
      </c>
      <c r="AZ2040" s="13">
        <f t="shared" si="2727"/>
        <v>2.2824094880496124E-3</v>
      </c>
      <c r="BA2040" s="13">
        <f t="shared" si="2728"/>
        <v>1.3064661106321988E-3</v>
      </c>
      <c r="BB2040" s="13">
        <f t="shared" si="2729"/>
        <v>5.6087230638299614E-4</v>
      </c>
      <c r="BC2040" s="13">
        <f t="shared" si="2730"/>
        <v>1.9262818469292363E-4</v>
      </c>
      <c r="BD2040" s="13">
        <f t="shared" si="2731"/>
        <v>1.0124613823116423E-3</v>
      </c>
      <c r="BE2040" s="13">
        <f t="shared" si="2732"/>
        <v>1.8661070010320125E-3</v>
      </c>
      <c r="BF2040" s="13">
        <f t="shared" si="2733"/>
        <v>1.7197472417909954E-3</v>
      </c>
      <c r="BG2040" s="13">
        <f t="shared" si="2734"/>
        <v>1.0565777039266363E-3</v>
      </c>
      <c r="BH2040" s="13">
        <f t="shared" si="2735"/>
        <v>4.868548778448438E-4</v>
      </c>
      <c r="BI2040" s="13">
        <f t="shared" si="2736"/>
        <v>1.7946823689383897E-4</v>
      </c>
      <c r="BJ2040" s="14">
        <f t="shared" si="2737"/>
        <v>0.41255104164752743</v>
      </c>
      <c r="BK2040" s="14">
        <f t="shared" si="2738"/>
        <v>0.22288135067232356</v>
      </c>
      <c r="BL2040" s="14">
        <f t="shared" si="2739"/>
        <v>0.33827717593049705</v>
      </c>
      <c r="BM2040" s="14">
        <f t="shared" si="2740"/>
        <v>0.6852717320480205</v>
      </c>
      <c r="BN2040" s="14">
        <f t="shared" si="2741"/>
        <v>0.30982757507495678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1.5941000000000001</v>
      </c>
      <c r="F2041" s="10">
        <f>VLOOKUP(B2041,home!$B$2:$E$405,3,FALSE)</f>
        <v>1.6728000000000001</v>
      </c>
      <c r="G2041" s="10">
        <f>VLOOKUP(C2041,away!$B$2:$E$405,4,FALSE)</f>
        <v>1.1919</v>
      </c>
      <c r="H2041" s="10">
        <f>VLOOKUP(A2041,away!$A$2:$E$405,3,FALSE)</f>
        <v>1.1647000000000001</v>
      </c>
      <c r="I2041" s="10">
        <f>VLOOKUP(C2041,away!$B$2:$E$405,3,FALSE)</f>
        <v>1.5455000000000001</v>
      </c>
      <c r="J2041" s="10">
        <f>VLOOKUP(B2041,home!$B$2:$E$405,4,FALSE)</f>
        <v>0.66779999999999995</v>
      </c>
      <c r="K2041" s="12">
        <f t="shared" si="2686"/>
        <v>3.1783330311119999</v>
      </c>
      <c r="L2041" s="12">
        <f t="shared" si="2687"/>
        <v>1.2020692830300002</v>
      </c>
      <c r="M2041" s="13">
        <f t="shared" si="2688"/>
        <v>1.2520320505687993E-2</v>
      </c>
      <c r="N2041" s="13">
        <f t="shared" si="2689"/>
        <v>3.9793748223337054E-2</v>
      </c>
      <c r="O2041" s="13">
        <f t="shared" si="2690"/>
        <v>1.5050292693578172E-2</v>
      </c>
      <c r="P2041" s="13">
        <f t="shared" si="2691"/>
        <v>4.7834842395903104E-2</v>
      </c>
      <c r="Q2041" s="13">
        <f t="shared" si="2692"/>
        <v>6.3238892204993319E-2</v>
      </c>
      <c r="R2041" s="13">
        <f t="shared" si="2693"/>
        <v>9.0457472737805848E-3</v>
      </c>
      <c r="S2041" s="13">
        <f t="shared" si="2694"/>
        <v>4.5689168779692417E-2</v>
      </c>
      <c r="T2041" s="13">
        <f t="shared" si="2695"/>
        <v>7.6017529812467774E-2</v>
      </c>
      <c r="U2041" s="13">
        <f t="shared" si="2696"/>
        <v>2.8750397351348163E-2</v>
      </c>
      <c r="V2041" s="13">
        <f t="shared" si="2697"/>
        <v>1.9395440545218849E-2</v>
      </c>
      <c r="W2041" s="13">
        <f t="shared" si="2698"/>
        <v>6.699808664868713E-2</v>
      </c>
      <c r="X2041" s="13">
        <f t="shared" si="2699"/>
        <v>8.0536341982169163E-2</v>
      </c>
      <c r="Y2041" s="13">
        <f t="shared" si="2700"/>
        <v>4.8405131432182509E-2</v>
      </c>
      <c r="Z2041" s="13">
        <f t="shared" si="2701"/>
        <v>3.6245383132880019E-3</v>
      </c>
      <c r="AA2041" s="13">
        <f t="shared" si="2702"/>
        <v>1.1519989843654233E-2</v>
      </c>
      <c r="AB2041" s="13">
        <f t="shared" si="2703"/>
        <v>1.8307182119080508E-2</v>
      </c>
      <c r="AC2041" s="13">
        <f t="shared" si="2704"/>
        <v>4.6313602817623679E-3</v>
      </c>
      <c r="AD2041" s="13">
        <f t="shared" si="2705"/>
        <v>5.3235557954206557E-2</v>
      </c>
      <c r="AE2041" s="13">
        <f t="shared" si="2706"/>
        <v>6.3992828981715086E-2</v>
      </c>
      <c r="AF2041" s="13">
        <f t="shared" si="2707"/>
        <v>3.8461907026555851E-2</v>
      </c>
      <c r="AG2041" s="13">
        <f t="shared" si="2708"/>
        <v>1.5411292334459505E-2</v>
      </c>
      <c r="AH2041" s="13">
        <f t="shared" si="2709"/>
        <v>1.0892365428922185E-3</v>
      </c>
      <c r="AI2041" s="13">
        <f t="shared" si="2710"/>
        <v>3.4619564829685818E-3</v>
      </c>
      <c r="AJ2041" s="13">
        <f t="shared" si="2711"/>
        <v>5.5016253210456861E-3</v>
      </c>
      <c r="AK2041" s="13">
        <f t="shared" si="2712"/>
        <v>5.8286658275605542E-3</v>
      </c>
      <c r="AL2041" s="13">
        <f t="shared" si="2713"/>
        <v>7.0777865169218887E-4</v>
      </c>
      <c r="AM2041" s="13">
        <f t="shared" si="2714"/>
        <v>3.3840066455106357E-2</v>
      </c>
      <c r="AN2041" s="13">
        <f t="shared" si="2715"/>
        <v>4.0678104421377252E-2</v>
      </c>
      <c r="AO2041" s="13">
        <f t="shared" si="2716"/>
        <v>2.4448949908412225E-2</v>
      </c>
      <c r="AP2041" s="13">
        <f t="shared" si="2717"/>
        <v>9.7964438957471572E-3</v>
      </c>
      <c r="AQ2041" s="13">
        <f t="shared" si="2718"/>
        <v>2.9440010725011014E-3</v>
      </c>
      <c r="AR2041" s="13">
        <f t="shared" si="2719"/>
        <v>2.618675580329046E-4</v>
      </c>
      <c r="AS2041" s="13">
        <f t="shared" si="2720"/>
        <v>8.3230230947261934E-4</v>
      </c>
      <c r="AT2041" s="13">
        <f t="shared" si="2721"/>
        <v>1.3226669610338143E-3</v>
      </c>
      <c r="AU2041" s="13">
        <f t="shared" si="2722"/>
        <v>1.4012920304714333E-3</v>
      </c>
      <c r="AV2041" s="13">
        <f t="shared" si="2723"/>
        <v>1.11344318667034E-3</v>
      </c>
      <c r="AW2041" s="13">
        <f t="shared" si="2724"/>
        <v>7.5114513596560544E-5</v>
      </c>
      <c r="AX2041" s="13">
        <f t="shared" si="2725"/>
        <v>1.7925833498214944E-2</v>
      </c>
      <c r="AY2041" s="13">
        <f t="shared" si="2726"/>
        <v>2.1548093820914393E-2</v>
      </c>
      <c r="AZ2041" s="13">
        <f t="shared" si="2727"/>
        <v>1.2951150844984875E-2</v>
      </c>
      <c r="BA2041" s="13">
        <f t="shared" si="2728"/>
        <v>5.1893935368814495E-3</v>
      </c>
      <c r="BB2041" s="13">
        <f t="shared" si="2729"/>
        <v>1.5595026420599002E-3</v>
      </c>
      <c r="BC2041" s="13">
        <f t="shared" si="2730"/>
        <v>3.7492604456486637E-4</v>
      </c>
      <c r="BD2041" s="13">
        <f t="shared" si="2731"/>
        <v>5.2463824622238477E-5</v>
      </c>
      <c r="BE2041" s="13">
        <f t="shared" si="2732"/>
        <v>1.6674750673532763E-4</v>
      </c>
      <c r="BF2041" s="13">
        <f t="shared" si="2733"/>
        <v>2.6498955425623128E-4</v>
      </c>
      <c r="BG2041" s="13">
        <f t="shared" si="2734"/>
        <v>2.8074168439740842E-4</v>
      </c>
      <c r="BH2041" s="13">
        <f t="shared" si="2735"/>
        <v>2.2307264218257591E-4</v>
      </c>
      <c r="BI2041" s="13">
        <f t="shared" si="2736"/>
        <v>1.4179982939726174E-4</v>
      </c>
      <c r="BJ2041" s="14">
        <f t="shared" si="2737"/>
        <v>0.71734778274153854</v>
      </c>
      <c r="BK2041" s="14">
        <f t="shared" si="2738"/>
        <v>0.15232700498087132</v>
      </c>
      <c r="BL2041" s="14">
        <f t="shared" si="2739"/>
        <v>0.10461648054318086</v>
      </c>
      <c r="BM2041" s="14">
        <f t="shared" si="2740"/>
        <v>0.76895898397428042</v>
      </c>
      <c r="BN2041" s="14">
        <f t="shared" si="2741"/>
        <v>0.18748384329728021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1.5941000000000001</v>
      </c>
      <c r="F2042" s="10">
        <f>VLOOKUP(B2042,home!$B$2:$E$405,3,FALSE)</f>
        <v>0.94099999999999995</v>
      </c>
      <c r="G2042" s="10">
        <f>VLOOKUP(C2042,away!$B$2:$E$405,4,FALSE)</f>
        <v>1.1849000000000001</v>
      </c>
      <c r="H2042" s="10">
        <f>VLOOKUP(A2042,away!$A$2:$E$405,3,FALSE)</f>
        <v>1.1647000000000001</v>
      </c>
      <c r="I2042" s="10">
        <f>VLOOKUP(C2042,away!$B$2:$E$405,3,FALSE)</f>
        <v>0.66779999999999995</v>
      </c>
      <c r="J2042" s="10">
        <f>VLOOKUP(B2042,home!$B$2:$E$405,4,FALSE)</f>
        <v>1.0303</v>
      </c>
      <c r="K2042" s="12">
        <f t="shared" si="2686"/>
        <v>1.7774069936899999</v>
      </c>
      <c r="L2042" s="12">
        <f t="shared" si="2687"/>
        <v>0.80135359579799992</v>
      </c>
      <c r="M2042" s="13">
        <f t="shared" si="2688"/>
        <v>7.5867977343698934E-2</v>
      </c>
      <c r="N2042" s="13">
        <f t="shared" si="2689"/>
        <v>0.13484827352780496</v>
      </c>
      <c r="O2042" s="13">
        <f t="shared" si="2690"/>
        <v>6.0797076450294328E-2</v>
      </c>
      <c r="P2042" s="13">
        <f t="shared" si="2691"/>
        <v>0.10806114887865874</v>
      </c>
      <c r="Q2042" s="13">
        <f t="shared" si="2692"/>
        <v>0.1198401322276713</v>
      </c>
      <c r="R2042" s="13">
        <f t="shared" si="2693"/>
        <v>2.4359977913724629E-2</v>
      </c>
      <c r="S2042" s="13">
        <f t="shared" si="2694"/>
        <v>3.8478724179225383E-2</v>
      </c>
      <c r="T2042" s="13">
        <f t="shared" si="2695"/>
        <v>9.6034320881552171E-2</v>
      </c>
      <c r="U2042" s="13">
        <f t="shared" si="2696"/>
        <v>4.3297595109988089E-2</v>
      </c>
      <c r="V2042" s="13">
        <f t="shared" si="2697"/>
        <v>6.0896064859781943E-3</v>
      </c>
      <c r="W2042" s="13">
        <f t="shared" si="2698"/>
        <v>7.1001563048732452E-2</v>
      </c>
      <c r="X2042" s="13">
        <f t="shared" si="2699"/>
        <v>5.689735785638015E-2</v>
      </c>
      <c r="Y2042" s="13">
        <f t="shared" si="2700"/>
        <v>2.2797451154807906E-2</v>
      </c>
      <c r="Z2042" s="13">
        <f t="shared" si="2701"/>
        <v>6.5069852982410315E-3</v>
      </c>
      <c r="AA2042" s="13">
        <f t="shared" si="2702"/>
        <v>1.1565561176931619E-2</v>
      </c>
      <c r="AB2042" s="13">
        <f t="shared" si="2703"/>
        <v>1.0278354660913903E-2</v>
      </c>
      <c r="AC2042" s="13">
        <f t="shared" si="2704"/>
        <v>5.4210114080198663E-4</v>
      </c>
      <c r="AD2042" s="13">
        <f t="shared" si="2705"/>
        <v>3.1549668681434634E-2</v>
      </c>
      <c r="AE2042" s="13">
        <f t="shared" si="2706"/>
        <v>2.5282440444103185E-2</v>
      </c>
      <c r="AF2042" s="13">
        <f t="shared" si="2707"/>
        <v>1.0130087280215434E-2</v>
      </c>
      <c r="AG2042" s="13">
        <f t="shared" si="2708"/>
        <v>2.7059272892494064E-3</v>
      </c>
      <c r="AH2042" s="13">
        <f t="shared" si="2709"/>
        <v>1.3035990166375428E-3</v>
      </c>
      <c r="AI2042" s="13">
        <f t="shared" si="2710"/>
        <v>2.317026009138975E-3</v>
      </c>
      <c r="AJ2042" s="13">
        <f t="shared" si="2711"/>
        <v>2.0591491166026218E-3</v>
      </c>
      <c r="AK2042" s="13">
        <f t="shared" si="2712"/>
        <v>1.2199820136333621E-3</v>
      </c>
      <c r="AL2042" s="13">
        <f t="shared" si="2713"/>
        <v>3.0885268928740957E-5</v>
      </c>
      <c r="AM2042" s="13">
        <f t="shared" si="2714"/>
        <v>1.1215320352596847E-2</v>
      </c>
      <c r="AN2042" s="13">
        <f t="shared" si="2715"/>
        <v>8.987437292579975E-3</v>
      </c>
      <c r="AO2042" s="13">
        <f t="shared" si="2716"/>
        <v>3.6010575957090016E-3</v>
      </c>
      <c r="AP2042" s="13">
        <f t="shared" si="2717"/>
        <v>9.6190681766570305E-4</v>
      </c>
      <c r="AQ2042" s="13">
        <f t="shared" si="2718"/>
        <v>1.9270687178975552E-4</v>
      </c>
      <c r="AR2042" s="13">
        <f t="shared" si="2719"/>
        <v>2.0892875189224637E-4</v>
      </c>
      <c r="AS2042" s="13">
        <f t="shared" si="2720"/>
        <v>3.7135142479620149E-4</v>
      </c>
      <c r="AT2042" s="13">
        <f t="shared" si="2721"/>
        <v>3.3002130977475728E-4</v>
      </c>
      <c r="AU2042" s="13">
        <f t="shared" si="2722"/>
        <v>1.9552739468679589E-4</v>
      </c>
      <c r="AV2042" s="13">
        <f t="shared" si="2723"/>
        <v>8.6882939693573984E-5</v>
      </c>
      <c r="AW2042" s="13">
        <f t="shared" si="2724"/>
        <v>1.2219683604477807E-6</v>
      </c>
      <c r="AX2042" s="13">
        <f t="shared" si="2725"/>
        <v>3.3223648051965734E-3</v>
      </c>
      <c r="AY2042" s="13">
        <f t="shared" si="2726"/>
        <v>2.6623889831969955E-3</v>
      </c>
      <c r="AZ2042" s="13">
        <f t="shared" si="2727"/>
        <v>1.0667574925489465E-3</v>
      </c>
      <c r="BA2042" s="13">
        <f t="shared" si="2728"/>
        <v>2.849499841661855E-4</v>
      </c>
      <c r="BB2042" s="13">
        <f t="shared" si="2729"/>
        <v>5.7086423608538968E-5</v>
      </c>
      <c r="BC2042" s="13">
        <f t="shared" si="2730"/>
        <v>9.1492821659901106E-6</v>
      </c>
      <c r="BD2042" s="13">
        <f t="shared" si="2731"/>
        <v>2.7904301099073286E-5</v>
      </c>
      <c r="BE2042" s="13">
        <f t="shared" si="2732"/>
        <v>4.9597299927524412E-5</v>
      </c>
      <c r="BF2042" s="13">
        <f t="shared" si="2733"/>
        <v>4.4077293879661205E-5</v>
      </c>
      <c r="BG2042" s="13">
        <f t="shared" si="2734"/>
        <v>2.6114430134879759E-5</v>
      </c>
      <c r="BH2042" s="13">
        <f t="shared" si="2735"/>
        <v>1.1603992689491042E-5</v>
      </c>
      <c r="BI2042" s="13">
        <f t="shared" si="2736"/>
        <v>4.125003552205799E-6</v>
      </c>
      <c r="BJ2042" s="14">
        <f t="shared" si="2737"/>
        <v>0.60344834829317628</v>
      </c>
      <c r="BK2042" s="14">
        <f t="shared" si="2738"/>
        <v>0.23173283228048899</v>
      </c>
      <c r="BL2042" s="14">
        <f t="shared" si="2739"/>
        <v>0.15855445560999143</v>
      </c>
      <c r="BM2042" s="14">
        <f t="shared" si="2740"/>
        <v>0.47380686812520822</v>
      </c>
      <c r="BN2042" s="14">
        <f t="shared" si="2741"/>
        <v>0.52377458634185292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1.1607000000000001</v>
      </c>
      <c r="F2043" s="10">
        <f>VLOOKUP(B2043,home!$B$2:$E$405,3,FALSE)</f>
        <v>0.68920000000000003</v>
      </c>
      <c r="G2043" s="10">
        <f>VLOOKUP(C2043,away!$B$2:$E$405,4,FALSE)</f>
        <v>1.1748000000000001</v>
      </c>
      <c r="H2043" s="10">
        <f>VLOOKUP(A2043,away!$A$2:$E$405,3,FALSE)</f>
        <v>0.89880000000000004</v>
      </c>
      <c r="I2043" s="10">
        <f>VLOOKUP(C2043,away!$B$2:$E$405,3,FALSE)</f>
        <v>1.2137</v>
      </c>
      <c r="J2043" s="10">
        <f>VLOOKUP(B2043,home!$B$2:$E$405,4,FALSE)</f>
        <v>1.1126</v>
      </c>
      <c r="K2043" s="12">
        <f t="shared" si="2686"/>
        <v>0.93978647611200006</v>
      </c>
      <c r="L2043" s="12">
        <f t="shared" si="2687"/>
        <v>1.2137059228560001</v>
      </c>
      <c r="M2043" s="13">
        <f t="shared" si="2688"/>
        <v>0.11607805816478889</v>
      </c>
      <c r="N2043" s="13">
        <f t="shared" si="2689"/>
        <v>0.1090885892366107</v>
      </c>
      <c r="O2043" s="13">
        <f t="shared" si="2690"/>
        <v>0.14088462670822754</v>
      </c>
      <c r="P2043" s="13">
        <f t="shared" si="2691"/>
        <v>0.13240146687247972</v>
      </c>
      <c r="Q2043" s="13">
        <f t="shared" si="2692"/>
        <v>5.1259990431351918E-2</v>
      </c>
      <c r="R2043" s="13">
        <f t="shared" si="2693"/>
        <v>8.5496252937566214E-2</v>
      </c>
      <c r="S2043" s="13">
        <f t="shared" si="2694"/>
        <v>3.7755086334012145E-2</v>
      </c>
      <c r="T2043" s="13">
        <f t="shared" si="2695"/>
        <v>6.2214553992073721E-2</v>
      </c>
      <c r="U2043" s="13">
        <f t="shared" si="2696"/>
        <v>8.0348222268975575E-2</v>
      </c>
      <c r="V2043" s="13">
        <f t="shared" si="2697"/>
        <v>4.7849303511337685E-3</v>
      </c>
      <c r="W2043" s="13">
        <f t="shared" si="2698"/>
        <v>1.6057815257671689E-2</v>
      </c>
      <c r="X2043" s="13">
        <f t="shared" si="2699"/>
        <v>1.9489465486363579E-2</v>
      </c>
      <c r="Y2043" s="13">
        <f t="shared" si="2700"/>
        <v>1.1827239847048537E-2</v>
      </c>
      <c r="Z2043" s="13">
        <f t="shared" si="2701"/>
        <v>3.4589102857439616E-2</v>
      </c>
      <c r="AA2043" s="13">
        <f t="shared" si="2702"/>
        <v>3.2506371086268686E-2</v>
      </c>
      <c r="AB2043" s="13">
        <f t="shared" si="2703"/>
        <v>1.5274523967176726E-2</v>
      </c>
      <c r="AC2043" s="13">
        <f t="shared" si="2704"/>
        <v>3.4111302309680164E-4</v>
      </c>
      <c r="AD2043" s="13">
        <f t="shared" si="2705"/>
        <v>3.7727294037661948E-3</v>
      </c>
      <c r="AE2043" s="13">
        <f t="shared" si="2706"/>
        <v>4.5789840226840165E-3</v>
      </c>
      <c r="AF2043" s="13">
        <f t="shared" si="2707"/>
        <v>2.7787700144972925E-3</v>
      </c>
      <c r="AG2043" s="13">
        <f t="shared" si="2708"/>
        <v>1.1242032082833394E-3</v>
      </c>
      <c r="AH2043" s="13">
        <f t="shared" si="2709"/>
        <v>1.0495249751087465E-2</v>
      </c>
      <c r="AI2043" s="13">
        <f t="shared" si="2710"/>
        <v>9.8632937794898325E-3</v>
      </c>
      <c r="AJ2043" s="13">
        <f t="shared" si="2711"/>
        <v>4.6346950519420803E-3</v>
      </c>
      <c r="AK2043" s="13">
        <f t="shared" si="2712"/>
        <v>1.4518745769061237E-3</v>
      </c>
      <c r="AL2043" s="13">
        <f t="shared" si="2713"/>
        <v>1.5563273659594202E-5</v>
      </c>
      <c r="AM2043" s="13">
        <f t="shared" si="2714"/>
        <v>7.0911201433791228E-4</v>
      </c>
      <c r="AN2043" s="13">
        <f t="shared" si="2715"/>
        <v>8.6065345177027295E-4</v>
      </c>
      <c r="AO2043" s="13">
        <f t="shared" si="2716"/>
        <v>5.2229009597002068E-4</v>
      </c>
      <c r="AP2043" s="13">
        <f t="shared" si="2717"/>
        <v>2.1130219430928098E-4</v>
      </c>
      <c r="AQ2043" s="13">
        <f t="shared" si="2718"/>
        <v>6.4114681186410938E-5</v>
      </c>
      <c r="AR2043" s="13">
        <f t="shared" si="2719"/>
        <v>2.5476293569495602E-3</v>
      </c>
      <c r="AS2043" s="13">
        <f t="shared" si="2720"/>
        <v>2.3942276158071076E-3</v>
      </c>
      <c r="AT2043" s="13">
        <f t="shared" si="2721"/>
        <v>1.1250313670346985E-3</v>
      </c>
      <c r="AU2043" s="13">
        <f t="shared" si="2722"/>
        <v>3.5242975464700187E-4</v>
      </c>
      <c r="AV2043" s="13">
        <f t="shared" si="2723"/>
        <v>8.2802179299180644E-5</v>
      </c>
      <c r="AW2043" s="13">
        <f t="shared" si="2724"/>
        <v>4.9310694086339865E-7</v>
      </c>
      <c r="AX2043" s="13">
        <f t="shared" si="2725"/>
        <v>1.1106898018721805E-4</v>
      </c>
      <c r="AY2043" s="13">
        <f t="shared" si="2726"/>
        <v>1.3480507909880229E-4</v>
      </c>
      <c r="AZ2043" s="13">
        <f t="shared" si="2727"/>
        <v>8.1806861466643974E-5</v>
      </c>
      <c r="BA2043" s="13">
        <f t="shared" si="2728"/>
        <v>3.3096490764108696E-5</v>
      </c>
      <c r="BB2043" s="13">
        <f t="shared" si="2729"/>
        <v>1.0042351716536908E-5</v>
      </c>
      <c r="BC2043" s="13">
        <f t="shared" si="2730"/>
        <v>2.4376923515527901E-6</v>
      </c>
      <c r="BD2043" s="13">
        <f t="shared" si="2731"/>
        <v>5.153454732952506E-4</v>
      </c>
      <c r="BE2043" s="13">
        <f t="shared" si="2732"/>
        <v>4.8431470632841439E-4</v>
      </c>
      <c r="BF2043" s="13">
        <f t="shared" si="2733"/>
        <v>2.2757620559479935E-4</v>
      </c>
      <c r="BG2043" s="13">
        <f t="shared" si="2734"/>
        <v>7.1291013434292191E-5</v>
      </c>
      <c r="BH2043" s="13">
        <f t="shared" si="2735"/>
        <v>1.6749582573466669E-5</v>
      </c>
      <c r="BI2043" s="13">
        <f t="shared" si="2736"/>
        <v>3.148206236613043E-6</v>
      </c>
      <c r="BJ2043" s="14">
        <f t="shared" si="2737"/>
        <v>0.28493307079350971</v>
      </c>
      <c r="BK2043" s="14">
        <f t="shared" si="2738"/>
        <v>0.29151102309826971</v>
      </c>
      <c r="BL2043" s="14">
        <f t="shared" si="2739"/>
        <v>0.38877565558884059</v>
      </c>
      <c r="BM2043" s="14">
        <f t="shared" si="2740"/>
        <v>0.36446555601487673</v>
      </c>
      <c r="BN2043" s="14">
        <f t="shared" si="2741"/>
        <v>0.63520898435102502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1.1607000000000001</v>
      </c>
      <c r="F2044" s="10">
        <f>VLOOKUP(B2044,home!$B$2:$E$405,3,FALSE)</f>
        <v>2.4984999999999999</v>
      </c>
      <c r="G2044" s="10">
        <f>VLOOKUP(C2044,away!$B$2:$E$405,4,FALSE)</f>
        <v>0.70489999999999997</v>
      </c>
      <c r="H2044" s="10">
        <f>VLOOKUP(A2044,away!$A$2:$E$405,3,FALSE)</f>
        <v>0.89880000000000004</v>
      </c>
      <c r="I2044" s="10">
        <f>VLOOKUP(C2044,away!$B$2:$E$405,3,FALSE)</f>
        <v>1.2137</v>
      </c>
      <c r="J2044" s="10">
        <f>VLOOKUP(B2044,home!$B$2:$E$405,4,FALSE)</f>
        <v>1.0013000000000001</v>
      </c>
      <c r="K2044" s="12">
        <f t="shared" si="2686"/>
        <v>2.0442163088549998</v>
      </c>
      <c r="L2044" s="12">
        <f t="shared" si="2687"/>
        <v>1.0922916956280002</v>
      </c>
      <c r="M2044" s="13">
        <f t="shared" si="2688"/>
        <v>4.3434205441571873E-2</v>
      </c>
      <c r="N2044" s="13">
        <f t="shared" si="2689"/>
        <v>8.8788911125819797E-2</v>
      </c>
      <c r="O2044" s="13">
        <f t="shared" si="2690"/>
        <v>4.7442821910029458E-2</v>
      </c>
      <c r="P2044" s="13">
        <f t="shared" si="2691"/>
        <v>9.6983390286585522E-2</v>
      </c>
      <c r="Q2044" s="13">
        <f t="shared" si="2692"/>
        <v>9.075187008443901E-2</v>
      </c>
      <c r="R2044" s="13">
        <f t="shared" si="2693"/>
        <v>2.5910700194741655E-2</v>
      </c>
      <c r="S2044" s="13">
        <f t="shared" si="2694"/>
        <v>5.4138080205777678E-2</v>
      </c>
      <c r="T2044" s="13">
        <f t="shared" si="2695"/>
        <v>9.9127514055943888E-2</v>
      </c>
      <c r="U2044" s="13">
        <f t="shared" si="2696"/>
        <v>5.2967075911943308E-2</v>
      </c>
      <c r="V2044" s="13">
        <f t="shared" si="2697"/>
        <v>1.3431540389230339E-2</v>
      </c>
      <c r="W2044" s="13">
        <f t="shared" si="2698"/>
        <v>6.1838817628566786E-2</v>
      </c>
      <c r="X2044" s="13">
        <f t="shared" si="2699"/>
        <v>6.7546026963137898E-2</v>
      </c>
      <c r="Y2044" s="13">
        <f t="shared" si="2700"/>
        <v>3.688998216225025E-2</v>
      </c>
      <c r="Z2044" s="13">
        <f t="shared" si="2701"/>
        <v>9.4340142168743736E-3</v>
      </c>
      <c r="AA2044" s="13">
        <f t="shared" si="2702"/>
        <v>1.9285165720104525E-2</v>
      </c>
      <c r="AB2044" s="13">
        <f t="shared" si="2703"/>
        <v>1.971152514200453E-2</v>
      </c>
      <c r="AC2044" s="13">
        <f t="shared" si="2704"/>
        <v>1.8744390372685104E-3</v>
      </c>
      <c r="AD2044" s="13">
        <f t="shared" si="2705"/>
        <v>3.1602979879156584E-2</v>
      </c>
      <c r="AE2044" s="13">
        <f t="shared" si="2706"/>
        <v>3.4519672479101517E-2</v>
      </c>
      <c r="AF2044" s="13">
        <f t="shared" si="2707"/>
        <v>1.8852775792360502E-2</v>
      </c>
      <c r="AG2044" s="13">
        <f t="shared" si="2708"/>
        <v>6.8642434791773245E-3</v>
      </c>
      <c r="AH2044" s="13">
        <f t="shared" si="2709"/>
        <v>2.5761738463820922E-3</v>
      </c>
      <c r="AI2044" s="13">
        <f t="shared" si="2710"/>
        <v>5.2662565912199874E-3</v>
      </c>
      <c r="AJ2044" s="13">
        <f t="shared" si="2711"/>
        <v>5.3826838051935196E-3</v>
      </c>
      <c r="AK2044" s="13">
        <f t="shared" si="2712"/>
        <v>3.6677900066620934E-3</v>
      </c>
      <c r="AL2044" s="13">
        <f t="shared" si="2713"/>
        <v>1.6741593485748789E-4</v>
      </c>
      <c r="AM2044" s="13">
        <f t="shared" si="2714"/>
        <v>1.2920665375477652E-2</v>
      </c>
      <c r="AN2044" s="13">
        <f t="shared" si="2715"/>
        <v>1.4113135491622478E-2</v>
      </c>
      <c r="AO2044" s="13">
        <f t="shared" si="2716"/>
        <v>7.7078303483860125E-3</v>
      </c>
      <c r="AP2044" s="13">
        <f t="shared" si="2717"/>
        <v>2.806399693617173E-3</v>
      </c>
      <c r="AQ2044" s="13">
        <f t="shared" si="2718"/>
        <v>7.6635176998775039E-4</v>
      </c>
      <c r="AR2044" s="13">
        <f t="shared" si="2719"/>
        <v>5.6278665977944084E-4</v>
      </c>
      <c r="AS2044" s="13">
        <f t="shared" si="2720"/>
        <v>1.1504576683271631E-3</v>
      </c>
      <c r="AT2044" s="13">
        <f t="shared" si="2721"/>
        <v>1.1758921641208417E-3</v>
      </c>
      <c r="AU2044" s="13">
        <f t="shared" si="2722"/>
        <v>8.0125931311687479E-4</v>
      </c>
      <c r="AV2044" s="13">
        <f t="shared" si="2723"/>
        <v>4.094868388738677E-4</v>
      </c>
      <c r="AW2044" s="13">
        <f t="shared" si="2724"/>
        <v>1.0383882667671337E-5</v>
      </c>
      <c r="AX2044" s="13">
        <f t="shared" si="2725"/>
        <v>4.4021058136349206E-3</v>
      </c>
      <c r="AY2044" s="13">
        <f t="shared" si="2726"/>
        <v>4.8083836235091656E-3</v>
      </c>
      <c r="AZ2044" s="13">
        <f t="shared" si="2727"/>
        <v>2.6260787506763666E-3</v>
      </c>
      <c r="BA2044" s="13">
        <f t="shared" si="2728"/>
        <v>9.5614800380964984E-4</v>
      </c>
      <c r="BB2044" s="13">
        <f t="shared" si="2729"/>
        <v>2.6109813108814243E-4</v>
      </c>
      <c r="BC2044" s="13">
        <f t="shared" si="2730"/>
        <v>5.7039064066313819E-5</v>
      </c>
      <c r="BD2044" s="13">
        <f t="shared" si="2731"/>
        <v>1.0245453248121725E-4</v>
      </c>
      <c r="BE2044" s="13">
        <f t="shared" si="2732"/>
        <v>2.0943922621421859E-4</v>
      </c>
      <c r="BF2044" s="13">
        <f t="shared" si="2733"/>
        <v>2.1406954097053871E-4</v>
      </c>
      <c r="BG2044" s="13">
        <f t="shared" si="2734"/>
        <v>1.4586814896035957E-4</v>
      </c>
      <c r="BH2044" s="13">
        <f t="shared" si="2735"/>
        <v>7.4546512261814402E-5</v>
      </c>
      <c r="BI2044" s="13">
        <f t="shared" si="2736"/>
        <v>3.0477839226772026E-5</v>
      </c>
      <c r="BJ2044" s="14">
        <f t="shared" si="2737"/>
        <v>0.58820802971582908</v>
      </c>
      <c r="BK2044" s="14">
        <f t="shared" si="2738"/>
        <v>0.21483745491880057</v>
      </c>
      <c r="BL2044" s="14">
        <f t="shared" si="2739"/>
        <v>0.18708693157261427</v>
      </c>
      <c r="BM2044" s="14">
        <f t="shared" si="2740"/>
        <v>0.6014565316400895</v>
      </c>
      <c r="BN2044" s="14">
        <f t="shared" si="2741"/>
        <v>0.39331189904318736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1.5417000000000001</v>
      </c>
      <c r="F2045" s="10">
        <f>VLOOKUP(B2045,home!$B$2:$E$405,3,FALSE)</f>
        <v>0.72070000000000001</v>
      </c>
      <c r="G2045" s="10">
        <f>VLOOKUP(C2045,away!$B$2:$E$405,4,FALSE)</f>
        <v>1.4414</v>
      </c>
      <c r="H2045" s="10">
        <f>VLOOKUP(A2045,away!$A$2:$E$405,3,FALSE)</f>
        <v>1.125</v>
      </c>
      <c r="I2045" s="10">
        <f>VLOOKUP(C2045,away!$B$2:$E$405,3,FALSE)</f>
        <v>0.59260000000000002</v>
      </c>
      <c r="J2045" s="10">
        <f>VLOOKUP(B2045,home!$B$2:$E$405,4,FALSE)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1.5417000000000001</v>
      </c>
      <c r="F2046" s="10">
        <f>VLOOKUP(B2046,home!$B$2:$E$405,3,FALSE)</f>
        <v>1.2252000000000001</v>
      </c>
      <c r="G2046" s="10">
        <f>VLOOKUP(C2046,away!$B$2:$E$405,4,FALSE)</f>
        <v>1.0089999999999999</v>
      </c>
      <c r="H2046" s="10">
        <f>VLOOKUP(A2046,away!$A$2:$E$405,3,FALSE)</f>
        <v>1.125</v>
      </c>
      <c r="I2046" s="10">
        <f>VLOOKUP(C2046,away!$B$2:$E$405,3,FALSE)</f>
        <v>0.59260000000000002</v>
      </c>
      <c r="J2046" s="10">
        <f>VLOOKUP(B2046,home!$B$2:$E$405,4,FALSE)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1.5417000000000001</v>
      </c>
      <c r="F2047" s="10">
        <f>VLOOKUP(B2047,home!$B$2:$E$405,3,FALSE)</f>
        <v>1.2323999999999999</v>
      </c>
      <c r="G2047" s="10">
        <f>VLOOKUP(C2047,away!$B$2:$E$405,4,FALSE)</f>
        <v>1.7297</v>
      </c>
      <c r="H2047" s="10">
        <f>VLOOKUP(A2047,away!$A$2:$E$405,3,FALSE)</f>
        <v>1.125</v>
      </c>
      <c r="I2047" s="10">
        <f>VLOOKUP(C2047,away!$B$2:$E$405,3,FALSE)</f>
        <v>0.98770000000000002</v>
      </c>
      <c r="J2047" s="10">
        <f>VLOOKUP(B2047,home!$B$2:$E$405,4,FALSE)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1.5417000000000001</v>
      </c>
      <c r="F2048" s="10">
        <f>VLOOKUP(B2048,home!$B$2:$E$405,3,FALSE)</f>
        <v>1.4414</v>
      </c>
      <c r="G2048" s="10">
        <f>VLOOKUP(C2048,away!$B$2:$E$405,4,FALSE)</f>
        <v>1.1531</v>
      </c>
      <c r="H2048" s="10">
        <f>VLOOKUP(A2048,away!$A$2:$E$405,3,FALSE)</f>
        <v>1.125</v>
      </c>
      <c r="I2048" s="10">
        <f>VLOOKUP(C2048,away!$B$2:$E$405,3,FALSE)</f>
        <v>0.88890000000000002</v>
      </c>
      <c r="J2048" s="10">
        <f>VLOOKUP(B2048,home!$B$2:$E$405,4,FALSE)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1.5124</v>
      </c>
      <c r="F2049" s="10">
        <f>VLOOKUP(B2049,home!$B$2:$E$405,3,FALSE)</f>
        <v>1.0138</v>
      </c>
      <c r="G2049" s="10">
        <f>VLOOKUP(C2049,away!$B$2:$E$405,4,FALSE)</f>
        <v>0.9698</v>
      </c>
      <c r="H2049" s="10">
        <f>VLOOKUP(A2049,away!$A$2:$E$405,3,FALSE)</f>
        <v>1.1446000000000001</v>
      </c>
      <c r="I2049" s="10">
        <f>VLOOKUP(C2049,away!$B$2:$E$405,3,FALSE)</f>
        <v>1.1066</v>
      </c>
      <c r="J2049" s="10">
        <f>VLOOKUP(B2049,home!$B$2:$E$405,4,FALSE)</f>
        <v>1.2814000000000001</v>
      </c>
      <c r="K2049" s="12">
        <f t="shared" si="2686"/>
        <v>1.486966332176</v>
      </c>
      <c r="L2049" s="12">
        <f t="shared" si="2687"/>
        <v>1.6230396409040004</v>
      </c>
      <c r="M2049" s="13">
        <f t="shared" si="2688"/>
        <v>4.4600688935995808E-2</v>
      </c>
      <c r="N2049" s="13">
        <f t="shared" si="2689"/>
        <v>6.6319722839680392E-2</v>
      </c>
      <c r="O2049" s="13">
        <f t="shared" si="2690"/>
        <v>7.2388686154749679E-2</v>
      </c>
      <c r="P2049" s="13">
        <f t="shared" si="2691"/>
        <v>0.10763953914256771</v>
      </c>
      <c r="Q2049" s="13">
        <f t="shared" si="2692"/>
        <v>4.9307597510924235E-2</v>
      </c>
      <c r="R2049" s="13">
        <f t="shared" si="2693"/>
        <v>5.8744853591058653E-2</v>
      </c>
      <c r="S2049" s="13">
        <f t="shared" si="2694"/>
        <v>6.4944458612798781E-2</v>
      </c>
      <c r="T2049" s="13">
        <f t="shared" si="2695"/>
        <v>8.0028185357969475E-2</v>
      </c>
      <c r="U2049" s="13">
        <f t="shared" si="2696"/>
        <v>8.735161947851261E-2</v>
      </c>
      <c r="V2049" s="13">
        <f t="shared" si="2697"/>
        <v>1.7415255637710153E-2</v>
      </c>
      <c r="W2049" s="13">
        <f t="shared" si="2698"/>
        <v>2.4439579139743151E-2</v>
      </c>
      <c r="X2049" s="13">
        <f t="shared" si="2699"/>
        <v>3.9666405750813628E-2</v>
      </c>
      <c r="Y2049" s="13">
        <f t="shared" si="2700"/>
        <v>3.2190074472876466E-2</v>
      </c>
      <c r="Z2049" s="13">
        <f t="shared" si="2701"/>
        <v>3.1781742025796644E-2</v>
      </c>
      <c r="AA2049" s="13">
        <f t="shared" si="2702"/>
        <v>4.725838037026267E-2</v>
      </c>
      <c r="AB2049" s="13">
        <f t="shared" si="2703"/>
        <v>3.5135810261873887E-2</v>
      </c>
      <c r="AC2049" s="13">
        <f t="shared" si="2704"/>
        <v>2.6268793930280224E-3</v>
      </c>
      <c r="AD2049" s="13">
        <f t="shared" si="2705"/>
        <v>9.0852078383372396E-3</v>
      </c>
      <c r="AE2049" s="13">
        <f t="shared" si="2706"/>
        <v>1.4745652467473086E-2</v>
      </c>
      <c r="AF2049" s="13">
        <f t="shared" si="2707"/>
        <v>1.1966389242851354E-2</v>
      </c>
      <c r="AG2049" s="13">
        <f t="shared" si="2708"/>
        <v>6.4739746998783189E-3</v>
      </c>
      <c r="AH2049" s="13">
        <f t="shared" si="2709"/>
        <v>1.2895756791213138E-2</v>
      </c>
      <c r="AI2049" s="13">
        <f t="shared" si="2710"/>
        <v>1.9175556176463944E-2</v>
      </c>
      <c r="AJ2049" s="13">
        <f t="shared" si="2711"/>
        <v>1.425670321757572E-2</v>
      </c>
      <c r="AK2049" s="13">
        <f t="shared" si="2712"/>
        <v>7.0664125641201119E-3</v>
      </c>
      <c r="AL2049" s="13">
        <f t="shared" si="2713"/>
        <v>2.5358898617410393E-4</v>
      </c>
      <c r="AM2049" s="13">
        <f t="shared" si="2714"/>
        <v>2.7018796352857913E-3</v>
      </c>
      <c r="AN2049" s="13">
        <f t="shared" si="2715"/>
        <v>4.385257753020083E-3</v>
      </c>
      <c r="AO2049" s="13">
        <f t="shared" si="2716"/>
        <v>3.5587235843666004E-3</v>
      </c>
      <c r="AP2049" s="13">
        <f t="shared" si="2717"/>
        <v>1.9253164828156549E-3</v>
      </c>
      <c r="AQ2049" s="13">
        <f t="shared" si="2718"/>
        <v>7.8121624322391827E-4</v>
      </c>
      <c r="AR2049" s="13">
        <f t="shared" si="2719"/>
        <v>4.1860648943191766E-3</v>
      </c>
      <c r="AS2049" s="13">
        <f t="shared" si="2720"/>
        <v>6.2245375621565015E-3</v>
      </c>
      <c r="AT2049" s="13">
        <f t="shared" si="2721"/>
        <v>4.6278388941457978E-3</v>
      </c>
      <c r="AU2049" s="13">
        <f t="shared" si="2722"/>
        <v>2.2938135421098032E-3</v>
      </c>
      <c r="AV2049" s="13">
        <f t="shared" si="2723"/>
        <v>8.5270587735166337E-4</v>
      </c>
      <c r="AW2049" s="13">
        <f t="shared" si="2724"/>
        <v>1.7000361214264693E-5</v>
      </c>
      <c r="AX2049" s="13">
        <f t="shared" si="2725"/>
        <v>6.6960067521032354E-4</v>
      </c>
      <c r="AY2049" s="13">
        <f t="shared" si="2726"/>
        <v>1.0867884394424399E-3</v>
      </c>
      <c r="AZ2049" s="13">
        <f t="shared" si="2727"/>
        <v>8.8195035924563839E-4</v>
      </c>
      <c r="BA2049" s="13">
        <f t="shared" si="2728"/>
        <v>4.7714679812173175E-4</v>
      </c>
      <c r="BB2049" s="13">
        <f t="shared" si="2729"/>
        <v>1.9360704197049725E-4</v>
      </c>
      <c r="BC2049" s="13">
        <f t="shared" si="2730"/>
        <v>6.284638077525627E-5</v>
      </c>
      <c r="BD2049" s="13">
        <f t="shared" si="2731"/>
        <v>1.1323582104794411E-3</v>
      </c>
      <c r="BE2049" s="13">
        <f t="shared" si="2732"/>
        <v>1.6837785349459937E-3</v>
      </c>
      <c r="BF2049" s="13">
        <f t="shared" si="2733"/>
        <v>1.2518609961526619E-3</v>
      </c>
      <c r="BG2049" s="13">
        <f t="shared" si="2734"/>
        <v>6.2049171794777212E-4</v>
      </c>
      <c r="BH2049" s="13">
        <f t="shared" si="2735"/>
        <v>2.3066257349559603E-4</v>
      </c>
      <c r="BI2049" s="13">
        <f t="shared" si="2736"/>
        <v>6.8597496176204623E-5</v>
      </c>
      <c r="BJ2049" s="14">
        <f t="shared" si="2737"/>
        <v>0.35094712271402523</v>
      </c>
      <c r="BK2049" s="14">
        <f t="shared" si="2738"/>
        <v>0.23856719914771704</v>
      </c>
      <c r="BL2049" s="14">
        <f t="shared" si="2739"/>
        <v>0.37744648890511101</v>
      </c>
      <c r="BM2049" s="14">
        <f t="shared" si="2740"/>
        <v>0.59867167653944509</v>
      </c>
      <c r="BN2049" s="14">
        <f t="shared" si="2741"/>
        <v>0.39900108817497643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1.5124</v>
      </c>
      <c r="F2050" s="10">
        <f>VLOOKUP(B2050,home!$B$2:$E$405,3,FALSE)</f>
        <v>0.4546</v>
      </c>
      <c r="G2050" s="10">
        <f>VLOOKUP(C2050,away!$B$2:$E$405,4,FALSE)</f>
        <v>0.79339999999999999</v>
      </c>
      <c r="H2050" s="10">
        <f>VLOOKUP(A2050,away!$A$2:$E$405,3,FALSE)</f>
        <v>1.1446000000000001</v>
      </c>
      <c r="I2050" s="10">
        <f>VLOOKUP(C2050,away!$B$2:$E$405,3,FALSE)</f>
        <v>1.4560999999999999</v>
      </c>
      <c r="J2050" s="10">
        <f>VLOOKUP(B2050,home!$B$2:$E$405,4,FALSE)</f>
        <v>0.65529999999999999</v>
      </c>
      <c r="K2050" s="12">
        <f t="shared" si="2686"/>
        <v>0.54549188753599998</v>
      </c>
      <c r="L2050" s="12">
        <f t="shared" si="2687"/>
        <v>1.0921570949179999</v>
      </c>
      <c r="M2050" s="13">
        <f t="shared" si="2688"/>
        <v>0.1944366292856024</v>
      </c>
      <c r="N2050" s="13">
        <f t="shared" si="2689"/>
        <v>0.10606360391514076</v>
      </c>
      <c r="O2050" s="13">
        <f t="shared" si="2690"/>
        <v>0.21235534418621163</v>
      </c>
      <c r="P2050" s="13">
        <f t="shared" si="2691"/>
        <v>0.11583811752849353</v>
      </c>
      <c r="Q2050" s="13">
        <f t="shared" si="2692"/>
        <v>2.8928417749270397E-2</v>
      </c>
      <c r="R2050" s="13">
        <f t="shared" si="2693"/>
        <v>0.11596269789836242</v>
      </c>
      <c r="S2050" s="13">
        <f t="shared" si="2694"/>
        <v>1.7253011330538789E-2</v>
      </c>
      <c r="T2050" s="13">
        <f t="shared" si="2695"/>
        <v>3.1594376689617461E-2</v>
      </c>
      <c r="U2050" s="13">
        <f t="shared" si="2696"/>
        <v>6.3256710960344659E-2</v>
      </c>
      <c r="V2050" s="13">
        <f t="shared" si="2697"/>
        <v>1.1420781050991977E-3</v>
      </c>
      <c r="W2050" s="13">
        <f t="shared" si="2698"/>
        <v>5.2600724004931449E-3</v>
      </c>
      <c r="X2050" s="13">
        <f t="shared" si="2699"/>
        <v>5.7448253919809428E-3</v>
      </c>
      <c r="Y2050" s="13">
        <f t="shared" si="2700"/>
        <v>3.137125905458533E-3</v>
      </c>
      <c r="Z2050" s="13">
        <f t="shared" si="2701"/>
        <v>4.2216494418509734E-2</v>
      </c>
      <c r="AA2050" s="13">
        <f t="shared" si="2702"/>
        <v>2.3028755225505886E-2</v>
      </c>
      <c r="AB2050" s="13">
        <f t="shared" si="2703"/>
        <v>6.2809995777828621E-3</v>
      </c>
      <c r="AC2050" s="13">
        <f t="shared" si="2704"/>
        <v>4.2525480619084479E-5</v>
      </c>
      <c r="AD2050" s="13">
        <f t="shared" si="2705"/>
        <v>7.1733170558025588E-4</v>
      </c>
      <c r="AE2050" s="13">
        <f t="shared" si="2706"/>
        <v>7.8343891165910619E-4</v>
      </c>
      <c r="AF2050" s="13">
        <f t="shared" si="2707"/>
        <v>4.2781918290166448E-4</v>
      </c>
      <c r="AG2050" s="13">
        <f t="shared" si="2708"/>
        <v>1.5574858531602483E-4</v>
      </c>
      <c r="AH2050" s="13">
        <f t="shared" si="2709"/>
        <v>1.1526760975435386E-2</v>
      </c>
      <c r="AI2050" s="13">
        <f t="shared" si="2710"/>
        <v>6.2877546016665538E-3</v>
      </c>
      <c r="AJ2050" s="13">
        <f t="shared" si="2711"/>
        <v>1.7149595630131286E-3</v>
      </c>
      <c r="AK2050" s="13">
        <f t="shared" si="2712"/>
        <v>3.1183217635864839E-4</v>
      </c>
      <c r="AL2050" s="13">
        <f t="shared" si="2713"/>
        <v>1.013404036062242E-6</v>
      </c>
      <c r="AM2050" s="13">
        <f t="shared" si="2714"/>
        <v>7.8259725213278438E-5</v>
      </c>
      <c r="AN2050" s="13">
        <f t="shared" si="2715"/>
        <v>8.5471914138015131E-5</v>
      </c>
      <c r="AO2050" s="13">
        <f t="shared" si="2716"/>
        <v>4.6674378721027657E-5</v>
      </c>
      <c r="AP2050" s="13">
        <f t="shared" si="2717"/>
        <v>1.6991917957020032E-5</v>
      </c>
      <c r="AQ2050" s="13">
        <f t="shared" si="2718"/>
        <v>4.6394609382559985E-6</v>
      </c>
      <c r="AR2050" s="13">
        <f t="shared" si="2719"/>
        <v>2.5178067561491368E-3</v>
      </c>
      <c r="AS2050" s="13">
        <f t="shared" si="2720"/>
        <v>1.373443159862686E-3</v>
      </c>
      <c r="AT2050" s="13">
        <f t="shared" si="2721"/>
        <v>3.7460105084845225E-4</v>
      </c>
      <c r="AU2050" s="13">
        <f t="shared" si="2722"/>
        <v>6.8113944766763781E-5</v>
      </c>
      <c r="AV2050" s="13">
        <f t="shared" si="2723"/>
        <v>9.288901074586204E-6</v>
      </c>
      <c r="AW2050" s="13">
        <f t="shared" si="2724"/>
        <v>1.6770790603336653E-8</v>
      </c>
      <c r="AX2050" s="13">
        <f t="shared" si="2725"/>
        <v>7.1150075374399864E-6</v>
      </c>
      <c r="AY2050" s="13">
        <f t="shared" si="2726"/>
        <v>7.7707059624101277E-6</v>
      </c>
      <c r="AZ2050" s="13">
        <f t="shared" si="2727"/>
        <v>4.2434158246839127E-6</v>
      </c>
      <c r="BA2050" s="13">
        <f t="shared" si="2728"/>
        <v>1.5448255665386175E-6</v>
      </c>
      <c r="BB2050" s="13">
        <f t="shared" si="2729"/>
        <v>4.2179805072646739E-7</v>
      </c>
      <c r="BC2050" s="13">
        <f t="shared" si="2730"/>
        <v>9.213394674469878E-8</v>
      </c>
      <c r="BD2050" s="13">
        <f t="shared" si="2731"/>
        <v>4.5830675206012561E-4</v>
      </c>
      <c r="BE2050" s="13">
        <f t="shared" si="2732"/>
        <v>2.500026152517715E-4</v>
      </c>
      <c r="BF2050" s="13">
        <f t="shared" si="2733"/>
        <v>6.8187199241312593E-5</v>
      </c>
      <c r="BG2050" s="13">
        <f t="shared" si="2734"/>
        <v>1.2398521339978971E-5</v>
      </c>
      <c r="BH2050" s="13">
        <f t="shared" si="2735"/>
        <v>1.6908232021001257E-6</v>
      </c>
      <c r="BI2050" s="13">
        <f t="shared" si="2736"/>
        <v>1.8446606800065234E-7</v>
      </c>
      <c r="BJ2050" s="14">
        <f t="shared" si="2737"/>
        <v>0.18306598572127447</v>
      </c>
      <c r="BK2050" s="14">
        <f t="shared" si="2738"/>
        <v>0.3287211458403515</v>
      </c>
      <c r="BL2050" s="14">
        <f t="shared" si="2739"/>
        <v>0.44585983935454615</v>
      </c>
      <c r="BM2050" s="14">
        <f t="shared" si="2740"/>
        <v>0.22627090083642878</v>
      </c>
      <c r="BN2050" s="14">
        <f t="shared" si="2741"/>
        <v>0.77358481056308104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1.5124</v>
      </c>
      <c r="F2051" s="10">
        <f>VLOOKUP(B2051,home!$B$2:$E$405,3,FALSE)</f>
        <v>0.92569999999999997</v>
      </c>
      <c r="G2051" s="10">
        <f>VLOOKUP(C2051,away!$B$2:$E$405,4,FALSE)</f>
        <v>0.9698</v>
      </c>
      <c r="H2051" s="10">
        <f>VLOOKUP(A2051,away!$A$2:$E$405,3,FALSE)</f>
        <v>1.1446000000000001</v>
      </c>
      <c r="I2051" s="10">
        <f>VLOOKUP(C2051,away!$B$2:$E$405,3,FALSE)</f>
        <v>1.1066</v>
      </c>
      <c r="J2051" s="10">
        <f>VLOOKUP(B2051,home!$B$2:$E$405,4,FALSE)</f>
        <v>1.1066</v>
      </c>
      <c r="K2051" s="12">
        <f t="shared" si="2686"/>
        <v>1.357747813864</v>
      </c>
      <c r="L2051" s="12">
        <f t="shared" si="2687"/>
        <v>1.4016354507760003</v>
      </c>
      <c r="M2051" s="13">
        <f t="shared" si="2688"/>
        <v>6.3330814670567684E-2</v>
      </c>
      <c r="N2051" s="13">
        <f t="shared" si="2689"/>
        <v>8.5987275169189428E-2</v>
      </c>
      <c r="O2051" s="13">
        <f t="shared" si="2690"/>
        <v>8.8766714968792487E-2</v>
      </c>
      <c r="P2051" s="13">
        <f t="shared" si="2691"/>
        <v>0.12052281319276681</v>
      </c>
      <c r="Q2051" s="13">
        <f t="shared" si="2692"/>
        <v>5.8374517440544588E-2</v>
      </c>
      <c r="R2051" s="13">
        <f t="shared" si="2693"/>
        <v>6.2209287274594099E-2</v>
      </c>
      <c r="S2051" s="13">
        <f t="shared" si="2694"/>
        <v>5.7340761268657933E-2</v>
      </c>
      <c r="T2051" s="13">
        <f t="shared" si="2695"/>
        <v>8.1819793066609206E-2</v>
      </c>
      <c r="U2051" s="13">
        <f t="shared" si="2696"/>
        <v>8.4464523799117688E-2</v>
      </c>
      <c r="V2051" s="13">
        <f t="shared" si="2697"/>
        <v>1.2124815269474268E-2</v>
      </c>
      <c r="W2051" s="13">
        <f t="shared" si="2698"/>
        <v>2.6419291146755119E-2</v>
      </c>
      <c r="X2051" s="13">
        <f t="shared" si="2699"/>
        <v>3.7030215055664506E-2</v>
      </c>
      <c r="Y2051" s="13">
        <f t="shared" si="2700"/>
        <v>2.595143108593928E-2</v>
      </c>
      <c r="Z2051" s="13">
        <f t="shared" si="2701"/>
        <v>2.9064914137193129E-2</v>
      </c>
      <c r="AA2051" s="13">
        <f t="shared" si="2702"/>
        <v>3.946282362991884E-2</v>
      </c>
      <c r="AB2051" s="13">
        <f t="shared" si="2703"/>
        <v>2.6790281256211457E-2</v>
      </c>
      <c r="AC2051" s="13">
        <f t="shared" si="2704"/>
        <v>1.4421463442807101E-3</v>
      </c>
      <c r="AD2051" s="13">
        <f t="shared" si="2705"/>
        <v>8.9676836995858274E-3</v>
      </c>
      <c r="AE2051" s="13">
        <f t="shared" si="2706"/>
        <v>1.2569423384685573E-2</v>
      </c>
      <c r="AF2051" s="13">
        <f t="shared" si="2707"/>
        <v>8.8088747058940806E-3</v>
      </c>
      <c r="AG2051" s="13">
        <f t="shared" si="2708"/>
        <v>4.115610356408385E-3</v>
      </c>
      <c r="AH2051" s="13">
        <f t="shared" si="2709"/>
        <v>1.0184603507112604E-2</v>
      </c>
      <c r="AI2051" s="13">
        <f t="shared" si="2710"/>
        <v>1.3828123146853766E-2</v>
      </c>
      <c r="AJ2051" s="13">
        <f t="shared" si="2711"/>
        <v>9.3875519862414401E-3</v>
      </c>
      <c r="AK2051" s="13">
        <f t="shared" si="2712"/>
        <v>4.2486427289513224E-3</v>
      </c>
      <c r="AL2051" s="13">
        <f t="shared" si="2713"/>
        <v>1.0978007174074936E-4</v>
      </c>
      <c r="AM2051" s="13">
        <f t="shared" si="2714"/>
        <v>2.4351705877072964E-3</v>
      </c>
      <c r="AN2051" s="13">
        <f t="shared" si="2715"/>
        <v>3.4132214244175741E-3</v>
      </c>
      <c r="AO2051" s="13">
        <f t="shared" si="2716"/>
        <v>2.392046074905914E-3</v>
      </c>
      <c r="AP2051" s="13">
        <f t="shared" si="2717"/>
        <v>1.1175921928259043E-3</v>
      </c>
      <c r="AQ2051" s="13">
        <f t="shared" si="2718"/>
        <v>3.916142092438186E-4</v>
      </c>
      <c r="AR2051" s="13">
        <f t="shared" si="2719"/>
        <v>2.855020265533323E-3</v>
      </c>
      <c r="AS2051" s="13">
        <f t="shared" si="2720"/>
        <v>3.8763975240652866E-3</v>
      </c>
      <c r="AT2051" s="13">
        <f t="shared" si="2721"/>
        <v>2.6315851319837331E-3</v>
      </c>
      <c r="AU2051" s="13">
        <f t="shared" si="2722"/>
        <v>1.1910096533159732E-3</v>
      </c>
      <c r="AV2051" s="13">
        <f t="shared" si="2723"/>
        <v>4.0427268827017095E-4</v>
      </c>
      <c r="AW2051" s="13">
        <f t="shared" si="2724"/>
        <v>5.803302313557558E-6</v>
      </c>
      <c r="AX2051" s="13">
        <f t="shared" si="2725"/>
        <v>5.5105792364091503E-4</v>
      </c>
      <c r="AY2051" s="13">
        <f t="shared" si="2726"/>
        <v>7.7238232120612068E-4</v>
      </c>
      <c r="AZ2051" s="13">
        <f t="shared" si="2727"/>
        <v>5.4129922147757724E-4</v>
      </c>
      <c r="BA2051" s="13">
        <f t="shared" si="2728"/>
        <v>2.5290139276680734E-4</v>
      </c>
      <c r="BB2051" s="13">
        <f t="shared" si="2729"/>
        <v>8.8618889413145534E-5</v>
      </c>
      <c r="BC2051" s="13">
        <f t="shared" si="2730"/>
        <v>2.4842275401972563E-5</v>
      </c>
      <c r="BD2051" s="13">
        <f t="shared" si="2731"/>
        <v>6.669496028092357E-4</v>
      </c>
      <c r="BE2051" s="13">
        <f t="shared" si="2732"/>
        <v>9.0554936517170295E-4</v>
      </c>
      <c r="BF2051" s="13">
        <f t="shared" si="2733"/>
        <v>6.1475383545390647E-4</v>
      </c>
      <c r="BG2051" s="13">
        <f t="shared" si="2734"/>
        <v>2.7822689205068355E-4</v>
      </c>
      <c r="BH2051" s="13">
        <f t="shared" si="2735"/>
        <v>9.4440488609997728E-5</v>
      </c>
      <c r="BI2051" s="13">
        <f t="shared" si="2736"/>
        <v>2.5645273390094474E-5</v>
      </c>
      <c r="BJ2051" s="14">
        <f t="shared" si="2737"/>
        <v>0.36202486162428305</v>
      </c>
      <c r="BK2051" s="14">
        <f t="shared" si="2738"/>
        <v>0.25564351313869427</v>
      </c>
      <c r="BL2051" s="14">
        <f t="shared" si="2739"/>
        <v>0.3528864030184477</v>
      </c>
      <c r="BM2051" s="14">
        <f t="shared" si="2740"/>
        <v>0.5196616901832708</v>
      </c>
      <c r="BN2051" s="14">
        <f t="shared" si="2741"/>
        <v>0.4791914227164551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1.5124</v>
      </c>
      <c r="F2052" s="10">
        <f>VLOOKUP(B2052,home!$B$2:$E$405,3,FALSE)</f>
        <v>0.66120000000000001</v>
      </c>
      <c r="G2052" s="10">
        <f>VLOOKUP(C2052,away!$B$2:$E$405,4,FALSE)</f>
        <v>0.74939999999999996</v>
      </c>
      <c r="H2052" s="10">
        <f>VLOOKUP(A2052,away!$A$2:$E$405,3,FALSE)</f>
        <v>1.1446000000000001</v>
      </c>
      <c r="I2052" s="10">
        <f>VLOOKUP(C2052,away!$B$2:$E$405,3,FALSE)</f>
        <v>0.93189999999999995</v>
      </c>
      <c r="J2052" s="10">
        <f>VLOOKUP(B2052,home!$B$2:$E$405,4,FALSE)</f>
        <v>0.99019999999999997</v>
      </c>
      <c r="K2052" s="12">
        <f t="shared" si="2686"/>
        <v>0.74939916067199996</v>
      </c>
      <c r="L2052" s="12">
        <f t="shared" si="2687"/>
        <v>1.056199543148</v>
      </c>
      <c r="M2052" s="13">
        <f t="shared" si="2688"/>
        <v>0.16437601456345508</v>
      </c>
      <c r="N2052" s="13">
        <f t="shared" si="2689"/>
        <v>0.12318324734846166</v>
      </c>
      <c r="O2052" s="13">
        <f t="shared" si="2690"/>
        <v>0.17361387148641022</v>
      </c>
      <c r="P2052" s="13">
        <f t="shared" si="2691"/>
        <v>0.13010608957293229</v>
      </c>
      <c r="Q2052" s="13">
        <f t="shared" si="2692"/>
        <v>4.615671108589426E-2</v>
      </c>
      <c r="R2052" s="13">
        <f t="shared" si="2693"/>
        <v>9.168544587405103E-2</v>
      </c>
      <c r="S2052" s="13">
        <f t="shared" si="2694"/>
        <v>2.5745232035397136E-2</v>
      </c>
      <c r="T2052" s="13">
        <f t="shared" si="2695"/>
        <v>4.8750697162135745E-2</v>
      </c>
      <c r="U2052" s="13">
        <f t="shared" si="2696"/>
        <v>6.8708996183851914E-2</v>
      </c>
      <c r="V2052" s="13">
        <f t="shared" si="2697"/>
        <v>2.2641931834486693E-3</v>
      </c>
      <c r="W2052" s="13">
        <f t="shared" si="2698"/>
        <v>1.1529933515716387E-2</v>
      </c>
      <c r="X2052" s="13">
        <f t="shared" si="2699"/>
        <v>1.2177910511826462E-2</v>
      </c>
      <c r="Y2052" s="13">
        <f t="shared" si="2700"/>
        <v>6.4311517595441675E-3</v>
      </c>
      <c r="Z2052" s="13">
        <f t="shared" si="2701"/>
        <v>3.2279375348497799E-2</v>
      </c>
      <c r="AA2052" s="13">
        <f t="shared" si="2702"/>
        <v>2.4190136793180699E-2</v>
      </c>
      <c r="AB2052" s="13">
        <f t="shared" si="2703"/>
        <v>9.0640341046752393E-3</v>
      </c>
      <c r="AC2052" s="13">
        <f t="shared" si="2704"/>
        <v>1.1200893646137565E-4</v>
      </c>
      <c r="AD2052" s="13">
        <f t="shared" si="2705"/>
        <v>2.160130624820455E-3</v>
      </c>
      <c r="AE2052" s="13">
        <f t="shared" si="2706"/>
        <v>2.2815289790753682E-3</v>
      </c>
      <c r="AF2052" s="13">
        <f t="shared" si="2707"/>
        <v>1.2048749326891634E-3</v>
      </c>
      <c r="AG2052" s="13">
        <f t="shared" si="2708"/>
        <v>4.24196117818924E-4</v>
      </c>
      <c r="AH2052" s="13">
        <f t="shared" si="2709"/>
        <v>8.5233653740465452E-3</v>
      </c>
      <c r="AI2052" s="13">
        <f t="shared" si="2710"/>
        <v>6.3874028574112682E-3</v>
      </c>
      <c r="AJ2052" s="13">
        <f t="shared" si="2711"/>
        <v>2.393357170108969E-3</v>
      </c>
      <c r="AK2052" s="13">
        <f t="shared" si="2712"/>
        <v>5.9785995148932489E-4</v>
      </c>
      <c r="AL2052" s="13">
        <f t="shared" si="2713"/>
        <v>3.5462703628422414E-6</v>
      </c>
      <c r="AM2052" s="13">
        <f t="shared" si="2714"/>
        <v>3.2376001543646653E-4</v>
      </c>
      <c r="AN2052" s="13">
        <f t="shared" si="2715"/>
        <v>3.4195518039358539E-4</v>
      </c>
      <c r="AO2052" s="13">
        <f t="shared" si="2716"/>
        <v>1.8058645265439839E-4</v>
      </c>
      <c r="AP2052" s="13">
        <f t="shared" si="2717"/>
        <v>6.3578442930764515E-5</v>
      </c>
      <c r="AQ2052" s="13">
        <f t="shared" si="2718"/>
        <v>1.6787880594383664E-5</v>
      </c>
      <c r="AR2052" s="13">
        <f t="shared" si="2719"/>
        <v>1.8004749228302894E-3</v>
      </c>
      <c r="AS2052" s="13">
        <f t="shared" si="2720"/>
        <v>1.3492743959800026E-3</v>
      </c>
      <c r="AT2052" s="13">
        <f t="shared" si="2721"/>
        <v>5.055725499318168E-4</v>
      </c>
      <c r="AU2052" s="13">
        <f t="shared" si="2722"/>
        <v>1.2629188152590213E-4</v>
      </c>
      <c r="AV2052" s="13">
        <f t="shared" si="2723"/>
        <v>2.3660757503799674E-5</v>
      </c>
      <c r="AW2052" s="13">
        <f t="shared" si="2724"/>
        <v>7.7970176877545197E-8</v>
      </c>
      <c r="AX2052" s="13">
        <f t="shared" si="2725"/>
        <v>4.0437580637873603E-5</v>
      </c>
      <c r="AY2052" s="13">
        <f t="shared" si="2726"/>
        <v>4.2710154195732513E-5</v>
      </c>
      <c r="AZ2052" s="13">
        <f t="shared" si="2727"/>
        <v>2.2555222674656658E-5</v>
      </c>
      <c r="BA2052" s="13">
        <f t="shared" si="2728"/>
        <v>7.9409386281912596E-6</v>
      </c>
      <c r="BB2052" s="13">
        <f t="shared" si="2729"/>
        <v>2.0968039378154778E-6</v>
      </c>
      <c r="BC2052" s="13">
        <f t="shared" si="2730"/>
        <v>4.4292867223832718E-7</v>
      </c>
      <c r="BD2052" s="13">
        <f t="shared" si="2731"/>
        <v>3.1694346515713024E-4</v>
      </c>
      <c r="BE2052" s="13">
        <f t="shared" si="2732"/>
        <v>2.3751716676922866E-4</v>
      </c>
      <c r="BF2052" s="13">
        <f t="shared" si="2733"/>
        <v>8.8997582711025687E-5</v>
      </c>
      <c r="BG2052" s="13">
        <f t="shared" si="2734"/>
        <v>2.2231571261826517E-5</v>
      </c>
      <c r="BH2052" s="13">
        <f t="shared" si="2735"/>
        <v>4.1650802110081362E-6</v>
      </c>
      <c r="BI2052" s="13">
        <f t="shared" si="2736"/>
        <v>6.2426152285221104E-7</v>
      </c>
      <c r="BJ2052" s="14">
        <f t="shared" si="2737"/>
        <v>0.25534323363873868</v>
      </c>
      <c r="BK2052" s="14">
        <f t="shared" si="2738"/>
        <v>0.3226497947162531</v>
      </c>
      <c r="BL2052" s="14">
        <f t="shared" si="2739"/>
        <v>0.38964022343063015</v>
      </c>
      <c r="BM2052" s="14">
        <f t="shared" si="2740"/>
        <v>0.27074861501889641</v>
      </c>
      <c r="BN2052" s="14">
        <f t="shared" si="2741"/>
        <v>0.72912137993120452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1.7444</v>
      </c>
      <c r="F2053" s="10">
        <f>VLOOKUP(B2053,home!$B$2:$E$405,3,FALSE)</f>
        <v>0.76439999999999997</v>
      </c>
      <c r="G2053" s="10">
        <f>VLOOKUP(C2053,away!$B$2:$E$405,4,FALSE)</f>
        <v>1.0190999999999999</v>
      </c>
      <c r="H2053" s="10">
        <f>VLOOKUP(A2053,away!$A$2:$E$405,3,FALSE)</f>
        <v>1.5556000000000001</v>
      </c>
      <c r="I2053" s="10">
        <f>VLOOKUP(C2053,away!$B$2:$E$405,3,FALSE)</f>
        <v>0.57140000000000002</v>
      </c>
      <c r="J2053" s="10">
        <f>VLOOKUP(B2053,home!$B$2:$E$405,4,FALSE)</f>
        <v>1.1428</v>
      </c>
      <c r="K2053" s="12">
        <f t="shared" si="2686"/>
        <v>1.3588876697759997</v>
      </c>
      <c r="L2053" s="12">
        <f t="shared" si="2687"/>
        <v>1.0158004531520002</v>
      </c>
      <c r="M2053" s="13">
        <f t="shared" si="2688"/>
        <v>9.3043502821316904E-2</v>
      </c>
      <c r="N2053" s="13">
        <f t="shared" si="2689"/>
        <v>0.12643566873665599</v>
      </c>
      <c r="O2053" s="13">
        <f t="shared" si="2690"/>
        <v>9.4513632328743102E-2</v>
      </c>
      <c r="P2053" s="13">
        <f t="shared" si="2691"/>
        <v>0.12843340959727131</v>
      </c>
      <c r="Q2053" s="13">
        <f t="shared" si="2692"/>
        <v>8.5905935633062341E-2</v>
      </c>
      <c r="R2053" s="13">
        <f t="shared" si="2693"/>
        <v>4.800349527428939E-2</v>
      </c>
      <c r="S2053" s="13">
        <f t="shared" si="2694"/>
        <v>4.4321043921944102E-2</v>
      </c>
      <c r="T2053" s="13">
        <f t="shared" si="2695"/>
        <v>8.7263288344511289E-2</v>
      </c>
      <c r="U2053" s="13">
        <f t="shared" si="2696"/>
        <v>6.5231357834382317E-2</v>
      </c>
      <c r="V2053" s="13">
        <f t="shared" si="2697"/>
        <v>6.7976598940884016E-3</v>
      </c>
      <c r="W2053" s="13">
        <f t="shared" si="2698"/>
        <v>3.891217223077971E-2</v>
      </c>
      <c r="X2053" s="13">
        <f t="shared" si="2699"/>
        <v>3.952700218515471E-2</v>
      </c>
      <c r="Y2053" s="13">
        <f t="shared" si="2700"/>
        <v>2.0075773365710124E-2</v>
      </c>
      <c r="Z2053" s="13">
        <f t="shared" si="2701"/>
        <v>1.6253990750834356E-2</v>
      </c>
      <c r="AA2053" s="13">
        <f t="shared" si="2702"/>
        <v>2.2087347615961952E-2</v>
      </c>
      <c r="AB2053" s="13">
        <f t="shared" si="2703"/>
        <v>1.5007112166693511E-2</v>
      </c>
      <c r="AC2053" s="13">
        <f t="shared" si="2704"/>
        <v>5.8645056546628282E-4</v>
      </c>
      <c r="AD2053" s="13">
        <f t="shared" si="2705"/>
        <v>1.3219317762151656E-2</v>
      </c>
      <c r="AE2053" s="13">
        <f t="shared" si="2706"/>
        <v>1.3428188973153937E-2</v>
      </c>
      <c r="AF2053" s="13">
        <f t="shared" si="2707"/>
        <v>6.820180221970229E-3</v>
      </c>
      <c r="AG2053" s="13">
        <f t="shared" si="2708"/>
        <v>2.30931405335189E-3</v>
      </c>
      <c r="AH2053" s="13">
        <f t="shared" si="2709"/>
        <v>4.1277027925564888E-3</v>
      </c>
      <c r="AI2053" s="13">
        <f t="shared" si="2710"/>
        <v>5.6090844293049738E-3</v>
      </c>
      <c r="AJ2053" s="13">
        <f t="shared" si="2711"/>
        <v>3.8110578348575399E-3</v>
      </c>
      <c r="AK2053" s="13">
        <f t="shared" si="2712"/>
        <v>1.7262665001970435E-3</v>
      </c>
      <c r="AL2053" s="13">
        <f t="shared" si="2713"/>
        <v>3.2380485858417665E-5</v>
      </c>
      <c r="AM2053" s="13">
        <f t="shared" si="2714"/>
        <v>3.5927135819677439E-3</v>
      </c>
      <c r="AN2053" s="13">
        <f t="shared" si="2715"/>
        <v>3.6494800846081795E-3</v>
      </c>
      <c r="AO2053" s="13">
        <f t="shared" si="2716"/>
        <v>1.8535717618570942E-3</v>
      </c>
      <c r="AP2053" s="13">
        <f t="shared" si="2717"/>
        <v>6.2761967854806273E-4</v>
      </c>
      <c r="AQ2053" s="13">
        <f t="shared" si="2718"/>
        <v>1.5938408846905865E-4</v>
      </c>
      <c r="AR2053" s="13">
        <f t="shared" si="2719"/>
        <v>8.3858447343113194E-4</v>
      </c>
      <c r="AS2053" s="13">
        <f t="shared" si="2720"/>
        <v>1.1395421010111646E-3</v>
      </c>
      <c r="AT2053" s="13">
        <f t="shared" si="2721"/>
        <v>7.7425485512735428E-4</v>
      </c>
      <c r="AU2053" s="13">
        <f t="shared" si="2722"/>
        <v>3.5070845863225498E-4</v>
      </c>
      <c r="AV2053" s="13">
        <f t="shared" si="2723"/>
        <v>1.1914335003037943E-4</v>
      </c>
      <c r="AW2053" s="13">
        <f t="shared" si="2724"/>
        <v>1.2415746031304638E-6</v>
      </c>
      <c r="AX2053" s="13">
        <f t="shared" si="2725"/>
        <v>8.1368236459545629E-4</v>
      </c>
      <c r="AY2053" s="13">
        <f t="shared" si="2726"/>
        <v>8.2653891467785541E-4</v>
      </c>
      <c r="AZ2053" s="13">
        <f t="shared" si="2727"/>
        <v>4.1979930203876395E-4</v>
      </c>
      <c r="BA2053" s="13">
        <f t="shared" si="2728"/>
        <v>1.4214410708128996E-4</v>
      </c>
      <c r="BB2053" s="13">
        <f t="shared" si="2729"/>
        <v>3.6097512096515187E-5</v>
      </c>
      <c r="BC2053" s="13">
        <f t="shared" si="2730"/>
        <v>7.3335738290599905E-6</v>
      </c>
      <c r="BD2053" s="13">
        <f t="shared" si="2731"/>
        <v>1.4197241468626246E-4</v>
      </c>
      <c r="BE2053" s="13">
        <f t="shared" si="2732"/>
        <v>1.9292456376548712E-4</v>
      </c>
      <c r="BF2053" s="13">
        <f t="shared" si="2733"/>
        <v>1.3108140544891705E-4</v>
      </c>
      <c r="BG2053" s="13">
        <f t="shared" si="2734"/>
        <v>5.9374968533813993E-5</v>
      </c>
      <c r="BH2053" s="13">
        <f t="shared" si="2735"/>
        <v>2.0170978158484456E-5</v>
      </c>
      <c r="BI2053" s="13">
        <f t="shared" si="2736"/>
        <v>5.4820187013770975E-6</v>
      </c>
      <c r="BJ2053" s="14">
        <f t="shared" si="2737"/>
        <v>0.44602520647627092</v>
      </c>
      <c r="BK2053" s="14">
        <f t="shared" si="2738"/>
        <v>0.27404098620062334</v>
      </c>
      <c r="BL2053" s="14">
        <f t="shared" si="2739"/>
        <v>0.26389029636451289</v>
      </c>
      <c r="BM2053" s="14">
        <f t="shared" si="2740"/>
        <v>0.42304953806082768</v>
      </c>
      <c r="BN2053" s="14">
        <f t="shared" si="2741"/>
        <v>0.57633564439133911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1.7444</v>
      </c>
      <c r="F2054" s="10">
        <f>VLOOKUP(B2054,home!$B$2:$E$405,3,FALSE)</f>
        <v>0.82799999999999996</v>
      </c>
      <c r="G2054" s="10">
        <f>VLOOKUP(C2054,away!$B$2:$E$405,4,FALSE)</f>
        <v>1.1465000000000001</v>
      </c>
      <c r="H2054" s="10">
        <f>VLOOKUP(A2054,away!$A$2:$E$405,3,FALSE)</f>
        <v>1.5556000000000001</v>
      </c>
      <c r="I2054" s="10">
        <f>VLOOKUP(C2054,away!$B$2:$E$405,3,FALSE)</f>
        <v>0.64280000000000004</v>
      </c>
      <c r="J2054" s="10">
        <f>VLOOKUP(B2054,home!$B$2:$E$405,4,FALSE)</f>
        <v>0.85709999999999997</v>
      </c>
      <c r="K2054" s="12">
        <f t="shared" si="2686"/>
        <v>1.6559624088</v>
      </c>
      <c r="L2054" s="12">
        <f t="shared" si="2687"/>
        <v>0.85704829972800012</v>
      </c>
      <c r="M2054" s="13">
        <f t="shared" si="2688"/>
        <v>8.1023932213120237E-2</v>
      </c>
      <c r="N2054" s="13">
        <f t="shared" si="2689"/>
        <v>0.13417258595808648</v>
      </c>
      <c r="O2054" s="13">
        <f t="shared" si="2690"/>
        <v>6.9441423340531439E-2</v>
      </c>
      <c r="P2054" s="13">
        <f t="shared" si="2691"/>
        <v>0.11499238666548697</v>
      </c>
      <c r="Q2054" s="13">
        <f t="shared" si="2692"/>
        <v>0.11109237931903899</v>
      </c>
      <c r="R2054" s="13">
        <f t="shared" si="2693"/>
        <v>2.9757326902347357E-2</v>
      </c>
      <c r="S2054" s="13">
        <f t="shared" si="2694"/>
        <v>4.0800442010896443E-2</v>
      </c>
      <c r="T2054" s="13">
        <f t="shared" si="2695"/>
        <v>9.5211534808120418E-2</v>
      </c>
      <c r="U2054" s="13">
        <f t="shared" si="2696"/>
        <v>4.9277014736660171E-2</v>
      </c>
      <c r="V2054" s="13">
        <f t="shared" si="2697"/>
        <v>6.43395664532922E-3</v>
      </c>
      <c r="W2054" s="13">
        <f t="shared" si="2698"/>
        <v>6.1321601352159701E-2</v>
      </c>
      <c r="X2054" s="13">
        <f t="shared" si="2699"/>
        <v>5.2555574175466704E-2</v>
      </c>
      <c r="Y2054" s="13">
        <f t="shared" si="2700"/>
        <v>2.2521332744156259E-2</v>
      </c>
      <c r="Z2054" s="13">
        <f t="shared" si="2701"/>
        <v>8.501155475369027E-3</v>
      </c>
      <c r="AA2054" s="13">
        <f t="shared" si="2702"/>
        <v>1.4077593898575404E-2</v>
      </c>
      <c r="AB2054" s="13">
        <f t="shared" si="2703"/>
        <v>1.1655983151196555E-2</v>
      </c>
      <c r="AC2054" s="13">
        <f t="shared" si="2704"/>
        <v>5.707079455877671E-4</v>
      </c>
      <c r="AD2054" s="13">
        <f t="shared" si="2705"/>
        <v>2.5386566671648951E-2</v>
      </c>
      <c r="AE2054" s="13">
        <f t="shared" si="2706"/>
        <v>2.1757513801868252E-2</v>
      </c>
      <c r="AF2054" s="13">
        <f t="shared" si="2707"/>
        <v>9.323620105099838E-3</v>
      </c>
      <c r="AG2054" s="13">
        <f t="shared" si="2708"/>
        <v>2.6635975861285383E-3</v>
      </c>
      <c r="AH2054" s="13">
        <f t="shared" si="2709"/>
        <v>1.8214752114721006E-3</v>
      </c>
      <c r="AI2054" s="13">
        <f t="shared" si="2710"/>
        <v>3.0162944787588291E-3</v>
      </c>
      <c r="AJ2054" s="13">
        <f t="shared" si="2711"/>
        <v>2.497435135347806E-3</v>
      </c>
      <c r="AK2054" s="13">
        <f t="shared" si="2712"/>
        <v>1.3785529008507687E-3</v>
      </c>
      <c r="AL2054" s="13">
        <f t="shared" si="2713"/>
        <v>3.2398856465999661E-5</v>
      </c>
      <c r="AM2054" s="13">
        <f t="shared" si="2714"/>
        <v>8.4078400193491158E-3</v>
      </c>
      <c r="AN2054" s="13">
        <f t="shared" si="2715"/>
        <v>7.2059249929681962E-3</v>
      </c>
      <c r="AO2054" s="13">
        <f t="shared" si="2716"/>
        <v>3.0879128815954463E-3</v>
      </c>
      <c r="AP2054" s="13">
        <f t="shared" si="2717"/>
        <v>8.8216349495985559E-4</v>
      </c>
      <c r="AQ2054" s="13">
        <f t="shared" si="2718"/>
        <v>1.8901418085936358E-4</v>
      </c>
      <c r="AR2054" s="13">
        <f t="shared" si="2719"/>
        <v>3.1221844659777272E-4</v>
      </c>
      <c r="AS2054" s="13">
        <f t="shared" si="2720"/>
        <v>5.1702201089984191E-4</v>
      </c>
      <c r="AT2054" s="13">
        <f t="shared" si="2721"/>
        <v>4.2808450728616107E-4</v>
      </c>
      <c r="AU2054" s="13">
        <f t="shared" si="2722"/>
        <v>2.3629728395185078E-4</v>
      </c>
      <c r="AV2054" s="13">
        <f t="shared" si="2723"/>
        <v>9.7824854881451182E-5</v>
      </c>
      <c r="AW2054" s="13">
        <f t="shared" si="2724"/>
        <v>1.2772707082733023E-6</v>
      </c>
      <c r="AX2054" s="13">
        <f t="shared" si="2725"/>
        <v>2.3205111685410664E-3</v>
      </c>
      <c r="AY2054" s="13">
        <f t="shared" si="2726"/>
        <v>1.9887901514979555E-3</v>
      </c>
      <c r="AZ2054" s="13">
        <f t="shared" si="2727"/>
        <v>8.5224460892855715E-4</v>
      </c>
      <c r="BA2054" s="13">
        <f t="shared" si="2728"/>
        <v>2.4347159767819146E-4</v>
      </c>
      <c r="BB2054" s="13">
        <f t="shared" si="2729"/>
        <v>5.2166729705538413E-5</v>
      </c>
      <c r="BC2054" s="13">
        <f t="shared" si="2730"/>
        <v>8.9418813993003721E-6</v>
      </c>
      <c r="BD2054" s="13">
        <f t="shared" si="2731"/>
        <v>4.4597714800056412E-5</v>
      </c>
      <c r="BE2054" s="13">
        <f t="shared" si="2732"/>
        <v>7.3852139227276826E-5</v>
      </c>
      <c r="BF2054" s="13">
        <f t="shared" si="2733"/>
        <v>6.114818318491715E-5</v>
      </c>
      <c r="BG2054" s="13">
        <f t="shared" si="2734"/>
        <v>3.3753030906879683E-5</v>
      </c>
      <c r="BH2054" s="13">
        <f t="shared" si="2735"/>
        <v>1.3973437591214346E-5</v>
      </c>
      <c r="BI2054" s="13">
        <f t="shared" si="2736"/>
        <v>4.6278974745527544E-6</v>
      </c>
      <c r="BJ2054" s="14">
        <f t="shared" si="2737"/>
        <v>0.56124528822925679</v>
      </c>
      <c r="BK2054" s="14">
        <f t="shared" si="2738"/>
        <v>0.2458426144883846</v>
      </c>
      <c r="BL2054" s="14">
        <f t="shared" si="2739"/>
        <v>0.18474649926254241</v>
      </c>
      <c r="BM2054" s="14">
        <f t="shared" si="2740"/>
        <v>0.45786801017615147</v>
      </c>
      <c r="BN2054" s="14">
        <f t="shared" si="2741"/>
        <v>0.54048003439861148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1.7444</v>
      </c>
      <c r="F2055" s="10">
        <f>VLOOKUP(B2055,home!$B$2:$E$405,3,FALSE)</f>
        <v>1.0828</v>
      </c>
      <c r="G2055" s="10">
        <f>VLOOKUP(C2055,away!$B$2:$E$405,4,FALSE)</f>
        <v>0.82799999999999996</v>
      </c>
      <c r="H2055" s="10">
        <f>VLOOKUP(A2055,away!$A$2:$E$405,3,FALSE)</f>
        <v>1.5556000000000001</v>
      </c>
      <c r="I2055" s="10">
        <f>VLOOKUP(C2055,away!$B$2:$E$405,3,FALSE)</f>
        <v>1.0713999999999999</v>
      </c>
      <c r="J2055" s="10">
        <f>VLOOKUP(B2055,home!$B$2:$E$405,4,FALSE)</f>
        <v>1.3571</v>
      </c>
      <c r="K2055" s="12">
        <f t="shared" si="2686"/>
        <v>1.56395647296</v>
      </c>
      <c r="L2055" s="12">
        <f t="shared" si="2687"/>
        <v>2.2618376398639999</v>
      </c>
      <c r="M2055" s="13">
        <f t="shared" si="2688"/>
        <v>2.1801116109285569E-2</v>
      </c>
      <c r="N2055" s="13">
        <f t="shared" si="2689"/>
        <v>3.4095996656869701E-2</v>
      </c>
      <c r="O2055" s="13">
        <f t="shared" si="2690"/>
        <v>4.9310585007027501E-2</v>
      </c>
      <c r="P2055" s="13">
        <f t="shared" si="2691"/>
        <v>7.7119608607185003E-2</v>
      </c>
      <c r="Q2055" s="13">
        <f t="shared" si="2692"/>
        <v>2.6662327336766944E-2</v>
      </c>
      <c r="R2055" s="13">
        <f t="shared" si="2693"/>
        <v>5.5766268606304119E-2</v>
      </c>
      <c r="S2055" s="13">
        <f t="shared" si="2694"/>
        <v>6.8201026978525439E-2</v>
      </c>
      <c r="T2055" s="13">
        <f t="shared" si="2695"/>
        <v>6.0305855536674356E-2</v>
      </c>
      <c r="U2055" s="13">
        <f t="shared" si="2696"/>
        <v>8.7216016759655374E-2</v>
      </c>
      <c r="V2055" s="13">
        <f t="shared" si="2697"/>
        <v>2.6806153108177352E-2</v>
      </c>
      <c r="W2055" s="13">
        <f t="shared" si="2698"/>
        <v>1.3899573140838341E-2</v>
      </c>
      <c r="X2055" s="13">
        <f t="shared" si="2699"/>
        <v>3.1438577707990835E-2</v>
      </c>
      <c r="Y2055" s="13">
        <f t="shared" si="2700"/>
        <v>3.5554479201861486E-2</v>
      </c>
      <c r="Z2055" s="13">
        <f t="shared" si="2701"/>
        <v>4.2044748456168263E-2</v>
      </c>
      <c r="AA2055" s="13">
        <f t="shared" si="2702"/>
        <v>6.5756156501999327E-2</v>
      </c>
      <c r="AB2055" s="13">
        <f t="shared" si="2703"/>
        <v>5.1419883299136319E-2</v>
      </c>
      <c r="AC2055" s="13">
        <f t="shared" si="2704"/>
        <v>5.9265315408737612E-3</v>
      </c>
      <c r="AD2055" s="13">
        <f t="shared" si="2705"/>
        <v>5.4345818462487689E-3</v>
      </c>
      <c r="AE2055" s="13">
        <f t="shared" si="2706"/>
        <v>1.2292141776767055E-2</v>
      </c>
      <c r="AF2055" s="13">
        <f t="shared" si="2707"/>
        <v>1.3901414472618237E-2</v>
      </c>
      <c r="AG2055" s="13">
        <f t="shared" si="2708"/>
        <v>1.0480914167172695E-2</v>
      </c>
      <c r="AH2055" s="13">
        <f t="shared" si="2709"/>
        <v>2.3774598654193794E-2</v>
      </c>
      <c r="AI2055" s="13">
        <f t="shared" si="2710"/>
        <v>3.7182437457252492E-2</v>
      </c>
      <c r="AJ2055" s="13">
        <f t="shared" si="2711"/>
        <v>2.9075856870850198E-2</v>
      </c>
      <c r="AK2055" s="13">
        <f t="shared" si="2712"/>
        <v>1.5157791520008221E-2</v>
      </c>
      <c r="AL2055" s="13">
        <f t="shared" si="2713"/>
        <v>8.3858420924725577E-4</v>
      </c>
      <c r="AM2055" s="13">
        <f t="shared" si="2714"/>
        <v>1.6998898912543334E-3</v>
      </c>
      <c r="AN2055" s="13">
        <f t="shared" si="2715"/>
        <v>3.844874939663373E-3</v>
      </c>
      <c r="AO2055" s="13">
        <f t="shared" si="2716"/>
        <v>4.3482414295502219E-3</v>
      </c>
      <c r="AP2055" s="13">
        <f t="shared" si="2717"/>
        <v>3.2783387108575794E-3</v>
      </c>
      <c r="AQ2055" s="13">
        <f t="shared" si="2718"/>
        <v>1.8537674731102238E-3</v>
      </c>
      <c r="AR2055" s="13">
        <f t="shared" si="2719"/>
        <v>1.0754856421743101E-2</v>
      </c>
      <c r="AS2055" s="13">
        <f t="shared" si="2720"/>
        <v>1.6820127316540548E-2</v>
      </c>
      <c r="AT2055" s="13">
        <f t="shared" si="2721"/>
        <v>1.3152973496357453E-2</v>
      </c>
      <c r="AU2055" s="13">
        <f t="shared" si="2722"/>
        <v>6.8568926794331875E-3</v>
      </c>
      <c r="AV2055" s="13">
        <f t="shared" si="2723"/>
        <v>2.680970422597892E-3</v>
      </c>
      <c r="AW2055" s="13">
        <f t="shared" si="2724"/>
        <v>8.2400579958494759E-5</v>
      </c>
      <c r="AX2055" s="13">
        <f t="shared" si="2725"/>
        <v>4.4309229979108065E-4</v>
      </c>
      <c r="AY2055" s="13">
        <f t="shared" si="2726"/>
        <v>1.0022028416013698E-3</v>
      </c>
      <c r="AZ2055" s="13">
        <f t="shared" si="2727"/>
        <v>1.1334100549563184E-3</v>
      </c>
      <c r="BA2055" s="13">
        <f t="shared" si="2728"/>
        <v>8.5452984123350856E-4</v>
      </c>
      <c r="BB2055" s="13">
        <f t="shared" si="2729"/>
        <v>4.8320193982223934E-4</v>
      </c>
      <c r="BC2055" s="13">
        <f t="shared" si="2730"/>
        <v>2.1858486702904802E-4</v>
      </c>
      <c r="BD2055" s="13">
        <f t="shared" si="2731"/>
        <v>4.0542898443386025E-3</v>
      </c>
      <c r="BE2055" s="13">
        <f t="shared" si="2732"/>
        <v>6.3407328453093485E-3</v>
      </c>
      <c r="BF2055" s="13">
        <f t="shared" si="2733"/>
        <v>4.9583150883658169E-3</v>
      </c>
      <c r="BG2055" s="13">
        <f t="shared" si="2734"/>
        <v>2.5848629924749848E-3</v>
      </c>
      <c r="BH2055" s="13">
        <f t="shared" si="2735"/>
        <v>1.0106533021990017E-3</v>
      </c>
      <c r="BI2055" s="13">
        <f t="shared" si="2736"/>
        <v>3.1612355477850544E-4</v>
      </c>
      <c r="BJ2055" s="14">
        <f t="shared" si="2737"/>
        <v>0.26322599613267766</v>
      </c>
      <c r="BK2055" s="14">
        <f t="shared" si="2738"/>
        <v>0.20169522339489573</v>
      </c>
      <c r="BL2055" s="14">
        <f t="shared" si="2739"/>
        <v>0.48419039264056579</v>
      </c>
      <c r="BM2055" s="14">
        <f t="shared" si="2740"/>
        <v>0.72548065603922596</v>
      </c>
      <c r="BN2055" s="14">
        <f t="shared" si="2741"/>
        <v>0.26475590232343882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1.6292</v>
      </c>
      <c r="F2056" s="10">
        <f>VLOOKUP(B2056,home!$B$2:$E$405,3,FALSE)</f>
        <v>1.3299000000000001</v>
      </c>
      <c r="G2056" s="10">
        <f>VLOOKUP(C2056,away!$B$2:$E$405,4,FALSE)</f>
        <v>0.85250000000000004</v>
      </c>
      <c r="H2056" s="10">
        <f>VLOOKUP(A2056,away!$A$2:$E$405,3,FALSE)</f>
        <v>1.1462000000000001</v>
      </c>
      <c r="I2056" s="10">
        <f>VLOOKUP(C2056,away!$B$2:$E$405,3,FALSE)</f>
        <v>0.96940000000000004</v>
      </c>
      <c r="J2056" s="10">
        <f>VLOOKUP(B2056,home!$B$2:$E$405,4,FALSE)</f>
        <v>0.63009999999999999</v>
      </c>
      <c r="K2056" s="12">
        <f t="shared" si="2686"/>
        <v>1.8470888007000004</v>
      </c>
      <c r="L2056" s="12">
        <f t="shared" si="2687"/>
        <v>0.70012066902800008</v>
      </c>
      <c r="M2056" s="13">
        <f t="shared" si="2688"/>
        <v>7.829985955007876E-2</v>
      </c>
      <c r="N2056" s="13">
        <f t="shared" si="2689"/>
        <v>0.14462679367133344</v>
      </c>
      <c r="O2056" s="13">
        <f t="shared" si="2690"/>
        <v>5.4819350052999573E-2</v>
      </c>
      <c r="P2056" s="13">
        <f t="shared" si="2691"/>
        <v>0.10125620754454848</v>
      </c>
      <c r="Q2056" s="13">
        <f t="shared" si="2692"/>
        <v>0.13356926543573486</v>
      </c>
      <c r="R2056" s="13">
        <f t="shared" si="2693"/>
        <v>1.9190080017393096E-2</v>
      </c>
      <c r="S2056" s="13">
        <f t="shared" si="2694"/>
        <v>3.2735753375608599E-2</v>
      </c>
      <c r="T2056" s="13">
        <f t="shared" si="2695"/>
        <v>9.3514603478445216E-2</v>
      </c>
      <c r="U2056" s="13">
        <f t="shared" si="2696"/>
        <v>3.544578188466365E-2</v>
      </c>
      <c r="V2056" s="13">
        <f t="shared" si="2697"/>
        <v>4.703709640483349E-3</v>
      </c>
      <c r="W2056" s="13">
        <f t="shared" si="2698"/>
        <v>8.2238098101357168E-2</v>
      </c>
      <c r="X2056" s="13">
        <f t="shared" si="2699"/>
        <v>5.757659226231248E-2</v>
      </c>
      <c r="Y2056" s="13">
        <f t="shared" si="2700"/>
        <v>2.0155281147521291E-2</v>
      </c>
      <c r="Z2056" s="13">
        <f t="shared" si="2701"/>
        <v>4.4784572201593707E-3</v>
      </c>
      <c r="AA2056" s="13">
        <f t="shared" si="2702"/>
        <v>8.2721081757704297E-3</v>
      </c>
      <c r="AB2056" s="13">
        <f t="shared" si="2703"/>
        <v>7.6396591848222374E-3</v>
      </c>
      <c r="AC2056" s="13">
        <f t="shared" si="2704"/>
        <v>3.8017293575208949E-4</v>
      </c>
      <c r="AD2056" s="13">
        <f t="shared" si="2705"/>
        <v>3.7975267498471209E-2</v>
      </c>
      <c r="AE2056" s="13">
        <f t="shared" si="2706"/>
        <v>2.6587269687546929E-2</v>
      </c>
      <c r="AF2056" s="13">
        <f t="shared" si="2707"/>
        <v>9.3071485206366097E-3</v>
      </c>
      <c r="AG2056" s="13">
        <f t="shared" si="2708"/>
        <v>2.1720423496703555E-3</v>
      </c>
      <c r="AH2056" s="13">
        <f t="shared" si="2709"/>
        <v>7.8386511629781384E-4</v>
      </c>
      <c r="AI2056" s="13">
        <f t="shared" si="2710"/>
        <v>1.4478684775730952E-3</v>
      </c>
      <c r="AJ2056" s="13">
        <f t="shared" si="2711"/>
        <v>1.3371708249059122E-3</v>
      </c>
      <c r="AK2056" s="13">
        <f t="shared" si="2712"/>
        <v>8.2329108510216379E-4</v>
      </c>
      <c r="AL2056" s="13">
        <f t="shared" si="2713"/>
        <v>1.9665358230030254E-5</v>
      </c>
      <c r="AM2056" s="13">
        <f t="shared" si="2714"/>
        <v>1.4028738260002564E-2</v>
      </c>
      <c r="AN2056" s="13">
        <f t="shared" si="2715"/>
        <v>9.8218096162116953E-3</v>
      </c>
      <c r="AO2056" s="13">
        <f t="shared" si="2716"/>
        <v>3.4382259597838883E-3</v>
      </c>
      <c r="AP2056" s="13">
        <f t="shared" si="2717"/>
        <v>8.0239101974444475E-4</v>
      </c>
      <c r="AQ2056" s="13">
        <f t="shared" si="2718"/>
        <v>1.4044263439138492E-4</v>
      </c>
      <c r="AR2056" s="13">
        <f t="shared" si="2719"/>
        <v>1.0976003393002735E-4</v>
      </c>
      <c r="AS2056" s="13">
        <f t="shared" si="2720"/>
        <v>2.0273652943660555E-4</v>
      </c>
      <c r="AT2056" s="13">
        <f t="shared" si="2721"/>
        <v>1.872361865075701E-4</v>
      </c>
      <c r="AU2056" s="13">
        <f t="shared" si="2722"/>
        <v>1.1528062106130306E-4</v>
      </c>
      <c r="AV2056" s="13">
        <f t="shared" si="2723"/>
        <v>5.3233386025018385E-5</v>
      </c>
      <c r="AW2056" s="13">
        <f t="shared" si="2724"/>
        <v>7.064152001391979E-7</v>
      </c>
      <c r="AX2056" s="13">
        <f t="shared" si="2725"/>
        <v>4.3187208880003944E-3</v>
      </c>
      <c r="AY2056" s="13">
        <f t="shared" si="2726"/>
        <v>3.0236257574520345E-3</v>
      </c>
      <c r="AZ2056" s="13">
        <f t="shared" si="2727"/>
        <v>1.0584514440988059E-3</v>
      </c>
      <c r="BA2056" s="13">
        <f t="shared" si="2728"/>
        <v>2.4701457772536965E-4</v>
      </c>
      <c r="BB2056" s="13">
        <f t="shared" si="2729"/>
        <v>4.3235002854188669E-5</v>
      </c>
      <c r="BC2056" s="13">
        <f t="shared" si="2730"/>
        <v>6.0539438247404155E-6</v>
      </c>
      <c r="BD2056" s="13">
        <f t="shared" si="2731"/>
        <v>1.2807544731271117E-5</v>
      </c>
      <c r="BE2056" s="13">
        <f t="shared" si="2732"/>
        <v>2.3656672437595174E-5</v>
      </c>
      <c r="BF2056" s="13">
        <f t="shared" si="2733"/>
        <v>2.1847987360655217E-5</v>
      </c>
      <c r="BG2056" s="13">
        <f t="shared" si="2734"/>
        <v>1.3451724257233802E-5</v>
      </c>
      <c r="BH2056" s="13">
        <f t="shared" si="2735"/>
        <v>6.211632306410274E-6</v>
      </c>
      <c r="BI2056" s="13">
        <f t="shared" si="2736"/>
        <v>2.2946872934473437E-6</v>
      </c>
      <c r="BJ2056" s="14">
        <f t="shared" si="2737"/>
        <v>0.64465107125711918</v>
      </c>
      <c r="BK2056" s="14">
        <f t="shared" si="2738"/>
        <v>0.22041899416215338</v>
      </c>
      <c r="BL2056" s="14">
        <f t="shared" si="2739"/>
        <v>0.13050769182487512</v>
      </c>
      <c r="BM2056" s="14">
        <f t="shared" si="2740"/>
        <v>0.46527173884996675</v>
      </c>
      <c r="BN2056" s="14">
        <f t="shared" si="2741"/>
        <v>0.53176155627208821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1.6292</v>
      </c>
      <c r="F2057" s="10">
        <f>VLOOKUP(B2057,home!$B$2:$E$405,3,FALSE)</f>
        <v>1.2583</v>
      </c>
      <c r="G2057" s="10">
        <f>VLOOKUP(C2057,away!$B$2:$E$405,4,FALSE)</f>
        <v>1.1253</v>
      </c>
      <c r="H2057" s="10">
        <f>VLOOKUP(A2057,away!$A$2:$E$405,3,FALSE)</f>
        <v>1.1462000000000001</v>
      </c>
      <c r="I2057" s="10">
        <f>VLOOKUP(C2057,away!$B$2:$E$405,3,FALSE)</f>
        <v>0.92090000000000005</v>
      </c>
      <c r="J2057" s="10">
        <f>VLOOKUP(B2057,home!$B$2:$E$405,4,FALSE)</f>
        <v>1.0468999999999999</v>
      </c>
      <c r="K2057" s="12">
        <f t="shared" si="2686"/>
        <v>2.3068901617079995</v>
      </c>
      <c r="L2057" s="12">
        <f t="shared" si="2687"/>
        <v>1.105040198702</v>
      </c>
      <c r="M2057" s="13">
        <f t="shared" si="2688"/>
        <v>3.297748047175917E-2</v>
      </c>
      <c r="N2057" s="13">
        <f t="shared" si="2689"/>
        <v>7.6075425258218893E-2</v>
      </c>
      <c r="O2057" s="13">
        <f t="shared" si="2690"/>
        <v>3.6441441573204079E-2</v>
      </c>
      <c r="P2057" s="13">
        <f t="shared" si="2691"/>
        <v>8.4066403043681376E-2</v>
      </c>
      <c r="Q2057" s="13">
        <f t="shared" si="2692"/>
        <v>8.7748825037968742E-2</v>
      </c>
      <c r="R2057" s="13">
        <f t="shared" si="2693"/>
        <v>2.0134628918520379E-2</v>
      </c>
      <c r="S2057" s="13">
        <f t="shared" si="2694"/>
        <v>5.3575652381590864E-2</v>
      </c>
      <c r="T2057" s="13">
        <f t="shared" si="2695"/>
        <v>9.696597905582402E-2</v>
      </c>
      <c r="U2057" s="13">
        <f t="shared" si="2696"/>
        <v>4.6448377361776032E-2</v>
      </c>
      <c r="V2057" s="13">
        <f t="shared" si="2697"/>
        <v>1.5175043770638805E-2</v>
      </c>
      <c r="W2057" s="13">
        <f t="shared" si="2698"/>
        <v>6.7475633727175549E-2</v>
      </c>
      <c r="X2057" s="13">
        <f t="shared" si="2699"/>
        <v>7.4563287701421455E-2</v>
      </c>
      <c r="Y2057" s="13">
        <f t="shared" si="2700"/>
        <v>4.1197715128726574E-2</v>
      </c>
      <c r="Z2057" s="13">
        <f t="shared" si="2701"/>
        <v>7.4165247803042672E-3</v>
      </c>
      <c r="AA2057" s="13">
        <f t="shared" si="2702"/>
        <v>1.7109108049747496E-2</v>
      </c>
      <c r="AB2057" s="13">
        <f t="shared" si="2703"/>
        <v>1.9734416517780823E-2</v>
      </c>
      <c r="AC2057" s="13">
        <f t="shared" si="2704"/>
        <v>2.4177698833763709E-3</v>
      </c>
      <c r="AD2057" s="13">
        <f t="shared" si="2705"/>
        <v>3.8914718900058445E-2</v>
      </c>
      <c r="AE2057" s="13">
        <f t="shared" si="2706"/>
        <v>4.300232870575306E-2</v>
      </c>
      <c r="AF2057" s="13">
        <f t="shared" si="2707"/>
        <v>2.375965092882704E-2</v>
      </c>
      <c r="AG2057" s="13">
        <f t="shared" si="2708"/>
        <v>8.7517897944937324E-3</v>
      </c>
      <c r="AH2057" s="13">
        <f t="shared" si="2709"/>
        <v>2.0488895042264322E-3</v>
      </c>
      <c r="AI2057" s="13">
        <f t="shared" si="2710"/>
        <v>4.7265630397267363E-3</v>
      </c>
      <c r="AJ2057" s="13">
        <f t="shared" si="2711"/>
        <v>5.4518308875191341E-3</v>
      </c>
      <c r="AK2057" s="13">
        <f t="shared" si="2712"/>
        <v>4.1922583459045601E-3</v>
      </c>
      <c r="AL2057" s="13">
        <f t="shared" si="2713"/>
        <v>2.465357748077229E-4</v>
      </c>
      <c r="AM2057" s="13">
        <f t="shared" si="2714"/>
        <v>1.7954396435235432E-2</v>
      </c>
      <c r="AN2057" s="13">
        <f t="shared" si="2715"/>
        <v>1.9840329804367045E-2</v>
      </c>
      <c r="AO2057" s="13">
        <f t="shared" si="2716"/>
        <v>1.0962180994665486E-2</v>
      </c>
      <c r="AP2057" s="13">
        <f t="shared" si="2717"/>
        <v>4.0378835548508137E-3</v>
      </c>
      <c r="AQ2057" s="13">
        <f t="shared" si="2718"/>
        <v>1.1155059114469695E-3</v>
      </c>
      <c r="AR2057" s="13">
        <f t="shared" si="2719"/>
        <v>4.5282105297376367E-4</v>
      </c>
      <c r="AS2057" s="13">
        <f t="shared" si="2720"/>
        <v>1.0446084321194321E-3</v>
      </c>
      <c r="AT2057" s="13">
        <f t="shared" si="2721"/>
        <v>1.2048984574467687E-3</v>
      </c>
      <c r="AU2057" s="13">
        <f t="shared" si="2722"/>
        <v>9.2652279911369843E-4</v>
      </c>
      <c r="AV2057" s="13">
        <f t="shared" si="2723"/>
        <v>5.343465824683871E-4</v>
      </c>
      <c r="AW2057" s="13">
        <f t="shared" si="2724"/>
        <v>1.7457515715763177E-5</v>
      </c>
      <c r="AX2057" s="13">
        <f t="shared" si="2725"/>
        <v>6.9031367493082975E-3</v>
      </c>
      <c r="AY2057" s="13">
        <f t="shared" si="2726"/>
        <v>7.6282436051227209E-3</v>
      </c>
      <c r="AZ2057" s="13">
        <f t="shared" si="2727"/>
        <v>4.214757914576036E-3</v>
      </c>
      <c r="BA2057" s="13">
        <f t="shared" si="2728"/>
        <v>1.5524923078013104E-3</v>
      </c>
      <c r="BB2057" s="13">
        <f t="shared" si="2729"/>
        <v>4.2889160207402132E-4</v>
      </c>
      <c r="BC2057" s="13">
        <f t="shared" si="2730"/>
        <v>9.4788492235499107E-5</v>
      </c>
      <c r="BD2057" s="13">
        <f t="shared" si="2731"/>
        <v>8.3397577725762901E-5</v>
      </c>
      <c r="BE2057" s="13">
        <f t="shared" si="2732"/>
        <v>1.923890515658406E-4</v>
      </c>
      <c r="BF2057" s="13">
        <f t="shared" si="2733"/>
        <v>2.2191020513878543E-4</v>
      </c>
      <c r="BG2057" s="13">
        <f t="shared" si="2734"/>
        <v>1.70640823005756E-4</v>
      </c>
      <c r="BH2057" s="13">
        <f t="shared" si="2735"/>
        <v>9.8412408944433661E-5</v>
      </c>
      <c r="BI2057" s="13">
        <f t="shared" si="2736"/>
        <v>4.5405323596779665E-5</v>
      </c>
      <c r="BJ2057" s="14">
        <f t="shared" si="2737"/>
        <v>0.63318796161015123</v>
      </c>
      <c r="BK2057" s="14">
        <f t="shared" si="2738"/>
        <v>0.19608712893097699</v>
      </c>
      <c r="BL2057" s="14">
        <f t="shared" si="2739"/>
        <v>0.16126286691250508</v>
      </c>
      <c r="BM2057" s="14">
        <f t="shared" si="2740"/>
        <v>0.6528994918411779</v>
      </c>
      <c r="BN2057" s="14">
        <f t="shared" si="2741"/>
        <v>0.33744420430335265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1.4215</v>
      </c>
      <c r="F2058" s="10">
        <f>VLOOKUP(B2058,home!$B$2:$E$405,3,FALSE)</f>
        <v>0.99660000000000004</v>
      </c>
      <c r="G2058" s="10">
        <f>VLOOKUP(C2058,away!$B$2:$E$405,4,FALSE)</f>
        <v>0.58620000000000005</v>
      </c>
      <c r="H2058" s="10">
        <f>VLOOKUP(A2058,away!$A$2:$E$405,3,FALSE)</f>
        <v>1.0277000000000001</v>
      </c>
      <c r="I2058" s="10">
        <f>VLOOKUP(C2058,away!$B$2:$E$405,3,FALSE)</f>
        <v>1.7839</v>
      </c>
      <c r="J2058" s="10">
        <f>VLOOKUP(B2058,home!$B$2:$E$405,4,FALSE)</f>
        <v>1.1352</v>
      </c>
      <c r="K2058" s="12">
        <f t="shared" si="2686"/>
        <v>0.83045013678000013</v>
      </c>
      <c r="L2058" s="12">
        <f t="shared" si="2687"/>
        <v>2.0811780868560001</v>
      </c>
      <c r="M2058" s="13">
        <f t="shared" si="2688"/>
        <v>5.4387103369689015E-2</v>
      </c>
      <c r="N2058" s="13">
        <f t="shared" si="2689"/>
        <v>4.5165777432426252E-2</v>
      </c>
      <c r="O2058" s="13">
        <f t="shared" si="2690"/>
        <v>0.11318924774056889</v>
      </c>
      <c r="P2058" s="13">
        <f t="shared" si="2691"/>
        <v>9.3998026268180768E-2</v>
      </c>
      <c r="Q2058" s="13">
        <f t="shared" si="2692"/>
        <v>1.8753963023266707E-2</v>
      </c>
      <c r="R2058" s="13">
        <f t="shared" si="2693"/>
        <v>0.11778349103269352</v>
      </c>
      <c r="S2058" s="13">
        <f t="shared" si="2694"/>
        <v>4.0614540924594759E-2</v>
      </c>
      <c r="T2058" s="13">
        <f t="shared" si="2695"/>
        <v>3.903033688573037E-2</v>
      </c>
      <c r="U2058" s="13">
        <f t="shared" si="2696"/>
        <v>9.7813316238526266E-2</v>
      </c>
      <c r="V2058" s="13">
        <f t="shared" si="2697"/>
        <v>7.7994116827250813E-3</v>
      </c>
      <c r="W2058" s="13">
        <f t="shared" si="2698"/>
        <v>5.1914103859463014E-3</v>
      </c>
      <c r="X2058" s="13">
        <f t="shared" si="2699"/>
        <v>1.0804249535108093E-2</v>
      </c>
      <c r="Y2058" s="13">
        <f t="shared" si="2700"/>
        <v>1.1242783688695546E-2</v>
      </c>
      <c r="Z2058" s="13">
        <f t="shared" si="2701"/>
        <v>8.1709473510213987E-2</v>
      </c>
      <c r="AA2058" s="13">
        <f t="shared" si="2702"/>
        <v>6.7855643452779016E-2</v>
      </c>
      <c r="AB2058" s="13">
        <f t="shared" si="2703"/>
        <v>2.8175364193327619E-2</v>
      </c>
      <c r="AC2058" s="13">
        <f t="shared" si="2704"/>
        <v>8.424898307759195E-4</v>
      </c>
      <c r="AD2058" s="13">
        <f t="shared" si="2705"/>
        <v>1.0778018662725548E-3</v>
      </c>
      <c r="AE2058" s="13">
        <f t="shared" si="2706"/>
        <v>2.2430976260589416E-3</v>
      </c>
      <c r="AF2058" s="13">
        <f t="shared" si="2707"/>
        <v>2.3341428130162923E-3</v>
      </c>
      <c r="AG2058" s="13">
        <f t="shared" si="2708"/>
        <v>1.6192556246806434E-3</v>
      </c>
      <c r="AH2058" s="13">
        <f t="shared" si="2709"/>
        <v>4.2512991439499534E-2</v>
      </c>
      <c r="AI2058" s="13">
        <f t="shared" si="2710"/>
        <v>3.530491955585937E-2</v>
      </c>
      <c r="AJ2058" s="13">
        <f t="shared" si="2711"/>
        <v>1.4659487637085153E-2</v>
      </c>
      <c r="AK2058" s="13">
        <f t="shared" si="2712"/>
        <v>4.0579911711140296E-3</v>
      </c>
      <c r="AL2058" s="13">
        <f t="shared" si="2713"/>
        <v>5.8243499901548756E-5</v>
      </c>
      <c r="AM2058" s="13">
        <f t="shared" si="2714"/>
        <v>1.7901214145355654E-4</v>
      </c>
      <c r="AN2058" s="13">
        <f t="shared" si="2715"/>
        <v>3.7255614607430843E-4</v>
      </c>
      <c r="AO2058" s="13">
        <f t="shared" si="2716"/>
        <v>3.8767784366668692E-4</v>
      </c>
      <c r="AP2058" s="13">
        <f t="shared" si="2717"/>
        <v>2.6894221099956503E-4</v>
      </c>
      <c r="AQ2058" s="13">
        <f t="shared" si="2718"/>
        <v>1.3992915904072434E-4</v>
      </c>
      <c r="AR2058" s="13">
        <f t="shared" si="2719"/>
        <v>1.769542123811664E-2</v>
      </c>
      <c r="AS2058" s="13">
        <f t="shared" si="2720"/>
        <v>1.4695164987573684E-2</v>
      </c>
      <c r="AT2058" s="13">
        <f t="shared" si="2721"/>
        <v>6.1018008869676158E-3</v>
      </c>
      <c r="AU2058" s="13">
        <f t="shared" si="2722"/>
        <v>1.6890804603955278E-3</v>
      </c>
      <c r="AV2058" s="13">
        <f t="shared" si="2723"/>
        <v>3.5067427484197289E-4</v>
      </c>
      <c r="AW2058" s="13">
        <f t="shared" si="2724"/>
        <v>2.7961970222581562E-6</v>
      </c>
      <c r="AX2058" s="13">
        <f t="shared" si="2725"/>
        <v>2.4776776225897775E-5</v>
      </c>
      <c r="AY2058" s="13">
        <f t="shared" si="2726"/>
        <v>5.1564883744273158E-5</v>
      </c>
      <c r="AZ2058" s="13">
        <f t="shared" si="2727"/>
        <v>5.3657853049929243E-5</v>
      </c>
      <c r="BA2058" s="13">
        <f t="shared" si="2728"/>
        <v>3.7223849318417379E-5</v>
      </c>
      <c r="BB2058" s="13">
        <f t="shared" si="2729"/>
        <v>1.9367364877479975E-5</v>
      </c>
      <c r="BC2058" s="13">
        <f t="shared" si="2730"/>
        <v>8.0613870766311773E-6</v>
      </c>
      <c r="BD2058" s="13">
        <f t="shared" si="2731"/>
        <v>6.1378871530757629E-3</v>
      </c>
      <c r="BE2058" s="13">
        <f t="shared" si="2732"/>
        <v>5.0972092258119734E-3</v>
      </c>
      <c r="BF2058" s="13">
        <f t="shared" si="2733"/>
        <v>2.1164890493859151E-3</v>
      </c>
      <c r="BG2058" s="13">
        <f t="shared" si="2734"/>
        <v>5.8587954018530207E-4</v>
      </c>
      <c r="BH2058" s="13">
        <f t="shared" si="2735"/>
        <v>1.2163593607087189E-4</v>
      </c>
      <c r="BI2058" s="13">
        <f t="shared" si="2736"/>
        <v>2.0202515949483787E-5</v>
      </c>
      <c r="BJ2058" s="14">
        <f t="shared" si="2737"/>
        <v>0.13900558849672923</v>
      </c>
      <c r="BK2058" s="14">
        <f t="shared" si="2738"/>
        <v>0.19775138045961138</v>
      </c>
      <c r="BL2058" s="14">
        <f t="shared" si="2739"/>
        <v>0.57596389772982814</v>
      </c>
      <c r="BM2058" s="14">
        <f t="shared" si="2740"/>
        <v>0.55110396264283523</v>
      </c>
      <c r="BN2058" s="14">
        <f t="shared" si="2741"/>
        <v>0.44327760886682516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1.4705999999999999</v>
      </c>
      <c r="F2059" s="10">
        <f>VLOOKUP(B2059,home!$B$2:$E$405,3,FALSE)</f>
        <v>0.51</v>
      </c>
      <c r="G2059" s="10">
        <f>VLOOKUP(C2059,away!$B$2:$E$405,4,FALSE)</f>
        <v>0.68</v>
      </c>
      <c r="H2059" s="10">
        <f>VLOOKUP(A2059,away!$A$2:$E$405,3,FALSE)</f>
        <v>1.2646999999999999</v>
      </c>
      <c r="I2059" s="10">
        <f>VLOOKUP(C2059,away!$B$2:$E$405,3,FALSE)</f>
        <v>1.1420999999999999</v>
      </c>
      <c r="J2059" s="10">
        <f>VLOOKUP(B2059,home!$B$2:$E$405,4,FALSE)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1.5941000000000001</v>
      </c>
      <c r="F2061" s="10">
        <f>VLOOKUP(B2061,home!$B$2:$E$405,3,FALSE)</f>
        <v>0.90610000000000002</v>
      </c>
      <c r="G2061" s="10">
        <f>VLOOKUP(C2061,away!$B$2:$E$405,4,FALSE)</f>
        <v>0.50190000000000001</v>
      </c>
      <c r="H2061" s="10">
        <f>VLOOKUP(A2061,away!$A$2:$E$405,3,FALSE)</f>
        <v>1.1647000000000001</v>
      </c>
      <c r="I2061" s="10">
        <f>VLOOKUP(C2061,away!$B$2:$E$405,3,FALSE)</f>
        <v>1.1162000000000001</v>
      </c>
      <c r="J2061" s="10">
        <f>VLOOKUP(B2061,home!$B$2:$E$405,4,FALSE)</f>
        <v>1.2402</v>
      </c>
      <c r="K2061" s="12">
        <f t="shared" si="2686"/>
        <v>0.72495139161900002</v>
      </c>
      <c r="L2061" s="12">
        <f t="shared" si="2687"/>
        <v>1.612307301228</v>
      </c>
      <c r="M2061" s="13">
        <f t="shared" si="2688"/>
        <v>9.6592064144939677E-2</v>
      </c>
      <c r="N2061" s="13">
        <f t="shared" si="2689"/>
        <v>7.0024551321225731E-2</v>
      </c>
      <c r="O2061" s="13">
        <f t="shared" si="2690"/>
        <v>0.15573609026156957</v>
      </c>
      <c r="P2061" s="13">
        <f t="shared" si="2691"/>
        <v>0.11290109536042706</v>
      </c>
      <c r="Q2061" s="13">
        <f t="shared" si="2692"/>
        <v>2.538219796390934E-2</v>
      </c>
      <c r="R2061" s="13">
        <f t="shared" si="2693"/>
        <v>0.12554721769671576</v>
      </c>
      <c r="S2061" s="13">
        <f t="shared" si="2694"/>
        <v>3.2990953880169316E-2</v>
      </c>
      <c r="T2061" s="13">
        <f t="shared" si="2695"/>
        <v>4.0923903098425508E-2</v>
      </c>
      <c r="U2061" s="13">
        <f t="shared" si="2696"/>
        <v>9.1015630183127624E-2</v>
      </c>
      <c r="V2061" s="13">
        <f t="shared" si="2697"/>
        <v>4.2845880456452243E-3</v>
      </c>
      <c r="W2061" s="13">
        <f t="shared" si="2698"/>
        <v>6.1336199120950096E-3</v>
      </c>
      <c r="X2061" s="13">
        <f t="shared" si="2699"/>
        <v>9.8892801672282281E-3</v>
      </c>
      <c r="Y2061" s="13">
        <f t="shared" si="2700"/>
        <v>7.9722793087556656E-3</v>
      </c>
      <c r="Z2061" s="13">
        <f t="shared" si="2701"/>
        <v>6.7473565247091985E-2</v>
      </c>
      <c r="AA2061" s="13">
        <f t="shared" si="2702"/>
        <v>4.8915055023374732E-2</v>
      </c>
      <c r="AB2061" s="13">
        <f t="shared" si="2703"/>
        <v>1.7730518605157734E-2</v>
      </c>
      <c r="AC2061" s="13">
        <f t="shared" si="2704"/>
        <v>3.1300105228862073E-4</v>
      </c>
      <c r="AD2061" s="13">
        <f t="shared" si="2705"/>
        <v>1.1116440727338215E-3</v>
      </c>
      <c r="AE2061" s="13">
        <f t="shared" si="2706"/>
        <v>1.7923118548355704E-3</v>
      </c>
      <c r="AF2061" s="13">
        <f t="shared" si="2707"/>
        <v>1.4448787448144451E-3</v>
      </c>
      <c r="AG2061" s="13">
        <f t="shared" si="2708"/>
        <v>7.7652951655115925E-4</v>
      </c>
      <c r="AH2061" s="13">
        <f t="shared" si="2709"/>
        <v>2.7197030471942558E-2</v>
      </c>
      <c r="AI2061" s="13">
        <f t="shared" si="2710"/>
        <v>1.9716525088539109E-2</v>
      </c>
      <c r="AJ2061" s="13">
        <f t="shared" si="2711"/>
        <v>7.1467611504136769E-3</v>
      </c>
      <c r="AK2061" s="13">
        <f t="shared" si="2712"/>
        <v>1.7270181471870003E-3</v>
      </c>
      <c r="AL2061" s="13">
        <f t="shared" si="2713"/>
        <v>1.4633981358686144E-5</v>
      </c>
      <c r="AM2061" s="13">
        <f t="shared" si="2714"/>
        <v>1.6117758350267939E-4</v>
      </c>
      <c r="AN2061" s="13">
        <f t="shared" si="2715"/>
        <v>2.5986779467565563E-4</v>
      </c>
      <c r="AO2061" s="13">
        <f t="shared" si="2716"/>
        <v>2.0949337135478923E-4</v>
      </c>
      <c r="AP2061" s="13">
        <f t="shared" si="2717"/>
        <v>1.1258923073139847E-4</v>
      </c>
      <c r="AQ2061" s="13">
        <f t="shared" si="2718"/>
        <v>4.5382109686969407E-5</v>
      </c>
      <c r="AR2061" s="13">
        <f t="shared" si="2719"/>
        <v>8.769994160326677E-3</v>
      </c>
      <c r="AS2061" s="13">
        <f t="shared" si="2720"/>
        <v>6.3578194710193284E-3</v>
      </c>
      <c r="AT2061" s="13">
        <f t="shared" si="2721"/>
        <v>2.3045550365889183E-3</v>
      </c>
      <c r="AU2061" s="13">
        <f t="shared" si="2722"/>
        <v>5.5689679361257071E-4</v>
      </c>
      <c r="AV2061" s="13">
        <f t="shared" si="2723"/>
        <v>1.0093077637939805E-4</v>
      </c>
      <c r="AW2061" s="13">
        <f t="shared" si="2724"/>
        <v>4.7513465219408742E-7</v>
      </c>
      <c r="AX2061" s="13">
        <f t="shared" si="2725"/>
        <v>1.9474318909675825E-5</v>
      </c>
      <c r="AY2061" s="13">
        <f t="shared" si="2726"/>
        <v>3.1398586564512842E-5</v>
      </c>
      <c r="AZ2061" s="13">
        <f t="shared" si="2727"/>
        <v>2.5312085183101723E-5</v>
      </c>
      <c r="BA2061" s="13">
        <f t="shared" si="2728"/>
        <v>1.3603619916673328E-5</v>
      </c>
      <c r="BB2061" s="13">
        <f t="shared" si="2729"/>
        <v>5.4833039286957608E-6</v>
      </c>
      <c r="BC2061" s="13">
        <f t="shared" si="2730"/>
        <v>1.7681541918176704E-6</v>
      </c>
      <c r="BD2061" s="13">
        <f t="shared" si="2731"/>
        <v>2.356654269403605E-3</v>
      </c>
      <c r="BE2061" s="13">
        <f t="shared" si="2732"/>
        <v>1.7084597921690012E-3</v>
      </c>
      <c r="BF2061" s="13">
        <f t="shared" si="2733"/>
        <v>6.1927515192901253E-4</v>
      </c>
      <c r="BG2061" s="13">
        <f t="shared" si="2734"/>
        <v>1.4964812772866846E-4</v>
      </c>
      <c r="BH2061" s="13">
        <f t="shared" si="2735"/>
        <v>2.7121904612519017E-5</v>
      </c>
      <c r="BI2061" s="13">
        <f t="shared" si="2736"/>
        <v>3.9324124984406884E-6</v>
      </c>
      <c r="BJ2061" s="14">
        <f t="shared" si="2737"/>
        <v>0.16633674611922042</v>
      </c>
      <c r="BK2061" s="14">
        <f t="shared" si="2738"/>
        <v>0.24712773505139307</v>
      </c>
      <c r="BL2061" s="14">
        <f t="shared" si="2739"/>
        <v>0.51768713452429593</v>
      </c>
      <c r="BM2061" s="14">
        <f t="shared" si="2740"/>
        <v>0.41241104074130208</v>
      </c>
      <c r="BN2061" s="14">
        <f t="shared" si="2741"/>
        <v>0.58618321674878715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1.5941000000000001</v>
      </c>
      <c r="F2062" s="10">
        <f>VLOOKUP(B2062,home!$B$2:$E$405,3,FALSE)</f>
        <v>0.90610000000000002</v>
      </c>
      <c r="G2062" s="10">
        <f>VLOOKUP(C2062,away!$B$2:$E$405,4,FALSE)</f>
        <v>0.87819999999999998</v>
      </c>
      <c r="H2062" s="10">
        <f>VLOOKUP(A2062,away!$A$2:$E$405,3,FALSE)</f>
        <v>1.1647000000000001</v>
      </c>
      <c r="I2062" s="10">
        <f>VLOOKUP(C2062,away!$B$2:$E$405,3,FALSE)</f>
        <v>1.2879</v>
      </c>
      <c r="J2062" s="10">
        <f>VLOOKUP(B2062,home!$B$2:$E$405,4,FALSE)</f>
        <v>1.1448</v>
      </c>
      <c r="K2062" s="12">
        <f t="shared" si="2686"/>
        <v>1.2684843835819999</v>
      </c>
      <c r="L2062" s="12">
        <f t="shared" si="2687"/>
        <v>1.7172196104240001</v>
      </c>
      <c r="M2062" s="13">
        <f t="shared" si="2688"/>
        <v>5.0503936562511516E-2</v>
      </c>
      <c r="N2062" s="13">
        <f t="shared" si="2689"/>
        <v>6.406345483896185E-2</v>
      </c>
      <c r="O2062" s="13">
        <f t="shared" si="2690"/>
        <v>8.6726350268754429E-2</v>
      </c>
      <c r="P2062" s="13">
        <f t="shared" si="2691"/>
        <v>0.11001102096097759</v>
      </c>
      <c r="Q2062" s="13">
        <f t="shared" si="2692"/>
        <v>4.0631746010766912E-2</v>
      </c>
      <c r="R2062" s="13">
        <f t="shared" si="2693"/>
        <v>7.4464094711002959E-2</v>
      </c>
      <c r="S2062" s="13">
        <f t="shared" si="2694"/>
        <v>5.9908323769459114E-2</v>
      </c>
      <c r="T2062" s="13">
        <f t="shared" si="2695"/>
        <v>6.9773631055456073E-2</v>
      </c>
      <c r="U2062" s="13">
        <f t="shared" si="2696"/>
        <v>9.4456541278478245E-2</v>
      </c>
      <c r="V2062" s="13">
        <f t="shared" si="2697"/>
        <v>1.4499586700052965E-2</v>
      </c>
      <c r="W2062" s="13">
        <f t="shared" si="2698"/>
        <v>1.7180245097442679E-2</v>
      </c>
      <c r="X2062" s="13">
        <f t="shared" si="2699"/>
        <v>2.9502253793219357E-2</v>
      </c>
      <c r="Y2062" s="13">
        <f t="shared" si="2700"/>
        <v>2.5330924382711069E-2</v>
      </c>
      <c r="Z2062" s="13">
        <f t="shared" si="2701"/>
        <v>4.26237345700681E-2</v>
      </c>
      <c r="AA2062" s="13">
        <f t="shared" si="2702"/>
        <v>5.4067541672075621E-2</v>
      </c>
      <c r="AB2062" s="13">
        <f t="shared" si="2703"/>
        <v>3.4291916134848471E-2</v>
      </c>
      <c r="AC2062" s="13">
        <f t="shared" si="2704"/>
        <v>1.9739975298889291E-3</v>
      </c>
      <c r="AD2062" s="13">
        <f t="shared" si="2705"/>
        <v>5.4482181530543126E-3</v>
      </c>
      <c r="AE2062" s="13">
        <f t="shared" si="2706"/>
        <v>9.3557870542928922E-3</v>
      </c>
      <c r="AF2062" s="13">
        <f t="shared" si="2707"/>
        <v>8.0329705002913747E-3</v>
      </c>
      <c r="AG2062" s="13">
        <f t="shared" si="2708"/>
        <v>4.5981248243526117E-3</v>
      </c>
      <c r="AH2062" s="13">
        <f t="shared" si="2709"/>
        <v>1.8298578218307084E-2</v>
      </c>
      <c r="AI2062" s="13">
        <f t="shared" si="2710"/>
        <v>2.321146071167627E-2</v>
      </c>
      <c r="AJ2062" s="13">
        <f t="shared" si="2711"/>
        <v>1.4721687716444243E-2</v>
      </c>
      <c r="AK2062" s="13">
        <f t="shared" si="2712"/>
        <v>6.2247436560934908E-3</v>
      </c>
      <c r="AL2062" s="13">
        <f t="shared" si="2713"/>
        <v>1.7199568858854082E-4</v>
      </c>
      <c r="AM2062" s="13">
        <f t="shared" si="2714"/>
        <v>1.3821959290994717E-3</v>
      </c>
      <c r="AN2062" s="13">
        <f t="shared" si="2715"/>
        <v>2.3735339548978337E-3</v>
      </c>
      <c r="AO2062" s="13">
        <f t="shared" si="2716"/>
        <v>2.0379395266788974E-3</v>
      </c>
      <c r="AP2062" s="13">
        <f t="shared" si="2717"/>
        <v>1.1665299066904021E-3</v>
      </c>
      <c r="AQ2062" s="13">
        <f t="shared" si="2718"/>
        <v>5.0079700797870936E-4</v>
      </c>
      <c r="AR2062" s="13">
        <f t="shared" si="2719"/>
        <v>6.2845354718708757E-3</v>
      </c>
      <c r="AS2062" s="13">
        <f t="shared" si="2720"/>
        <v>7.971835104135341E-3</v>
      </c>
      <c r="AT2062" s="13">
        <f t="shared" si="2721"/>
        <v>5.0560741690432341E-3</v>
      </c>
      <c r="AU2062" s="13">
        <f t="shared" si="2722"/>
        <v>2.1378503752212262E-3</v>
      </c>
      <c r="AV2062" s="13">
        <f t="shared" si="2723"/>
        <v>6.7795745385076098E-4</v>
      </c>
      <c r="AW2062" s="13">
        <f t="shared" si="2724"/>
        <v>1.0407011254069732E-5</v>
      </c>
      <c r="AX2062" s="13">
        <f t="shared" si="2725"/>
        <v>2.9221565851888197E-4</v>
      </c>
      <c r="AY2062" s="13">
        <f t="shared" si="2726"/>
        <v>5.0179845928158707E-4</v>
      </c>
      <c r="AZ2062" s="13">
        <f t="shared" si="2727"/>
        <v>4.3084907737944532E-4</v>
      </c>
      <c r="BA2062" s="13">
        <f t="shared" si="2728"/>
        <v>2.4662082826969027E-4</v>
      </c>
      <c r="BB2062" s="13">
        <f t="shared" si="2729"/>
        <v>1.0587553066093044E-4</v>
      </c>
      <c r="BC2062" s="13">
        <f t="shared" si="2730"/>
        <v>3.6362307502999445E-5</v>
      </c>
      <c r="BD2062" s="13">
        <f t="shared" si="2731"/>
        <v>1.7986545924503188E-3</v>
      </c>
      <c r="BE2062" s="13">
        <f t="shared" si="2732"/>
        <v>2.2815652619812762E-3</v>
      </c>
      <c r="BF2062" s="13">
        <f t="shared" si="2733"/>
        <v>1.4470649524732117E-3</v>
      </c>
      <c r="BG2062" s="13">
        <f t="shared" si="2734"/>
        <v>6.118597647470326E-4</v>
      </c>
      <c r="BH2062" s="13">
        <f t="shared" si="2735"/>
        <v>1.9403363913094175E-4</v>
      </c>
      <c r="BI2062" s="13">
        <f t="shared" si="2736"/>
        <v>4.9225728225436947E-5</v>
      </c>
      <c r="BJ2062" s="14">
        <f t="shared" si="2737"/>
        <v>0.28299207389750808</v>
      </c>
      <c r="BK2062" s="14">
        <f t="shared" si="2738"/>
        <v>0.23757065967076021</v>
      </c>
      <c r="BL2062" s="14">
        <f t="shared" si="2739"/>
        <v>0.4349735708808104</v>
      </c>
      <c r="BM2062" s="14">
        <f t="shared" si="2740"/>
        <v>0.57126804421814392</v>
      </c>
      <c r="BN2062" s="14">
        <f t="shared" si="2741"/>
        <v>0.42640060335297525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1.1607000000000001</v>
      </c>
      <c r="F2063" s="10">
        <f>VLOOKUP(B2063,home!$B$2:$E$405,3,FALSE)</f>
        <v>0.43080000000000002</v>
      </c>
      <c r="G2063" s="10">
        <f>VLOOKUP(C2063,away!$B$2:$E$405,4,FALSE)</f>
        <v>1.2061999999999999</v>
      </c>
      <c r="H2063" s="10">
        <f>VLOOKUP(A2063,away!$A$2:$E$405,3,FALSE)</f>
        <v>0.89880000000000004</v>
      </c>
      <c r="I2063" s="10">
        <f>VLOOKUP(C2063,away!$B$2:$E$405,3,FALSE)</f>
        <v>0.8901</v>
      </c>
      <c r="J2063" s="10">
        <f>VLOOKUP(B2063,home!$B$2:$E$405,4,FALSE)</f>
        <v>0.8901</v>
      </c>
      <c r="K2063" s="12">
        <f t="shared" si="2686"/>
        <v>0.60313565527200008</v>
      </c>
      <c r="L2063" s="12">
        <f t="shared" si="2687"/>
        <v>0.71209947538800011</v>
      </c>
      <c r="M2063" s="13">
        <f t="shared" si="2688"/>
        <v>0.26841120411533165</v>
      </c>
      <c r="N2063" s="13">
        <f t="shared" si="2689"/>
        <v>0.16188836747644711</v>
      </c>
      <c r="O2063" s="13">
        <f t="shared" si="2690"/>
        <v>0.19113547763878908</v>
      </c>
      <c r="P2063" s="13">
        <f t="shared" si="2691"/>
        <v>0.11528062155139776</v>
      </c>
      <c r="Q2063" s="13">
        <f t="shared" si="2692"/>
        <v>4.8820323299410627E-2</v>
      </c>
      <c r="R2063" s="13">
        <f t="shared" si="2693"/>
        <v>6.8053736677308269E-2</v>
      </c>
      <c r="S2063" s="13">
        <f t="shared" si="2694"/>
        <v>1.2378043000364353E-2</v>
      </c>
      <c r="T2063" s="13">
        <f t="shared" si="2695"/>
        <v>3.4764926609782865E-2</v>
      </c>
      <c r="U2063" s="13">
        <f t="shared" si="2696"/>
        <v>4.1045635064576459E-2</v>
      </c>
      <c r="V2063" s="13">
        <f t="shared" si="2697"/>
        <v>5.9069751882918854E-4</v>
      </c>
      <c r="W2063" s="13">
        <f t="shared" si="2698"/>
        <v>9.8150925612603083E-3</v>
      </c>
      <c r="X2063" s="13">
        <f t="shared" si="2699"/>
        <v>6.9893222637581283E-3</v>
      </c>
      <c r="Y2063" s="13">
        <f t="shared" si="2700"/>
        <v>2.4885463586699162E-3</v>
      </c>
      <c r="Z2063" s="13">
        <f t="shared" si="2701"/>
        <v>1.6153676728701442E-2</v>
      </c>
      <c r="AA2063" s="13">
        <f t="shared" si="2702"/>
        <v>9.7428583988174028E-3</v>
      </c>
      <c r="AB2063" s="13">
        <f t="shared" si="2703"/>
        <v>2.9381326422965215E-3</v>
      </c>
      <c r="AC2063" s="13">
        <f t="shared" si="2704"/>
        <v>1.5856262721953488E-5</v>
      </c>
      <c r="AD2063" s="13">
        <f t="shared" si="2705"/>
        <v>1.479958070872767E-3</v>
      </c>
      <c r="AE2063" s="13">
        <f t="shared" si="2706"/>
        <v>1.0538773658647341E-3</v>
      </c>
      <c r="AF2063" s="13">
        <f t="shared" si="2707"/>
        <v>3.752327596777823E-4</v>
      </c>
      <c r="AG2063" s="13">
        <f t="shared" si="2708"/>
        <v>8.9067683771646786E-5</v>
      </c>
      <c r="AH2063" s="13">
        <f t="shared" si="2709"/>
        <v>2.8757561810239104E-3</v>
      </c>
      <c r="AI2063" s="13">
        <f t="shared" si="2710"/>
        <v>1.7344710886443605E-3</v>
      </c>
      <c r="AJ2063" s="13">
        <f t="shared" si="2711"/>
        <v>5.2306067829992772E-4</v>
      </c>
      <c r="AK2063" s="13">
        <f t="shared" si="2712"/>
        <v>1.0515884831781459E-4</v>
      </c>
      <c r="AL2063" s="13">
        <f t="shared" si="2713"/>
        <v>2.7240588977554485E-7</v>
      </c>
      <c r="AM2063" s="13">
        <f t="shared" si="2714"/>
        <v>1.7852309617018636E-4</v>
      </c>
      <c r="AN2063" s="13">
        <f t="shared" si="2715"/>
        <v>1.2712620312743119E-4</v>
      </c>
      <c r="AO2063" s="13">
        <f t="shared" si="2716"/>
        <v>4.5263251277556044E-5</v>
      </c>
      <c r="AP2063" s="13">
        <f t="shared" si="2717"/>
        <v>1.0743979163034298E-5</v>
      </c>
      <c r="AQ2063" s="13">
        <f t="shared" si="2718"/>
        <v>1.9126954813940816E-6</v>
      </c>
      <c r="AR2063" s="13">
        <f t="shared" si="2719"/>
        <v>4.0956489357018514E-4</v>
      </c>
      <c r="AS2063" s="13">
        <f t="shared" si="2720"/>
        <v>2.4702319045986058E-4</v>
      </c>
      <c r="AT2063" s="13">
        <f t="shared" si="2721"/>
        <v>7.4494246922694038E-5</v>
      </c>
      <c r="AU2063" s="13">
        <f t="shared" si="2722"/>
        <v>1.4976712143904416E-5</v>
      </c>
      <c r="AV2063" s="13">
        <f t="shared" si="2723"/>
        <v>2.2582472731834772E-6</v>
      </c>
      <c r="AW2063" s="13">
        <f t="shared" si="2724"/>
        <v>3.2498974837972194E-9</v>
      </c>
      <c r="AX2063" s="13">
        <f t="shared" si="2725"/>
        <v>1.7945607431631929E-5</v>
      </c>
      <c r="AY2063" s="13">
        <f t="shared" si="2726"/>
        <v>1.2779057637584092E-5</v>
      </c>
      <c r="AZ2063" s="13">
        <f t="shared" si="2727"/>
        <v>4.5499801198383238E-6</v>
      </c>
      <c r="BA2063" s="13">
        <f t="shared" si="2728"/>
        <v>1.0800128187875669E-6</v>
      </c>
      <c r="BB2063" s="13">
        <f t="shared" si="2729"/>
        <v>1.9226914041773539E-7</v>
      </c>
      <c r="BC2063" s="13">
        <f t="shared" si="2730"/>
        <v>2.7382950804954228E-8</v>
      </c>
      <c r="BD2063" s="13">
        <f t="shared" si="2731"/>
        <v>4.8608490974778479E-5</v>
      </c>
      <c r="BE2063" s="13">
        <f t="shared" si="2732"/>
        <v>2.9317514055856117E-5</v>
      </c>
      <c r="BF2063" s="13">
        <f t="shared" si="2733"/>
        <v>8.8412190255124253E-6</v>
      </c>
      <c r="BG2063" s="13">
        <f t="shared" si="2734"/>
        <v>1.7774848101185703E-6</v>
      </c>
      <c r="BH2063" s="13">
        <f t="shared" si="2735"/>
        <v>2.680161164217226E-7</v>
      </c>
      <c r="BI2063" s="13">
        <f t="shared" si="2736"/>
        <v>3.2330015200294467E-8</v>
      </c>
      <c r="BJ2063" s="14">
        <f t="shared" si="2737"/>
        <v>0.26816485798483447</v>
      </c>
      <c r="BK2063" s="14">
        <f t="shared" si="2738"/>
        <v>0.3966894739121723</v>
      </c>
      <c r="BL2063" s="14">
        <f t="shared" si="2739"/>
        <v>0.3189914495634415</v>
      </c>
      <c r="BM2063" s="14">
        <f t="shared" si="2740"/>
        <v>0.14639695162272506</v>
      </c>
      <c r="BN2063" s="14">
        <f t="shared" si="2741"/>
        <v>0.8535897307586845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1.1607000000000001</v>
      </c>
      <c r="F2064" s="10">
        <f>VLOOKUP(B2064,home!$B$2:$E$405,3,FALSE)</f>
        <v>1.1748000000000001</v>
      </c>
      <c r="G2064" s="10">
        <f>VLOOKUP(C2064,away!$B$2:$E$405,4,FALSE)</f>
        <v>2.3262</v>
      </c>
      <c r="H2064" s="10">
        <f>VLOOKUP(A2064,away!$A$2:$E$405,3,FALSE)</f>
        <v>0.89880000000000004</v>
      </c>
      <c r="I2064" s="10">
        <f>VLOOKUP(C2064,away!$B$2:$E$405,3,FALSE)</f>
        <v>0.44500000000000001</v>
      </c>
      <c r="J2064" s="10">
        <f>VLOOKUP(B2064,home!$B$2:$E$405,4,FALSE)</f>
        <v>0.80920000000000003</v>
      </c>
      <c r="K2064" s="12">
        <f t="shared" si="2686"/>
        <v>3.1719838954320005</v>
      </c>
      <c r="L2064" s="12">
        <f t="shared" si="2687"/>
        <v>0.32365248720000006</v>
      </c>
      <c r="M2064" s="13">
        <f t="shared" si="2688"/>
        <v>3.0329441164272174E-2</v>
      </c>
      <c r="N2064" s="13">
        <f t="shared" si="2689"/>
        <v>9.6204498930523713E-2</v>
      </c>
      <c r="O2064" s="13">
        <f t="shared" si="2690"/>
        <v>9.8161990682027536E-3</v>
      </c>
      <c r="P2064" s="13">
        <f t="shared" si="2691"/>
        <v>3.1136825358693745E-2</v>
      </c>
      <c r="Q2064" s="13">
        <f t="shared" si="2692"/>
        <v>0.15257956063786318</v>
      </c>
      <c r="R2064" s="13">
        <f t="shared" si="2693"/>
        <v>1.5885186216370722E-3</v>
      </c>
      <c r="S2064" s="13">
        <f t="shared" si="2694"/>
        <v>7.9914256263964659E-3</v>
      </c>
      <c r="T2064" s="13">
        <f t="shared" si="2695"/>
        <v>4.9382754296327644E-2</v>
      </c>
      <c r="U2064" s="13">
        <f t="shared" si="2696"/>
        <v>5.0387554854266327E-3</v>
      </c>
      <c r="V2064" s="13">
        <f t="shared" si="2697"/>
        <v>9.115734654888308E-4</v>
      </c>
      <c r="W2064" s="13">
        <f t="shared" si="2698"/>
        <v>0.16132663637179748</v>
      </c>
      <c r="X2064" s="13">
        <f t="shared" si="2699"/>
        <v>5.2213767113342247E-2</v>
      </c>
      <c r="Y2064" s="13">
        <f t="shared" si="2700"/>
        <v>8.4495577961573934E-3</v>
      </c>
      <c r="Z2064" s="13">
        <f t="shared" si="2701"/>
        <v>1.7137600095211815E-4</v>
      </c>
      <c r="AA2064" s="13">
        <f t="shared" si="2702"/>
        <v>5.4360191508365794E-4</v>
      </c>
      <c r="AB2064" s="13">
        <f t="shared" si="2703"/>
        <v>8.6214826008567855E-4</v>
      </c>
      <c r="AC2064" s="13">
        <f t="shared" si="2704"/>
        <v>5.8489999129089815E-5</v>
      </c>
      <c r="AD2064" s="13">
        <f t="shared" si="2705"/>
        <v>0.127931373118889</v>
      </c>
      <c r="AE2064" s="13">
        <f t="shared" si="2706"/>
        <v>4.1405307100839651E-2</v>
      </c>
      <c r="AF2064" s="13">
        <f t="shared" si="2707"/>
        <v>6.7004653132332883E-3</v>
      </c>
      <c r="AG2064" s="13">
        <f t="shared" si="2708"/>
        <v>7.2287408800842745E-4</v>
      </c>
      <c r="AH2064" s="13">
        <f t="shared" si="2709"/>
        <v>1.3866567238635654E-5</v>
      </c>
      <c r="AI2064" s="13">
        <f t="shared" si="2710"/>
        <v>4.398452796587728E-5</v>
      </c>
      <c r="AJ2064" s="13">
        <f t="shared" si="2711"/>
        <v>6.9759107177970594E-5</v>
      </c>
      <c r="AK2064" s="13">
        <f t="shared" si="2712"/>
        <v>7.3758254842745872E-5</v>
      </c>
      <c r="AL2064" s="13">
        <f t="shared" si="2713"/>
        <v>2.4018812324942784E-6</v>
      </c>
      <c r="AM2064" s="13">
        <f t="shared" si="2714"/>
        <v>8.1159251050723621E-2</v>
      </c>
      <c r="AN2064" s="13">
        <f t="shared" si="2715"/>
        <v>2.6267393461855918E-2</v>
      </c>
      <c r="AO2064" s="13">
        <f t="shared" si="2716"/>
        <v>4.2507536130953439E-3</v>
      </c>
      <c r="AP2064" s="13">
        <f t="shared" si="2717"/>
        <v>4.5858899311756513E-4</v>
      </c>
      <c r="AQ2064" s="13">
        <f t="shared" si="2718"/>
        <v>3.7105867056260914E-5</v>
      </c>
      <c r="AR2064" s="13">
        <f t="shared" si="2719"/>
        <v>8.9758979514209351E-7</v>
      </c>
      <c r="AS2064" s="13">
        <f t="shared" si="2720"/>
        <v>2.8471403748948288E-6</v>
      </c>
      <c r="AT2064" s="13">
        <f t="shared" si="2721"/>
        <v>4.5155417086003129E-6</v>
      </c>
      <c r="AU2064" s="13">
        <f t="shared" si="2722"/>
        <v>4.7744085262772315E-6</v>
      </c>
      <c r="AV2064" s="13">
        <f t="shared" si="2723"/>
        <v>3.7860867388911519E-6</v>
      </c>
      <c r="AW2064" s="13">
        <f t="shared" si="2724"/>
        <v>6.8495012691017535E-8</v>
      </c>
      <c r="AX2064" s="13">
        <f t="shared" si="2725"/>
        <v>4.2905972883036367E-2</v>
      </c>
      <c r="AY2064" s="13">
        <f t="shared" si="2726"/>
        <v>1.3886624839330477E-2</v>
      </c>
      <c r="AZ2064" s="13">
        <f t="shared" si="2727"/>
        <v>2.2472203340313051E-3</v>
      </c>
      <c r="BA2064" s="13">
        <f t="shared" si="2728"/>
        <v>2.4243948346521572E-4</v>
      </c>
      <c r="BB2064" s="13">
        <f t="shared" si="2729"/>
        <v>1.9616535454750089E-5</v>
      </c>
      <c r="BC2064" s="13">
        <f t="shared" si="2730"/>
        <v>1.2697880980353703E-6</v>
      </c>
      <c r="BD2064" s="13">
        <f t="shared" si="2731"/>
        <v>4.8417861613846196E-8</v>
      </c>
      <c r="BE2064" s="13">
        <f t="shared" si="2732"/>
        <v>1.5358067729037536E-7</v>
      </c>
      <c r="BF2064" s="13">
        <f t="shared" si="2733"/>
        <v>2.4357771750730491E-7</v>
      </c>
      <c r="BG2064" s="13">
        <f t="shared" si="2734"/>
        <v>2.5754153240641886E-7</v>
      </c>
      <c r="BH2064" s="13">
        <f t="shared" si="2735"/>
        <v>2.042293982995098E-7</v>
      </c>
      <c r="BI2064" s="13">
        <f t="shared" si="2736"/>
        <v>1.295624724759625E-7</v>
      </c>
      <c r="BJ2064" s="14">
        <f t="shared" si="2737"/>
        <v>0.86839303161624704</v>
      </c>
      <c r="BK2064" s="14">
        <f t="shared" si="2738"/>
        <v>8.4316782334543275E-2</v>
      </c>
      <c r="BL2064" s="14">
        <f t="shared" si="2739"/>
        <v>1.8068449484464424E-2</v>
      </c>
      <c r="BM2064" s="14">
        <f t="shared" si="2740"/>
        <v>0.63540803931069645</v>
      </c>
      <c r="BN2064" s="14">
        <f t="shared" si="2741"/>
        <v>0.32165504378119264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1.5124</v>
      </c>
      <c r="F2065" s="10">
        <f>VLOOKUP(B2065,home!$B$2:$E$405,3,FALSE)</f>
        <v>1.2342</v>
      </c>
      <c r="G2065" s="10">
        <f>VLOOKUP(C2065,away!$B$2:$E$405,4,FALSE)</f>
        <v>0.52900000000000003</v>
      </c>
      <c r="H2065" s="10">
        <f>VLOOKUP(A2065,away!$A$2:$E$405,3,FALSE)</f>
        <v>1.1446000000000001</v>
      </c>
      <c r="I2065" s="10">
        <f>VLOOKUP(C2065,away!$B$2:$E$405,3,FALSE)</f>
        <v>0.93189999999999995</v>
      </c>
      <c r="J2065" s="10">
        <f>VLOOKUP(B2065,home!$B$2:$E$405,4,FALSE)</f>
        <v>0.99019999999999997</v>
      </c>
      <c r="K2065" s="12">
        <f t="shared" si="2686"/>
        <v>0.98743355832000002</v>
      </c>
      <c r="L2065" s="12">
        <f t="shared" si="2687"/>
        <v>1.056199543148</v>
      </c>
      <c r="M2065" s="13">
        <f t="shared" si="2688"/>
        <v>0.12955716049193483</v>
      </c>
      <c r="N2065" s="13">
        <f t="shared" si="2689"/>
        <v>0.12792908799038649</v>
      </c>
      <c r="O2065" s="13">
        <f t="shared" si="2690"/>
        <v>0.13683821372313368</v>
      </c>
      <c r="P2065" s="13">
        <f t="shared" si="2691"/>
        <v>0.13511864429078652</v>
      </c>
      <c r="Q2065" s="13">
        <f t="shared" si="2692"/>
        <v>6.3160737283489865E-2</v>
      </c>
      <c r="R2065" s="13">
        <f t="shared" si="2693"/>
        <v>7.2264229409781083E-2</v>
      </c>
      <c r="S2065" s="13">
        <f t="shared" si="2694"/>
        <v>3.5229716299850201E-2</v>
      </c>
      <c r="T2065" s="13">
        <f t="shared" si="2695"/>
        <v>6.6710341863712844E-2</v>
      </c>
      <c r="U2065" s="13">
        <f t="shared" si="2696"/>
        <v>7.135612518535292E-2</v>
      </c>
      <c r="V2065" s="13">
        <f t="shared" si="2697"/>
        <v>4.0824464293170394E-3</v>
      </c>
      <c r="W2065" s="13">
        <f t="shared" si="2698"/>
        <v>2.0789010520650367E-2</v>
      </c>
      <c r="X2065" s="13">
        <f t="shared" si="2699"/>
        <v>2.1957343414409882E-2</v>
      </c>
      <c r="Y2065" s="13">
        <f t="shared" si="2700"/>
        <v>1.159566804152173E-2</v>
      </c>
      <c r="Z2065" s="13">
        <f t="shared" si="2701"/>
        <v>2.5441815362851023E-2</v>
      </c>
      <c r="AA2065" s="13">
        <f t="shared" si="2702"/>
        <v>2.5122102273860421E-2</v>
      </c>
      <c r="AB2065" s="13">
        <f t="shared" si="2703"/>
        <v>1.240320342037848E-2</v>
      </c>
      <c r="AC2065" s="13">
        <f t="shared" si="2704"/>
        <v>2.6610581809246057E-4</v>
      </c>
      <c r="AD2065" s="13">
        <f t="shared" si="2705"/>
        <v>5.1319416580894251E-3</v>
      </c>
      <c r="AE2065" s="13">
        <f t="shared" si="2706"/>
        <v>5.4203544347362406E-3</v>
      </c>
      <c r="AF2065" s="13">
        <f t="shared" si="2707"/>
        <v>2.8624879388343262E-3</v>
      </c>
      <c r="AG2065" s="13">
        <f t="shared" si="2708"/>
        <v>1.0077861510878255E-3</v>
      </c>
      <c r="AH2065" s="13">
        <f t="shared" si="2709"/>
        <v>6.7179084407747525E-3</v>
      </c>
      <c r="AI2065" s="13">
        <f t="shared" si="2710"/>
        <v>6.6334882361421751E-3</v>
      </c>
      <c r="AJ2065" s="13">
        <f t="shared" si="2711"/>
        <v>3.2750644465438642E-3</v>
      </c>
      <c r="AK2065" s="13">
        <f t="shared" si="2712"/>
        <v>1.0779695133927101E-3</v>
      </c>
      <c r="AL2065" s="13">
        <f t="shared" si="2713"/>
        <v>1.1101156351997165E-5</v>
      </c>
      <c r="AM2065" s="13">
        <f t="shared" si="2714"/>
        <v>1.0134902825075769E-3</v>
      </c>
      <c r="AN2065" s="13">
        <f t="shared" si="2715"/>
        <v>1.0704479733694401E-3</v>
      </c>
      <c r="AO2065" s="13">
        <f t="shared" si="2716"/>
        <v>5.6530333021825255E-4</v>
      </c>
      <c r="AP2065" s="13">
        <f t="shared" si="2717"/>
        <v>1.9902437303885383E-4</v>
      </c>
      <c r="AQ2065" s="13">
        <f t="shared" si="2718"/>
        <v>5.2552362969738624E-5</v>
      </c>
      <c r="AR2065" s="13">
        <f t="shared" si="2719"/>
        <v>1.4190903652112779E-3</v>
      </c>
      <c r="AS2065" s="13">
        <f t="shared" si="2720"/>
        <v>1.4012574488982002E-3</v>
      </c>
      <c r="AT2065" s="13">
        <f t="shared" si="2721"/>
        <v>6.9182431444397765E-4</v>
      </c>
      <c r="AU2065" s="13">
        <f t="shared" si="2722"/>
        <v>2.2771018151457052E-4</v>
      </c>
      <c r="AV2065" s="13">
        <f t="shared" si="2723"/>
        <v>5.6212168699656353E-5</v>
      </c>
      <c r="AW2065" s="13">
        <f t="shared" si="2724"/>
        <v>3.2160261897066174E-7</v>
      </c>
      <c r="AX2065" s="13">
        <f t="shared" si="2725"/>
        <v>1.6679238599653305E-4</v>
      </c>
      <c r="AY2065" s="13">
        <f t="shared" si="2726"/>
        <v>1.7616604189010305E-4</v>
      </c>
      <c r="AZ2065" s="13">
        <f t="shared" si="2727"/>
        <v>9.3033246481259138E-5</v>
      </c>
      <c r="BA2065" s="13">
        <f t="shared" si="2728"/>
        <v>3.2753890810360403E-5</v>
      </c>
      <c r="BB2065" s="13">
        <f t="shared" si="2729"/>
        <v>8.6486611275555308E-6</v>
      </c>
      <c r="BC2065" s="13">
        <f t="shared" si="2730"/>
        <v>1.8269423863532043E-6</v>
      </c>
      <c r="BD2065" s="13">
        <f t="shared" si="2731"/>
        <v>2.4980709923697991E-4</v>
      </c>
      <c r="BE2065" s="13">
        <f t="shared" si="2732"/>
        <v>2.466679128931684E-4</v>
      </c>
      <c r="BF2065" s="13">
        <f t="shared" si="2733"/>
        <v>1.2178408747573454E-4</v>
      </c>
      <c r="BG2065" s="13">
        <f t="shared" si="2734"/>
        <v>4.0084564947639571E-5</v>
      </c>
      <c r="BH2065" s="13">
        <f t="shared" si="2735"/>
        <v>9.8952111499892195E-6</v>
      </c>
      <c r="BI2065" s="13">
        <f t="shared" si="2736"/>
        <v>1.95417271123232E-6</v>
      </c>
      <c r="BJ2065" s="14">
        <f t="shared" si="2737"/>
        <v>0.32994479878771499</v>
      </c>
      <c r="BK2065" s="14">
        <f t="shared" si="2738"/>
        <v>0.30444134052822314</v>
      </c>
      <c r="BL2065" s="14">
        <f t="shared" si="2739"/>
        <v>0.34015459217654243</v>
      </c>
      <c r="BM2065" s="14">
        <f t="shared" si="2740"/>
        <v>0.3349386292265481</v>
      </c>
      <c r="BN2065" s="14">
        <f t="shared" si="2741"/>
        <v>0.66486807318951247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1.5124</v>
      </c>
      <c r="F2066" s="10">
        <f>VLOOKUP(B2066,home!$B$2:$E$405,3,FALSE)</f>
        <v>0.57299999999999995</v>
      </c>
      <c r="G2066" s="10">
        <f>VLOOKUP(C2066,away!$B$2:$E$405,4,FALSE)</f>
        <v>1.0579000000000001</v>
      </c>
      <c r="H2066" s="10">
        <f>VLOOKUP(A2066,away!$A$2:$E$405,3,FALSE)</f>
        <v>1.1446000000000001</v>
      </c>
      <c r="I2066" s="10">
        <f>VLOOKUP(C2066,away!$B$2:$E$405,3,FALSE)</f>
        <v>1.3395999999999999</v>
      </c>
      <c r="J2066" s="10">
        <f>VLOOKUP(B2066,home!$B$2:$E$405,4,FALSE)</f>
        <v>1.3978999999999999</v>
      </c>
      <c r="K2066" s="12">
        <f t="shared" si="2686"/>
        <v>0.91678164108000004</v>
      </c>
      <c r="L2066" s="12">
        <f t="shared" si="2687"/>
        <v>2.1434086810639998</v>
      </c>
      <c r="M2066" s="13">
        <f t="shared" si="2688"/>
        <v>4.6878772302448343E-2</v>
      </c>
      <c r="N2066" s="13">
        <f t="shared" si="2689"/>
        <v>4.2977597803254247E-2</v>
      </c>
      <c r="O2066" s="13">
        <f t="shared" si="2690"/>
        <v>0.10048036751069037</v>
      </c>
      <c r="P2066" s="13">
        <f t="shared" si="2691"/>
        <v>9.2118556222772235E-2</v>
      </c>
      <c r="Q2066" s="13">
        <f t="shared" si="2692"/>
        <v>1.9700536321871812E-2</v>
      </c>
      <c r="R2066" s="13">
        <f t="shared" si="2693"/>
        <v>0.10768524599945742</v>
      </c>
      <c r="S2066" s="13">
        <f t="shared" si="2694"/>
        <v>4.5254109609675394E-2</v>
      </c>
      <c r="T2066" s="13">
        <f t="shared" si="2695"/>
        <v>4.2226300573916679E-2</v>
      </c>
      <c r="U2066" s="13">
        <f t="shared" si="2696"/>
        <v>9.8723856547486097E-2</v>
      </c>
      <c r="V2066" s="13">
        <f t="shared" si="2697"/>
        <v>9.8806703039985046E-3</v>
      </c>
      <c r="W2066" s="13">
        <f t="shared" si="2698"/>
        <v>6.0203633397739294E-3</v>
      </c>
      <c r="X2066" s="13">
        <f t="shared" si="2699"/>
        <v>1.2904099045630895E-2</v>
      </c>
      <c r="Y2066" s="13">
        <f t="shared" si="2700"/>
        <v>1.3829378957857468E-2</v>
      </c>
      <c r="Z2066" s="13">
        <f t="shared" si="2701"/>
        <v>7.6937830365916463E-2</v>
      </c>
      <c r="AA2066" s="13">
        <f t="shared" si="2702"/>
        <v>7.0535190383999566E-2</v>
      </c>
      <c r="AB2066" s="13">
        <f t="shared" si="2703"/>
        <v>3.2332683797066671E-2</v>
      </c>
      <c r="AC2066" s="13">
        <f t="shared" si="2704"/>
        <v>1.2134931204112744E-3</v>
      </c>
      <c r="AD2066" s="13">
        <f t="shared" si="2705"/>
        <v>1.3798396456339533E-3</v>
      </c>
      <c r="AE2066" s="13">
        <f t="shared" si="2706"/>
        <v>2.9575602749280887E-3</v>
      </c>
      <c r="AF2066" s="13">
        <f t="shared" si="2707"/>
        <v>3.1696301840254482E-3</v>
      </c>
      <c r="AG2066" s="13">
        <f t="shared" si="2708"/>
        <v>2.2646042840675433E-3</v>
      </c>
      <c r="AH2066" s="13">
        <f t="shared" si="2709"/>
        <v>4.1227303377133706E-2</v>
      </c>
      <c r="AI2066" s="13">
        <f t="shared" si="2710"/>
        <v>3.7796434847391668E-2</v>
      </c>
      <c r="AJ2066" s="13">
        <f t="shared" si="2711"/>
        <v>1.7325538783182513E-2</v>
      </c>
      <c r="AK2066" s="13">
        <f t="shared" si="2712"/>
        <v>5.294578626080417E-3</v>
      </c>
      <c r="AL2066" s="13">
        <f t="shared" si="2713"/>
        <v>9.5382390577421428E-5</v>
      </c>
      <c r="AM2066" s="13">
        <f t="shared" si="2714"/>
        <v>2.5300233095030839E-4</v>
      </c>
      <c r="AN2066" s="13">
        <f t="shared" si="2715"/>
        <v>5.4228739248831802E-4</v>
      </c>
      <c r="AO2066" s="13">
        <f t="shared" si="2716"/>
        <v>5.8117175234551077E-4</v>
      </c>
      <c r="AP2066" s="13">
        <f t="shared" si="2717"/>
        <v>4.1522952638884829E-4</v>
      </c>
      <c r="AQ2066" s="13">
        <f t="shared" si="2718"/>
        <v>2.2250164287398772E-4</v>
      </c>
      <c r="AR2066" s="13">
        <f t="shared" si="2719"/>
        <v>1.7673391991081509E-2</v>
      </c>
      <c r="AS2066" s="13">
        <f t="shared" si="2720"/>
        <v>1.6202641313033835E-2</v>
      </c>
      <c r="AT2066" s="13">
        <f t="shared" si="2721"/>
        <v>7.4271420463968823E-3</v>
      </c>
      <c r="AU2066" s="13">
        <f t="shared" si="2722"/>
        <v>2.2696891579433343E-3</v>
      </c>
      <c r="AV2066" s="13">
        <f t="shared" si="2723"/>
        <v>5.2020233774019344E-4</v>
      </c>
      <c r="AW2066" s="13">
        <f t="shared" si="2724"/>
        <v>5.2063887801099197E-6</v>
      </c>
      <c r="AX2066" s="13">
        <f t="shared" si="2725"/>
        <v>3.8657982027614804E-5</v>
      </c>
      <c r="AY2066" s="13">
        <f t="shared" si="2726"/>
        <v>8.2859854270405663E-5</v>
      </c>
      <c r="AZ2066" s="13">
        <f t="shared" si="2727"/>
        <v>8.8801265477442729E-5</v>
      </c>
      <c r="BA2066" s="13">
        <f t="shared" si="2728"/>
        <v>6.3445801104606547E-5</v>
      </c>
      <c r="BB2066" s="13">
        <f t="shared" si="2729"/>
        <v>3.3997570216168404E-5</v>
      </c>
      <c r="BC2066" s="13">
        <f t="shared" si="2730"/>
        <v>1.4574137427283649E-5</v>
      </c>
      <c r="BD2066" s="13">
        <f t="shared" si="2731"/>
        <v>6.313550302921845E-3</v>
      </c>
      <c r="BE2066" s="13">
        <f t="shared" si="2732"/>
        <v>5.7881470077538215E-3</v>
      </c>
      <c r="BF2066" s="13">
        <f t="shared" si="2733"/>
        <v>2.6532334562904196E-3</v>
      </c>
      <c r="BG2066" s="13">
        <f t="shared" si="2734"/>
        <v>8.1081190740876384E-4</v>
      </c>
      <c r="BH2066" s="13">
        <f t="shared" si="2735"/>
        <v>1.8583436777035289E-4</v>
      </c>
      <c r="BI2066" s="13">
        <f t="shared" si="2736"/>
        <v>3.4073907330713692E-5</v>
      </c>
      <c r="BJ2066" s="14">
        <f t="shared" si="2737"/>
        <v>0.1497664396865305</v>
      </c>
      <c r="BK2066" s="14">
        <f t="shared" si="2738"/>
        <v>0.19552384380415355</v>
      </c>
      <c r="BL2066" s="14">
        <f t="shared" si="2739"/>
        <v>0.57127991766816</v>
      </c>
      <c r="BM2066" s="14">
        <f t="shared" si="2740"/>
        <v>0.58358930189877567</v>
      </c>
      <c r="BN2066" s="14">
        <f t="shared" si="2741"/>
        <v>0.40984107616049448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1.5124</v>
      </c>
      <c r="F2067" s="10">
        <f>VLOOKUP(B2067,home!$B$2:$E$405,3,FALSE)</f>
        <v>0.79339999999999999</v>
      </c>
      <c r="G2067" s="10">
        <f>VLOOKUP(C2067,away!$B$2:$E$405,4,FALSE)</f>
        <v>0.70530000000000004</v>
      </c>
      <c r="H2067" s="10">
        <f>VLOOKUP(A2067,away!$A$2:$E$405,3,FALSE)</f>
        <v>1.1446000000000001</v>
      </c>
      <c r="I2067" s="10">
        <f>VLOOKUP(C2067,away!$B$2:$E$405,3,FALSE)</f>
        <v>1.0484</v>
      </c>
      <c r="J2067" s="10">
        <f>VLOOKUP(B2067,home!$B$2:$E$405,4,FALSE)</f>
        <v>1.3395999999999999</v>
      </c>
      <c r="K2067" s="12">
        <f t="shared" si="2686"/>
        <v>0.84631638424799993</v>
      </c>
      <c r="L2067" s="12">
        <f t="shared" si="2687"/>
        <v>1.607518178144</v>
      </c>
      <c r="M2067" s="13">
        <f t="shared" si="2688"/>
        <v>8.5963321972556614E-2</v>
      </c>
      <c r="N2067" s="13">
        <f t="shared" si="2689"/>
        <v>7.2752167829760753E-2</v>
      </c>
      <c r="O2067" s="13">
        <f t="shared" si="2690"/>
        <v>0.13818760272453029</v>
      </c>
      <c r="P2067" s="13">
        <f t="shared" si="2691"/>
        <v>0.11695043228572352</v>
      </c>
      <c r="Q2067" s="13">
        <f t="shared" si="2692"/>
        <v>3.0785675811943386E-2</v>
      </c>
      <c r="R2067" s="13">
        <f t="shared" si="2693"/>
        <v>0.11106954168691191</v>
      </c>
      <c r="S2067" s="13">
        <f t="shared" si="2694"/>
        <v>3.977685860076479E-2</v>
      </c>
      <c r="T2067" s="13">
        <f t="shared" si="2695"/>
        <v>4.948853349414703E-2</v>
      </c>
      <c r="U2067" s="13">
        <f t="shared" si="2696"/>
        <v>9.3999972920549776E-2</v>
      </c>
      <c r="V2067" s="13">
        <f t="shared" si="2697"/>
        <v>6.0127979928367966E-3</v>
      </c>
      <c r="W2067" s="13">
        <f t="shared" si="2698"/>
        <v>8.684807279931683E-3</v>
      </c>
      <c r="X2067" s="13">
        <f t="shared" si="2699"/>
        <v>1.3960985576167524E-2</v>
      </c>
      <c r="Y2067" s="13">
        <f t="shared" si="2700"/>
        <v>1.1221269049247742E-2</v>
      </c>
      <c r="Z2067" s="13">
        <f t="shared" si="2701"/>
        <v>5.9515435766611238E-2</v>
      </c>
      <c r="AA2067" s="13">
        <f t="shared" si="2702"/>
        <v>5.0368888404942511E-2</v>
      </c>
      <c r="AB2067" s="13">
        <f t="shared" si="2703"/>
        <v>2.1314007756730972E-2</v>
      </c>
      <c r="AC2067" s="13">
        <f t="shared" si="2704"/>
        <v>5.1126406906241886E-4</v>
      </c>
      <c r="AD2067" s="13">
        <f t="shared" si="2705"/>
        <v>1.8375236737606217E-3</v>
      </c>
      <c r="AE2067" s="13">
        <f t="shared" si="2706"/>
        <v>2.9538527083401438E-3</v>
      </c>
      <c r="AF2067" s="13">
        <f t="shared" si="2707"/>
        <v>2.3741859621083344E-3</v>
      </c>
      <c r="AG2067" s="13">
        <f t="shared" si="2708"/>
        <v>1.2721823641278168E-3</v>
      </c>
      <c r="AH2067" s="13">
        <f t="shared" si="2709"/>
        <v>2.3918036218747295E-2</v>
      </c>
      <c r="AI2067" s="13">
        <f t="shared" si="2710"/>
        <v>2.0242225930962914E-2</v>
      </c>
      <c r="AJ2067" s="13">
        <f t="shared" si="2711"/>
        <v>8.5656637295118167E-3</v>
      </c>
      <c r="AK2067" s="13">
        <f t="shared" si="2712"/>
        <v>2.4164205187482274E-3</v>
      </c>
      <c r="AL2067" s="13">
        <f t="shared" si="2713"/>
        <v>2.7822356101173647E-5</v>
      </c>
      <c r="AM2067" s="13">
        <f t="shared" si="2714"/>
        <v>3.1102527830943825E-4</v>
      </c>
      <c r="AN2067" s="13">
        <f t="shared" si="2715"/>
        <v>4.9997878874471862E-4</v>
      </c>
      <c r="AO2067" s="13">
        <f t="shared" si="2716"/>
        <v>4.0186249579677702E-4</v>
      </c>
      <c r="AP2067" s="13">
        <f t="shared" si="2717"/>
        <v>2.1533375570254533E-4</v>
      </c>
      <c r="AQ2067" s="13">
        <f t="shared" si="2718"/>
        <v>8.6538231664965237E-5</v>
      </c>
      <c r="AR2067" s="13">
        <f t="shared" si="2719"/>
        <v>7.6897356014285672E-3</v>
      </c>
      <c r="AS2067" s="13">
        <f t="shared" si="2720"/>
        <v>6.5079492300241428E-3</v>
      </c>
      <c r="AT2067" s="13">
        <f t="shared" si="2721"/>
        <v>2.7538920306117935E-3</v>
      </c>
      <c r="AU2067" s="13">
        <f t="shared" si="2722"/>
        <v>7.7688798198558549E-4</v>
      </c>
      <c r="AV2067" s="13">
        <f t="shared" si="2723"/>
        <v>1.6437325696994144E-4</v>
      </c>
      <c r="AW2067" s="13">
        <f t="shared" si="2724"/>
        <v>1.0514292279852823E-6</v>
      </c>
      <c r="AX2067" s="13">
        <f t="shared" si="2725"/>
        <v>4.3870964824761932E-5</v>
      </c>
      <c r="AY2067" s="13">
        <f t="shared" si="2726"/>
        <v>7.0523373448520794E-5</v>
      </c>
      <c r="AZ2067" s="13">
        <f t="shared" si="2727"/>
        <v>5.6683802401267554E-5</v>
      </c>
      <c r="BA2067" s="13">
        <f t="shared" si="2728"/>
        <v>3.0373414255453378E-5</v>
      </c>
      <c r="BB2067" s="13">
        <f t="shared" si="2729"/>
        <v>1.2206453886984856E-5</v>
      </c>
      <c r="BC2067" s="13">
        <f t="shared" si="2730"/>
        <v>3.9244193028009264E-6</v>
      </c>
      <c r="BD2067" s="13">
        <f t="shared" si="2731"/>
        <v>2.0602316274029187E-3</v>
      </c>
      <c r="BE2067" s="13">
        <f t="shared" si="2732"/>
        <v>1.7436077816170104E-3</v>
      </c>
      <c r="BF2067" s="13">
        <f t="shared" si="2733"/>
        <v>7.3782191664239214E-4</v>
      </c>
      <c r="BG2067" s="13">
        <f t="shared" si="2734"/>
        <v>2.081435922372396E-4</v>
      </c>
      <c r="BH2067" s="13">
        <f t="shared" si="2735"/>
        <v>4.4038833096652659E-5</v>
      </c>
      <c r="BI2067" s="13">
        <f t="shared" si="2736"/>
        <v>7.4541571985720476E-6</v>
      </c>
      <c r="BJ2067" s="14">
        <f t="shared" si="2737"/>
        <v>0.19706350472787323</v>
      </c>
      <c r="BK2067" s="14">
        <f t="shared" si="2738"/>
        <v>0.24931302065049382</v>
      </c>
      <c r="BL2067" s="14">
        <f t="shared" si="2739"/>
        <v>0.4927764959008506</v>
      </c>
      <c r="BM2067" s="14">
        <f t="shared" si="2740"/>
        <v>0.44289024279018185</v>
      </c>
      <c r="BN2067" s="14">
        <f t="shared" si="2741"/>
        <v>0.55570874231142642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1.6292</v>
      </c>
      <c r="F2068" s="10">
        <f>VLOOKUP(B2068,home!$B$2:$E$405,3,FALSE)</f>
        <v>1.2958000000000001</v>
      </c>
      <c r="G2068" s="10">
        <f>VLOOKUP(C2068,away!$B$2:$E$405,4,FALSE)</f>
        <v>1.1253</v>
      </c>
      <c r="H2068" s="10">
        <f>VLOOKUP(A2068,away!$A$2:$E$405,3,FALSE)</f>
        <v>1.1462000000000001</v>
      </c>
      <c r="I2068" s="10">
        <f>VLOOKUP(C2068,away!$B$2:$E$405,3,FALSE)</f>
        <v>1.0663</v>
      </c>
      <c r="J2068" s="10">
        <f>VLOOKUP(B2068,home!$B$2:$E$405,4,FALSE)</f>
        <v>0.92090000000000005</v>
      </c>
      <c r="K2068" s="12">
        <f t="shared" si="2686"/>
        <v>2.375640365208</v>
      </c>
      <c r="L2068" s="12">
        <f t="shared" si="2687"/>
        <v>1.1255175889540001</v>
      </c>
      <c r="M2068" s="13">
        <f t="shared" si="2688"/>
        <v>3.0162436473890213E-2</v>
      </c>
      <c r="N2068" s="13">
        <f t="shared" si="2689"/>
        <v>7.1655101600395635E-2</v>
      </c>
      <c r="O2068" s="13">
        <f t="shared" si="2690"/>
        <v>3.3948352777071103E-2</v>
      </c>
      <c r="P2068" s="13">
        <f t="shared" si="2691"/>
        <v>8.0649077189531196E-2</v>
      </c>
      <c r="Q2068" s="13">
        <f t="shared" si="2692"/>
        <v>8.511337586749014E-2</v>
      </c>
      <c r="R2068" s="13">
        <f t="shared" si="2693"/>
        <v>1.9104734083304455E-2</v>
      </c>
      <c r="S2068" s="13">
        <f t="shared" si="2694"/>
        <v>5.3910380028096547E-2</v>
      </c>
      <c r="T2068" s="13">
        <f t="shared" si="2695"/>
        <v>9.5796601594113073E-2</v>
      </c>
      <c r="U2068" s="13">
        <f t="shared" si="2696"/>
        <v>4.5385977454863106E-2</v>
      </c>
      <c r="V2068" s="13">
        <f t="shared" si="2697"/>
        <v>1.60163247494448E-2</v>
      </c>
      <c r="W2068" s="13">
        <f t="shared" si="2698"/>
        <v>6.7399590443310009E-2</v>
      </c>
      <c r="X2068" s="13">
        <f t="shared" si="2699"/>
        <v>7.5859424532241343E-2</v>
      </c>
      <c r="Y2068" s="13">
        <f t="shared" si="2700"/>
        <v>4.2690558299483108E-2</v>
      </c>
      <c r="Z2068" s="13">
        <f t="shared" si="2701"/>
        <v>7.1675714143493788E-3</v>
      </c>
      <c r="AA2068" s="13">
        <f t="shared" si="2702"/>
        <v>1.7027571972439374E-2</v>
      </c>
      <c r="AB2068" s="13">
        <f t="shared" si="2703"/>
        <v>2.0225693649605699E-2</v>
      </c>
      <c r="AC2068" s="13">
        <f t="shared" si="2704"/>
        <v>2.6765531112861213E-3</v>
      </c>
      <c r="AD2068" s="13">
        <f t="shared" si="2705"/>
        <v>4.002929691390366E-2</v>
      </c>
      <c r="AE2068" s="13">
        <f t="shared" si="2706"/>
        <v>4.5053677750060632E-2</v>
      </c>
      <c r="AF2068" s="13">
        <f t="shared" si="2707"/>
        <v>2.535435337737937E-2</v>
      </c>
      <c r="AG2068" s="13">
        <f t="shared" si="2708"/>
        <v>9.5122568942652436E-3</v>
      </c>
      <c r="AH2068" s="13">
        <f t="shared" si="2709"/>
        <v>2.0168069242335316E-3</v>
      </c>
      <c r="AI2068" s="13">
        <f t="shared" si="2710"/>
        <v>4.7912079380401694E-3</v>
      </c>
      <c r="AJ2068" s="13">
        <f t="shared" si="2711"/>
        <v>5.6910934878566105E-3</v>
      </c>
      <c r="AK2068" s="13">
        <f t="shared" si="2712"/>
        <v>4.5066638039748495E-3</v>
      </c>
      <c r="AL2068" s="13">
        <f t="shared" si="2713"/>
        <v>2.8626538663194885E-4</v>
      </c>
      <c r="AM2068" s="13">
        <f t="shared" si="2714"/>
        <v>1.9019042707913117E-2</v>
      </c>
      <c r="AN2068" s="13">
        <f t="shared" si="2715"/>
        <v>2.1406267092823523E-2</v>
      </c>
      <c r="AO2068" s="13">
        <f t="shared" si="2716"/>
        <v>1.2046565063410045E-2</v>
      </c>
      <c r="AP2068" s="13">
        <f t="shared" si="2717"/>
        <v>4.5195402884489217E-3</v>
      </c>
      <c r="AQ2068" s="13">
        <f t="shared" si="2718"/>
        <v>1.2717055221588744E-3</v>
      </c>
      <c r="AR2068" s="13">
        <f t="shared" si="2719"/>
        <v>4.5399033334981155E-4</v>
      </c>
      <c r="AS2068" s="13">
        <f t="shared" si="2720"/>
        <v>1.0785177613200478E-3</v>
      </c>
      <c r="AT2068" s="13">
        <f t="shared" si="2721"/>
        <v>1.281085164192837E-3</v>
      </c>
      <c r="AU2068" s="13">
        <f t="shared" si="2722"/>
        <v>1.0144658757752071E-3</v>
      </c>
      <c r="AV2068" s="13">
        <f t="shared" si="2723"/>
        <v>6.0250152090441668E-4</v>
      </c>
      <c r="AW2068" s="13">
        <f t="shared" si="2724"/>
        <v>2.1261765333657131E-5</v>
      </c>
      <c r="AX2068" s="13">
        <f t="shared" si="2725"/>
        <v>7.5304009274222098E-3</v>
      </c>
      <c r="AY2068" s="13">
        <f t="shared" si="2726"/>
        <v>8.4755986956892102E-3</v>
      </c>
      <c r="AZ2068" s="13">
        <f t="shared" si="2727"/>
        <v>4.7697177044568953E-3</v>
      </c>
      <c r="BA2068" s="13">
        <f t="shared" si="2728"/>
        <v>1.7894670569038439E-3</v>
      </c>
      <c r="BB2068" s="13">
        <f t="shared" si="2729"/>
        <v>5.0351916184975638E-4</v>
      </c>
      <c r="BC2068" s="13">
        <f t="shared" si="2730"/>
        <v>1.1334393460745537E-4</v>
      </c>
      <c r="BD2068" s="13">
        <f t="shared" si="2731"/>
        <v>8.5162350900050291E-5</v>
      </c>
      <c r="BE2068" s="13">
        <f t="shared" si="2732"/>
        <v>2.0231511839416728E-4</v>
      </c>
      <c r="BF2068" s="13">
        <f t="shared" si="2733"/>
        <v>2.4031398087450974E-4</v>
      </c>
      <c r="BG2068" s="13">
        <f t="shared" si="2734"/>
        <v>1.9029986442976955E-4</v>
      </c>
      <c r="BH2068" s="13">
        <f t="shared" si="2735"/>
        <v>1.1302100985824265E-4</v>
      </c>
      <c r="BI2068" s="13">
        <f t="shared" si="2736"/>
        <v>5.3699454627162524E-5</v>
      </c>
      <c r="BJ2068" s="14">
        <f t="shared" si="2737"/>
        <v>0.63990940542832619</v>
      </c>
      <c r="BK2068" s="14">
        <f t="shared" si="2738"/>
        <v>0.19217663563457005</v>
      </c>
      <c r="BL2068" s="14">
        <f t="shared" si="2739"/>
        <v>0.15801347452601511</v>
      </c>
      <c r="BM2068" s="14">
        <f t="shared" si="2740"/>
        <v>0.66817967208122242</v>
      </c>
      <c r="BN2068" s="14">
        <f t="shared" si="2741"/>
        <v>0.32063307799168267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1.6292</v>
      </c>
      <c r="F2069" s="15">
        <f>VLOOKUP(B2069,home!$B$2:$E$405,3,FALSE)</f>
        <v>0.95479999999999998</v>
      </c>
      <c r="G2069" s="15">
        <f>VLOOKUP(C2069,away!$B$2:$E$405,4,FALSE)</f>
        <v>1.1048</v>
      </c>
      <c r="H2069" s="15">
        <f>VLOOKUP(A2069,away!$A$2:$E$405,3,FALSE)</f>
        <v>1.1462000000000001</v>
      </c>
      <c r="I2069" s="15">
        <f>VLOOKUP(C2069,away!$B$2:$E$405,3,FALSE)</f>
        <v>1.1778</v>
      </c>
      <c r="J2069" s="15">
        <f>VLOOKUP(B2069,home!$B$2:$E$405,4,FALSE)</f>
        <v>0.72699999999999998</v>
      </c>
      <c r="K2069" s="16">
        <f t="shared" si="2686"/>
        <v>1.7185828647679999</v>
      </c>
      <c r="L2069" s="16">
        <f t="shared" si="2687"/>
        <v>0.98144589972000007</v>
      </c>
      <c r="M2069" s="17">
        <f t="shared" si="2688"/>
        <v>6.7203579635387534E-2</v>
      </c>
      <c r="N2069" s="17">
        <f t="shared" si="2689"/>
        <v>0.11549492041244871</v>
      </c>
      <c r="O2069" s="17">
        <f t="shared" si="2690"/>
        <v>6.5956677679657599E-2</v>
      </c>
      <c r="P2069" s="17">
        <f t="shared" si="2691"/>
        <v>0.11335201607728553</v>
      </c>
      <c r="Q2069" s="17">
        <f t="shared" si="2692"/>
        <v>9.9243795594289169E-2</v>
      </c>
      <c r="R2069" s="17">
        <f t="shared" si="2693"/>
        <v>3.23664554339268E-2</v>
      </c>
      <c r="S2069" s="17">
        <f t="shared" si="2694"/>
        <v>4.7797601029943675E-2</v>
      </c>
      <c r="T2069" s="17">
        <f t="shared" si="2695"/>
        <v>9.7402416258664914E-2</v>
      </c>
      <c r="U2069" s="17">
        <f t="shared" si="2696"/>
        <v>5.5624435702023703E-2</v>
      </c>
      <c r="V2069" s="17">
        <f t="shared" si="2697"/>
        <v>8.957780836802846E-3</v>
      </c>
      <c r="W2069" s="17">
        <f t="shared" si="2698"/>
        <v>5.6852895514294427E-2</v>
      </c>
      <c r="X2069" s="17">
        <f t="shared" si="2699"/>
        <v>5.5798041189713848E-2</v>
      </c>
      <c r="Y2069" s="17">
        <f t="shared" si="2700"/>
        <v>2.7381379369026165E-2</v>
      </c>
      <c r="Z2069" s="17">
        <f t="shared" si="2701"/>
        <v>1.0588641658032525E-2</v>
      </c>
      <c r="AA2069" s="17">
        <f t="shared" si="2702"/>
        <v>1.819745811466332E-2</v>
      </c>
      <c r="AB2069" s="17">
        <f t="shared" si="2703"/>
        <v>1.5636919849096893E-2</v>
      </c>
      <c r="AC2069" s="17">
        <f t="shared" si="2704"/>
        <v>9.4431587846494395E-4</v>
      </c>
      <c r="AD2069" s="17">
        <f t="shared" si="2705"/>
        <v>2.4426603010827982E-2</v>
      </c>
      <c r="AE2069" s="17">
        <f t="shared" si="2706"/>
        <v>2.3973389369065332E-2</v>
      </c>
      <c r="AF2069" s="17">
        <f t="shared" si="2707"/>
        <v>1.1764292349330104E-2</v>
      </c>
      <c r="AG2069" s="17">
        <f t="shared" si="2708"/>
        <v>3.8486721631191332E-3</v>
      </c>
      <c r="AH2069" s="17">
        <f t="shared" si="2709"/>
        <v>2.598044734720101E-3</v>
      </c>
      <c r="AI2069" s="17">
        <f t="shared" si="2710"/>
        <v>4.4649551629906883E-3</v>
      </c>
      <c r="AJ2069" s="17">
        <f t="shared" si="2711"/>
        <v>3.8366977175366061E-3</v>
      </c>
      <c r="AK2069" s="17">
        <f t="shared" si="2712"/>
        <v>2.1978943182176356E-3</v>
      </c>
      <c r="AL2069" s="17">
        <f t="shared" si="2713"/>
        <v>6.371095659995467E-5</v>
      </c>
      <c r="AM2069" s="17">
        <f t="shared" si="2714"/>
        <v>8.3958282757798756E-3</v>
      </c>
      <c r="AN2069" s="17">
        <f t="shared" si="2715"/>
        <v>8.2400512360173966E-3</v>
      </c>
      <c r="AO2069" s="17">
        <f t="shared" si="2716"/>
        <v>4.0435822495359965E-3</v>
      </c>
      <c r="AP2069" s="17">
        <f t="shared" si="2717"/>
        <v>1.3228524063292261E-3</v>
      </c>
      <c r="AQ2069" s="17">
        <f t="shared" si="2718"/>
        <v>3.2457701753163857E-4</v>
      </c>
      <c r="AR2069" s="17">
        <f t="shared" si="2719"/>
        <v>5.0996807043603577E-4</v>
      </c>
      <c r="AS2069" s="17">
        <f t="shared" si="2720"/>
        <v>8.7642238743017135E-4</v>
      </c>
      <c r="AT2069" s="17">
        <f t="shared" si="2721"/>
        <v>7.5310224866827723E-4</v>
      </c>
      <c r="AU2069" s="17">
        <f t="shared" si="2722"/>
        <v>4.3142287332651683E-4</v>
      </c>
      <c r="AV2069" s="17">
        <f t="shared" si="2723"/>
        <v>1.8535898939198189E-4</v>
      </c>
      <c r="AW2069" s="17">
        <f t="shared" si="2724"/>
        <v>2.985028400106945E-6</v>
      </c>
      <c r="AX2069" s="17">
        <f t="shared" si="2725"/>
        <v>2.4048211017149925E-3</v>
      </c>
      <c r="AY2069" s="17">
        <f t="shared" si="2726"/>
        <v>2.3602018098383124E-3</v>
      </c>
      <c r="AZ2069" s="17">
        <f t="shared" si="2727"/>
        <v>1.1582051943887675E-3</v>
      </c>
      <c r="BA2069" s="17">
        <f t="shared" si="2728"/>
        <v>3.789052463557539E-4</v>
      </c>
      <c r="BB2069" s="17">
        <f t="shared" si="2729"/>
        <v>9.2968750104562768E-5</v>
      </c>
      <c r="BC2069" s="17">
        <f t="shared" si="2730"/>
        <v>1.8248759718443295E-5</v>
      </c>
      <c r="BD2069" s="17">
        <f t="shared" si="2731"/>
        <v>8.3417678619594551E-5</v>
      </c>
      <c r="BE2069" s="17">
        <f t="shared" si="2732"/>
        <v>1.4336019309435912E-4</v>
      </c>
      <c r="BF2069" s="17">
        <f t="shared" si="2733"/>
        <v>1.231881856708987E-4</v>
      </c>
      <c r="BG2069" s="17">
        <f t="shared" si="2734"/>
        <v>7.056970167862179E-5</v>
      </c>
      <c r="BH2069" s="17">
        <f t="shared" si="2735"/>
        <v>3.0319970019167253E-5</v>
      </c>
      <c r="BI2069" s="17">
        <f t="shared" si="2736"/>
        <v>1.0421476187044059E-5</v>
      </c>
      <c r="BJ2069" s="18">
        <f t="shared" si="2737"/>
        <v>0.54492664727809492</v>
      </c>
      <c r="BK2069" s="18">
        <f t="shared" si="2738"/>
        <v>0.24067920622432279</v>
      </c>
      <c r="BL2069" s="18">
        <f t="shared" si="2739"/>
        <v>0.20409709048735608</v>
      </c>
      <c r="BM2069" s="18">
        <f t="shared" si="2740"/>
        <v>0.50431692403337258</v>
      </c>
      <c r="BN2069" s="18">
        <f t="shared" si="2741"/>
        <v>0.4936174448329953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1.4215</v>
      </c>
      <c r="F2070" s="10">
        <f>VLOOKUP(B2070,home!$B$2:$E$405,3,FALSE)</f>
        <v>0.97409999999999997</v>
      </c>
      <c r="G2070" s="10">
        <f>VLOOKUP(C2070,away!$B$2:$E$405,4,FALSE)</f>
        <v>1.1364000000000001</v>
      </c>
      <c r="H2070" s="10">
        <f>VLOOKUP(A2070,away!$A$2:$E$405,3,FALSE)</f>
        <v>1.0277000000000001</v>
      </c>
      <c r="I2070" s="10">
        <f>VLOOKUP(C2070,away!$B$2:$E$405,3,FALSE)</f>
        <v>1.4220999999999999</v>
      </c>
      <c r="J2070" s="10">
        <f>VLOOKUP(B2070,home!$B$2:$E$405,4,FALSE)</f>
        <v>0.97299999999999998</v>
      </c>
      <c r="K2070" s="12">
        <f t="shared" ref="K2070:K2094" si="2742">E2070*F2070*G2070</f>
        <v>1.57355393166</v>
      </c>
      <c r="L2070" s="12">
        <f t="shared" ref="L2070:L2094" si="2743">H2070*I2070*J2070</f>
        <v>1.4220318814100001</v>
      </c>
      <c r="M2070" s="13">
        <f t="shared" ref="M2070:M2094" si="2744">_xlfn.POISSON.DIST(0,K2070,FALSE) * _xlfn.POISSON.DIST(0,L2070,FALSE)</f>
        <v>5.0007323560492555E-2</v>
      </c>
      <c r="N2070" s="13">
        <f t="shared" ref="N2070:N2094" si="2745">_xlfn.POISSON.DIST(1,K2070,FALSE) * _xlfn.POISSON.DIST(0,L2070,FALSE)</f>
        <v>7.8689220600406812E-2</v>
      </c>
      <c r="O2070" s="13">
        <f t="shared" ref="O2070:O2094" si="2746">_xlfn.POISSON.DIST(0,K2070,FALSE) * _xlfn.POISSON.DIST(1,L2070,FALSE)</f>
        <v>7.1112008407005864E-2</v>
      </c>
      <c r="P2070" s="13">
        <f t="shared" ref="P2070:P2094" si="2747">_xlfn.POISSON.DIST(1,K2070,FALSE) * _xlfn.POISSON.DIST(1,L2070,FALSE)</f>
        <v>0.11189858041708305</v>
      </c>
      <c r="Q2070" s="13">
        <f t="shared" ref="Q2070:Q2094" si="2748">_xlfn.POISSON.DIST(2,K2070,FALSE) * _xlfn.POISSON.DIST(0,L2070,FALSE)</f>
        <v>6.1910866227515612E-2</v>
      </c>
      <c r="R2070" s="13">
        <f t="shared" ref="R2070:R2094" si="2749">_xlfn.POISSON.DIST(0,K2070,FALSE) * _xlfn.POISSON.DIST(2,L2070,FALSE)</f>
        <v>5.0561771552929152E-2</v>
      </c>
      <c r="S2070" s="13">
        <f t="shared" ref="S2070:S2094" si="2750">_xlfn.POISSON.DIST(2,K2070,FALSE) * _xlfn.POISSON.DIST(2,L2070,FALSE)</f>
        <v>6.2597292795582848E-2</v>
      </c>
      <c r="T2070" s="13">
        <f t="shared" ref="T2070:T2094" si="2751">_xlfn.POISSON.DIST(2,K2070,FALSE) * _xlfn.POISSON.DIST(1,L2070,FALSE)</f>
        <v>8.8039225581236863E-2</v>
      </c>
      <c r="U2070" s="13">
        <f t="shared" ref="U2070:U2094" si="2752">_xlfn.POISSON.DIST(1,K2070,FALSE) * _xlfn.POISSON.DIST(2,L2070,FALSE)</f>
        <v>7.9561674418806405E-2</v>
      </c>
      <c r="V2070" s="13">
        <f t="shared" ref="V2070:V2094" si="2753">_xlfn.POISSON.DIST(3,K2070,FALSE) * _xlfn.POISSON.DIST(3,L2070,FALSE)</f>
        <v>1.5563383083068707E-2</v>
      </c>
      <c r="W2070" s="13">
        <f t="shared" ref="W2070:W2094" si="2754">_xlfn.POISSON.DIST(3,K2070,FALSE) * _xlfn.POISSON.DIST(0,L2070,FALSE)</f>
        <v>3.2473362321594507E-2</v>
      </c>
      <c r="X2070" s="13">
        <f t="shared" ref="X2070:X2094" si="2755">_xlfn.POISSON.DIST(3,K2070,FALSE) * _xlfn.POISSON.DIST(1,L2070,FALSE)</f>
        <v>4.6178156517885649E-2</v>
      </c>
      <c r="Y2070" s="13">
        <f t="shared" ref="Y2070:Y2094" si="2756">_xlfn.POISSON.DIST(3,K2070,FALSE) * _xlfn.POISSON.DIST(2,L2070,FALSE)</f>
        <v>3.2833405396587197E-2</v>
      </c>
      <c r="Z2070" s="13">
        <f t="shared" ref="Z2070:Z2094" si="2757">_xlfn.POISSON.DIST(0,K2070,FALSE) * _xlfn.POISSON.DIST(3,L2070,FALSE)</f>
        <v>2.3966817042944805E-2</v>
      </c>
      <c r="AA2070" s="13">
        <f t="shared" ref="AA2070:AA2094" si="2758">_xlfn.POISSON.DIST(1,K2070,FALSE) * _xlfn.POISSON.DIST(3,L2070,FALSE)</f>
        <v>3.7713079187301699E-2</v>
      </c>
      <c r="AB2070" s="13">
        <f t="shared" ref="AB2070:AB2094" si="2759">_xlfn.POISSON.DIST(2,K2070,FALSE) * _xlfn.POISSON.DIST(3,L2070,FALSE)</f>
        <v>2.9671782015091755E-2</v>
      </c>
      <c r="AC2070" s="13">
        <f t="shared" ref="AC2070:AC2094" si="2760">_xlfn.POISSON.DIST(4,K2070,FALSE) * _xlfn.POISSON.DIST(4,L2070,FALSE)</f>
        <v>2.1765817852858619E-3</v>
      </c>
      <c r="AD2070" s="13">
        <f t="shared" ref="AD2070:AD2094" si="2761">_xlfn.POISSON.DIST(4,K2070,FALSE) * _xlfn.POISSON.DIST(0,L2070,FALSE)</f>
        <v>1.2774646738841182E-2</v>
      </c>
      <c r="AE2070" s="13">
        <f t="shared" ref="AE2070:AE2094" si="2762">_xlfn.POISSON.DIST(4,K2070,FALSE) * _xlfn.POISSON.DIST(1,L2070,FALSE)</f>
        <v>1.8165954936382449E-2</v>
      </c>
      <c r="AF2070" s="13">
        <f t="shared" ref="AF2070:AF2094" si="2763">_xlfn.POISSON.DIST(4,K2070,FALSE) * _xlfn.POISSON.DIST(2,L2070,FALSE)</f>
        <v>1.2916283537896608E-2</v>
      </c>
      <c r="AG2070" s="13">
        <f t="shared" ref="AG2070:AG2094" si="2764">_xlfn.POISSON.DIST(4,K2070,FALSE) * _xlfn.POISSON.DIST(3,L2070,FALSE)</f>
        <v>6.1224556600733716E-3</v>
      </c>
      <c r="AH2070" s="13">
        <f t="shared" ref="AH2070:AH2094" si="2765">_xlfn.POISSON.DIST(0,K2070,FALSE) * _xlfn.POISSON.DIST(4,L2070,FALSE)</f>
        <v>8.5203944827470218E-3</v>
      </c>
      <c r="AI2070" s="13">
        <f t="shared" ref="AI2070:AI2094" si="2766">_xlfn.POISSON.DIST(1,K2070,FALSE) * _xlfn.POISSON.DIST(4,L2070,FALSE)</f>
        <v>1.340730023762075E-2</v>
      </c>
      <c r="AJ2070" s="13">
        <f t="shared" ref="AJ2070:AJ2094" si="2767">_xlfn.POISSON.DIST(2,K2070,FALSE) * _xlfn.POISSON.DIST(4,L2070,FALSE)</f>
        <v>1.0548555000927093E-2</v>
      </c>
      <c r="AK2070" s="13">
        <f t="shared" ref="AK2070:AK2094" si="2768">_xlfn.POISSON.DIST(3,K2070,FALSE) * _xlfn.POISSON.DIST(4,L2070,FALSE)</f>
        <v>5.5329067316801945E-3</v>
      </c>
      <c r="AL2070" s="13">
        <f t="shared" ref="AL2070:AL2094" si="2769">_xlfn.POISSON.DIST(5,K2070,FALSE) * _xlfn.POISSON.DIST(5,L2070,FALSE)</f>
        <v>1.9481659452583481E-4</v>
      </c>
      <c r="AM2070" s="13">
        <f t="shared" ref="AM2070:AM2094" si="2770">_xlfn.POISSON.DIST(5,K2070,FALSE) * _xlfn.POISSON.DIST(0,L2070,FALSE)</f>
        <v>4.0203191202942247E-3</v>
      </c>
      <c r="AN2070" s="13">
        <f t="shared" ref="AN2070:AN2094" si="2771">_xlfn.POISSON.DIST(5,K2070,FALSE) * _xlfn.POISSON.DIST(1,L2070,FALSE)</f>
        <v>5.7170219625005932E-3</v>
      </c>
      <c r="AO2070" s="13">
        <f t="shared" ref="AO2070:AO2094" si="2772">_xlfn.POISSON.DIST(5,K2070,FALSE) * _xlfn.POISSON.DIST(2,L2070,FALSE)</f>
        <v>4.0648937486985059E-3</v>
      </c>
      <c r="AP2070" s="13">
        <f t="shared" ref="AP2070:AP2094" si="2773">_xlfn.POISSON.DIST(5,K2070,FALSE) * _xlfn.POISSON.DIST(3,L2070,FALSE)</f>
        <v>1.9268028350644935E-3</v>
      </c>
      <c r="AQ2070" s="13">
        <f t="shared" ref="AQ2070:AQ2094" si="2774">_xlfn.POISSON.DIST(5,K2070,FALSE) * _xlfn.POISSON.DIST(4,L2070,FALSE)</f>
        <v>6.8499376516322158E-4</v>
      </c>
      <c r="AR2070" s="13">
        <f t="shared" ref="AR2070:AR2094" si="2775">_xlfn.POISSON.DIST(0,K2070,FALSE) * _xlfn.POISSON.DIST(5,L2070,FALSE)</f>
        <v>2.4232545193312222E-3</v>
      </c>
      <c r="AS2070" s="13">
        <f t="shared" ref="AS2070:AS2094" si="2776">_xlfn.POISSON.DIST(1,K2070,FALSE) * _xlfn.POISSON.DIST(5,L2070,FALSE)</f>
        <v>3.8131216763065082E-3</v>
      </c>
      <c r="AT2070" s="13">
        <f t="shared" ref="AT2070:AT2094" si="2777">_xlfn.POISSON.DIST(2,K2070,FALSE) * _xlfn.POISSON.DIST(5,L2070,FALSE)</f>
        <v>3.0000763028250384E-3</v>
      </c>
      <c r="AU2070" s="13">
        <f t="shared" ref="AU2070:AU2094" si="2778">_xlfn.POISSON.DIST(3,K2070,FALSE) * _xlfn.POISSON.DIST(5,L2070,FALSE)</f>
        <v>1.5735939538634456E-3</v>
      </c>
      <c r="AV2070" s="13">
        <f t="shared" ref="AV2070:AV2094" si="2779">_xlfn.POISSON.DIST(4,K2070,FALSE) * _xlfn.POISSON.DIST(5,L2070,FALSE)</f>
        <v>6.190337382345571E-4</v>
      </c>
      <c r="AW2070" s="13">
        <f t="shared" ref="AW2070:AW2094" si="2780">_xlfn.POISSON.DIST(6,K2070,FALSE) * _xlfn.POISSON.DIST(6,L2070,FALSE)</f>
        <v>1.2109171004590119E-5</v>
      </c>
      <c r="AX2070" s="13">
        <f t="shared" ref="AX2070:AX2094" si="2781">_xlfn.POISSON.DIST(6,K2070,FALSE) * _xlfn.POISSON.DIST(0,L2070,FALSE)</f>
        <v>1.0543648263778085E-3</v>
      </c>
      <c r="AY2070" s="13">
        <f t="shared" ref="AY2070:AY2094" si="2782">_xlfn.POISSON.DIST(6,K2070,FALSE) * _xlfn.POISSON.DIST(1,L2070,FALSE)</f>
        <v>1.4993403977465632E-3</v>
      </c>
      <c r="AZ2070" s="13">
        <f t="shared" ref="AZ2070:AZ2094" si="2783">_xlfn.POISSON.DIST(6,K2070,FALSE) * _xlfn.POISSON.DIST(2,L2070,FALSE)</f>
        <v>1.0660549233407817E-3</v>
      </c>
      <c r="BA2070" s="13">
        <f t="shared" ref="BA2070:BA2094" si="2784">_xlfn.POISSON.DIST(6,K2070,FALSE) * _xlfn.POISSON.DIST(3,L2070,FALSE)</f>
        <v>5.0532136277489474E-4</v>
      </c>
      <c r="BB2070" s="13">
        <f t="shared" ref="BB2070:BB2094" si="2785">_xlfn.POISSON.DIST(6,K2070,FALSE) * _xlfn.POISSON.DIST(4,L2070,FALSE)</f>
        <v>1.7964577205586236E-4</v>
      </c>
      <c r="BC2070" s="13">
        <f t="shared" ref="BC2070:BC2094" si="2786">_xlfn.POISSON.DIST(6,K2070,FALSE) * _xlfn.POISSON.DIST(5,L2070,FALSE)</f>
        <v>5.1092403044789903E-5</v>
      </c>
      <c r="BD2070" s="13">
        <f t="shared" ref="BD2070:BD2094" si="2787">_xlfn.POISSON.DIST(0,K2070,FALSE) * _xlfn.POISSON.DIST(6,L2070,FALSE)</f>
        <v>5.7432419720997814E-4</v>
      </c>
      <c r="BE2070" s="13">
        <f t="shared" ref="BE2070:BE2094" si="2788">_xlfn.POISSON.DIST(1,K2070,FALSE) * _xlfn.POISSON.DIST(6,L2070,FALSE)</f>
        <v>9.0373009856723429E-4</v>
      </c>
      <c r="BF2070" s="13">
        <f t="shared" ref="BF2070:BF2094" si="2789">_xlfn.POISSON.DIST(2,K2070,FALSE) * _xlfn.POISSON.DIST(6,L2070,FALSE)</f>
        <v>7.110340248799755E-4</v>
      </c>
      <c r="BG2070" s="13">
        <f t="shared" ref="BG2070:BG2094" si="2790">_xlfn.POISSON.DIST(3,K2070,FALSE) * _xlfn.POISSON.DIST(6,L2070,FALSE)</f>
        <v>3.7295012846464001E-4</v>
      </c>
      <c r="BH2070" s="13">
        <f t="shared" ref="BH2070:BH2094" si="2791">_xlfn.POISSON.DIST(4,K2070,FALSE) * _xlfn.POISSON.DIST(6,L2070,FALSE)</f>
        <v>1.4671428523965903E-4</v>
      </c>
      <c r="BI2070" s="13">
        <f t="shared" ref="BI2070:BI2094" si="2792">_xlfn.POISSON.DIST(5,K2070,FALSE) * _xlfn.POISSON.DIST(6,L2070,FALSE)</f>
        <v>4.6172568073910406E-5</v>
      </c>
      <c r="BJ2070" s="14">
        <f t="shared" ref="BJ2070:BJ2094" si="2793">SUM(N2070,Q2070,T2070,W2070,X2070,Y2070,AD2070,AE2070,AF2070,AG2070,AM2070,AN2070,AO2070,AP2070,AQ2070,AX2070,AY2070,AZ2070,BA2070,BB2070,BC2070)</f>
        <v>0.41087342863548187</v>
      </c>
      <c r="BK2070" s="14">
        <f t="shared" ref="BK2070:BK2094" si="2794">SUM(M2070,P2070,S2070,V2070,AC2070,AL2070,AY2070)</f>
        <v>0.24393731863378543</v>
      </c>
      <c r="BL2070" s="14">
        <f t="shared" ref="BL2070:BL2094" si="2795">SUM(O2070,R2070,U2070,AA2070,AB2070,AH2070,AI2070,AJ2070,AK2070,AR2070,AS2070,AT2070,AU2070,AV2070,BD2070,BE2070,BF2070,BG2070,BH2070,BI2070)</f>
        <v>0.32081347752710626</v>
      </c>
      <c r="BM2070" s="14">
        <f t="shared" ref="BM2070:BM2094" si="2796">SUM(S2070:BI2070)</f>
        <v>0.57392403984714313</v>
      </c>
      <c r="BN2070" s="14">
        <f t="shared" ref="BN2070:BN2094" si="2797">SUM(M2070:R2070)</f>
        <v>0.42417977076543312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1.4215</v>
      </c>
      <c r="F2071" s="10">
        <f>VLOOKUP(B2071,home!$B$2:$E$405,3,FALSE)</f>
        <v>0.64939999999999998</v>
      </c>
      <c r="G2071" s="10">
        <f>VLOOKUP(C2071,away!$B$2:$E$405,4,FALSE)</f>
        <v>1.1904999999999999</v>
      </c>
      <c r="H2071" s="10">
        <f>VLOOKUP(A2071,away!$A$2:$E$405,3,FALSE)</f>
        <v>1.0277000000000001</v>
      </c>
      <c r="I2071" s="10">
        <f>VLOOKUP(C2071,away!$B$2:$E$405,3,FALSE)</f>
        <v>0.67359999999999998</v>
      </c>
      <c r="J2071" s="10">
        <f>VLOOKUP(B2071,home!$B$2:$E$405,4,FALSE)</f>
        <v>0.74850000000000005</v>
      </c>
      <c r="K2071" s="12">
        <f t="shared" si="2742"/>
        <v>1.0989768600499998</v>
      </c>
      <c r="L2071" s="12">
        <f t="shared" si="2743"/>
        <v>0.51815565192000002</v>
      </c>
      <c r="M2071" s="13">
        <f t="shared" si="2744"/>
        <v>0.19846698562241932</v>
      </c>
      <c r="N2071" s="13">
        <f t="shared" si="2745"/>
        <v>0.21811062468291487</v>
      </c>
      <c r="O2071" s="13">
        <f t="shared" si="2746"/>
        <v>0.10283679031978193</v>
      </c>
      <c r="P2071" s="13">
        <f t="shared" si="2747"/>
        <v>0.11301525292325418</v>
      </c>
      <c r="Q2071" s="13">
        <f t="shared" si="2748"/>
        <v>0.11984926472878688</v>
      </c>
      <c r="R2071" s="13">
        <f t="shared" si="2749"/>
        <v>2.6642732064753472E-2</v>
      </c>
      <c r="S2071" s="13">
        <f t="shared" si="2750"/>
        <v>1.6088881676278532E-2</v>
      </c>
      <c r="T2071" s="13">
        <f t="shared" si="2751"/>
        <v>6.2100573897677216E-2</v>
      </c>
      <c r="U2071" s="13">
        <f t="shared" si="2752"/>
        <v>2.9279746027676221E-2</v>
      </c>
      <c r="V2071" s="13">
        <f t="shared" si="2753"/>
        <v>1.0179633354213261E-3</v>
      </c>
      <c r="W2071" s="13">
        <f t="shared" si="2754"/>
        <v>4.3903856210314472E-2</v>
      </c>
      <c r="X2071" s="13">
        <f t="shared" si="2755"/>
        <v>2.2749031236457433E-2</v>
      </c>
      <c r="Y2071" s="13">
        <f t="shared" si="2756"/>
        <v>5.8937695554375216E-3</v>
      </c>
      <c r="Z2071" s="13">
        <f t="shared" si="2757"/>
        <v>4.6016940673140761E-3</v>
      </c>
      <c r="AA2071" s="13">
        <f t="shared" si="2758"/>
        <v>5.0571552970075356E-3</v>
      </c>
      <c r="AB2071" s="13">
        <f t="shared" si="2759"/>
        <v>2.7788483245452826E-3</v>
      </c>
      <c r="AC2071" s="13">
        <f t="shared" si="2760"/>
        <v>3.6229383270737286E-5</v>
      </c>
      <c r="AD2071" s="13">
        <f t="shared" si="2761"/>
        <v>1.206233051052452E-2</v>
      </c>
      <c r="AE2071" s="13">
        <f t="shared" si="2762"/>
        <v>6.2501647293553382E-3</v>
      </c>
      <c r="AF2071" s="13">
        <f t="shared" si="2763"/>
        <v>1.6192790899732523E-3</v>
      </c>
      <c r="AG2071" s="13">
        <f t="shared" si="2764"/>
        <v>2.7967953750183841E-4</v>
      </c>
      <c r="AH2071" s="13">
        <f t="shared" si="2765"/>
        <v>5.960984473463803E-4</v>
      </c>
      <c r="AI2071" s="13">
        <f t="shared" si="2766"/>
        <v>6.5509839994540514E-4</v>
      </c>
      <c r="AJ2071" s="13">
        <f t="shared" si="2767"/>
        <v>3.5996899129789013E-4</v>
      </c>
      <c r="AK2071" s="13">
        <f t="shared" si="2768"/>
        <v>1.318658639239737E-4</v>
      </c>
      <c r="AL2071" s="13">
        <f t="shared" si="2769"/>
        <v>8.2521995298211841E-7</v>
      </c>
      <c r="AM2071" s="13">
        <f t="shared" si="2770"/>
        <v>2.6512444218683103E-3</v>
      </c>
      <c r="AN2071" s="13">
        <f t="shared" si="2771"/>
        <v>1.3737572818124375E-3</v>
      </c>
      <c r="AO2071" s="13">
        <f t="shared" si="2772"/>
        <v>3.559100499686853E-4</v>
      </c>
      <c r="AP2071" s="13">
        <f t="shared" si="2773"/>
        <v>6.1472267988801327E-5</v>
      </c>
      <c r="AQ2071" s="13">
        <f t="shared" si="2774"/>
        <v>7.963050773684573E-6</v>
      </c>
      <c r="AR2071" s="13">
        <f t="shared" si="2775"/>
        <v>6.1774355918652713E-5</v>
      </c>
      <c r="AS2071" s="13">
        <f t="shared" si="2776"/>
        <v>6.7888587699092094E-5</v>
      </c>
      <c r="AT2071" s="13">
        <f t="shared" si="2777"/>
        <v>3.7303993471388629E-5</v>
      </c>
      <c r="AU2071" s="13">
        <f t="shared" si="2778"/>
        <v>1.3665408537504125E-5</v>
      </c>
      <c r="AV2071" s="13">
        <f t="shared" si="2779"/>
        <v>3.7544919414616856E-6</v>
      </c>
      <c r="AW2071" s="13">
        <f t="shared" si="2780"/>
        <v>1.3053170392701487E-8</v>
      </c>
      <c r="AX2071" s="13">
        <f t="shared" si="2781"/>
        <v>4.8560937832831856E-4</v>
      </c>
      <c r="AY2071" s="13">
        <f t="shared" si="2782"/>
        <v>2.5162124400617577E-4</v>
      </c>
      <c r="AZ2071" s="13">
        <f t="shared" si="2783"/>
        <v>6.5189484862470691E-5</v>
      </c>
      <c r="BA2071" s="13">
        <f t="shared" si="2784"/>
        <v>1.1259433342414161E-5</v>
      </c>
      <c r="BB2071" s="13">
        <f t="shared" si="2785"/>
        <v>1.4585347559470983E-6</v>
      </c>
      <c r="BC2071" s="13">
        <f t="shared" si="2786"/>
        <v>1.5114960546314943E-7</v>
      </c>
      <c r="BD2071" s="13">
        <f t="shared" si="2787"/>
        <v>5.3347886104945971E-6</v>
      </c>
      <c r="BE2071" s="13">
        <f t="shared" si="2788"/>
        <v>5.8628092361918539E-6</v>
      </c>
      <c r="BF2071" s="13">
        <f t="shared" si="2789"/>
        <v>3.2215458427311305E-6</v>
      </c>
      <c r="BG2071" s="13">
        <f t="shared" si="2790"/>
        <v>1.1801347782505963E-6</v>
      </c>
      <c r="BH2071" s="13">
        <f t="shared" si="2791"/>
        <v>3.2423520325941074E-7</v>
      </c>
      <c r="BI2071" s="13">
        <f t="shared" si="2792"/>
        <v>7.1265397119140154E-8</v>
      </c>
      <c r="BJ2071" s="14">
        <f t="shared" si="2793"/>
        <v>0.49808421047625606</v>
      </c>
      <c r="BK2071" s="14">
        <f t="shared" si="2794"/>
        <v>0.32887775940460323</v>
      </c>
      <c r="BL2071" s="14">
        <f t="shared" si="2795"/>
        <v>0.16853868535291425</v>
      </c>
      <c r="BM2071" s="14">
        <f t="shared" si="2796"/>
        <v>0.22092909076834122</v>
      </c>
      <c r="BN2071" s="14">
        <f t="shared" si="2797"/>
        <v>0.77892165034191063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1.4215</v>
      </c>
      <c r="F2072" s="10">
        <f>VLOOKUP(B2072,home!$B$2:$E$405,3,FALSE)</f>
        <v>0.91990000000000005</v>
      </c>
      <c r="G2072" s="10">
        <f>VLOOKUP(C2072,away!$B$2:$E$405,4,FALSE)</f>
        <v>1.1364000000000001</v>
      </c>
      <c r="H2072" s="10">
        <f>VLOOKUP(A2072,away!$A$2:$E$405,3,FALSE)</f>
        <v>1.0277000000000001</v>
      </c>
      <c r="I2072" s="10">
        <f>VLOOKUP(C2072,away!$B$2:$E$405,3,FALSE)</f>
        <v>0.5988</v>
      </c>
      <c r="J2072" s="10">
        <f>VLOOKUP(B2072,home!$B$2:$E$405,4,FALSE)</f>
        <v>1.6467000000000001</v>
      </c>
      <c r="K2072" s="12">
        <f t="shared" si="2742"/>
        <v>1.4859996527400001</v>
      </c>
      <c r="L2072" s="12">
        <f t="shared" si="2743"/>
        <v>1.0133573776920002</v>
      </c>
      <c r="M2072" s="13">
        <f t="shared" si="2744"/>
        <v>8.213779375101446E-2</v>
      </c>
      <c r="N2072" s="13">
        <f t="shared" si="2745"/>
        <v>0.12205673299083723</v>
      </c>
      <c r="O2072" s="13">
        <f t="shared" si="2746"/>
        <v>8.3234939284934376E-2</v>
      </c>
      <c r="P2072" s="13">
        <f t="shared" si="2747"/>
        <v>0.12368709087324747</v>
      </c>
      <c r="Q2072" s="13">
        <f t="shared" si="2748"/>
        <v>9.0688131419481552E-2</v>
      </c>
      <c r="R2072" s="13">
        <f t="shared" si="2749"/>
        <v>4.2173369903066964E-2</v>
      </c>
      <c r="S2072" s="13">
        <f t="shared" si="2750"/>
        <v>4.6563511600584077E-2</v>
      </c>
      <c r="T2072" s="13">
        <f t="shared" si="2751"/>
        <v>9.1899487043033315E-2</v>
      </c>
      <c r="U2072" s="13">
        <f t="shared" si="2752"/>
        <v>6.2669613030833071E-2</v>
      </c>
      <c r="V2072" s="13">
        <f t="shared" si="2753"/>
        <v>7.7908448821950574E-3</v>
      </c>
      <c r="W2072" s="13">
        <f t="shared" si="2754"/>
        <v>4.4920843932329702E-2</v>
      </c>
      <c r="X2072" s="13">
        <f t="shared" si="2755"/>
        <v>4.5520868610977226E-2</v>
      </c>
      <c r="Y2072" s="13">
        <f t="shared" si="2756"/>
        <v>2.3064454022940974E-2</v>
      </c>
      <c r="Z2072" s="13">
        <f t="shared" si="2757"/>
        <v>1.4245565177802221E-2</v>
      </c>
      <c r="AA2072" s="13">
        <f t="shared" si="2758"/>
        <v>2.1168904907299137E-2</v>
      </c>
      <c r="AB2072" s="13">
        <f t="shared" si="2759"/>
        <v>1.5728492670566304E-2</v>
      </c>
      <c r="AC2072" s="13">
        <f t="shared" si="2760"/>
        <v>7.3323960788721323E-4</v>
      </c>
      <c r="AD2072" s="13">
        <f t="shared" si="2761"/>
        <v>1.6688089621057407E-2</v>
      </c>
      <c r="AE2072" s="13">
        <f t="shared" si="2762"/>
        <v>1.6910998737083821E-2</v>
      </c>
      <c r="AF2072" s="13">
        <f t="shared" si="2763"/>
        <v>8.568442667181991E-3</v>
      </c>
      <c r="AG2072" s="13">
        <f t="shared" si="2764"/>
        <v>2.8942981973732636E-3</v>
      </c>
      <c r="AH2072" s="13">
        <f t="shared" si="2765"/>
        <v>3.608962143079532E-3</v>
      </c>
      <c r="AI2072" s="13">
        <f t="shared" si="2766"/>
        <v>5.3629164913679911E-3</v>
      </c>
      <c r="AJ2072" s="13">
        <f t="shared" si="2767"/>
        <v>3.9846460219232285E-3</v>
      </c>
      <c r="AK2072" s="13">
        <f t="shared" si="2768"/>
        <v>1.9737275349565805E-3</v>
      </c>
      <c r="AL2072" s="13">
        <f t="shared" si="2769"/>
        <v>4.4165916745963269E-5</v>
      </c>
      <c r="AM2072" s="13">
        <f t="shared" si="2770"/>
        <v>4.9596990763570636E-3</v>
      </c>
      <c r="AN2072" s="13">
        <f t="shared" si="2771"/>
        <v>5.0259476501586294E-3</v>
      </c>
      <c r="AO2072" s="13">
        <f t="shared" si="2772"/>
        <v>2.5465405655910088E-3</v>
      </c>
      <c r="AP2072" s="13">
        <f t="shared" si="2773"/>
        <v>8.6018522324453589E-4</v>
      </c>
      <c r="AQ2072" s="13">
        <f t="shared" si="2774"/>
        <v>2.1791876053912264E-4</v>
      </c>
      <c r="AR2072" s="13">
        <f t="shared" si="2775"/>
        <v>7.314336827001555E-4</v>
      </c>
      <c r="AS2072" s="13">
        <f t="shared" si="2776"/>
        <v>1.0869101984947705E-3</v>
      </c>
      <c r="AT2072" s="13">
        <f t="shared" si="2777"/>
        <v>8.0757408876139692E-4</v>
      </c>
      <c r="AU2072" s="13">
        <f t="shared" si="2778"/>
        <v>4.0001827182041939E-4</v>
      </c>
      <c r="AV2072" s="13">
        <f t="shared" si="2779"/>
        <v>1.4860675325369945E-4</v>
      </c>
      <c r="AW2072" s="13">
        <f t="shared" si="2780"/>
        <v>1.8474219115994724E-6</v>
      </c>
      <c r="AX2072" s="13">
        <f t="shared" si="2781"/>
        <v>1.2283518508602505E-3</v>
      </c>
      <c r="AY2072" s="13">
        <f t="shared" si="2782"/>
        <v>1.2447594104708583E-3</v>
      </c>
      <c r="AZ2072" s="13">
        <f t="shared" si="2783"/>
        <v>6.306930660260943E-4</v>
      </c>
      <c r="BA2072" s="13">
        <f t="shared" si="2784"/>
        <v>2.130391571722435E-4</v>
      </c>
      <c r="BB2072" s="13">
        <f t="shared" si="2785"/>
        <v>5.3971200414444625E-5</v>
      </c>
      <c r="BC2072" s="13">
        <f t="shared" si="2786"/>
        <v>1.0938422824574204E-5</v>
      </c>
      <c r="BD2072" s="13">
        <f t="shared" si="2787"/>
        <v>1.2353395310943865E-4</v>
      </c>
      <c r="BE2072" s="13">
        <f t="shared" si="2788"/>
        <v>1.8357141142222525E-4</v>
      </c>
      <c r="BF2072" s="13">
        <f t="shared" si="2789"/>
        <v>1.3639352681320925E-4</v>
      </c>
      <c r="BG2072" s="13">
        <f t="shared" si="2790"/>
        <v>6.7560244493470971E-5</v>
      </c>
      <c r="BH2072" s="13">
        <f t="shared" si="2791"/>
        <v>2.5098624964081821E-5</v>
      </c>
      <c r="BI2072" s="13">
        <f t="shared" si="2792"/>
        <v>7.4593095961754201E-6</v>
      </c>
      <c r="BJ2072" s="14">
        <f t="shared" si="2793"/>
        <v>0.48020439162595524</v>
      </c>
      <c r="BK2072" s="14">
        <f t="shared" si="2794"/>
        <v>0.26220140604214509</v>
      </c>
      <c r="BL2072" s="14">
        <f t="shared" si="2795"/>
        <v>0.24362373205345625</v>
      </c>
      <c r="BM2072" s="14">
        <f t="shared" si="2796"/>
        <v>0.45505412468821743</v>
      </c>
      <c r="BN2072" s="14">
        <f t="shared" si="2797"/>
        <v>0.54397805822258205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1.2710999999999999</v>
      </c>
      <c r="F2073" s="10">
        <f>VLOOKUP(B2073,home!$B$2:$E$405,3,FALSE)</f>
        <v>0.70389999999999997</v>
      </c>
      <c r="G2073" s="10">
        <f>VLOOKUP(C2073,away!$B$2:$E$405,4,FALSE)</f>
        <v>1.2008000000000001</v>
      </c>
      <c r="H2073" s="10">
        <f>VLOOKUP(A2073,away!$A$2:$E$405,3,FALSE)</f>
        <v>0.94469999999999998</v>
      </c>
      <c r="I2073" s="10">
        <f>VLOOKUP(C2073,away!$B$2:$E$405,3,FALSE)</f>
        <v>0.94710000000000005</v>
      </c>
      <c r="J2073" s="10">
        <f>VLOOKUP(B2073,home!$B$2:$E$405,4,FALSE)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1.4215</v>
      </c>
      <c r="F2074" s="10">
        <f>VLOOKUP(B2074,home!$B$2:$E$405,3,FALSE)</f>
        <v>1.0282</v>
      </c>
      <c r="G2074" s="10">
        <f>VLOOKUP(C2074,away!$B$2:$E$405,4,FALSE)</f>
        <v>1.0823</v>
      </c>
      <c r="H2074" s="10">
        <f>VLOOKUP(A2074,away!$A$2:$E$405,3,FALSE)</f>
        <v>1.0277000000000001</v>
      </c>
      <c r="I2074" s="10">
        <f>VLOOKUP(C2074,away!$B$2:$E$405,3,FALSE)</f>
        <v>1.7215</v>
      </c>
      <c r="J2074" s="10">
        <f>VLOOKUP(B2074,home!$B$2:$E$405,4,FALSE)</f>
        <v>1.3472999999999999</v>
      </c>
      <c r="K2074" s="12">
        <f t="shared" si="2742"/>
        <v>1.5818748524900001</v>
      </c>
      <c r="L2074" s="12">
        <f t="shared" si="2743"/>
        <v>2.383623691515</v>
      </c>
      <c r="M2074" s="13">
        <f t="shared" si="2744"/>
        <v>1.8958582568314519E-2</v>
      </c>
      <c r="N2074" s="13">
        <f t="shared" si="2745"/>
        <v>2.9990105003672021E-2</v>
      </c>
      <c r="O2074" s="13">
        <f t="shared" si="2746"/>
        <v>4.5190126567377781E-2</v>
      </c>
      <c r="P2074" s="13">
        <f t="shared" si="2747"/>
        <v>7.1485124797775176E-2</v>
      </c>
      <c r="Q2074" s="13">
        <f t="shared" si="2748"/>
        <v>2.3720296464421652E-2</v>
      </c>
      <c r="R2074" s="13">
        <f t="shared" si="2749"/>
        <v>5.3858128154281558E-2</v>
      </c>
      <c r="S2074" s="13">
        <f t="shared" si="2750"/>
        <v>6.7385352371938934E-2</v>
      </c>
      <c r="T2074" s="13">
        <f t="shared" si="2751"/>
        <v>5.654026062235494E-2</v>
      </c>
      <c r="U2074" s="13">
        <f t="shared" si="2752"/>
        <v>8.5196818529441665E-2</v>
      </c>
      <c r="V2074" s="13">
        <f t="shared" si="2753"/>
        <v>2.823142562649433E-2</v>
      </c>
      <c r="W2074" s="13">
        <f t="shared" si="2754"/>
        <v>1.2507513490225353E-2</v>
      </c>
      <c r="X2074" s="13">
        <f t="shared" si="2755"/>
        <v>2.9813205477244618E-2</v>
      </c>
      <c r="Y2074" s="13">
        <f t="shared" si="2756"/>
        <v>3.5531731447782516E-2</v>
      </c>
      <c r="Z2074" s="13">
        <f t="shared" si="2757"/>
        <v>4.2792503416398855E-2</v>
      </c>
      <c r="AA2074" s="13">
        <f t="shared" si="2758"/>
        <v>6.7692385029493776E-2</v>
      </c>
      <c r="AB2074" s="13">
        <f t="shared" si="2759"/>
        <v>5.3540440791613395E-2</v>
      </c>
      <c r="AC2074" s="13">
        <f t="shared" si="2760"/>
        <v>6.6530784173112183E-3</v>
      </c>
      <c r="AD2074" s="13">
        <f t="shared" si="2761"/>
        <v>4.9463302643417313E-3</v>
      </c>
      <c r="AE2074" s="13">
        <f t="shared" si="2762"/>
        <v>1.1790190004142602E-2</v>
      </c>
      <c r="AF2074" s="13">
        <f t="shared" si="2763"/>
        <v>1.4051688110668823E-2</v>
      </c>
      <c r="AG2074" s="13">
        <f t="shared" si="2764"/>
        <v>1.1164645562123286E-2</v>
      </c>
      <c r="AH2074" s="13">
        <f t="shared" si="2765"/>
        <v>2.5500306240641226E-2</v>
      </c>
      <c r="AI2074" s="13">
        <f t="shared" si="2766"/>
        <v>4.0338293172864172E-2</v>
      </c>
      <c r="AJ2074" s="13">
        <f t="shared" si="2767"/>
        <v>3.1905065781261455E-2</v>
      </c>
      <c r="AK2074" s="13">
        <f t="shared" si="2768"/>
        <v>1.6823273742138899E-2</v>
      </c>
      <c r="AL2074" s="13">
        <f t="shared" si="2769"/>
        <v>1.0034424023782032E-3</v>
      </c>
      <c r="AM2074" s="13">
        <f t="shared" si="2770"/>
        <v>1.5648950914544774E-3</v>
      </c>
      <c r="AN2074" s="13">
        <f t="shared" si="2771"/>
        <v>3.7301210147264248E-3</v>
      </c>
      <c r="AO2074" s="13">
        <f t="shared" si="2772"/>
        <v>4.4456024114599398E-3</v>
      </c>
      <c r="AP2074" s="13">
        <f t="shared" si="2773"/>
        <v>3.5322144103373762E-3</v>
      </c>
      <c r="AQ2074" s="13">
        <f t="shared" si="2774"/>
        <v>2.1048674879977141E-3</v>
      </c>
      <c r="AR2074" s="13">
        <f t="shared" si="2775"/>
        <v>1.2156626819216048E-2</v>
      </c>
      <c r="AS2074" s="13">
        <f t="shared" si="2776"/>
        <v>1.9230262256423367E-2</v>
      </c>
      <c r="AT2074" s="13">
        <f t="shared" si="2777"/>
        <v>1.5209934135111867E-2</v>
      </c>
      <c r="AU2074" s="13">
        <f t="shared" si="2778"/>
        <v>8.0200707721208991E-3</v>
      </c>
      <c r="AV2074" s="13">
        <f t="shared" si="2779"/>
        <v>3.1716870674020283E-3</v>
      </c>
      <c r="AW2074" s="13">
        <f t="shared" si="2780"/>
        <v>1.0509928551255847E-4</v>
      </c>
      <c r="AX2074" s="13">
        <f t="shared" si="2781"/>
        <v>4.1257803199281343E-4</v>
      </c>
      <c r="AY2074" s="13">
        <f t="shared" si="2782"/>
        <v>9.8343077165670358E-4</v>
      </c>
      <c r="AZ2074" s="13">
        <f t="shared" si="2783"/>
        <v>1.1720644431428985E-3</v>
      </c>
      <c r="BA2074" s="13">
        <f t="shared" si="2784"/>
        <v>9.3125352488591636E-4</v>
      </c>
      <c r="BB2074" s="13">
        <f t="shared" si="2785"/>
        <v>5.5493949118123106E-4</v>
      </c>
      <c r="BC2074" s="13">
        <f t="shared" si="2786"/>
        <v>2.6455338370737235E-4</v>
      </c>
      <c r="BD2074" s="13">
        <f t="shared" si="2787"/>
        <v>4.8294706158649985E-3</v>
      </c>
      <c r="BE2074" s="13">
        <f t="shared" si="2788"/>
        <v>7.6396181180762354E-3</v>
      </c>
      <c r="BF2074" s="13">
        <f t="shared" si="2789"/>
        <v>6.0424598918058904E-3</v>
      </c>
      <c r="BG2074" s="13">
        <f t="shared" si="2790"/>
        <v>3.1861384500090606E-3</v>
      </c>
      <c r="BH2074" s="13">
        <f t="shared" si="2791"/>
        <v>1.2600180726552006E-3</v>
      </c>
      <c r="BI2074" s="13">
        <f t="shared" si="2792"/>
        <v>3.9863818056323525E-4</v>
      </c>
      <c r="BJ2074" s="14">
        <f t="shared" si="2793"/>
        <v>0.24975248650952042</v>
      </c>
      <c r="BK2074" s="14">
        <f t="shared" si="2794"/>
        <v>0.19470043695586908</v>
      </c>
      <c r="BL2074" s="14">
        <f t="shared" si="2795"/>
        <v>0.50118976238836266</v>
      </c>
      <c r="BM2074" s="14">
        <f t="shared" si="2796"/>
        <v>0.74435449422816413</v>
      </c>
      <c r="BN2074" s="14">
        <f t="shared" si="2797"/>
        <v>0.24320236355584271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1.4215</v>
      </c>
      <c r="F2075" s="10">
        <f>VLOOKUP(B2075,home!$B$2:$E$405,3,FALSE)</f>
        <v>1.2987</v>
      </c>
      <c r="G2075" s="10">
        <f>VLOOKUP(C2075,away!$B$2:$E$405,4,FALSE)</f>
        <v>0.91990000000000005</v>
      </c>
      <c r="H2075" s="10">
        <f>VLOOKUP(A2075,away!$A$2:$E$405,3,FALSE)</f>
        <v>1.0277000000000001</v>
      </c>
      <c r="I2075" s="10">
        <f>VLOOKUP(C2075,away!$B$2:$E$405,3,FALSE)</f>
        <v>0.74850000000000005</v>
      </c>
      <c r="J2075" s="10">
        <f>VLOOKUP(B2075,home!$B$2:$E$405,4,FALSE)</f>
        <v>0.5988</v>
      </c>
      <c r="K2075" s="12">
        <f t="shared" si="2742"/>
        <v>1.6982292757949999</v>
      </c>
      <c r="L2075" s="12">
        <f t="shared" si="2743"/>
        <v>0.46061698986000005</v>
      </c>
      <c r="M2075" s="13">
        <f t="shared" si="2744"/>
        <v>0.11545825237537592</v>
      </c>
      <c r="N2075" s="13">
        <f t="shared" si="2745"/>
        <v>0.19607458431599098</v>
      </c>
      <c r="O2075" s="13">
        <f t="shared" si="2746"/>
        <v>5.3182032663641868E-2</v>
      </c>
      <c r="P2075" s="13">
        <f t="shared" si="2747"/>
        <v>9.0315284815682545E-2</v>
      </c>
      <c r="Q2075" s="13">
        <f t="shared" si="2748"/>
        <v>0.16648979966237551</v>
      </c>
      <c r="R2075" s="13">
        <f t="shared" si="2749"/>
        <v>1.2248273900081454E-2</v>
      </c>
      <c r="S2075" s="13">
        <f t="shared" si="2750"/>
        <v>1.766190485202054E-2</v>
      </c>
      <c r="T2075" s="13">
        <f t="shared" si="2751"/>
        <v>7.6688030362877871E-2</v>
      </c>
      <c r="U2075" s="13">
        <f t="shared" si="2752"/>
        <v>2.0800377315074128E-2</v>
      </c>
      <c r="V2075" s="13">
        <f t="shared" si="2753"/>
        <v>1.5350810399046794E-3</v>
      </c>
      <c r="W2075" s="13">
        <f t="shared" si="2754"/>
        <v>9.4245950635963541E-2</v>
      </c>
      <c r="X2075" s="13">
        <f t="shared" si="2755"/>
        <v>4.3411286088431686E-2</v>
      </c>
      <c r="Y2075" s="13">
        <f t="shared" si="2756"/>
        <v>9.9979879620023474E-3</v>
      </c>
      <c r="Z2075" s="13">
        <f t="shared" si="2757"/>
        <v>1.880587684945441E-3</v>
      </c>
      <c r="AA2075" s="13">
        <f t="shared" si="2758"/>
        <v>3.1936690622738914E-3</v>
      </c>
      <c r="AB2075" s="13">
        <f t="shared" si="2759"/>
        <v>2.7117911493771438E-3</v>
      </c>
      <c r="AC2075" s="13">
        <f t="shared" si="2760"/>
        <v>7.5049465110664534E-5</v>
      </c>
      <c r="AD2075" s="13">
        <f t="shared" si="2761"/>
        <v>4.0012808123780913E-2</v>
      </c>
      <c r="AE2075" s="13">
        <f t="shared" si="2762"/>
        <v>1.8430579233821721E-2</v>
      </c>
      <c r="AF2075" s="13">
        <f t="shared" si="2763"/>
        <v>4.2447189640295929E-3</v>
      </c>
      <c r="AG2075" s="13">
        <f t="shared" si="2764"/>
        <v>6.5172989067098963E-4</v>
      </c>
      <c r="AH2075" s="13">
        <f t="shared" si="2765"/>
        <v>2.1655765965183877E-4</v>
      </c>
      <c r="AI2075" s="13">
        <f t="shared" si="2766"/>
        <v>3.6776455751840218E-4</v>
      </c>
      <c r="AJ2075" s="13">
        <f t="shared" si="2767"/>
        <v>3.1227426908877239E-4</v>
      </c>
      <c r="AK2075" s="13">
        <f t="shared" si="2768"/>
        <v>1.7677110194801298E-4</v>
      </c>
      <c r="AL2075" s="13">
        <f t="shared" si="2769"/>
        <v>2.3482475015115987E-6</v>
      </c>
      <c r="AM2075" s="13">
        <f t="shared" si="2770"/>
        <v>1.3590184432514554E-2</v>
      </c>
      <c r="AN2075" s="13">
        <f t="shared" si="2771"/>
        <v>6.2598698449470875E-3</v>
      </c>
      <c r="AO2075" s="13">
        <f t="shared" si="2772"/>
        <v>1.441701202447456E-3</v>
      </c>
      <c r="AP2075" s="13">
        <f t="shared" si="2773"/>
        <v>2.213573560496299E-4</v>
      </c>
      <c r="AQ2075" s="13">
        <f t="shared" si="2774"/>
        <v>2.5490239756737197E-5</v>
      </c>
      <c r="AR2075" s="13">
        <f t="shared" si="2775"/>
        <v>1.995002746399128E-5</v>
      </c>
      <c r="AS2075" s="13">
        <f t="shared" si="2776"/>
        <v>3.3879720692264268E-5</v>
      </c>
      <c r="AT2075" s="13">
        <f t="shared" si="2777"/>
        <v>2.8767766767680413E-5</v>
      </c>
      <c r="AU2075" s="13">
        <f t="shared" si="2778"/>
        <v>1.6284754574705795E-5</v>
      </c>
      <c r="AV2075" s="13">
        <f t="shared" si="2779"/>
        <v>6.913811741975482E-6</v>
      </c>
      <c r="AW2075" s="13">
        <f t="shared" si="2780"/>
        <v>5.1024369211251892E-8</v>
      </c>
      <c r="AX2075" s="13">
        <f t="shared" si="2781"/>
        <v>3.8465415111249473E-3</v>
      </c>
      <c r="AY2075" s="13">
        <f t="shared" si="2782"/>
        <v>1.7717823722259093E-3</v>
      </c>
      <c r="AZ2075" s="13">
        <f t="shared" si="2783"/>
        <v>4.0805653149085416E-4</v>
      </c>
      <c r="BA2075" s="13">
        <f t="shared" si="2784"/>
        <v>6.2652590409343183E-5</v>
      </c>
      <c r="BB2075" s="13">
        <f t="shared" si="2785"/>
        <v>7.214711900320791E-6</v>
      </c>
      <c r="BC2075" s="13">
        <f t="shared" si="2786"/>
        <v>6.6464377564657703E-7</v>
      </c>
      <c r="BD2075" s="13">
        <f t="shared" si="2787"/>
        <v>1.5315535996813315E-6</v>
      </c>
      <c r="BE2075" s="13">
        <f t="shared" si="2788"/>
        <v>2.6009291604280526E-6</v>
      </c>
      <c r="BF2075" s="13">
        <f t="shared" si="2789"/>
        <v>2.2084870222539149E-6</v>
      </c>
      <c r="BG2075" s="13">
        <f t="shared" si="2790"/>
        <v>1.2501724388016405E-6</v>
      </c>
      <c r="BH2075" s="13">
        <f t="shared" si="2791"/>
        <v>5.3076985884124464E-7</v>
      </c>
      <c r="BI2075" s="13">
        <f t="shared" si="2792"/>
        <v>1.8027378259875631E-7</v>
      </c>
      <c r="BJ2075" s="14">
        <f t="shared" si="2793"/>
        <v>0.67788299067658786</v>
      </c>
      <c r="BK2075" s="14">
        <f t="shared" si="2794"/>
        <v>0.22681970316782177</v>
      </c>
      <c r="BL2075" s="14">
        <f t="shared" si="2795"/>
        <v>9.3323609945758737E-2</v>
      </c>
      <c r="BM2075" s="14">
        <f t="shared" si="2796"/>
        <v>0.3643669323941085</v>
      </c>
      <c r="BN2075" s="14">
        <f t="shared" si="2797"/>
        <v>0.63376822773314823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1.4215</v>
      </c>
      <c r="F2076" s="10">
        <f>VLOOKUP(B2076,home!$B$2:$E$405,3,FALSE)</f>
        <v>0.81169999999999998</v>
      </c>
      <c r="G2076" s="10">
        <f>VLOOKUP(C2076,away!$B$2:$E$405,4,FALSE)</f>
        <v>1.1137999999999999</v>
      </c>
      <c r="H2076" s="10">
        <f>VLOOKUP(A2076,away!$A$2:$E$405,3,FALSE)</f>
        <v>1.0277000000000001</v>
      </c>
      <c r="I2076" s="10">
        <f>VLOOKUP(C2076,away!$B$2:$E$405,3,FALSE)</f>
        <v>0.7298</v>
      </c>
      <c r="J2076" s="10">
        <f>VLOOKUP(B2076,home!$B$2:$E$405,4,FALSE)</f>
        <v>1.0479000000000001</v>
      </c>
      <c r="K2076" s="12">
        <f t="shared" si="2742"/>
        <v>1.28513758039</v>
      </c>
      <c r="L2076" s="12">
        <f t="shared" si="2743"/>
        <v>0.78594120053400007</v>
      </c>
      <c r="M2076" s="13">
        <f t="shared" si="2744"/>
        <v>0.12604972828996427</v>
      </c>
      <c r="N2076" s="13">
        <f t="shared" si="2745"/>
        <v>0.16199124282338162</v>
      </c>
      <c r="O2076" s="13">
        <f t="shared" si="2746"/>
        <v>9.9067674779199033E-2</v>
      </c>
      <c r="P2076" s="13">
        <f t="shared" si="2747"/>
        <v>0.12731559186060329</v>
      </c>
      <c r="Q2076" s="13">
        <f t="shared" si="2748"/>
        <v>0.10409051692320484</v>
      </c>
      <c r="R2076" s="13">
        <f t="shared" si="2749"/>
        <v>3.8930683625037779E-2</v>
      </c>
      <c r="S2076" s="13">
        <f t="shared" si="2750"/>
        <v>3.2148541989570976E-2</v>
      </c>
      <c r="T2076" s="13">
        <f t="shared" si="2751"/>
        <v>8.180902583482827E-2</v>
      </c>
      <c r="U2076" s="13">
        <f t="shared" si="2752"/>
        <v>5.0031284556809656E-2</v>
      </c>
      <c r="V2076" s="13">
        <f t="shared" si="2753"/>
        <v>3.6079328958190057E-3</v>
      </c>
      <c r="W2076" s="13">
        <f t="shared" si="2754"/>
        <v>4.4590211686743951E-2</v>
      </c>
      <c r="X2076" s="13">
        <f t="shared" si="2755"/>
        <v>3.5045284505144741E-2</v>
      </c>
      <c r="Y2076" s="13">
        <f t="shared" si="2756"/>
        <v>1.3771766488514525E-2</v>
      </c>
      <c r="Z2076" s="13">
        <f t="shared" si="2757"/>
        <v>1.0199076075290511E-2</v>
      </c>
      <c r="AA2076" s="13">
        <f t="shared" si="2758"/>
        <v>1.3107215949612387E-2</v>
      </c>
      <c r="AB2076" s="13">
        <f t="shared" si="2759"/>
        <v>8.4222878955670429E-3</v>
      </c>
      <c r="AC2076" s="13">
        <f t="shared" si="2760"/>
        <v>2.277603640326078E-4</v>
      </c>
      <c r="AD2076" s="13">
        <f t="shared" si="2761"/>
        <v>1.4326139189045009E-2</v>
      </c>
      <c r="AE2076" s="13">
        <f t="shared" si="2762"/>
        <v>1.125950303325522E-2</v>
      </c>
      <c r="AF2076" s="13">
        <f t="shared" si="2763"/>
        <v>4.424653665686412E-3</v>
      </c>
      <c r="AG2076" s="13">
        <f t="shared" si="2764"/>
        <v>1.159172537985581E-3</v>
      </c>
      <c r="AH2076" s="13">
        <f t="shared" si="2765"/>
        <v>2.0039685237378552E-3</v>
      </c>
      <c r="AI2076" s="13">
        <f t="shared" si="2766"/>
        <v>2.5753752597741878E-3</v>
      </c>
      <c r="AJ2076" s="13">
        <f t="shared" si="2767"/>
        <v>1.6548557649712344E-3</v>
      </c>
      <c r="AK2076" s="13">
        <f t="shared" si="2768"/>
        <v>7.0890577789652499E-4</v>
      </c>
      <c r="AL2076" s="13">
        <f t="shared" si="2769"/>
        <v>9.2019065626202041E-6</v>
      </c>
      <c r="AM2076" s="13">
        <f t="shared" si="2770"/>
        <v>3.6822119707479277E-3</v>
      </c>
      <c r="AN2076" s="13">
        <f t="shared" si="2771"/>
        <v>2.8940020969102924E-3</v>
      </c>
      <c r="AO2076" s="13">
        <f t="shared" si="2772"/>
        <v>1.1372577411967945E-3</v>
      </c>
      <c r="AP2076" s="13">
        <f t="shared" si="2773"/>
        <v>2.9793923814426461E-4</v>
      </c>
      <c r="AQ2076" s="13">
        <f t="shared" si="2774"/>
        <v>5.8540680628322161E-5</v>
      </c>
      <c r="AR2076" s="13">
        <f t="shared" si="2775"/>
        <v>3.1500028547577568E-4</v>
      </c>
      <c r="AS2076" s="13">
        <f t="shared" si="2776"/>
        <v>4.0481870469849767E-4</v>
      </c>
      <c r="AT2076" s="13">
        <f t="shared" si="2777"/>
        <v>2.6012386532642067E-4</v>
      </c>
      <c r="AU2076" s="13">
        <f t="shared" si="2778"/>
        <v>1.1143165162909686E-4</v>
      </c>
      <c r="AV2076" s="13">
        <f t="shared" si="2779"/>
        <v>3.5801250788369745E-5</v>
      </c>
      <c r="AW2076" s="13">
        <f t="shared" si="2780"/>
        <v>2.5817548275051081E-7</v>
      </c>
      <c r="AX2076" s="13">
        <f t="shared" si="2781"/>
        <v>7.8869149709501457E-4</v>
      </c>
      <c r="AY2076" s="13">
        <f t="shared" si="2782"/>
        <v>6.1986514207781353E-4</v>
      </c>
      <c r="AZ2076" s="13">
        <f t="shared" si="2783"/>
        <v>2.4358877696690768E-4</v>
      </c>
      <c r="BA2076" s="13">
        <f t="shared" si="2784"/>
        <v>6.3815485268660079E-5</v>
      </c>
      <c r="BB2076" s="13">
        <f t="shared" si="2785"/>
        <v>1.2538804776177622E-5</v>
      </c>
      <c r="BC2076" s="13">
        <f t="shared" si="2786"/>
        <v>1.9709526558100995E-6</v>
      </c>
      <c r="BD2076" s="13">
        <f t="shared" si="2787"/>
        <v>4.1261950422563964E-5</v>
      </c>
      <c r="BE2076" s="13">
        <f t="shared" si="2788"/>
        <v>5.3027283128226002E-5</v>
      </c>
      <c r="BF2076" s="13">
        <f t="shared" si="2789"/>
        <v>3.4073677167031925E-5</v>
      </c>
      <c r="BG2076" s="13">
        <f t="shared" si="2790"/>
        <v>1.4596454343143136E-5</v>
      </c>
      <c r="BH2076" s="13">
        <f t="shared" si="2791"/>
        <v>4.6896130042050202E-6</v>
      </c>
      <c r="BI2076" s="13">
        <f t="shared" si="2792"/>
        <v>1.2053595818379023E-6</v>
      </c>
      <c r="BJ2076" s="14">
        <f t="shared" si="2793"/>
        <v>0.48226793907425819</v>
      </c>
      <c r="BK2076" s="14">
        <f t="shared" si="2794"/>
        <v>0.28997862244863054</v>
      </c>
      <c r="BL2076" s="14">
        <f t="shared" si="2795"/>
        <v>0.21777828222817089</v>
      </c>
      <c r="BM2076" s="14">
        <f t="shared" si="2796"/>
        <v>0.34215887455836425</v>
      </c>
      <c r="BN2076" s="14">
        <f t="shared" si="2797"/>
        <v>0.65744543830139091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1.4215</v>
      </c>
      <c r="F2077" s="10">
        <f>VLOOKUP(B2077,home!$B$2:$E$405,3,FALSE)</f>
        <v>0.86580000000000001</v>
      </c>
      <c r="G2077" s="10">
        <f>VLOOKUP(C2077,away!$B$2:$E$405,4,FALSE)</f>
        <v>0.43290000000000001</v>
      </c>
      <c r="H2077" s="10">
        <f>VLOOKUP(A2077,away!$A$2:$E$405,3,FALSE)</f>
        <v>1.0277000000000001</v>
      </c>
      <c r="I2077" s="10">
        <f>VLOOKUP(C2077,away!$B$2:$E$405,3,FALSE)</f>
        <v>0.52390000000000003</v>
      </c>
      <c r="J2077" s="10">
        <f>VLOOKUP(B2077,home!$B$2:$E$405,4,FALSE)</f>
        <v>1.1976</v>
      </c>
      <c r="K2077" s="12">
        <f t="shared" si="2742"/>
        <v>0.53278505163000001</v>
      </c>
      <c r="L2077" s="12">
        <f t="shared" si="2743"/>
        <v>0.64480224712800005</v>
      </c>
      <c r="M2077" s="13">
        <f t="shared" si="2744"/>
        <v>0.30802100546942279</v>
      </c>
      <c r="N2077" s="13">
        <f t="shared" si="2745"/>
        <v>0.1641089873021509</v>
      </c>
      <c r="O2077" s="13">
        <f t="shared" si="2746"/>
        <v>0.1986126364893098</v>
      </c>
      <c r="P2077" s="13">
        <f t="shared" si="2747"/>
        <v>0.10581784378632733</v>
      </c>
      <c r="Q2077" s="13">
        <f t="shared" si="2748"/>
        <v>4.3717407636361741E-2</v>
      </c>
      <c r="R2077" s="13">
        <f t="shared" si="2749"/>
        <v>6.4032937158161787E-2</v>
      </c>
      <c r="S2077" s="13">
        <f t="shared" si="2750"/>
        <v>9.0881919290883711E-3</v>
      </c>
      <c r="T2077" s="13">
        <f t="shared" si="2751"/>
        <v>2.818908268253684E-2</v>
      </c>
      <c r="U2077" s="13">
        <f t="shared" si="2752"/>
        <v>3.4115791729831764E-2</v>
      </c>
      <c r="V2077" s="13">
        <f t="shared" si="2753"/>
        <v>3.4690739223623847E-4</v>
      </c>
      <c r="W2077" s="13">
        <f t="shared" si="2754"/>
        <v>7.7639937615562498E-3</v>
      </c>
      <c r="X2077" s="13">
        <f t="shared" si="2755"/>
        <v>5.0062406241392441E-3</v>
      </c>
      <c r="Y2077" s="13">
        <f t="shared" si="2756"/>
        <v>1.6140176020542328E-3</v>
      </c>
      <c r="Z2077" s="13">
        <f t="shared" si="2757"/>
        <v>1.3762860589929576E-2</v>
      </c>
      <c r="AA2077" s="13">
        <f t="shared" si="2758"/>
        <v>7.3326463899821203E-3</v>
      </c>
      <c r="AB2077" s="13">
        <f t="shared" si="2759"/>
        <v>1.9533621927355785E-3</v>
      </c>
      <c r="AC2077" s="13">
        <f t="shared" si="2760"/>
        <v>7.4485569953322047E-6</v>
      </c>
      <c r="AD2077" s="13">
        <f t="shared" si="2761"/>
        <v>1.0341349542764358E-3</v>
      </c>
      <c r="AE2077" s="13">
        <f t="shared" si="2762"/>
        <v>6.6681254235105732E-4</v>
      </c>
      <c r="AF2077" s="13">
        <f t="shared" si="2763"/>
        <v>2.1498111286054821E-4</v>
      </c>
      <c r="AG2077" s="13">
        <f t="shared" si="2764"/>
        <v>4.6206768220853228E-5</v>
      </c>
      <c r="AH2077" s="13">
        <f t="shared" si="2765"/>
        <v>2.2185808588239958E-3</v>
      </c>
      <c r="AI2077" s="13">
        <f t="shared" si="2766"/>
        <v>1.1820267174138721E-3</v>
      </c>
      <c r="AJ2077" s="13">
        <f t="shared" si="2767"/>
        <v>3.148830828326946E-4</v>
      </c>
      <c r="AK2077" s="13">
        <f t="shared" si="2768"/>
        <v>5.5921666514810265E-5</v>
      </c>
      <c r="AL2077" s="13">
        <f t="shared" si="2769"/>
        <v>1.0235538831053693E-7</v>
      </c>
      <c r="AM2077" s="13">
        <f t="shared" si="2770"/>
        <v>1.1019432900131176E-4</v>
      </c>
      <c r="AN2077" s="13">
        <f t="shared" si="2771"/>
        <v>7.1053550960807968E-5</v>
      </c>
      <c r="AO2077" s="13">
        <f t="shared" si="2772"/>
        <v>2.2907744662976419E-5</v>
      </c>
      <c r="AP2077" s="13">
        <f t="shared" si="2773"/>
        <v>4.9236550784405485E-6</v>
      </c>
      <c r="AQ2077" s="13">
        <f t="shared" si="2774"/>
        <v>7.9369596466541362E-7</v>
      </c>
      <c r="AR2077" s="13">
        <f t="shared" si="2775"/>
        <v>2.8610918464097628E-4</v>
      </c>
      <c r="AS2077" s="13">
        <f t="shared" si="2776"/>
        <v>1.5243469671075971E-4</v>
      </c>
      <c r="AT2077" s="13">
        <f t="shared" si="2777"/>
        <v>4.0607463878622749E-5</v>
      </c>
      <c r="AU2077" s="13">
        <f t="shared" si="2778"/>
        <v>7.2116832463784623E-6</v>
      </c>
      <c r="AV2077" s="13">
        <f t="shared" si="2779"/>
        <v>9.605692576902384E-7</v>
      </c>
      <c r="AW2077" s="13">
        <f t="shared" si="2780"/>
        <v>9.7675756402345399E-10</v>
      </c>
      <c r="AX2077" s="13">
        <f t="shared" si="2781"/>
        <v>9.7849818777161788E-6</v>
      </c>
      <c r="AY2077" s="13">
        <f t="shared" si="2782"/>
        <v>6.3093783028581489E-6</v>
      </c>
      <c r="AZ2077" s="13">
        <f t="shared" si="2783"/>
        <v>2.0341506538317906E-6</v>
      </c>
      <c r="BA2077" s="13">
        <f t="shared" si="2784"/>
        <v>4.3720830419587639E-7</v>
      </c>
      <c r="BB2077" s="13">
        <f t="shared" si="2785"/>
        <v>7.0478224252130814E-8</v>
      </c>
      <c r="BC2077" s="13">
        <f t="shared" si="2786"/>
        <v>9.0889034742730172E-9</v>
      </c>
      <c r="BD2077" s="13">
        <f t="shared" si="2787"/>
        <v>3.0747307530076873E-5</v>
      </c>
      <c r="BE2077" s="13">
        <f t="shared" si="2788"/>
        <v>1.6381705829895492E-5</v>
      </c>
      <c r="BF2077" s="13">
        <f t="shared" si="2789"/>
        <v>4.3639639931841706E-6</v>
      </c>
      <c r="BG2077" s="13">
        <f t="shared" si="2790"/>
        <v>7.7501826047336325E-7</v>
      </c>
      <c r="BH2077" s="13">
        <f t="shared" si="2791"/>
        <v>1.0322953598012337E-7</v>
      </c>
      <c r="BI2077" s="13">
        <f t="shared" si="2792"/>
        <v>1.09998307313822E-8</v>
      </c>
      <c r="BJ2077" s="14">
        <f t="shared" si="2793"/>
        <v>0.25259038324844263</v>
      </c>
      <c r="BK2077" s="14">
        <f t="shared" si="2794"/>
        <v>0.42328780886776129</v>
      </c>
      <c r="BL2077" s="14">
        <f t="shared" si="2795"/>
        <v>0.31035849210832106</v>
      </c>
      <c r="BM2077" s="14">
        <f t="shared" si="2796"/>
        <v>0.11568241857117499</v>
      </c>
      <c r="BN2077" s="14">
        <f t="shared" si="2797"/>
        <v>0.88431081784173438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1.4215</v>
      </c>
      <c r="F2078" s="10">
        <f>VLOOKUP(B2078,home!$B$2:$E$405,3,FALSE)</f>
        <v>0.7621</v>
      </c>
      <c r="G2078" s="10">
        <f>VLOOKUP(C2078,away!$B$2:$E$405,4,FALSE)</f>
        <v>0.70350000000000001</v>
      </c>
      <c r="H2078" s="10">
        <f>VLOOKUP(A2078,away!$A$2:$E$405,3,FALSE)</f>
        <v>1.0277000000000001</v>
      </c>
      <c r="I2078" s="10">
        <f>VLOOKUP(C2078,away!$B$2:$E$405,3,FALSE)</f>
        <v>1.4220999999999999</v>
      </c>
      <c r="J2078" s="10">
        <f>VLOOKUP(B2078,home!$B$2:$E$405,4,FALSE)</f>
        <v>1.2974000000000001</v>
      </c>
      <c r="K2078" s="12">
        <f t="shared" si="2742"/>
        <v>0.76211924302500011</v>
      </c>
      <c r="L2078" s="12">
        <f t="shared" si="2743"/>
        <v>1.8961399413580002</v>
      </c>
      <c r="M2078" s="13">
        <f t="shared" si="2744"/>
        <v>7.0070094749887832E-2</v>
      </c>
      <c r="N2078" s="13">
        <f t="shared" si="2745"/>
        <v>5.340176756947454E-2</v>
      </c>
      <c r="O2078" s="13">
        <f t="shared" si="2746"/>
        <v>0.1328627053500018</v>
      </c>
      <c r="P2078" s="13">
        <f t="shared" si="2747"/>
        <v>0.10125722442759699</v>
      </c>
      <c r="Q2078" s="13">
        <f t="shared" si="2748"/>
        <v>2.0349257338122467E-2</v>
      </c>
      <c r="R2078" s="13">
        <f t="shared" si="2749"/>
        <v>0.12596314116550889</v>
      </c>
      <c r="S2078" s="13">
        <f t="shared" si="2750"/>
        <v>3.6581317377186666E-2</v>
      </c>
      <c r="T2078" s="13">
        <f t="shared" si="2751"/>
        <v>3.8585039615786382E-2</v>
      </c>
      <c r="U2078" s="13">
        <f t="shared" si="2752"/>
        <v>9.5998933794108857E-2</v>
      </c>
      <c r="V2078" s="13">
        <f t="shared" si="2753"/>
        <v>5.8736781547751131E-3</v>
      </c>
      <c r="W2078" s="13">
        <f t="shared" si="2754"/>
        <v>5.1695201995502751E-3</v>
      </c>
      <c r="X2078" s="13">
        <f t="shared" si="2755"/>
        <v>9.8021337280242548E-3</v>
      </c>
      <c r="Y2078" s="13">
        <f t="shared" si="2756"/>
        <v>9.2931086361195975E-3</v>
      </c>
      <c r="Z2078" s="13">
        <f t="shared" si="2757"/>
        <v>7.961458103427918E-2</v>
      </c>
      <c r="AA2078" s="13">
        <f t="shared" si="2758"/>
        <v>6.067580423159738E-2</v>
      </c>
      <c r="AB2078" s="13">
        <f t="shared" si="2759"/>
        <v>2.3121098995459041E-2</v>
      </c>
      <c r="AC2078" s="13">
        <f t="shared" si="2760"/>
        <v>5.3049766563795881E-4</v>
      </c>
      <c r="AD2078" s="13">
        <f t="shared" si="2761"/>
        <v>9.849477053209257E-4</v>
      </c>
      <c r="AE2078" s="13">
        <f t="shared" si="2762"/>
        <v>1.8675986842079165E-3</v>
      </c>
      <c r="AF2078" s="13">
        <f t="shared" si="2763"/>
        <v>1.7706142297771394E-3</v>
      </c>
      <c r="AG2078" s="13">
        <f t="shared" si="2764"/>
        <v>1.1191107872724219E-3</v>
      </c>
      <c r="AH2078" s="13">
        <f t="shared" si="2765"/>
        <v>3.7740096753394965E-2</v>
      </c>
      <c r="AI2078" s="13">
        <f t="shared" si="2766"/>
        <v>2.8762453969387636E-2</v>
      </c>
      <c r="AJ2078" s="13">
        <f t="shared" si="2767"/>
        <v>1.0960209823345555E-2</v>
      </c>
      <c r="AK2078" s="13">
        <f t="shared" si="2768"/>
        <v>2.7843289379877625E-3</v>
      </c>
      <c r="AL2078" s="13">
        <f t="shared" si="2769"/>
        <v>3.0664563180374558E-5</v>
      </c>
      <c r="AM2078" s="13">
        <f t="shared" si="2770"/>
        <v>1.5012951991967899E-4</v>
      </c>
      <c r="AN2078" s="13">
        <f t="shared" si="2771"/>
        <v>2.846665790966048E-4</v>
      </c>
      <c r="AO2078" s="13">
        <f t="shared" si="2772"/>
        <v>2.6988383529740953E-4</v>
      </c>
      <c r="AP2078" s="13">
        <f t="shared" si="2773"/>
        <v>1.705791732114341E-4</v>
      </c>
      <c r="AQ2078" s="13">
        <f t="shared" si="2774"/>
        <v>8.0860495872506192E-5</v>
      </c>
      <c r="AR2078" s="13">
        <f t="shared" si="2775"/>
        <v>1.4312100968965524E-2</v>
      </c>
      <c r="AS2078" s="13">
        <f t="shared" si="2776"/>
        <v>1.0907527556565376E-2</v>
      </c>
      <c r="AT2078" s="13">
        <f t="shared" si="2777"/>
        <v>4.1564183223419659E-3</v>
      </c>
      <c r="AU2078" s="13">
        <f t="shared" si="2778"/>
        <v>1.0558954618395001E-3</v>
      </c>
      <c r="AV2078" s="13">
        <f t="shared" si="2779"/>
        <v>2.0117956252266314E-4</v>
      </c>
      <c r="AW2078" s="13">
        <f t="shared" si="2780"/>
        <v>1.2309136725527836E-6</v>
      </c>
      <c r="AX2078" s="13">
        <f t="shared" si="2781"/>
        <v>1.9069432679482066E-5</v>
      </c>
      <c r="AY2078" s="13">
        <f t="shared" si="2782"/>
        <v>3.6158312962603453E-5</v>
      </c>
      <c r="AZ2078" s="13">
        <f t="shared" si="2783"/>
        <v>3.4280610710257583E-5</v>
      </c>
      <c r="BA2078" s="13">
        <f t="shared" si="2784"/>
        <v>2.1666945060621417E-5</v>
      </c>
      <c r="BB2078" s="13">
        <f t="shared" si="2785"/>
        <v>1.0270889984163426E-5</v>
      </c>
      <c r="BC2078" s="13">
        <f t="shared" si="2786"/>
        <v>3.8950089464532236E-6</v>
      </c>
      <c r="BD2078" s="13">
        <f t="shared" si="2787"/>
        <v>4.522957715334011E-3</v>
      </c>
      <c r="BE2078" s="13">
        <f t="shared" si="2788"/>
        <v>3.4470331102444403E-3</v>
      </c>
      <c r="BF2078" s="13">
        <f t="shared" si="2789"/>
        <v>1.3135251323308022E-3</v>
      </c>
      <c r="BG2078" s="13">
        <f t="shared" si="2790"/>
        <v>3.3368759318208808E-4</v>
      </c>
      <c r="BH2078" s="13">
        <f t="shared" si="2791"/>
        <v>6.3577433980691774E-5</v>
      </c>
      <c r="BI2078" s="13">
        <f t="shared" si="2792"/>
        <v>9.6907171717673517E-6</v>
      </c>
      <c r="BJ2078" s="14">
        <f t="shared" si="2793"/>
        <v>0.14342455929739714</v>
      </c>
      <c r="BK2078" s="14">
        <f t="shared" si="2794"/>
        <v>0.21437963525122755</v>
      </c>
      <c r="BL2078" s="14">
        <f t="shared" si="2795"/>
        <v>0.5591923665952705</v>
      </c>
      <c r="BM2078" s="14">
        <f t="shared" si="2796"/>
        <v>0.49267202417829198</v>
      </c>
      <c r="BN2078" s="14">
        <f t="shared" si="2797"/>
        <v>0.50390419060059255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1.2710999999999999</v>
      </c>
      <c r="F2079" s="10">
        <f>VLOOKUP(B2079,home!$B$2:$E$405,3,FALSE)</f>
        <v>1.2008000000000001</v>
      </c>
      <c r="G2079" s="10">
        <f>VLOOKUP(C2079,away!$B$2:$E$405,4,FALSE)</f>
        <v>0.86950000000000005</v>
      </c>
      <c r="H2079" s="10">
        <f>VLOOKUP(A2079,away!$A$2:$E$405,3,FALSE)</f>
        <v>0.94469999999999998</v>
      </c>
      <c r="I2079" s="10">
        <f>VLOOKUP(C2079,away!$B$2:$E$405,3,FALSE)</f>
        <v>2.1171000000000002</v>
      </c>
      <c r="J2079" s="10">
        <f>VLOOKUP(B2079,home!$B$2:$E$405,4,FALSE)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1.2710999999999999</v>
      </c>
      <c r="F2080" s="10">
        <f>VLOOKUP(B2080,home!$B$2:$E$405,3,FALSE)</f>
        <v>1.3664000000000001</v>
      </c>
      <c r="G2080" s="10">
        <f>VLOOKUP(C2080,away!$B$2:$E$405,4,FALSE)</f>
        <v>0.86950000000000005</v>
      </c>
      <c r="H2080" s="10">
        <f>VLOOKUP(A2080,away!$A$2:$E$405,3,FALSE)</f>
        <v>0.94469999999999998</v>
      </c>
      <c r="I2080" s="10">
        <f>VLOOKUP(C2080,away!$B$2:$E$405,3,FALSE)</f>
        <v>1.3928</v>
      </c>
      <c r="J2080" s="10">
        <f>VLOOKUP(B2080,home!$B$2:$E$405,4,FALSE)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1.4215</v>
      </c>
      <c r="F2081" s="10">
        <f>VLOOKUP(B2081,home!$B$2:$E$405,3,FALSE)</f>
        <v>0.81169999999999998</v>
      </c>
      <c r="G2081" s="10">
        <f>VLOOKUP(C2081,away!$B$2:$E$405,4,FALSE)</f>
        <v>0.59530000000000005</v>
      </c>
      <c r="H2081" s="10">
        <f>VLOOKUP(A2081,away!$A$2:$E$405,3,FALSE)</f>
        <v>1.0277000000000001</v>
      </c>
      <c r="I2081" s="10">
        <f>VLOOKUP(C2081,away!$B$2:$E$405,3,FALSE)</f>
        <v>1.1976</v>
      </c>
      <c r="J2081" s="10">
        <f>VLOOKUP(B2081,home!$B$2:$E$405,4,FALSE)</f>
        <v>0.5988</v>
      </c>
      <c r="K2081" s="12">
        <f t="shared" si="2742"/>
        <v>0.68687592171500012</v>
      </c>
      <c r="L2081" s="12">
        <f t="shared" si="2743"/>
        <v>0.73698718377600003</v>
      </c>
      <c r="M2081" s="13">
        <f t="shared" si="2744"/>
        <v>0.24078205145054843</v>
      </c>
      <c r="N2081" s="13">
        <f t="shared" si="2745"/>
        <v>0.16538739352252402</v>
      </c>
      <c r="O2081" s="13">
        <f t="shared" si="2746"/>
        <v>0.17745328600234761</v>
      </c>
      <c r="P2081" s="13">
        <f t="shared" si="2747"/>
        <v>0.12188838938421805</v>
      </c>
      <c r="Q2081" s="13">
        <f t="shared" si="2748"/>
        <v>5.6800309182912567E-2</v>
      </c>
      <c r="R2081" s="13">
        <f t="shared" si="2749"/>
        <v>6.5390398751333623E-2</v>
      </c>
      <c r="S2081" s="13">
        <f t="shared" si="2750"/>
        <v>1.5425547063388596E-2</v>
      </c>
      <c r="T2081" s="13">
        <f t="shared" si="2751"/>
        <v>4.18610999023208E-2</v>
      </c>
      <c r="U2081" s="13">
        <f t="shared" si="2752"/>
        <v>4.4915090413633674E-2</v>
      </c>
      <c r="V2081" s="13">
        <f t="shared" si="2753"/>
        <v>8.6763346335640319E-4</v>
      </c>
      <c r="W2081" s="13">
        <f t="shared" si="2754"/>
        <v>1.3004921574570017E-2</v>
      </c>
      <c r="X2081" s="13">
        <f t="shared" si="2755"/>
        <v>9.5844605264701014E-3</v>
      </c>
      <c r="Y2081" s="13">
        <f t="shared" si="2756"/>
        <v>3.5318122857077188E-3</v>
      </c>
      <c r="Z2081" s="13">
        <f t="shared" si="2757"/>
        <v>1.6063961940578346E-2</v>
      </c>
      <c r="AA2081" s="13">
        <f t="shared" si="2758"/>
        <v>1.1033948664329433E-2</v>
      </c>
      <c r="AB2081" s="13">
        <f t="shared" si="2759"/>
        <v>3.7894768294836367E-3</v>
      </c>
      <c r="AC2081" s="13">
        <f t="shared" si="2760"/>
        <v>2.745077051717107E-5</v>
      </c>
      <c r="AD2081" s="13">
        <f t="shared" si="2761"/>
        <v>2.2331918733410174E-3</v>
      </c>
      <c r="AE2081" s="13">
        <f t="shared" si="2762"/>
        <v>1.6458337895650461E-3</v>
      </c>
      <c r="AF2081" s="13">
        <f t="shared" si="2763"/>
        <v>6.0647920476746258E-4</v>
      </c>
      <c r="AG2081" s="13">
        <f t="shared" si="2764"/>
        <v>1.4898913371342678E-4</v>
      </c>
      <c r="AH2081" s="13">
        <f t="shared" si="2765"/>
        <v>2.9597335177179202E-3</v>
      </c>
      <c r="AI2081" s="13">
        <f t="shared" si="2766"/>
        <v>2.032969688013276E-3</v>
      </c>
      <c r="AJ2081" s="13">
        <f t="shared" si="2767"/>
        <v>6.9819896413638761E-4</v>
      </c>
      <c r="AK2081" s="13">
        <f t="shared" si="2768"/>
        <v>1.598586856772132E-4</v>
      </c>
      <c r="AL2081" s="13">
        <f t="shared" si="2769"/>
        <v>5.5584379077041719E-7</v>
      </c>
      <c r="AM2081" s="13">
        <f t="shared" si="2770"/>
        <v>3.0678514527351193E-4</v>
      </c>
      <c r="AN2081" s="13">
        <f t="shared" si="2771"/>
        <v>2.2609672023943657E-4</v>
      </c>
      <c r="AO2081" s="13">
        <f t="shared" si="2772"/>
        <v>8.3315192555126247E-5</v>
      </c>
      <c r="AP2081" s="13">
        <f t="shared" si="2773"/>
        <v>2.0467409708985887E-5</v>
      </c>
      <c r="AQ2081" s="13">
        <f t="shared" si="2774"/>
        <v>3.7710546601537666E-6</v>
      </c>
      <c r="AR2081" s="13">
        <f t="shared" si="2775"/>
        <v>4.362571339900729E-4</v>
      </c>
      <c r="AS2081" s="13">
        <f t="shared" si="2776"/>
        <v>2.996545210141756E-4</v>
      </c>
      <c r="AT2081" s="13">
        <f t="shared" si="2777"/>
        <v>1.0291273765883937E-4</v>
      </c>
      <c r="AU2081" s="13">
        <f t="shared" si="2778"/>
        <v>2.3562760511876431E-5</v>
      </c>
      <c r="AV2081" s="13">
        <f t="shared" si="2779"/>
        <v>4.0461732111862327E-6</v>
      </c>
      <c r="AW2081" s="13">
        <f t="shared" si="2780"/>
        <v>7.8160708221479856E-9</v>
      </c>
      <c r="AX2081" s="13">
        <f t="shared" si="2781"/>
        <v>3.5120554904702275E-5</v>
      </c>
      <c r="AY2081" s="13">
        <f t="shared" si="2782"/>
        <v>2.5883398851866912E-5</v>
      </c>
      <c r="AZ2081" s="13">
        <f t="shared" si="2783"/>
        <v>9.5378666131941735E-6</v>
      </c>
      <c r="BA2081" s="13">
        <f t="shared" si="2784"/>
        <v>2.3430951514963701E-6</v>
      </c>
      <c r="BB2081" s="13">
        <f t="shared" si="2785"/>
        <v>4.3170777425512735E-7</v>
      </c>
      <c r="BC2081" s="13">
        <f t="shared" si="2786"/>
        <v>6.3632619352498312E-8</v>
      </c>
      <c r="BD2081" s="13">
        <f t="shared" si="2787"/>
        <v>5.3585986096922138E-5</v>
      </c>
      <c r="BE2081" s="13">
        <f t="shared" si="2788"/>
        <v>3.6806923591330571E-5</v>
      </c>
      <c r="BF2081" s="13">
        <f t="shared" si="2789"/>
        <v>1.2640894783644384E-5</v>
      </c>
      <c r="BG2081" s="13">
        <f t="shared" si="2790"/>
        <v>2.8942420852726915E-6</v>
      </c>
      <c r="BH2081" s="13">
        <f t="shared" si="2791"/>
        <v>4.9699629999700583E-7</v>
      </c>
      <c r="BI2081" s="13">
        <f t="shared" si="2792"/>
        <v>6.8274958329877644E-8</v>
      </c>
      <c r="BJ2081" s="14">
        <f t="shared" si="2793"/>
        <v>0.29551830677424418</v>
      </c>
      <c r="BK2081" s="14">
        <f t="shared" si="2794"/>
        <v>0.37901751137467127</v>
      </c>
      <c r="BL2081" s="14">
        <f t="shared" si="2795"/>
        <v>0.30940588816087444</v>
      </c>
      <c r="BM2081" s="14">
        <f t="shared" si="2796"/>
        <v>0.17227796437370299</v>
      </c>
      <c r="BN2081" s="14">
        <f t="shared" si="2797"/>
        <v>0.82770182829388439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1.4215</v>
      </c>
      <c r="F2082" s="10">
        <f>VLOOKUP(B2082,home!$B$2:$E$405,3,FALSE)</f>
        <v>0.54110000000000003</v>
      </c>
      <c r="G2082" s="10">
        <f>VLOOKUP(C2082,away!$B$2:$E$405,4,FALSE)</f>
        <v>1.1137999999999999</v>
      </c>
      <c r="H2082" s="10">
        <f>VLOOKUP(A2082,away!$A$2:$E$405,3,FALSE)</f>
        <v>1.0277000000000001</v>
      </c>
      <c r="I2082" s="10">
        <f>VLOOKUP(C2082,away!$B$2:$E$405,3,FALSE)</f>
        <v>0.81089999999999995</v>
      </c>
      <c r="J2082" s="10">
        <f>VLOOKUP(B2082,home!$B$2:$E$405,4,FALSE)</f>
        <v>0.74850000000000005</v>
      </c>
      <c r="K2082" s="12">
        <f t="shared" si="2742"/>
        <v>0.85670561137000001</v>
      </c>
      <c r="L2082" s="12">
        <f t="shared" si="2743"/>
        <v>0.62377140460500002</v>
      </c>
      <c r="M2082" s="13">
        <f t="shared" si="2744"/>
        <v>0.22752912746464643</v>
      </c>
      <c r="N2082" s="13">
        <f t="shared" si="2745"/>
        <v>0.19492548024908263</v>
      </c>
      <c r="O2082" s="13">
        <f t="shared" si="2746"/>
        <v>0.14192616342717262</v>
      </c>
      <c r="P2082" s="13">
        <f t="shared" si="2747"/>
        <v>0.12158894060827447</v>
      </c>
      <c r="Q2082" s="13">
        <f t="shared" si="2748"/>
        <v>8.3496876364190592E-2</v>
      </c>
      <c r="R2082" s="13">
        <f t="shared" si="2749"/>
        <v>4.4264741155583119E-2</v>
      </c>
      <c r="S2082" s="13">
        <f t="shared" si="2750"/>
        <v>1.6243931758297202E-2</v>
      </c>
      <c r="T2082" s="13">
        <f t="shared" si="2751"/>
        <v>5.2082963849821196E-2</v>
      </c>
      <c r="U2082" s="13">
        <f t="shared" si="2752"/>
        <v>3.7921852133828642E-2</v>
      </c>
      <c r="V2082" s="13">
        <f t="shared" si="2753"/>
        <v>9.6450774643071723E-4</v>
      </c>
      <c r="W2082" s="13">
        <f t="shared" si="2754"/>
        <v>2.3844080837689734E-2</v>
      </c>
      <c r="X2082" s="13">
        <f t="shared" si="2755"/>
        <v>1.4873255795640892E-2</v>
      </c>
      <c r="Y2082" s="13">
        <f t="shared" si="2756"/>
        <v>4.6387558293481878E-3</v>
      </c>
      <c r="Z2082" s="13">
        <f t="shared" si="2757"/>
        <v>9.2036932550316145E-3</v>
      </c>
      <c r="AA2082" s="13">
        <f t="shared" si="2758"/>
        <v>7.884855656913806E-3</v>
      </c>
      <c r="AB2082" s="13">
        <f t="shared" si="2759"/>
        <v>3.3775000430602718E-3</v>
      </c>
      <c r="AC2082" s="13">
        <f t="shared" si="2760"/>
        <v>3.2213863232523668E-5</v>
      </c>
      <c r="AD2082" s="13">
        <f t="shared" si="2761"/>
        <v>5.1068394629021699E-3</v>
      </c>
      <c r="AE2082" s="13">
        <f t="shared" si="2762"/>
        <v>3.1855004248667307E-3</v>
      </c>
      <c r="AF2082" s="13">
        <f t="shared" si="2763"/>
        <v>9.9351203719447233E-4</v>
      </c>
      <c r="AG2082" s="13">
        <f t="shared" si="2764"/>
        <v>2.0657479964425709E-4</v>
      </c>
      <c r="AH2082" s="13">
        <f t="shared" si="2765"/>
        <v>1.4352501673111583E-3</v>
      </c>
      <c r="AI2082" s="13">
        <f t="shared" si="2766"/>
        <v>1.2295868720552008E-3</v>
      </c>
      <c r="AJ2082" s="13">
        <f t="shared" si="2767"/>
        <v>5.2669698647828838E-4</v>
      </c>
      <c r="AK2082" s="13">
        <f t="shared" si="2768"/>
        <v>1.504080879358729E-4</v>
      </c>
      <c r="AL2082" s="13">
        <f t="shared" si="2769"/>
        <v>6.8858867380854362E-7</v>
      </c>
      <c r="AM2082" s="13">
        <f t="shared" si="2770"/>
        <v>8.7501160484680955E-4</v>
      </c>
      <c r="AN2082" s="13">
        <f t="shared" si="2771"/>
        <v>5.4580721780096968E-4</v>
      </c>
      <c r="AO2082" s="13">
        <f t="shared" si="2772"/>
        <v>1.7022946744562901E-4</v>
      </c>
      <c r="AP2082" s="13">
        <f t="shared" si="2773"/>
        <v>3.5394758004573721E-5</v>
      </c>
      <c r="AQ2082" s="13">
        <f t="shared" si="2774"/>
        <v>5.5195594790417534E-6</v>
      </c>
      <c r="AR2082" s="13">
        <f t="shared" si="2775"/>
        <v>1.7905360256464858E-4</v>
      </c>
      <c r="AS2082" s="13">
        <f t="shared" si="2776"/>
        <v>1.5339622605314829E-4</v>
      </c>
      <c r="AT2082" s="13">
        <f t="shared" si="2777"/>
        <v>6.5707703811356566E-5</v>
      </c>
      <c r="AU2082" s="13">
        <f t="shared" si="2778"/>
        <v>1.8764052855142367E-5</v>
      </c>
      <c r="AV2082" s="13">
        <f t="shared" si="2779"/>
        <v>4.018817343260933E-6</v>
      </c>
      <c r="AW2082" s="13">
        <f t="shared" si="2780"/>
        <v>1.022149563103087E-8</v>
      </c>
      <c r="AX2082" s="13">
        <f t="shared" si="2781"/>
        <v>1.2493789198102175E-4</v>
      </c>
      <c r="AY2082" s="13">
        <f t="shared" si="2782"/>
        <v>7.7932684369389716E-5</v>
      </c>
      <c r="AZ2082" s="13">
        <f t="shared" si="2783"/>
        <v>2.4306089996866175E-5</v>
      </c>
      <c r="BA2082" s="13">
        <f t="shared" si="2784"/>
        <v>5.0538146326002528E-6</v>
      </c>
      <c r="BB2082" s="13">
        <f t="shared" si="2785"/>
        <v>7.8810626299759027E-7</v>
      </c>
      <c r="BC2082" s="13">
        <f t="shared" si="2786"/>
        <v>9.8319630129600942E-8</v>
      </c>
      <c r="BD2082" s="13">
        <f t="shared" si="2787"/>
        <v>1.8614752861889369E-5</v>
      </c>
      <c r="BE2082" s="13">
        <f t="shared" si="2788"/>
        <v>1.5947363231046391E-5</v>
      </c>
      <c r="BF2082" s="13">
        <f t="shared" si="2789"/>
        <v>6.8310977832965283E-6</v>
      </c>
      <c r="BG2082" s="13">
        <f t="shared" si="2790"/>
        <v>1.9507466009224348E-6</v>
      </c>
      <c r="BH2082" s="13">
        <f t="shared" si="2791"/>
        <v>4.1780388984280087E-7</v>
      </c>
      <c r="BI2082" s="13">
        <f t="shared" si="2792"/>
        <v>7.1586987376108209E-8</v>
      </c>
      <c r="BJ2082" s="14">
        <f t="shared" si="2793"/>
        <v>0.38521891916483086</v>
      </c>
      <c r="BK2082" s="14">
        <f t="shared" si="2794"/>
        <v>0.36643734271392453</v>
      </c>
      <c r="BL2082" s="14">
        <f t="shared" si="2795"/>
        <v>0.23918182828432094</v>
      </c>
      <c r="BM2082" s="14">
        <f t="shared" si="2796"/>
        <v>0.18623253168628431</v>
      </c>
      <c r="BN2082" s="14">
        <f t="shared" si="2797"/>
        <v>0.81373132926894975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1.4215</v>
      </c>
      <c r="F2083" s="10">
        <f>VLOOKUP(B2083,home!$B$2:$E$405,3,FALSE)</f>
        <v>0.93799999999999994</v>
      </c>
      <c r="G2083" s="10">
        <f>VLOOKUP(C2083,away!$B$2:$E$405,4,FALSE)</f>
        <v>1.2987</v>
      </c>
      <c r="H2083" s="10">
        <f>VLOOKUP(A2083,away!$A$2:$E$405,3,FALSE)</f>
        <v>1.0277000000000001</v>
      </c>
      <c r="I2083" s="10">
        <f>VLOOKUP(C2083,away!$B$2:$E$405,3,FALSE)</f>
        <v>1.4220999999999999</v>
      </c>
      <c r="J2083" s="10">
        <f>VLOOKUP(B2083,home!$B$2:$E$405,4,FALSE)</f>
        <v>0.89200000000000002</v>
      </c>
      <c r="K2083" s="12">
        <f t="shared" si="2742"/>
        <v>1.7316437228999999</v>
      </c>
      <c r="L2083" s="12">
        <f t="shared" si="2743"/>
        <v>1.3036510156400001</v>
      </c>
      <c r="M2083" s="13">
        <f t="shared" si="2744"/>
        <v>4.8060495507585475E-2</v>
      </c>
      <c r="N2083" s="13">
        <f t="shared" si="2745"/>
        <v>8.3223655365174024E-2</v>
      </c>
      <c r="O2083" s="13">
        <f t="shared" si="2746"/>
        <v>6.2654113780625464E-2</v>
      </c>
      <c r="P2083" s="13">
        <f t="shared" si="2747"/>
        <v>0.10849460284208247</v>
      </c>
      <c r="Q2083" s="13">
        <f t="shared" si="2748"/>
        <v>7.2056860204948267E-2</v>
      </c>
      <c r="R2083" s="13">
        <f t="shared" si="2749"/>
        <v>4.0839549532068267E-2</v>
      </c>
      <c r="S2083" s="13">
        <f t="shared" si="2750"/>
        <v>6.1230532069750314E-2</v>
      </c>
      <c r="T2083" s="13">
        <f t="shared" si="2751"/>
        <v>9.3936998990010304E-2</v>
      </c>
      <c r="U2083" s="13">
        <f t="shared" si="2752"/>
        <v>7.0719549593269634E-2</v>
      </c>
      <c r="V2083" s="13">
        <f t="shared" si="2753"/>
        <v>1.5358380189050714E-2</v>
      </c>
      <c r="W2083" s="13">
        <f t="shared" si="2754"/>
        <v>4.1592269888593825E-2</v>
      </c>
      <c r="X2083" s="13">
        <f t="shared" si="2755"/>
        <v>5.4221804883038335E-2</v>
      </c>
      <c r="Y2083" s="13">
        <f t="shared" si="2756"/>
        <v>3.5343155502803425E-2</v>
      </c>
      <c r="Z2083" s="13">
        <f t="shared" si="2757"/>
        <v>1.774684007525363E-2</v>
      </c>
      <c r="AA2083" s="13">
        <f t="shared" si="2758"/>
        <v>3.0731204217623102E-2</v>
      </c>
      <c r="AB2083" s="13">
        <f t="shared" si="2759"/>
        <v>2.6607748440302528E-2</v>
      </c>
      <c r="AC2083" s="13">
        <f t="shared" si="2760"/>
        <v>2.1669321931015182E-3</v>
      </c>
      <c r="AD2083" s="13">
        <f t="shared" si="2761"/>
        <v>1.8005748268436549E-2</v>
      </c>
      <c r="AE2083" s="13">
        <f t="shared" si="2762"/>
        <v>2.347321201750548E-2</v>
      </c>
      <c r="AF2083" s="13">
        <f t="shared" si="2763"/>
        <v>1.530043834347704E-2</v>
      </c>
      <c r="AG2083" s="13">
        <f t="shared" si="2764"/>
        <v>6.6488106620703471E-3</v>
      </c>
      <c r="AH2083" s="13">
        <f t="shared" si="2765"/>
        <v>5.7839215221262641E-3</v>
      </c>
      <c r="AI2083" s="13">
        <f t="shared" si="2766"/>
        <v>1.0015691397536157E-2</v>
      </c>
      <c r="AJ2083" s="13">
        <f t="shared" si="2767"/>
        <v>8.6718045695235082E-3</v>
      </c>
      <c r="AK2083" s="13">
        <f t="shared" si="2768"/>
        <v>5.0054919830103068E-3</v>
      </c>
      <c r="AL2083" s="13">
        <f t="shared" si="2769"/>
        <v>1.9567043177003062E-4</v>
      </c>
      <c r="AM2083" s="13">
        <f t="shared" si="2770"/>
        <v>6.235908193031132E-3</v>
      </c>
      <c r="AN2083" s="13">
        <f t="shared" si="2771"/>
        <v>8.1294480492828339E-3</v>
      </c>
      <c r="AO2083" s="13">
        <f t="shared" si="2772"/>
        <v>5.2989816030200925E-3</v>
      </c>
      <c r="AP2083" s="13">
        <f t="shared" si="2773"/>
        <v>2.3026742495449396E-3</v>
      </c>
      <c r="AQ2083" s="13">
        <f t="shared" si="2774"/>
        <v>7.5047090602683422E-4</v>
      </c>
      <c r="AR2083" s="13">
        <f t="shared" si="2775"/>
        <v>1.5080430333403914E-3</v>
      </c>
      <c r="AS2083" s="13">
        <f t="shared" si="2776"/>
        <v>2.6113932525469634E-3</v>
      </c>
      <c r="AT2083" s="13">
        <f t="shared" si="2777"/>
        <v>2.2610013668981823E-3</v>
      </c>
      <c r="AU2083" s="13">
        <f t="shared" si="2778"/>
        <v>1.3050829414858525E-3</v>
      </c>
      <c r="AV2083" s="13">
        <f t="shared" si="2779"/>
        <v>5.6498467087196121E-4</v>
      </c>
      <c r="AW2083" s="13">
        <f t="shared" si="2780"/>
        <v>1.2269944345153295E-5</v>
      </c>
      <c r="AX2083" s="13">
        <f t="shared" si="2781"/>
        <v>1.7997285465071744E-3</v>
      </c>
      <c r="AY2083" s="13">
        <f t="shared" si="2782"/>
        <v>2.3462179475303791E-3</v>
      </c>
      <c r="AZ2083" s="13">
        <f t="shared" si="2783"/>
        <v>1.5293247051053878E-3</v>
      </c>
      <c r="BA2083" s="13">
        <f t="shared" si="2784"/>
        <v>6.6456856835132741E-4</v>
      </c>
      <c r="BB2083" s="13">
        <f t="shared" si="2785"/>
        <v>2.1659137227340731E-4</v>
      </c>
      <c r="BC2083" s="13">
        <f t="shared" si="2786"/>
        <v>5.6471912488617735E-5</v>
      </c>
      <c r="BD2083" s="13">
        <f t="shared" si="2787"/>
        <v>3.2766030534050485E-4</v>
      </c>
      <c r="BE2083" s="13">
        <f t="shared" si="2788"/>
        <v>5.6739091098638255E-4</v>
      </c>
      <c r="BF2083" s="13">
        <f t="shared" si="2789"/>
        <v>4.9125945472004099E-4</v>
      </c>
      <c r="BG2083" s="13">
        <f t="shared" si="2790"/>
        <v>2.8356211702707863E-4</v>
      </c>
      <c r="BH2083" s="13">
        <f t="shared" si="2791"/>
        <v>1.2275714000054399E-4</v>
      </c>
      <c r="BI2083" s="13">
        <f t="shared" si="2792"/>
        <v>4.2514326184619659E-5</v>
      </c>
      <c r="BJ2083" s="14">
        <f t="shared" si="2793"/>
        <v>0.47313334017921976</v>
      </c>
      <c r="BK2083" s="14">
        <f t="shared" si="2794"/>
        <v>0.23785283118087089</v>
      </c>
      <c r="BL2083" s="14">
        <f t="shared" si="2795"/>
        <v>0.27111472455548774</v>
      </c>
      <c r="BM2083" s="14">
        <f t="shared" si="2796"/>
        <v>0.58218451075516275</v>
      </c>
      <c r="BN2083" s="14">
        <f t="shared" si="2797"/>
        <v>0.41532927723248397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1.4215</v>
      </c>
      <c r="F2084" s="10">
        <f>VLOOKUP(B2084,home!$B$2:$E$405,3,FALSE)</f>
        <v>1.2987</v>
      </c>
      <c r="G2084" s="10">
        <f>VLOOKUP(C2084,away!$B$2:$E$405,4,FALSE)</f>
        <v>1.1904999999999999</v>
      </c>
      <c r="H2084" s="10">
        <f>VLOOKUP(A2084,away!$A$2:$E$405,3,FALSE)</f>
        <v>1.0277000000000001</v>
      </c>
      <c r="I2084" s="10">
        <f>VLOOKUP(C2084,away!$B$2:$E$405,3,FALSE)</f>
        <v>1.4220999999999999</v>
      </c>
      <c r="J2084" s="10">
        <f>VLOOKUP(B2084,home!$B$2:$E$405,4,FALSE)</f>
        <v>1.5718000000000001</v>
      </c>
      <c r="K2084" s="12">
        <f t="shared" si="2742"/>
        <v>2.1977844905249997</v>
      </c>
      <c r="L2084" s="12">
        <f t="shared" si="2743"/>
        <v>2.2971733928060001</v>
      </c>
      <c r="M2084" s="13">
        <f t="shared" si="2744"/>
        <v>1.1165150844177392E-2</v>
      </c>
      <c r="N2084" s="13">
        <f t="shared" si="2745"/>
        <v>2.4538595359705182E-2</v>
      </c>
      <c r="O2084" s="13">
        <f t="shared" si="2746"/>
        <v>2.5648287445909749E-2</v>
      </c>
      <c r="P2084" s="13">
        <f t="shared" si="2747"/>
        <v>5.6369408357147509E-2</v>
      </c>
      <c r="Q2084" s="13">
        <f t="shared" si="2748"/>
        <v>2.6965272150414391E-2</v>
      </c>
      <c r="R2084" s="13">
        <f t="shared" si="2749"/>
        <v>2.9459281745892029E-2</v>
      </c>
      <c r="S2084" s="13">
        <f t="shared" si="2750"/>
        <v>7.114794602600287E-2</v>
      </c>
      <c r="T2084" s="13">
        <f t="shared" si="2751"/>
        <v>6.1943905713704554E-2</v>
      </c>
      <c r="U2084" s="13">
        <f t="shared" si="2752"/>
        <v>6.474515252312775E-2</v>
      </c>
      <c r="V2084" s="13">
        <f t="shared" si="2753"/>
        <v>3.991156331262994E-2</v>
      </c>
      <c r="W2084" s="13">
        <f t="shared" si="2754"/>
        <v>1.9754618971655483E-2</v>
      </c>
      <c r="X2084" s="13">
        <f t="shared" si="2755"/>
        <v>4.5379785086707591E-2</v>
      </c>
      <c r="Y2084" s="13">
        <f t="shared" si="2756"/>
        <v>5.2122617436219626E-2</v>
      </c>
      <c r="Z2084" s="13">
        <f t="shared" si="2757"/>
        <v>2.2557692732612888E-2</v>
      </c>
      <c r="AA2084" s="13">
        <f t="shared" si="2758"/>
        <v>4.9576947229765106E-2</v>
      </c>
      <c r="AB2084" s="13">
        <f t="shared" si="2759"/>
        <v>5.4479722854577056E-2</v>
      </c>
      <c r="AC2084" s="13">
        <f t="shared" si="2760"/>
        <v>1.2593824536834665E-2</v>
      </c>
      <c r="AD2084" s="13">
        <f t="shared" si="2761"/>
        <v>1.0854098798033836E-2</v>
      </c>
      <c r="AE2084" s="13">
        <f t="shared" si="2762"/>
        <v>2.493374696173091E-2</v>
      </c>
      <c r="AF2084" s="13">
        <f t="shared" si="2763"/>
        <v>2.8638570051722857E-2</v>
      </c>
      <c r="AG2084" s="13">
        <f t="shared" si="2764"/>
        <v>2.1929253710276167E-2</v>
      </c>
      <c r="AH2084" s="13">
        <f t="shared" si="2765"/>
        <v>1.2954732887112899E-2</v>
      </c>
      <c r="AI2084" s="13">
        <f t="shared" si="2766"/>
        <v>2.8471711018190883E-2</v>
      </c>
      <c r="AJ2084" s="13">
        <f t="shared" si="2767"/>
        <v>3.1287342447244841E-2</v>
      </c>
      <c r="AK2084" s="13">
        <f t="shared" si="2768"/>
        <v>2.2920945326766397E-2</v>
      </c>
      <c r="AL2084" s="13">
        <f t="shared" si="2769"/>
        <v>2.5432936751241912E-3</v>
      </c>
      <c r="AM2084" s="13">
        <f t="shared" si="2770"/>
        <v>4.7709939993889599E-3</v>
      </c>
      <c r="AN2084" s="13">
        <f t="shared" si="2771"/>
        <v>1.0959800472633402E-2</v>
      </c>
      <c r="AO2084" s="13">
        <f t="shared" si="2772"/>
        <v>1.2588281018098042E-2</v>
      </c>
      <c r="AP2084" s="13">
        <f t="shared" si="2773"/>
        <v>9.6391547386465489E-3</v>
      </c>
      <c r="AQ2084" s="13">
        <f t="shared" si="2774"/>
        <v>5.5357024486896817E-3</v>
      </c>
      <c r="AR2084" s="13">
        <f t="shared" si="2775"/>
        <v>5.95185353983692E-3</v>
      </c>
      <c r="AS2084" s="13">
        <f t="shared" si="2776"/>
        <v>1.3080891399729903E-2</v>
      </c>
      <c r="AT2084" s="13">
        <f t="shared" si="2777"/>
        <v>1.437449012028412E-2</v>
      </c>
      <c r="AU2084" s="13">
        <f t="shared" si="2778"/>
        <v>1.0530677148521758E-2</v>
      </c>
      <c r="AV2084" s="13">
        <f t="shared" si="2779"/>
        <v>5.7860397279367879E-3</v>
      </c>
      <c r="AW2084" s="13">
        <f t="shared" si="2780"/>
        <v>3.5667518251416604E-4</v>
      </c>
      <c r="AX2084" s="13">
        <f t="shared" si="2781"/>
        <v>1.7476027693741484E-3</v>
      </c>
      <c r="AY2084" s="13">
        <f t="shared" si="2782"/>
        <v>4.0145465830003736E-3</v>
      </c>
      <c r="AZ2084" s="13">
        <f t="shared" si="2783"/>
        <v>4.6110547973243531E-3</v>
      </c>
      <c r="BA2084" s="13">
        <f t="shared" si="2784"/>
        <v>3.5307974643946556E-3</v>
      </c>
      <c r="BB2084" s="13">
        <f t="shared" si="2785"/>
        <v>2.0277134976485734E-3</v>
      </c>
      <c r="BC2084" s="13">
        <f t="shared" si="2786"/>
        <v>9.3160189900637867E-4</v>
      </c>
      <c r="BD2084" s="13">
        <f t="shared" si="2787"/>
        <v>2.278739931598597E-3</v>
      </c>
      <c r="BE2084" s="13">
        <f t="shared" si="2788"/>
        <v>5.008179279607396E-3</v>
      </c>
      <c r="BF2084" s="13">
        <f t="shared" si="2789"/>
        <v>5.5034493732449017E-3</v>
      </c>
      <c r="BG2084" s="13">
        <f t="shared" si="2790"/>
        <v>4.0317985589690582E-3</v>
      </c>
      <c r="BH2084" s="13">
        <f t="shared" si="2791"/>
        <v>2.21525608545581E-3</v>
      </c>
      <c r="BI2084" s="13">
        <f t="shared" si="2792"/>
        <v>9.7373109343118014E-4</v>
      </c>
      <c r="BJ2084" s="14">
        <f t="shared" si="2793"/>
        <v>0.37741771392837575</v>
      </c>
      <c r="BK2084" s="14">
        <f t="shared" si="2794"/>
        <v>0.19774573333491693</v>
      </c>
      <c r="BL2084" s="14">
        <f t="shared" si="2795"/>
        <v>0.38927922973720319</v>
      </c>
      <c r="BM2084" s="14">
        <f t="shared" si="2796"/>
        <v>0.80919650242937624</v>
      </c>
      <c r="BN2084" s="14">
        <f t="shared" si="2797"/>
        <v>0.17414599590324623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1.2710999999999999</v>
      </c>
      <c r="F2085" s="10">
        <f>VLOOKUP(B2085,home!$B$2:$E$405,3,FALSE)</f>
        <v>0.99380000000000002</v>
      </c>
      <c r="G2085" s="10">
        <f>VLOOKUP(C2085,away!$B$2:$E$405,4,FALSE)</f>
        <v>0.82809999999999995</v>
      </c>
      <c r="H2085" s="10">
        <f>VLOOKUP(A2085,away!$A$2:$E$405,3,FALSE)</f>
        <v>0.94469999999999998</v>
      </c>
      <c r="I2085" s="10">
        <f>VLOOKUP(C2085,away!$B$2:$E$405,3,FALSE)</f>
        <v>0.8357</v>
      </c>
      <c r="J2085" s="10">
        <f>VLOOKUP(B2085,home!$B$2:$E$405,4,FALSE)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1.2710999999999999</v>
      </c>
      <c r="F2086" s="10">
        <f>VLOOKUP(B2086,home!$B$2:$E$405,3,FALSE)</f>
        <v>0.74529999999999996</v>
      </c>
      <c r="G2086" s="10">
        <f>VLOOKUP(C2086,away!$B$2:$E$405,4,FALSE)</f>
        <v>0.99380000000000002</v>
      </c>
      <c r="H2086" s="10">
        <f>VLOOKUP(A2086,away!$A$2:$E$405,3,FALSE)</f>
        <v>0.94469999999999998</v>
      </c>
      <c r="I2086" s="10">
        <f>VLOOKUP(C2086,away!$B$2:$E$405,3,FALSE)</f>
        <v>1.0027999999999999</v>
      </c>
      <c r="J2086" s="10">
        <f>VLOOKUP(B2086,home!$B$2:$E$405,4,FALSE)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1.2710999999999999</v>
      </c>
      <c r="F2087" s="10">
        <f>VLOOKUP(B2087,home!$B$2:$E$405,3,FALSE)</f>
        <v>0.86950000000000005</v>
      </c>
      <c r="G2087" s="10">
        <f>VLOOKUP(C2087,away!$B$2:$E$405,4,FALSE)</f>
        <v>1.0766</v>
      </c>
      <c r="H2087" s="10">
        <f>VLOOKUP(A2087,away!$A$2:$E$405,3,FALSE)</f>
        <v>0.94469999999999998</v>
      </c>
      <c r="I2087" s="10">
        <f>VLOOKUP(C2087,away!$B$2:$E$405,3,FALSE)</f>
        <v>1.0027999999999999</v>
      </c>
      <c r="J2087" s="10">
        <f>VLOOKUP(B2087,home!$B$2:$E$405,4,FALSE)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1.2710999999999999</v>
      </c>
      <c r="F2088" s="10">
        <f>VLOOKUP(B2088,home!$B$2:$E$405,3,FALSE)</f>
        <v>0.99380000000000002</v>
      </c>
      <c r="G2088" s="10">
        <f>VLOOKUP(C2088,away!$B$2:$E$405,4,FALSE)</f>
        <v>0.74529999999999996</v>
      </c>
      <c r="H2088" s="10">
        <f>VLOOKUP(A2088,away!$A$2:$E$405,3,FALSE)</f>
        <v>0.94469999999999998</v>
      </c>
      <c r="I2088" s="10">
        <f>VLOOKUP(C2088,away!$B$2:$E$405,3,FALSE)</f>
        <v>0.78</v>
      </c>
      <c r="J2088" s="10">
        <f>VLOOKUP(B2088,home!$B$2:$E$405,4,FALSE)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1.6292</v>
      </c>
      <c r="F2091" s="10">
        <f>VLOOKUP(B2091,home!$B$2:$E$405,3,FALSE)</f>
        <v>1.0570999999999999</v>
      </c>
      <c r="G2091" s="10">
        <f>VLOOKUP(C2091,away!$B$2:$E$405,4,FALSE)</f>
        <v>1.0229999999999999</v>
      </c>
      <c r="H2091" s="10">
        <f>VLOOKUP(A2091,away!$A$2:$E$405,3,FALSE)</f>
        <v>1.1462000000000001</v>
      </c>
      <c r="I2091" s="10">
        <f>VLOOKUP(C2091,away!$B$2:$E$405,3,FALSE)</f>
        <v>1.0663</v>
      </c>
      <c r="J2091" s="10">
        <f>VLOOKUP(B2091,home!$B$2:$E$405,4,FALSE)</f>
        <v>0.72699999999999998</v>
      </c>
      <c r="K2091" s="12">
        <f t="shared" si="2742"/>
        <v>1.7618385483599996</v>
      </c>
      <c r="L2091" s="12">
        <f t="shared" si="2743"/>
        <v>0.88853435462000008</v>
      </c>
      <c r="M2091" s="13">
        <f t="shared" si="2744"/>
        <v>7.0624871924188093E-2</v>
      </c>
      <c r="N2091" s="13">
        <f t="shared" si="2745"/>
        <v>0.12442962182902244</v>
      </c>
      <c r="O2091" s="13">
        <f t="shared" si="2746"/>
        <v>6.275262499527863E-2</v>
      </c>
      <c r="P2091" s="13">
        <f t="shared" si="2747"/>
        <v>0.11055999372746113</v>
      </c>
      <c r="Q2091" s="13">
        <f t="shared" si="2748"/>
        <v>0.10961245214811433</v>
      </c>
      <c r="R2091" s="13">
        <f t="shared" si="2749"/>
        <v>2.7878931575445392E-2</v>
      </c>
      <c r="S2091" s="13">
        <f t="shared" si="2750"/>
        <v>4.3269148247580227E-2</v>
      </c>
      <c r="T2091" s="13">
        <f t="shared" si="2751"/>
        <v>9.7394429427740403E-2</v>
      </c>
      <c r="U2091" s="13">
        <f t="shared" si="2752"/>
        <v>4.9118176336710465E-2</v>
      </c>
      <c r="V2091" s="13">
        <f t="shared" si="2753"/>
        <v>7.5262071727369186E-3</v>
      </c>
      <c r="W2091" s="13">
        <f t="shared" si="2754"/>
        <v>6.4373147858271224E-2</v>
      </c>
      <c r="X2091" s="13">
        <f t="shared" si="2755"/>
        <v>5.7197753387106851E-2</v>
      </c>
      <c r="Y2091" s="13">
        <f t="shared" si="2756"/>
        <v>2.5411084445763454E-2</v>
      </c>
      <c r="Z2091" s="13">
        <f t="shared" si="2757"/>
        <v>8.2571294916278376E-3</v>
      </c>
      <c r="AA2091" s="13">
        <f t="shared" si="2758"/>
        <v>1.4547729037150131E-2</v>
      </c>
      <c r="AB2091" s="13">
        <f t="shared" si="2759"/>
        <v>1.2815374904373603E-2</v>
      </c>
      <c r="AC2091" s="13">
        <f t="shared" si="2760"/>
        <v>7.363707316724213E-4</v>
      </c>
      <c r="AD2091" s="13">
        <f t="shared" si="2761"/>
        <v>2.8353773343995053E-2</v>
      </c>
      <c r="AE2091" s="13">
        <f t="shared" si="2762"/>
        <v>2.5193301699248404E-2</v>
      </c>
      <c r="AF2091" s="13">
        <f t="shared" si="2763"/>
        <v>1.1192557033044316E-2</v>
      </c>
      <c r="AG2091" s="13">
        <f t="shared" si="2764"/>
        <v>3.3149904799678583E-3</v>
      </c>
      <c r="AH2091" s="13">
        <f t="shared" si="2765"/>
        <v>1.8341858059643275E-3</v>
      </c>
      <c r="AI2091" s="13">
        <f t="shared" si="2766"/>
        <v>3.2315392578027066E-3</v>
      </c>
      <c r="AJ2091" s="13">
        <f t="shared" si="2767"/>
        <v>2.8467252174677361E-3</v>
      </c>
      <c r="AK2091" s="13">
        <f t="shared" si="2768"/>
        <v>1.6718234082410534E-3</v>
      </c>
      <c r="AL2091" s="13">
        <f t="shared" si="2769"/>
        <v>4.6110182578274342E-5</v>
      </c>
      <c r="AM2091" s="13">
        <f t="shared" si="2770"/>
        <v>9.9909541737825368E-3</v>
      </c>
      <c r="AN2091" s="13">
        <f t="shared" si="2771"/>
        <v>8.8773060188398617E-3</v>
      </c>
      <c r="AO2091" s="13">
        <f t="shared" si="2772"/>
        <v>3.943895687107059E-3</v>
      </c>
      <c r="AP2091" s="13">
        <f t="shared" si="2773"/>
        <v>1.1680956030107577E-3</v>
      </c>
      <c r="AQ2091" s="13">
        <f t="shared" si="2774"/>
        <v>2.5947326818890584E-4</v>
      </c>
      <c r="AR2091" s="13">
        <f t="shared" si="2775"/>
        <v>3.2594742027113581E-4</v>
      </c>
      <c r="AS2091" s="13">
        <f t="shared" si="2776"/>
        <v>5.7426672977218456E-4</v>
      </c>
      <c r="AT2091" s="13">
        <f t="shared" si="2777"/>
        <v>5.0588263077663506E-4</v>
      </c>
      <c r="AU2091" s="13">
        <f t="shared" si="2778"/>
        <v>2.9709450661601474E-4</v>
      </c>
      <c r="AV2091" s="13">
        <f t="shared" si="2779"/>
        <v>1.3085813856552247E-4</v>
      </c>
      <c r="AW2091" s="13">
        <f t="shared" si="2780"/>
        <v>2.0050937036657762E-6</v>
      </c>
      <c r="AX2091" s="13">
        <f t="shared" si="2781"/>
        <v>2.9337413663780478E-3</v>
      </c>
      <c r="AY2091" s="13">
        <f t="shared" si="2782"/>
        <v>2.6067299915967157E-3</v>
      </c>
      <c r="AZ2091" s="13">
        <f t="shared" si="2783"/>
        <v>1.1580845753759929E-3</v>
      </c>
      <c r="BA2091" s="13">
        <f t="shared" si="2784"/>
        <v>3.4299931025902829E-4</v>
      </c>
      <c r="BB2091" s="13">
        <f t="shared" si="2785"/>
        <v>7.6191667694027715E-5</v>
      </c>
      <c r="BC2091" s="13">
        <f t="shared" si="2786"/>
        <v>1.3539782856386889E-5</v>
      </c>
      <c r="BD2091" s="13">
        <f t="shared" si="2787"/>
        <v>4.8269246785111228E-5</v>
      </c>
      <c r="BE2091" s="13">
        <f t="shared" si="2788"/>
        <v>8.5042619686310949E-5</v>
      </c>
      <c r="BF2091" s="13">
        <f t="shared" si="2789"/>
        <v>7.4915682808430819E-5</v>
      </c>
      <c r="BG2091" s="13">
        <f t="shared" si="2790"/>
        <v>4.3996445949534641E-5</v>
      </c>
      <c r="BH2091" s="13">
        <f t="shared" si="2791"/>
        <v>1.9378658616181829E-5</v>
      </c>
      <c r="BI2091" s="13">
        <f t="shared" si="2792"/>
        <v>6.8284135530995561E-6</v>
      </c>
      <c r="BJ2091" s="14">
        <f t="shared" si="2793"/>
        <v>0.57784412309736355</v>
      </c>
      <c r="BK2091" s="14">
        <f t="shared" si="2794"/>
        <v>0.23536943197781376</v>
      </c>
      <c r="BL2091" s="14">
        <f t="shared" si="2795"/>
        <v>0.17880959103183419</v>
      </c>
      <c r="BM2091" s="14">
        <f t="shared" si="2796"/>
        <v>0.49181705450123647</v>
      </c>
      <c r="BN2091" s="14">
        <f t="shared" si="2797"/>
        <v>0.50585849619950995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1.4215</v>
      </c>
      <c r="F2092" s="10">
        <f>VLOOKUP(B2092,home!$B$2:$E$405,3,FALSE)</f>
        <v>1.6775</v>
      </c>
      <c r="G2092" s="10">
        <f>VLOOKUP(C2092,away!$B$2:$E$405,4,FALSE)</f>
        <v>0.70350000000000001</v>
      </c>
      <c r="H2092" s="10">
        <f>VLOOKUP(A2092,away!$A$2:$E$405,3,FALSE)</f>
        <v>1.0277000000000001</v>
      </c>
      <c r="I2092" s="10">
        <f>VLOOKUP(C2092,away!$B$2:$E$405,3,FALSE)</f>
        <v>0.8982</v>
      </c>
      <c r="J2092" s="10">
        <f>VLOOKUP(B2092,home!$B$2:$E$405,4,FALSE)</f>
        <v>0.67359999999999998</v>
      </c>
      <c r="K2092" s="12">
        <f t="shared" si="2742"/>
        <v>1.6775423568749999</v>
      </c>
      <c r="L2092" s="12">
        <f t="shared" si="2743"/>
        <v>0.62178678230399997</v>
      </c>
      <c r="M2092" s="13">
        <f t="shared" si="2744"/>
        <v>0.10032612601902099</v>
      </c>
      <c r="N2092" s="13">
        <f t="shared" si="2745"/>
        <v>0.16830132589808669</v>
      </c>
      <c r="O2092" s="13">
        <f t="shared" si="2746"/>
        <v>6.2381459078392675E-2</v>
      </c>
      <c r="P2092" s="13">
        <f t="shared" si="2747"/>
        <v>0.10464753988766819</v>
      </c>
      <c r="Q2092" s="13">
        <f t="shared" si="2748"/>
        <v>0.14116630145613193</v>
      </c>
      <c r="R2092" s="13">
        <f t="shared" si="2749"/>
        <v>1.9393983357891213E-2</v>
      </c>
      <c r="S2092" s="13">
        <f t="shared" si="2750"/>
        <v>2.7288773221605479E-2</v>
      </c>
      <c r="T2092" s="13">
        <f t="shared" si="2751"/>
        <v>8.7775340352164749E-2</v>
      </c>
      <c r="U2092" s="13">
        <f t="shared" si="2752"/>
        <v>3.2534228551391341E-2</v>
      </c>
      <c r="V2092" s="13">
        <f t="shared" si="2753"/>
        <v>3.1626889641577231E-3</v>
      </c>
      <c r="W2092" s="13">
        <f t="shared" si="2754"/>
        <v>7.8937483352015433E-2</v>
      </c>
      <c r="X2092" s="13">
        <f t="shared" si="2755"/>
        <v>4.9082283776625248E-2</v>
      </c>
      <c r="Y2092" s="13">
        <f t="shared" si="2756"/>
        <v>1.5259357648799815E-2</v>
      </c>
      <c r="Z2092" s="13">
        <f t="shared" si="2757"/>
        <v>4.0196408360535013E-3</v>
      </c>
      <c r="AA2092" s="13">
        <f t="shared" si="2758"/>
        <v>6.7431177619041837E-3</v>
      </c>
      <c r="AB2092" s="13">
        <f t="shared" si="2759"/>
        <v>5.655932831495211E-3</v>
      </c>
      <c r="AC2092" s="13">
        <f t="shared" si="2760"/>
        <v>2.0618234792241116E-4</v>
      </c>
      <c r="AD2092" s="13">
        <f t="shared" si="2761"/>
        <v>3.3105242967030261E-2</v>
      </c>
      <c r="AE2092" s="13">
        <f t="shared" si="2762"/>
        <v>2.058440250186187E-2</v>
      </c>
      <c r="AF2092" s="13">
        <f t="shared" si="2763"/>
        <v>6.3995546986415491E-3</v>
      </c>
      <c r="AG2092" s="13">
        <f t="shared" si="2764"/>
        <v>1.3263861747489247E-3</v>
      </c>
      <c r="AH2092" s="13">
        <f t="shared" si="2765"/>
        <v>6.248398853668666E-4</v>
      </c>
      <c r="AI2092" s="13">
        <f t="shared" si="2766"/>
        <v>1.0481953739678378E-3</v>
      </c>
      <c r="AJ2092" s="13">
        <f t="shared" si="2767"/>
        <v>8.7919606905573959E-4</v>
      </c>
      <c r="AK2092" s="13">
        <f t="shared" si="2768"/>
        <v>4.9162954861300024E-4</v>
      </c>
      <c r="AL2092" s="13">
        <f t="shared" si="2769"/>
        <v>8.602535086126173E-6</v>
      </c>
      <c r="AM2092" s="13">
        <f t="shared" si="2770"/>
        <v>1.1107089462366285E-2</v>
      </c>
      <c r="AN2092" s="13">
        <f t="shared" si="2771"/>
        <v>6.9062414175673978E-3</v>
      </c>
      <c r="AO2092" s="13">
        <f t="shared" si="2772"/>
        <v>2.1471048144219235E-3</v>
      </c>
      <c r="AP2092" s="13">
        <f t="shared" si="2773"/>
        <v>4.4501379794294503E-4</v>
      </c>
      <c r="AQ2092" s="13">
        <f t="shared" si="2774"/>
        <v>6.9175924375956531E-5</v>
      </c>
      <c r="AR2092" s="13">
        <f t="shared" si="2775"/>
        <v>7.7703436355492861E-5</v>
      </c>
      <c r="AS2092" s="13">
        <f t="shared" si="2776"/>
        <v>1.3035080576108001E-4</v>
      </c>
      <c r="AT2092" s="13">
        <f t="shared" si="2777"/>
        <v>1.0933449895849877E-4</v>
      </c>
      <c r="AU2092" s="13">
        <f t="shared" si="2778"/>
        <v>6.1137751023529087E-5</v>
      </c>
      <c r="AV2092" s="13">
        <f t="shared" si="2779"/>
        <v>2.5640291736511981E-5</v>
      </c>
      <c r="AW2092" s="13">
        <f t="shared" si="2780"/>
        <v>2.4925216095029535E-7</v>
      </c>
      <c r="AX2092" s="13">
        <f t="shared" si="2781"/>
        <v>3.1054355057865738E-3</v>
      </c>
      <c r="AY2092" s="13">
        <f t="shared" si="2782"/>
        <v>1.9309187507956286E-3</v>
      </c>
      <c r="AZ2092" s="13">
        <f t="shared" si="2783"/>
        <v>6.0030987847383647E-4</v>
      </c>
      <c r="BA2092" s="13">
        <f t="shared" si="2784"/>
        <v>1.244215825738507E-4</v>
      </c>
      <c r="BB2092" s="13">
        <f t="shared" si="2785"/>
        <v>1.9340923869441512E-5</v>
      </c>
      <c r="BC2092" s="13">
        <f t="shared" si="2786"/>
        <v>2.4051861639133338E-6</v>
      </c>
      <c r="BD2092" s="13">
        <f t="shared" si="2787"/>
        <v>8.0524949442409214E-6</v>
      </c>
      <c r="BE2092" s="13">
        <f t="shared" si="2788"/>
        <v>1.3508401347485934E-5</v>
      </c>
      <c r="BF2092" s="13">
        <f t="shared" si="2789"/>
        <v>1.1330457717037491E-5</v>
      </c>
      <c r="BG2092" s="13">
        <f t="shared" si="2790"/>
        <v>6.335774247703869E-6</v>
      </c>
      <c r="BH2092" s="13">
        <f t="shared" si="2791"/>
        <v>2.6571324160302694E-6</v>
      </c>
      <c r="BI2092" s="13">
        <f t="shared" si="2792"/>
        <v>8.9149043514327561E-7</v>
      </c>
      <c r="BJ2092" s="14">
        <f t="shared" si="2793"/>
        <v>0.62839513607044406</v>
      </c>
      <c r="BK2092" s="14">
        <f t="shared" si="2794"/>
        <v>0.23757083172625656</v>
      </c>
      <c r="BL2092" s="14">
        <f t="shared" si="2795"/>
        <v>0.13019952499302084</v>
      </c>
      <c r="BM2092" s="14">
        <f t="shared" si="2796"/>
        <v>0.40203772842994878</v>
      </c>
      <c r="BN2092" s="14">
        <f t="shared" si="2797"/>
        <v>0.59621673569719169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1.6292</v>
      </c>
      <c r="F2095" s="10">
        <f>VLOOKUP(B2095,home!$B$2:$E$405,3,FALSE)</f>
        <v>1.0911999999999999</v>
      </c>
      <c r="G2095" s="10">
        <f>VLOOKUP(C2095,away!$B$2:$E$405,4,FALSE)</f>
        <v>0.79790000000000005</v>
      </c>
      <c r="H2095" s="10">
        <f>VLOOKUP(A2095,away!$A$2:$E$405,3,FALSE)</f>
        <v>1.1462000000000001</v>
      </c>
      <c r="I2095" s="10">
        <f>VLOOKUP(C2095,away!$B$2:$E$405,3,FALSE)</f>
        <v>1.0033000000000001</v>
      </c>
      <c r="J2095" s="10">
        <f>VLOOKUP(B2095,home!$B$2:$E$405,4,FALSE)</f>
        <v>0.92090000000000005</v>
      </c>
      <c r="K2095" s="12">
        <f t="shared" ref="K2095:K2158" si="2798">E2095*F2095*G2095</f>
        <v>1.418493087616</v>
      </c>
      <c r="L2095" s="12">
        <f t="shared" ref="L2095:L2158" si="2799">H2095*I2095*J2095</f>
        <v>1.0590188474140001</v>
      </c>
      <c r="M2095" s="13">
        <f t="shared" ref="M2095:M2158" si="2800">_xlfn.POISSON.DIST(0,K2095,FALSE) * _xlfn.POISSON.DIST(0,L2095,FALSE)</f>
        <v>8.3951843598222914E-2</v>
      </c>
      <c r="N2095" s="13">
        <f t="shared" ref="N2095:N2158" si="2801">_xlfn.POISSON.DIST(1,K2095,FALSE) * _xlfn.POISSON.DIST(0,L2095,FALSE)</f>
        <v>0.11908510983669875</v>
      </c>
      <c r="O2095" s="13">
        <f t="shared" ref="O2095:O2158" si="2802">_xlfn.POISSON.DIST(0,K2095,FALSE) * _xlfn.POISSON.DIST(1,L2095,FALSE)</f>
        <v>8.8906584645670431E-2</v>
      </c>
      <c r="P2095" s="13">
        <f t="shared" ref="P2095:P2158" si="2803">_xlfn.POISSON.DIST(1,K2095,FALSE) * _xlfn.POISSON.DIST(1,L2095,FALSE)</f>
        <v>0.12611337576343032</v>
      </c>
      <c r="Q2095" s="13">
        <f t="shared" ref="Q2095:Q2158" si="2804">_xlfn.POISSON.DIST(2,K2095,FALSE) * _xlfn.POISSON.DIST(0,L2095,FALSE)</f>
        <v>8.4460702570674673E-2</v>
      </c>
      <c r="R2095" s="13">
        <f t="shared" ref="R2095:R2158" si="2805">_xlfn.POISSON.DIST(0,K2095,FALSE) * _xlfn.POISSON.DIST(2,L2095,FALSE)</f>
        <v>4.7076874399486567E-2</v>
      </c>
      <c r="S2095" s="13">
        <f t="shared" ref="S2095:S2158" si="2806">_xlfn.POISSON.DIST(2,K2095,FALSE) * _xlfn.POISSON.DIST(2,L2095,FALSE)</f>
        <v>4.736222239074462E-2</v>
      </c>
      <c r="T2095" s="13">
        <f t="shared" ref="T2095:T2158" si="2807">_xlfn.POISSON.DIST(2,K2095,FALSE) * _xlfn.POISSON.DIST(1,L2095,FALSE)</f>
        <v>8.944547588817256E-2</v>
      </c>
      <c r="U2095" s="13">
        <f t="shared" ref="U2095:U2158" si="2808">_xlfn.POISSON.DIST(1,K2095,FALSE) * _xlfn.POISSON.DIST(2,L2095,FALSE)</f>
        <v>6.677822092223834E-2</v>
      </c>
      <c r="V2095" s="13">
        <f t="shared" ref="V2095:V2158" si="2809">_xlfn.POISSON.DIST(3,K2095,FALSE) * _xlfn.POISSON.DIST(3,L2095,FALSE)</f>
        <v>7.9053386022650274E-3</v>
      </c>
      <c r="W2095" s="13">
        <f t="shared" ref="W2095:W2158" si="2810">_xlfn.POISSON.DIST(3,K2095,FALSE) * _xlfn.POISSON.DIST(0,L2095,FALSE)</f>
        <v>3.9935640923897647E-2</v>
      </c>
      <c r="X2095" s="13">
        <f t="shared" ref="X2095:X2158" si="2811">_xlfn.POISSON.DIST(3,K2095,FALSE) * _xlfn.POISSON.DIST(1,L2095,FALSE)</f>
        <v>4.2292596421965464E-2</v>
      </c>
      <c r="Y2095" s="13">
        <f t="shared" ref="Y2095:Y2158" si="2812">_xlfn.POISSON.DIST(3,K2095,FALSE) * _xlfn.POISSON.DIST(2,L2095,FALSE)</f>
        <v>2.2394328358467663E-2</v>
      </c>
      <c r="Z2095" s="13">
        <f t="shared" ref="Z2095:Z2158" si="2813">_xlfn.POISSON.DIST(0,K2095,FALSE) * _xlfn.POISSON.DIST(3,L2095,FALSE)</f>
        <v>1.661843242213264E-2</v>
      </c>
      <c r="AA2095" s="13">
        <f t="shared" ref="AA2095:AA2158" si="2814">_xlfn.POISSON.DIST(1,K2095,FALSE) * _xlfn.POISSON.DIST(3,L2095,FALSE)</f>
        <v>2.3573131517808772E-2</v>
      </c>
      <c r="AB2095" s="13">
        <f t="shared" ref="AB2095:AB2158" si="2815">_xlfn.POISSON.DIST(2,K2095,FALSE) * _xlfn.POISSON.DIST(3,L2095,FALSE)</f>
        <v>1.6719162055737306E-2</v>
      </c>
      <c r="AC2095" s="13">
        <f t="shared" ref="AC2095:AC2158" si="2816">_xlfn.POISSON.DIST(4,K2095,FALSE) * _xlfn.POISSON.DIST(4,L2095,FALSE)</f>
        <v>7.4221787080095195E-4</v>
      </c>
      <c r="AD2095" s="13">
        <f t="shared" ref="AD2095:AD2158" si="2817">_xlfn.POISSON.DIST(4,K2095,FALSE) * _xlfn.POISSON.DIST(0,L2095,FALSE)</f>
        <v>1.4162107650015871E-2</v>
      </c>
      <c r="AE2095" s="13">
        <f t="shared" ref="AE2095:AE2158" si="2818">_xlfn.POISSON.DIST(4,K2095,FALSE) * _xlfn.POISSON.DIST(1,L2095,FALSE)</f>
        <v>1.4997938920472801E-2</v>
      </c>
      <c r="AF2095" s="13">
        <f t="shared" ref="AF2095:AF2158" si="2819">_xlfn.POISSON.DIST(4,K2095,FALSE) * _xlfn.POISSON.DIST(2,L2095,FALSE)</f>
        <v>7.9415499945723386E-3</v>
      </c>
      <c r="AG2095" s="13">
        <f t="shared" ref="AG2095:AG2158" si="2820">_xlfn.POISSON.DIST(4,K2095,FALSE) * _xlfn.POISSON.DIST(3,L2095,FALSE)</f>
        <v>2.8034170406442192E-3</v>
      </c>
      <c r="AH2095" s="13">
        <f t="shared" ref="AH2095:AH2158" si="2821">_xlfn.POISSON.DIST(0,K2095,FALSE) * _xlfn.POISSON.DIST(4,L2095,FALSE)</f>
        <v>4.3998082873785887E-3</v>
      </c>
      <c r="AI2095" s="13">
        <f t="shared" ref="AI2095:AI2158" si="2822">_xlfn.POISSON.DIST(1,K2095,FALSE) * _xlfn.POISSON.DIST(4,L2095,FALSE)</f>
        <v>6.2410976424821197E-3</v>
      </c>
      <c r="AJ2095" s="13">
        <f t="shared" ref="AJ2095:AJ2158" si="2823">_xlfn.POISSON.DIST(2,K2095,FALSE) * _xlfn.POISSON.DIST(4,L2095,FALSE)</f>
        <v>4.426476932498701E-3</v>
      </c>
      <c r="AK2095" s="13">
        <f t="shared" ref="AK2095:AK2158" si="2824">_xlfn.POISSON.DIST(3,K2095,FALSE) * _xlfn.POISSON.DIST(4,L2095,FALSE)</f>
        <v>2.0929756437470279E-3</v>
      </c>
      <c r="AL2095" s="13">
        <f t="shared" ref="AL2095:AL2158" si="2825">_xlfn.POISSON.DIST(5,K2095,FALSE) * _xlfn.POISSON.DIST(5,L2095,FALSE)</f>
        <v>4.4598711464454335E-5</v>
      </c>
      <c r="AM2095" s="13">
        <f t="shared" ref="AM2095:AM2158" si="2826">_xlfn.POISSON.DIST(5,K2095,FALSE) * _xlfn.POISSON.DIST(0,L2095,FALSE)</f>
        <v>4.0177703615242328E-3</v>
      </c>
      <c r="AN2095" s="13">
        <f t="shared" ref="AN2095:AN2158" si="2827">_xlfn.POISSON.DIST(5,K2095,FALSE) * _xlfn.POISSON.DIST(1,L2095,FALSE)</f>
        <v>4.2548945374355236E-3</v>
      </c>
      <c r="AO2095" s="13">
        <f t="shared" ref="AO2095:AO2158" si="2828">_xlfn.POISSON.DIST(5,K2095,FALSE) * _xlfn.POISSON.DIST(2,L2095,FALSE)</f>
        <v>2.2530067544515465E-3</v>
      </c>
      <c r="AP2095" s="13">
        <f t="shared" ref="AP2095:AP2158" si="2829">_xlfn.POISSON.DIST(5,K2095,FALSE) * _xlfn.POISSON.DIST(3,L2095,FALSE)</f>
        <v>7.953255387717446E-4</v>
      </c>
      <c r="AQ2095" s="13">
        <f t="shared" ref="AQ2095:AQ2158" si="2830">_xlfn.POISSON.DIST(5,K2095,FALSE) * _xlfn.POISSON.DIST(4,L2095,FALSE)</f>
        <v>2.1056618384724288E-4</v>
      </c>
      <c r="AR2095" s="13">
        <f t="shared" ref="AR2095:AR2158" si="2831">_xlfn.POISSON.DIST(0,K2095,FALSE) * _xlfn.POISSON.DIST(5,L2095,FALSE)</f>
        <v>9.3189598026844798E-4</v>
      </c>
      <c r="AS2095" s="13">
        <f t="shared" ref="AS2095:AS2158" si="2832">_xlfn.POISSON.DIST(1,K2095,FALSE) * _xlfn.POISSON.DIST(5,L2095,FALSE)</f>
        <v>1.3218880063879299E-3</v>
      </c>
      <c r="AT2095" s="13">
        <f t="shared" ref="AT2095:AT2158" si="2833">_xlfn.POISSON.DIST(2,K2095,FALSE) * _xlfn.POISSON.DIST(5,L2095,FALSE)</f>
        <v>9.3754449983188693E-4</v>
      </c>
      <c r="AU2095" s="13">
        <f t="shared" ref="AU2095:AU2158" si="2834">_xlfn.POISSON.DIST(3,K2095,FALSE) * _xlfn.POISSON.DIST(5,L2095,FALSE)</f>
        <v>4.4330013078131057E-4</v>
      </c>
      <c r="AV2095" s="13">
        <f t="shared" ref="AV2095:AV2158" si="2835">_xlfn.POISSON.DIST(4,K2095,FALSE) * _xlfn.POISSON.DIST(5,L2095,FALSE)</f>
        <v>1.5720454281313952E-4</v>
      </c>
      <c r="AW2095" s="13">
        <f t="shared" ref="AW2095:AW2158" si="2836">_xlfn.POISSON.DIST(6,K2095,FALSE) * _xlfn.POISSON.DIST(6,L2095,FALSE)</f>
        <v>1.8610186428885163E-6</v>
      </c>
      <c r="AX2095" s="13">
        <f t="shared" ref="AX2095:AX2158" si="2837">_xlfn.POISSON.DIST(6,K2095,FALSE) * _xlfn.POISSON.DIST(0,L2095,FALSE)</f>
        <v>9.4986324757509379E-4</v>
      </c>
      <c r="AY2095" s="13">
        <f t="shared" ref="AY2095:AY2158" si="2838">_xlfn.POISSON.DIST(6,K2095,FALSE) * _xlfn.POISSON.DIST(1,L2095,FALSE)</f>
        <v>1.005923081647895E-3</v>
      </c>
      <c r="AZ2095" s="13">
        <f t="shared" ref="AZ2095:AZ2158" si="2839">_xlfn.POISSON.DIST(6,K2095,FALSE) * _xlfn.POISSON.DIST(2,L2095,FALSE)</f>
        <v>5.326457512569464E-4</v>
      </c>
      <c r="BA2095" s="13">
        <f t="shared" ref="BA2095:BA2158" si="2840">_xlfn.POISSON.DIST(6,K2095,FALSE) * _xlfn.POISSON.DIST(3,L2095,FALSE)</f>
        <v>1.880272965253652E-4</v>
      </c>
      <c r="BB2095" s="13">
        <f t="shared" ref="BB2095:BB2158" si="2841">_xlfn.POISSON.DIST(6,K2095,FALSE) * _xlfn.POISSON.DIST(4,L2095,FALSE)</f>
        <v>4.9781112712165661E-5</v>
      </c>
      <c r="BC2095" s="13">
        <f t="shared" ref="BC2095:BC2158" si="2842">_xlfn.POISSON.DIST(6,K2095,FALSE) * _xlfn.POISSON.DIST(5,L2095,FALSE)</f>
        <v>1.0543827321484824E-5</v>
      </c>
      <c r="BD2095" s="13">
        <f t="shared" ref="BD2095:BD2158" si="2843">_xlfn.POISSON.DIST(0,K2095,FALSE) * _xlfn.POISSON.DIST(6,L2095,FALSE)</f>
        <v>1.6448256782227187E-4</v>
      </c>
      <c r="BE2095" s="13">
        <f t="shared" ref="BE2095:BE2158" si="2844">_xlfn.POISSON.DIST(1,K2095,FALSE) * _xlfn.POISSON.DIST(6,L2095,FALSE)</f>
        <v>2.3331738548922258E-4</v>
      </c>
      <c r="BF2095" s="13">
        <f t="shared" ref="BF2095:BF2158" si="2845">_xlfn.POISSON.DIST(2,K2095,FALSE) * _xlfn.POISSON.DIST(6,L2095,FALSE)</f>
        <v>1.6547954926854995E-4</v>
      </c>
      <c r="BG2095" s="13">
        <f t="shared" ref="BG2095:BG2158" si="2846">_xlfn.POISSON.DIST(3,K2095,FALSE) * _xlfn.POISSON.DIST(6,L2095,FALSE)</f>
        <v>7.8243865593083148E-5</v>
      </c>
      <c r="BH2095" s="13">
        <f t="shared" ref="BH2095:BH2158" si="2847">_xlfn.POISSON.DIST(4,K2095,FALSE) * _xlfn.POISSON.DIST(6,L2095,FALSE)</f>
        <v>2.7747095623035962E-5</v>
      </c>
      <c r="BI2095" s="13">
        <f t="shared" ref="BI2095:BI2158" si="2848">_xlfn.POISSON.DIST(5,K2095,FALSE) * _xlfn.POISSON.DIST(6,L2095,FALSE)</f>
        <v>7.8718126685393266E-6</v>
      </c>
      <c r="BJ2095" s="14">
        <f t="shared" ref="BJ2095:BJ2158" si="2849">SUM(N2095,Q2095,T2095,W2095,X2095,Y2095,AD2095,AE2095,AF2095,AG2095,AM2095,AN2095,AO2095,AP2095,AQ2095,AX2095,AY2095,AZ2095,BA2095,BB2095,BC2095)</f>
        <v>0.45178721529865123</v>
      </c>
      <c r="BK2095" s="14">
        <f t="shared" ref="BK2095:BK2158" si="2850">SUM(M2095,P2095,S2095,V2095,AC2095,AL2095,AY2095)</f>
        <v>0.2671255200185762</v>
      </c>
      <c r="BL2095" s="14">
        <f t="shared" ref="BL2095:BL2158" si="2851">SUM(O2095,R2095,U2095,AA2095,AB2095,AH2095,AI2095,AJ2095,AK2095,AR2095,AS2095,AT2095,AU2095,AV2095,BD2095,BE2095,BF2095,BG2095,BH2095,BI2095)</f>
        <v>0.26468330748359525</v>
      </c>
      <c r="BM2095" s="14">
        <f t="shared" ref="BM2095:BM2158" si="2852">SUM(S2095:BI2095)</f>
        <v>0.44961592234576658</v>
      </c>
      <c r="BN2095" s="14">
        <f t="shared" ref="BN2095:BN2158" si="2853">SUM(M2095:R2095)</f>
        <v>0.54959449081418377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1.2710999999999999</v>
      </c>
      <c r="F2096" s="10">
        <f>VLOOKUP(B2096,home!$B$2:$E$405,3,FALSE)</f>
        <v>1.1180000000000001</v>
      </c>
      <c r="G2096" s="10">
        <f>VLOOKUP(C2096,away!$B$2:$E$405,4,FALSE)</f>
        <v>1.2422</v>
      </c>
      <c r="H2096" s="10">
        <f>VLOOKUP(A2096,away!$A$2:$E$405,3,FALSE)</f>
        <v>0.94469999999999998</v>
      </c>
      <c r="I2096" s="10">
        <f>VLOOKUP(C2096,away!$B$2:$E$405,3,FALSE)</f>
        <v>0.8357</v>
      </c>
      <c r="J2096" s="10">
        <f>VLOOKUP(B2096,home!$B$2:$E$405,4,FALSE)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1.4705999999999999</v>
      </c>
      <c r="F2097" s="10">
        <f>VLOOKUP(B2097,home!$B$2:$E$405,3,FALSE)</f>
        <v>0.90669999999999995</v>
      </c>
      <c r="G2097" s="10">
        <f>VLOOKUP(C2097,away!$B$2:$E$405,4,FALSE)</f>
        <v>0.75549999999999995</v>
      </c>
      <c r="H2097" s="10">
        <f>VLOOKUP(A2097,away!$A$2:$E$405,3,FALSE)</f>
        <v>1.2646999999999999</v>
      </c>
      <c r="I2097" s="10">
        <f>VLOOKUP(C2097,away!$B$2:$E$405,3,FALSE)</f>
        <v>1.3178000000000001</v>
      </c>
      <c r="J2097" s="10">
        <f>VLOOKUP(B2097,home!$B$2:$E$405,4,FALSE)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1.3548</v>
      </c>
      <c r="F2098" s="10">
        <f>VLOOKUP(B2098,home!$B$2:$E$405,3,FALSE)</f>
        <v>0.81579999999999997</v>
      </c>
      <c r="G2098" s="10">
        <f>VLOOKUP(C2098,away!$B$2:$E$405,4,FALSE)</f>
        <v>0.246</v>
      </c>
      <c r="H2098" s="10">
        <f>VLOOKUP(A2098,away!$A$2:$E$405,3,FALSE)</f>
        <v>1.1719999999999999</v>
      </c>
      <c r="I2098" s="10">
        <f>VLOOKUP(C2098,away!$B$2:$E$405,3,FALSE)</f>
        <v>1.9908999999999999</v>
      </c>
      <c r="J2098" s="10">
        <f>VLOOKUP(B2098,home!$B$2:$E$405,4,FALSE)</f>
        <v>1.3920999999999999</v>
      </c>
      <c r="K2098" s="12">
        <f t="shared" si="2798"/>
        <v>0.27189047663999999</v>
      </c>
      <c r="L2098" s="12">
        <f t="shared" si="2799"/>
        <v>3.2482353750799997</v>
      </c>
      <c r="M2098" s="13">
        <f t="shared" si="2800"/>
        <v>2.9595710262462896E-2</v>
      </c>
      <c r="N2098" s="13">
        <f t="shared" si="2801"/>
        <v>8.0467917697603746E-3</v>
      </c>
      <c r="O2098" s="13">
        <f t="shared" si="2802"/>
        <v>9.6133833025150148E-2</v>
      </c>
      <c r="P2098" s="13">
        <f t="shared" si="2803"/>
        <v>2.6137873682438244E-2</v>
      </c>
      <c r="Q2098" s="13">
        <f t="shared" si="2804"/>
        <v>1.0939230248514886E-3</v>
      </c>
      <c r="R2098" s="13">
        <f t="shared" si="2805"/>
        <v>0.15613265858716338</v>
      </c>
      <c r="S2098" s="13">
        <f t="shared" si="2806"/>
        <v>5.7710089957327864E-3</v>
      </c>
      <c r="T2098" s="13">
        <f t="shared" si="2807"/>
        <v>3.5533194669371223E-3</v>
      </c>
      <c r="U2098" s="13">
        <f t="shared" si="2808"/>
        <v>4.2450982962334238E-2</v>
      </c>
      <c r="V2098" s="13">
        <f t="shared" si="2809"/>
        <v>5.6630543493173279E-4</v>
      </c>
      <c r="W2098" s="13">
        <f t="shared" si="2810"/>
        <v>9.9142417544780605E-5</v>
      </c>
      <c r="X2098" s="13">
        <f t="shared" si="2811"/>
        <v>3.2203790783990829E-4</v>
      </c>
      <c r="Y2098" s="13">
        <f t="shared" si="2812"/>
        <v>5.2302746218117172E-4</v>
      </c>
      <c r="Z2098" s="13">
        <f t="shared" si="2813"/>
        <v>0.16905187494270404</v>
      </c>
      <c r="AA2098" s="13">
        <f t="shared" si="2814"/>
        <v>4.5963594855057473E-2</v>
      </c>
      <c r="AB2098" s="13">
        <f t="shared" si="2815"/>
        <v>6.2485318566147122E-3</v>
      </c>
      <c r="AC2098" s="13">
        <f t="shared" si="2816"/>
        <v>3.1258795178117672E-5</v>
      </c>
      <c r="AD2098" s="13">
        <f t="shared" si="2817"/>
        <v>6.7389697903730741E-6</v>
      </c>
      <c r="AE2098" s="13">
        <f t="shared" si="2818"/>
        <v>2.1889760064685266E-5</v>
      </c>
      <c r="AF2098" s="13">
        <f t="shared" si="2819"/>
        <v>3.5551546497062087E-5</v>
      </c>
      <c r="AG2098" s="13">
        <f t="shared" si="2820"/>
        <v>3.8493263656852832E-5</v>
      </c>
      <c r="AH2098" s="13">
        <f t="shared" si="2821"/>
        <v>0.13728007010312288</v>
      </c>
      <c r="AI2098" s="13">
        <f t="shared" si="2822"/>
        <v>3.7325143693510691E-2</v>
      </c>
      <c r="AJ2098" s="13">
        <f t="shared" si="2823"/>
        <v>5.0741755547425542E-3</v>
      </c>
      <c r="AK2098" s="13">
        <f t="shared" si="2824"/>
        <v>4.5987333671132985E-4</v>
      </c>
      <c r="AL2098" s="13">
        <f t="shared" si="2825"/>
        <v>1.1042660339422552E-6</v>
      </c>
      <c r="AM2098" s="13">
        <f t="shared" si="2826"/>
        <v>3.6645234167341938E-7</v>
      </c>
      <c r="AN2098" s="13">
        <f t="shared" si="2827"/>
        <v>1.1903234595045036E-6</v>
      </c>
      <c r="AO2098" s="13">
        <f t="shared" si="2828"/>
        <v>1.9332253844750675E-6</v>
      </c>
      <c r="AP2098" s="13">
        <f t="shared" si="2829"/>
        <v>2.0931903606181823E-6</v>
      </c>
      <c r="AQ2098" s="13">
        <f t="shared" si="2830"/>
        <v>1.6997937440341104E-6</v>
      </c>
      <c r="AR2098" s="13">
        <f t="shared" si="2831"/>
        <v>8.9183596000485199E-2</v>
      </c>
      <c r="AS2098" s="13">
        <f t="shared" si="2832"/>
        <v>2.4248170425041116E-2</v>
      </c>
      <c r="AT2098" s="13">
        <f t="shared" si="2833"/>
        <v>3.2964233072561898E-3</v>
      </c>
      <c r="AU2098" s="13">
        <f t="shared" si="2834"/>
        <v>2.9875536807236354E-4</v>
      </c>
      <c r="AV2098" s="13">
        <f t="shared" si="2835"/>
        <v>2.030718485598839E-5</v>
      </c>
      <c r="AW2098" s="13">
        <f t="shared" si="2836"/>
        <v>2.70902305426316E-8</v>
      </c>
      <c r="AX2098" s="13">
        <f t="shared" si="2837"/>
        <v>1.6605816973905007E-8</v>
      </c>
      <c r="AY2098" s="13">
        <f t="shared" si="2838"/>
        <v>5.3939602126742146E-8</v>
      </c>
      <c r="AZ2098" s="13">
        <f t="shared" si="2839"/>
        <v>8.7604261872912148E-8</v>
      </c>
      <c r="BA2098" s="13">
        <f t="shared" si="2840"/>
        <v>9.4853087474455097E-8</v>
      </c>
      <c r="BB2098" s="13">
        <f t="shared" si="2841"/>
        <v>7.7026288542520675E-8</v>
      </c>
      <c r="BC2098" s="13">
        <f t="shared" si="2842"/>
        <v>5.0039903050986985E-8</v>
      </c>
      <c r="BD2098" s="13">
        <f t="shared" si="2843"/>
        <v>4.8281551900936553E-2</v>
      </c>
      <c r="BE2098" s="13">
        <f t="shared" si="2844"/>
        <v>1.3127294159264537E-2</v>
      </c>
      <c r="BF2098" s="13">
        <f t="shared" si="2845"/>
        <v>1.784593132977961E-3</v>
      </c>
      <c r="BG2098" s="13">
        <f t="shared" si="2846"/>
        <v>1.6173795917794959E-4</v>
      </c>
      <c r="BH2098" s="13">
        <f t="shared" si="2847"/>
        <v>1.0993752702918394E-5</v>
      </c>
      <c r="BI2098" s="13">
        <f t="shared" si="2848"/>
        <v>5.9781933249175435E-7</v>
      </c>
      <c r="BJ2098" s="14">
        <f t="shared" si="2849"/>
        <v>1.3748578643374166E-2</v>
      </c>
      <c r="BK2098" s="14">
        <f t="shared" si="2850"/>
        <v>6.2103315376379843E-2</v>
      </c>
      <c r="BL2098" s="14">
        <f t="shared" si="2851"/>
        <v>0.70748288498451073</v>
      </c>
      <c r="BM2098" s="14">
        <f t="shared" si="2852"/>
        <v>0.63524583674577051</v>
      </c>
      <c r="BN2098" s="14">
        <f t="shared" si="2853"/>
        <v>0.31714079035182652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1.5941000000000001</v>
      </c>
      <c r="F2099" s="10">
        <f>VLOOKUP(B2099,home!$B$2:$E$405,3,FALSE)</f>
        <v>1.0664</v>
      </c>
      <c r="G2099" s="10">
        <f>VLOOKUP(C2099,away!$B$2:$E$405,4,FALSE)</f>
        <v>0.9758</v>
      </c>
      <c r="H2099" s="10">
        <f>VLOOKUP(A2099,away!$A$2:$E$405,3,FALSE)</f>
        <v>1.1647000000000001</v>
      </c>
      <c r="I2099" s="10">
        <f>VLOOKUP(C2099,away!$B$2:$E$405,3,FALSE)</f>
        <v>0.57240000000000002</v>
      </c>
      <c r="J2099" s="10">
        <f>VLOOKUP(B2099,home!$B$2:$E$405,4,FALSE)</f>
        <v>1.3736999999999999</v>
      </c>
      <c r="K2099" s="12">
        <f t="shared" si="2798"/>
        <v>1.6588094925920001</v>
      </c>
      <c r="L2099" s="12">
        <f t="shared" si="2799"/>
        <v>0.91581045843600006</v>
      </c>
      <c r="M2099" s="13">
        <f t="shared" si="2800"/>
        <v>7.6182770481098866E-2</v>
      </c>
      <c r="N2099" s="13">
        <f t="shared" si="2801"/>
        <v>0.12637270284600441</v>
      </c>
      <c r="O2099" s="13">
        <f t="shared" si="2802"/>
        <v>6.9768977959219727E-2</v>
      </c>
      <c r="P2099" s="13">
        <f t="shared" si="2803"/>
        <v>0.11573344292719571</v>
      </c>
      <c r="Q2099" s="13">
        <f t="shared" si="2804"/>
        <v>0.10481411954273009</v>
      </c>
      <c r="R2099" s="13">
        <f t="shared" si="2805"/>
        <v>3.1947579844722102E-2</v>
      </c>
      <c r="S2099" s="13">
        <f t="shared" si="2806"/>
        <v>4.3954261991251714E-2</v>
      </c>
      <c r="T2099" s="13">
        <f t="shared" si="2807"/>
        <v>9.598986686899337E-2</v>
      </c>
      <c r="U2099" s="13">
        <f t="shared" si="2808"/>
        <v>5.2994948711765875E-2</v>
      </c>
      <c r="V2099" s="13">
        <f t="shared" si="2809"/>
        <v>7.4192600526440987E-3</v>
      </c>
      <c r="W2099" s="13">
        <f t="shared" si="2810"/>
        <v>5.7955552151717778E-2</v>
      </c>
      <c r="X2099" s="13">
        <f t="shared" si="2811"/>
        <v>5.3076300784976174E-2</v>
      </c>
      <c r="Y2099" s="13">
        <f t="shared" si="2812"/>
        <v>2.430391567698803E-2</v>
      </c>
      <c r="Z2099" s="13">
        <f t="shared" si="2813"/>
        <v>9.7526425811718873E-3</v>
      </c>
      <c r="AA2099" s="13">
        <f t="shared" si="2814"/>
        <v>1.6177776091504871E-2</v>
      </c>
      <c r="AB2099" s="13">
        <f t="shared" si="2815"/>
        <v>1.3417924274808094E-2</v>
      </c>
      <c r="AC2099" s="13">
        <f t="shared" si="2816"/>
        <v>7.0443791329246783E-4</v>
      </c>
      <c r="AD2099" s="13">
        <f t="shared" si="2817"/>
        <v>2.4034305014420044E-2</v>
      </c>
      <c r="AE2099" s="13">
        <f t="shared" si="2818"/>
        <v>2.2010867893446678E-2</v>
      </c>
      <c r="AF2099" s="13">
        <f t="shared" si="2819"/>
        <v>1.007889150803582E-2</v>
      </c>
      <c r="AG2099" s="13">
        <f t="shared" si="2820"/>
        <v>3.0767847508336634E-3</v>
      </c>
      <c r="AH2099" s="13">
        <f t="shared" si="2821"/>
        <v>2.23289301830637E-3</v>
      </c>
      <c r="AI2099" s="13">
        <f t="shared" si="2822"/>
        <v>3.703944134709009E-3</v>
      </c>
      <c r="AJ2099" s="13">
        <f t="shared" si="2823"/>
        <v>3.0720688453428832E-3</v>
      </c>
      <c r="AK2099" s="13">
        <f t="shared" si="2824"/>
        <v>1.6986589875169732E-3</v>
      </c>
      <c r="AL2099" s="13">
        <f t="shared" si="2825"/>
        <v>4.2806017433568488E-5</v>
      </c>
      <c r="AM2099" s="13">
        <f t="shared" si="2826"/>
        <v>7.9736666611542901E-3</v>
      </c>
      <c r="AN2099" s="13">
        <f t="shared" si="2827"/>
        <v>7.3023673203675612E-3</v>
      </c>
      <c r="AO2099" s="13">
        <f t="shared" si="2828"/>
        <v>3.3437921816669406E-3</v>
      </c>
      <c r="AP2099" s="13">
        <f t="shared" si="2829"/>
        <v>1.0207599502690377E-3</v>
      </c>
      <c r="AQ2099" s="13">
        <f t="shared" si="2830"/>
        <v>2.3370565950224899E-4</v>
      </c>
      <c r="AR2099" s="13">
        <f t="shared" si="2831"/>
        <v>4.0898135574674016E-4</v>
      </c>
      <c r="AS2099" s="13">
        <f t="shared" si="2832"/>
        <v>6.7842215520583834E-4</v>
      </c>
      <c r="AT2099" s="13">
        <f t="shared" si="2833"/>
        <v>5.6268655552008399E-4</v>
      </c>
      <c r="AU2099" s="13">
        <f t="shared" si="2834"/>
        <v>3.1112993321687026E-4</v>
      </c>
      <c r="AV2099" s="13">
        <f t="shared" si="2835"/>
        <v>1.2902632166241488E-4</v>
      </c>
      <c r="AW2099" s="13">
        <f t="shared" si="2836"/>
        <v>1.8063605255212319E-6</v>
      </c>
      <c r="AX2099" s="13">
        <f t="shared" si="2837"/>
        <v>2.2044656580478489E-3</v>
      </c>
      <c r="AY2099" s="13">
        <f t="shared" si="2838"/>
        <v>2.0188727049032192E-3</v>
      </c>
      <c r="AZ2099" s="13">
        <f t="shared" si="2839"/>
        <v>9.244523687006724E-4</v>
      </c>
      <c r="BA2099" s="13">
        <f t="shared" si="2840"/>
        <v>2.822077158606696E-4</v>
      </c>
      <c r="BB2099" s="13">
        <f t="shared" si="2841"/>
        <v>6.4612194409134066E-5</v>
      </c>
      <c r="BC2099" s="13">
        <f t="shared" si="2842"/>
        <v>1.1834504676477008E-5</v>
      </c>
      <c r="BD2099" s="13">
        <f t="shared" si="2843"/>
        <v>6.2424900483033135E-5</v>
      </c>
      <c r="BE2099" s="13">
        <f t="shared" si="2844"/>
        <v>1.0355101749536631E-4</v>
      </c>
      <c r="BF2099" s="13">
        <f t="shared" si="2845"/>
        <v>8.5885705394436949E-5</v>
      </c>
      <c r="BG2099" s="13">
        <f t="shared" si="2846"/>
        <v>4.7489341128750653E-5</v>
      </c>
      <c r="BH2099" s="13">
        <f t="shared" si="2847"/>
        <v>1.9693942465327822E-5</v>
      </c>
      <c r="BI2099" s="13">
        <f t="shared" si="2848"/>
        <v>6.5336997416092924E-6</v>
      </c>
      <c r="BJ2099" s="14">
        <f t="shared" si="2849"/>
        <v>0.547094043957704</v>
      </c>
      <c r="BK2099" s="14">
        <f t="shared" si="2850"/>
        <v>0.24605585208781963</v>
      </c>
      <c r="BL2099" s="14">
        <f t="shared" si="2851"/>
        <v>0.19743059679595634</v>
      </c>
      <c r="BM2099" s="14">
        <f t="shared" si="2852"/>
        <v>0.47349647547730339</v>
      </c>
      <c r="BN2099" s="14">
        <f t="shared" si="2853"/>
        <v>0.52481959360097086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1.5941000000000001</v>
      </c>
      <c r="F2100" s="10">
        <f>VLOOKUP(B2100,home!$B$2:$E$405,3,FALSE)</f>
        <v>0.76670000000000005</v>
      </c>
      <c r="G2100" s="10">
        <f>VLOOKUP(C2100,away!$B$2:$E$405,4,FALSE)</f>
        <v>0.50190000000000001</v>
      </c>
      <c r="H2100" s="10">
        <f>VLOOKUP(A2100,away!$A$2:$E$405,3,FALSE)</f>
        <v>1.1647000000000001</v>
      </c>
      <c r="I2100" s="10">
        <f>VLOOKUP(C2100,away!$B$2:$E$405,3,FALSE)</f>
        <v>1.1162000000000001</v>
      </c>
      <c r="J2100" s="10">
        <f>VLOOKUP(B2100,home!$B$2:$E$405,4,FALSE)</f>
        <v>1.0494000000000001</v>
      </c>
      <c r="K2100" s="12">
        <f t="shared" si="2798"/>
        <v>0.61342040829300004</v>
      </c>
      <c r="L2100" s="12">
        <f t="shared" si="2799"/>
        <v>1.3642600241160001</v>
      </c>
      <c r="M2100" s="13">
        <f t="shared" si="2800"/>
        <v>0.13838986995986299</v>
      </c>
      <c r="N2100" s="13">
        <f t="shared" si="2801"/>
        <v>8.4891170534394322E-2</v>
      </c>
      <c r="O2100" s="13">
        <f t="shared" si="2802"/>
        <v>0.18879976732885281</v>
      </c>
      <c r="P2100" s="13">
        <f t="shared" si="2803"/>
        <v>0.11581363036048829</v>
      </c>
      <c r="Q2100" s="13">
        <f t="shared" si="2804"/>
        <v>2.603698824483943E-2</v>
      </c>
      <c r="R2100" s="13">
        <f t="shared" si="2805"/>
        <v>0.12878598756457799</v>
      </c>
      <c r="S2100" s="13">
        <f t="shared" si="2806"/>
        <v>2.423009173497654E-2</v>
      </c>
      <c r="T2100" s="13">
        <f t="shared" si="2807"/>
        <v>3.5521222210812657E-2</v>
      </c>
      <c r="U2100" s="13">
        <f t="shared" si="2808"/>
        <v>7.8999953074280649E-2</v>
      </c>
      <c r="V2100" s="13">
        <f t="shared" si="2809"/>
        <v>2.2530349211648442E-3</v>
      </c>
      <c r="W2100" s="13">
        <f t="shared" si="2810"/>
        <v>5.3238733199564821E-3</v>
      </c>
      <c r="X2100" s="13">
        <f t="shared" si="2811"/>
        <v>7.2631475438743607E-3</v>
      </c>
      <c r="Y2100" s="13">
        <f t="shared" si="2812"/>
        <v>4.9544109216820512E-3</v>
      </c>
      <c r="Z2100" s="13">
        <f t="shared" si="2813"/>
        <v>5.8565858166884706E-2</v>
      </c>
      <c r="AA2100" s="13">
        <f t="shared" si="2814"/>
        <v>3.5925492628760339E-2</v>
      </c>
      <c r="AB2100" s="13">
        <f t="shared" si="2815"/>
        <v>1.1018715178230666E-2</v>
      </c>
      <c r="AC2100" s="13">
        <f t="shared" si="2816"/>
        <v>1.1784287102477898E-4</v>
      </c>
      <c r="AD2100" s="13">
        <f t="shared" si="2817"/>
        <v>8.1644313640697873E-4</v>
      </c>
      <c r="AE2100" s="13">
        <f t="shared" si="2818"/>
        <v>1.1138407329639277E-3</v>
      </c>
      <c r="AF2100" s="13">
        <f t="shared" si="2819"/>
        <v>7.5978419260737558E-4</v>
      </c>
      <c r="AG2100" s="13">
        <f t="shared" si="2820"/>
        <v>3.455144003098314E-4</v>
      </c>
      <c r="AH2100" s="13">
        <f t="shared" si="2821"/>
        <v>1.9974764768782093E-2</v>
      </c>
      <c r="AI2100" s="13">
        <f t="shared" si="2822"/>
        <v>1.2252928360022943E-2</v>
      </c>
      <c r="AJ2100" s="13">
        <f t="shared" si="2823"/>
        <v>3.7580981586950763E-3</v>
      </c>
      <c r="AK2100" s="13">
        <f t="shared" si="2824"/>
        <v>7.6843136897063516E-4</v>
      </c>
      <c r="AL2100" s="13">
        <f t="shared" si="2825"/>
        <v>3.9447426923489962E-6</v>
      </c>
      <c r="AM2100" s="13">
        <f t="shared" si="2826"/>
        <v>1.0016457641655728E-4</v>
      </c>
      <c r="AN2100" s="13">
        <f t="shared" si="2827"/>
        <v>1.366505274376214E-4</v>
      </c>
      <c r="AO2100" s="13">
        <f t="shared" si="2828"/>
        <v>9.3213425928756759E-5</v>
      </c>
      <c r="AP2100" s="13">
        <f t="shared" si="2829"/>
        <v>4.2389116901833574E-5</v>
      </c>
      <c r="AQ2100" s="13">
        <f t="shared" si="2830"/>
        <v>1.4457444411687855E-5</v>
      </c>
      <c r="AR2100" s="13">
        <f t="shared" si="2831"/>
        <v>5.4501546130340103E-3</v>
      </c>
      <c r="AS2100" s="13">
        <f t="shared" si="2832"/>
        <v>3.3432360679873001E-3</v>
      </c>
      <c r="AT2100" s="13">
        <f t="shared" si="2833"/>
        <v>1.0254046169223268E-3</v>
      </c>
      <c r="AU2100" s="13">
        <f t="shared" si="2834"/>
        <v>2.0966803959267369E-4</v>
      </c>
      <c r="AV2100" s="13">
        <f t="shared" si="2835"/>
        <v>3.2153663613232693E-5</v>
      </c>
      <c r="AW2100" s="13">
        <f t="shared" si="2836"/>
        <v>9.17004683482343E-8</v>
      </c>
      <c r="AX2100" s="13">
        <f t="shared" si="2837"/>
        <v>1.0240499226989993E-5</v>
      </c>
      <c r="AY2100" s="13">
        <f t="shared" si="2838"/>
        <v>1.397070372237325E-5</v>
      </c>
      <c r="AZ2100" s="13">
        <f t="shared" si="2839"/>
        <v>9.5298362986012129E-6</v>
      </c>
      <c r="BA2100" s="13">
        <f t="shared" si="2840"/>
        <v>4.3337248995170758E-6</v>
      </c>
      <c r="BB2100" s="13">
        <f t="shared" si="2841"/>
        <v>1.4780819089818191E-6</v>
      </c>
      <c r="BC2100" s="13">
        <f t="shared" si="2842"/>
        <v>4.032976121585915E-7</v>
      </c>
      <c r="BD2100" s="13">
        <f t="shared" si="2843"/>
        <v>1.2392380106356193E-3</v>
      </c>
      <c r="BE2100" s="13">
        <f t="shared" si="2844"/>
        <v>7.6017388645630663E-4</v>
      </c>
      <c r="BF2100" s="13">
        <f t="shared" si="2845"/>
        <v>2.3315308790185213E-4</v>
      </c>
      <c r="BG2100" s="13">
        <f t="shared" si="2846"/>
        <v>4.7673620791842623E-5</v>
      </c>
      <c r="BH2100" s="13">
        <f t="shared" si="2847"/>
        <v>7.3109929827344387E-6</v>
      </c>
      <c r="BI2100" s="13">
        <f t="shared" si="2848"/>
        <v>8.9694246009924358E-7</v>
      </c>
      <c r="BJ2100" s="14">
        <f t="shared" si="2849"/>
        <v>0.16745322647261249</v>
      </c>
      <c r="BK2100" s="14">
        <f t="shared" si="2850"/>
        <v>0.28082238529393216</v>
      </c>
      <c r="BL2100" s="14">
        <f t="shared" si="2851"/>
        <v>0.4926332019735512</v>
      </c>
      <c r="BM2100" s="14">
        <f t="shared" si="2852"/>
        <v>0.31674337891071075</v>
      </c>
      <c r="BN2100" s="14">
        <f t="shared" si="2853"/>
        <v>0.68271741399301589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1.1607000000000001</v>
      </c>
      <c r="F2101" s="10">
        <f>VLOOKUP(B2101,home!$B$2:$E$405,3,FALSE)</f>
        <v>0.86150000000000004</v>
      </c>
      <c r="G2101" s="10">
        <f>VLOOKUP(C2101,away!$B$2:$E$405,4,FALSE)</f>
        <v>0.86150000000000004</v>
      </c>
      <c r="H2101" s="10">
        <f>VLOOKUP(A2101,away!$A$2:$E$405,3,FALSE)</f>
        <v>0.89880000000000004</v>
      </c>
      <c r="I2101" s="10">
        <f>VLOOKUP(C2101,away!$B$2:$E$405,3,FALSE)</f>
        <v>1.0013000000000001</v>
      </c>
      <c r="J2101" s="10">
        <f>VLOOKUP(B2101,home!$B$2:$E$405,4,FALSE)</f>
        <v>1.6183000000000001</v>
      </c>
      <c r="K2101" s="12">
        <f t="shared" si="2798"/>
        <v>0.86145093757500013</v>
      </c>
      <c r="L2101" s="12">
        <f t="shared" si="2799"/>
        <v>1.4564189264520002</v>
      </c>
      <c r="M2101" s="13">
        <f t="shared" si="2800"/>
        <v>9.8483144819825508E-2</v>
      </c>
      <c r="N2101" s="13">
        <f t="shared" si="2801"/>
        <v>8.4838397440373192E-2</v>
      </c>
      <c r="O2101" s="13">
        <f t="shared" si="2802"/>
        <v>0.14343271605210711</v>
      </c>
      <c r="P2101" s="13">
        <f t="shared" si="2803"/>
        <v>0.12356024772201644</v>
      </c>
      <c r="Q2101" s="13">
        <f t="shared" si="2804"/>
        <v>3.6542058508684992E-2</v>
      </c>
      <c r="R2101" s="13">
        <f t="shared" si="2805"/>
        <v>0.10444906116535224</v>
      </c>
      <c r="S2101" s="13">
        <f t="shared" si="2806"/>
        <v>3.8755704961131253E-2</v>
      </c>
      <c r="T2101" s="13">
        <f t="shared" si="2807"/>
        <v>5.3220545623565173E-2</v>
      </c>
      <c r="U2101" s="13">
        <f t="shared" si="2808"/>
        <v>8.9977741669721223E-2</v>
      </c>
      <c r="V2101" s="13">
        <f t="shared" si="2809"/>
        <v>5.4026893123009937E-3</v>
      </c>
      <c r="W2101" s="13">
        <f t="shared" si="2810"/>
        <v>1.0493063521075733E-2</v>
      </c>
      <c r="X2101" s="13">
        <f t="shared" si="2811"/>
        <v>1.5282296308557763E-2</v>
      </c>
      <c r="Y2101" s="13">
        <f t="shared" si="2812"/>
        <v>1.1128712791715536E-2</v>
      </c>
      <c r="Z2101" s="13">
        <f t="shared" si="2813"/>
        <v>5.070719651045387E-2</v>
      </c>
      <c r="AA2101" s="13">
        <f t="shared" si="2814"/>
        <v>4.368176197573026E-2</v>
      </c>
      <c r="AB2101" s="13">
        <f t="shared" si="2815"/>
        <v>1.8814847404460412E-2</v>
      </c>
      <c r="AC2101" s="13">
        <f t="shared" si="2816"/>
        <v>4.2364967059483585E-4</v>
      </c>
      <c r="AD2101" s="13">
        <f t="shared" si="2817"/>
        <v>2.2598148520661799E-3</v>
      </c>
      <c r="AE2101" s="13">
        <f t="shared" si="2818"/>
        <v>3.2912371208265114E-3</v>
      </c>
      <c r="AF2101" s="13">
        <f t="shared" si="2819"/>
        <v>2.3967100171065608E-3</v>
      </c>
      <c r="AG2101" s="13">
        <f t="shared" si="2820"/>
        <v>1.1635379433770307E-3</v>
      </c>
      <c r="AH2101" s="13">
        <f t="shared" si="2821"/>
        <v>1.8462730176286461E-2</v>
      </c>
      <c r="AI2101" s="13">
        <f t="shared" si="2822"/>
        <v>1.5904736220556222E-2</v>
      </c>
      <c r="AJ2101" s="13">
        <f t="shared" si="2823"/>
        <v>6.8505749645406105E-3</v>
      </c>
      <c r="AK2101" s="13">
        <f t="shared" si="2824"/>
        <v>1.9671447420437776E-3</v>
      </c>
      <c r="AL2101" s="13">
        <f t="shared" si="2825"/>
        <v>2.1261001907205891E-5</v>
      </c>
      <c r="AM2101" s="13">
        <f t="shared" si="2826"/>
        <v>3.8934392461166436E-4</v>
      </c>
      <c r="AN2101" s="13">
        <f t="shared" si="2827"/>
        <v>5.6704786070352873E-4</v>
      </c>
      <c r="AO2101" s="13">
        <f t="shared" si="2828"/>
        <v>4.1292961826636847E-4</v>
      </c>
      <c r="AP2101" s="13">
        <f t="shared" si="2829"/>
        <v>2.0046617044524616E-4</v>
      </c>
      <c r="AQ2101" s="13">
        <f t="shared" si="2830"/>
        <v>7.2990681187452301E-5</v>
      </c>
      <c r="AR2101" s="13">
        <f t="shared" si="2831"/>
        <v>5.3778939325440141E-3</v>
      </c>
      <c r="AS2101" s="13">
        <f t="shared" si="2832"/>
        <v>4.6327917703689455E-3</v>
      </c>
      <c r="AT2101" s="13">
        <f t="shared" si="2833"/>
        <v>1.9954614070870364E-3</v>
      </c>
      <c r="AU2101" s="13">
        <f t="shared" si="2834"/>
        <v>5.7299736667661887E-4</v>
      </c>
      <c r="AV2101" s="13">
        <f t="shared" si="2835"/>
        <v>1.2340227968789483E-4</v>
      </c>
      <c r="AW2101" s="13">
        <f t="shared" si="2836"/>
        <v>7.4096567129970775E-7</v>
      </c>
      <c r="AX2101" s="13">
        <f t="shared" si="2837"/>
        <v>5.5900114815974711E-5</v>
      </c>
      <c r="AY2101" s="13">
        <f t="shared" si="2838"/>
        <v>8.1413985208825439E-5</v>
      </c>
      <c r="AZ2101" s="13">
        <f t="shared" si="2839"/>
        <v>5.9286434468008304E-5</v>
      </c>
      <c r="BA2101" s="13">
        <f t="shared" si="2840"/>
        <v>2.8781961747021168E-5</v>
      </c>
      <c r="BB2101" s="13">
        <f t="shared" si="2841"/>
        <v>1.047964845719478E-5</v>
      </c>
      <c r="BC2101" s="13">
        <f t="shared" si="2842"/>
        <v>3.0525516711243952E-6</v>
      </c>
      <c r="BD2101" s="13">
        <f t="shared" si="2843"/>
        <v>1.3054110846347452E-3</v>
      </c>
      <c r="BE2101" s="13">
        <f t="shared" si="2844"/>
        <v>1.1245476027793991E-3</v>
      </c>
      <c r="BF2101" s="13">
        <f t="shared" si="2845"/>
        <v>4.8437129338101603E-4</v>
      </c>
      <c r="BG2101" s="13">
        <f t="shared" si="2846"/>
        <v>1.3908736827249727E-4</v>
      </c>
      <c r="BH2101" s="13">
        <f t="shared" si="2847"/>
        <v>2.9954235950795514E-5</v>
      </c>
      <c r="BI2101" s="13">
        <f t="shared" si="2848"/>
        <v>5.1608209288311167E-6</v>
      </c>
      <c r="BJ2101" s="14">
        <f t="shared" si="2849"/>
        <v>0.22249806707893111</v>
      </c>
      <c r="BK2101" s="14">
        <f t="shared" si="2850"/>
        <v>0.26672811147298503</v>
      </c>
      <c r="BL2101" s="14">
        <f t="shared" si="2851"/>
        <v>0.45933239353311017</v>
      </c>
      <c r="BM2101" s="14">
        <f t="shared" si="2852"/>
        <v>0.40787946986758322</v>
      </c>
      <c r="BN2101" s="14">
        <f t="shared" si="2853"/>
        <v>0.59130562570835954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1.4215</v>
      </c>
      <c r="F2102" s="10">
        <f>VLOOKUP(B2102,home!$B$2:$E$405,3,FALSE)</f>
        <v>1.1137999999999999</v>
      </c>
      <c r="G2102" s="10">
        <f>VLOOKUP(C2102,away!$B$2:$E$405,4,FALSE)</f>
        <v>0.99660000000000004</v>
      </c>
      <c r="H2102" s="10">
        <f>VLOOKUP(A2102,away!$A$2:$E$405,3,FALSE)</f>
        <v>1.0277000000000001</v>
      </c>
      <c r="I2102" s="10">
        <f>VLOOKUP(C2102,away!$B$2:$E$405,3,FALSE)</f>
        <v>0.97299999999999998</v>
      </c>
      <c r="J2102" s="10">
        <f>VLOOKUP(B2102,home!$B$2:$E$405,4,FALSE)</f>
        <v>0.56759999999999999</v>
      </c>
      <c r="K2102" s="12">
        <f t="shared" si="2798"/>
        <v>1.5778835932199999</v>
      </c>
      <c r="L2102" s="12">
        <f t="shared" si="2799"/>
        <v>0.56757281195999998</v>
      </c>
      <c r="M2102" s="13">
        <f t="shared" si="2800"/>
        <v>0.11701461877672127</v>
      </c>
      <c r="N2102" s="13">
        <f t="shared" si="2801"/>
        <v>0.18463544713468141</v>
      </c>
      <c r="O2102" s="13">
        <f t="shared" si="2802"/>
        <v>6.6414316219531103E-2</v>
      </c>
      <c r="P2102" s="13">
        <f t="shared" si="2803"/>
        <v>0.10479405991772305</v>
      </c>
      <c r="Q2102" s="13">
        <f t="shared" si="2804"/>
        <v>0.14566662138032627</v>
      </c>
      <c r="R2102" s="13">
        <f t="shared" si="2805"/>
        <v>1.8847480105559949E-2</v>
      </c>
      <c r="S2102" s="13">
        <f t="shared" si="2806"/>
        <v>2.3462442361569344E-2</v>
      </c>
      <c r="T2102" s="13">
        <f t="shared" si="2807"/>
        <v>8.2676413905544421E-2</v>
      </c>
      <c r="U2102" s="13">
        <f t="shared" si="2808"/>
        <v>2.9739129632103397E-2</v>
      </c>
      <c r="V2102" s="13">
        <f t="shared" si="2809"/>
        <v>2.3346794104855306E-3</v>
      </c>
      <c r="W2102" s="13">
        <f t="shared" si="2810"/>
        <v>7.6614990651935513E-2</v>
      </c>
      <c r="X2102" s="13">
        <f t="shared" si="2811"/>
        <v>4.3484585682608143E-2</v>
      </c>
      <c r="Y2102" s="13">
        <f t="shared" si="2812"/>
        <v>1.2340334286396729E-2</v>
      </c>
      <c r="Z2102" s="13">
        <f t="shared" si="2813"/>
        <v>3.5657724272909396E-3</v>
      </c>
      <c r="AA2102" s="13">
        <f t="shared" si="2814"/>
        <v>5.6263738101786287E-3</v>
      </c>
      <c r="AB2102" s="13">
        <f t="shared" si="2815"/>
        <v>4.438881462201779E-3</v>
      </c>
      <c r="AC2102" s="13">
        <f t="shared" si="2816"/>
        <v>1.3067840186807033E-4</v>
      </c>
      <c r="AD2102" s="13">
        <f t="shared" si="2817"/>
        <v>3.0222384186098156E-2</v>
      </c>
      <c r="AE2102" s="13">
        <f t="shared" si="2818"/>
        <v>1.7153403576639165E-2</v>
      </c>
      <c r="AF2102" s="13">
        <f t="shared" si="2819"/>
        <v>4.8679027513389055E-3</v>
      </c>
      <c r="AG2102" s="13">
        <f t="shared" si="2820"/>
        <v>9.2096308430841443E-4</v>
      </c>
      <c r="AH2102" s="13">
        <f t="shared" si="2821"/>
        <v>5.0595887084173828E-4</v>
      </c>
      <c r="AI2102" s="13">
        <f t="shared" si="2822"/>
        <v>7.9834420114529572E-4</v>
      </c>
      <c r="AJ2102" s="13">
        <f t="shared" si="2823"/>
        <v>6.2984710836474491E-4</v>
      </c>
      <c r="AK2102" s="13">
        <f t="shared" si="2824"/>
        <v>3.3127513950859691E-4</v>
      </c>
      <c r="AL2102" s="13">
        <f t="shared" si="2825"/>
        <v>4.6812339922912877E-6</v>
      </c>
      <c r="AM2102" s="13">
        <f t="shared" si="2826"/>
        <v>9.5374808310471643E-3</v>
      </c>
      <c r="AN2102" s="13">
        <f t="shared" si="2827"/>
        <v>5.4132148142920352E-3</v>
      </c>
      <c r="AO2102" s="13">
        <f t="shared" si="2828"/>
        <v>1.5361967769456299E-3</v>
      </c>
      <c r="AP2102" s="13">
        <f t="shared" si="2829"/>
        <v>2.9063450813830672E-4</v>
      </c>
      <c r="AQ2102" s="13">
        <f t="shared" si="2830"/>
        <v>4.1239061259167555E-5</v>
      </c>
      <c r="AR2102" s="13">
        <f t="shared" si="2831"/>
        <v>5.7433699811950397E-5</v>
      </c>
      <c r="AS2102" s="13">
        <f t="shared" si="2832"/>
        <v>9.0623692631199116E-5</v>
      </c>
      <c r="AT2102" s="13">
        <f t="shared" si="2833"/>
        <v>7.1496818879890662E-5</v>
      </c>
      <c r="AU2102" s="13">
        <f t="shared" si="2834"/>
        <v>3.7604552492667143E-5</v>
      </c>
      <c r="AV2102" s="13">
        <f t="shared" si="2835"/>
        <v>1.4833901602139925E-5</v>
      </c>
      <c r="AW2102" s="13">
        <f t="shared" si="2836"/>
        <v>1.1645399537953754E-7</v>
      </c>
      <c r="AX2102" s="13">
        <f t="shared" si="2837"/>
        <v>2.5081724206599313E-3</v>
      </c>
      <c r="AY2102" s="13">
        <f t="shared" si="2838"/>
        <v>1.4235704736744769E-3</v>
      </c>
      <c r="AZ2102" s="13">
        <f t="shared" si="2839"/>
        <v>4.0398994838332597E-4</v>
      </c>
      <c r="BA2102" s="13">
        <f t="shared" si="2840"/>
        <v>7.6431237002499861E-5</v>
      </c>
      <c r="BB2102" s="13">
        <f t="shared" si="2841"/>
        <v>1.0845073026772511E-5</v>
      </c>
      <c r="BC2102" s="13">
        <f t="shared" si="2842"/>
        <v>1.2310737187433651E-6</v>
      </c>
      <c r="BD2102" s="13">
        <f t="shared" si="2843"/>
        <v>5.4329677505891966E-6</v>
      </c>
      <c r="BE2102" s="13">
        <f t="shared" si="2844"/>
        <v>8.5725906761480609E-6</v>
      </c>
      <c r="BF2102" s="13">
        <f t="shared" si="2845"/>
        <v>6.7632750896423871E-6</v>
      </c>
      <c r="BG2102" s="13">
        <f t="shared" si="2846"/>
        <v>3.5572202667934167E-6</v>
      </c>
      <c r="BH2102" s="13">
        <f t="shared" si="2847"/>
        <v>1.4032198741107498E-6</v>
      </c>
      <c r="BI2102" s="13">
        <f t="shared" si="2848"/>
        <v>4.4282352340791679E-7</v>
      </c>
      <c r="BJ2102" s="14">
        <f t="shared" si="2849"/>
        <v>0.61982605285802506</v>
      </c>
      <c r="BK2102" s="14">
        <f t="shared" si="2850"/>
        <v>0.24916473057603405</v>
      </c>
      <c r="BL2102" s="14">
        <f t="shared" si="2851"/>
        <v>0.12762977131203376</v>
      </c>
      <c r="BM2102" s="14">
        <f t="shared" si="2852"/>
        <v>0.36139032961916179</v>
      </c>
      <c r="BN2102" s="14">
        <f t="shared" si="2853"/>
        <v>0.63737254353454309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1.4215</v>
      </c>
      <c r="F2103" s="10">
        <f>VLOOKUP(B2103,home!$B$2:$E$405,3,FALSE)</f>
        <v>0.82069999999999999</v>
      </c>
      <c r="G2103" s="10">
        <f>VLOOKUP(C2103,away!$B$2:$E$405,4,FALSE)</f>
        <v>0.87939999999999996</v>
      </c>
      <c r="H2103" s="10">
        <f>VLOOKUP(A2103,away!$A$2:$E$405,3,FALSE)</f>
        <v>1.0277000000000001</v>
      </c>
      <c r="I2103" s="10">
        <f>VLOOKUP(C2103,away!$B$2:$E$405,3,FALSE)</f>
        <v>1.2974000000000001</v>
      </c>
      <c r="J2103" s="10">
        <f>VLOOKUP(B2103,home!$B$2:$E$405,4,FALSE)</f>
        <v>1.0541</v>
      </c>
      <c r="K2103" s="12">
        <f t="shared" si="2798"/>
        <v>1.0259300689699999</v>
      </c>
      <c r="L2103" s="12">
        <f t="shared" si="2799"/>
        <v>1.4054715647180003</v>
      </c>
      <c r="M2103" s="13">
        <f t="shared" si="2800"/>
        <v>8.7913523629219142E-2</v>
      </c>
      <c r="N2103" s="13">
        <f t="shared" si="2801"/>
        <v>9.0193127360320521E-2</v>
      </c>
      <c r="O2103" s="13">
        <f t="shared" si="2802"/>
        <v>0.12355995761503152</v>
      </c>
      <c r="P2103" s="13">
        <f t="shared" si="2803"/>
        <v>0.12676387583791957</v>
      </c>
      <c r="Q2103" s="13">
        <f t="shared" si="2804"/>
        <v>4.6265920686696806E-2</v>
      </c>
      <c r="R2103" s="13">
        <f t="shared" si="2805"/>
        <v>8.6830003482844073E-2</v>
      </c>
      <c r="S2103" s="13">
        <f t="shared" si="2806"/>
        <v>4.5695700598988184E-2</v>
      </c>
      <c r="T2103" s="13">
        <f t="shared" si="2807"/>
        <v>6.5025435940650647E-2</v>
      </c>
      <c r="U2103" s="13">
        <f t="shared" si="2808"/>
        <v>8.9081511461819571E-2</v>
      </c>
      <c r="V2103" s="13">
        <f t="shared" si="2809"/>
        <v>7.3210378637880982E-3</v>
      </c>
      <c r="W2103" s="13">
        <f t="shared" si="2810"/>
        <v>1.5821866400354469E-2</v>
      </c>
      <c r="X2103" s="13">
        <f t="shared" si="2811"/>
        <v>2.2237183326465348E-2</v>
      </c>
      <c r="Y2103" s="13">
        <f t="shared" si="2812"/>
        <v>1.5626864422384142E-2</v>
      </c>
      <c r="Z2103" s="13">
        <f t="shared" si="2813"/>
        <v>4.0679033619834104E-2</v>
      </c>
      <c r="AA2103" s="13">
        <f t="shared" si="2814"/>
        <v>4.1733843767229349E-2</v>
      </c>
      <c r="AB2103" s="13">
        <f t="shared" si="2815"/>
        <v>2.14080026072484E-2</v>
      </c>
      <c r="AC2103" s="13">
        <f t="shared" si="2816"/>
        <v>6.5976989123711421E-4</v>
      </c>
      <c r="AD2103" s="13">
        <f t="shared" si="2817"/>
        <v>4.058032121837446E-3</v>
      </c>
      <c r="AE2103" s="13">
        <f t="shared" si="2818"/>
        <v>5.7034487559547813E-3</v>
      </c>
      <c r="AF2103" s="13">
        <f t="shared" si="2819"/>
        <v>4.0080175236603495E-3</v>
      </c>
      <c r="AG2103" s="13">
        <f t="shared" si="2820"/>
        <v>1.8777182201320259E-3</v>
      </c>
      <c r="AH2103" s="13">
        <f t="shared" si="2821"/>
        <v>1.4293306258221094E-2</v>
      </c>
      <c r="AI2103" s="13">
        <f t="shared" si="2822"/>
        <v>1.46639326753061E-2</v>
      </c>
      <c r="AJ2103" s="13">
        <f t="shared" si="2823"/>
        <v>7.5220847304741101E-3</v>
      </c>
      <c r="AK2103" s="13">
        <f t="shared" si="2824"/>
        <v>2.5723776354444959E-3</v>
      </c>
      <c r="AL2103" s="13">
        <f t="shared" si="2825"/>
        <v>3.8053298342182335E-5</v>
      </c>
      <c r="AM2103" s="13">
        <f t="shared" si="2826"/>
        <v>8.3265143492783356E-4</v>
      </c>
      <c r="AN2103" s="13">
        <f t="shared" si="2827"/>
        <v>1.1702679151127102E-3</v>
      </c>
      <c r="AO2103" s="13">
        <f t="shared" si="2828"/>
        <v>8.223891388963665E-4</v>
      </c>
      <c r="AP2103" s="13">
        <f t="shared" si="2829"/>
        <v>3.8528151661725512E-4</v>
      </c>
      <c r="AQ2103" s="13">
        <f t="shared" si="2830"/>
        <v>1.3537555400424444E-4</v>
      </c>
      <c r="AR2103" s="13">
        <f t="shared" si="2831"/>
        <v>4.0177671023471188E-3</v>
      </c>
      <c r="AS2103" s="13">
        <f t="shared" si="2832"/>
        <v>4.121948080416377E-3</v>
      </c>
      <c r="AT2103" s="13">
        <f t="shared" si="2833"/>
        <v>2.1144152392161657E-3</v>
      </c>
      <c r="AU2103" s="13">
        <f t="shared" si="2834"/>
        <v>7.2308072406675335E-4</v>
      </c>
      <c r="AV2103" s="13">
        <f t="shared" si="2835"/>
        <v>1.8545756427817045E-4</v>
      </c>
      <c r="AW2103" s="13">
        <f t="shared" si="2836"/>
        <v>1.524156727839455E-6</v>
      </c>
      <c r="AX2103" s="13">
        <f t="shared" si="2837"/>
        <v>1.423736906772469E-4</v>
      </c>
      <c r="AY2103" s="13">
        <f t="shared" si="2838"/>
        <v>2.0010217381082675E-4</v>
      </c>
      <c r="AZ2103" s="13">
        <f t="shared" si="2839"/>
        <v>1.4061895766468796E-4</v>
      </c>
      <c r="BA2103" s="13">
        <f t="shared" si="2840"/>
        <v>6.5878648819334436E-5</v>
      </c>
      <c r="BB2103" s="13">
        <f t="shared" si="2841"/>
        <v>2.3147641909404402E-5</v>
      </c>
      <c r="BC2103" s="13">
        <f t="shared" si="2842"/>
        <v>6.5066704987885151E-6</v>
      </c>
      <c r="BD2103" s="13">
        <f t="shared" si="2843"/>
        <v>9.4114290266805018E-4</v>
      </c>
      <c r="BE2103" s="13">
        <f t="shared" si="2844"/>
        <v>9.6554680304485865E-4</v>
      </c>
      <c r="BF2103" s="13">
        <f t="shared" si="2845"/>
        <v>4.9529174912078735E-4</v>
      </c>
      <c r="BG2103" s="13">
        <f t="shared" si="2846"/>
        <v>1.693782327785871E-4</v>
      </c>
      <c r="BH2103" s="13">
        <f t="shared" si="2847"/>
        <v>4.3442555509138142E-5</v>
      </c>
      <c r="BI2103" s="13">
        <f t="shared" si="2848"/>
        <v>8.9138047939446323E-6</v>
      </c>
      <c r="BJ2103" s="14">
        <f t="shared" si="2849"/>
        <v>0.27474220810139532</v>
      </c>
      <c r="BK2103" s="14">
        <f t="shared" si="2850"/>
        <v>0.26859206329330509</v>
      </c>
      <c r="BL2103" s="14">
        <f t="shared" si="2851"/>
        <v>0.41545140499185867</v>
      </c>
      <c r="BM2103" s="14">
        <f t="shared" si="2852"/>
        <v>0.43773972337727862</v>
      </c>
      <c r="BN2103" s="14">
        <f t="shared" si="2853"/>
        <v>0.56152640861203162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1.6204000000000001</v>
      </c>
      <c r="F2104" s="10">
        <f>VLOOKUP(B2104,home!$B$2:$E$405,3,FALSE)</f>
        <v>0.96</v>
      </c>
      <c r="G2104" s="10">
        <f>VLOOKUP(C2104,away!$B$2:$E$405,4,FALSE)</f>
        <v>0.48</v>
      </c>
      <c r="H2104" s="10">
        <f>VLOOKUP(A2104,away!$A$2:$E$405,3,FALSE)</f>
        <v>1.3241000000000001</v>
      </c>
      <c r="I2104" s="10">
        <f>VLOOKUP(C2104,away!$B$2:$E$405,3,FALSE)</f>
        <v>1.2586999999999999</v>
      </c>
      <c r="J2104" s="10">
        <f>VLOOKUP(B2104,home!$B$2:$E$405,4,FALSE)</f>
        <v>1.1748000000000001</v>
      </c>
      <c r="K2104" s="12">
        <f t="shared" si="2798"/>
        <v>0.74668032000000006</v>
      </c>
      <c r="L2104" s="12">
        <f t="shared" si="2799"/>
        <v>1.957974158316</v>
      </c>
      <c r="M2104" s="13">
        <f t="shared" si="2800"/>
        <v>6.6893432985623308E-2</v>
      </c>
      <c r="N2104" s="13">
        <f t="shared" si="2801"/>
        <v>4.9948009947603775E-2</v>
      </c>
      <c r="O2104" s="13">
        <f t="shared" si="2802"/>
        <v>0.13097561314689354</v>
      </c>
      <c r="P2104" s="13">
        <f t="shared" si="2803"/>
        <v>9.7796912736718686E-2</v>
      </c>
      <c r="Q2104" s="13">
        <f t="shared" si="2804"/>
        <v>1.8647598025519983E-2</v>
      </c>
      <c r="R2104" s="13">
        <f t="shared" si="2805"/>
        <v>0.12822343295560548</v>
      </c>
      <c r="S2104" s="13">
        <f t="shared" si="2806"/>
        <v>3.5744301473094188E-2</v>
      </c>
      <c r="T2104" s="13">
        <f t="shared" si="2807"/>
        <v>3.6511515048632585E-2</v>
      </c>
      <c r="U2104" s="13">
        <f t="shared" si="2808"/>
        <v>9.5741913950790056E-2</v>
      </c>
      <c r="V2104" s="13">
        <f t="shared" si="2809"/>
        <v>5.8063868254957579E-3</v>
      </c>
      <c r="W2104" s="13">
        <f t="shared" si="2810"/>
        <v>4.6412648203088781E-3</v>
      </c>
      <c r="X2104" s="13">
        <f t="shared" si="2811"/>
        <v>9.0874765800659351E-3</v>
      </c>
      <c r="Y2104" s="13">
        <f t="shared" si="2812"/>
        <v>8.8965221540354827E-3</v>
      </c>
      <c r="Z2104" s="13">
        <f t="shared" si="2813"/>
        <v>8.3686056072546589E-2</v>
      </c>
      <c r="AA2104" s="13">
        <f t="shared" si="2814"/>
        <v>6.2486731127787028E-2</v>
      </c>
      <c r="AB2104" s="13">
        <f t="shared" si="2815"/>
        <v>2.3328806197124987E-2</v>
      </c>
      <c r="AC2104" s="13">
        <f t="shared" si="2816"/>
        <v>5.3055161802157292E-4</v>
      </c>
      <c r="AD2104" s="13">
        <f t="shared" si="2817"/>
        <v>8.6638527530824377E-4</v>
      </c>
      <c r="AE2104" s="13">
        <f t="shared" si="2818"/>
        <v>1.6963599801990343E-3</v>
      </c>
      <c r="AF2104" s="13">
        <f t="shared" si="2819"/>
        <v>1.6607145022155758E-3</v>
      </c>
      <c r="AG2104" s="13">
        <f t="shared" si="2820"/>
        <v>1.0838786932262391E-3</v>
      </c>
      <c r="AH2104" s="13">
        <f t="shared" si="2821"/>
        <v>4.0963783800357492E-2</v>
      </c>
      <c r="AI2104" s="13">
        <f t="shared" si="2822"/>
        <v>3.0586851196461751E-2</v>
      </c>
      <c r="AJ2104" s="13">
        <f t="shared" si="2823"/>
        <v>1.1419299919583221E-2</v>
      </c>
      <c r="AK2104" s="13">
        <f t="shared" si="2824"/>
        <v>2.8421888393767923E-3</v>
      </c>
      <c r="AL2104" s="13">
        <f t="shared" si="2825"/>
        <v>3.1026250544583077E-5</v>
      </c>
      <c r="AM2104" s="13">
        <f t="shared" si="2826"/>
        <v>1.2938256692208953E-4</v>
      </c>
      <c r="AN2104" s="13">
        <f t="shared" si="2827"/>
        <v>2.533277225700418E-4</v>
      </c>
      <c r="AO2104" s="13">
        <f t="shared" si="2828"/>
        <v>2.4800456718859342E-4</v>
      </c>
      <c r="AP2104" s="13">
        <f t="shared" si="2829"/>
        <v>1.6186217789987005E-4</v>
      </c>
      <c r="AQ2104" s="13">
        <f t="shared" si="2830"/>
        <v>7.9230490384173181E-5</v>
      </c>
      <c r="AR2104" s="13">
        <f t="shared" si="2831"/>
        <v>1.6041206021588709E-2</v>
      </c>
      <c r="AS2104" s="13">
        <f t="shared" si="2832"/>
        <v>1.1977652845385784E-2</v>
      </c>
      <c r="AT2104" s="13">
        <f t="shared" si="2833"/>
        <v>4.4717388297207828E-3</v>
      </c>
      <c r="AU2104" s="13">
        <f t="shared" si="2834"/>
        <v>1.1129864601107803E-3</v>
      </c>
      <c r="AV2104" s="13">
        <f t="shared" si="2835"/>
        <v>2.0776127154779615E-4</v>
      </c>
      <c r="AW2104" s="13">
        <f t="shared" si="2836"/>
        <v>1.2599939359718813E-6</v>
      </c>
      <c r="AX2104" s="13">
        <f t="shared" si="2837"/>
        <v>1.610123607863454E-5</v>
      </c>
      <c r="AY2104" s="13">
        <f t="shared" si="2838"/>
        <v>3.1525804158911675E-5</v>
      </c>
      <c r="AZ2104" s="13">
        <f t="shared" si="2839"/>
        <v>3.0863354931640074E-5</v>
      </c>
      <c r="BA2104" s="13">
        <f t="shared" si="2840"/>
        <v>2.0143217131695318E-5</v>
      </c>
      <c r="BB2104" s="13">
        <f t="shared" si="2841"/>
        <v>9.8599746523018931E-6</v>
      </c>
      <c r="BC2104" s="13">
        <f t="shared" si="2842"/>
        <v>3.8611151141715773E-6</v>
      </c>
      <c r="BD2104" s="13">
        <f t="shared" si="2843"/>
        <v>5.2347111430822877E-3</v>
      </c>
      <c r="BE2104" s="13">
        <f t="shared" si="2844"/>
        <v>3.9086557914242486E-3</v>
      </c>
      <c r="BF2104" s="13">
        <f t="shared" si="2845"/>
        <v>1.4592581785552556E-3</v>
      </c>
      <c r="BG2104" s="13">
        <f t="shared" si="2846"/>
        <v>3.6319978790875189E-4</v>
      </c>
      <c r="BH2104" s="13">
        <f t="shared" si="2847"/>
        <v>6.7798533464909742E-5</v>
      </c>
      <c r="BI2104" s="13">
        <f t="shared" si="2848"/>
        <v>1.0124766132621906E-5</v>
      </c>
      <c r="BJ2104" s="14">
        <f t="shared" si="2849"/>
        <v>0.13402388725414785</v>
      </c>
      <c r="BK2104" s="14">
        <f t="shared" si="2850"/>
        <v>0.20683413769365697</v>
      </c>
      <c r="BL2104" s="14">
        <f t="shared" si="2851"/>
        <v>0.57142371476290232</v>
      </c>
      <c r="BM2104" s="14">
        <f t="shared" si="2852"/>
        <v>0.50345253017506597</v>
      </c>
      <c r="BN2104" s="14">
        <f t="shared" si="2853"/>
        <v>0.49248499979796478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1.6204000000000001</v>
      </c>
      <c r="F2105" s="10">
        <f>VLOOKUP(B2105,home!$B$2:$E$405,3,FALSE)</f>
        <v>0.68569999999999998</v>
      </c>
      <c r="G2105" s="10">
        <f>VLOOKUP(C2105,away!$B$2:$E$405,4,FALSE)</f>
        <v>1.44</v>
      </c>
      <c r="H2105" s="10">
        <f>VLOOKUP(A2105,away!$A$2:$E$405,3,FALSE)</f>
        <v>1.3241000000000001</v>
      </c>
      <c r="I2105" s="10">
        <f>VLOOKUP(C2105,away!$B$2:$E$405,3,FALSE)</f>
        <v>1.0069999999999999</v>
      </c>
      <c r="J2105" s="10">
        <f>VLOOKUP(B2105,home!$B$2:$E$405,4,FALSE)</f>
        <v>0.75519999999999998</v>
      </c>
      <c r="K2105" s="12">
        <f t="shared" si="2798"/>
        <v>1.5999959232000001</v>
      </c>
      <c r="L2105" s="12">
        <f t="shared" si="2799"/>
        <v>1.0069600422399998</v>
      </c>
      <c r="M2105" s="13">
        <f t="shared" si="2800"/>
        <v>7.3758726492504631E-2</v>
      </c>
      <c r="N2105" s="13">
        <f t="shared" si="2801"/>
        <v>0.11801366168843126</v>
      </c>
      <c r="O2105" s="13">
        <f t="shared" si="2802"/>
        <v>7.4272090344461056E-2</v>
      </c>
      <c r="P2105" s="13">
        <f t="shared" si="2803"/>
        <v>0.11883504175867979</v>
      </c>
      <c r="Q2105" s="13">
        <f t="shared" si="2804"/>
        <v>9.4410688791697034E-2</v>
      </c>
      <c r="R2105" s="13">
        <f t="shared" si="2805"/>
        <v>3.7394513615255788E-2</v>
      </c>
      <c r="S2105" s="13">
        <f t="shared" si="2806"/>
        <v>4.7864733507913197E-2</v>
      </c>
      <c r="T2105" s="13">
        <f t="shared" si="2807"/>
        <v>9.5067791173594721E-2</v>
      </c>
      <c r="U2105" s="13">
        <f t="shared" si="2808"/>
        <v>5.9831069334456158E-2</v>
      </c>
      <c r="V2105" s="13">
        <f t="shared" si="2809"/>
        <v>8.5684891140891534E-3</v>
      </c>
      <c r="W2105" s="13">
        <f t="shared" si="2810"/>
        <v>5.0352239057739737E-2</v>
      </c>
      <c r="X2105" s="13">
        <f t="shared" si="2811"/>
        <v>5.0702692768460171E-2</v>
      </c>
      <c r="Y2105" s="13">
        <f t="shared" si="2812"/>
        <v>2.5527792825905185E-2</v>
      </c>
      <c r="Z2105" s="13">
        <f t="shared" si="2813"/>
        <v>1.2551593669854075E-2</v>
      </c>
      <c r="AA2105" s="13">
        <f t="shared" si="2814"/>
        <v>2.008249870142945E-2</v>
      </c>
      <c r="AB2105" s="13">
        <f t="shared" si="2815"/>
        <v>1.6065958024978209E-2</v>
      </c>
      <c r="AC2105" s="13">
        <f t="shared" si="2816"/>
        <v>8.6281041757907395E-4</v>
      </c>
      <c r="AD2105" s="13">
        <f t="shared" si="2817"/>
        <v>2.0140844304093859E-2</v>
      </c>
      <c r="AE2105" s="13">
        <f t="shared" si="2818"/>
        <v>2.0281025431199612E-2</v>
      </c>
      <c r="AF2105" s="13">
        <f t="shared" si="2819"/>
        <v>1.0211091112435634E-2</v>
      </c>
      <c r="AG2105" s="13">
        <f t="shared" si="2820"/>
        <v>3.4273869126315586E-3</v>
      </c>
      <c r="AH2105" s="13">
        <f t="shared" si="2821"/>
        <v>3.159738322993893E-3</v>
      </c>
      <c r="AI2105" s="13">
        <f t="shared" si="2822"/>
        <v>5.0555684351690335E-3</v>
      </c>
      <c r="AJ2105" s="13">
        <f t="shared" si="2823"/>
        <v>4.0444444428645292E-3</v>
      </c>
      <c r="AK2105" s="13">
        <f t="shared" si="2824"/>
        <v>2.1570315400640475E-3</v>
      </c>
      <c r="AL2105" s="13">
        <f t="shared" si="2825"/>
        <v>5.5604057650454368E-5</v>
      </c>
      <c r="AM2105" s="13">
        <f t="shared" si="2826"/>
        <v>6.4450537552712137E-3</v>
      </c>
      <c r="AN2105" s="13">
        <f t="shared" si="2827"/>
        <v>6.4899116016469711E-3</v>
      </c>
      <c r="AO2105" s="13">
        <f t="shared" si="2828"/>
        <v>3.2675408302641484E-3</v>
      </c>
      <c r="AP2105" s="13">
        <f t="shared" si="2829"/>
        <v>1.0967610174879041E-3</v>
      </c>
      <c r="AQ2105" s="13">
        <f t="shared" si="2830"/>
        <v>2.760986301242012E-4</v>
      </c>
      <c r="AR2105" s="13">
        <f t="shared" si="2831"/>
        <v>6.3634604703785558E-4</v>
      </c>
      <c r="AS2105" s="13">
        <f t="shared" si="2832"/>
        <v>1.0181510810050045E-3</v>
      </c>
      <c r="AT2105" s="13">
        <f t="shared" si="2833"/>
        <v>8.1451878940484008E-4</v>
      </c>
      <c r="AU2105" s="13">
        <f t="shared" si="2834"/>
        <v>4.3440891413918119E-4</v>
      </c>
      <c r="AV2105" s="13">
        <f t="shared" si="2835"/>
        <v>1.7376312290610731E-4</v>
      </c>
      <c r="AW2105" s="13">
        <f t="shared" si="2836"/>
        <v>2.4884854033415686E-6</v>
      </c>
      <c r="AX2105" s="13">
        <f t="shared" si="2837"/>
        <v>1.7186766222064686E-3</v>
      </c>
      <c r="AY2105" s="13">
        <f t="shared" si="2838"/>
        <v>1.7306386840939257E-3</v>
      </c>
      <c r="AZ2105" s="13">
        <f t="shared" si="2839"/>
        <v>8.7134200121869831E-4</v>
      </c>
      <c r="BA2105" s="13">
        <f t="shared" si="2840"/>
        <v>2.9246885945088892E-4</v>
      </c>
      <c r="BB2105" s="13">
        <f t="shared" si="2841"/>
        <v>7.3626113766637905E-5</v>
      </c>
      <c r="BC2105" s="13">
        <f t="shared" si="2842"/>
        <v>1.4827710925684152E-5</v>
      </c>
      <c r="BD2105" s="13">
        <f t="shared" si="2843"/>
        <v>1.0679584040074926E-4</v>
      </c>
      <c r="BE2105" s="13">
        <f t="shared" si="2844"/>
        <v>1.7087290925591668E-4</v>
      </c>
      <c r="BF2105" s="13">
        <f t="shared" si="2845"/>
        <v>1.3669797909739512E-4</v>
      </c>
      <c r="BG2105" s="13">
        <f t="shared" si="2846"/>
        <v>7.2905403088503677E-5</v>
      </c>
      <c r="BH2105" s="13">
        <f t="shared" si="2847"/>
        <v>2.9162086930214664E-5</v>
      </c>
      <c r="BI2105" s="13">
        <f t="shared" si="2848"/>
        <v>9.3318440400694794E-6</v>
      </c>
      <c r="BJ2105" s="14">
        <f t="shared" si="2849"/>
        <v>0.51041215989264554</v>
      </c>
      <c r="BK2105" s="14">
        <f t="shared" si="2850"/>
        <v>0.2516760440325102</v>
      </c>
      <c r="BL2105" s="14">
        <f t="shared" si="2851"/>
        <v>0.22566586677897793</v>
      </c>
      <c r="BM2105" s="14">
        <f t="shared" si="2852"/>
        <v>0.48189279148426756</v>
      </c>
      <c r="BN2105" s="14">
        <f t="shared" si="2853"/>
        <v>0.5166847226910295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1.6204000000000001</v>
      </c>
      <c r="F2106" s="10">
        <f>VLOOKUP(B2106,home!$B$2:$E$405,3,FALSE)</f>
        <v>0.34289999999999998</v>
      </c>
      <c r="G2106" s="10">
        <f>VLOOKUP(C2106,away!$B$2:$E$405,4,FALSE)</f>
        <v>1.5770999999999999</v>
      </c>
      <c r="H2106" s="10">
        <f>VLOOKUP(A2106,away!$A$2:$E$405,3,FALSE)</f>
        <v>1.3241000000000001</v>
      </c>
      <c r="I2106" s="10">
        <f>VLOOKUP(C2106,away!$B$2:$E$405,3,FALSE)</f>
        <v>0.83909999999999996</v>
      </c>
      <c r="J2106" s="10">
        <f>VLOOKUP(B2106,home!$B$2:$E$405,4,FALSE)</f>
        <v>1.3426</v>
      </c>
      <c r="K2106" s="12">
        <f t="shared" si="2798"/>
        <v>0.87629221083599995</v>
      </c>
      <c r="L2106" s="12">
        <f t="shared" si="2799"/>
        <v>1.491698831406</v>
      </c>
      <c r="M2106" s="13">
        <f t="shared" si="2800"/>
        <v>9.3668713874683465E-2</v>
      </c>
      <c r="N2106" s="13">
        <f t="shared" si="2801"/>
        <v>8.2081164367411086E-2</v>
      </c>
      <c r="O2106" s="13">
        <f t="shared" si="2802"/>
        <v>0.13972551102616831</v>
      </c>
      <c r="P2106" s="13">
        <f t="shared" si="2803"/>
        <v>0.12244037696731093</v>
      </c>
      <c r="Q2106" s="13">
        <f t="shared" si="2804"/>
        <v>3.5963542495755875E-2</v>
      </c>
      <c r="R2106" s="13">
        <f t="shared" si="2805"/>
        <v>0.10421419075767073</v>
      </c>
      <c r="S2106" s="13">
        <f t="shared" si="2806"/>
        <v>4.0012415276551333E-2</v>
      </c>
      <c r="T2106" s="13">
        <f t="shared" si="2807"/>
        <v>5.3646774314139063E-2</v>
      </c>
      <c r="U2106" s="13">
        <f t="shared" si="2808"/>
        <v>9.1322083619523917E-2</v>
      </c>
      <c r="V2106" s="13">
        <f t="shared" si="2809"/>
        <v>5.8114212753730948E-3</v>
      </c>
      <c r="W2106" s="13">
        <f t="shared" si="2810"/>
        <v>1.0504857387700118E-2</v>
      </c>
      <c r="X2106" s="13">
        <f t="shared" si="2811"/>
        <v>1.5670083489318951E-2</v>
      </c>
      <c r="Y2106" s="13">
        <f t="shared" si="2812"/>
        <v>1.1687522614525769E-2</v>
      </c>
      <c r="Z2106" s="13">
        <f t="shared" si="2813"/>
        <v>5.1818728856379795E-2</v>
      </c>
      <c r="AA2106" s="13">
        <f t="shared" si="2814"/>
        <v>4.5408348472268274E-2</v>
      </c>
      <c r="AB2106" s="13">
        <f t="shared" si="2815"/>
        <v>1.9895491036587734E-2</v>
      </c>
      <c r="AC2106" s="13">
        <f t="shared" si="2816"/>
        <v>4.7478006678976171E-4</v>
      </c>
      <c r="AD2106" s="13">
        <f t="shared" si="2817"/>
        <v>2.3013311761961555E-3</v>
      </c>
      <c r="AE2106" s="13">
        <f t="shared" si="2818"/>
        <v>3.432893026210001E-3</v>
      </c>
      <c r="AF2106" s="13">
        <f t="shared" si="2819"/>
        <v>2.5604212577696331E-3</v>
      </c>
      <c r="AG2106" s="13">
        <f t="shared" si="2820"/>
        <v>1.273125799374014E-3</v>
      </c>
      <c r="AH2106" s="13">
        <f t="shared" si="2821"/>
        <v>1.9324484320001535E-2</v>
      </c>
      <c r="AI2106" s="13">
        <f t="shared" si="2822"/>
        <v>1.693389508803976E-2</v>
      </c>
      <c r="AJ2106" s="13">
        <f t="shared" si="2823"/>
        <v>7.41952018238162E-3</v>
      </c>
      <c r="AK2106" s="13">
        <f t="shared" si="2824"/>
        <v>2.1672225813205038E-3</v>
      </c>
      <c r="AL2106" s="13">
        <f t="shared" si="2825"/>
        <v>2.4824617719029134E-5</v>
      </c>
      <c r="AM2106" s="13">
        <f t="shared" si="2826"/>
        <v>4.0332771685094838E-4</v>
      </c>
      <c r="AN2106" s="13">
        <f t="shared" si="2827"/>
        <v>6.0164348390020974E-4</v>
      </c>
      <c r="AO2106" s="13">
        <f t="shared" si="2828"/>
        <v>4.4873544092848878E-4</v>
      </c>
      <c r="AP2106" s="13">
        <f t="shared" si="2829"/>
        <v>2.2312604428116094E-4</v>
      </c>
      <c r="AQ2106" s="13">
        <f t="shared" si="2830"/>
        <v>8.3209214877612823E-5</v>
      </c>
      <c r="AR2106" s="13">
        <f t="shared" si="2831"/>
        <v>5.7652621355339653E-3</v>
      </c>
      <c r="AS2106" s="13">
        <f t="shared" si="2832"/>
        <v>5.0520543027961374E-3</v>
      </c>
      <c r="AT2106" s="13">
        <f t="shared" si="2833"/>
        <v>2.2135379171303766E-3</v>
      </c>
      <c r="AU2106" s="13">
        <f t="shared" si="2834"/>
        <v>6.4656867839049735E-4</v>
      </c>
      <c r="AV2106" s="13">
        <f t="shared" si="2835"/>
        <v>1.4164577416102988E-4</v>
      </c>
      <c r="AW2106" s="13">
        <f t="shared" si="2836"/>
        <v>9.0138467378345746E-7</v>
      </c>
      <c r="AX2106" s="13">
        <f t="shared" si="2837"/>
        <v>5.8905489448458928E-5</v>
      </c>
      <c r="AY2106" s="13">
        <f t="shared" si="2838"/>
        <v>8.786924977366465E-5</v>
      </c>
      <c r="AZ2106" s="13">
        <f t="shared" si="2839"/>
        <v>6.5537228601948751E-5</v>
      </c>
      <c r="BA2106" s="13">
        <f t="shared" si="2840"/>
        <v>3.2587269106371604E-5</v>
      </c>
      <c r="BB2106" s="13">
        <f t="shared" si="2841"/>
        <v>1.2152597811171847E-5</v>
      </c>
      <c r="BC2106" s="13">
        <f t="shared" si="2842"/>
        <v>3.6256031906944277E-6</v>
      </c>
      <c r="BD2106" s="13">
        <f t="shared" si="2843"/>
        <v>1.4333391317208799E-3</v>
      </c>
      <c r="BE2106" s="13">
        <f t="shared" si="2844"/>
        <v>1.2560239166134425E-3</v>
      </c>
      <c r="BF2106" s="13">
        <f t="shared" si="2845"/>
        <v>5.5032198737604257E-4</v>
      </c>
      <c r="BG2106" s="13">
        <f t="shared" si="2846"/>
        <v>1.6074762366313785E-4</v>
      </c>
      <c r="BH2106" s="13">
        <f t="shared" si="2847"/>
        <v>3.5215472631601093E-5</v>
      </c>
      <c r="BI2106" s="13">
        <f t="shared" si="2848"/>
        <v>6.1718088735960751E-6</v>
      </c>
      <c r="BJ2106" s="14">
        <f t="shared" si="2849"/>
        <v>0.22114243526717142</v>
      </c>
      <c r="BK2106" s="14">
        <f t="shared" si="2850"/>
        <v>0.26252040132820126</v>
      </c>
      <c r="BL2106" s="14">
        <f t="shared" si="2851"/>
        <v>0.46367163583285315</v>
      </c>
      <c r="BM2106" s="14">
        <f t="shared" si="2852"/>
        <v>0.42097273393050522</v>
      </c>
      <c r="BN2106" s="14">
        <f t="shared" si="2853"/>
        <v>0.57809349948900035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1.2710999999999999</v>
      </c>
      <c r="F2107" s="10">
        <f>VLOOKUP(B2107,home!$B$2:$E$405,3,FALSE)</f>
        <v>0.5383</v>
      </c>
      <c r="G2107" s="10">
        <f>VLOOKUP(C2107,away!$B$2:$E$405,4,FALSE)</f>
        <v>0.91090000000000004</v>
      </c>
      <c r="H2107" s="10">
        <f>VLOOKUP(A2107,away!$A$2:$E$405,3,FALSE)</f>
        <v>0.94469999999999998</v>
      </c>
      <c r="I2107" s="10">
        <f>VLOOKUP(C2107,away!$B$2:$E$405,3,FALSE)</f>
        <v>0.89139999999999997</v>
      </c>
      <c r="J2107" s="10">
        <f>VLOOKUP(B2107,home!$B$2:$E$405,4,FALSE)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1.2710999999999999</v>
      </c>
      <c r="F2108" s="10">
        <f>VLOOKUP(B2108,home!$B$2:$E$405,3,FALSE)</f>
        <v>1.1594</v>
      </c>
      <c r="G2108" s="10">
        <f>VLOOKUP(C2108,away!$B$2:$E$405,4,FALSE)</f>
        <v>1.0766</v>
      </c>
      <c r="H2108" s="10">
        <f>VLOOKUP(A2108,away!$A$2:$E$405,3,FALSE)</f>
        <v>0.94469999999999998</v>
      </c>
      <c r="I2108" s="10">
        <f>VLOOKUP(C2108,away!$B$2:$E$405,3,FALSE)</f>
        <v>1.0585</v>
      </c>
      <c r="J2108" s="10">
        <f>VLOOKUP(B2108,home!$B$2:$E$405,4,FALSE)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1.3052999999999999</v>
      </c>
      <c r="F2109" s="10">
        <f>VLOOKUP(B2109,home!$B$2:$E$405,3,FALSE)</f>
        <v>1.0484</v>
      </c>
      <c r="G2109" s="10">
        <f>VLOOKUP(C2109,away!$B$2:$E$405,4,FALSE)</f>
        <v>1.5725</v>
      </c>
      <c r="H2109" s="10">
        <f>VLOOKUP(A2109,away!$A$2:$E$405,3,FALSE)</f>
        <v>1.1211</v>
      </c>
      <c r="I2109" s="10">
        <f>VLOOKUP(C2109,away!$B$2:$E$405,3,FALSE)</f>
        <v>0.89200000000000002</v>
      </c>
      <c r="J2109" s="10">
        <f>VLOOKUP(B2109,home!$B$2:$E$405,4,FALSE)</f>
        <v>0.84499999999999997</v>
      </c>
      <c r="K2109" s="12">
        <f t="shared" si="2798"/>
        <v>2.1519293277</v>
      </c>
      <c r="L2109" s="12">
        <f t="shared" si="2799"/>
        <v>0.84501791399999993</v>
      </c>
      <c r="M2109" s="13">
        <f t="shared" si="2800"/>
        <v>4.9939288481448386E-2</v>
      </c>
      <c r="N2109" s="13">
        <f t="shared" si="2801"/>
        <v>0.10746581948769957</v>
      </c>
      <c r="O2109" s="13">
        <f t="shared" si="2802"/>
        <v>4.2199593379237739E-2</v>
      </c>
      <c r="P2109" s="13">
        <f t="shared" si="2803"/>
        <v>9.081054260979643E-2</v>
      </c>
      <c r="Q2109" s="13">
        <f t="shared" si="2804"/>
        <v>0.11562942434044748</v>
      </c>
      <c r="R2109" s="13">
        <f t="shared" si="2805"/>
        <v>1.7829706184485841E-2</v>
      </c>
      <c r="S2109" s="13">
        <f t="shared" si="2806"/>
        <v>4.1282900196651352E-2</v>
      </c>
      <c r="T2109" s="13">
        <f t="shared" si="2807"/>
        <v>9.770893495318575E-2</v>
      </c>
      <c r="U2109" s="13">
        <f t="shared" si="2808"/>
        <v>3.8368267642669145E-2</v>
      </c>
      <c r="V2109" s="13">
        <f t="shared" si="2809"/>
        <v>8.3410670154836393E-3</v>
      </c>
      <c r="W2109" s="13">
        <f t="shared" si="2810"/>
        <v>8.2942116461092369E-2</v>
      </c>
      <c r="X2109" s="13">
        <f t="shared" si="2811"/>
        <v>7.0087574234697331E-2</v>
      </c>
      <c r="Y2109" s="13">
        <f t="shared" si="2812"/>
        <v>2.9612627888562039E-2</v>
      </c>
      <c r="Z2109" s="13">
        <f t="shared" si="2813"/>
        <v>5.0221403757490408E-3</v>
      </c>
      <c r="AA2109" s="13">
        <f t="shared" si="2814"/>
        <v>1.0807291162400659E-2</v>
      </c>
      <c r="AB2109" s="13">
        <f t="shared" si="2815"/>
        <v>1.1628263402681504E-2</v>
      </c>
      <c r="AC2109" s="13">
        <f t="shared" si="2816"/>
        <v>9.4797208352063252E-4</v>
      </c>
      <c r="AD2109" s="13">
        <f t="shared" si="2817"/>
        <v>4.4621393228533417E-2</v>
      </c>
      <c r="AE2109" s="13">
        <f t="shared" si="2818"/>
        <v>3.7705876625749028E-2</v>
      </c>
      <c r="AF2109" s="13">
        <f t="shared" si="2819"/>
        <v>1.5931070605915899E-2</v>
      </c>
      <c r="AG2109" s="13">
        <f t="shared" si="2820"/>
        <v>4.4873466837325902E-3</v>
      </c>
      <c r="AH2109" s="13">
        <f t="shared" si="2821"/>
        <v>1.0609496460326575E-3</v>
      </c>
      <c r="AI2109" s="13">
        <f t="shared" si="2822"/>
        <v>2.2830886585106093E-3</v>
      </c>
      <c r="AJ2109" s="13">
        <f t="shared" si="2823"/>
        <v>2.456522720994116E-3</v>
      </c>
      <c r="AK2109" s="13">
        <f t="shared" si="2824"/>
        <v>1.7620877624895473E-3</v>
      </c>
      <c r="AL2109" s="13">
        <f t="shared" si="2825"/>
        <v>6.8952411539004873E-5</v>
      </c>
      <c r="AM2109" s="13">
        <f t="shared" si="2826"/>
        <v>1.9204416946263039E-2</v>
      </c>
      <c r="AN2109" s="13">
        <f t="shared" si="2827"/>
        <v>1.6228076347517443E-2</v>
      </c>
      <c r="AO2109" s="13">
        <f t="shared" si="2828"/>
        <v>6.8565076117059623E-3</v>
      </c>
      <c r="AP2109" s="13">
        <f t="shared" si="2829"/>
        <v>1.9312905864562982E-3</v>
      </c>
      <c r="AQ2109" s="13">
        <f t="shared" si="2830"/>
        <v>4.0799378567378433E-4</v>
      </c>
      <c r="AR2109" s="13">
        <f t="shared" si="2831"/>
        <v>1.7930429134991094E-4</v>
      </c>
      <c r="AS2109" s="13">
        <f t="shared" si="2832"/>
        <v>3.8585016313833875E-4</v>
      </c>
      <c r="AT2109" s="13">
        <f t="shared" si="2833"/>
        <v>4.1516114107761047E-4</v>
      </c>
      <c r="AU2109" s="13">
        <f t="shared" si="2834"/>
        <v>2.9779914506876897E-4</v>
      </c>
      <c r="AV2109" s="13">
        <f t="shared" si="2835"/>
        <v>1.6021067850936776E-4</v>
      </c>
      <c r="AW2109" s="13">
        <f t="shared" si="2836"/>
        <v>3.48289898957183E-6</v>
      </c>
      <c r="AX2109" s="13">
        <f t="shared" si="2837"/>
        <v>6.8877580080070498E-3</v>
      </c>
      <c r="AY2109" s="13">
        <f t="shared" si="2838"/>
        <v>5.8202789040629112E-3</v>
      </c>
      <c r="AZ2109" s="13">
        <f t="shared" si="2839"/>
        <v>2.4591199692047235E-3</v>
      </c>
      <c r="BA2109" s="13">
        <f t="shared" si="2840"/>
        <v>6.926668088843732E-4</v>
      </c>
      <c r="BB2109" s="13">
        <f t="shared" si="2841"/>
        <v>1.4632896548512741E-4</v>
      </c>
      <c r="BC2109" s="13">
        <f t="shared" si="2842"/>
        <v>2.4730119434404073E-5</v>
      </c>
      <c r="BD2109" s="13">
        <f t="shared" si="2843"/>
        <v>2.5252556374624986E-5</v>
      </c>
      <c r="BE2109" s="13">
        <f t="shared" si="2844"/>
        <v>5.4341716661953089E-5</v>
      </c>
      <c r="BF2109" s="13">
        <f t="shared" si="2845"/>
        <v>5.8469766901210321E-5</v>
      </c>
      <c r="BG2109" s="13">
        <f t="shared" si="2846"/>
        <v>4.1940935392832399E-5</v>
      </c>
      <c r="BH2109" s="13">
        <f t="shared" si="2847"/>
        <v>2.2563482225751749E-5</v>
      </c>
      <c r="BI2109" s="13">
        <f t="shared" si="2848"/>
        <v>9.7110038273265671E-6</v>
      </c>
      <c r="BJ2109" s="14">
        <f t="shared" si="2849"/>
        <v>0.66685135256231054</v>
      </c>
      <c r="BK2109" s="14">
        <f t="shared" si="2850"/>
        <v>0.19721100170250236</v>
      </c>
      <c r="BL2109" s="14">
        <f t="shared" si="2851"/>
        <v>0.13004637544002956</v>
      </c>
      <c r="BM2109" s="14">
        <f t="shared" si="2852"/>
        <v>0.5694396995924027</v>
      </c>
      <c r="BN2109" s="14">
        <f t="shared" si="2853"/>
        <v>0.42387437448311538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1.3052999999999999</v>
      </c>
      <c r="F2110" s="10">
        <f>VLOOKUP(B2110,home!$B$2:$E$405,3,FALSE)</f>
        <v>1.0484</v>
      </c>
      <c r="G2110" s="10">
        <f>VLOOKUP(C2110,away!$B$2:$E$405,4,FALSE)</f>
        <v>0.6855</v>
      </c>
      <c r="H2110" s="10">
        <f>VLOOKUP(A2110,away!$A$2:$E$405,3,FALSE)</f>
        <v>1.1211</v>
      </c>
      <c r="I2110" s="10">
        <f>VLOOKUP(C2110,away!$B$2:$E$405,3,FALSE)</f>
        <v>1.0327999999999999</v>
      </c>
      <c r="J2110" s="10">
        <f>VLOOKUP(B2110,home!$B$2:$E$405,4,FALSE)</f>
        <v>1.3145</v>
      </c>
      <c r="K2110" s="12">
        <f t="shared" si="2798"/>
        <v>0.93809065445999995</v>
      </c>
      <c r="L2110" s="12">
        <f t="shared" si="2799"/>
        <v>1.5220228491599999</v>
      </c>
      <c r="M2110" s="13">
        <f t="shared" si="2800"/>
        <v>8.5425254341423409E-2</v>
      </c>
      <c r="N2110" s="13">
        <f t="shared" si="2801"/>
        <v>8.0136632752557849E-2</v>
      </c>
      <c r="O2110" s="13">
        <f t="shared" si="2802"/>
        <v>0.1300191890029509</v>
      </c>
      <c r="P2110" s="13">
        <f t="shared" si="2803"/>
        <v>0.12196978610413665</v>
      </c>
      <c r="Q2110" s="13">
        <f t="shared" si="2804"/>
        <v>3.7587713132533819E-2</v>
      </c>
      <c r="R2110" s="13">
        <f t="shared" si="2805"/>
        <v>9.8946088245871949E-2</v>
      </c>
      <c r="S2110" s="13">
        <f t="shared" si="2806"/>
        <v>4.3536975210020083E-2</v>
      </c>
      <c r="T2110" s="13">
        <f t="shared" si="2807"/>
        <v>5.7209358235387864E-2</v>
      </c>
      <c r="U2110" s="13">
        <f t="shared" si="2808"/>
        <v>9.2820400678826936E-2</v>
      </c>
      <c r="V2110" s="13">
        <f t="shared" si="2809"/>
        <v>6.9068770443765507E-3</v>
      </c>
      <c r="W2110" s="13">
        <f t="shared" si="2810"/>
        <v>1.1753560804051129E-2</v>
      </c>
      <c r="X2110" s="13">
        <f t="shared" si="2811"/>
        <v>1.7889188102757199E-2</v>
      </c>
      <c r="Y2110" s="13">
        <f t="shared" si="2812"/>
        <v>1.3613876522658845E-2</v>
      </c>
      <c r="Z2110" s="13">
        <f t="shared" si="2813"/>
        <v>5.0199402381739609E-2</v>
      </c>
      <c r="AA2110" s="13">
        <f t="shared" si="2814"/>
        <v>4.7091590233786999E-2</v>
      </c>
      <c r="AB2110" s="13">
        <f t="shared" si="2815"/>
        <v>2.2088090350987688E-2</v>
      </c>
      <c r="AC2110" s="13">
        <f t="shared" si="2816"/>
        <v>6.1635045912710666E-4</v>
      </c>
      <c r="AD2110" s="13">
        <f t="shared" si="2817"/>
        <v>2.7564763867269316E-3</v>
      </c>
      <c r="AE2110" s="13">
        <f t="shared" si="2818"/>
        <v>4.1954200437683857E-3</v>
      </c>
      <c r="AF2110" s="13">
        <f t="shared" si="2819"/>
        <v>3.1927625842196657E-3</v>
      </c>
      <c r="AG2110" s="13">
        <f t="shared" si="2820"/>
        <v>1.6198192017084867E-3</v>
      </c>
      <c r="AH2110" s="13">
        <f t="shared" si="2821"/>
        <v>1.9101159359796144E-2</v>
      </c>
      <c r="AI2110" s="13">
        <f t="shared" si="2822"/>
        <v>1.7918619084775919E-2</v>
      </c>
      <c r="AJ2110" s="13">
        <f t="shared" si="2823"/>
        <v>8.4046445521284412E-3</v>
      </c>
      <c r="AK2110" s="13">
        <f t="shared" si="2824"/>
        <v>2.6281061694699479E-3</v>
      </c>
      <c r="AL2110" s="13">
        <f t="shared" si="2825"/>
        <v>3.5200894276280125E-5</v>
      </c>
      <c r="AM2110" s="13">
        <f t="shared" si="2826"/>
        <v>5.1716494752564082E-4</v>
      </c>
      <c r="AN2110" s="13">
        <f t="shared" si="2827"/>
        <v>7.8713686691865765E-4</v>
      </c>
      <c r="AO2110" s="13">
        <f t="shared" si="2828"/>
        <v>5.9902014843320564E-4</v>
      </c>
      <c r="AP2110" s="13">
        <f t="shared" si="2829"/>
        <v>3.0390745100751792E-4</v>
      </c>
      <c r="AQ2110" s="13">
        <f t="shared" si="2830"/>
        <v>1.1563852111585383E-4</v>
      </c>
      <c r="AR2110" s="13">
        <f t="shared" si="2831"/>
        <v>5.8144801982112238E-3</v>
      </c>
      <c r="AS2110" s="13">
        <f t="shared" si="2832"/>
        <v>5.4545095344846776E-3</v>
      </c>
      <c r="AT2110" s="13">
        <f t="shared" si="2833"/>
        <v>2.5584122094815197E-3</v>
      </c>
      <c r="AU2110" s="13">
        <f t="shared" si="2834"/>
        <v>8.0000752799032457E-4</v>
      </c>
      <c r="AV2110" s="13">
        <f t="shared" si="2835"/>
        <v>1.8761989637634254E-4</v>
      </c>
      <c r="AW2110" s="13">
        <f t="shared" si="2836"/>
        <v>1.3961020916446718E-6</v>
      </c>
      <c r="AX2110" s="13">
        <f t="shared" si="2837"/>
        <v>8.0857934014683293E-5</v>
      </c>
      <c r="AY2110" s="13">
        <f t="shared" si="2838"/>
        <v>1.2306762310621951E-4</v>
      </c>
      <c r="AZ2110" s="13">
        <f t="shared" si="2839"/>
        <v>9.3655867179738659E-5</v>
      </c>
      <c r="BA2110" s="13">
        <f t="shared" si="2840"/>
        <v>4.7515456601818795E-5</v>
      </c>
      <c r="BB2110" s="13">
        <f t="shared" si="2841"/>
        <v>1.8079902659059634E-5</v>
      </c>
      <c r="BC2110" s="13">
        <f t="shared" si="2842"/>
        <v>5.5036049915354791E-6</v>
      </c>
      <c r="BD2110" s="13">
        <f t="shared" si="2843"/>
        <v>1.4749619529443086E-3</v>
      </c>
      <c r="BE2110" s="13">
        <f t="shared" si="2844"/>
        <v>1.3836480237411262E-3</v>
      </c>
      <c r="BF2110" s="13">
        <f t="shared" si="2845"/>
        <v>6.4899364006679909E-4</v>
      </c>
      <c r="BG2110" s="13">
        <f t="shared" si="2846"/>
        <v>2.0293828951688044E-4</v>
      </c>
      <c r="BH2110" s="13">
        <f t="shared" si="2847"/>
        <v>4.7593628206970821E-5</v>
      </c>
      <c r="BI2110" s="13">
        <f t="shared" si="2848"/>
        <v>8.9294275665606382E-6</v>
      </c>
      <c r="BJ2110" s="14">
        <f t="shared" si="2849"/>
        <v>0.23264635608992412</v>
      </c>
      <c r="BK2110" s="14">
        <f t="shared" si="2850"/>
        <v>0.25861351167646629</v>
      </c>
      <c r="BL2110" s="14">
        <f t="shared" si="2851"/>
        <v>0.45759998200718166</v>
      </c>
      <c r="BM2110" s="14">
        <f t="shared" si="2852"/>
        <v>0.44485291705482255</v>
      </c>
      <c r="BN2110" s="14">
        <f t="shared" si="2853"/>
        <v>0.55408466357947461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1.3052999999999999</v>
      </c>
      <c r="F2111" s="10">
        <f>VLOOKUP(B2111,home!$B$2:$E$405,3,FALSE)</f>
        <v>1.0887</v>
      </c>
      <c r="G2111" s="10">
        <f>VLOOKUP(C2111,away!$B$2:$E$405,4,FALSE)</f>
        <v>1.0887</v>
      </c>
      <c r="H2111" s="10">
        <f>VLOOKUP(A2111,away!$A$2:$E$405,3,FALSE)</f>
        <v>1.1211</v>
      </c>
      <c r="I2111" s="10">
        <f>VLOOKUP(C2111,away!$B$2:$E$405,3,FALSE)</f>
        <v>0.75109999999999999</v>
      </c>
      <c r="J2111" s="10">
        <f>VLOOKUP(B2111,home!$B$2:$E$405,4,FALSE)</f>
        <v>1.2676000000000001</v>
      </c>
      <c r="K2111" s="12">
        <f t="shared" si="2798"/>
        <v>1.547129915757</v>
      </c>
      <c r="L2111" s="12">
        <f t="shared" si="2799"/>
        <v>1.0673929869960002</v>
      </c>
      <c r="M2111" s="13">
        <f t="shared" si="2800"/>
        <v>7.3202705175153884E-2</v>
      </c>
      <c r="N2111" s="13">
        <f t="shared" si="2801"/>
        <v>0.11325409509082031</v>
      </c>
      <c r="O2111" s="13">
        <f t="shared" si="2802"/>
        <v>7.8136054133095059E-2</v>
      </c>
      <c r="P2111" s="13">
        <f t="shared" si="2803"/>
        <v>0.12088662684851972</v>
      </c>
      <c r="Q2111" s="13">
        <f t="shared" si="2804"/>
        <v>8.7609399298498078E-2</v>
      </c>
      <c r="R2111" s="13">
        <f t="shared" si="2805"/>
        <v>4.170093810660274E-2</v>
      </c>
      <c r="S2111" s="13">
        <f t="shared" si="2806"/>
        <v>4.9907911585531567E-2</v>
      </c>
      <c r="T2111" s="13">
        <f t="shared" si="2807"/>
        <v>9.3513658406149142E-2</v>
      </c>
      <c r="U2111" s="13">
        <f t="shared" si="2808"/>
        <v>6.4516768859856161E-2</v>
      </c>
      <c r="V2111" s="13">
        <f t="shared" si="2809"/>
        <v>9.1575229664491078E-3</v>
      </c>
      <c r="W2111" s="13">
        <f t="shared" si="2810"/>
        <v>4.51810408520689E-2</v>
      </c>
      <c r="X2111" s="13">
        <f t="shared" si="2811"/>
        <v>4.8225926150678132E-2</v>
      </c>
      <c r="Y2111" s="13">
        <f t="shared" si="2812"/>
        <v>2.573800768231042E-2</v>
      </c>
      <c r="Z2111" s="13">
        <f t="shared" si="2813"/>
        <v>1.4837096295380679E-2</v>
      </c>
      <c r="AA2111" s="13">
        <f t="shared" si="2814"/>
        <v>2.29549155415508E-2</v>
      </c>
      <c r="AB2111" s="13">
        <f t="shared" si="2815"/>
        <v>1.7757118274004276E-2</v>
      </c>
      <c r="AC2111" s="13">
        <f t="shared" si="2816"/>
        <v>9.4516833347644429E-4</v>
      </c>
      <c r="AD2111" s="13">
        <f t="shared" si="2817"/>
        <v>1.7475234981818737E-2</v>
      </c>
      <c r="AE2111" s="13">
        <f t="shared" si="2818"/>
        <v>1.8652943265700495E-2</v>
      </c>
      <c r="AF2111" s="13">
        <f t="shared" si="2819"/>
        <v>9.9550104143214854E-3</v>
      </c>
      <c r="AG2111" s="13">
        <f t="shared" si="2820"/>
        <v>3.5419694339063009E-3</v>
      </c>
      <c r="AH2111" s="13">
        <f t="shared" si="2821"/>
        <v>3.9592531332684174E-3</v>
      </c>
      <c r="AI2111" s="13">
        <f t="shared" si="2822"/>
        <v>6.1254789665342027E-3</v>
      </c>
      <c r="AJ2111" s="13">
        <f t="shared" si="2823"/>
        <v>4.7384558787326699E-3</v>
      </c>
      <c r="AK2111" s="13">
        <f t="shared" si="2824"/>
        <v>2.4436689481606459E-3</v>
      </c>
      <c r="AL2111" s="13">
        <f t="shared" si="2825"/>
        <v>6.2433873920159522E-5</v>
      </c>
      <c r="AM2111" s="13">
        <f t="shared" si="2826"/>
        <v>5.4072917650509946E-3</v>
      </c>
      <c r="AN2111" s="13">
        <f t="shared" si="2827"/>
        <v>5.7717053086566552E-3</v>
      </c>
      <c r="AO2111" s="13">
        <f t="shared" si="2828"/>
        <v>3.0803388847338484E-3</v>
      </c>
      <c r="AP2111" s="13">
        <f t="shared" si="2829"/>
        <v>1.0959773743786636E-3</v>
      </c>
      <c r="AQ2111" s="13">
        <f t="shared" si="2830"/>
        <v>2.924596408295188E-4</v>
      </c>
      <c r="AR2111" s="13">
        <f t="shared" si="2831"/>
        <v>8.4521580563853014E-4</v>
      </c>
      <c r="AS2111" s="13">
        <f t="shared" si="2832"/>
        <v>1.3076586581740237E-3</v>
      </c>
      <c r="AT2111" s="13">
        <f t="shared" si="2833"/>
        <v>1.0115589148298448E-3</v>
      </c>
      <c r="AU2111" s="13">
        <f t="shared" si="2834"/>
        <v>5.2167101956131343E-4</v>
      </c>
      <c r="AV2111" s="13">
        <f t="shared" si="2835"/>
        <v>2.017732101366908E-4</v>
      </c>
      <c r="AW2111" s="13">
        <f t="shared" si="2836"/>
        <v>2.8639729460949671E-6</v>
      </c>
      <c r="AX2111" s="13">
        <f t="shared" si="2837"/>
        <v>1.3942971421561433E-3</v>
      </c>
      <c r="AY2111" s="13">
        <f t="shared" si="2838"/>
        <v>1.4882629913260323E-3</v>
      </c>
      <c r="AZ2111" s="13">
        <f t="shared" si="2839"/>
        <v>7.9428073987354781E-4</v>
      </c>
      <c r="BA2111" s="13">
        <f t="shared" si="2840"/>
        <v>2.8260323048233979E-4</v>
      </c>
      <c r="BB2111" s="13">
        <f t="shared" si="2841"/>
        <v>7.5412176579815916E-5</v>
      </c>
      <c r="BC2111" s="13">
        <f t="shared" si="2842"/>
        <v>1.6098885683079913E-5</v>
      </c>
      <c r="BD2111" s="13">
        <f t="shared" si="2843"/>
        <v>1.503629039061235E-4</v>
      </c>
      <c r="BE2111" s="13">
        <f t="shared" si="2844"/>
        <v>2.3263094685325867E-4</v>
      </c>
      <c r="BF2111" s="13">
        <f t="shared" si="2845"/>
        <v>1.799551486037767E-4</v>
      </c>
      <c r="BG2111" s="13">
        <f t="shared" si="2846"/>
        <v>9.2804664633133158E-5</v>
      </c>
      <c r="BH2111" s="13">
        <f t="shared" si="2847"/>
        <v>3.5895218243928986E-5</v>
      </c>
      <c r="BI2111" s="13">
        <f t="shared" si="2848"/>
        <v>1.1106913195561785E-5</v>
      </c>
      <c r="BJ2111" s="14">
        <f t="shared" si="2849"/>
        <v>0.4828460137160227</v>
      </c>
      <c r="BK2111" s="14">
        <f t="shared" si="2850"/>
        <v>0.25565063177437697</v>
      </c>
      <c r="BL2111" s="14">
        <f t="shared" si="2851"/>
        <v>0.24692328524558119</v>
      </c>
      <c r="BM2111" s="14">
        <f t="shared" si="2852"/>
        <v>0.48398180936029173</v>
      </c>
      <c r="BN2111" s="14">
        <f t="shared" si="2853"/>
        <v>0.5147898186526898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1.3052999999999999</v>
      </c>
      <c r="F2112" s="10">
        <f>VLOOKUP(B2112,home!$B$2:$E$405,3,FALSE)</f>
        <v>1.2903</v>
      </c>
      <c r="G2112" s="10">
        <f>VLOOKUP(C2112,away!$B$2:$E$405,4,FALSE)</f>
        <v>0.80640000000000001</v>
      </c>
      <c r="H2112" s="10">
        <f>VLOOKUP(A2112,away!$A$2:$E$405,3,FALSE)</f>
        <v>1.1211</v>
      </c>
      <c r="I2112" s="10">
        <f>VLOOKUP(C2112,away!$B$2:$E$405,3,FALSE)</f>
        <v>0.61029999999999995</v>
      </c>
      <c r="J2112" s="10">
        <f>VLOOKUP(B2112,home!$B$2:$E$405,4,FALSE)</f>
        <v>0.93889999999999996</v>
      </c>
      <c r="K2112" s="12">
        <f t="shared" si="2798"/>
        <v>1.3581619349759999</v>
      </c>
      <c r="L2112" s="12">
        <f t="shared" si="2799"/>
        <v>0.64240226213699991</v>
      </c>
      <c r="M2112" s="13">
        <f t="shared" si="2800"/>
        <v>0.13525894899632745</v>
      </c>
      <c r="N2112" s="13">
        <f t="shared" si="2801"/>
        <v>0.18370355589167217</v>
      </c>
      <c r="O2112" s="13">
        <f t="shared" si="2802"/>
        <v>8.6890654809513856E-2</v>
      </c>
      <c r="P2112" s="13">
        <f t="shared" si="2803"/>
        <v>0.118011579867421</v>
      </c>
      <c r="Q2112" s="13">
        <f t="shared" si="2804"/>
        <v>0.12474958846590264</v>
      </c>
      <c r="R2112" s="13">
        <f t="shared" si="2805"/>
        <v>2.7909376604098445E-2</v>
      </c>
      <c r="S2112" s="13">
        <f t="shared" si="2806"/>
        <v>2.5740871650538309E-2</v>
      </c>
      <c r="T2112" s="13">
        <f t="shared" si="2807"/>
        <v>8.0139417831155663E-2</v>
      </c>
      <c r="U2112" s="13">
        <f t="shared" si="2808"/>
        <v>3.7905452932596242E-2</v>
      </c>
      <c r="V2112" s="13">
        <f t="shared" si="2809"/>
        <v>2.4953953165683497E-3</v>
      </c>
      <c r="W2112" s="13">
        <f t="shared" si="2810"/>
        <v>5.6476714152770009E-2</v>
      </c>
      <c r="X2112" s="13">
        <f t="shared" si="2811"/>
        <v>3.6280768929804176E-2</v>
      </c>
      <c r="Y2112" s="13">
        <f t="shared" si="2812"/>
        <v>1.1653424016287991E-2</v>
      </c>
      <c r="Z2112" s="13">
        <f t="shared" si="2813"/>
        <v>5.976348888435434E-3</v>
      </c>
      <c r="AA2112" s="13">
        <f t="shared" si="2814"/>
        <v>8.1168495704091355E-3</v>
      </c>
      <c r="AB2112" s="13">
        <f t="shared" si="2815"/>
        <v>5.5119980592279938E-3</v>
      </c>
      <c r="AC2112" s="13">
        <f t="shared" si="2816"/>
        <v>1.3607488907720538E-4</v>
      </c>
      <c r="AD2112" s="13">
        <f t="shared" si="2817"/>
        <v>1.9176130843703149E-2</v>
      </c>
      <c r="AE2112" s="13">
        <f t="shared" si="2818"/>
        <v>1.2318789833029999E-2</v>
      </c>
      <c r="AF2112" s="13">
        <f t="shared" si="2819"/>
        <v>3.9568092277643728E-3</v>
      </c>
      <c r="AG2112" s="13">
        <f t="shared" si="2820"/>
        <v>8.4728773292012981E-4</v>
      </c>
      <c r="AH2112" s="13">
        <f t="shared" si="2821"/>
        <v>9.5980501131271692E-4</v>
      </c>
      <c r="AI2112" s="13">
        <f t="shared" si="2822"/>
        <v>1.3035706313641411E-3</v>
      </c>
      <c r="AJ2112" s="13">
        <f t="shared" si="2823"/>
        <v>8.8523000553570404E-4</v>
      </c>
      <c r="AK2112" s="13">
        <f t="shared" si="2824"/>
        <v>4.0076189907239566E-4</v>
      </c>
      <c r="AL2112" s="13">
        <f t="shared" si="2825"/>
        <v>4.7489390563639834E-6</v>
      </c>
      <c r="AM2112" s="13">
        <f t="shared" si="2826"/>
        <v>5.2088581944073663E-3</v>
      </c>
      <c r="AN2112" s="13">
        <f t="shared" si="2827"/>
        <v>3.3461822872381409E-3</v>
      </c>
      <c r="AO2112" s="13">
        <f t="shared" si="2828"/>
        <v>1.0747975354222709E-3</v>
      </c>
      <c r="AP2112" s="13">
        <f t="shared" si="2829"/>
        <v>2.3015078936484642E-4</v>
      </c>
      <c r="AQ2112" s="13">
        <f t="shared" si="2830"/>
        <v>3.6962346930148376E-5</v>
      </c>
      <c r="AR2112" s="13">
        <f t="shared" si="2831"/>
        <v>1.2331618209554366E-4</v>
      </c>
      <c r="AS2112" s="13">
        <f t="shared" si="2832"/>
        <v>1.6748334448873632E-4</v>
      </c>
      <c r="AT2112" s="13">
        <f t="shared" si="2833"/>
        <v>1.1373475161353708E-4</v>
      </c>
      <c r="AU2112" s="13">
        <f t="shared" si="2834"/>
        <v>5.149007010848542E-5</v>
      </c>
      <c r="AV2112" s="13">
        <f t="shared" si="2835"/>
        <v>1.748296331264762E-5</v>
      </c>
      <c r="AW2112" s="13">
        <f t="shared" si="2836"/>
        <v>1.1509400731260158E-7</v>
      </c>
      <c r="AX2112" s="13">
        <f t="shared" si="2837"/>
        <v>1.179078820721982E-3</v>
      </c>
      <c r="AY2112" s="13">
        <f t="shared" si="2838"/>
        <v>7.5744290166962741E-4</v>
      </c>
      <c r="AZ2112" s="13">
        <f t="shared" si="2839"/>
        <v>2.432915167360909E-4</v>
      </c>
      <c r="BA2112" s="13">
        <f t="shared" si="2840"/>
        <v>5.2097006903335528E-5</v>
      </c>
      <c r="BB2112" s="13">
        <f t="shared" si="2841"/>
        <v>8.3668087713174102E-6</v>
      </c>
      <c r="BC2112" s="13">
        <f t="shared" si="2842"/>
        <v>1.0749713763123997E-6</v>
      </c>
      <c r="BD2112" s="13">
        <f t="shared" si="2843"/>
        <v>1.3203099056045903E-5</v>
      </c>
      <c r="BE2112" s="13">
        <f t="shared" si="2844"/>
        <v>1.7931946561639103E-5</v>
      </c>
      <c r="BF2112" s="13">
        <f t="shared" si="2845"/>
        <v>1.2177243620020999E-5</v>
      </c>
      <c r="BG2112" s="13">
        <f t="shared" si="2846"/>
        <v>5.5128895858806237E-6</v>
      </c>
      <c r="BH2112" s="13">
        <f t="shared" si="2847"/>
        <v>1.8718491968171674E-6</v>
      </c>
      <c r="BI2112" s="13">
        <f t="shared" si="2848"/>
        <v>5.0845486542649533E-7</v>
      </c>
      <c r="BJ2112" s="14">
        <f t="shared" si="2849"/>
        <v>0.54144079010455204</v>
      </c>
      <c r="BK2112" s="14">
        <f t="shared" si="2850"/>
        <v>0.28240506256065828</v>
      </c>
      <c r="BL2112" s="14">
        <f t="shared" si="2851"/>
        <v>0.17040841231763543</v>
      </c>
      <c r="BM2112" s="14">
        <f t="shared" si="2852"/>
        <v>0.32294958142868291</v>
      </c>
      <c r="BN2112" s="14">
        <f t="shared" si="2853"/>
        <v>0.67652370463493561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1.3052999999999999</v>
      </c>
      <c r="F2113" s="10">
        <f>VLOOKUP(B2113,home!$B$2:$E$405,3,FALSE)</f>
        <v>1.5725</v>
      </c>
      <c r="G2113" s="10">
        <f>VLOOKUP(C2113,away!$B$2:$E$405,4,FALSE)</f>
        <v>0.8468</v>
      </c>
      <c r="H2113" s="10">
        <f>VLOOKUP(A2113,away!$A$2:$E$405,3,FALSE)</f>
        <v>1.1211</v>
      </c>
      <c r="I2113" s="10">
        <f>VLOOKUP(C2113,away!$B$2:$E$405,3,FALSE)</f>
        <v>0.75109999999999999</v>
      </c>
      <c r="J2113" s="10">
        <f>VLOOKUP(B2113,home!$B$2:$E$405,4,FALSE)</f>
        <v>0.65720000000000001</v>
      </c>
      <c r="K2113" s="12">
        <f t="shared" si="2798"/>
        <v>1.7381283428999998</v>
      </c>
      <c r="L2113" s="12">
        <f t="shared" si="2799"/>
        <v>0.55340065561200003</v>
      </c>
      <c r="M2113" s="13">
        <f t="shared" si="2800"/>
        <v>0.1011117438962989</v>
      </c>
      <c r="N2113" s="13">
        <f t="shared" si="2801"/>
        <v>0.17574518786620316</v>
      </c>
      <c r="O2113" s="13">
        <f t="shared" si="2802"/>
        <v>5.5955305362284449E-2</v>
      </c>
      <c r="P2113" s="13">
        <f t="shared" si="2803"/>
        <v>9.7257502185810946E-2</v>
      </c>
      <c r="Q2113" s="13">
        <f t="shared" si="2804"/>
        <v>0.15273384607926646</v>
      </c>
      <c r="R2113" s="13">
        <f t="shared" si="2805"/>
        <v>1.5482851336228936E-2</v>
      </c>
      <c r="S2113" s="13">
        <f t="shared" si="2806"/>
        <v>2.3387544727554787E-2</v>
      </c>
      <c r="T2113" s="13">
        <f t="shared" si="2807"/>
        <v>8.4523010554408362E-2</v>
      </c>
      <c r="U2113" s="13">
        <f t="shared" si="2808"/>
        <v>2.6911182736406646E-2</v>
      </c>
      <c r="V2113" s="13">
        <f t="shared" si="2809"/>
        <v>2.4995603816459796E-3</v>
      </c>
      <c r="W2113" s="13">
        <f t="shared" si="2810"/>
        <v>8.849034226349968E-2</v>
      </c>
      <c r="X2113" s="13">
        <f t="shared" si="2811"/>
        <v>4.8970613423950995E-2</v>
      </c>
      <c r="Y2113" s="13">
        <f t="shared" si="2812"/>
        <v>1.3550184787268143E-2</v>
      </c>
      <c r="Z2113" s="13">
        <f t="shared" si="2813"/>
        <v>2.8560733600707408E-3</v>
      </c>
      <c r="AA2113" s="13">
        <f t="shared" si="2814"/>
        <v>4.9642220565405916E-3</v>
      </c>
      <c r="AB2113" s="13">
        <f t="shared" si="2815"/>
        <v>4.3142275284612647E-3</v>
      </c>
      <c r="AC2113" s="13">
        <f t="shared" si="2816"/>
        <v>1.5026753440902657E-4</v>
      </c>
      <c r="AD2113" s="13">
        <f t="shared" si="2817"/>
        <v>3.845189299027766E-2</v>
      </c>
      <c r="AE2113" s="13">
        <f t="shared" si="2818"/>
        <v>2.1279302790342122E-2</v>
      </c>
      <c r="AF2113" s="13">
        <f t="shared" si="2819"/>
        <v>5.8879900575707954E-3</v>
      </c>
      <c r="AG2113" s="13">
        <f t="shared" si="2820"/>
        <v>1.0861391860322053E-3</v>
      </c>
      <c r="AH2113" s="13">
        <f t="shared" si="2821"/>
        <v>3.9513821748477889E-4</v>
      </c>
      <c r="AI2113" s="13">
        <f t="shared" si="2822"/>
        <v>6.8680093517327844E-4</v>
      </c>
      <c r="AJ2113" s="13">
        <f t="shared" si="2823"/>
        <v>5.9687408567745044E-4</v>
      </c>
      <c r="AK2113" s="13">
        <f t="shared" si="2824"/>
        <v>3.4581458848616649E-4</v>
      </c>
      <c r="AL2113" s="13">
        <f t="shared" si="2825"/>
        <v>5.7815816414881481E-6</v>
      </c>
      <c r="AM2113" s="13">
        <f t="shared" si="2826"/>
        <v>1.3366865008911882E-2</v>
      </c>
      <c r="AN2113" s="13">
        <f t="shared" si="2827"/>
        <v>7.397231859408937E-3</v>
      </c>
      <c r="AO2113" s="13">
        <f t="shared" si="2828"/>
        <v>2.0468164803554398E-3</v>
      </c>
      <c r="AP2113" s="13">
        <f t="shared" si="2829"/>
        <v>3.7756986071538218E-4</v>
      </c>
      <c r="AQ2113" s="13">
        <f t="shared" si="2830"/>
        <v>5.2236852114806002E-5</v>
      </c>
      <c r="AR2113" s="13">
        <f t="shared" si="2831"/>
        <v>4.3733949722686754E-5</v>
      </c>
      <c r="AS2113" s="13">
        <f t="shared" si="2832"/>
        <v>7.6015217559965441E-5</v>
      </c>
      <c r="AT2113" s="13">
        <f t="shared" si="2833"/>
        <v>6.6062102066342864E-5</v>
      </c>
      <c r="AU2113" s="13">
        <f t="shared" si="2834"/>
        <v>3.8274803997687721E-5</v>
      </c>
      <c r="AV2113" s="13">
        <f t="shared" si="2835"/>
        <v>1.6631630411830825E-5</v>
      </c>
      <c r="AW2113" s="13">
        <f t="shared" si="2836"/>
        <v>1.5447765661875041E-7</v>
      </c>
      <c r="AX2113" s="13">
        <f t="shared" si="2837"/>
        <v>3.872221154618001E-3</v>
      </c>
      <c r="AY2113" s="13">
        <f t="shared" si="2838"/>
        <v>2.1428897256402573E-3</v>
      </c>
      <c r="AZ2113" s="13">
        <f t="shared" si="2839"/>
        <v>5.9293828953676858E-4</v>
      </c>
      <c r="BA2113" s="13">
        <f t="shared" si="2840"/>
        <v>1.0937747938903519E-4</v>
      </c>
      <c r="BB2113" s="13">
        <f t="shared" si="2841"/>
        <v>1.5132392200770021E-5</v>
      </c>
      <c r="BC2113" s="13">
        <f t="shared" si="2842"/>
        <v>1.6748551529768098E-6</v>
      </c>
      <c r="BD2113" s="13">
        <f t="shared" si="2843"/>
        <v>4.0337327415061794E-6</v>
      </c>
      <c r="BE2113" s="13">
        <f t="shared" si="2844"/>
        <v>7.0111452056956098E-6</v>
      </c>
      <c r="BF2113" s="13">
        <f t="shared" si="2845"/>
        <v>6.0931350991034953E-6</v>
      </c>
      <c r="BG2113" s="13">
        <f t="shared" si="2846"/>
        <v>3.5302169376235281E-6</v>
      </c>
      <c r="BH2113" s="13">
        <f t="shared" si="2847"/>
        <v>1.5339925289672748E-6</v>
      </c>
      <c r="BI2113" s="13">
        <f t="shared" si="2848"/>
        <v>5.3325517847897371E-7</v>
      </c>
      <c r="BJ2113" s="14">
        <f t="shared" si="2849"/>
        <v>0.66069346395686379</v>
      </c>
      <c r="BK2113" s="14">
        <f t="shared" si="2850"/>
        <v>0.22655529003300137</v>
      </c>
      <c r="BL2113" s="14">
        <f t="shared" si="2851"/>
        <v>0.10991587002819347</v>
      </c>
      <c r="BM2113" s="14">
        <f t="shared" si="2852"/>
        <v>0.39959152540405279</v>
      </c>
      <c r="BN2113" s="14">
        <f t="shared" si="2853"/>
        <v>0.59828643672609283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1.3052999999999999</v>
      </c>
      <c r="F2114" s="10">
        <f>VLOOKUP(B2114,home!$B$2:$E$405,3,FALSE)</f>
        <v>0.7661</v>
      </c>
      <c r="G2114" s="10">
        <f>VLOOKUP(C2114,away!$B$2:$E$405,4,FALSE)</f>
        <v>1.8548</v>
      </c>
      <c r="H2114" s="10">
        <f>VLOOKUP(A2114,away!$A$2:$E$405,3,FALSE)</f>
        <v>1.1211</v>
      </c>
      <c r="I2114" s="10">
        <f>VLOOKUP(C2114,away!$B$2:$E$405,3,FALSE)</f>
        <v>0.51639999999999997</v>
      </c>
      <c r="J2114" s="10">
        <f>VLOOKUP(B2114,home!$B$2:$E$405,4,FALSE)</f>
        <v>0.9859</v>
      </c>
      <c r="K2114" s="12">
        <f t="shared" si="2798"/>
        <v>1.8547820640839998</v>
      </c>
      <c r="L2114" s="12">
        <f t="shared" si="2799"/>
        <v>0.57077304183599997</v>
      </c>
      <c r="M2114" s="13">
        <f t="shared" si="2800"/>
        <v>8.8429017943832594E-2</v>
      </c>
      <c r="N2114" s="13">
        <f t="shared" si="2801"/>
        <v>0.16401655642678287</v>
      </c>
      <c r="O2114" s="13">
        <f t="shared" si="2802"/>
        <v>5.0472899558371552E-2</v>
      </c>
      <c r="P2114" s="13">
        <f t="shared" si="2803"/>
        <v>9.3616228823180783E-2</v>
      </c>
      <c r="Q2114" s="13">
        <f t="shared" si="2804"/>
        <v>0.15210748353660911</v>
      </c>
      <c r="R2114" s="13">
        <f t="shared" si="2805"/>
        <v>1.4404285205607312E-2</v>
      </c>
      <c r="S2114" s="13">
        <f t="shared" si="2806"/>
        <v>2.4776929855312789E-2</v>
      </c>
      <c r="T2114" s="13">
        <f t="shared" si="2807"/>
        <v>8.6818851064209668E-2</v>
      </c>
      <c r="U2114" s="13">
        <f t="shared" si="2808"/>
        <v>2.6716809845310951E-2</v>
      </c>
      <c r="V2114" s="13">
        <f t="shared" si="2809"/>
        <v>2.9144816295786926E-3</v>
      </c>
      <c r="W2114" s="13">
        <f t="shared" si="2810"/>
        <v>9.4042077425551623E-2</v>
      </c>
      <c r="X2114" s="13">
        <f t="shared" si="2811"/>
        <v>5.3676682592758727E-2</v>
      </c>
      <c r="Y2114" s="13">
        <f t="shared" si="2812"/>
        <v>1.531860169956718E-2</v>
      </c>
      <c r="Z2114" s="13">
        <f t="shared" si="2813"/>
        <v>2.7405258940925927E-3</v>
      </c>
      <c r="AA2114" s="13">
        <f t="shared" si="2814"/>
        <v>5.0830782745207078E-3</v>
      </c>
      <c r="AB2114" s="13">
        <f t="shared" si="2815"/>
        <v>4.7140012069580278E-3</v>
      </c>
      <c r="AC2114" s="13">
        <f t="shared" si="2816"/>
        <v>1.9284024738130734E-4</v>
      </c>
      <c r="AD2114" s="13">
        <f t="shared" si="2817"/>
        <v>4.3606889619528015E-2</v>
      </c>
      <c r="AE2114" s="13">
        <f t="shared" si="2818"/>
        <v>2.4889637033144698E-2</v>
      </c>
      <c r="AF2114" s="13">
        <f t="shared" si="2819"/>
        <v>7.1031669198009743E-3</v>
      </c>
      <c r="AG2114" s="13">
        <f t="shared" si="2820"/>
        <v>1.3514320631612176E-3</v>
      </c>
      <c r="AH2114" s="13">
        <f t="shared" si="2821"/>
        <v>3.9105457520038813E-4</v>
      </c>
      <c r="AI2114" s="13">
        <f t="shared" si="2822"/>
        <v>7.253210121596675E-4</v>
      </c>
      <c r="AJ2114" s="13">
        <f t="shared" si="2823"/>
        <v>6.726562020285021E-4</v>
      </c>
      <c r="AK2114" s="13">
        <f t="shared" si="2824"/>
        <v>4.158768862724431E-4</v>
      </c>
      <c r="AL2114" s="13">
        <f t="shared" si="2825"/>
        <v>8.1660871713554267E-6</v>
      </c>
      <c r="AM2114" s="13">
        <f t="shared" si="2826"/>
        <v>1.6176255347358254E-2</v>
      </c>
      <c r="AN2114" s="13">
        <f t="shared" si="2827"/>
        <v>9.2329704701275307E-3</v>
      </c>
      <c r="AO2114" s="13">
        <f t="shared" si="2828"/>
        <v>2.634965320208326E-3</v>
      </c>
      <c r="AP2114" s="13">
        <f t="shared" si="2829"/>
        <v>5.0132239031589192E-4</v>
      </c>
      <c r="AQ2114" s="13">
        <f t="shared" si="2830"/>
        <v>7.1535326415274013E-5</v>
      </c>
      <c r="AR2114" s="13">
        <f t="shared" si="2831"/>
        <v>4.4640681882202083E-5</v>
      </c>
      <c r="AS2114" s="13">
        <f t="shared" si="2832"/>
        <v>8.2798736083587992E-5</v>
      </c>
      <c r="AT2114" s="13">
        <f t="shared" si="2833"/>
        <v>7.6786805308331867E-5</v>
      </c>
      <c r="AU2114" s="13">
        <f t="shared" si="2834"/>
        <v>4.7474263081401336E-5</v>
      </c>
      <c r="AV2114" s="13">
        <f t="shared" si="2835"/>
        <v>2.2013602917247114E-5</v>
      </c>
      <c r="AW2114" s="13">
        <f t="shared" si="2836"/>
        <v>2.401418495495147E-7</v>
      </c>
      <c r="AX2114" s="13">
        <f t="shared" si="2837"/>
        <v>5.0005713803871659E-3</v>
      </c>
      <c r="AY2114" s="13">
        <f t="shared" si="2838"/>
        <v>2.8541913377016278E-3</v>
      </c>
      <c r="AZ2114" s="13">
        <f t="shared" si="2839"/>
        <v>8.1454773590095985E-4</v>
      </c>
      <c r="BA2114" s="13">
        <f t="shared" si="2840"/>
        <v>1.5497396298027254E-4</v>
      </c>
      <c r="BB2114" s="13">
        <f t="shared" si="2841"/>
        <v>2.2113740063907447E-5</v>
      </c>
      <c r="BC2114" s="13">
        <f t="shared" si="2842"/>
        <v>2.5243853365294164E-6</v>
      </c>
      <c r="BD2114" s="13">
        <f t="shared" si="2843"/>
        <v>4.246616297922946E-6</v>
      </c>
      <c r="BE2114" s="13">
        <f t="shared" si="2844"/>
        <v>7.8765477424342751E-6</v>
      </c>
      <c r="BF2114" s="13">
        <f t="shared" si="2845"/>
        <v>7.3046397397842074E-6</v>
      </c>
      <c r="BG2114" s="13">
        <f t="shared" si="2846"/>
        <v>4.5161715913156553E-6</v>
      </c>
      <c r="BH2114" s="13">
        <f t="shared" si="2847"/>
        <v>2.0941285164744944E-6</v>
      </c>
      <c r="BI2114" s="13">
        <f t="shared" si="2848"/>
        <v>7.768304024487449E-7</v>
      </c>
      <c r="BJ2114" s="14">
        <f t="shared" si="2849"/>
        <v>0.68039734977790967</v>
      </c>
      <c r="BK2114" s="14">
        <f t="shared" si="2850"/>
        <v>0.21279185592415917</v>
      </c>
      <c r="BL2114" s="14">
        <f t="shared" si="2851"/>
        <v>0.10389651178999269</v>
      </c>
      <c r="BM2114" s="14">
        <f t="shared" si="2852"/>
        <v>0.43392582069591801</v>
      </c>
      <c r="BN2114" s="14">
        <f t="shared" si="2853"/>
        <v>0.56304647149438414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1.3052999999999999</v>
      </c>
      <c r="F2115" s="10">
        <f>VLOOKUP(B2115,home!$B$2:$E$405,3,FALSE)</f>
        <v>0.7661</v>
      </c>
      <c r="G2115" s="10">
        <f>VLOOKUP(C2115,away!$B$2:$E$405,4,FALSE)</f>
        <v>1.0887</v>
      </c>
      <c r="H2115" s="10">
        <f>VLOOKUP(A2115,away!$A$2:$E$405,3,FALSE)</f>
        <v>1.1211</v>
      </c>
      <c r="I2115" s="10">
        <f>VLOOKUP(C2115,away!$B$2:$E$405,3,FALSE)</f>
        <v>0.89200000000000002</v>
      </c>
      <c r="J2115" s="10">
        <f>VLOOKUP(B2115,home!$B$2:$E$405,4,FALSE)</f>
        <v>1.0798000000000001</v>
      </c>
      <c r="K2115" s="12">
        <f t="shared" si="2798"/>
        <v>1.0886894722709999</v>
      </c>
      <c r="L2115" s="12">
        <f t="shared" si="2799"/>
        <v>1.0798228917600001</v>
      </c>
      <c r="M2115" s="13">
        <f t="shared" si="2800"/>
        <v>0.11434759804428363</v>
      </c>
      <c r="N2115" s="13">
        <f t="shared" si="2801"/>
        <v>0.12448902617028755</v>
      </c>
      <c r="O2115" s="13">
        <f t="shared" si="2802"/>
        <v>0.12347515398598848</v>
      </c>
      <c r="P2115" s="13">
        <f t="shared" si="2803"/>
        <v>0.13442610023158622</v>
      </c>
      <c r="Q2115" s="13">
        <f t="shared" si="2804"/>
        <v>6.7764946102430529E-2</v>
      </c>
      <c r="R2115" s="13">
        <f t="shared" si="2805"/>
        <v>6.6665648918830686E-2</v>
      </c>
      <c r="S2115" s="13">
        <f t="shared" si="2806"/>
        <v>3.9507555760975227E-2</v>
      </c>
      <c r="T2115" s="13">
        <f t="shared" si="2807"/>
        <v>7.317414006028708E-2</v>
      </c>
      <c r="U2115" s="13">
        <f t="shared" si="2808"/>
        <v>7.2578190140045531E-2</v>
      </c>
      <c r="V2115" s="13">
        <f t="shared" si="2809"/>
        <v>5.1605287945241957E-3</v>
      </c>
      <c r="W2115" s="13">
        <f t="shared" si="2810"/>
        <v>2.4591661136909276E-2</v>
      </c>
      <c r="X2115" s="13">
        <f t="shared" si="2811"/>
        <v>2.6554638642039389E-2</v>
      </c>
      <c r="Y2115" s="13">
        <f t="shared" si="2812"/>
        <v>1.4337153344044406E-2</v>
      </c>
      <c r="Z2115" s="13">
        <f t="shared" si="2813"/>
        <v>2.3995697932196226E-2</v>
      </c>
      <c r="AA2115" s="13">
        <f t="shared" si="2814"/>
        <v>2.6123863718577032E-2</v>
      </c>
      <c r="AB2115" s="13">
        <f t="shared" si="2815"/>
        <v>1.4220387702728574E-2</v>
      </c>
      <c r="AC2115" s="13">
        <f t="shared" si="2816"/>
        <v>3.7916721297899601E-4</v>
      </c>
      <c r="AD2115" s="13">
        <f t="shared" si="2817"/>
        <v>6.6931706463522547E-3</v>
      </c>
      <c r="AE2115" s="13">
        <f t="shared" si="2818"/>
        <v>7.2274388823872406E-3</v>
      </c>
      <c r="AF2115" s="13">
        <f t="shared" si="2819"/>
        <v>3.9021769769990262E-3</v>
      </c>
      <c r="AG2115" s="13">
        <f t="shared" si="2820"/>
        <v>1.4045533424874614E-3</v>
      </c>
      <c r="AH2115" s="13">
        <f t="shared" si="2821"/>
        <v>6.4777759827358943E-3</v>
      </c>
      <c r="AI2115" s="13">
        <f t="shared" si="2822"/>
        <v>7.0522865161344976E-3</v>
      </c>
      <c r="AJ2115" s="13">
        <f t="shared" si="2823"/>
        <v>3.8388750427771775E-3</v>
      </c>
      <c r="AK2115" s="13">
        <f t="shared" si="2824"/>
        <v>1.3931142814784657E-3</v>
      </c>
      <c r="AL2115" s="13">
        <f t="shared" si="2825"/>
        <v>1.782983487128659E-5</v>
      </c>
      <c r="AM2115" s="13">
        <f t="shared" si="2826"/>
        <v>1.4573568837593968E-3</v>
      </c>
      <c r="AN2115" s="13">
        <f t="shared" si="2827"/>
        <v>1.5736873245474142E-3</v>
      </c>
      <c r="AO2115" s="13">
        <f t="shared" si="2828"/>
        <v>8.4965179875942328E-4</v>
      </c>
      <c r="AP2115" s="13">
        <f t="shared" si="2829"/>
        <v>3.0582448744182871E-4</v>
      </c>
      <c r="AQ2115" s="13">
        <f t="shared" si="2830"/>
        <v>8.2559070600113815E-5</v>
      </c>
      <c r="AR2115" s="13">
        <f t="shared" si="2831"/>
        <v>1.3989701587702706E-3</v>
      </c>
      <c r="AS2115" s="13">
        <f t="shared" si="2832"/>
        <v>1.5230440838744828E-3</v>
      </c>
      <c r="AT2115" s="13">
        <f t="shared" si="2833"/>
        <v>8.2906102995938954E-4</v>
      </c>
      <c r="AU2115" s="13">
        <f t="shared" si="2834"/>
        <v>3.0086333839564647E-4</v>
      </c>
      <c r="AV2115" s="13">
        <f t="shared" si="2835"/>
        <v>8.1886687275911903E-5</v>
      </c>
      <c r="AW2115" s="13">
        <f t="shared" si="2836"/>
        <v>5.8223910896667635E-7</v>
      </c>
      <c r="AX2115" s="13">
        <f t="shared" si="2837"/>
        <v>2.6443484944842108E-4</v>
      </c>
      <c r="AY2115" s="13">
        <f t="shared" si="2838"/>
        <v>2.855428038135143E-4</v>
      </c>
      <c r="AZ2115" s="13">
        <f t="shared" si="2839"/>
        <v>1.5416782806758369E-4</v>
      </c>
      <c r="BA2115" s="13">
        <f t="shared" si="2840"/>
        <v>5.5491316640098914E-5</v>
      </c>
      <c r="BB2115" s="13">
        <f t="shared" si="2841"/>
        <v>1.4980198500470351E-5</v>
      </c>
      <c r="BC2115" s="13">
        <f t="shared" si="2842"/>
        <v>3.2351922527833439E-6</v>
      </c>
      <c r="BD2115" s="13">
        <f t="shared" si="2843"/>
        <v>2.5177333372154324E-4</v>
      </c>
      <c r="BE2115" s="13">
        <f t="shared" si="2844"/>
        <v>2.7410297782121725E-4</v>
      </c>
      <c r="BF2115" s="13">
        <f t="shared" si="2845"/>
        <v>1.492065131360453E-4</v>
      </c>
      <c r="BG2115" s="13">
        <f t="shared" si="2846"/>
        <v>5.4146520015159053E-5</v>
      </c>
      <c r="BH2115" s="13">
        <f t="shared" si="2847"/>
        <v>1.4737186575153659E-5</v>
      </c>
      <c r="BI2115" s="13">
        <f t="shared" si="2848"/>
        <v>3.2088439750526609E-6</v>
      </c>
      <c r="BJ2115" s="14">
        <f t="shared" si="2849"/>
        <v>0.35518583705805523</v>
      </c>
      <c r="BK2115" s="14">
        <f t="shared" si="2850"/>
        <v>0.29412432268303307</v>
      </c>
      <c r="BL2115" s="14">
        <f t="shared" si="2851"/>
        <v>0.32670629696281628</v>
      </c>
      <c r="BM2115" s="14">
        <f t="shared" si="2852"/>
        <v>0.36855872061798928</v>
      </c>
      <c r="BN2115" s="14">
        <f t="shared" si="2853"/>
        <v>0.6311684734534071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1.3052999999999999</v>
      </c>
      <c r="F2116" s="10">
        <f>VLOOKUP(B2116,home!$B$2:$E$405,3,FALSE)</f>
        <v>0.5242</v>
      </c>
      <c r="G2116" s="10">
        <f>VLOOKUP(C2116,away!$B$2:$E$405,4,FALSE)</f>
        <v>1.25</v>
      </c>
      <c r="H2116" s="10">
        <f>VLOOKUP(A2116,away!$A$2:$E$405,3,FALSE)</f>
        <v>1.1211</v>
      </c>
      <c r="I2116" s="10">
        <f>VLOOKUP(C2116,away!$B$2:$E$405,3,FALSE)</f>
        <v>0.75109999999999999</v>
      </c>
      <c r="J2116" s="10">
        <f>VLOOKUP(B2116,home!$B$2:$E$405,4,FALSE)</f>
        <v>0.70420000000000005</v>
      </c>
      <c r="K2116" s="12">
        <f t="shared" si="2798"/>
        <v>0.85529782499999996</v>
      </c>
      <c r="L2116" s="12">
        <f t="shared" si="2799"/>
        <v>0.59297739148200002</v>
      </c>
      <c r="M2116" s="13">
        <f t="shared" si="2800"/>
        <v>0.23497522017021472</v>
      </c>
      <c r="N2116" s="13">
        <f t="shared" si="2801"/>
        <v>0.20097379474048077</v>
      </c>
      <c r="O2116" s="13">
        <f t="shared" si="2802"/>
        <v>0.13933499311944256</v>
      </c>
      <c r="P2116" s="13">
        <f t="shared" si="2803"/>
        <v>0.11917291656144918</v>
      </c>
      <c r="Q2116" s="13">
        <f t="shared" si="2804"/>
        <v>8.5946224761764806E-2</v>
      </c>
      <c r="R2116" s="13">
        <f t="shared" si="2805"/>
        <v>4.1311250381064736E-2</v>
      </c>
      <c r="S2116" s="13">
        <f t="shared" si="2806"/>
        <v>1.5110299749346063E-2</v>
      </c>
      <c r="T2116" s="13">
        <f t="shared" si="2807"/>
        <v>5.0964168166956973E-2</v>
      </c>
      <c r="U2116" s="13">
        <f t="shared" si="2808"/>
        <v>3.533342259895509E-2</v>
      </c>
      <c r="V2116" s="13">
        <f t="shared" si="2809"/>
        <v>8.5150278586012445E-4</v>
      </c>
      <c r="W2116" s="13">
        <f t="shared" si="2810"/>
        <v>2.4503206368566198E-2</v>
      </c>
      <c r="X2116" s="13">
        <f t="shared" si="2811"/>
        <v>1.4529847395377514E-2</v>
      </c>
      <c r="Y2116" s="13">
        <f t="shared" si="2812"/>
        <v>4.3079355035712452E-3</v>
      </c>
      <c r="Z2116" s="13">
        <f t="shared" si="2813"/>
        <v>8.1655458299411815E-3</v>
      </c>
      <c r="AA2116" s="13">
        <f t="shared" si="2814"/>
        <v>6.9839735882865125E-3</v>
      </c>
      <c r="AB2116" s="13">
        <f t="shared" si="2815"/>
        <v>2.9866887099594492E-3</v>
      </c>
      <c r="AC2116" s="13">
        <f t="shared" si="2816"/>
        <v>2.6991162721765251E-5</v>
      </c>
      <c r="AD2116" s="13">
        <f t="shared" si="2817"/>
        <v>5.239384778140203E-3</v>
      </c>
      <c r="AE2116" s="13">
        <f t="shared" si="2818"/>
        <v>3.1068367187120751E-3</v>
      </c>
      <c r="AF2116" s="13">
        <f t="shared" si="2819"/>
        <v>9.2114196661119115E-4</v>
      </c>
      <c r="AG2116" s="13">
        <f t="shared" si="2820"/>
        <v>1.8207212018190124E-4</v>
      </c>
      <c r="AH2116" s="13">
        <f t="shared" si="2821"/>
        <v>1.2104960165663112E-3</v>
      </c>
      <c r="AI2116" s="13">
        <f t="shared" si="2822"/>
        <v>1.0353346101403299E-3</v>
      </c>
      <c r="AJ2116" s="13">
        <f t="shared" si="2823"/>
        <v>4.4275972010012344E-4</v>
      </c>
      <c r="AK2116" s="13">
        <f t="shared" si="2824"/>
        <v>1.2623047519974814E-4</v>
      </c>
      <c r="AL2116" s="13">
        <f t="shared" si="2825"/>
        <v>5.4756677416577496E-7</v>
      </c>
      <c r="AM2116" s="13">
        <f t="shared" si="2826"/>
        <v>8.9624688101628473E-4</v>
      </c>
      <c r="AN2116" s="13">
        <f t="shared" si="2827"/>
        <v>5.3145413762891499E-4</v>
      </c>
      <c r="AO2116" s="13">
        <f t="shared" si="2828"/>
        <v>1.5757014411175492E-4</v>
      </c>
      <c r="AP2116" s="13">
        <f t="shared" si="2829"/>
        <v>3.1145177676943756E-5</v>
      </c>
      <c r="AQ2116" s="13">
        <f t="shared" si="2830"/>
        <v>4.6170965540293804E-6</v>
      </c>
      <c r="AR2116" s="13">
        <f t="shared" si="2831"/>
        <v>1.4355935406056868E-4</v>
      </c>
      <c r="AS2116" s="13">
        <f t="shared" si="2832"/>
        <v>1.2278600328640931E-4</v>
      </c>
      <c r="AT2116" s="13">
        <f t="shared" si="2833"/>
        <v>5.2509300775654357E-5</v>
      </c>
      <c r="AU2116" s="13">
        <f t="shared" si="2834"/>
        <v>1.4970363581895997E-5</v>
      </c>
      <c r="AV2116" s="13">
        <f t="shared" si="2835"/>
        <v>3.2010298527637131E-6</v>
      </c>
      <c r="AW2116" s="13">
        <f t="shared" si="2836"/>
        <v>7.7141857107562796E-9</v>
      </c>
      <c r="AX2116" s="13">
        <f t="shared" si="2837"/>
        <v>1.2775966799937697E-4</v>
      </c>
      <c r="AY2116" s="13">
        <f t="shared" si="2838"/>
        <v>7.5758594666876914E-5</v>
      </c>
      <c r="AZ2116" s="13">
        <f t="shared" si="2839"/>
        <v>2.2461566923953414E-5</v>
      </c>
      <c r="BA2116" s="13">
        <f t="shared" si="2840"/>
        <v>4.4397337877214221E-6</v>
      </c>
      <c r="BB2116" s="13">
        <f t="shared" si="2841"/>
        <v>6.581654400793871E-7</v>
      </c>
      <c r="BC2116" s="13">
        <f t="shared" si="2842"/>
        <v>7.8055445164375551E-8</v>
      </c>
      <c r="BD2116" s="13">
        <f t="shared" si="2843"/>
        <v>1.4187908548946141E-5</v>
      </c>
      <c r="BE2116" s="13">
        <f t="shared" si="2844"/>
        <v>1.213488732321254E-5</v>
      </c>
      <c r="BF2116" s="13">
        <f t="shared" si="2845"/>
        <v>5.1894713670818776E-6</v>
      </c>
      <c r="BG2116" s="13">
        <f t="shared" si="2846"/>
        <v>1.4795145243883023E-6</v>
      </c>
      <c r="BH2116" s="13">
        <f t="shared" si="2847"/>
        <v>3.1635638869130603E-7</v>
      </c>
      <c r="BI2116" s="13">
        <f t="shared" si="2848"/>
        <v>5.4115786234505741E-8</v>
      </c>
      <c r="BJ2116" s="14">
        <f t="shared" si="2849"/>
        <v>0.39252680174161386</v>
      </c>
      <c r="BK2116" s="14">
        <f t="shared" si="2850"/>
        <v>0.37021323659103283</v>
      </c>
      <c r="BL2116" s="14">
        <f t="shared" si="2851"/>
        <v>0.22913553752521071</v>
      </c>
      <c r="BM2116" s="14">
        <f t="shared" si="2852"/>
        <v>0.17825097107290083</v>
      </c>
      <c r="BN2116" s="14">
        <f t="shared" si="2853"/>
        <v>0.82171439973441684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1.3052999999999999</v>
      </c>
      <c r="F2117" s="10">
        <f>VLOOKUP(B2117,home!$B$2:$E$405,3,FALSE)</f>
        <v>1.2096</v>
      </c>
      <c r="G2117" s="10">
        <f>VLOOKUP(C2117,away!$B$2:$E$405,4,FALSE)</f>
        <v>1.0484</v>
      </c>
      <c r="H2117" s="10">
        <f>VLOOKUP(A2117,away!$A$2:$E$405,3,FALSE)</f>
        <v>1.1211</v>
      </c>
      <c r="I2117" s="10">
        <f>VLOOKUP(C2117,away!$B$2:$E$405,3,FALSE)</f>
        <v>0.93889999999999996</v>
      </c>
      <c r="J2117" s="10">
        <f>VLOOKUP(B2117,home!$B$2:$E$405,4,FALSE)</f>
        <v>0.79810000000000003</v>
      </c>
      <c r="K2117" s="12">
        <f t="shared" si="2798"/>
        <v>1.6553091985919999</v>
      </c>
      <c r="L2117" s="12">
        <f t="shared" si="2799"/>
        <v>0.84008069049899992</v>
      </c>
      <c r="M2117" s="13">
        <f t="shared" si="2800"/>
        <v>8.2464293194773622E-2</v>
      </c>
      <c r="N2117" s="13">
        <f t="shared" si="2801"/>
        <v>0.13650390308069643</v>
      </c>
      <c r="O2117" s="13">
        <f t="shared" si="2802"/>
        <v>6.9276660368577408E-2</v>
      </c>
      <c r="P2117" s="13">
        <f t="shared" si="2803"/>
        <v>0.11467429315584003</v>
      </c>
      <c r="Q2117" s="13">
        <f t="shared" si="2804"/>
        <v>0.11297808320659386</v>
      </c>
      <c r="R2117" s="13">
        <f t="shared" si="2805"/>
        <v>2.9098992338949602E-2</v>
      </c>
      <c r="S2117" s="13">
        <f t="shared" si="2806"/>
        <v>3.9866325779728401E-2</v>
      </c>
      <c r="T2117" s="13">
        <f t="shared" si="2807"/>
        <v>9.4910706151448837E-2</v>
      </c>
      <c r="U2117" s="13">
        <f t="shared" si="2808"/>
        <v>4.8167829688421405E-2</v>
      </c>
      <c r="V2117" s="13">
        <f t="shared" si="2809"/>
        <v>6.1597605897041833E-3</v>
      </c>
      <c r="W2117" s="13">
        <f t="shared" si="2810"/>
        <v>6.2337886790389034E-2</v>
      </c>
      <c r="X2117" s="13">
        <f t="shared" si="2811"/>
        <v>5.2368854979118508E-2</v>
      </c>
      <c r="Y2117" s="13">
        <f t="shared" si="2812"/>
        <v>2.1997031925749928E-2</v>
      </c>
      <c r="Z2117" s="13">
        <f t="shared" si="2813"/>
        <v>8.1485005256432975E-3</v>
      </c>
      <c r="AA2117" s="13">
        <f t="shared" si="2814"/>
        <v>1.3488287874829096E-2</v>
      </c>
      <c r="AB2117" s="13">
        <f t="shared" si="2815"/>
        <v>1.1163643496230774E-2</v>
      </c>
      <c r="AC2117" s="13">
        <f t="shared" si="2816"/>
        <v>5.3535761075186735E-4</v>
      </c>
      <c r="AD2117" s="13">
        <f t="shared" si="2817"/>
        <v>2.5797119356229432E-2</v>
      </c>
      <c r="AE2117" s="13">
        <f t="shared" si="2818"/>
        <v>2.1671661841666339E-2</v>
      </c>
      <c r="AF2117" s="13">
        <f t="shared" si="2819"/>
        <v>9.1029723221039416E-3</v>
      </c>
      <c r="AG2117" s="13">
        <f t="shared" si="2820"/>
        <v>2.5490770913154551E-3</v>
      </c>
      <c r="AH2117" s="13">
        <f t="shared" si="2821"/>
        <v>1.711349487028471E-3</v>
      </c>
      <c r="AI2117" s="13">
        <f t="shared" si="2822"/>
        <v>2.8328125478839284E-3</v>
      </c>
      <c r="AJ2117" s="13">
        <f t="shared" si="2823"/>
        <v>2.344590334199554E-3</v>
      </c>
      <c r="AK2117" s="13">
        <f t="shared" si="2824"/>
        <v>1.293673982376804E-3</v>
      </c>
      <c r="AL2117" s="13">
        <f t="shared" si="2825"/>
        <v>2.9778588147753924E-5</v>
      </c>
      <c r="AM2117" s="13">
        <f t="shared" si="2826"/>
        <v>8.5404417935084631E-3</v>
      </c>
      <c r="AN2117" s="13">
        <f t="shared" si="2827"/>
        <v>7.1746602390571077E-3</v>
      </c>
      <c r="AO2117" s="13">
        <f t="shared" si="2828"/>
        <v>3.0136467638614069E-3</v>
      </c>
      <c r="AP2117" s="13">
        <f t="shared" si="2829"/>
        <v>8.4390215143492254E-4</v>
      </c>
      <c r="AQ2117" s="13">
        <f t="shared" si="2830"/>
        <v>1.772364755227603E-4</v>
      </c>
      <c r="AR2117" s="13">
        <f t="shared" si="2831"/>
        <v>2.8753433174959756E-4</v>
      </c>
      <c r="AS2117" s="13">
        <f t="shared" si="2832"/>
        <v>4.7595822425611255E-4</v>
      </c>
      <c r="AT2117" s="13">
        <f t="shared" si="2833"/>
        <v>3.9392901337832861E-4</v>
      </c>
      <c r="AU2117" s="13">
        <f t="shared" si="2834"/>
        <v>2.173581064791394E-4</v>
      </c>
      <c r="AV2117" s="13">
        <f t="shared" si="2835"/>
        <v>8.9948718260864739E-5</v>
      </c>
      <c r="AW2117" s="13">
        <f t="shared" si="2836"/>
        <v>1.1502751388669374E-6</v>
      </c>
      <c r="AX2117" s="13">
        <f t="shared" si="2837"/>
        <v>2.3561786434723527E-3</v>
      </c>
      <c r="AY2117" s="13">
        <f t="shared" si="2838"/>
        <v>1.9793801817472511E-3</v>
      </c>
      <c r="AZ2117" s="13">
        <f t="shared" si="2839"/>
        <v>8.3141953492113323E-4</v>
      </c>
      <c r="BA2117" s="13">
        <f t="shared" si="2840"/>
        <v>2.32819832330301E-4</v>
      </c>
      <c r="BB2117" s="13">
        <f t="shared" si="2841"/>
        <v>4.8896861376475153E-5</v>
      </c>
      <c r="BC2117" s="13">
        <f t="shared" si="2842"/>
        <v>8.2154618136766284E-6</v>
      </c>
      <c r="BD2117" s="13">
        <f t="shared" si="2843"/>
        <v>4.0258673326395053E-5</v>
      </c>
      <c r="BE2117" s="13">
        <f t="shared" si="2844"/>
        <v>6.6640552280292109E-5</v>
      </c>
      <c r="BF2117" s="13">
        <f t="shared" si="2845"/>
        <v>5.515535959440932E-5</v>
      </c>
      <c r="BG2117" s="13">
        <f t="shared" si="2846"/>
        <v>3.0433058029425078E-5</v>
      </c>
      <c r="BH2117" s="13">
        <f t="shared" si="2847"/>
        <v>1.2594030224347869E-5</v>
      </c>
      <c r="BI2117" s="13">
        <f t="shared" si="2848"/>
        <v>4.1694028155417394E-6</v>
      </c>
      <c r="BJ2117" s="14">
        <f t="shared" si="2849"/>
        <v>0.56542409468435773</v>
      </c>
      <c r="BK2117" s="14">
        <f t="shared" si="2850"/>
        <v>0.24570918910069314</v>
      </c>
      <c r="BL2117" s="14">
        <f t="shared" si="2851"/>
        <v>0.18105181958889152</v>
      </c>
      <c r="BM2117" s="14">
        <f t="shared" si="2852"/>
        <v>0.45335914864754606</v>
      </c>
      <c r="BN2117" s="14">
        <f t="shared" si="2853"/>
        <v>0.54499622534543091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1.3052999999999999</v>
      </c>
      <c r="F2118" s="10">
        <f>VLOOKUP(B2118,home!$B$2:$E$405,3,FALSE)</f>
        <v>1.25</v>
      </c>
      <c r="G2118" s="10">
        <f>VLOOKUP(C2118,away!$B$2:$E$405,4,FALSE)</f>
        <v>0.9274</v>
      </c>
      <c r="H2118" s="10">
        <f>VLOOKUP(A2118,away!$A$2:$E$405,3,FALSE)</f>
        <v>1.1211</v>
      </c>
      <c r="I2118" s="10">
        <f>VLOOKUP(C2118,away!$B$2:$E$405,3,FALSE)</f>
        <v>1.6900999999999999</v>
      </c>
      <c r="J2118" s="10">
        <f>VLOOKUP(B2118,home!$B$2:$E$405,4,FALSE)</f>
        <v>0.65720000000000001</v>
      </c>
      <c r="K2118" s="12">
        <f t="shared" si="2798"/>
        <v>1.5131690249999998</v>
      </c>
      <c r="L2118" s="12">
        <f t="shared" si="2799"/>
        <v>1.245243573492</v>
      </c>
      <c r="M2118" s="13">
        <f t="shared" si="2800"/>
        <v>6.3392317593067182E-2</v>
      </c>
      <c r="N2118" s="13">
        <f t="shared" si="2801"/>
        <v>9.5923291404791805E-2</v>
      </c>
      <c r="O2118" s="13">
        <f t="shared" si="2802"/>
        <v>7.8938876091530746E-2</v>
      </c>
      <c r="P2118" s="13">
        <f t="shared" si="2803"/>
        <v>0.11944786217001738</v>
      </c>
      <c r="Q2118" s="13">
        <f t="shared" si="2804"/>
        <v>7.2574076664889839E-2</v>
      </c>
      <c r="R2118" s="13">
        <f t="shared" si="2805"/>
        <v>4.914906407582998E-2</v>
      </c>
      <c r="S2118" s="13">
        <f t="shared" si="2806"/>
        <v>5.6267826760083038E-2</v>
      </c>
      <c r="T2118" s="13">
        <f t="shared" si="2807"/>
        <v>9.0372402569069782E-2</v>
      </c>
      <c r="U2118" s="13">
        <f t="shared" si="2808"/>
        <v>7.4370841367286181E-2</v>
      </c>
      <c r="V2118" s="13">
        <f t="shared" si="2809"/>
        <v>1.1780382282964449E-2</v>
      </c>
      <c r="W2118" s="13">
        <f t="shared" si="2810"/>
        <v>3.6605614942428873E-2</v>
      </c>
      <c r="X2118" s="13">
        <f t="shared" si="2811"/>
        <v>4.5582906760782277E-2</v>
      </c>
      <c r="Y2118" s="13">
        <f t="shared" si="2812"/>
        <v>2.838091085247459E-2</v>
      </c>
      <c r="Z2118" s="13">
        <f t="shared" si="2813"/>
        <v>2.0400852061191271E-2</v>
      </c>
      <c r="AA2118" s="13">
        <f t="shared" si="2814"/>
        <v>3.0869937422602037E-2</v>
      </c>
      <c r="AB2118" s="13">
        <f t="shared" si="2815"/>
        <v>2.3355716555784865E-2</v>
      </c>
      <c r="AC2118" s="13">
        <f t="shared" si="2816"/>
        <v>1.3873343930632923E-3</v>
      </c>
      <c r="AD2118" s="13">
        <f t="shared" si="2817"/>
        <v>1.3847620667990133E-2</v>
      </c>
      <c r="AE2118" s="13">
        <f t="shared" si="2818"/>
        <v>1.7243660644969707E-2</v>
      </c>
      <c r="AF2118" s="13">
        <f t="shared" si="2819"/>
        <v>1.0736278800812725E-2</v>
      </c>
      <c r="AG2118" s="13">
        <f t="shared" si="2820"/>
        <v>4.4564273933101481E-3</v>
      </c>
      <c r="AH2118" s="13">
        <f t="shared" si="2821"/>
        <v>6.351007480739866E-3</v>
      </c>
      <c r="AI2118" s="13">
        <f t="shared" si="2822"/>
        <v>9.6101477973988478E-3</v>
      </c>
      <c r="AJ2118" s="13">
        <f t="shared" si="2823"/>
        <v>7.2708889863479552E-3</v>
      </c>
      <c r="AK2118" s="13">
        <f t="shared" si="2824"/>
        <v>3.667361332785125E-3</v>
      </c>
      <c r="AL2118" s="13">
        <f t="shared" si="2825"/>
        <v>1.0456417033377041E-4</v>
      </c>
      <c r="AM2118" s="13">
        <f t="shared" si="2826"/>
        <v>4.1907581329504954E-3</v>
      </c>
      <c r="AN2118" s="13">
        <f t="shared" si="2827"/>
        <v>5.218514633115936E-3</v>
      </c>
      <c r="AO2118" s="13">
        <f t="shared" si="2828"/>
        <v>3.2491609050307917E-3</v>
      </c>
      <c r="AP2118" s="13">
        <f t="shared" si="2829"/>
        <v>1.3486655787436814E-3</v>
      </c>
      <c r="AQ2118" s="13">
        <f t="shared" si="2830"/>
        <v>4.1985428618010966E-4</v>
      </c>
      <c r="AR2118" s="13">
        <f t="shared" si="2831"/>
        <v>1.5817102501181853E-3</v>
      </c>
      <c r="AS2118" s="13">
        <f t="shared" si="2832"/>
        <v>2.3933949570038404E-3</v>
      </c>
      <c r="AT2118" s="13">
        <f t="shared" si="2833"/>
        <v>1.810805556764709E-3</v>
      </c>
      <c r="AU2118" s="13">
        <f t="shared" si="2834"/>
        <v>9.1335162626474565E-4</v>
      </c>
      <c r="AV2118" s="13">
        <f t="shared" si="2835"/>
        <v>3.4551384744929746E-4</v>
      </c>
      <c r="AW2118" s="13">
        <f t="shared" si="2836"/>
        <v>5.4729583963009951E-6</v>
      </c>
      <c r="AX2118" s="13">
        <f t="shared" si="2837"/>
        <v>1.0568875663412535E-3</v>
      </c>
      <c r="AY2118" s="13">
        <f t="shared" si="2838"/>
        <v>1.3160824498900455E-3</v>
      </c>
      <c r="AZ2118" s="13">
        <f t="shared" si="2839"/>
        <v>8.1942160645559329E-4</v>
      </c>
      <c r="BA2118" s="13">
        <f t="shared" si="2840"/>
        <v>3.4012649647310612E-4</v>
      </c>
      <c r="BB2118" s="13">
        <f t="shared" si="2841"/>
        <v>1.0588508347687124E-4</v>
      </c>
      <c r="BC2118" s="13">
        <f t="shared" si="2842"/>
        <v>2.6370543945647547E-5</v>
      </c>
      <c r="BD2118" s="13">
        <f t="shared" si="2843"/>
        <v>3.2826908734768232E-4</v>
      </c>
      <c r="BE2118" s="13">
        <f t="shared" si="2844"/>
        <v>4.9672661483953222E-4</v>
      </c>
      <c r="BF2118" s="13">
        <f t="shared" si="2845"/>
        <v>3.7581566373414273E-4</v>
      </c>
      <c r="BG2118" s="13">
        <f t="shared" si="2846"/>
        <v>1.8955754049077356E-4</v>
      </c>
      <c r="BH2118" s="13">
        <f t="shared" si="2847"/>
        <v>7.1708149681455475E-5</v>
      </c>
      <c r="BI2118" s="13">
        <f t="shared" si="2848"/>
        <v>2.1701310187608405E-5</v>
      </c>
      <c r="BJ2118" s="14">
        <f t="shared" si="2849"/>
        <v>0.43381491798412336</v>
      </c>
      <c r="BK2118" s="14">
        <f t="shared" si="2850"/>
        <v>0.25369636981941918</v>
      </c>
      <c r="BL2118" s="14">
        <f t="shared" si="2851"/>
        <v>0.29211239571418751</v>
      </c>
      <c r="BM2118" s="14">
        <f t="shared" si="2852"/>
        <v>0.51928843808730063</v>
      </c>
      <c r="BN2118" s="14">
        <f t="shared" si="2853"/>
        <v>0.47942548800012691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1.8042</v>
      </c>
      <c r="F2119" s="10">
        <f>VLOOKUP(B2119,home!$B$2:$E$405,3,FALSE)</f>
        <v>0.84989999999999999</v>
      </c>
      <c r="G2119" s="10">
        <f>VLOOKUP(C2119,away!$B$2:$E$405,4,FALSE)</f>
        <v>1.1455</v>
      </c>
      <c r="H2119" s="10">
        <f>VLOOKUP(A2119,away!$A$2:$E$405,3,FALSE)</f>
        <v>1.2458</v>
      </c>
      <c r="I2119" s="10">
        <f>VLOOKUP(C2119,away!$B$2:$E$405,3,FALSE)</f>
        <v>0.53510000000000002</v>
      </c>
      <c r="J2119" s="10">
        <f>VLOOKUP(B2119,home!$B$2:$E$405,4,FALSE)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1.8042</v>
      </c>
      <c r="F2120" s="10">
        <f>VLOOKUP(B2120,home!$B$2:$E$405,3,FALSE)</f>
        <v>1.1085</v>
      </c>
      <c r="G2120" s="10">
        <f>VLOOKUP(C2120,away!$B$2:$E$405,4,FALSE)</f>
        <v>0.84989999999999999</v>
      </c>
      <c r="H2120" s="10">
        <f>VLOOKUP(A2120,away!$A$2:$E$405,3,FALSE)</f>
        <v>1.2458</v>
      </c>
      <c r="I2120" s="10">
        <f>VLOOKUP(C2120,away!$B$2:$E$405,3,FALSE)</f>
        <v>1.0166999999999999</v>
      </c>
      <c r="J2120" s="10">
        <f>VLOOKUP(B2120,home!$B$2:$E$405,4,FALSE)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1.5941000000000001</v>
      </c>
      <c r="F2121" s="10">
        <f>VLOOKUP(B2121,home!$B$2:$E$405,3,FALSE)</f>
        <v>0.62729999999999997</v>
      </c>
      <c r="G2121" s="10">
        <f>VLOOKUP(C2121,away!$B$2:$E$405,4,FALSE)</f>
        <v>0.9758</v>
      </c>
      <c r="H2121" s="10">
        <f>VLOOKUP(A2121,away!$A$2:$E$405,3,FALSE)</f>
        <v>1.1647000000000001</v>
      </c>
      <c r="I2121" s="10">
        <f>VLOOKUP(C2121,away!$B$2:$E$405,3,FALSE)</f>
        <v>1.1448</v>
      </c>
      <c r="J2121" s="10">
        <f>VLOOKUP(B2121,home!$B$2:$E$405,4,FALSE)</f>
        <v>1.6313</v>
      </c>
      <c r="K2121" s="12">
        <f t="shared" si="2798"/>
        <v>0.97577943989400007</v>
      </c>
      <c r="L2121" s="12">
        <f t="shared" si="2799"/>
        <v>2.175091505928</v>
      </c>
      <c r="M2121" s="13">
        <f t="shared" si="2800"/>
        <v>4.2814821234132237E-2</v>
      </c>
      <c r="N2121" s="13">
        <f t="shared" si="2801"/>
        <v>4.1777822283003301E-2</v>
      </c>
      <c r="O2121" s="13">
        <f t="shared" si="2802"/>
        <v>9.3126153994186806E-2</v>
      </c>
      <c r="P2121" s="13">
        <f t="shared" si="2803"/>
        <v>9.0870586383930002E-2</v>
      </c>
      <c r="Q2121" s="13">
        <f t="shared" si="2804"/>
        <v>2.0382970013650012E-2</v>
      </c>
      <c r="R2121" s="13">
        <f t="shared" si="2805"/>
        <v>0.10127895326624933</v>
      </c>
      <c r="S2121" s="13">
        <f t="shared" si="2806"/>
        <v>4.8216150574373902E-2</v>
      </c>
      <c r="T2121" s="13">
        <f t="shared" si="2807"/>
        <v>4.4334824942275274E-2</v>
      </c>
      <c r="U2121" s="13">
        <f t="shared" si="2808"/>
        <v>9.8825920291191374E-2</v>
      </c>
      <c r="V2121" s="13">
        <f t="shared" si="2809"/>
        <v>1.1370491052643856E-2</v>
      </c>
      <c r="W2121" s="13">
        <f t="shared" si="2810"/>
        <v>6.6297610210985375E-3</v>
      </c>
      <c r="X2121" s="13">
        <f t="shared" si="2811"/>
        <v>1.4420336883323974E-2</v>
      </c>
      <c r="Y2121" s="13">
        <f t="shared" si="2812"/>
        <v>1.5682776133769116E-2</v>
      </c>
      <c r="Z2121" s="13">
        <f t="shared" si="2813"/>
        <v>7.3430330326232598E-2</v>
      </c>
      <c r="AA2121" s="13">
        <f t="shared" si="2814"/>
        <v>7.1651806596962658E-2</v>
      </c>
      <c r="AB2121" s="13">
        <f t="shared" si="2815"/>
        <v>3.4958179854288715E-2</v>
      </c>
      <c r="AC2121" s="13">
        <f t="shared" si="2816"/>
        <v>1.5083024400836293E-3</v>
      </c>
      <c r="AD2121" s="13">
        <f t="shared" si="2817"/>
        <v>1.6172961239496509E-3</v>
      </c>
      <c r="AE2121" s="13">
        <f t="shared" si="2818"/>
        <v>3.5177670617731636E-3</v>
      </c>
      <c r="AF2121" s="13">
        <f t="shared" si="2819"/>
        <v>3.8257326279480539E-3</v>
      </c>
      <c r="AG2121" s="13">
        <f t="shared" si="2820"/>
        <v>2.7737728476671395E-3</v>
      </c>
      <c r="AH2121" s="13">
        <f t="shared" si="2821"/>
        <v>3.9929421942518951E-2</v>
      </c>
      <c r="AI2121" s="13">
        <f t="shared" si="2822"/>
        <v>3.8962308978362337E-2</v>
      </c>
      <c r="AJ2121" s="13">
        <f t="shared" si="2823"/>
        <v>1.900931001594168E-2</v>
      </c>
      <c r="AK2121" s="13">
        <f t="shared" si="2824"/>
        <v>6.1829646267089946E-3</v>
      </c>
      <c r="AL2121" s="13">
        <f t="shared" si="2825"/>
        <v>1.2804942141432689E-4</v>
      </c>
      <c r="AM2121" s="13">
        <f t="shared" si="2826"/>
        <v>3.1562486119406563E-4</v>
      </c>
      <c r="AN2121" s="13">
        <f t="shared" si="2827"/>
        <v>6.8651295464291617E-4</v>
      </c>
      <c r="AO2121" s="13">
        <f t="shared" si="2828"/>
        <v>7.4661424817667077E-4</v>
      </c>
      <c r="AP2121" s="13">
        <f t="shared" si="2829"/>
        <v>5.4131810313796556E-4</v>
      </c>
      <c r="AQ2121" s="13">
        <f t="shared" si="2830"/>
        <v>2.9435410203511157E-4</v>
      </c>
      <c r="AR2121" s="13">
        <f t="shared" si="2831"/>
        <v>1.7370029300757601E-2</v>
      </c>
      <c r="AS2121" s="13">
        <f t="shared" si="2832"/>
        <v>1.694931746203562E-2</v>
      </c>
      <c r="AT2121" s="13">
        <f t="shared" si="2833"/>
        <v>8.2693977498453555E-3</v>
      </c>
      <c r="AU2121" s="13">
        <f t="shared" si="2834"/>
        <v>2.6897027682016026E-3</v>
      </c>
      <c r="AV2121" s="13">
        <f t="shared" si="2835"/>
        <v>6.5613916515927506E-4</v>
      </c>
      <c r="AW2121" s="13">
        <f t="shared" si="2836"/>
        <v>7.5492588227359317E-6</v>
      </c>
      <c r="AX2121" s="13">
        <f t="shared" si="2837"/>
        <v>5.1330041712094463E-5</v>
      </c>
      <c r="AY2121" s="13">
        <f t="shared" si="2838"/>
        <v>1.1164753772690659E-4</v>
      </c>
      <c r="AZ2121" s="13">
        <f t="shared" si="2839"/>
        <v>1.2142180548378526E-4</v>
      </c>
      <c r="BA2121" s="13">
        <f t="shared" si="2840"/>
        <v>8.8034512580741067E-5</v>
      </c>
      <c r="BB2121" s="13">
        <f t="shared" si="2841"/>
        <v>4.7870780135720395E-5</v>
      </c>
      <c r="BC2121" s="13">
        <f t="shared" si="2842"/>
        <v>2.0824665451070437E-5</v>
      </c>
      <c r="BD2121" s="13">
        <f t="shared" si="2843"/>
        <v>6.2969005316330555E-3</v>
      </c>
      <c r="BE2121" s="13">
        <f t="shared" si="2844"/>
        <v>6.1443860738251335E-3</v>
      </c>
      <c r="BF2121" s="13">
        <f t="shared" si="2845"/>
        <v>2.997782800804791E-3</v>
      </c>
      <c r="BG2121" s="13">
        <f t="shared" si="2846"/>
        <v>9.7505827409772217E-4</v>
      </c>
      <c r="BH2121" s="13">
        <f t="shared" si="2847"/>
        <v>2.3786045414077138E-4</v>
      </c>
      <c r="BI2121" s="13">
        <f t="shared" si="2848"/>
        <v>4.6419868142882889E-5</v>
      </c>
      <c r="BJ2121" s="14">
        <f t="shared" si="2849"/>
        <v>0.15798861355073524</v>
      </c>
      <c r="BK2121" s="14">
        <f t="shared" si="2850"/>
        <v>0.19502004864430486</v>
      </c>
      <c r="BL2121" s="14">
        <f t="shared" si="2851"/>
        <v>0.56655801401505468</v>
      </c>
      <c r="BM2121" s="14">
        <f t="shared" si="2852"/>
        <v>0.60264160108227149</v>
      </c>
      <c r="BN2121" s="14">
        <f t="shared" si="2853"/>
        <v>0.39025130717515166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1.5941000000000001</v>
      </c>
      <c r="F2122" s="10">
        <f>VLOOKUP(B2122,home!$B$2:$E$405,3,FALSE)</f>
        <v>0.83640000000000003</v>
      </c>
      <c r="G2122" s="10">
        <f>VLOOKUP(C2122,away!$B$2:$E$405,4,FALSE)</f>
        <v>0.9758</v>
      </c>
      <c r="H2122" s="10">
        <f>VLOOKUP(A2122,away!$A$2:$E$405,3,FALSE)</f>
        <v>1.1647000000000001</v>
      </c>
      <c r="I2122" s="10">
        <f>VLOOKUP(C2122,away!$B$2:$E$405,3,FALSE)</f>
        <v>1.0494000000000001</v>
      </c>
      <c r="J2122" s="10">
        <f>VLOOKUP(B2122,home!$B$2:$E$405,4,FALSE)</f>
        <v>1.0494000000000001</v>
      </c>
      <c r="K2122" s="12">
        <f t="shared" si="2798"/>
        <v>1.3010392531920001</v>
      </c>
      <c r="L2122" s="12">
        <f t="shared" si="2799"/>
        <v>1.2826146472920004</v>
      </c>
      <c r="M2122" s="13">
        <f t="shared" si="2800"/>
        <v>7.5497638566288758E-2</v>
      </c>
      <c r="N2122" s="13">
        <f t="shared" si="2801"/>
        <v>9.8225391298043876E-2</v>
      </c>
      <c r="O2122" s="13">
        <f t="shared" si="2802"/>
        <v>9.6834377061079377E-2</v>
      </c>
      <c r="P2122" s="13">
        <f t="shared" si="2803"/>
        <v>0.12598532561485926</v>
      </c>
      <c r="Q2122" s="13">
        <f t="shared" si="2804"/>
        <v>6.3897544869449499E-2</v>
      </c>
      <c r="R2122" s="13">
        <f t="shared" si="2805"/>
        <v>6.210059518996848E-2</v>
      </c>
      <c r="S2122" s="13">
        <f t="shared" si="2806"/>
        <v>5.2558936185619416E-2</v>
      </c>
      <c r="T2122" s="13">
        <f t="shared" si="2807"/>
        <v>8.1955926975553733E-2</v>
      </c>
      <c r="U2122" s="13">
        <f t="shared" si="2808"/>
        <v>8.0795311988735311E-2</v>
      </c>
      <c r="V2122" s="13">
        <f t="shared" si="2809"/>
        <v>9.7451976498309709E-3</v>
      </c>
      <c r="W2122" s="13">
        <f t="shared" si="2810"/>
        <v>2.7711071352583626E-2</v>
      </c>
      <c r="X2122" s="13">
        <f t="shared" si="2811"/>
        <v>3.55426260089775E-2</v>
      </c>
      <c r="Y2122" s="13">
        <f t="shared" si="2812"/>
        <v>2.2793746361168089E-2</v>
      </c>
      <c r="Z2122" s="13">
        <f t="shared" si="2813"/>
        <v>2.655037766540156E-2</v>
      </c>
      <c r="AA2122" s="13">
        <f t="shared" si="2814"/>
        <v>3.4543083529759606E-2</v>
      </c>
      <c r="AB2122" s="13">
        <f t="shared" si="2815"/>
        <v>2.2470953799253658E-2</v>
      </c>
      <c r="AC2122" s="13">
        <f t="shared" si="2816"/>
        <v>1.0163826995207286E-3</v>
      </c>
      <c r="AD2122" s="13">
        <f t="shared" si="2817"/>
        <v>9.0132978944289111E-3</v>
      </c>
      <c r="AE2122" s="13">
        <f t="shared" si="2818"/>
        <v>1.1560587899800667E-2</v>
      </c>
      <c r="AF2122" s="13">
        <f t="shared" si="2819"/>
        <v>7.4138896857955036E-3</v>
      </c>
      <c r="AG2122" s="13">
        <f t="shared" si="2820"/>
        <v>3.1697211681361317E-3</v>
      </c>
      <c r="AH2122" s="13">
        <f t="shared" si="2821"/>
        <v>8.5134758211946118E-3</v>
      </c>
      <c r="AI2122" s="13">
        <f t="shared" si="2822"/>
        <v>1.1076366224475187E-2</v>
      </c>
      <c r="AJ2122" s="13">
        <f t="shared" si="2823"/>
        <v>7.2053936203861453E-3</v>
      </c>
      <c r="AK2122" s="13">
        <f t="shared" si="2824"/>
        <v>3.1248333116071971E-3</v>
      </c>
      <c r="AL2122" s="13">
        <f t="shared" si="2825"/>
        <v>6.7842813513166125E-5</v>
      </c>
      <c r="AM2122" s="13">
        <f t="shared" si="2826"/>
        <v>2.3453308722729649E-3</v>
      </c>
      <c r="AN2122" s="13">
        <f t="shared" si="2827"/>
        <v>3.008155729523428E-3</v>
      </c>
      <c r="AO2122" s="13">
        <f t="shared" si="2828"/>
        <v>1.9291523000110518E-3</v>
      </c>
      <c r="AP2122" s="13">
        <f t="shared" si="2829"/>
        <v>8.2478633228374185E-4</v>
      </c>
      <c r="AQ2122" s="13">
        <f t="shared" si="2830"/>
        <v>2.6447075766834364E-4</v>
      </c>
      <c r="AR2122" s="13">
        <f t="shared" si="2831"/>
        <v>2.183901757526099E-3</v>
      </c>
      <c r="AS2122" s="13">
        <f t="shared" si="2832"/>
        <v>2.8413419116564524E-3</v>
      </c>
      <c r="AT2122" s="13">
        <f t="shared" si="2833"/>
        <v>1.8483486794023205E-3</v>
      </c>
      <c r="AU2122" s="13">
        <f t="shared" si="2834"/>
        <v>8.015913951626714E-4</v>
      </c>
      <c r="AV2122" s="13">
        <f t="shared" si="2835"/>
        <v>2.6072546753189401E-4</v>
      </c>
      <c r="AW2122" s="13">
        <f t="shared" si="2836"/>
        <v>3.144763168681295E-6</v>
      </c>
      <c r="AX2122" s="13">
        <f t="shared" si="2837"/>
        <v>5.0856125442502514E-4</v>
      </c>
      <c r="AY2122" s="13">
        <f t="shared" si="2838"/>
        <v>6.5228811397073075E-4</v>
      </c>
      <c r="AZ2122" s="13">
        <f t="shared" si="2839"/>
        <v>4.183171446166667E-4</v>
      </c>
      <c r="BA2122" s="13">
        <f t="shared" si="2840"/>
        <v>1.7884656563290082E-4</v>
      </c>
      <c r="BB2122" s="13">
        <f t="shared" si="2841"/>
        <v>5.7347806174657201E-5</v>
      </c>
      <c r="BC2122" s="13">
        <f t="shared" si="2842"/>
        <v>1.4711027237935584E-5</v>
      </c>
      <c r="BD2122" s="13">
        <f t="shared" si="2843"/>
        <v>4.6685073040828652E-4</v>
      </c>
      <c r="BE2122" s="13">
        <f t="shared" si="2844"/>
        <v>6.0739112564253683E-4</v>
      </c>
      <c r="BF2122" s="13">
        <f t="shared" si="2845"/>
        <v>3.9511984825070723E-4</v>
      </c>
      <c r="BG2122" s="13">
        <f t="shared" si="2846"/>
        <v>1.7135547742981214E-4</v>
      </c>
      <c r="BH2122" s="13">
        <f t="shared" si="2847"/>
        <v>5.5735050596410383E-5</v>
      </c>
      <c r="BI2122" s="13">
        <f t="shared" si="2848"/>
        <v>1.4502697720914428E-5</v>
      </c>
      <c r="BJ2122" s="14">
        <f t="shared" si="2849"/>
        <v>0.37148577141775491</v>
      </c>
      <c r="BK2122" s="14">
        <f t="shared" si="2850"/>
        <v>0.265523611643603</v>
      </c>
      <c r="BL2122" s="14">
        <f t="shared" si="2851"/>
        <v>0.33631125468778766</v>
      </c>
      <c r="BM2122" s="14">
        <f t="shared" si="2852"/>
        <v>0.47668099946405595</v>
      </c>
      <c r="BN2122" s="14">
        <f t="shared" si="2853"/>
        <v>0.52254087259968929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1.5941000000000001</v>
      </c>
      <c r="F2123" s="10">
        <f>VLOOKUP(B2123,home!$B$2:$E$405,3,FALSE)</f>
        <v>1.6728000000000001</v>
      </c>
      <c r="G2123" s="10">
        <f>VLOOKUP(C2123,away!$B$2:$E$405,4,FALSE)</f>
        <v>0.94099999999999995</v>
      </c>
      <c r="H2123" s="10">
        <f>VLOOKUP(A2123,away!$A$2:$E$405,3,FALSE)</f>
        <v>1.1647000000000001</v>
      </c>
      <c r="I2123" s="10">
        <f>VLOOKUP(C2123,away!$B$2:$E$405,3,FALSE)</f>
        <v>1.3736999999999999</v>
      </c>
      <c r="J2123" s="10">
        <f>VLOOKUP(B2123,home!$B$2:$E$405,4,FALSE)</f>
        <v>0.66779999999999995</v>
      </c>
      <c r="K2123" s="12">
        <f t="shared" si="2798"/>
        <v>2.50928046168</v>
      </c>
      <c r="L2123" s="12">
        <f t="shared" si="2799"/>
        <v>1.0684455348419999</v>
      </c>
      <c r="M2123" s="13">
        <f t="shared" si="2800"/>
        <v>2.7939159818591883E-2</v>
      </c>
      <c r="N2123" s="13">
        <f t="shared" si="2801"/>
        <v>7.0107187848547553E-2</v>
      </c>
      <c r="O2123" s="13">
        <f t="shared" si="2802"/>
        <v>2.985147055541152E-2</v>
      </c>
      <c r="P2123" s="13">
        <f t="shared" si="2803"/>
        <v>7.4905711817109949E-2</v>
      </c>
      <c r="Q2123" s="13">
        <f t="shared" si="2804"/>
        <v>8.7959298345844941E-2</v>
      </c>
      <c r="R2123" s="13">
        <f t="shared" si="2805"/>
        <v>1.5947335211698437E-2</v>
      </c>
      <c r="S2123" s="13">
        <f t="shared" si="2806"/>
        <v>5.0206105867705977E-2</v>
      </c>
      <c r="T2123" s="13">
        <f t="shared" si="2807"/>
        <v>9.397971956545334E-2</v>
      </c>
      <c r="U2123" s="13">
        <f t="shared" si="2808"/>
        <v>4.0016336662576375E-2</v>
      </c>
      <c r="V2123" s="13">
        <f t="shared" si="2809"/>
        <v>1.4956005684430678E-2</v>
      </c>
      <c r="W2123" s="13">
        <f t="shared" si="2810"/>
        <v>7.3571516254103561E-2</v>
      </c>
      <c r="X2123" s="13">
        <f t="shared" si="2811"/>
        <v>7.8607158033252564E-2</v>
      </c>
      <c r="Y2123" s="13">
        <f t="shared" si="2812"/>
        <v>4.1993733503624071E-2</v>
      </c>
      <c r="Z2123" s="13">
        <f t="shared" si="2813"/>
        <v>5.6796196998559314E-3</v>
      </c>
      <c r="AA2123" s="13">
        <f t="shared" si="2814"/>
        <v>1.4251758742621315E-2</v>
      </c>
      <c r="AB2123" s="13">
        <f t="shared" si="2815"/>
        <v>1.7880829878718394E-2</v>
      </c>
      <c r="AC2123" s="13">
        <f t="shared" si="2816"/>
        <v>2.5060932822582919E-3</v>
      </c>
      <c r="AD2123" s="13">
        <f t="shared" si="2817"/>
        <v>4.6152892068148661E-2</v>
      </c>
      <c r="AE2123" s="13">
        <f t="shared" si="2818"/>
        <v>4.9311851450258189E-2</v>
      </c>
      <c r="AF2123" s="13">
        <f t="shared" si="2819"/>
        <v>2.634351374841018E-2</v>
      </c>
      <c r="AG2123" s="13">
        <f t="shared" si="2820"/>
        <v>9.3822032121792312E-3</v>
      </c>
      <c r="AH2123" s="13">
        <f t="shared" si="2821"/>
        <v>1.5170910769779324E-3</v>
      </c>
      <c r="AI2123" s="13">
        <f t="shared" si="2822"/>
        <v>3.8068069980497945E-3</v>
      </c>
      <c r="AJ2123" s="13">
        <f t="shared" si="2823"/>
        <v>4.7761732107965216E-3</v>
      </c>
      <c r="AK2123" s="13">
        <f t="shared" si="2824"/>
        <v>3.9949193731503817E-3</v>
      </c>
      <c r="AL2123" s="13">
        <f t="shared" si="2825"/>
        <v>2.687564012754851E-4</v>
      </c>
      <c r="AM2123" s="13">
        <f t="shared" si="2826"/>
        <v>2.3162110063326247E-2</v>
      </c>
      <c r="AN2123" s="13">
        <f t="shared" si="2827"/>
        <v>2.4747453074679879E-2</v>
      </c>
      <c r="AO2123" s="13">
        <f t="shared" si="2828"/>
        <v>1.322065286817682E-2</v>
      </c>
      <c r="AP2123" s="13">
        <f t="shared" si="2829"/>
        <v>4.7085158415665343E-3</v>
      </c>
      <c r="AQ2123" s="13">
        <f t="shared" si="2830"/>
        <v>1.2576981816636462E-3</v>
      </c>
      <c r="AR2123" s="13">
        <f t="shared" si="2831"/>
        <v>3.2418583742914258E-4</v>
      </c>
      <c r="AS2123" s="13">
        <f t="shared" si="2832"/>
        <v>8.1347318781431629E-4</v>
      </c>
      <c r="AT2123" s="13">
        <f t="shared" si="2833"/>
        <v>1.0206161881415046E-3</v>
      </c>
      <c r="AU2123" s="13">
        <f t="shared" si="2834"/>
        <v>8.5367075325926546E-4</v>
      </c>
      <c r="AV2123" s="13">
        <f t="shared" si="2835"/>
        <v>5.3552483546528084E-4</v>
      </c>
      <c r="AW2123" s="13">
        <f t="shared" si="2836"/>
        <v>2.0015106707313671E-5</v>
      </c>
      <c r="AX2123" s="13">
        <f t="shared" si="2837"/>
        <v>9.6867050388643842E-3</v>
      </c>
      <c r="AY2123" s="13">
        <f t="shared" si="2838"/>
        <v>1.0349716746106153E-2</v>
      </c>
      <c r="AZ2123" s="13">
        <f t="shared" si="2839"/>
        <v>5.5290543221282957E-3</v>
      </c>
      <c r="BA2123" s="13">
        <f t="shared" si="2840"/>
        <v>1.9691644674589459E-3</v>
      </c>
      <c r="BB2123" s="13">
        <f t="shared" si="2841"/>
        <v>5.259862456565089E-4</v>
      </c>
      <c r="BC2123" s="13">
        <f t="shared" si="2842"/>
        <v>1.1239753111200086E-4</v>
      </c>
      <c r="BD2123" s="13">
        <f t="shared" si="2843"/>
        <v>5.7729151743363625E-5</v>
      </c>
      <c r="BE2123" s="13">
        <f t="shared" si="2844"/>
        <v>1.4485863253898225E-4</v>
      </c>
      <c r="BF2123" s="13">
        <f t="shared" si="2845"/>
        <v>1.8174546816787543E-4</v>
      </c>
      <c r="BG2123" s="13">
        <f t="shared" si="2846"/>
        <v>1.5201678409084473E-4</v>
      </c>
      <c r="BH2123" s="13">
        <f t="shared" si="2847"/>
        <v>9.5363186541645955E-5</v>
      </c>
      <c r="BI2123" s="13">
        <f t="shared" si="2848"/>
        <v>4.7858596150499451E-5</v>
      </c>
      <c r="BJ2123" s="14">
        <f t="shared" si="2849"/>
        <v>0.67267852841056164</v>
      </c>
      <c r="BK2123" s="14">
        <f t="shared" si="2850"/>
        <v>0.1811315496174784</v>
      </c>
      <c r="BL2123" s="14">
        <f t="shared" si="2851"/>
        <v>0.13626976433134344</v>
      </c>
      <c r="BM2123" s="14">
        <f t="shared" si="2852"/>
        <v>0.67871959682263627</v>
      </c>
      <c r="BN2123" s="14">
        <f t="shared" si="2853"/>
        <v>0.30671016359720427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1.5941000000000001</v>
      </c>
      <c r="F2124" s="10">
        <f>VLOOKUP(B2124,home!$B$2:$E$405,3,FALSE)</f>
        <v>1.4637</v>
      </c>
      <c r="G2124" s="10">
        <f>VLOOKUP(C2124,away!$B$2:$E$405,4,FALSE)</f>
        <v>1.4428000000000001</v>
      </c>
      <c r="H2124" s="10">
        <f>VLOOKUP(A2124,away!$A$2:$E$405,3,FALSE)</f>
        <v>1.1647000000000001</v>
      </c>
      <c r="I2124" s="10">
        <f>VLOOKUP(C2124,away!$B$2:$E$405,3,FALSE)</f>
        <v>0.60099999999999998</v>
      </c>
      <c r="J2124" s="10">
        <f>VLOOKUP(B2124,home!$B$2:$E$405,4,FALSE)</f>
        <v>0.76319999999999999</v>
      </c>
      <c r="K2124" s="12">
        <f t="shared" si="2798"/>
        <v>3.3664624004760006</v>
      </c>
      <c r="L2124" s="12">
        <f t="shared" si="2799"/>
        <v>0.53422832304000001</v>
      </c>
      <c r="M2124" s="13">
        <f t="shared" si="2800"/>
        <v>2.0227934709146002E-2</v>
      </c>
      <c r="N2124" s="13">
        <f t="shared" si="2801"/>
        <v>6.8096581637623457E-2</v>
      </c>
      <c r="O2124" s="13">
        <f t="shared" si="2802"/>
        <v>1.0806335638229679E-2</v>
      </c>
      <c r="P2124" s="13">
        <f t="shared" si="2803"/>
        <v>3.6379122613024041E-2</v>
      </c>
      <c r="Q2124" s="13">
        <f t="shared" si="2804"/>
        <v>0.11462229084200194</v>
      </c>
      <c r="R2124" s="13">
        <f t="shared" si="2805"/>
        <v>2.8865252831094148E-3</v>
      </c>
      <c r="S2124" s="13">
        <f t="shared" si="2806"/>
        <v>1.6356595237266704E-2</v>
      </c>
      <c r="T2124" s="13">
        <f t="shared" si="2807"/>
        <v>6.1234474219525853E-2</v>
      </c>
      <c r="U2124" s="13">
        <f t="shared" si="2808"/>
        <v>9.7173788336111875E-3</v>
      </c>
      <c r="V2124" s="13">
        <f t="shared" si="2809"/>
        <v>3.2685194576712734E-3</v>
      </c>
      <c r="W2124" s="13">
        <f t="shared" si="2810"/>
        <v>0.12862387745867471</v>
      </c>
      <c r="X2124" s="13">
        <f t="shared" si="2811"/>
        <v>6.8714518357650245E-2</v>
      </c>
      <c r="Y2124" s="13">
        <f t="shared" si="2812"/>
        <v>1.8354620955354395E-2</v>
      </c>
      <c r="Z2124" s="13">
        <f t="shared" si="2813"/>
        <v>5.1402118713603467E-4</v>
      </c>
      <c r="AA2124" s="13">
        <f t="shared" si="2814"/>
        <v>1.7304329995414987E-3</v>
      </c>
      <c r="AB2124" s="13">
        <f t="shared" si="2815"/>
        <v>2.9127188147496808E-3</v>
      </c>
      <c r="AC2124" s="13">
        <f t="shared" si="2816"/>
        <v>3.6739375467455395E-4</v>
      </c>
      <c r="AD2124" s="13">
        <f t="shared" si="2817"/>
        <v>0.10825186181701525</v>
      </c>
      <c r="AE2124" s="13">
        <f t="shared" si="2818"/>
        <v>5.7831210604461877E-2</v>
      </c>
      <c r="AF2124" s="13">
        <f t="shared" si="2819"/>
        <v>1.5447535330297366E-2</v>
      </c>
      <c r="AG2124" s="13">
        <f t="shared" si="2820"/>
        <v>2.7508369648686381E-3</v>
      </c>
      <c r="AH2124" s="13">
        <f t="shared" si="2821"/>
        <v>6.8651169202678456E-5</v>
      </c>
      <c r="AI2124" s="13">
        <f t="shared" si="2822"/>
        <v>2.3111157986953297E-4</v>
      </c>
      <c r="AJ2124" s="13">
        <f t="shared" si="2823"/>
        <v>3.8901422197269459E-4</v>
      </c>
      <c r="AK2124" s="13">
        <f t="shared" si="2824"/>
        <v>4.3653391717383364E-4</v>
      </c>
      <c r="AL2124" s="13">
        <f t="shared" si="2825"/>
        <v>2.6429712456055575E-5</v>
      </c>
      <c r="AM2124" s="13">
        <f t="shared" si="2826"/>
        <v>7.2885164517701093E-2</v>
      </c>
      <c r="AN2124" s="13">
        <f t="shared" si="2827"/>
        <v>3.8937319214785972E-2</v>
      </c>
      <c r="AO2124" s="13">
        <f t="shared" si="2828"/>
        <v>1.0400709373894139E-2</v>
      </c>
      <c r="AP2124" s="13">
        <f t="shared" si="2829"/>
        <v>1.8521178424139579E-3</v>
      </c>
      <c r="AQ2124" s="13">
        <f t="shared" si="2830"/>
        <v>2.4736345225631791E-4</v>
      </c>
      <c r="AR2124" s="13">
        <f t="shared" si="2831"/>
        <v>7.3350797995764427E-6</v>
      </c>
      <c r="AS2124" s="13">
        <f t="shared" si="2832"/>
        <v>2.4693270349765129E-5</v>
      </c>
      <c r="AT2124" s="13">
        <f t="shared" si="2833"/>
        <v>4.1564483088636596E-5</v>
      </c>
      <c r="AU2124" s="13">
        <f t="shared" si="2834"/>
        <v>4.6641756504371892E-5</v>
      </c>
      <c r="AV2124" s="13">
        <f t="shared" si="2835"/>
        <v>3.9254429891031234E-5</v>
      </c>
      <c r="AW2124" s="13">
        <f t="shared" si="2836"/>
        <v>1.3203546974503202E-6</v>
      </c>
      <c r="AX2124" s="13">
        <f t="shared" si="2837"/>
        <v>4.0894194316891397E-2</v>
      </c>
      <c r="AY2124" s="13">
        <f t="shared" si="2838"/>
        <v>2.1846836851984793E-2</v>
      </c>
      <c r="AZ2124" s="13">
        <f t="shared" si="2839"/>
        <v>5.8355995075821546E-3</v>
      </c>
      <c r="BA2124" s="13">
        <f t="shared" si="2840"/>
        <v>1.0391808462895547E-3</v>
      </c>
      <c r="BB2124" s="13">
        <f t="shared" si="2841"/>
        <v>1.3878996021213919E-4</v>
      </c>
      <c r="BC2124" s="13">
        <f t="shared" si="2842"/>
        <v>1.4829105539783892E-5</v>
      </c>
      <c r="BD2124" s="13">
        <f t="shared" si="2843"/>
        <v>6.5310123011538352E-7</v>
      </c>
      <c r="BE2124" s="13">
        <f t="shared" si="2844"/>
        <v>2.1986407348880626E-6</v>
      </c>
      <c r="BF2124" s="13">
        <f t="shared" si="2845"/>
        <v>3.700820683077794E-6</v>
      </c>
      <c r="BG2124" s="13">
        <f t="shared" si="2846"/>
        <v>4.1528912268284336E-6</v>
      </c>
      <c r="BH2124" s="13">
        <f t="shared" si="2847"/>
        <v>3.4951380420961433E-6</v>
      </c>
      <c r="BI2124" s="13">
        <f t="shared" si="2848"/>
        <v>2.3532501606379941E-6</v>
      </c>
      <c r="BJ2124" s="14">
        <f t="shared" si="2849"/>
        <v>0.83801991317702473</v>
      </c>
      <c r="BK2124" s="14">
        <f t="shared" si="2850"/>
        <v>9.8472832336223434E-2</v>
      </c>
      <c r="BL2124" s="14">
        <f t="shared" si="2851"/>
        <v>2.9354745319171233E-2</v>
      </c>
      <c r="BM2124" s="14">
        <f t="shared" si="2852"/>
        <v>0.69149720479913379</v>
      </c>
      <c r="BN2124" s="14">
        <f t="shared" si="2853"/>
        <v>0.25301879072313455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1.1607000000000001</v>
      </c>
      <c r="F2125" s="10">
        <f>VLOOKUP(B2125,home!$B$2:$E$405,3,FALSE)</f>
        <v>0.93989999999999996</v>
      </c>
      <c r="G2125" s="10">
        <f>VLOOKUP(C2125,away!$B$2:$E$405,4,FALSE)</f>
        <v>0.3916</v>
      </c>
      <c r="H2125" s="10">
        <f>VLOOKUP(A2125,away!$A$2:$E$405,3,FALSE)</f>
        <v>0.89880000000000004</v>
      </c>
      <c r="I2125" s="10">
        <f>VLOOKUP(C2125,away!$B$2:$E$405,3,FALSE)</f>
        <v>0.50570000000000004</v>
      </c>
      <c r="J2125" s="10">
        <f>VLOOKUP(B2125,home!$B$2:$E$405,4,FALSE)</f>
        <v>1.0114000000000001</v>
      </c>
      <c r="K2125" s="12">
        <f t="shared" si="2798"/>
        <v>0.42721285978800005</v>
      </c>
      <c r="L2125" s="12">
        <f t="shared" si="2799"/>
        <v>0.45970472402400009</v>
      </c>
      <c r="M2125" s="13">
        <f t="shared" si="2800"/>
        <v>0.41192351757795187</v>
      </c>
      <c r="N2125" s="13">
        <f t="shared" si="2801"/>
        <v>0.17597902395840931</v>
      </c>
      <c r="O2125" s="13">
        <f t="shared" si="2802"/>
        <v>0.18936318696716772</v>
      </c>
      <c r="P2125" s="13">
        <f t="shared" si="2803"/>
        <v>8.0898388642813457E-2</v>
      </c>
      <c r="Q2125" s="13">
        <f t="shared" si="2804"/>
        <v>3.7590251043986507E-2</v>
      </c>
      <c r="R2125" s="13">
        <f t="shared" si="2805"/>
        <v>4.3525575802523475E-2</v>
      </c>
      <c r="S2125" s="13">
        <f t="shared" si="2806"/>
        <v>3.9719444300513902E-3</v>
      </c>
      <c r="T2125" s="13">
        <f t="shared" si="2807"/>
        <v>1.7280415982168697E-2</v>
      </c>
      <c r="U2125" s="13">
        <f t="shared" si="2808"/>
        <v>1.8594685712515428E-2</v>
      </c>
      <c r="V2125" s="13">
        <f t="shared" si="2809"/>
        <v>8.6673021799799597E-5</v>
      </c>
      <c r="W2125" s="13">
        <f t="shared" si="2810"/>
        <v>5.3530128828834442E-3</v>
      </c>
      <c r="X2125" s="13">
        <f t="shared" si="2811"/>
        <v>2.4608053100228506E-3</v>
      </c>
      <c r="Y2125" s="13">
        <f t="shared" si="2812"/>
        <v>5.6562191296042426E-4</v>
      </c>
      <c r="Z2125" s="13">
        <f t="shared" si="2813"/>
        <v>6.6696376040949164E-3</v>
      </c>
      <c r="AA2125" s="13">
        <f t="shared" si="2814"/>
        <v>2.8493549545949739E-3</v>
      </c>
      <c r="AB2125" s="13">
        <f t="shared" si="2815"/>
        <v>6.0864053935181291E-4</v>
      </c>
      <c r="AC2125" s="13">
        <f t="shared" si="2816"/>
        <v>1.0638667591187518E-6</v>
      </c>
      <c r="AD2125" s="13">
        <f t="shared" si="2817"/>
        <v>5.7171898554466056E-4</v>
      </c>
      <c r="AE2125" s="13">
        <f t="shared" si="2818"/>
        <v>2.6282191846908946E-4</v>
      </c>
      <c r="AF2125" s="13">
        <f t="shared" si="2819"/>
        <v>6.04102387486455E-5</v>
      </c>
      <c r="AG2125" s="13">
        <f t="shared" si="2820"/>
        <v>9.2569573773900107E-6</v>
      </c>
      <c r="AH2125" s="13">
        <f t="shared" si="2821"/>
        <v>7.6651597853263681E-4</v>
      </c>
      <c r="AI2125" s="13">
        <f t="shared" si="2822"/>
        <v>3.2746548326212502E-4</v>
      </c>
      <c r="AJ2125" s="13">
        <f t="shared" si="2823"/>
        <v>6.9948732793135933E-5</v>
      </c>
      <c r="AK2125" s="13">
        <f t="shared" si="2824"/>
        <v>9.9609993917007563E-6</v>
      </c>
      <c r="AL2125" s="13">
        <f t="shared" si="2825"/>
        <v>8.3573870265440614E-9</v>
      </c>
      <c r="AM2125" s="13">
        <f t="shared" si="2826"/>
        <v>4.8849140561925732E-5</v>
      </c>
      <c r="AN2125" s="13">
        <f t="shared" si="2827"/>
        <v>2.2456180680829656E-5</v>
      </c>
      <c r="AO2125" s="13">
        <f t="shared" si="2828"/>
        <v>5.1616061712569393E-6</v>
      </c>
      <c r="AP2125" s="13">
        <f t="shared" si="2829"/>
        <v>7.9093824682608228E-7</v>
      </c>
      <c r="AQ2125" s="13">
        <f t="shared" si="2830"/>
        <v>9.0899512119302662E-8</v>
      </c>
      <c r="AR2125" s="13">
        <f t="shared" si="2831"/>
        <v>7.0474203274266482E-5</v>
      </c>
      <c r="AS2125" s="13">
        <f t="shared" si="2832"/>
        <v>3.0107485922080217E-5</v>
      </c>
      <c r="AT2125" s="13">
        <f t="shared" si="2833"/>
        <v>6.4311525808994201E-6</v>
      </c>
      <c r="AU2125" s="13">
        <f t="shared" si="2834"/>
        <v>9.158236952730063E-7</v>
      </c>
      <c r="AV2125" s="13">
        <f t="shared" si="2835"/>
        <v>9.7812914979798701E-8</v>
      </c>
      <c r="AW2125" s="13">
        <f t="shared" si="2836"/>
        <v>4.5592278586563903E-11</v>
      </c>
      <c r="AX2125" s="13">
        <f t="shared" si="2837"/>
        <v>3.478163506274381E-6</v>
      </c>
      <c r="AY2125" s="13">
        <f t="shared" si="2838"/>
        <v>1.5989281947622126E-6</v>
      </c>
      <c r="AZ2125" s="13">
        <f t="shared" si="2839"/>
        <v>3.6751742225367781E-7</v>
      </c>
      <c r="BA2125" s="13">
        <f t="shared" si="2840"/>
        <v>5.6316498390379618E-8</v>
      </c>
      <c r="BB2125" s="13">
        <f t="shared" si="2841"/>
        <v>6.4722400876368779E-9</v>
      </c>
      <c r="BC2125" s="13">
        <f t="shared" si="2842"/>
        <v>5.9506386866083655E-10</v>
      </c>
      <c r="BD2125" s="13">
        <f t="shared" si="2843"/>
        <v>5.3995540278346537E-6</v>
      </c>
      <c r="BE2125" s="13">
        <f t="shared" si="2844"/>
        <v>2.3067589178110565E-6</v>
      </c>
      <c r="BF2125" s="13">
        <f t="shared" si="2845"/>
        <v>4.9273853705976674E-7</v>
      </c>
      <c r="BG2125" s="13">
        <f t="shared" si="2846"/>
        <v>7.0168079848352802E-8</v>
      </c>
      <c r="BH2125" s="13">
        <f t="shared" si="2847"/>
        <v>7.4941765144618824E-9</v>
      </c>
      <c r="BI2125" s="13">
        <f t="shared" si="2848"/>
        <v>6.4032171609986546E-10</v>
      </c>
      <c r="BJ2125" s="14">
        <f t="shared" si="2849"/>
        <v>0.24021619594866955</v>
      </c>
      <c r="BK2125" s="14">
        <f t="shared" si="2850"/>
        <v>0.49688319482495741</v>
      </c>
      <c r="BL2125" s="14">
        <f t="shared" si="2851"/>
        <v>0.25623163900258139</v>
      </c>
      <c r="BM2125" s="14">
        <f t="shared" si="2852"/>
        <v>6.0719124504848433E-2</v>
      </c>
      <c r="BN2125" s="14">
        <f t="shared" si="2853"/>
        <v>0.93927994399285231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1.1607000000000001</v>
      </c>
      <c r="F2126" s="10">
        <f>VLOOKUP(B2126,home!$B$2:$E$405,3,FALSE)</f>
        <v>0.60309999999999997</v>
      </c>
      <c r="G2126" s="10">
        <f>VLOOKUP(C2126,away!$B$2:$E$405,4,FALSE)</f>
        <v>0.62660000000000005</v>
      </c>
      <c r="H2126" s="10">
        <f>VLOOKUP(A2126,away!$A$2:$E$405,3,FALSE)</f>
        <v>0.89880000000000004</v>
      </c>
      <c r="I2126" s="10">
        <f>VLOOKUP(C2126,away!$B$2:$E$405,3,FALSE)</f>
        <v>1.1126</v>
      </c>
      <c r="J2126" s="10">
        <f>VLOOKUP(B2126,home!$B$2:$E$405,4,FALSE)</f>
        <v>0.77880000000000005</v>
      </c>
      <c r="K2126" s="12">
        <f t="shared" si="2798"/>
        <v>0.43863138532200002</v>
      </c>
      <c r="L2126" s="12">
        <f t="shared" si="2799"/>
        <v>0.77880380054400011</v>
      </c>
      <c r="M2126" s="13">
        <f t="shared" si="2800"/>
        <v>0.29598834931174872</v>
      </c>
      <c r="N2126" s="13">
        <f t="shared" si="2801"/>
        <v>0.12982977969778439</v>
      </c>
      <c r="O2126" s="13">
        <f t="shared" si="2802"/>
        <v>0.23051685136073499</v>
      </c>
      <c r="P2126" s="13">
        <f t="shared" si="2803"/>
        <v>0.10111192585242475</v>
      </c>
      <c r="Q2126" s="13">
        <f t="shared" si="2804"/>
        <v>2.8473708062444623E-2</v>
      </c>
      <c r="R2126" s="13">
        <f t="shared" si="2805"/>
        <v>8.976369996458837E-2</v>
      </c>
      <c r="S2126" s="13">
        <f t="shared" si="2806"/>
        <v>8.6351553814186157E-3</v>
      </c>
      <c r="T2126" s="13">
        <f t="shared" si="2807"/>
        <v>2.2175432054612209E-2</v>
      </c>
      <c r="U2126" s="13">
        <f t="shared" si="2808"/>
        <v>3.9373176067095762E-2</v>
      </c>
      <c r="V2126" s="13">
        <f t="shared" si="2809"/>
        <v>3.2775959394662903E-4</v>
      </c>
      <c r="W2126" s="13">
        <f t="shared" si="2810"/>
        <v>4.1631540042280958E-3</v>
      </c>
      <c r="X2126" s="13">
        <f t="shared" si="2811"/>
        <v>3.2422801607428133E-3</v>
      </c>
      <c r="Y2126" s="13">
        <f t="shared" si="2812"/>
        <v>1.2625500558074571E-3</v>
      </c>
      <c r="Z2126" s="13">
        <f t="shared" si="2813"/>
        <v>2.3302770227770921E-2</v>
      </c>
      <c r="AA2126" s="13">
        <f t="shared" si="2814"/>
        <v>1.0221326386847416E-2</v>
      </c>
      <c r="AB2126" s="13">
        <f t="shared" si="2815"/>
        <v>2.2416972764455977E-3</v>
      </c>
      <c r="AC2126" s="13">
        <f t="shared" si="2816"/>
        <v>6.9978269072103272E-6</v>
      </c>
      <c r="AD2126" s="13">
        <f t="shared" si="2817"/>
        <v>4.5652250204585026E-4</v>
      </c>
      <c r="AE2126" s="13">
        <f t="shared" si="2818"/>
        <v>3.5554145962716425E-4</v>
      </c>
      <c r="AF2126" s="13">
        <f t="shared" si="2819"/>
        <v>1.3844852000429833E-4</v>
      </c>
      <c r="AG2126" s="13">
        <f t="shared" si="2820"/>
        <v>3.5941411186346521E-5</v>
      </c>
      <c r="AH2126" s="13">
        <f t="shared" si="2821"/>
        <v>4.5370715041478911E-3</v>
      </c>
      <c r="AI2126" s="13">
        <f t="shared" si="2822"/>
        <v>1.9901019591693596E-3</v>
      </c>
      <c r="AJ2126" s="13">
        <f t="shared" si="2823"/>
        <v>4.3646058964124133E-4</v>
      </c>
      <c r="AK2126" s="13">
        <f t="shared" si="2824"/>
        <v>6.3815104357598217E-5</v>
      </c>
      <c r="AL2126" s="13">
        <f t="shared" si="2825"/>
        <v>9.5620487362455627E-8</v>
      </c>
      <c r="AM2126" s="13">
        <f t="shared" si="2826"/>
        <v>4.004901950060741E-5</v>
      </c>
      <c r="AN2126" s="13">
        <f t="shared" si="2827"/>
        <v>3.1190328595133828E-5</v>
      </c>
      <c r="AO2126" s="13">
        <f t="shared" si="2828"/>
        <v>1.2145573225053211E-5</v>
      </c>
      <c r="AP2126" s="13">
        <f t="shared" si="2829"/>
        <v>3.1530061958189634E-6</v>
      </c>
      <c r="AQ2126" s="13">
        <f t="shared" si="2830"/>
        <v>6.1389330211064697E-7</v>
      </c>
      <c r="AR2126" s="13">
        <f t="shared" si="2831"/>
        <v>7.0669770615405239E-4</v>
      </c>
      <c r="AS2126" s="13">
        <f t="shared" si="2832"/>
        <v>3.0997979385423169E-4</v>
      </c>
      <c r="AT2126" s="13">
        <f t="shared" si="2833"/>
        <v>6.7983433200054824E-5</v>
      </c>
      <c r="AU2126" s="13">
        <f t="shared" si="2834"/>
        <v>9.9398891611619005E-6</v>
      </c>
      <c r="AV2126" s="13">
        <f t="shared" si="2835"/>
        <v>1.0899868381768942E-6</v>
      </c>
      <c r="AW2126" s="13">
        <f t="shared" si="2836"/>
        <v>9.0735287109994212E-10</v>
      </c>
      <c r="AX2126" s="13">
        <f t="shared" si="2837"/>
        <v>2.9277928173898675E-6</v>
      </c>
      <c r="AY2126" s="13">
        <f t="shared" si="2838"/>
        <v>2.2801761733886548E-6</v>
      </c>
      <c r="AZ2126" s="13">
        <f t="shared" si="2839"/>
        <v>8.8790493487247952E-7</v>
      </c>
      <c r="BA2126" s="13">
        <f t="shared" si="2840"/>
        <v>2.3050124593348666E-7</v>
      </c>
      <c r="BB2126" s="13">
        <f t="shared" si="2841"/>
        <v>4.4878811590781655E-8</v>
      </c>
      <c r="BC2126" s="13">
        <f t="shared" si="2842"/>
        <v>6.9903578061597782E-9</v>
      </c>
      <c r="BD2126" s="13">
        <f t="shared" si="2843"/>
        <v>9.1729809898083808E-5</v>
      </c>
      <c r="BE2126" s="13">
        <f t="shared" si="2844"/>
        <v>4.0235573590920214E-5</v>
      </c>
      <c r="BF2126" s="13">
        <f t="shared" si="2845"/>
        <v>8.8242926917053068E-6</v>
      </c>
      <c r="BG2126" s="13">
        <f t="shared" si="2846"/>
        <v>1.2902039092831663E-6</v>
      </c>
      <c r="BH2126" s="13">
        <f t="shared" si="2847"/>
        <v>1.4148098201918382E-7</v>
      </c>
      <c r="BI2126" s="13">
        <f t="shared" si="2848"/>
        <v>1.2411599827958325E-8</v>
      </c>
      <c r="BJ2126" s="14">
        <f t="shared" si="2849"/>
        <v>0.1902268879936429</v>
      </c>
      <c r="BK2126" s="14">
        <f t="shared" si="2850"/>
        <v>0.40607256376310669</v>
      </c>
      <c r="BL2126" s="14">
        <f t="shared" si="2851"/>
        <v>0.38038212479490774</v>
      </c>
      <c r="BM2126" s="14">
        <f t="shared" si="2852"/>
        <v>0.12429775326088194</v>
      </c>
      <c r="BN2126" s="14">
        <f t="shared" si="2853"/>
        <v>0.87568431424972581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1.1607000000000001</v>
      </c>
      <c r="F2127" s="10">
        <f>VLOOKUP(B2127,home!$B$2:$E$405,3,FALSE)</f>
        <v>0.78320000000000001</v>
      </c>
      <c r="G2127" s="10">
        <f>VLOOKUP(C2127,away!$B$2:$E$405,4,FALSE)</f>
        <v>1.4881</v>
      </c>
      <c r="H2127" s="10">
        <f>VLOOKUP(A2127,away!$A$2:$E$405,3,FALSE)</f>
        <v>0.89880000000000004</v>
      </c>
      <c r="I2127" s="10">
        <f>VLOOKUP(C2127,away!$B$2:$E$405,3,FALSE)</f>
        <v>0.80920000000000003</v>
      </c>
      <c r="J2127" s="10">
        <f>VLOOKUP(B2127,home!$B$2:$E$405,4,FALSE)</f>
        <v>0.70799999999999996</v>
      </c>
      <c r="K2127" s="12">
        <f t="shared" si="2798"/>
        <v>1.3527725431440001</v>
      </c>
      <c r="L2127" s="12">
        <f t="shared" si="2799"/>
        <v>0.51493474368000003</v>
      </c>
      <c r="M2127" s="13">
        <f t="shared" si="2800"/>
        <v>0.15447742855317353</v>
      </c>
      <c r="N2127" s="13">
        <f t="shared" si="2801"/>
        <v>0.20897282388222213</v>
      </c>
      <c r="O2127" s="13">
        <f t="shared" si="2802"/>
        <v>7.9545795076373937E-2</v>
      </c>
      <c r="P2127" s="13">
        <f t="shared" si="2803"/>
        <v>0.10760736750187784</v>
      </c>
      <c r="Q2127" s="13">
        <f t="shared" si="2804"/>
        <v>0.14134634920556846</v>
      </c>
      <c r="R2127" s="13">
        <f t="shared" si="2805"/>
        <v>2.0480446799237211E-2</v>
      </c>
      <c r="S2127" s="13">
        <f t="shared" si="2806"/>
        <v>1.8739542807540983E-2</v>
      </c>
      <c r="T2127" s="13">
        <f t="shared" si="2807"/>
        <v>7.2784146098273161E-2</v>
      </c>
      <c r="U2127" s="13">
        <f t="shared" si="2808"/>
        <v>2.7705386101329516E-2</v>
      </c>
      <c r="V2127" s="13">
        <f t="shared" si="2809"/>
        <v>1.4504189228267312E-3</v>
      </c>
      <c r="W2127" s="13">
        <f t="shared" si="2810"/>
        <v>6.3736486759645605E-2</v>
      </c>
      <c r="X2127" s="13">
        <f t="shared" si="2811"/>
        <v>3.2820131472641824E-2</v>
      </c>
      <c r="Y2127" s="13">
        <f t="shared" si="2812"/>
        <v>8.4501129937043593E-3</v>
      </c>
      <c r="Z2127" s="13">
        <f t="shared" si="2813"/>
        <v>3.5153645410056977E-3</v>
      </c>
      <c r="AA2127" s="13">
        <f t="shared" si="2814"/>
        <v>4.7554886302145181E-3</v>
      </c>
      <c r="AB2127" s="13">
        <f t="shared" si="2815"/>
        <v>3.2165472240938361E-3</v>
      </c>
      <c r="AC2127" s="13">
        <f t="shared" si="2816"/>
        <v>6.3146669517551122E-5</v>
      </c>
      <c r="AD2127" s="13">
        <f t="shared" si="2817"/>
        <v>2.1555242321227418E-2</v>
      </c>
      <c r="AE2127" s="13">
        <f t="shared" si="2818"/>
        <v>1.1099543179641529E-2</v>
      </c>
      <c r="AF2127" s="13">
        <f t="shared" si="2819"/>
        <v>2.8577702110869018E-3</v>
      </c>
      <c r="AG2127" s="13">
        <f t="shared" si="2820"/>
        <v>4.905217237141246E-4</v>
      </c>
      <c r="AH2127" s="13">
        <f t="shared" si="2821"/>
        <v>4.5254583471613231E-4</v>
      </c>
      <c r="AI2127" s="13">
        <f t="shared" si="2822"/>
        <v>6.1219157971816659E-4</v>
      </c>
      <c r="AJ2127" s="13">
        <f t="shared" si="2823"/>
        <v>4.1407798009334361E-4</v>
      </c>
      <c r="AK2127" s="13">
        <f t="shared" si="2824"/>
        <v>1.8671777406360107E-4</v>
      </c>
      <c r="AL2127" s="13">
        <f t="shared" si="2825"/>
        <v>1.7594924868796068E-6</v>
      </c>
      <c r="AM2127" s="13">
        <f t="shared" si="2826"/>
        <v>5.8318679945943992E-3</v>
      </c>
      <c r="AN2127" s="13">
        <f t="shared" si="2827"/>
        <v>3.0030314509720624E-3</v>
      </c>
      <c r="AO2127" s="13">
        <f t="shared" si="2828"/>
        <v>7.7318261523463881E-4</v>
      </c>
      <c r="AP2127" s="13">
        <f t="shared" si="2829"/>
        <v>1.3271286393122699E-4</v>
      </c>
      <c r="AQ2127" s="13">
        <f t="shared" si="2830"/>
        <v>1.7084616142866265E-5</v>
      </c>
      <c r="AR2127" s="13">
        <f t="shared" si="2831"/>
        <v>4.6606314680600663E-5</v>
      </c>
      <c r="AS2127" s="13">
        <f t="shared" si="2832"/>
        <v>6.3047742837045695E-5</v>
      </c>
      <c r="AT2127" s="13">
        <f t="shared" si="2833"/>
        <v>4.264462770857962E-5</v>
      </c>
      <c r="AU2127" s="13">
        <f t="shared" si="2834"/>
        <v>1.922949382558812E-5</v>
      </c>
      <c r="AV2127" s="13">
        <f t="shared" si="2835"/>
        <v>6.5032828164531723E-6</v>
      </c>
      <c r="AW2127" s="13">
        <f t="shared" si="2836"/>
        <v>3.4045670480748002E-8</v>
      </c>
      <c r="AX2127" s="13">
        <f t="shared" si="2837"/>
        <v>1.3148651497212622E-3</v>
      </c>
      <c r="AY2127" s="13">
        <f t="shared" si="2838"/>
        <v>6.77069748845483E-4</v>
      </c>
      <c r="AZ2127" s="13">
        <f t="shared" si="2839"/>
        <v>1.743233687876154E-4</v>
      </c>
      <c r="BA2127" s="13">
        <f t="shared" si="2840"/>
        <v>2.9921719741361623E-5</v>
      </c>
      <c r="BB2127" s="13">
        <f t="shared" si="2841"/>
        <v>3.8519332713707103E-6</v>
      </c>
      <c r="BC2127" s="13">
        <f t="shared" si="2842"/>
        <v>3.9669885435314818E-7</v>
      </c>
      <c r="BD2127" s="13">
        <f t="shared" si="2843"/>
        <v>3.9998684506540866E-6</v>
      </c>
      <c r="BE2127" s="13">
        <f t="shared" si="2844"/>
        <v>5.4109122162327803E-6</v>
      </c>
      <c r="BF2127" s="13">
        <f t="shared" si="2845"/>
        <v>3.6598667397410785E-6</v>
      </c>
      <c r="BG2127" s="13">
        <f t="shared" si="2846"/>
        <v>1.6503224123625601E-6</v>
      </c>
      <c r="BH2127" s="13">
        <f t="shared" si="2847"/>
        <v>5.5812771169481048E-7</v>
      </c>
      <c r="BI2127" s="13">
        <f t="shared" si="2848"/>
        <v>1.5100396878970601E-7</v>
      </c>
      <c r="BJ2127" s="14">
        <f t="shared" si="2849"/>
        <v>0.57607143600782218</v>
      </c>
      <c r="BK2127" s="14">
        <f t="shared" si="2850"/>
        <v>0.28301673369626895</v>
      </c>
      <c r="BL2127" s="14">
        <f t="shared" si="2851"/>
        <v>0.13756265856320807</v>
      </c>
      <c r="BM2127" s="14">
        <f t="shared" si="2852"/>
        <v>0.2870589460866767</v>
      </c>
      <c r="BN2127" s="14">
        <f t="shared" si="2853"/>
        <v>0.71243021101845305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1.5417000000000001</v>
      </c>
      <c r="F2128" s="10">
        <f>VLOOKUP(B2128,home!$B$2:$E$405,3,FALSE)</f>
        <v>0.3604</v>
      </c>
      <c r="G2128" s="10">
        <f>VLOOKUP(C2128,away!$B$2:$E$405,4,FALSE)</f>
        <v>0.86480000000000001</v>
      </c>
      <c r="H2128" s="10">
        <f>VLOOKUP(A2128,away!$A$2:$E$405,3,FALSE)</f>
        <v>1.125</v>
      </c>
      <c r="I2128" s="10">
        <f>VLOOKUP(C2128,away!$B$2:$E$405,3,FALSE)</f>
        <v>0.98770000000000002</v>
      </c>
      <c r="J2128" s="10">
        <f>VLOOKUP(B2128,home!$B$2:$E$405,4,FALSE)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1.5417000000000001</v>
      </c>
      <c r="F2129" s="10">
        <f>VLOOKUP(B2129,home!$B$2:$E$405,3,FALSE)</f>
        <v>1.0810999999999999</v>
      </c>
      <c r="G2129" s="10">
        <f>VLOOKUP(C2129,away!$B$2:$E$405,4,FALSE)</f>
        <v>1.1531</v>
      </c>
      <c r="H2129" s="10">
        <f>VLOOKUP(A2129,away!$A$2:$E$405,3,FALSE)</f>
        <v>1.125</v>
      </c>
      <c r="I2129" s="10">
        <f>VLOOKUP(C2129,away!$B$2:$E$405,3,FALSE)</f>
        <v>1.284</v>
      </c>
      <c r="J2129" s="10">
        <f>VLOOKUP(B2129,home!$B$2:$E$405,4,FALSE)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1.5417000000000001</v>
      </c>
      <c r="F2130" s="10">
        <f>VLOOKUP(B2130,home!$B$2:$E$405,3,FALSE)</f>
        <v>0.72070000000000001</v>
      </c>
      <c r="G2130" s="10">
        <f>VLOOKUP(C2130,away!$B$2:$E$405,4,FALSE)</f>
        <v>0.77839999999999998</v>
      </c>
      <c r="H2130" s="10">
        <f>VLOOKUP(A2130,away!$A$2:$E$405,3,FALSE)</f>
        <v>1.125</v>
      </c>
      <c r="I2130" s="10">
        <f>VLOOKUP(C2130,away!$B$2:$E$405,3,FALSE)</f>
        <v>1.6</v>
      </c>
      <c r="J2130" s="10">
        <f>VLOOKUP(B2130,home!$B$2:$E$405,4,FALSE)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1.7444</v>
      </c>
      <c r="F2131" s="10">
        <f>VLOOKUP(B2131,home!$B$2:$E$405,3,FALSE)</f>
        <v>1.0828</v>
      </c>
      <c r="G2131" s="10">
        <f>VLOOKUP(C2131,away!$B$2:$E$405,4,FALSE)</f>
        <v>0.76439999999999997</v>
      </c>
      <c r="H2131" s="10">
        <f>VLOOKUP(A2131,away!$A$2:$E$405,3,FALSE)</f>
        <v>1.5556000000000001</v>
      </c>
      <c r="I2131" s="10">
        <f>VLOOKUP(C2131,away!$B$2:$E$405,3,FALSE)</f>
        <v>0.85709999999999997</v>
      </c>
      <c r="J2131" s="10">
        <f>VLOOKUP(B2131,home!$B$2:$E$405,4,FALSE)</f>
        <v>0.92849999999999999</v>
      </c>
      <c r="K2131" s="12">
        <f t="shared" si="2798"/>
        <v>1.4438264830079999</v>
      </c>
      <c r="L2131" s="12">
        <f t="shared" si="2799"/>
        <v>1.23797346966</v>
      </c>
      <c r="M2131" s="13">
        <f t="shared" si="2800"/>
        <v>6.8439854721891666E-2</v>
      </c>
      <c r="N2131" s="13">
        <f t="shared" si="2801"/>
        <v>9.8815274740687298E-2</v>
      </c>
      <c r="O2131" s="13">
        <f t="shared" si="2802"/>
        <v>8.4726724413086568E-2</v>
      </c>
      <c r="P2131" s="13">
        <f t="shared" si="2803"/>
        <v>0.12233068852613481</v>
      </c>
      <c r="Q2131" s="13">
        <f t="shared" si="2804"/>
        <v>7.133605529815791E-2</v>
      </c>
      <c r="R2131" s="13">
        <f t="shared" si="2805"/>
        <v>5.2444718497297718E-2</v>
      </c>
      <c r="S2131" s="13">
        <f t="shared" si="2806"/>
        <v>5.4664045591886208E-2</v>
      </c>
      <c r="T2131" s="13">
        <f t="shared" si="2807"/>
        <v>8.8312143889318184E-2</v>
      </c>
      <c r="U2131" s="13">
        <f t="shared" si="2808"/>
        <v>7.5721073460297952E-2</v>
      </c>
      <c r="V2131" s="13">
        <f t="shared" si="2809"/>
        <v>1.0856394132162947E-2</v>
      </c>
      <c r="W2131" s="13">
        <f t="shared" si="2810"/>
        <v>3.4332295277601177E-2</v>
      </c>
      <c r="X2131" s="13">
        <f t="shared" si="2811"/>
        <v>4.2502470706203554E-2</v>
      </c>
      <c r="Y2131" s="13">
        <f t="shared" si="2812"/>
        <v>2.6308465564640671E-2</v>
      </c>
      <c r="Z2131" s="13">
        <f t="shared" si="2813"/>
        <v>2.1641723374480545E-2</v>
      </c>
      <c r="AA2131" s="13">
        <f t="shared" si="2814"/>
        <v>3.1246893346008265E-2</v>
      </c>
      <c r="AB2131" s="13">
        <f t="shared" si="2815"/>
        <v>2.2557546062346598E-2</v>
      </c>
      <c r="AC2131" s="13">
        <f t="shared" si="2816"/>
        <v>1.2128077405475714E-3</v>
      </c>
      <c r="AD2131" s="13">
        <f t="shared" si="2817"/>
        <v>1.2392469286062767E-2</v>
      </c>
      <c r="AE2131" s="13">
        <f t="shared" si="2818"/>
        <v>1.5341548199722107E-2</v>
      </c>
      <c r="AF2131" s="13">
        <f t="shared" si="2819"/>
        <v>9.4962148273830538E-3</v>
      </c>
      <c r="AG2131" s="13">
        <f t="shared" si="2820"/>
        <v>3.9186873394973787E-3</v>
      </c>
      <c r="AH2131" s="13">
        <f t="shared" si="2821"/>
        <v>6.6979698438319017E-3</v>
      </c>
      <c r="AI2131" s="13">
        <f t="shared" si="2822"/>
        <v>9.6707062429134561E-3</v>
      </c>
      <c r="AJ2131" s="13">
        <f t="shared" si="2823"/>
        <v>6.9814108914546232E-3</v>
      </c>
      <c r="AK2131" s="13">
        <f t="shared" si="2824"/>
        <v>3.3599819779475573E-3</v>
      </c>
      <c r="AL2131" s="13">
        <f t="shared" si="2825"/>
        <v>8.6711818167289835E-5</v>
      </c>
      <c r="AM2131" s="13">
        <f t="shared" si="2826"/>
        <v>3.5785150690161309E-3</v>
      </c>
      <c r="AN2131" s="13">
        <f t="shared" si="2827"/>
        <v>4.430106716220494E-3</v>
      </c>
      <c r="AO2131" s="13">
        <f t="shared" si="2828"/>
        <v>2.7421772912217773E-3</v>
      </c>
      <c r="AP2131" s="13">
        <f t="shared" si="2829"/>
        <v>1.1315809118788947E-3</v>
      </c>
      <c r="AQ2131" s="13">
        <f t="shared" si="2830"/>
        <v>3.502167869199355E-4</v>
      </c>
      <c r="AR2131" s="13">
        <f t="shared" si="2831"/>
        <v>1.6583817934493243E-3</v>
      </c>
      <c r="AS2131" s="13">
        <f t="shared" si="2832"/>
        <v>2.3944155523204372E-3</v>
      </c>
      <c r="AT2131" s="13">
        <f t="shared" si="2833"/>
        <v>1.7285602928832375E-3</v>
      </c>
      <c r="AU2131" s="13">
        <f t="shared" si="2834"/>
        <v>8.3191370944696091E-4</v>
      </c>
      <c r="AV2131" s="13">
        <f t="shared" si="2835"/>
        <v>3.0028476131923617E-4</v>
      </c>
      <c r="AW2131" s="13">
        <f t="shared" si="2836"/>
        <v>4.3052872493591766E-6</v>
      </c>
      <c r="AX2131" s="13">
        <f t="shared" si="2837"/>
        <v>8.6112580441478155E-4</v>
      </c>
      <c r="AY2131" s="13">
        <f t="shared" si="2838"/>
        <v>1.0660508999051257E-3</v>
      </c>
      <c r="AZ2131" s="13">
        <f t="shared" si="2839"/>
        <v>6.5987136569485713E-4</v>
      </c>
      <c r="BA2131" s="13">
        <f t="shared" si="2840"/>
        <v>2.7230108137284831E-4</v>
      </c>
      <c r="BB2131" s="13">
        <f t="shared" si="2841"/>
        <v>8.4275378624828757E-5</v>
      </c>
      <c r="BC2131" s="13">
        <f t="shared" si="2842"/>
        <v>2.0866136576617877E-5</v>
      </c>
      <c r="BD2131" s="13">
        <f t="shared" si="2843"/>
        <v>3.421721104762388E-4</v>
      </c>
      <c r="BE2131" s="13">
        <f t="shared" si="2844"/>
        <v>4.9403715485233258E-4</v>
      </c>
      <c r="BF2131" s="13">
        <f t="shared" si="2845"/>
        <v>3.566519638828611E-4</v>
      </c>
      <c r="BG2131" s="13">
        <f t="shared" si="2846"/>
        <v>1.7164785022362916E-4</v>
      </c>
      <c r="BH2131" s="13">
        <f t="shared" si="2847"/>
        <v>6.1957427976066604E-5</v>
      </c>
      <c r="BI2131" s="13">
        <f t="shared" si="2848"/>
        <v>1.789115506618113E-5</v>
      </c>
      <c r="BJ2131" s="14">
        <f t="shared" si="2849"/>
        <v>0.41795271257112032</v>
      </c>
      <c r="BK2131" s="14">
        <f t="shared" si="2850"/>
        <v>0.2586565534306956</v>
      </c>
      <c r="BL2131" s="14">
        <f t="shared" si="2851"/>
        <v>0.30176493850708114</v>
      </c>
      <c r="BM2131" s="14">
        <f t="shared" si="2852"/>
        <v>0.50086086607346603</v>
      </c>
      <c r="BN2131" s="14">
        <f t="shared" si="2853"/>
        <v>0.49809331619725594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1.7444</v>
      </c>
      <c r="F2132" s="10">
        <f>VLOOKUP(B2132,home!$B$2:$E$405,3,FALSE)</f>
        <v>0.76439999999999997</v>
      </c>
      <c r="G2132" s="10">
        <f>VLOOKUP(C2132,away!$B$2:$E$405,4,FALSE)</f>
        <v>1.4650000000000001</v>
      </c>
      <c r="H2132" s="10">
        <f>VLOOKUP(A2132,away!$A$2:$E$405,3,FALSE)</f>
        <v>1.5556000000000001</v>
      </c>
      <c r="I2132" s="10">
        <f>VLOOKUP(C2132,away!$B$2:$E$405,3,FALSE)</f>
        <v>0.71430000000000005</v>
      </c>
      <c r="J2132" s="10">
        <f>VLOOKUP(B2132,home!$B$2:$E$405,4,FALSE)</f>
        <v>0.78569999999999995</v>
      </c>
      <c r="K2132" s="12">
        <f t="shared" si="2798"/>
        <v>1.9534593624000001</v>
      </c>
      <c r="L2132" s="12">
        <f t="shared" si="2799"/>
        <v>0.87304240335600003</v>
      </c>
      <c r="M2132" s="13">
        <f t="shared" si="2800"/>
        <v>5.9219655965529729E-2</v>
      </c>
      <c r="N2132" s="13">
        <f t="shared" si="2801"/>
        <v>0.11568319138397105</v>
      </c>
      <c r="O2132" s="13">
        <f t="shared" si="2802"/>
        <v>5.1701270770061557E-2</v>
      </c>
      <c r="P2132" s="13">
        <f t="shared" si="2803"/>
        <v>0.10099633143375421</v>
      </c>
      <c r="Q2132" s="13">
        <f t="shared" si="2804"/>
        <v>0.11299120664066467</v>
      </c>
      <c r="R2132" s="13">
        <f t="shared" si="2805"/>
        <v>2.2568700844826928E-2</v>
      </c>
      <c r="S2132" s="13">
        <f t="shared" si="2806"/>
        <v>4.3061120487655501E-2</v>
      </c>
      <c r="T2132" s="13">
        <f t="shared" si="2807"/>
        <v>9.8646114603660309E-2</v>
      </c>
      <c r="U2132" s="13">
        <f t="shared" si="2808"/>
        <v>4.4087039962531951E-2</v>
      </c>
      <c r="V2132" s="13">
        <f t="shared" si="2809"/>
        <v>8.1598567716013662E-3</v>
      </c>
      <c r="W2132" s="13">
        <f t="shared" si="2810"/>
        <v>7.3574576827026478E-2</v>
      </c>
      <c r="X2132" s="13">
        <f t="shared" si="2811"/>
        <v>6.4233725378967862E-2</v>
      </c>
      <c r="Y2132" s="13">
        <f t="shared" si="2812"/>
        <v>2.8039382990681698E-2</v>
      </c>
      <c r="Z2132" s="13">
        <f t="shared" si="2813"/>
        <v>6.5678109420634302E-3</v>
      </c>
      <c r="AA2132" s="13">
        <f t="shared" si="2814"/>
        <v>1.2829951775246973E-2</v>
      </c>
      <c r="AB2132" s="13">
        <f t="shared" si="2815"/>
        <v>1.2531394707248353E-2</v>
      </c>
      <c r="AC2132" s="13">
        <f t="shared" si="2816"/>
        <v>8.6976569003996765E-4</v>
      </c>
      <c r="AD2132" s="13">
        <f t="shared" si="2817"/>
        <v>3.5931236484343251E-2</v>
      </c>
      <c r="AE2132" s="13">
        <f t="shared" si="2818"/>
        <v>3.1369493055843828E-2</v>
      </c>
      <c r="AF2132" s="13">
        <f t="shared" si="2819"/>
        <v>1.3693448804766622E-2</v>
      </c>
      <c r="AG2132" s="13">
        <f t="shared" si="2820"/>
        <v>3.9849871515819334E-3</v>
      </c>
      <c r="AH2132" s="13">
        <f t="shared" si="2821"/>
        <v>1.4334943624117226E-3</v>
      </c>
      <c r="AI2132" s="13">
        <f t="shared" si="2822"/>
        <v>2.800272983200798E-3</v>
      </c>
      <c r="AJ2132" s="13">
        <f t="shared" si="2823"/>
        <v>2.7351097381546892E-3</v>
      </c>
      <c r="AK2132" s="13">
        <f t="shared" si="2824"/>
        <v>1.7809752417298965E-3</v>
      </c>
      <c r="AL2132" s="13">
        <f t="shared" si="2825"/>
        <v>5.9333775226330791E-5</v>
      </c>
      <c r="AM2132" s="13">
        <f t="shared" si="2826"/>
        <v>1.403804206258975E-2</v>
      </c>
      <c r="AN2132" s="13">
        <f t="shared" si="2827"/>
        <v>1.2255805980735975E-2</v>
      </c>
      <c r="AO2132" s="13">
        <f t="shared" si="2828"/>
        <v>5.3499191542432873E-3</v>
      </c>
      <c r="AP2132" s="13">
        <f t="shared" si="2829"/>
        <v>1.5569020920602862E-3</v>
      </c>
      <c r="AQ2132" s="13">
        <f t="shared" si="2830"/>
        <v>3.3981038606057409E-4</v>
      </c>
      <c r="AR2132" s="13">
        <f t="shared" si="2831"/>
        <v>2.5030027267144154E-4</v>
      </c>
      <c r="AS2132" s="13">
        <f t="shared" si="2832"/>
        <v>4.889514110613004E-4</v>
      </c>
      <c r="AT2132" s="13">
        <f t="shared" si="2833"/>
        <v>4.7757335584819414E-4</v>
      </c>
      <c r="AU2132" s="13">
        <f t="shared" si="2834"/>
        <v>3.1097338107148056E-4</v>
      </c>
      <c r="AV2132" s="13">
        <f t="shared" si="2835"/>
        <v>1.5186846567781669E-4</v>
      </c>
      <c r="AW2132" s="13">
        <f t="shared" si="2836"/>
        <v>2.8108599014744831E-6</v>
      </c>
      <c r="AX2132" s="13">
        <f t="shared" si="2837"/>
        <v>4.5704574494884942E-3</v>
      </c>
      <c r="AY2132" s="13">
        <f t="shared" si="2838"/>
        <v>3.9902031561377697E-3</v>
      </c>
      <c r="AZ2132" s="13">
        <f t="shared" si="2839"/>
        <v>1.7418082766566072E-3</v>
      </c>
      <c r="BA2132" s="13">
        <f t="shared" si="2840"/>
        <v>5.0689082801255237E-4</v>
      </c>
      <c r="BB2132" s="13">
        <f t="shared" si="2841"/>
        <v>1.1063429668179787E-4</v>
      </c>
      <c r="BC2132" s="13">
        <f t="shared" si="2842"/>
        <v>1.9317686453735517E-5</v>
      </c>
      <c r="BD2132" s="13">
        <f t="shared" si="2843"/>
        <v>3.6420458602289567E-5</v>
      </c>
      <c r="BE2132" s="13">
        <f t="shared" si="2844"/>
        <v>7.1145885839544171E-5</v>
      </c>
      <c r="BF2132" s="13">
        <f t="shared" si="2845"/>
        <v>6.9490298394749584E-5</v>
      </c>
      <c r="BG2132" s="13">
        <f t="shared" si="2846"/>
        <v>4.5248824665064424E-5</v>
      </c>
      <c r="BH2132" s="13">
        <f t="shared" si="2847"/>
        <v>2.2097935044891543E-5</v>
      </c>
      <c r="BI2132" s="13">
        <f t="shared" si="2848"/>
        <v>8.6334836206300848E-6</v>
      </c>
      <c r="BJ2132" s="14">
        <f t="shared" si="2849"/>
        <v>0.62262715469062835</v>
      </c>
      <c r="BK2132" s="14">
        <f t="shared" si="2850"/>
        <v>0.21635626727994486</v>
      </c>
      <c r="BL2132" s="14">
        <f t="shared" si="2851"/>
        <v>0.15440091415791027</v>
      </c>
      <c r="BM2132" s="14">
        <f t="shared" si="2852"/>
        <v>0.53280439773550281</v>
      </c>
      <c r="BN2132" s="14">
        <f t="shared" si="2853"/>
        <v>0.46316035703880815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1.4215</v>
      </c>
      <c r="F2133" s="10">
        <f>VLOOKUP(B2133,home!$B$2:$E$405,3,FALSE)</f>
        <v>1.1725000000000001</v>
      </c>
      <c r="G2133" s="10">
        <f>VLOOKUP(C2133,away!$B$2:$E$405,4,FALSE)</f>
        <v>0.7621</v>
      </c>
      <c r="H2133" s="10">
        <f>VLOOKUP(A2133,away!$A$2:$E$405,3,FALSE)</f>
        <v>1.0277000000000001</v>
      </c>
      <c r="I2133" s="10">
        <f>VLOOKUP(C2133,away!$B$2:$E$405,3,FALSE)</f>
        <v>0.81089999999999995</v>
      </c>
      <c r="J2133" s="10">
        <f>VLOOKUP(B2133,home!$B$2:$E$405,4,FALSE)</f>
        <v>0.89200000000000002</v>
      </c>
      <c r="K2133" s="12">
        <f t="shared" si="2798"/>
        <v>1.2701987383750002</v>
      </c>
      <c r="L2133" s="12">
        <f t="shared" si="2799"/>
        <v>0.74335884155999998</v>
      </c>
      <c r="M2133" s="13">
        <f t="shared" si="2800"/>
        <v>0.13351284614913825</v>
      </c>
      <c r="N2133" s="13">
        <f t="shared" si="2801"/>
        <v>0.1695878487354909</v>
      </c>
      <c r="O2133" s="13">
        <f t="shared" si="2802"/>
        <v>9.9247954646801917E-2</v>
      </c>
      <c r="P2133" s="13">
        <f t="shared" si="2803"/>
        <v>0.12606462677866703</v>
      </c>
      <c r="Q2133" s="13">
        <f t="shared" si="2804"/>
        <v>0.10770513575377547</v>
      </c>
      <c r="R2133" s="13">
        <f t="shared" si="2805"/>
        <v>3.6888422296723039E-2</v>
      </c>
      <c r="S2133" s="13">
        <f t="shared" si="2806"/>
        <v>2.9757979443963769E-2</v>
      </c>
      <c r="T2133" s="13">
        <f t="shared" si="2807"/>
        <v>8.0063564943989085E-2</v>
      </c>
      <c r="U2133" s="13">
        <f t="shared" si="2808"/>
        <v>4.6855627461941836E-2</v>
      </c>
      <c r="V2133" s="13">
        <f t="shared" si="2809"/>
        <v>3.1219872015578426E-3</v>
      </c>
      <c r="W2133" s="13">
        <f t="shared" si="2810"/>
        <v>4.5602309183651241E-2</v>
      </c>
      <c r="X2133" s="13">
        <f t="shared" si="2811"/>
        <v>3.3898879727219944E-2</v>
      </c>
      <c r="Y2133" s="13">
        <f t="shared" si="2812"/>
        <v>1.2599515982103991E-2</v>
      </c>
      <c r="Z2133" s="13">
        <f t="shared" si="2813"/>
        <v>9.1404449551560386E-3</v>
      </c>
      <c r="AA2133" s="13">
        <f t="shared" si="2814"/>
        <v>1.1610181650225334E-2</v>
      </c>
      <c r="AB2133" s="13">
        <f t="shared" si="2815"/>
        <v>7.3736190422103998E-3</v>
      </c>
      <c r="AC2133" s="13">
        <f t="shared" si="2816"/>
        <v>1.8423889663233769E-4</v>
      </c>
      <c r="AD2133" s="13">
        <f t="shared" si="2817"/>
        <v>1.4480998898015128E-2</v>
      </c>
      <c r="AE2133" s="13">
        <f t="shared" si="2818"/>
        <v>1.0764578565460163E-2</v>
      </c>
      <c r="AF2133" s="13">
        <f t="shared" si="2819"/>
        <v>4.0009723261510361E-3</v>
      </c>
      <c r="AG2133" s="13">
        <f t="shared" si="2820"/>
        <v>9.9138605116041762E-4</v>
      </c>
      <c r="AH2133" s="13">
        <f t="shared" si="2821"/>
        <v>1.6986576433019344E-3</v>
      </c>
      <c r="AI2133" s="13">
        <f t="shared" si="2822"/>
        <v>2.1576327954531682E-3</v>
      </c>
      <c r="AJ2133" s="13">
        <f t="shared" si="2823"/>
        <v>1.3703112273305699E-3</v>
      </c>
      <c r="AK2133" s="13">
        <f t="shared" si="2824"/>
        <v>5.8018919737879598E-4</v>
      </c>
      <c r="AL2133" s="13">
        <f t="shared" si="2825"/>
        <v>6.9584338621992522E-6</v>
      </c>
      <c r="AM2133" s="13">
        <f t="shared" si="2826"/>
        <v>3.6787493061337163E-3</v>
      </c>
      <c r="AN2133" s="13">
        <f t="shared" si="2827"/>
        <v>2.7346308225972135E-3</v>
      </c>
      <c r="AO2133" s="13">
        <f t="shared" si="2828"/>
        <v>1.016406000190067E-3</v>
      </c>
      <c r="AP2133" s="13">
        <f t="shared" si="2829"/>
        <v>2.5185146228530713E-4</v>
      </c>
      <c r="AQ2133" s="13">
        <f t="shared" si="2830"/>
        <v>4.6804002812399478E-5</v>
      </c>
      <c r="AR2133" s="13">
        <f t="shared" si="2831"/>
        <v>2.525424355863932E-4</v>
      </c>
      <c r="AS2133" s="13">
        <f t="shared" si="2832"/>
        <v>3.2077908306798634E-4</v>
      </c>
      <c r="AT2133" s="13">
        <f t="shared" si="2833"/>
        <v>2.0372659330502286E-4</v>
      </c>
      <c r="AU2133" s="13">
        <f t="shared" si="2834"/>
        <v>8.6257753929825604E-5</v>
      </c>
      <c r="AV2133" s="13">
        <f t="shared" si="2835"/>
        <v>2.7391122554181432E-5</v>
      </c>
      <c r="AW2133" s="13">
        <f t="shared" si="2836"/>
        <v>1.8250685922393314E-7</v>
      </c>
      <c r="AX2133" s="13">
        <f t="shared" si="2837"/>
        <v>7.7879045457482571E-4</v>
      </c>
      <c r="AY2133" s="13">
        <f t="shared" si="2838"/>
        <v>5.7892077013072831E-4</v>
      </c>
      <c r="AZ2133" s="13">
        <f t="shared" si="2839"/>
        <v>2.1517293651970059E-4</v>
      </c>
      <c r="BA2133" s="13">
        <f t="shared" si="2840"/>
        <v>5.3316901608782678E-5</v>
      </c>
      <c r="BB2133" s="13">
        <f t="shared" si="2841"/>
        <v>9.9083975538682983E-6</v>
      </c>
      <c r="BC2133" s="13">
        <f t="shared" si="2842"/>
        <v>1.4730989854718953E-6</v>
      </c>
      <c r="BD2133" s="13">
        <f t="shared" si="2843"/>
        <v>3.1288275393707014E-5</v>
      </c>
      <c r="BE2133" s="13">
        <f t="shared" si="2844"/>
        <v>3.9742327931016211E-5</v>
      </c>
      <c r="BF2133" s="13">
        <f t="shared" si="2845"/>
        <v>2.5240327399031164E-5</v>
      </c>
      <c r="BG2133" s="13">
        <f t="shared" si="2846"/>
        <v>1.0686744006140446E-5</v>
      </c>
      <c r="BH2133" s="13">
        <f t="shared" si="2847"/>
        <v>3.3935721884840483E-6</v>
      </c>
      <c r="BI2133" s="13">
        <f t="shared" si="2848"/>
        <v>8.6210222247938516E-7</v>
      </c>
      <c r="BJ2133" s="14">
        <f t="shared" si="2849"/>
        <v>0.48906121432040939</v>
      </c>
      <c r="BK2133" s="14">
        <f t="shared" si="2850"/>
        <v>0.29322755767395214</v>
      </c>
      <c r="BL2133" s="14">
        <f t="shared" si="2851"/>
        <v>0.20878450629895123</v>
      </c>
      <c r="BM2133" s="14">
        <f t="shared" si="2852"/>
        <v>0.32662815062460071</v>
      </c>
      <c r="BN2133" s="14">
        <f t="shared" si="2853"/>
        <v>0.67300683436059672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1.4215</v>
      </c>
      <c r="F2134" s="10">
        <f>VLOOKUP(B2134,home!$B$2:$E$405,3,FALSE)</f>
        <v>1.1725000000000001</v>
      </c>
      <c r="G2134" s="10">
        <f>VLOOKUP(C2134,away!$B$2:$E$405,4,FALSE)</f>
        <v>0.58620000000000005</v>
      </c>
      <c r="H2134" s="10">
        <f>VLOOKUP(A2134,away!$A$2:$E$405,3,FALSE)</f>
        <v>1.0277000000000001</v>
      </c>
      <c r="I2134" s="10">
        <f>VLOOKUP(C2134,away!$B$2:$E$405,3,FALSE)</f>
        <v>1.7839</v>
      </c>
      <c r="J2134" s="10">
        <f>VLOOKUP(B2134,home!$B$2:$E$405,4,FALSE)</f>
        <v>1.3785000000000001</v>
      </c>
      <c r="K2134" s="12">
        <f t="shared" si="2798"/>
        <v>0.9770246692500002</v>
      </c>
      <c r="L2134" s="12">
        <f t="shared" si="2799"/>
        <v>2.5272233903550001</v>
      </c>
      <c r="M2134" s="13">
        <f t="shared" si="2800"/>
        <v>3.006937522335805E-2</v>
      </c>
      <c r="N2134" s="13">
        <f t="shared" si="2801"/>
        <v>2.9378521382155548E-2</v>
      </c>
      <c r="O2134" s="13">
        <f t="shared" si="2802"/>
        <v>7.5992028397831562E-2</v>
      </c>
      <c r="P2134" s="13">
        <f t="shared" si="2803"/>
        <v>7.4246086411028006E-2</v>
      </c>
      <c r="Q2134" s="13">
        <f t="shared" si="2804"/>
        <v>1.4351770068227292E-2</v>
      </c>
      <c r="R2134" s="13">
        <f t="shared" si="2805"/>
        <v>9.60244158237607E-2</v>
      </c>
      <c r="S2134" s="13">
        <f t="shared" si="2806"/>
        <v>4.5831359201900831E-2</v>
      </c>
      <c r="T2134" s="13">
        <f t="shared" si="2807"/>
        <v>3.6270129009420782E-2</v>
      </c>
      <c r="U2134" s="13">
        <f t="shared" si="2808"/>
        <v>9.3818223110134283E-2</v>
      </c>
      <c r="V2134" s="13">
        <f t="shared" si="2809"/>
        <v>1.2573882268967431E-2</v>
      </c>
      <c r="W2134" s="13">
        <f t="shared" si="2810"/>
        <v>4.6740111346872748E-3</v>
      </c>
      <c r="X2134" s="13">
        <f t="shared" si="2811"/>
        <v>1.1812270266361394E-2</v>
      </c>
      <c r="Y2134" s="13">
        <f t="shared" si="2812"/>
        <v>1.4926122855171708E-2</v>
      </c>
      <c r="Z2134" s="13">
        <f t="shared" si="2813"/>
        <v>8.0891716571660943E-2</v>
      </c>
      <c r="AA2134" s="13">
        <f t="shared" si="2814"/>
        <v>7.9033202628491797E-2</v>
      </c>
      <c r="AB2134" s="13">
        <f t="shared" si="2815"/>
        <v>3.8608694328935218E-2</v>
      </c>
      <c r="AC2134" s="13">
        <f t="shared" si="2816"/>
        <v>1.940432629812867E-3</v>
      </c>
      <c r="AD2134" s="13">
        <f t="shared" si="2817"/>
        <v>1.1416560457346628E-3</v>
      </c>
      <c r="AE2134" s="13">
        <f t="shared" si="2818"/>
        <v>2.8852198625208374E-3</v>
      </c>
      <c r="AF2134" s="13">
        <f t="shared" si="2819"/>
        <v>3.6457975614397503E-3</v>
      </c>
      <c r="AG2134" s="13">
        <f t="shared" si="2820"/>
        <v>3.0712482912565856E-3</v>
      </c>
      <c r="AH2134" s="13">
        <f t="shared" si="2821"/>
        <v>5.1107859551467169E-2</v>
      </c>
      <c r="AI2134" s="13">
        <f t="shared" si="2822"/>
        <v>4.9933639574347675E-2</v>
      </c>
      <c r="AJ2134" s="13">
        <f t="shared" si="2823"/>
        <v>2.4393198844787876E-2</v>
      </c>
      <c r="AK2134" s="13">
        <f t="shared" si="2824"/>
        <v>7.9442523444261219E-3</v>
      </c>
      <c r="AL2134" s="13">
        <f t="shared" si="2825"/>
        <v>1.9164951401577575E-4</v>
      </c>
      <c r="AM2134" s="13">
        <f t="shared" si="2826"/>
        <v>2.2308522409623444E-4</v>
      </c>
      <c r="AN2134" s="13">
        <f t="shared" si="2827"/>
        <v>5.6378619637859062E-4</v>
      </c>
      <c r="AO2134" s="13">
        <f t="shared" si="2828"/>
        <v>7.12406831323626E-4</v>
      </c>
      <c r="AP2134" s="13">
        <f t="shared" si="2829"/>
        <v>6.0013706918991892E-4</v>
      </c>
      <c r="AQ2134" s="13">
        <f t="shared" si="2830"/>
        <v>3.7917010966896501E-4</v>
      </c>
      <c r="AR2134" s="13">
        <f t="shared" si="2831"/>
        <v>2.5832195617889204E-2</v>
      </c>
      <c r="AS2134" s="13">
        <f t="shared" si="2832"/>
        <v>2.5238692379569504E-2</v>
      </c>
      <c r="AT2134" s="13">
        <f t="shared" si="2833"/>
        <v>1.2329412537225696E-2</v>
      </c>
      <c r="AU2134" s="13">
        <f t="shared" si="2834"/>
        <v>4.0153800687432479E-3</v>
      </c>
      <c r="AV2134" s="13">
        <f t="shared" si="2835"/>
        <v>9.8078134589422842E-4</v>
      </c>
      <c r="AW2134" s="13">
        <f t="shared" si="2836"/>
        <v>1.3144812133562265E-5</v>
      </c>
      <c r="AX2134" s="13">
        <f t="shared" si="2837"/>
        <v>3.6326627881197594E-5</v>
      </c>
      <c r="AY2134" s="13">
        <f t="shared" si="2838"/>
        <v>9.1805503674084651E-5</v>
      </c>
      <c r="AZ2134" s="13">
        <f t="shared" si="2839"/>
        <v>1.1600650812423437E-4</v>
      </c>
      <c r="BA2134" s="13">
        <f t="shared" si="2840"/>
        <v>9.7724786921657476E-5</v>
      </c>
      <c r="BB2134" s="13">
        <f t="shared" si="2841"/>
        <v>6.1743091831467786E-5</v>
      </c>
      <c r="BC2134" s="13">
        <f t="shared" si="2842"/>
        <v>3.1207717173864418E-5</v>
      </c>
      <c r="BD2134" s="13">
        <f t="shared" si="2843"/>
        <v>1.0880621498292586E-2</v>
      </c>
      <c r="BE2134" s="13">
        <f t="shared" si="2844"/>
        <v>1.0630635620603757E-2</v>
      </c>
      <c r="BF2134" s="13">
        <f t="shared" si="2845"/>
        <v>5.1931966255688274E-3</v>
      </c>
      <c r="BG2134" s="13">
        <f t="shared" si="2846"/>
        <v>1.6912937384822005E-3</v>
      </c>
      <c r="BH2134" s="13">
        <f t="shared" si="2847"/>
        <v>4.131089263612919E-4</v>
      </c>
      <c r="BI2134" s="13">
        <f t="shared" si="2848"/>
        <v>8.0723522428472803E-5</v>
      </c>
      <c r="BJ2134" s="14">
        <f t="shared" si="2849"/>
        <v>0.12507014614323969</v>
      </c>
      <c r="BK2134" s="14">
        <f t="shared" si="2850"/>
        <v>0.16494459075275703</v>
      </c>
      <c r="BL2134" s="14">
        <f t="shared" si="2851"/>
        <v>0.61414155648524138</v>
      </c>
      <c r="BM2134" s="14">
        <f t="shared" si="2852"/>
        <v>0.66490715195499739</v>
      </c>
      <c r="BN2134" s="14">
        <f t="shared" si="2853"/>
        <v>0.32006219730636121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1.4215</v>
      </c>
      <c r="F2135" s="10">
        <f>VLOOKUP(B2135,home!$B$2:$E$405,3,FALSE)</f>
        <v>0.93799999999999994</v>
      </c>
      <c r="G2135" s="10">
        <f>VLOOKUP(C2135,away!$B$2:$E$405,4,FALSE)</f>
        <v>0.87939999999999996</v>
      </c>
      <c r="H2135" s="10">
        <f>VLOOKUP(A2135,away!$A$2:$E$405,3,FALSE)</f>
        <v>1.0277000000000001</v>
      </c>
      <c r="I2135" s="10">
        <f>VLOOKUP(C2135,away!$B$2:$E$405,3,FALSE)</f>
        <v>0.7298</v>
      </c>
      <c r="J2135" s="10">
        <f>VLOOKUP(B2135,home!$B$2:$E$405,4,FALSE)</f>
        <v>0.64870000000000005</v>
      </c>
      <c r="K2135" s="12">
        <f t="shared" si="2798"/>
        <v>1.1725629397999999</v>
      </c>
      <c r="L2135" s="12">
        <f t="shared" si="2799"/>
        <v>0.48653502890200007</v>
      </c>
      <c r="M2135" s="13">
        <f t="shared" si="2800"/>
        <v>0.19031056879009103</v>
      </c>
      <c r="N2135" s="13">
        <f t="shared" si="2801"/>
        <v>0.22315112001551929</v>
      </c>
      <c r="O2135" s="13">
        <f t="shared" si="2802"/>
        <v>9.2592758086643023E-2</v>
      </c>
      <c r="P2135" s="13">
        <f t="shared" si="2803"/>
        <v>0.10857083662626436</v>
      </c>
      <c r="Q2135" s="13">
        <f t="shared" si="2804"/>
        <v>0.13082936665252998</v>
      </c>
      <c r="R2135" s="13">
        <f t="shared" si="2805"/>
        <v>2.2524810115900379E-2</v>
      </c>
      <c r="S2135" s="13">
        <f t="shared" si="2806"/>
        <v>1.5484724049572511E-2</v>
      </c>
      <c r="T2135" s="13">
        <f t="shared" si="2807"/>
        <v>6.3653069685519037E-2</v>
      </c>
      <c r="U2135" s="13">
        <f t="shared" si="2808"/>
        <v>2.6411757567936924E-2</v>
      </c>
      <c r="V2135" s="13">
        <f t="shared" si="2809"/>
        <v>9.8154731189431239E-4</v>
      </c>
      <c r="W2135" s="13">
        <f t="shared" si="2810"/>
        <v>5.1135222258087525E-2</v>
      </c>
      <c r="X2135" s="13">
        <f t="shared" si="2811"/>
        <v>2.4879076839248813E-2</v>
      </c>
      <c r="Y2135" s="13">
        <f t="shared" si="2812"/>
        <v>6.0522711845195001E-3</v>
      </c>
      <c r="Z2135" s="13">
        <f t="shared" si="2813"/>
        <v>3.6530363802505517E-3</v>
      </c>
      <c r="AA2135" s="13">
        <f t="shared" si="2814"/>
        <v>4.2834150772229369E-3</v>
      </c>
      <c r="AB2135" s="13">
        <f t="shared" si="2815"/>
        <v>2.5112868876660858E-3</v>
      </c>
      <c r="AC2135" s="13">
        <f t="shared" si="2816"/>
        <v>3.499786346540488E-5</v>
      </c>
      <c r="AD2135" s="13">
        <f t="shared" si="2817"/>
        <v>1.4989816634567384E-2</v>
      </c>
      <c r="AE2135" s="13">
        <f t="shared" si="2818"/>
        <v>7.2930708695349246E-3</v>
      </c>
      <c r="AF2135" s="13">
        <f t="shared" si="2819"/>
        <v>1.7741672231467542E-3</v>
      </c>
      <c r="AG2135" s="13">
        <f t="shared" si="2820"/>
        <v>2.8773150039689579E-4</v>
      </c>
      <c r="AH2135" s="13">
        <f t="shared" si="2821"/>
        <v>4.4433254021131489E-4</v>
      </c>
      <c r="AI2135" s="13">
        <f t="shared" si="2822"/>
        <v>5.2100786959898113E-4</v>
      </c>
      <c r="AJ2135" s="13">
        <f t="shared" si="2823"/>
        <v>3.0545725961795818E-4</v>
      </c>
      <c r="AK2135" s="13">
        <f t="shared" si="2824"/>
        <v>1.1938928744029492E-4</v>
      </c>
      <c r="AL2135" s="13">
        <f t="shared" si="2825"/>
        <v>7.9864136621058127E-7</v>
      </c>
      <c r="AM2135" s="13">
        <f t="shared" si="2826"/>
        <v>3.5153006920182537E-3</v>
      </c>
      <c r="AN2135" s="13">
        <f t="shared" si="2827"/>
        <v>1.7103169237903219E-3</v>
      </c>
      <c r="AO2135" s="13">
        <f t="shared" si="2828"/>
        <v>4.1606454697395198E-4</v>
      </c>
      <c r="AP2135" s="13">
        <f t="shared" si="2829"/>
        <v>6.747665879568977E-5</v>
      </c>
      <c r="AQ2135" s="13">
        <f t="shared" si="2830"/>
        <v>8.207439534342829E-6</v>
      </c>
      <c r="AR2135" s="13">
        <f t="shared" si="2831"/>
        <v>4.3236669058762241E-5</v>
      </c>
      <c r="AS2135" s="13">
        <f t="shared" si="2832"/>
        <v>5.0697715778701954E-5</v>
      </c>
      <c r="AT2135" s="13">
        <f t="shared" si="2833"/>
        <v>2.9723131327309809E-5</v>
      </c>
      <c r="AU2135" s="13">
        <f t="shared" si="2834"/>
        <v>1.1617414083070618E-5</v>
      </c>
      <c r="AV2135" s="13">
        <f t="shared" si="2835"/>
        <v>3.4055373025298033E-6</v>
      </c>
      <c r="AW2135" s="13">
        <f t="shared" si="2836"/>
        <v>1.2656090668164651E-8</v>
      </c>
      <c r="AX2135" s="13">
        <f t="shared" si="2837"/>
        <v>6.8698521895231666E-4</v>
      </c>
      <c r="AY2135" s="13">
        <f t="shared" si="2838"/>
        <v>3.342423733582123E-4</v>
      </c>
      <c r="AZ2135" s="13">
        <f t="shared" si="2839"/>
        <v>8.131031139105543E-5</v>
      </c>
      <c r="BA2135" s="13">
        <f t="shared" si="2840"/>
        <v>1.3186771567559261E-5</v>
      </c>
      <c r="BB2135" s="13">
        <f t="shared" si="2841"/>
        <v>1.6039565714366293E-6</v>
      </c>
      <c r="BC2135" s="13">
        <f t="shared" si="2842"/>
        <v>1.5607621136829469E-7</v>
      </c>
      <c r="BD2135" s="13">
        <f t="shared" si="2843"/>
        <v>3.5060256716885154E-6</v>
      </c>
      <c r="BE2135" s="13">
        <f t="shared" si="2844"/>
        <v>4.1110357686093549E-6</v>
      </c>
      <c r="BF2135" s="13">
        <f t="shared" si="2845"/>
        <v>2.4102240932317692E-6</v>
      </c>
      <c r="BG2135" s="13">
        <f t="shared" si="2846"/>
        <v>9.4204648277887728E-7</v>
      </c>
      <c r="BH2135" s="13">
        <f t="shared" si="2847"/>
        <v>2.7615219831886277E-7</v>
      </c>
      <c r="BI2135" s="13">
        <f t="shared" si="2848"/>
        <v>6.4761166698599648E-8</v>
      </c>
      <c r="BJ2135" s="14">
        <f t="shared" si="2849"/>
        <v>0.53087976383223445</v>
      </c>
      <c r="BK2135" s="14">
        <f t="shared" si="2850"/>
        <v>0.31571771565601203</v>
      </c>
      <c r="BL2135" s="14">
        <f t="shared" si="2851"/>
        <v>0.14986420540516959</v>
      </c>
      <c r="BM2135" s="14">
        <f t="shared" si="2852"/>
        <v>0.23180103126945123</v>
      </c>
      <c r="BN2135" s="14">
        <f t="shared" si="2853"/>
        <v>0.76797946028694797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1.4215</v>
      </c>
      <c r="F2136" s="10">
        <f>VLOOKUP(B2136,home!$B$2:$E$405,3,FALSE)</f>
        <v>1.407</v>
      </c>
      <c r="G2136" s="10">
        <f>VLOOKUP(C2136,away!$B$2:$E$405,4,FALSE)</f>
        <v>1.0823</v>
      </c>
      <c r="H2136" s="10">
        <f>VLOOKUP(A2136,away!$A$2:$E$405,3,FALSE)</f>
        <v>1.0277000000000001</v>
      </c>
      <c r="I2136" s="10">
        <f>VLOOKUP(C2136,away!$B$2:$E$405,3,FALSE)</f>
        <v>0.74850000000000005</v>
      </c>
      <c r="J2136" s="10">
        <f>VLOOKUP(B2136,home!$B$2:$E$405,4,FALSE)</f>
        <v>0.89200000000000002</v>
      </c>
      <c r="K2136" s="12">
        <f t="shared" si="2798"/>
        <v>2.1646546561500002</v>
      </c>
      <c r="L2136" s="12">
        <f t="shared" si="2799"/>
        <v>0.68615623740000009</v>
      </c>
      <c r="M2136" s="13">
        <f t="shared" si="2800"/>
        <v>5.7797434300716356E-2</v>
      </c>
      <c r="N2136" s="13">
        <f t="shared" si="2801"/>
        <v>0.12511148527256941</v>
      </c>
      <c r="O2136" s="13">
        <f t="shared" si="2802"/>
        <v>3.9658070051153238E-2</v>
      </c>
      <c r="P2136" s="13">
        <f t="shared" si="2803"/>
        <v>8.5846025990151745E-2</v>
      </c>
      <c r="Q2136" s="13">
        <f t="shared" si="2804"/>
        <v>0.13541157956655478</v>
      </c>
      <c r="R2136" s="13">
        <f t="shared" si="2805"/>
        <v>1.3605816064422465E-2</v>
      </c>
      <c r="S2136" s="13">
        <f t="shared" si="2806"/>
        <v>3.1876588759799269E-2</v>
      </c>
      <c r="T2136" s="13">
        <f t="shared" si="2807"/>
        <v>9.2913499935777966E-2</v>
      </c>
      <c r="U2136" s="13">
        <f t="shared" si="2808"/>
        <v>2.9451893094572565E-2</v>
      </c>
      <c r="V2136" s="13">
        <f t="shared" si="2809"/>
        <v>5.260668863514264E-3</v>
      </c>
      <c r="W2136" s="13">
        <f t="shared" si="2810"/>
        <v>9.7706435401789693E-2</v>
      </c>
      <c r="X2136" s="13">
        <f t="shared" si="2811"/>
        <v>6.7041880085058181E-2</v>
      </c>
      <c r="Y2136" s="13">
        <f t="shared" si="2812"/>
        <v>2.3000602093692753E-2</v>
      </c>
      <c r="Z2136" s="13">
        <f t="shared" si="2813"/>
        <v>3.1119051858401999E-3</v>
      </c>
      <c r="AA2136" s="13">
        <f t="shared" si="2814"/>
        <v>6.736200050026322E-3</v>
      </c>
      <c r="AB2136" s="13">
        <f t="shared" si="2815"/>
        <v>7.2907734015236715E-3</v>
      </c>
      <c r="AC2136" s="13">
        <f t="shared" si="2816"/>
        <v>4.8835160401881168E-4</v>
      </c>
      <c r="AD2136" s="13">
        <f t="shared" si="2817"/>
        <v>5.287517258207583E-2</v>
      </c>
      <c r="AE2136" s="13">
        <f t="shared" si="2818"/>
        <v>3.6280629470792802E-2</v>
      </c>
      <c r="AF2136" s="13">
        <f t="shared" si="2819"/>
        <v>1.244709010409137E-2</v>
      </c>
      <c r="AG2136" s="13">
        <f t="shared" si="2820"/>
        <v>2.8468828374673713E-3</v>
      </c>
      <c r="AH2136" s="13">
        <f t="shared" si="2821"/>
        <v>5.3381328836541472E-4</v>
      </c>
      <c r="AI2136" s="13">
        <f t="shared" si="2822"/>
        <v>1.1555214201749379E-3</v>
      </c>
      <c r="AJ2136" s="13">
        <f t="shared" si="2823"/>
        <v>1.2506524112313702E-3</v>
      </c>
      <c r="AK2136" s="13">
        <f t="shared" si="2824"/>
        <v>9.0241018839907019E-4</v>
      </c>
      <c r="AL2136" s="13">
        <f t="shared" si="2825"/>
        <v>2.9013775437026E-5</v>
      </c>
      <c r="AM2136" s="13">
        <f t="shared" si="2826"/>
        <v>2.2891297704905049E-2</v>
      </c>
      <c r="AN2136" s="13">
        <f t="shared" si="2827"/>
        <v>1.5707006702400907E-2</v>
      </c>
      <c r="AO2136" s="13">
        <f t="shared" si="2828"/>
        <v>5.3887303098679937E-3</v>
      </c>
      <c r="AP2136" s="13">
        <f t="shared" si="2829"/>
        <v>1.2325036379274535E-3</v>
      </c>
      <c r="AQ2136" s="13">
        <f t="shared" si="2830"/>
        <v>2.1142251469552831E-4</v>
      </c>
      <c r="AR2136" s="13">
        <f t="shared" si="2831"/>
        <v>7.3255863483786876E-5</v>
      </c>
      <c r="AS2136" s="13">
        <f t="shared" si="2832"/>
        <v>1.5857364598046805E-4</v>
      </c>
      <c r="AT2136" s="13">
        <f t="shared" si="2833"/>
        <v>1.7162859055715098E-4</v>
      </c>
      <c r="AU2136" s="13">
        <f t="shared" si="2834"/>
        <v>1.2383887589266629E-4</v>
      </c>
      <c r="AV2136" s="13">
        <f t="shared" si="2835"/>
        <v>6.7017099828360543E-5</v>
      </c>
      <c r="AW2136" s="13">
        <f t="shared" si="2836"/>
        <v>1.1970530018494881E-6</v>
      </c>
      <c r="AX2136" s="13">
        <f t="shared" si="2837"/>
        <v>8.2586256937064208E-3</v>
      </c>
      <c r="AY2136" s="13">
        <f t="shared" si="2838"/>
        <v>5.6667075320885633E-3</v>
      </c>
      <c r="AZ2136" s="13">
        <f t="shared" si="2839"/>
        <v>1.9441233593320642E-3</v>
      </c>
      <c r="BA2136" s="13">
        <f t="shared" si="2840"/>
        <v>4.446574564269127E-4</v>
      </c>
      <c r="BB2136" s="13">
        <f t="shared" si="2841"/>
        <v>7.6276121808436208E-5</v>
      </c>
      <c r="BC2136" s="13">
        <f t="shared" si="2842"/>
        <v>1.0467467348708139E-5</v>
      </c>
      <c r="BD2136" s="13">
        <f t="shared" si="2843"/>
        <v>8.3774946092538745E-6</v>
      </c>
      <c r="BE2136" s="13">
        <f t="shared" si="2844"/>
        <v>1.8134382712792927E-5</v>
      </c>
      <c r="BF2136" s="13">
        <f t="shared" si="2845"/>
        <v>1.9627337987826644E-5</v>
      </c>
      <c r="BG2136" s="13">
        <f t="shared" si="2846"/>
        <v>1.4162136187726241E-5</v>
      </c>
      <c r="BH2136" s="13">
        <f t="shared" si="2847"/>
        <v>7.6640335099480087E-6</v>
      </c>
      <c r="BI2136" s="13">
        <f t="shared" si="2848"/>
        <v>3.3179971644397157E-6</v>
      </c>
      <c r="BJ2136" s="14">
        <f t="shared" si="2849"/>
        <v>0.70746707585037805</v>
      </c>
      <c r="BK2136" s="14">
        <f t="shared" si="2850"/>
        <v>0.18696479082572601</v>
      </c>
      <c r="BL2136" s="14">
        <f t="shared" si="2851"/>
        <v>0.10125074742778351</v>
      </c>
      <c r="BM2136" s="14">
        <f t="shared" si="2852"/>
        <v>0.53569859756507343</v>
      </c>
      <c r="BN2136" s="14">
        <f t="shared" si="2853"/>
        <v>0.45743041124556794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1.6204000000000001</v>
      </c>
      <c r="F2137" s="10">
        <f>VLOOKUP(B2137,home!$B$2:$E$405,3,FALSE)</f>
        <v>0.89139999999999997</v>
      </c>
      <c r="G2137" s="10">
        <f>VLOOKUP(C2137,away!$B$2:$E$405,4,FALSE)</f>
        <v>0.82279999999999998</v>
      </c>
      <c r="H2137" s="10">
        <f>VLOOKUP(A2137,away!$A$2:$E$405,3,FALSE)</f>
        <v>1.3241000000000001</v>
      </c>
      <c r="I2137" s="10">
        <f>VLOOKUP(C2137,away!$B$2:$E$405,3,FALSE)</f>
        <v>1.5944</v>
      </c>
      <c r="J2137" s="10">
        <f>VLOOKUP(B2137,home!$B$2:$E$405,4,FALSE)</f>
        <v>0.92310000000000003</v>
      </c>
      <c r="K2137" s="12">
        <f t="shared" si="2798"/>
        <v>1.188472527968</v>
      </c>
      <c r="L2137" s="12">
        <f t="shared" si="2799"/>
        <v>1.9487979864240004</v>
      </c>
      <c r="M2137" s="13">
        <f t="shared" si="2800"/>
        <v>4.3401099053111812E-2</v>
      </c>
      <c r="N2137" s="13">
        <f t="shared" si="2801"/>
        <v>5.1581013908241366E-2</v>
      </c>
      <c r="O2137" s="13">
        <f t="shared" si="2802"/>
        <v>8.4579974443292891E-2</v>
      </c>
      <c r="P2137" s="13">
        <f t="shared" si="2803"/>
        <v>0.10052097604208912</v>
      </c>
      <c r="Q2137" s="13">
        <f t="shared" si="2804"/>
        <v>3.0651308997340095E-2</v>
      </c>
      <c r="R2137" s="13">
        <f t="shared" si="2805"/>
        <v>8.2414641943441308E-2</v>
      </c>
      <c r="S2137" s="13">
        <f t="shared" si="2806"/>
        <v>5.8203978959662894E-2</v>
      </c>
      <c r="T2137" s="13">
        <f t="shared" si="2807"/>
        <v>5.9733209255276219E-2</v>
      </c>
      <c r="U2137" s="13">
        <f t="shared" si="2808"/>
        <v>9.7947537852099253E-2</v>
      </c>
      <c r="V2137" s="13">
        <f t="shared" si="2809"/>
        <v>1.4978424515621782E-2</v>
      </c>
      <c r="W2137" s="13">
        <f t="shared" si="2810"/>
        <v>1.2142746229865694E-2</v>
      </c>
      <c r="X2137" s="13">
        <f t="shared" si="2811"/>
        <v>2.3663759402419885E-2</v>
      </c>
      <c r="Y2137" s="13">
        <f t="shared" si="2812"/>
        <v>2.3057943337328943E-2</v>
      </c>
      <c r="Z2137" s="13">
        <f t="shared" si="2813"/>
        <v>5.3536496090411133E-2</v>
      </c>
      <c r="AA2137" s="13">
        <f t="shared" si="2814"/>
        <v>6.3626654847119865E-2</v>
      </c>
      <c r="AB2137" s="13">
        <f t="shared" si="2815"/>
        <v>3.7809265666151975E-2</v>
      </c>
      <c r="AC2137" s="13">
        <f t="shared" si="2816"/>
        <v>2.168213888490091E-3</v>
      </c>
      <c r="AD2137" s="13">
        <f t="shared" si="2817"/>
        <v>3.607830077070598E-3</v>
      </c>
      <c r="AE2137" s="13">
        <f t="shared" si="2818"/>
        <v>7.0309319895551269E-3</v>
      </c>
      <c r="AF2137" s="13">
        <f t="shared" si="2819"/>
        <v>6.850933051964562E-3</v>
      </c>
      <c r="AG2137" s="13">
        <f t="shared" si="2820"/>
        <v>4.4503615122647236E-3</v>
      </c>
      <c r="AH2137" s="13">
        <f t="shared" si="2821"/>
        <v>2.6082953945297398E-2</v>
      </c>
      <c r="AI2137" s="13">
        <f t="shared" si="2822"/>
        <v>3.0998874212240513E-2</v>
      </c>
      <c r="AJ2137" s="13">
        <f t="shared" si="2823"/>
        <v>1.8420655199591768E-2</v>
      </c>
      <c r="AK2137" s="13">
        <f t="shared" si="2824"/>
        <v>7.2974808839619031E-3</v>
      </c>
      <c r="AL2137" s="13">
        <f t="shared" si="2825"/>
        <v>2.008713890607437E-4</v>
      </c>
      <c r="AM2137" s="13">
        <f t="shared" si="2826"/>
        <v>8.5756138643501567E-4</v>
      </c>
      <c r="AN2137" s="13">
        <f t="shared" si="2827"/>
        <v>1.6712139031195325E-3</v>
      </c>
      <c r="AO2137" s="13">
        <f t="shared" si="2828"/>
        <v>1.62842914464157E-3</v>
      </c>
      <c r="AP2137" s="13">
        <f t="shared" si="2829"/>
        <v>1.0578264793705498E-3</v>
      </c>
      <c r="AQ2137" s="13">
        <f t="shared" si="2830"/>
        <v>5.1537252824582918E-4</v>
      </c>
      <c r="AR2137" s="13">
        <f t="shared" si="2831"/>
        <v>1.0166081625717105E-2</v>
      </c>
      <c r="AS2137" s="13">
        <f t="shared" si="2832"/>
        <v>1.208210872924504E-2</v>
      </c>
      <c r="AT2137" s="13">
        <f t="shared" si="2833"/>
        <v>7.1796271523150478E-3</v>
      </c>
      <c r="AU2137" s="13">
        <f t="shared" si="2834"/>
        <v>2.844263210526519E-3</v>
      </c>
      <c r="AV2137" s="13">
        <f t="shared" si="2835"/>
        <v>8.4508217200520851E-4</v>
      </c>
      <c r="AW2137" s="13">
        <f t="shared" si="2836"/>
        <v>1.2923244218748275E-5</v>
      </c>
      <c r="AX2137" s="13">
        <f t="shared" si="2837"/>
        <v>1.69864691470694E-4</v>
      </c>
      <c r="AY2137" s="13">
        <f t="shared" si="2838"/>
        <v>3.3103196870262253E-4</v>
      </c>
      <c r="AZ2137" s="13">
        <f t="shared" si="2839"/>
        <v>3.2255721702482184E-4</v>
      </c>
      <c r="BA2137" s="13">
        <f t="shared" si="2840"/>
        <v>2.0953295168150071E-4</v>
      </c>
      <c r="BB2137" s="13">
        <f t="shared" si="2841"/>
        <v>1.0208434858159648E-4</v>
      </c>
      <c r="BC2137" s="13">
        <f t="shared" si="2842"/>
        <v>3.9788354592244211E-5</v>
      </c>
      <c r="BD2137" s="13">
        <f t="shared" si="2843"/>
        <v>3.3019399003365872E-3</v>
      </c>
      <c r="BE2137" s="13">
        <f t="shared" si="2844"/>
        <v>3.924264860551429E-3</v>
      </c>
      <c r="BF2137" s="13">
        <f t="shared" si="2845"/>
        <v>2.3319404896177745E-3</v>
      </c>
      <c r="BG2137" s="13">
        <f t="shared" si="2846"/>
        <v>9.2381573625565728E-4</v>
      </c>
      <c r="BH2137" s="13">
        <f t="shared" si="2847"/>
        <v>2.7448240586109521E-4</v>
      </c>
      <c r="BI2137" s="13">
        <f t="shared" si="2848"/>
        <v>6.5242959755294888E-5</v>
      </c>
      <c r="BJ2137" s="14">
        <f t="shared" si="2849"/>
        <v>0.22967530073519324</v>
      </c>
      <c r="BK2137" s="14">
        <f t="shared" si="2850"/>
        <v>0.21980459581673908</v>
      </c>
      <c r="BL2137" s="14">
        <f t="shared" si="2851"/>
        <v>0.49311688823538363</v>
      </c>
      <c r="BM2137" s="14">
        <f t="shared" si="2852"/>
        <v>0.60266615776572685</v>
      </c>
      <c r="BN2137" s="14">
        <f t="shared" si="2853"/>
        <v>0.39314901438751659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1.6204000000000001</v>
      </c>
      <c r="F2138" s="10">
        <f>VLOOKUP(B2138,home!$B$2:$E$405,3,FALSE)</f>
        <v>0.89139999999999997</v>
      </c>
      <c r="G2138" s="10">
        <f>VLOOKUP(C2138,away!$B$2:$E$405,4,FALSE)</f>
        <v>1.0971</v>
      </c>
      <c r="H2138" s="10">
        <f>VLOOKUP(A2138,away!$A$2:$E$405,3,FALSE)</f>
        <v>1.3241000000000001</v>
      </c>
      <c r="I2138" s="10">
        <f>VLOOKUP(C2138,away!$B$2:$E$405,3,FALSE)</f>
        <v>1.0909</v>
      </c>
      <c r="J2138" s="10">
        <f>VLOOKUP(B2138,home!$B$2:$E$405,4,FALSE)</f>
        <v>1.3426</v>
      </c>
      <c r="K2138" s="12">
        <f t="shared" si="2798"/>
        <v>1.5846781847760001</v>
      </c>
      <c r="L2138" s="12">
        <f t="shared" si="2799"/>
        <v>1.9393329223940001</v>
      </c>
      <c r="M2138" s="13">
        <f t="shared" si="2800"/>
        <v>2.9480946455587364E-2</v>
      </c>
      <c r="N2138" s="13">
        <f t="shared" si="2801"/>
        <v>4.6717812714718636E-2</v>
      </c>
      <c r="O2138" s="13">
        <f t="shared" si="2802"/>
        <v>5.7173370044655281E-2</v>
      </c>
      <c r="P2138" s="13">
        <f t="shared" si="2803"/>
        <v>9.0601392259890876E-2</v>
      </c>
      <c r="Q2138" s="13">
        <f t="shared" si="2804"/>
        <v>3.7016349324732745E-2</v>
      </c>
      <c r="R2138" s="13">
        <f t="shared" si="2805"/>
        <v>5.5439099405907466E-2</v>
      </c>
      <c r="S2138" s="13">
        <f t="shared" si="2806"/>
        <v>6.9609470406562221E-2</v>
      </c>
      <c r="T2138" s="13">
        <f t="shared" si="2807"/>
        <v>7.1787024912291122E-2</v>
      </c>
      <c r="U2138" s="13">
        <f t="shared" si="2808"/>
        <v>8.7853131412169674E-2</v>
      </c>
      <c r="V2138" s="13">
        <f t="shared" si="2809"/>
        <v>2.3769457495422565E-2</v>
      </c>
      <c r="W2138" s="13">
        <f t="shared" si="2810"/>
        <v>1.9553000418317264E-2</v>
      </c>
      <c r="X2138" s="13">
        <f t="shared" si="2811"/>
        <v>3.7919777442826333E-2</v>
      </c>
      <c r="Y2138" s="13">
        <f t="shared" si="2812"/>
        <v>3.6769536402363238E-2</v>
      </c>
      <c r="Z2138" s="13">
        <f t="shared" si="2813"/>
        <v>3.5838290221916674E-2</v>
      </c>
      <c r="AA2138" s="13">
        <f t="shared" si="2814"/>
        <v>5.6792156694342399E-2</v>
      </c>
      <c r="AB2138" s="13">
        <f t="shared" si="2815"/>
        <v>4.4998645889952345E-2</v>
      </c>
      <c r="AC2138" s="13">
        <f t="shared" si="2816"/>
        <v>4.5655461434893838E-3</v>
      </c>
      <c r="AD2138" s="13">
        <f t="shared" si="2817"/>
        <v>7.7463033024558411E-3</v>
      </c>
      <c r="AE2138" s="13">
        <f t="shared" si="2818"/>
        <v>1.5022661021301981E-2</v>
      </c>
      <c r="AF2138" s="13">
        <f t="shared" si="2819"/>
        <v>1.4566970550288005E-2</v>
      </c>
      <c r="AG2138" s="13">
        <f t="shared" si="2820"/>
        <v>9.4167351892391268E-3</v>
      </c>
      <c r="AH2138" s="13">
        <f t="shared" si="2821"/>
        <v>1.7375594027418499E-2</v>
      </c>
      <c r="AI2138" s="13">
        <f t="shared" si="2822"/>
        <v>2.753472480277426E-2</v>
      </c>
      <c r="AJ2138" s="13">
        <f t="shared" si="2823"/>
        <v>2.1816838859383514E-2</v>
      </c>
      <c r="AK2138" s="13">
        <f t="shared" si="2824"/>
        <v>1.1524222867079456E-2</v>
      </c>
      <c r="AL2138" s="13">
        <f t="shared" si="2825"/>
        <v>5.6123684855242213E-4</v>
      </c>
      <c r="AM2138" s="13">
        <f t="shared" si="2826"/>
        <v>2.4550795712120119E-3</v>
      </c>
      <c r="AN2138" s="13">
        <f t="shared" si="2827"/>
        <v>4.7612166395483999E-3</v>
      </c>
      <c r="AO2138" s="13">
        <f t="shared" si="2828"/>
        <v>4.6167920898631705E-3</v>
      </c>
      <c r="AP2138" s="13">
        <f t="shared" si="2829"/>
        <v>2.9844989652399491E-3</v>
      </c>
      <c r="AQ2138" s="13">
        <f t="shared" si="2830"/>
        <v>1.4469842750351653E-3</v>
      </c>
      <c r="AR2138" s="13">
        <f t="shared" si="2831"/>
        <v>6.7394123087050513E-3</v>
      </c>
      <c r="AS2138" s="13">
        <f t="shared" si="2832"/>
        <v>1.0679799663815753E-2</v>
      </c>
      <c r="AT2138" s="13">
        <f t="shared" si="2833"/>
        <v>8.4620227725134434E-3</v>
      </c>
      <c r="AU2138" s="13">
        <f t="shared" si="2834"/>
        <v>4.4698609622265927E-3</v>
      </c>
      <c r="AV2138" s="13">
        <f t="shared" si="2835"/>
        <v>1.7708227889555849E-3</v>
      </c>
      <c r="AW2138" s="13">
        <f t="shared" si="2836"/>
        <v>4.7911208556163932E-5</v>
      </c>
      <c r="AX2138" s="13">
        <f t="shared" si="2837"/>
        <v>6.4841850639814878E-4</v>
      </c>
      <c r="AY2138" s="13">
        <f t="shared" si="2838"/>
        <v>1.2574993569474744E-3</v>
      </c>
      <c r="AZ2138" s="13">
        <f t="shared" si="2839"/>
        <v>1.219354951408761E-3</v>
      </c>
      <c r="BA2138" s="13">
        <f t="shared" si="2840"/>
        <v>7.8824506711704903E-4</v>
      </c>
      <c r="BB2138" s="13">
        <f t="shared" si="2841"/>
        <v>3.8216740239369046E-4</v>
      </c>
      <c r="BC2138" s="13">
        <f t="shared" si="2842"/>
        <v>1.4822996506557589E-4</v>
      </c>
      <c r="BD2138" s="13">
        <f t="shared" si="2843"/>
        <v>2.1783273613098417E-3</v>
      </c>
      <c r="BE2138" s="13">
        <f t="shared" si="2844"/>
        <v>3.4519478487683741E-3</v>
      </c>
      <c r="BF2138" s="13">
        <f t="shared" si="2845"/>
        <v>2.7351132254638433E-3</v>
      </c>
      <c r="BG2138" s="13">
        <f t="shared" si="2846"/>
        <v>1.444758087094958E-3</v>
      </c>
      <c r="BH2138" s="13">
        <f t="shared" si="2847"/>
        <v>5.7236915572452082E-4</v>
      </c>
      <c r="BI2138" s="13">
        <f t="shared" si="2848"/>
        <v>1.8140418294306112E-4</v>
      </c>
      <c r="BJ2138" s="14">
        <f t="shared" si="2849"/>
        <v>0.31722465806876354</v>
      </c>
      <c r="BK2138" s="14">
        <f t="shared" si="2850"/>
        <v>0.21984554896645231</v>
      </c>
      <c r="BL2138" s="14">
        <f t="shared" si="2851"/>
        <v>0.42319362236120384</v>
      </c>
      <c r="BM2138" s="14">
        <f t="shared" si="2852"/>
        <v>0.67846356126445329</v>
      </c>
      <c r="BN2138" s="14">
        <f t="shared" si="2853"/>
        <v>0.31642897020549238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1.6204000000000001</v>
      </c>
      <c r="F2139" s="10">
        <f>VLOOKUP(B2139,home!$B$2:$E$405,3,FALSE)</f>
        <v>1.0971</v>
      </c>
      <c r="G2139" s="10">
        <f>VLOOKUP(C2139,away!$B$2:$E$405,4,FALSE)</f>
        <v>1.0286</v>
      </c>
      <c r="H2139" s="10">
        <f>VLOOKUP(A2139,away!$A$2:$E$405,3,FALSE)</f>
        <v>1.3241000000000001</v>
      </c>
      <c r="I2139" s="10">
        <f>VLOOKUP(C2139,away!$B$2:$E$405,3,FALSE)</f>
        <v>0.83909999999999996</v>
      </c>
      <c r="J2139" s="10">
        <f>VLOOKUP(B2139,home!$B$2:$E$405,4,FALSE)</f>
        <v>0.92310000000000003</v>
      </c>
      <c r="K2139" s="12">
        <f t="shared" si="2798"/>
        <v>1.8285842280240001</v>
      </c>
      <c r="L2139" s="12">
        <f t="shared" si="2799"/>
        <v>1.0256123873610001</v>
      </c>
      <c r="M2139" s="13">
        <f t="shared" si="2800"/>
        <v>5.7602079161093146E-2</v>
      </c>
      <c r="N2139" s="13">
        <f t="shared" si="2801"/>
        <v>0.10533025345536484</v>
      </c>
      <c r="O2139" s="13">
        <f t="shared" si="2802"/>
        <v>5.9077405925366047E-2</v>
      </c>
      <c r="P2139" s="13">
        <f t="shared" si="2803"/>
        <v>0.10802801270769595</v>
      </c>
      <c r="Q2139" s="13">
        <f t="shared" si="2804"/>
        <v>9.6302620101125322E-2</v>
      </c>
      <c r="R2139" s="13">
        <f t="shared" si="2805"/>
        <v>3.0295259665104778E-2</v>
      </c>
      <c r="S2139" s="13">
        <f t="shared" si="2806"/>
        <v>5.0649437049559508E-2</v>
      </c>
      <c r="T2139" s="13">
        <f t="shared" si="2807"/>
        <v>9.8769160111034565E-2</v>
      </c>
      <c r="U2139" s="13">
        <f t="shared" si="2808"/>
        <v>5.5397434007502244E-2</v>
      </c>
      <c r="V2139" s="13">
        <f t="shared" si="2809"/>
        <v>1.0554322013900851E-2</v>
      </c>
      <c r="W2139" s="13">
        <f t="shared" si="2810"/>
        <v>5.8699150744768266E-2</v>
      </c>
      <c r="X2139" s="13">
        <f t="shared" si="2811"/>
        <v>6.0202576131404999E-2</v>
      </c>
      <c r="Y2139" s="13">
        <f t="shared" si="2812"/>
        <v>3.0872253915706319E-2</v>
      </c>
      <c r="Z2139" s="13">
        <f t="shared" si="2813"/>
        <v>1.0357064530283178E-2</v>
      </c>
      <c r="AA2139" s="13">
        <f t="shared" si="2814"/>
        <v>1.8938764848702619E-2</v>
      </c>
      <c r="AB2139" s="13">
        <f t="shared" si="2815"/>
        <v>1.7315563350296478E-2</v>
      </c>
      <c r="AC2139" s="13">
        <f t="shared" si="2816"/>
        <v>1.2371107619333452E-3</v>
      </c>
      <c r="AD2139" s="13">
        <f t="shared" si="2817"/>
        <v>2.6834085312571639E-2</v>
      </c>
      <c r="AE2139" s="13">
        <f t="shared" si="2818"/>
        <v>2.7521370300075343E-2</v>
      </c>
      <c r="AF2139" s="13">
        <f t="shared" si="2819"/>
        <v>1.4113129148453196E-2</v>
      </c>
      <c r="AG2139" s="13">
        <f t="shared" si="2820"/>
        <v>4.8248666930264025E-3</v>
      </c>
      <c r="AH2139" s="13">
        <f t="shared" si="2821"/>
        <v>2.6555834197389159E-3</v>
      </c>
      <c r="AI2139" s="13">
        <f t="shared" si="2822"/>
        <v>4.8559579575366196E-3</v>
      </c>
      <c r="AJ2139" s="13">
        <f t="shared" si="2823"/>
        <v>4.4397640665495511E-3</v>
      </c>
      <c r="AK2139" s="13">
        <f t="shared" si="2824"/>
        <v>2.706160849413402E-3</v>
      </c>
      <c r="AL2139" s="13">
        <f t="shared" si="2825"/>
        <v>9.2804023088965677E-5</v>
      </c>
      <c r="AM2139" s="13">
        <f t="shared" si="2826"/>
        <v>9.8136770352037946E-3</v>
      </c>
      <c r="AN2139" s="13">
        <f t="shared" si="2827"/>
        <v>1.0065028732865184E-2</v>
      </c>
      <c r="AO2139" s="13">
        <f t="shared" si="2828"/>
        <v>5.1614090737854609E-3</v>
      </c>
      <c r="AP2139" s="13">
        <f t="shared" si="2829"/>
        <v>1.7645350274372788E-3</v>
      </c>
      <c r="AQ2139" s="13">
        <f t="shared" si="2830"/>
        <v>4.5243224551801375E-4</v>
      </c>
      <c r="AR2139" s="13">
        <f t="shared" si="2831"/>
        <v>5.4471985019094384E-4</v>
      </c>
      <c r="AS2139" s="13">
        <f t="shared" si="2832"/>
        <v>9.9606612675075604E-4</v>
      </c>
      <c r="AT2139" s="13">
        <f t="shared" si="2833"/>
        <v>9.1069540472269372E-4</v>
      </c>
      <c r="AU2139" s="13">
        <f t="shared" si="2834"/>
        <v>5.5509441786995046E-4</v>
      </c>
      <c r="AV2139" s="13">
        <f t="shared" si="2835"/>
        <v>2.5375922439528891E-4</v>
      </c>
      <c r="AW2139" s="13">
        <f t="shared" si="2836"/>
        <v>4.8346220655326619E-6</v>
      </c>
      <c r="AX2139" s="13">
        <f t="shared" si="2837"/>
        <v>2.9908558409158285E-3</v>
      </c>
      <c r="AY2139" s="13">
        <f t="shared" si="2838"/>
        <v>3.0674587992542738E-3</v>
      </c>
      <c r="AZ2139" s="13">
        <f t="shared" si="2839"/>
        <v>1.573011871117341E-3</v>
      </c>
      <c r="BA2139" s="13">
        <f t="shared" si="2840"/>
        <v>5.3776682016128347E-4</v>
      </c>
      <c r="BB2139" s="13">
        <f t="shared" si="2841"/>
        <v>1.3788507806728687E-4</v>
      </c>
      <c r="BC2139" s="13">
        <f t="shared" si="2842"/>
        <v>2.8283328819609602E-5</v>
      </c>
      <c r="BD2139" s="13">
        <f t="shared" si="2843"/>
        <v>9.3111904332876674E-5</v>
      </c>
      <c r="BE2139" s="13">
        <f t="shared" si="2844"/>
        <v>1.7026295970437783E-4</v>
      </c>
      <c r="BF2139" s="13">
        <f t="shared" si="2845"/>
        <v>1.5567008136605564E-4</v>
      </c>
      <c r="BG2139" s="13">
        <f t="shared" si="2846"/>
        <v>9.4885285187060704E-5</v>
      </c>
      <c r="BH2139" s="13">
        <f t="shared" si="2847"/>
        <v>4.3376433991154645E-5</v>
      </c>
      <c r="BI2139" s="13">
        <f t="shared" si="2848"/>
        <v>1.5863492612829902E-5</v>
      </c>
      <c r="BJ2139" s="14">
        <f t="shared" si="2849"/>
        <v>0.55906180976667641</v>
      </c>
      <c r="BK2139" s="14">
        <f t="shared" si="2850"/>
        <v>0.23123122451652606</v>
      </c>
      <c r="BL2139" s="14">
        <f t="shared" si="2851"/>
        <v>0.19951539927133469</v>
      </c>
      <c r="BM2139" s="14">
        <f t="shared" si="2852"/>
        <v>0.54046724289188142</v>
      </c>
      <c r="BN2139" s="14">
        <f t="shared" si="2853"/>
        <v>0.45663563101575011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1.2710999999999999</v>
      </c>
      <c r="F2140" s="10">
        <f>VLOOKUP(B2140,home!$B$2:$E$405,3,FALSE)</f>
        <v>0.74529999999999996</v>
      </c>
      <c r="G2140" s="10">
        <f>VLOOKUP(C2140,away!$B$2:$E$405,4,FALSE)</f>
        <v>0.99380000000000002</v>
      </c>
      <c r="H2140" s="10">
        <f>VLOOKUP(A2140,away!$A$2:$E$405,3,FALSE)</f>
        <v>0.94469999999999998</v>
      </c>
      <c r="I2140" s="10">
        <f>VLOOKUP(C2140,away!$B$2:$E$405,3,FALSE)</f>
        <v>0.61280000000000001</v>
      </c>
      <c r="J2140" s="10">
        <f>VLOOKUP(B2140,home!$B$2:$E$405,4,FALSE)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1.2710999999999999</v>
      </c>
      <c r="F2141" s="10">
        <f>VLOOKUP(B2141,home!$B$2:$E$405,3,FALSE)</f>
        <v>1.7391000000000001</v>
      </c>
      <c r="G2141" s="10">
        <f>VLOOKUP(C2141,away!$B$2:$E$405,4,FALSE)</f>
        <v>0.99380000000000002</v>
      </c>
      <c r="H2141" s="10">
        <f>VLOOKUP(A2141,away!$A$2:$E$405,3,FALSE)</f>
        <v>0.94469999999999998</v>
      </c>
      <c r="I2141" s="10">
        <f>VLOOKUP(C2141,away!$B$2:$E$405,3,FALSE)</f>
        <v>0.78</v>
      </c>
      <c r="J2141" s="10">
        <f>VLOOKUP(B2141,home!$B$2:$E$405,4,FALSE)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1.2710999999999999</v>
      </c>
      <c r="F2142" s="10">
        <f>VLOOKUP(B2142,home!$B$2:$E$405,3,FALSE)</f>
        <v>1.0766</v>
      </c>
      <c r="G2142" s="10">
        <f>VLOOKUP(C2142,away!$B$2:$E$405,4,FALSE)</f>
        <v>0.99380000000000002</v>
      </c>
      <c r="H2142" s="10">
        <f>VLOOKUP(A2142,away!$A$2:$E$405,3,FALSE)</f>
        <v>0.94469999999999998</v>
      </c>
      <c r="I2142" s="10">
        <f>VLOOKUP(C2142,away!$B$2:$E$405,3,FALSE)</f>
        <v>1.0027999999999999</v>
      </c>
      <c r="J2142" s="10">
        <f>VLOOKUP(B2142,home!$B$2:$E$405,4,FALSE)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1.2710999999999999</v>
      </c>
      <c r="F2143" s="10">
        <f>VLOOKUP(B2143,home!$B$2:$E$405,3,FALSE)</f>
        <v>1.2008000000000001</v>
      </c>
      <c r="G2143" s="10">
        <f>VLOOKUP(C2143,away!$B$2:$E$405,4,FALSE)</f>
        <v>1.0766</v>
      </c>
      <c r="H2143" s="10">
        <f>VLOOKUP(A2143,away!$A$2:$E$405,3,FALSE)</f>
        <v>0.94469999999999998</v>
      </c>
      <c r="I2143" s="10">
        <f>VLOOKUP(C2143,away!$B$2:$E$405,3,FALSE)</f>
        <v>0.78</v>
      </c>
      <c r="J2143" s="10">
        <f>VLOOKUP(B2143,home!$B$2:$E$405,4,FALSE)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1.4705999999999999</v>
      </c>
      <c r="F2144" s="10">
        <f>VLOOKUP(B2144,home!$B$2:$E$405,3,FALSE)</f>
        <v>1.2089000000000001</v>
      </c>
      <c r="G2144" s="10">
        <f>VLOOKUP(C2144,away!$B$2:$E$405,4,FALSE)</f>
        <v>1.2844</v>
      </c>
      <c r="H2144" s="10">
        <f>VLOOKUP(A2144,away!$A$2:$E$405,3,FALSE)</f>
        <v>1.2646999999999999</v>
      </c>
      <c r="I2144" s="10">
        <f>VLOOKUP(C2144,away!$B$2:$E$405,3,FALSE)</f>
        <v>0.79069999999999996</v>
      </c>
      <c r="J2144" s="10">
        <f>VLOOKUP(B2144,home!$B$2:$E$405,4,FALSE)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1.4705999999999999</v>
      </c>
      <c r="F2145" s="10">
        <f>VLOOKUP(B2145,home!$B$2:$E$405,3,FALSE)</f>
        <v>0.75549999999999995</v>
      </c>
      <c r="G2145" s="10">
        <f>VLOOKUP(C2145,away!$B$2:$E$405,4,FALSE)</f>
        <v>1.2844</v>
      </c>
      <c r="H2145" s="10">
        <f>VLOOKUP(A2145,away!$A$2:$E$405,3,FALSE)</f>
        <v>1.2646999999999999</v>
      </c>
      <c r="I2145" s="10">
        <f>VLOOKUP(C2145,away!$B$2:$E$405,3,FALSE)</f>
        <v>0.43930000000000002</v>
      </c>
      <c r="J2145" s="10">
        <f>VLOOKUP(B2145,home!$B$2:$E$405,4,FALSE)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1.4705999999999999</v>
      </c>
      <c r="F2146" s="10">
        <f>VLOOKUP(B2146,home!$B$2:$E$405,3,FALSE)</f>
        <v>1.0578000000000001</v>
      </c>
      <c r="G2146" s="10">
        <f>VLOOKUP(C2146,away!$B$2:$E$405,4,FALSE)</f>
        <v>0.68</v>
      </c>
      <c r="H2146" s="10">
        <f>VLOOKUP(A2146,away!$A$2:$E$405,3,FALSE)</f>
        <v>1.2646999999999999</v>
      </c>
      <c r="I2146" s="10">
        <f>VLOOKUP(C2146,away!$B$2:$E$405,3,FALSE)</f>
        <v>0.98839999999999995</v>
      </c>
      <c r="J2146" s="10">
        <f>VLOOKUP(B2146,home!$B$2:$E$405,4,FALSE)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1.4705999999999999</v>
      </c>
      <c r="F2147" s="10">
        <f>VLOOKUP(B2147,home!$B$2:$E$405,3,FALSE)</f>
        <v>1.19</v>
      </c>
      <c r="G2147" s="10">
        <f>VLOOKUP(C2147,away!$B$2:$E$405,4,FALSE)</f>
        <v>0.45329999999999998</v>
      </c>
      <c r="H2147" s="10">
        <f>VLOOKUP(A2147,away!$A$2:$E$405,3,FALSE)</f>
        <v>1.2646999999999999</v>
      </c>
      <c r="I2147" s="10">
        <f>VLOOKUP(C2147,away!$B$2:$E$405,3,FALSE)</f>
        <v>1.845</v>
      </c>
      <c r="J2147" s="10">
        <f>VLOOKUP(B2147,home!$B$2:$E$405,4,FALSE)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1.8042</v>
      </c>
      <c r="F2150" s="10">
        <f>VLOOKUP(B2150,home!$B$2:$E$405,3,FALSE)</f>
        <v>1.1085</v>
      </c>
      <c r="G2150" s="10">
        <f>VLOOKUP(C2150,away!$B$2:$E$405,4,FALSE)</f>
        <v>1.2563</v>
      </c>
      <c r="H2150" s="10">
        <f>VLOOKUP(A2150,away!$A$2:$E$405,3,FALSE)</f>
        <v>1.2458</v>
      </c>
      <c r="I2150" s="10">
        <f>VLOOKUP(C2150,away!$B$2:$E$405,3,FALSE)</f>
        <v>0.90969999999999995</v>
      </c>
      <c r="J2150" s="10">
        <f>VLOOKUP(B2150,home!$B$2:$E$405,4,FALSE)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1.8042</v>
      </c>
      <c r="F2151" s="10">
        <f>VLOOKUP(B2151,home!$B$2:$E$405,3,FALSE)</f>
        <v>0.99770000000000003</v>
      </c>
      <c r="G2151" s="10">
        <f>VLOOKUP(C2151,away!$B$2:$E$405,4,FALSE)</f>
        <v>0.92379999999999995</v>
      </c>
      <c r="H2151" s="10">
        <f>VLOOKUP(A2151,away!$A$2:$E$405,3,FALSE)</f>
        <v>1.2458</v>
      </c>
      <c r="I2151" s="10">
        <f>VLOOKUP(C2151,away!$B$2:$E$405,3,FALSE)</f>
        <v>1.3913</v>
      </c>
      <c r="J2151" s="10">
        <f>VLOOKUP(B2151,home!$B$2:$E$405,4,FALSE)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1.8042</v>
      </c>
      <c r="F2152" s="10">
        <f>VLOOKUP(B2152,home!$B$2:$E$405,3,FALSE)</f>
        <v>0.70209999999999995</v>
      </c>
      <c r="G2152" s="10">
        <f>VLOOKUP(C2152,away!$B$2:$E$405,4,FALSE)</f>
        <v>1.1085</v>
      </c>
      <c r="H2152" s="10">
        <f>VLOOKUP(A2152,away!$A$2:$E$405,3,FALSE)</f>
        <v>1.2458</v>
      </c>
      <c r="I2152" s="10">
        <f>VLOOKUP(C2152,away!$B$2:$E$405,3,FALSE)</f>
        <v>0.96319999999999995</v>
      </c>
      <c r="J2152" s="10">
        <f>VLOOKUP(B2152,home!$B$2:$E$405,4,FALSE)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1.8042</v>
      </c>
      <c r="F2153" s="10">
        <f>VLOOKUP(B2153,home!$B$2:$E$405,3,FALSE)</f>
        <v>1.2932999999999999</v>
      </c>
      <c r="G2153" s="10">
        <f>VLOOKUP(C2153,away!$B$2:$E$405,4,FALSE)</f>
        <v>0.44340000000000002</v>
      </c>
      <c r="H2153" s="10">
        <f>VLOOKUP(A2153,away!$A$2:$E$405,3,FALSE)</f>
        <v>1.2458</v>
      </c>
      <c r="I2153" s="10">
        <f>VLOOKUP(C2153,away!$B$2:$E$405,3,FALSE)</f>
        <v>1.3378000000000001</v>
      </c>
      <c r="J2153" s="10">
        <f>VLOOKUP(B2153,home!$B$2:$E$405,4,FALSE)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1.8042</v>
      </c>
      <c r="F2154" s="10">
        <f>VLOOKUP(B2154,home!$B$2:$E$405,3,FALSE)</f>
        <v>0.59119999999999995</v>
      </c>
      <c r="G2154" s="10">
        <f>VLOOKUP(C2154,away!$B$2:$E$405,4,FALSE)</f>
        <v>1.2932999999999999</v>
      </c>
      <c r="H2154" s="10">
        <f>VLOOKUP(A2154,away!$A$2:$E$405,3,FALSE)</f>
        <v>1.2458</v>
      </c>
      <c r="I2154" s="10">
        <f>VLOOKUP(C2154,away!$B$2:$E$405,3,FALSE)</f>
        <v>0.96319999999999995</v>
      </c>
      <c r="J2154" s="10">
        <f>VLOOKUP(B2154,home!$B$2:$E$405,4,FALSE)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1.8042</v>
      </c>
      <c r="F2155" s="10">
        <f>VLOOKUP(B2155,home!$B$2:$E$405,3,FALSE)</f>
        <v>0.73899999999999999</v>
      </c>
      <c r="G2155" s="10">
        <f>VLOOKUP(C2155,away!$B$2:$E$405,4,FALSE)</f>
        <v>0.81289999999999996</v>
      </c>
      <c r="H2155" s="10">
        <f>VLOOKUP(A2155,away!$A$2:$E$405,3,FALSE)</f>
        <v>1.2458</v>
      </c>
      <c r="I2155" s="10">
        <f>VLOOKUP(C2155,away!$B$2:$E$405,3,FALSE)</f>
        <v>1.2843</v>
      </c>
      <c r="J2155" s="10">
        <f>VLOOKUP(B2155,home!$B$2:$E$405,4,FALSE)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1.5941000000000001</v>
      </c>
      <c r="F2156" s="10">
        <f>VLOOKUP(B2156,home!$B$2:$E$405,3,FALSE)</f>
        <v>1.0664</v>
      </c>
      <c r="G2156" s="10">
        <f>VLOOKUP(C2156,away!$B$2:$E$405,4,FALSE)</f>
        <v>0.87819999999999998</v>
      </c>
      <c r="H2156" s="10">
        <f>VLOOKUP(A2156,away!$A$2:$E$405,3,FALSE)</f>
        <v>1.1647000000000001</v>
      </c>
      <c r="I2156" s="10">
        <f>VLOOKUP(C2156,away!$B$2:$E$405,3,FALSE)</f>
        <v>1.0303</v>
      </c>
      <c r="J2156" s="10">
        <f>VLOOKUP(B2156,home!$B$2:$E$405,4,FALSE)</f>
        <v>0.2576</v>
      </c>
      <c r="K2156" s="12">
        <f t="shared" si="2798"/>
        <v>1.492894544368</v>
      </c>
      <c r="L2156" s="12">
        <f t="shared" si="2799"/>
        <v>0.30911752961600003</v>
      </c>
      <c r="M2156" s="13">
        <f t="shared" si="2800"/>
        <v>0.16496662900616774</v>
      </c>
      <c r="N2156" s="13">
        <f t="shared" si="2801"/>
        <v>0.24627778044608767</v>
      </c>
      <c r="O2156" s="13">
        <f t="shared" si="2802"/>
        <v>5.0994076827465748E-2</v>
      </c>
      <c r="P2156" s="13">
        <f t="shared" si="2803"/>
        <v>7.6128779090806259E-2</v>
      </c>
      <c r="Q2156" s="13">
        <f t="shared" si="2804"/>
        <v>0.18383337741351222</v>
      </c>
      <c r="R2156" s="13">
        <f t="shared" si="2805"/>
        <v>7.8815815269773614E-3</v>
      </c>
      <c r="S2156" s="13">
        <f t="shared" si="2806"/>
        <v>8.7829748367472781E-3</v>
      </c>
      <c r="T2156" s="13">
        <f t="shared" si="2807"/>
        <v>5.6826119487030674E-2</v>
      </c>
      <c r="U2156" s="13">
        <f t="shared" si="2808"/>
        <v>1.1766370062616112E-2</v>
      </c>
      <c r="V2156" s="13">
        <f t="shared" si="2809"/>
        <v>4.5035179076655351E-4</v>
      </c>
      <c r="W2156" s="13">
        <f t="shared" si="2810"/>
        <v>9.1481282071125311E-2</v>
      </c>
      <c r="X2156" s="13">
        <f t="shared" si="2811"/>
        <v>2.827846791993073E-2</v>
      </c>
      <c r="Y2156" s="13">
        <f t="shared" si="2812"/>
        <v>4.370685072367147E-3</v>
      </c>
      <c r="Z2156" s="13">
        <f t="shared" si="2813"/>
        <v>8.1211167036211425E-4</v>
      </c>
      <c r="AA2156" s="13">
        <f t="shared" si="2814"/>
        <v>1.212397082101184E-3</v>
      </c>
      <c r="AB2156" s="13">
        <f t="shared" si="2815"/>
        <v>9.0499049473826982E-4</v>
      </c>
      <c r="AC2156" s="13">
        <f t="shared" si="2816"/>
        <v>1.2989267965497934E-5</v>
      </c>
      <c r="AD2156" s="13">
        <f t="shared" si="2817"/>
        <v>3.4142976728943272E-2</v>
      </c>
      <c r="AE2156" s="13">
        <f t="shared" si="2818"/>
        <v>1.0554192620187522E-2</v>
      </c>
      <c r="AF2156" s="13">
        <f t="shared" si="2819"/>
        <v>1.6312429749218921E-3</v>
      </c>
      <c r="AG2156" s="13">
        <f t="shared" si="2820"/>
        <v>1.6808193287043665E-4</v>
      </c>
      <c r="AH2156" s="13">
        <f t="shared" si="2821"/>
        <v>6.2759488328665035E-5</v>
      </c>
      <c r="AI2156" s="13">
        <f t="shared" si="2822"/>
        <v>9.3693297733191195E-5</v>
      </c>
      <c r="AJ2156" s="13">
        <f t="shared" si="2823"/>
        <v>6.9937106514863923E-5</v>
      </c>
      <c r="AK2156" s="13">
        <f t="shared" si="2824"/>
        <v>3.4802908254974698E-5</v>
      </c>
      <c r="AL2156" s="13">
        <f t="shared" si="2825"/>
        <v>2.3977142951977465E-7</v>
      </c>
      <c r="AM2156" s="13">
        <f t="shared" si="2826"/>
        <v>1.0194372737424596E-2</v>
      </c>
      <c r="AN2156" s="13">
        <f t="shared" si="2827"/>
        <v>3.1512593165773906E-3</v>
      </c>
      <c r="AO2156" s="13">
        <f t="shared" si="2828"/>
        <v>4.8705474755990369E-4</v>
      </c>
      <c r="AP2156" s="13">
        <f t="shared" si="2829"/>
        <v>5.0185720117820648E-5</v>
      </c>
      <c r="AQ2156" s="13">
        <f t="shared" si="2830"/>
        <v>3.8783214562051782E-6</v>
      </c>
      <c r="AR2156" s="13">
        <f t="shared" si="2831"/>
        <v>3.8800115984242263E-6</v>
      </c>
      <c r="AS2156" s="13">
        <f t="shared" si="2832"/>
        <v>5.7924481473720906E-6</v>
      </c>
      <c r="AT2156" s="13">
        <f t="shared" si="2833"/>
        <v>4.3237571188731619E-6</v>
      </c>
      <c r="AU2156" s="13">
        <f t="shared" si="2834"/>
        <v>2.1516378046460153E-6</v>
      </c>
      <c r="AV2156" s="13">
        <f t="shared" si="2835"/>
        <v>8.0304208500299401E-7</v>
      </c>
      <c r="AW2156" s="13">
        <f t="shared" si="2836"/>
        <v>3.0736024714286098E-9</v>
      </c>
      <c r="AX2156" s="13">
        <f t="shared" si="2837"/>
        <v>2.5365205738258432E-3</v>
      </c>
      <c r="AY2156" s="13">
        <f t="shared" si="2838"/>
        <v>7.8408297360120353E-4</v>
      </c>
      <c r="AZ2156" s="13">
        <f t="shared" si="2839"/>
        <v>1.2118689590678568E-4</v>
      </c>
      <c r="BA2156" s="13">
        <f t="shared" si="2840"/>
        <v>1.2486997961512311E-5</v>
      </c>
      <c r="BB2156" s="13">
        <f t="shared" si="2841"/>
        <v>9.6498749054567854E-7</v>
      </c>
      <c r="BC2156" s="13">
        <f t="shared" si="2842"/>
        <v>5.9658909837564686E-8</v>
      </c>
      <c r="BD2156" s="13">
        <f t="shared" si="2843"/>
        <v>1.9989660003105385E-7</v>
      </c>
      <c r="BE2156" s="13">
        <f t="shared" si="2844"/>
        <v>2.9842454362407245E-7</v>
      </c>
      <c r="BF2156" s="13">
        <f t="shared" si="2845"/>
        <v>2.2275818654094401E-7</v>
      </c>
      <c r="BG2156" s="13">
        <f t="shared" si="2846"/>
        <v>1.1085149380009487E-7</v>
      </c>
      <c r="BH2156" s="13">
        <f t="shared" si="2847"/>
        <v>4.1372397582301189E-8</v>
      </c>
      <c r="BI2156" s="13">
        <f t="shared" si="2848"/>
        <v>1.2352925327608254E-8</v>
      </c>
      <c r="BJ2156" s="14">
        <f t="shared" si="2849"/>
        <v>0.67490625959780848</v>
      </c>
      <c r="BK2156" s="14">
        <f t="shared" si="2850"/>
        <v>0.25112604673748412</v>
      </c>
      <c r="BL2156" s="14">
        <f t="shared" si="2851"/>
        <v>7.3038445347631584E-2</v>
      </c>
      <c r="BM2156" s="14">
        <f t="shared" si="2852"/>
        <v>0.26901655914227063</v>
      </c>
      <c r="BN2156" s="14">
        <f t="shared" si="2853"/>
        <v>0.73008222431101699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1.5941000000000001</v>
      </c>
      <c r="F2157" s="10">
        <f>VLOOKUP(B2157,home!$B$2:$E$405,3,FALSE)</f>
        <v>1.4428000000000001</v>
      </c>
      <c r="G2157" s="10">
        <f>VLOOKUP(C2157,away!$B$2:$E$405,4,FALSE)</f>
        <v>0.83640000000000003</v>
      </c>
      <c r="H2157" s="10">
        <f>VLOOKUP(A2157,away!$A$2:$E$405,3,FALSE)</f>
        <v>1.1647000000000001</v>
      </c>
      <c r="I2157" s="10">
        <f>VLOOKUP(C2157,away!$B$2:$E$405,3,FALSE)</f>
        <v>0.76319999999999999</v>
      </c>
      <c r="J2157" s="10">
        <f>VLOOKUP(B2157,home!$B$2:$E$405,4,FALSE)</f>
        <v>0.2576</v>
      </c>
      <c r="K2157" s="12">
        <f t="shared" si="2798"/>
        <v>1.9236928002720004</v>
      </c>
      <c r="L2157" s="12">
        <f t="shared" si="2799"/>
        <v>0.22898039270400003</v>
      </c>
      <c r="M2157" s="13">
        <f t="shared" si="2800"/>
        <v>0.11617318896611822</v>
      </c>
      <c r="N2157" s="13">
        <f t="shared" si="2801"/>
        <v>0.22348152719876022</v>
      </c>
      <c r="O2157" s="13">
        <f t="shared" si="2802"/>
        <v>2.660138243113775E-2</v>
      </c>
      <c r="P2157" s="13">
        <f t="shared" si="2803"/>
        <v>5.1172887860061772E-2</v>
      </c>
      <c r="Q2157" s="13">
        <f t="shared" si="2804"/>
        <v>0.21495490243302318</v>
      </c>
      <c r="R2157" s="13">
        <f t="shared" si="2805"/>
        <v>3.0455974977756039E-3</v>
      </c>
      <c r="S2157" s="13">
        <f t="shared" si="2806"/>
        <v>5.6352598978370739E-3</v>
      </c>
      <c r="T2157" s="13">
        <f t="shared" si="2807"/>
        <v>4.9220457972763657E-2</v>
      </c>
      <c r="U2157" s="13">
        <f t="shared" si="2808"/>
        <v>5.8587939789973486E-3</v>
      </c>
      <c r="V2157" s="13">
        <f t="shared" si="2809"/>
        <v>2.7580710927336372E-4</v>
      </c>
      <c r="W2157" s="13">
        <f t="shared" si="2810"/>
        <v>0.13783573273119229</v>
      </c>
      <c r="X2157" s="13">
        <f t="shared" si="2811"/>
        <v>3.1561680209432001E-2</v>
      </c>
      <c r="Y2157" s="13">
        <f t="shared" si="2812"/>
        <v>3.6135029643769019E-3</v>
      </c>
      <c r="Z2157" s="13">
        <f t="shared" si="2813"/>
        <v>2.3246070368632588E-4</v>
      </c>
      <c r="AA2157" s="13">
        <f t="shared" si="2814"/>
        <v>4.4718298202754795E-4</v>
      </c>
      <c r="AB2157" s="13">
        <f t="shared" si="2815"/>
        <v>4.3012134146527879E-4</v>
      </c>
      <c r="AC2157" s="13">
        <f t="shared" si="2816"/>
        <v>7.5931064642903179E-6</v>
      </c>
      <c r="AD2157" s="13">
        <f t="shared" si="2817"/>
        <v>6.6288401668802593E-2</v>
      </c>
      <c r="AE2157" s="13">
        <f t="shared" si="2818"/>
        <v>1.5178744245842906E-2</v>
      </c>
      <c r="AF2157" s="13">
        <f t="shared" si="2819"/>
        <v>1.7378174090833442E-3</v>
      </c>
      <c r="AG2157" s="13">
        <f t="shared" si="2820"/>
        <v>1.3264203759325068E-4</v>
      </c>
      <c r="AH2157" s="13">
        <f t="shared" si="2821"/>
        <v>1.3307235804585771E-5</v>
      </c>
      <c r="AI2157" s="13">
        <f t="shared" si="2822"/>
        <v>2.5599033708803428E-5</v>
      </c>
      <c r="AJ2157" s="13">
        <f t="shared" si="2823"/>
        <v>2.4622338419772704E-5</v>
      </c>
      <c r="AK2157" s="13">
        <f t="shared" si="2824"/>
        <v>1.5788605047992467E-5</v>
      </c>
      <c r="AL2157" s="13">
        <f t="shared" si="2825"/>
        <v>1.3378687081404372E-7</v>
      </c>
      <c r="AM2157" s="13">
        <f t="shared" si="2826"/>
        <v>2.550370420636279E-2</v>
      </c>
      <c r="AN2157" s="13">
        <f t="shared" si="2827"/>
        <v>5.8398482045796084E-3</v>
      </c>
      <c r="AO2157" s="13">
        <f t="shared" si="2828"/>
        <v>6.6860536760819395E-4</v>
      </c>
      <c r="AP2157" s="13">
        <f t="shared" si="2829"/>
        <v>5.1032506546308847E-5</v>
      </c>
      <c r="AQ2157" s="13">
        <f t="shared" si="2830"/>
        <v>2.9213608474108127E-6</v>
      </c>
      <c r="AR2157" s="13">
        <f t="shared" si="2831"/>
        <v>6.0941921606775626E-7</v>
      </c>
      <c r="AS2157" s="13">
        <f t="shared" si="2832"/>
        <v>1.1723353582969493E-6</v>
      </c>
      <c r="AT2157" s="13">
        <f t="shared" si="2833"/>
        <v>1.1276065441300689E-6</v>
      </c>
      <c r="AU2157" s="13">
        <f t="shared" si="2834"/>
        <v>7.2305619682753492E-7</v>
      </c>
      <c r="AV2157" s="13">
        <f t="shared" si="2835"/>
        <v>3.4773450000729583E-7</v>
      </c>
      <c r="AW2157" s="13">
        <f t="shared" si="2836"/>
        <v>1.6369861713083121E-9</v>
      </c>
      <c r="AX2157" s="13">
        <f t="shared" si="2837"/>
        <v>8.1768820270078056E-3</v>
      </c>
      <c r="AY2157" s="13">
        <f t="shared" si="2838"/>
        <v>1.8723456576385268E-3</v>
      </c>
      <c r="AZ2157" s="13">
        <f t="shared" si="2839"/>
        <v>2.1436522198184949E-4</v>
      </c>
      <c r="BA2157" s="13">
        <f t="shared" si="2840"/>
        <v>1.6361810903828011E-5</v>
      </c>
      <c r="BB2157" s="13">
        <f t="shared" si="2841"/>
        <v>9.3663347152678179E-7</v>
      </c>
      <c r="BC2157" s="13">
        <f t="shared" si="2842"/>
        <v>4.2894140025982694E-8</v>
      </c>
      <c r="BD2157" s="13">
        <f t="shared" si="2843"/>
        <v>2.3257508569426423E-8</v>
      </c>
      <c r="BE2157" s="13">
        <f t="shared" si="2844"/>
        <v>4.4740301787269964E-8</v>
      </c>
      <c r="BF2157" s="13">
        <f t="shared" si="2845"/>
        <v>4.3033298215083881E-8</v>
      </c>
      <c r="BG2157" s="13">
        <f t="shared" si="2846"/>
        <v>2.7594281982771587E-8</v>
      </c>
      <c r="BH2157" s="13">
        <f t="shared" si="2847"/>
        <v>1.3270730394733272E-8</v>
      </c>
      <c r="BI2157" s="13">
        <f t="shared" si="2848"/>
        <v>5.1057617029398376E-9</v>
      </c>
      <c r="BJ2157" s="14">
        <f t="shared" si="2849"/>
        <v>0.78635245476195803</v>
      </c>
      <c r="BK2157" s="14">
        <f t="shared" si="2850"/>
        <v>0.17513721638426405</v>
      </c>
      <c r="BL2157" s="14">
        <f t="shared" si="2851"/>
        <v>3.6466532598082677E-2</v>
      </c>
      <c r="BM2157" s="14">
        <f t="shared" si="2852"/>
        <v>0.36088683404046218</v>
      </c>
      <c r="BN2157" s="14">
        <f t="shared" si="2853"/>
        <v>0.63542948638687669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1.5941000000000001</v>
      </c>
      <c r="F2158" s="10">
        <f>VLOOKUP(B2158,home!$B$2:$E$405,3,FALSE)</f>
        <v>0.83640000000000003</v>
      </c>
      <c r="G2158" s="10">
        <f>VLOOKUP(C2158,away!$B$2:$E$405,4,FALSE)</f>
        <v>1.3243</v>
      </c>
      <c r="H2158" s="10">
        <f>VLOOKUP(A2158,away!$A$2:$E$405,3,FALSE)</f>
        <v>1.1647000000000001</v>
      </c>
      <c r="I2158" s="10">
        <f>VLOOKUP(C2158,away!$B$2:$E$405,3,FALSE)</f>
        <v>0.76319999999999999</v>
      </c>
      <c r="J2158" s="10">
        <f>VLOOKUP(B2158,home!$B$2:$E$405,4,FALSE)</f>
        <v>1.2402</v>
      </c>
      <c r="K2158" s="12">
        <f t="shared" si="2798"/>
        <v>1.7656961293320002</v>
      </c>
      <c r="L2158" s="12">
        <f t="shared" si="2799"/>
        <v>1.1024125894080001</v>
      </c>
      <c r="M2158" s="13">
        <f t="shared" si="2800"/>
        <v>5.6806261665573253E-2</v>
      </c>
      <c r="N2158" s="13">
        <f t="shared" si="2801"/>
        <v>0.10030259634472348</v>
      </c>
      <c r="O2158" s="13">
        <f t="shared" si="2802"/>
        <v>6.2623938017333014E-2</v>
      </c>
      <c r="P2158" s="13">
        <f t="shared" si="2803"/>
        <v>0.11057484496073201</v>
      </c>
      <c r="Q2158" s="13">
        <f t="shared" si="2804"/>
        <v>8.8551953063914154E-2</v>
      </c>
      <c r="R2158" s="13">
        <f t="shared" si="2805"/>
        <v>3.4518708834307119E-2</v>
      </c>
      <c r="S2158" s="13">
        <f t="shared" si="2806"/>
        <v>5.3809192770292044E-2</v>
      </c>
      <c r="T2158" s="13">
        <f t="shared" si="2807"/>
        <v>9.7620787874325279E-2</v>
      </c>
      <c r="U2158" s="13">
        <f t="shared" si="2808"/>
        <v>6.0949550578274399E-2</v>
      </c>
      <c r="V2158" s="13">
        <f t="shared" si="2809"/>
        <v>1.1637885945010319E-2</v>
      </c>
      <c r="W2158" s="13">
        <f t="shared" si="2810"/>
        <v>5.2118613589914042E-2</v>
      </c>
      <c r="X2158" s="13">
        <f t="shared" si="2811"/>
        <v>5.7456215764012122E-2</v>
      </c>
      <c r="Y2158" s="13">
        <f t="shared" si="2812"/>
        <v>3.1670227798994699E-2</v>
      </c>
      <c r="Z2158" s="13">
        <f t="shared" si="2813"/>
        <v>1.2684619729683102E-2</v>
      </c>
      <c r="AA2158" s="13">
        <f t="shared" si="2814"/>
        <v>2.2397183958749775E-2</v>
      </c>
      <c r="AB2158" s="13">
        <f t="shared" si="2815"/>
        <v>1.9773310511950623E-2</v>
      </c>
      <c r="AC2158" s="13">
        <f t="shared" si="2816"/>
        <v>1.4158402131970464E-3</v>
      </c>
      <c r="AD2158" s="13">
        <f t="shared" si="2817"/>
        <v>2.3006408570465361E-2</v>
      </c>
      <c r="AE2158" s="13">
        <f t="shared" si="2818"/>
        <v>2.5362554445145121E-2</v>
      </c>
      <c r="AF2158" s="13">
        <f t="shared" si="2819"/>
        <v>1.3979999659936916E-2</v>
      </c>
      <c r="AG2158" s="13">
        <f t="shared" si="2820"/>
        <v>5.1372425416780039E-3</v>
      </c>
      <c r="AH2158" s="13">
        <f t="shared" si="2821"/>
        <v>3.4959211204639395E-3</v>
      </c>
      <c r="AI2158" s="13">
        <f t="shared" si="2822"/>
        <v>6.1727343908531676E-3</v>
      </c>
      <c r="AJ2158" s="13">
        <f t="shared" si="2823"/>
        <v>5.4495866106619804E-3</v>
      </c>
      <c r="AK2158" s="13">
        <f t="shared" si="2824"/>
        <v>3.2074379949684501E-3</v>
      </c>
      <c r="AL2158" s="13">
        <f t="shared" si="2825"/>
        <v>1.102387712010362E-4</v>
      </c>
      <c r="AM2158" s="13">
        <f t="shared" si="2826"/>
        <v>8.124465312540248E-3</v>
      </c>
      <c r="AN2158" s="13">
        <f t="shared" si="2827"/>
        <v>8.9565128427529714E-3</v>
      </c>
      <c r="AO2158" s="13">
        <f t="shared" si="2828"/>
        <v>4.9368862575226583E-3</v>
      </c>
      <c r="AP2158" s="13">
        <f t="shared" si="2829"/>
        <v>1.8141618542561076E-3</v>
      </c>
      <c r="AQ2158" s="13">
        <f t="shared" si="2830"/>
        <v>4.9998871683892376E-4</v>
      </c>
      <c r="AR2158" s="13">
        <f t="shared" si="2831"/>
        <v>7.7078949095535333E-4</v>
      </c>
      <c r="AS2158" s="13">
        <f t="shared" si="2832"/>
        <v>1.3609800207096501E-3</v>
      </c>
      <c r="AT2158" s="13">
        <f t="shared" si="2833"/>
        <v>1.2015385773326075E-3</v>
      </c>
      <c r="AU2158" s="13">
        <f t="shared" si="2834"/>
        <v>7.0718400507975424E-4</v>
      </c>
      <c r="AV2158" s="13">
        <f t="shared" si="2835"/>
        <v>3.1216801512370598E-4</v>
      </c>
      <c r="AW2158" s="13">
        <f t="shared" si="2836"/>
        <v>5.9606276358417252E-6</v>
      </c>
      <c r="AX2158" s="13">
        <f t="shared" si="2837"/>
        <v>2.3908894925407367E-3</v>
      </c>
      <c r="AY2158" s="13">
        <f t="shared" si="2838"/>
        <v>2.6357466764602125E-3</v>
      </c>
      <c r="AZ2158" s="13">
        <f t="shared" si="2839"/>
        <v>1.4528401593100174E-3</v>
      </c>
      <c r="BA2158" s="13">
        <f t="shared" si="2840"/>
        <v>5.3387642734029571E-4</v>
      </c>
      <c r="BB2158" s="13">
        <f t="shared" si="2841"/>
        <v>1.4713802367202688E-4</v>
      </c>
      <c r="BC2158" s="13">
        <f t="shared" si="2842"/>
        <v>3.2441361935330939E-5</v>
      </c>
      <c r="BD2158" s="13">
        <f t="shared" si="2843"/>
        <v>1.4162133976876106E-4</v>
      </c>
      <c r="BE2158" s="13">
        <f t="shared" si="2844"/>
        <v>2.5006025146051346E-4</v>
      </c>
      <c r="BF2158" s="13">
        <f t="shared" si="2845"/>
        <v>2.2076520905180765E-4</v>
      </c>
      <c r="BG2158" s="13">
        <f t="shared" si="2846"/>
        <v>1.2993475837131551E-4</v>
      </c>
      <c r="BH2158" s="13">
        <f t="shared" si="2847"/>
        <v>5.7356324980480146E-5</v>
      </c>
      <c r="BI2158" s="13">
        <f t="shared" si="2848"/>
        <v>2.0254768202148421E-5</v>
      </c>
      <c r="BJ2158" s="14">
        <f t="shared" si="2849"/>
        <v>0.52673154677827871</v>
      </c>
      <c r="BK2158" s="14">
        <f t="shared" si="2850"/>
        <v>0.23699001100246589</v>
      </c>
      <c r="BL2158" s="14">
        <f t="shared" si="2851"/>
        <v>0.22376102477859852</v>
      </c>
      <c r="BM2158" s="14">
        <f t="shared" si="2852"/>
        <v>0.54415911335361877</v>
      </c>
      <c r="BN2158" s="14">
        <f t="shared" si="2853"/>
        <v>0.45337830288658304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1.1607000000000001</v>
      </c>
      <c r="F2159" s="10">
        <f>VLOOKUP(B2159,home!$B$2:$E$405,3,FALSE)</f>
        <v>0.77539999999999998</v>
      </c>
      <c r="G2159" s="10">
        <f>VLOOKUP(C2159,away!$B$2:$E$405,4,FALSE)</f>
        <v>1.0339</v>
      </c>
      <c r="H2159" s="10">
        <f>VLOOKUP(A2159,away!$A$2:$E$405,3,FALSE)</f>
        <v>0.89880000000000004</v>
      </c>
      <c r="I2159" s="10">
        <f>VLOOKUP(C2159,away!$B$2:$E$405,3,FALSE)</f>
        <v>1.1126</v>
      </c>
      <c r="J2159" s="10">
        <f>VLOOKUP(B2159,home!$B$2:$E$405,4,FALSE)</f>
        <v>1.1126</v>
      </c>
      <c r="K2159" s="12">
        <f t="shared" ref="K2159:K2189" si="2854">E2159*F2159*G2159</f>
        <v>0.93051700984200003</v>
      </c>
      <c r="L2159" s="12">
        <f t="shared" ref="L2159:L2189" si="2855">H2159*I2159*J2159</f>
        <v>1.1126054294880001</v>
      </c>
      <c r="M2159" s="13">
        <f t="shared" ref="M2159:M2189" si="2856">_xlfn.POISSON.DIST(0,K2159,FALSE) * _xlfn.POISSON.DIST(0,L2159,FALSE)</f>
        <v>0.129623337324068</v>
      </c>
      <c r="N2159" s="13">
        <f t="shared" ref="N2159:N2189" si="2857">_xlfn.POISSON.DIST(1,K2159,FALSE) * _xlfn.POISSON.DIST(0,L2159,FALSE)</f>
        <v>0.12061672025253269</v>
      </c>
      <c r="O2159" s="13">
        <f t="shared" ref="O2159:O2189" si="2858">_xlfn.POISSON.DIST(0,K2159,FALSE) * _xlfn.POISSON.DIST(1,L2159,FALSE)</f>
        <v>0.14421962889511258</v>
      </c>
      <c r="P2159" s="13">
        <f t="shared" ref="P2159:P2189" si="2859">_xlfn.POISSON.DIST(1,K2159,FALSE) * _xlfn.POISSON.DIST(1,L2159,FALSE)</f>
        <v>0.13419881784000307</v>
      </c>
      <c r="Q2159" s="13">
        <f t="shared" ref="Q2159:Q2189" si="2860">_xlfn.POISSON.DIST(2,K2159,FALSE) * _xlfn.POISSON.DIST(0,L2159,FALSE)</f>
        <v>5.6117954933167846E-2</v>
      </c>
      <c r="R2159" s="13">
        <f t="shared" ref="R2159:R2189" si="2861">_xlfn.POISSON.DIST(0,K2159,FALSE) * _xlfn.POISSON.DIST(2,L2159,FALSE)</f>
        <v>8.0229771073723394E-2</v>
      </c>
      <c r="S2159" s="13">
        <f t="shared" ref="S2159:S2189" si="2862">_xlfn.POISSON.DIST(2,K2159,FALSE) * _xlfn.POISSON.DIST(2,L2159,FALSE)</f>
        <v>3.4733951234085424E-2</v>
      </c>
      <c r="T2159" s="13">
        <f t="shared" ref="T2159:T2189" si="2863">_xlfn.POISSON.DIST(2,K2159,FALSE) * _xlfn.POISSON.DIST(1,L2159,FALSE)</f>
        <v>6.2437141350405435E-2</v>
      </c>
      <c r="U2159" s="13">
        <f t="shared" ref="U2159:U2189" si="2864">_xlfn.POISSON.DIST(1,K2159,FALSE) * _xlfn.POISSON.DIST(2,L2159,FALSE)</f>
        <v>7.4655166679829285E-2</v>
      </c>
      <c r="V2159" s="13">
        <f t="shared" ref="V2159:V2189" si="2865">_xlfn.POISSON.DIST(3,K2159,FALSE) * _xlfn.POISSON.DIST(3,L2159,FALSE)</f>
        <v>3.9955555421432717E-3</v>
      </c>
      <c r="W2159" s="13">
        <f t="shared" ref="W2159:W2189" si="2866">_xlfn.POISSON.DIST(3,K2159,FALSE) * _xlfn.POISSON.DIST(0,L2159,FALSE)</f>
        <v>1.7406237207619826E-2</v>
      </c>
      <c r="X2159" s="13">
        <f t="shared" ref="X2159:X2189" si="2867">_xlfn.POISSON.DIST(3,K2159,FALSE) * _xlfn.POISSON.DIST(1,L2159,FALSE)</f>
        <v>1.9366274024153859E-2</v>
      </c>
      <c r="Y2159" s="13">
        <f t="shared" ref="Y2159:Y2189" si="2868">_xlfn.POISSON.DIST(3,K2159,FALSE) * _xlfn.POISSON.DIST(2,L2159,FALSE)</f>
        <v>1.0773510814113006E-2</v>
      </c>
      <c r="Z2159" s="13">
        <f t="shared" ref="Z2159:Z2189" si="2869">_xlfn.POISSON.DIST(0,K2159,FALSE) * _xlfn.POISSON.DIST(3,L2159,FALSE)</f>
        <v>2.9754692967734645E-2</v>
      </c>
      <c r="AA2159" s="13">
        <f t="shared" ref="AA2159:AA2189" si="2870">_xlfn.POISSON.DIST(1,K2159,FALSE) * _xlfn.POISSON.DIST(3,L2159,FALSE)</f>
        <v>2.768724792910323E-2</v>
      </c>
      <c r="AB2159" s="13">
        <f t="shared" ref="AB2159:AB2189" si="2871">_xlfn.POISSON.DIST(2,K2159,FALSE) * _xlfn.POISSON.DIST(3,L2159,FALSE)</f>
        <v>1.2881727576871619E-2</v>
      </c>
      <c r="AC2159" s="13">
        <f t="shared" ref="AC2159:AC2189" si="2872">_xlfn.POISSON.DIST(4,K2159,FALSE) * _xlfn.POISSON.DIST(4,L2159,FALSE)</f>
        <v>2.5853698562260168E-4</v>
      </c>
      <c r="AD2159" s="13">
        <f t="shared" ref="AD2159:AD2189" si="2873">_xlfn.POISSON.DIST(4,K2159,FALSE) * _xlfn.POISSON.DIST(0,L2159,FALSE)</f>
        <v>4.0491999497587403E-3</v>
      </c>
      <c r="AE2159" s="13">
        <f t="shared" ref="AE2159:AE2189" si="2874">_xlfn.POISSON.DIST(4,K2159,FALSE) * _xlfn.POISSON.DIST(1,L2159,FALSE)</f>
        <v>4.5051618491841108E-3</v>
      </c>
      <c r="AF2159" s="13">
        <f t="shared" ref="AF2159:AF2189" si="2875">_xlfn.POISSON.DIST(4,K2159,FALSE) * _xlfn.POISSON.DIST(2,L2159,FALSE)</f>
        <v>2.5062337670622215E-3</v>
      </c>
      <c r="AG2159" s="13">
        <f t="shared" ref="AG2159:AG2189" si="2876">_xlfn.POISSON.DIST(4,K2159,FALSE) * _xlfn.POISSON.DIST(3,L2159,FALSE)</f>
        <v>9.2948309893319697E-4</v>
      </c>
      <c r="AH2159" s="13">
        <f t="shared" ref="AH2159:AH2189" si="2877">_xlfn.POISSON.DIST(0,K2159,FALSE) * _xlfn.POISSON.DIST(4,L2159,FALSE)</f>
        <v>8.2763082371624924E-3</v>
      </c>
      <c r="AI2159" s="13">
        <f t="shared" ref="AI2159:AI2189" si="2878">_xlfn.POISSON.DIST(1,K2159,FALSE) * _xlfn.POISSON.DIST(4,L2159,FALSE)</f>
        <v>7.701245593375157E-3</v>
      </c>
      <c r="AJ2159" s="13">
        <f t="shared" ref="AJ2159:AJ2189" si="2879">_xlfn.POISSON.DIST(2,K2159,FALSE) * _xlfn.POISSON.DIST(4,L2159,FALSE)</f>
        <v>3.5830700108031646E-3</v>
      </c>
      <c r="AK2159" s="13">
        <f t="shared" ref="AK2159:AK2189" si="2880">_xlfn.POISSON.DIST(3,K2159,FALSE) * _xlfn.POISSON.DIST(4,L2159,FALSE)</f>
        <v>1.111369197502368E-3</v>
      </c>
      <c r="AL2159" s="13">
        <f t="shared" ref="AL2159:AL2189" si="2881">_xlfn.POISSON.DIST(5,K2159,FALSE) * _xlfn.POISSON.DIST(5,L2159,FALSE)</f>
        <v>1.0706515834175769E-5</v>
      </c>
      <c r="AM2159" s="13">
        <f t="shared" ref="AM2159:AM2189" si="2882">_xlfn.POISSON.DIST(5,K2159,FALSE) * _xlfn.POISSON.DIST(0,L2159,FALSE)</f>
        <v>7.5356988590037622E-4</v>
      </c>
      <c r="AN2159" s="13">
        <f t="shared" ref="AN2159:AN2189" si="2883">_xlfn.POISSON.DIST(5,K2159,FALSE) * _xlfn.POISSON.DIST(1,L2159,FALSE)</f>
        <v>8.384259465514111E-4</v>
      </c>
      <c r="AO2159" s="13">
        <f t="shared" ref="AO2159:AO2189" si="2884">_xlfn.POISSON.DIST(5,K2159,FALSE) * _xlfn.POISSON.DIST(2,L2159,FALSE)</f>
        <v>4.6641863017835808E-4</v>
      </c>
      <c r="AP2159" s="13">
        <f t="shared" ref="AP2159:AP2189" si="2885">_xlfn.POISSON.DIST(5,K2159,FALSE) * _xlfn.POISSON.DIST(3,L2159,FALSE)</f>
        <v>1.7297996678359892E-4</v>
      </c>
      <c r="AQ2159" s="13">
        <f t="shared" ref="AQ2159:AQ2189" si="2886">_xlfn.POISSON.DIST(5,K2159,FALSE) * _xlfn.POISSON.DIST(4,L2159,FALSE)</f>
        <v>4.8114612559021499E-5</v>
      </c>
      <c r="AR2159" s="13">
        <f t="shared" ref="AR2159:AR2189" si="2887">_xlfn.POISSON.DIST(0,K2159,FALSE) * _xlfn.POISSON.DIST(5,L2159,FALSE)</f>
        <v>1.8416530961566499E-3</v>
      </c>
      <c r="AS2159" s="13">
        <f t="shared" ref="AS2159:AS2189" si="2888">_xlfn.POISSON.DIST(1,K2159,FALSE) * _xlfn.POISSON.DIST(5,L2159,FALSE)</f>
        <v>1.7136895322019472E-3</v>
      </c>
      <c r="AT2159" s="13">
        <f t="shared" ref="AT2159:AT2189" si="2889">_xlfn.POISSON.DIST(2,K2159,FALSE) * _xlfn.POISSON.DIST(5,L2159,FALSE)</f>
        <v>7.9730862965104565E-4</v>
      </c>
      <c r="AU2159" s="13">
        <f t="shared" ref="AU2159:AU2189" si="2890">_xlfn.POISSON.DIST(3,K2159,FALSE) * _xlfn.POISSON.DIST(5,L2159,FALSE)</f>
        <v>2.4730308066137129E-4</v>
      </c>
      <c r="AV2159" s="13">
        <f t="shared" ref="AV2159:AV2189" si="2891">_xlfn.POISSON.DIST(4,K2159,FALSE) * _xlfn.POISSON.DIST(5,L2159,FALSE)</f>
        <v>5.7529930785433528E-5</v>
      </c>
      <c r="AW2159" s="13">
        <f t="shared" ref="AW2159:AW2189" si="2892">_xlfn.POISSON.DIST(6,K2159,FALSE) * _xlfn.POISSON.DIST(6,L2159,FALSE)</f>
        <v>3.0790103888544849E-7</v>
      </c>
      <c r="AX2159" s="13">
        <f t="shared" ref="AX2159:AX2189" si="2893">_xlfn.POISSON.DIST(6,K2159,FALSE) * _xlfn.POISSON.DIST(0,L2159,FALSE)</f>
        <v>1.1686826615583247E-4</v>
      </c>
      <c r="AY2159" s="13">
        <f t="shared" ref="AY2159:AY2189" si="2894">_xlfn.POISSON.DIST(6,K2159,FALSE) * _xlfn.POISSON.DIST(1,L2159,FALSE)</f>
        <v>1.3002826745982788E-4</v>
      </c>
      <c r="AZ2159" s="13">
        <f t="shared" ref="AZ2159:AZ2189" si="2895">_xlfn.POISSON.DIST(6,K2159,FALSE) * _xlfn.POISSON.DIST(2,L2159,FALSE)</f>
        <v>7.233507818136121E-5</v>
      </c>
      <c r="BA2159" s="13">
        <f t="shared" ref="BA2159:BA2189" si="2896">_xlfn.POISSON.DIST(6,K2159,FALSE) * _xlfn.POISSON.DIST(3,L2159,FALSE)</f>
        <v>2.6826800242340482E-5</v>
      </c>
      <c r="BB2159" s="13">
        <f t="shared" ref="BB2159:BB2189" si="2897">_xlfn.POISSON.DIST(6,K2159,FALSE) * _xlfn.POISSON.DIST(4,L2159,FALSE)</f>
        <v>7.4619109013545012E-6</v>
      </c>
      <c r="BC2159" s="13">
        <f t="shared" ref="BC2159:BC2189" si="2898">_xlfn.POISSON.DIST(6,K2159,FALSE) * _xlfn.POISSON.DIST(5,L2159,FALSE)</f>
        <v>1.6604325166405433E-6</v>
      </c>
      <c r="BD2159" s="13">
        <f t="shared" ref="BD2159:BD2189" si="2899">_xlfn.POISSON.DIST(0,K2159,FALSE) * _xlfn.POISSON.DIST(6,L2159,FALSE)</f>
        <v>3.4150553900287882E-4</v>
      </c>
      <c r="BE2159" s="13">
        <f t="shared" ref="BE2159:BE2189" si="2900">_xlfn.POISSON.DIST(1,K2159,FALSE) * _xlfn.POISSON.DIST(6,L2159,FALSE)</f>
        <v>3.1777671299743933E-4</v>
      </c>
      <c r="BF2159" s="13">
        <f t="shared" ref="BF2159:BF2189" si="2901">_xlfn.POISSON.DIST(2,K2159,FALSE) * _xlfn.POISSON.DIST(6,L2159,FALSE)</f>
        <v>1.4784831838789831E-4</v>
      </c>
      <c r="BG2159" s="13">
        <f t="shared" ref="BG2159:BG2189" si="2902">_xlfn.POISSON.DIST(3,K2159,FALSE) * _xlfn.POISSON.DIST(6,L2159,FALSE)</f>
        <v>4.585845837882505E-5</v>
      </c>
      <c r="BH2159" s="13">
        <f t="shared" ref="BH2159:BH2189" si="2903">_xlfn.POISSON.DIST(4,K2159,FALSE) * _xlfn.POISSON.DIST(6,L2159,FALSE)</f>
        <v>1.0668018891657024E-5</v>
      </c>
      <c r="BI2159" s="13">
        <f t="shared" ref="BI2159:BI2189" si="2904">_xlfn.POISSON.DIST(5,K2159,FALSE) * _xlfn.POISSON.DIST(6,L2159,FALSE)</f>
        <v>1.9853546080005325E-6</v>
      </c>
      <c r="BJ2159" s="14">
        <f t="shared" ref="BJ2159:BJ2189" si="2905">SUM(N2159,Q2159,T2159,W2159,X2159,Y2159,AD2159,AE2159,AF2159,AG2159,AM2159,AN2159,AO2159,AP2159,AQ2159,AX2159,AY2159,AZ2159,BA2159,BB2159,BC2159)</f>
        <v>0.30134260704436105</v>
      </c>
      <c r="BK2159" s="14">
        <f t="shared" ref="BK2159:BK2189" si="2906">SUM(M2159,P2159,S2159,V2159,AC2159,AL2159,AY2159)</f>
        <v>0.30295093370921633</v>
      </c>
      <c r="BL2159" s="14">
        <f t="shared" ref="BL2159:BL2189" si="2907">SUM(O2159,R2159,U2159,AA2159,AB2159,AH2159,AI2159,AJ2159,AK2159,AR2159,AS2159,AT2159,AU2159,AV2159,BD2159,BE2159,BF2159,BG2159,BH2159,BI2159)</f>
        <v>0.36586866186520639</v>
      </c>
      <c r="BM2159" s="14">
        <f t="shared" ref="BM2159:BM2189" si="2908">SUM(S2159:BI2159)</f>
        <v>0.33478094490149002</v>
      </c>
      <c r="BN2159" s="14">
        <f t="shared" ref="BN2159:BN2189" si="2909">SUM(M2159:R2159)</f>
        <v>0.66500623031860762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1.1607000000000001</v>
      </c>
      <c r="F2160" s="10">
        <f>VLOOKUP(B2160,home!$B$2:$E$405,3,FALSE)</f>
        <v>2.0676999999999999</v>
      </c>
      <c r="G2160" s="10">
        <f>VLOOKUP(C2160,away!$B$2:$E$405,4,FALSE)</f>
        <v>0.62660000000000005</v>
      </c>
      <c r="H2160" s="10">
        <f>VLOOKUP(A2160,away!$A$2:$E$405,3,FALSE)</f>
        <v>0.89880000000000004</v>
      </c>
      <c r="I2160" s="10">
        <f>VLOOKUP(C2160,away!$B$2:$E$405,3,FALSE)</f>
        <v>0.9103</v>
      </c>
      <c r="J2160" s="10">
        <f>VLOOKUP(B2160,home!$B$2:$E$405,4,FALSE)</f>
        <v>0.8901</v>
      </c>
      <c r="K2160" s="12">
        <f t="shared" si="2854"/>
        <v>1.5038270857740001</v>
      </c>
      <c r="L2160" s="12">
        <f t="shared" si="2855"/>
        <v>0.72825991736400009</v>
      </c>
      <c r="M2160" s="13">
        <f t="shared" si="2856"/>
        <v>0.10730425197630733</v>
      </c>
      <c r="N2160" s="13">
        <f t="shared" si="2857"/>
        <v>0.16136704054068923</v>
      </c>
      <c r="O2160" s="13">
        <f t="shared" si="2858"/>
        <v>7.8145385677071424E-2</v>
      </c>
      <c r="P2160" s="13">
        <f t="shared" si="2859"/>
        <v>0.11751714760943562</v>
      </c>
      <c r="Q2160" s="13">
        <f t="shared" si="2860"/>
        <v>0.12133406315813984</v>
      </c>
      <c r="R2160" s="13">
        <f t="shared" si="2861"/>
        <v>2.8455076057780967E-2</v>
      </c>
      <c r="S2160" s="13">
        <f t="shared" si="2862"/>
        <v>3.2175518975024332E-2</v>
      </c>
      <c r="T2160" s="13">
        <f t="shared" si="2863"/>
        <v>8.8362734808985294E-2</v>
      </c>
      <c r="U2160" s="13">
        <f t="shared" si="2864"/>
        <v>4.2791514103450279E-2</v>
      </c>
      <c r="V2160" s="13">
        <f t="shared" si="2865"/>
        <v>3.9153208886126608E-3</v>
      </c>
      <c r="W2160" s="13">
        <f t="shared" si="2866"/>
        <v>6.0821816868074648E-2</v>
      </c>
      <c r="X2160" s="13">
        <f t="shared" si="2867"/>
        <v>4.4294091326272392E-2</v>
      </c>
      <c r="Y2160" s="13">
        <f t="shared" si="2868"/>
        <v>1.6128805644492299E-2</v>
      </c>
      <c r="Z2160" s="13">
        <f t="shared" si="2869"/>
        <v>6.9075637794753031E-3</v>
      </c>
      <c r="AA2160" s="13">
        <f t="shared" si="2870"/>
        <v>1.0387781508286384E-2</v>
      </c>
      <c r="AB2160" s="13">
        <f t="shared" si="2871"/>
        <v>7.8107135966316811E-3</v>
      </c>
      <c r="AC2160" s="13">
        <f t="shared" si="2872"/>
        <v>2.6799808391271508E-4</v>
      </c>
      <c r="AD2160" s="13">
        <f t="shared" si="2873"/>
        <v>2.2866373903049159E-2</v>
      </c>
      <c r="AE2160" s="13">
        <f t="shared" si="2874"/>
        <v>1.665266356904891E-2</v>
      </c>
      <c r="AF2160" s="13">
        <f t="shared" si="2875"/>
        <v>6.0637336973430253E-3</v>
      </c>
      <c r="AG2160" s="13">
        <f t="shared" si="2876"/>
        <v>1.4719914004481117E-3</v>
      </c>
      <c r="AH2160" s="13">
        <f t="shared" si="2877"/>
        <v>1.2576254568068108E-3</v>
      </c>
      <c r="AI2160" s="13">
        <f t="shared" si="2878"/>
        <v>1.8912512257049821E-3</v>
      </c>
      <c r="AJ2160" s="13">
        <f t="shared" si="2879"/>
        <v>1.4220574096092148E-3</v>
      </c>
      <c r="AK2160" s="13">
        <f t="shared" si="2880"/>
        <v>7.1284281669864978E-4</v>
      </c>
      <c r="AL2160" s="13">
        <f t="shared" si="2881"/>
        <v>1.1740213386202216E-5</v>
      </c>
      <c r="AM2160" s="13">
        <f t="shared" si="2882"/>
        <v>6.8774144857682157E-3</v>
      </c>
      <c r="AN2160" s="13">
        <f t="shared" si="2883"/>
        <v>5.0085453050835388E-3</v>
      </c>
      <c r="AO2160" s="13">
        <f t="shared" si="2884"/>
        <v>1.8237613949969936E-3</v>
      </c>
      <c r="AP2160" s="13">
        <f t="shared" si="2885"/>
        <v>4.4272410760405482E-4</v>
      </c>
      <c r="AQ2160" s="13">
        <f t="shared" si="2886"/>
        <v>8.0604555504694886E-5</v>
      </c>
      <c r="AR2160" s="13">
        <f t="shared" si="2887"/>
        <v>1.8317564224979826E-4</v>
      </c>
      <c r="AS2160" s="13">
        <f t="shared" si="2888"/>
        <v>2.7546449226929494E-4</v>
      </c>
      <c r="AT2160" s="13">
        <f t="shared" si="2889"/>
        <v>2.0712548232177424E-4</v>
      </c>
      <c r="AU2160" s="13">
        <f t="shared" si="2890"/>
        <v>1.03826970156496E-4</v>
      </c>
      <c r="AV2160" s="13">
        <f t="shared" si="2891"/>
        <v>3.9034452488796865E-5</v>
      </c>
      <c r="AW2160" s="13">
        <f t="shared" si="2892"/>
        <v>3.5715587636246236E-7</v>
      </c>
      <c r="AX2160" s="13">
        <f t="shared" si="2893"/>
        <v>1.7237403639654492E-3</v>
      </c>
      <c r="AY2160" s="13">
        <f t="shared" si="2894"/>
        <v>1.2553310150184697E-3</v>
      </c>
      <c r="AZ2160" s="13">
        <f t="shared" si="2895"/>
        <v>4.5710363063090838E-4</v>
      </c>
      <c r="BA2160" s="13">
        <f t="shared" si="2896"/>
        <v>1.1096341742334994E-4</v>
      </c>
      <c r="BB2160" s="13">
        <f t="shared" si="2897"/>
        <v>2.0202552300788966E-5</v>
      </c>
      <c r="BC2160" s="13">
        <f t="shared" si="2898"/>
        <v>2.9425418138228939E-6</v>
      </c>
      <c r="BD2160" s="13">
        <f t="shared" si="2899"/>
        <v>2.2233246347989275E-5</v>
      </c>
      <c r="BE2160" s="13">
        <f t="shared" si="2900"/>
        <v>3.3434958062792144E-5</v>
      </c>
      <c r="BF2160" s="13">
        <f t="shared" si="2901"/>
        <v>2.5140197773272311E-5</v>
      </c>
      <c r="BG2160" s="13">
        <f t="shared" si="2902"/>
        <v>1.2602170117720706E-5</v>
      </c>
      <c r="BH2160" s="13">
        <f t="shared" si="2903"/>
        <v>4.7378711906400298E-6</v>
      </c>
      <c r="BI2160" s="13">
        <f t="shared" si="2904"/>
        <v>1.4249878050785581E-6</v>
      </c>
      <c r="BJ2160" s="14">
        <f t="shared" si="2905"/>
        <v>0.5571666482866533</v>
      </c>
      <c r="BK2160" s="14">
        <f t="shared" si="2906"/>
        <v>0.26244730876169731</v>
      </c>
      <c r="BL2160" s="14">
        <f t="shared" si="2907"/>
        <v>0.17378244832282402</v>
      </c>
      <c r="BM2160" s="14">
        <f t="shared" si="2908"/>
        <v>0.38492603027208339</v>
      </c>
      <c r="BN2160" s="14">
        <f t="shared" si="2909"/>
        <v>0.61412296501942443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1.5417000000000001</v>
      </c>
      <c r="F2161" s="10">
        <f>VLOOKUP(B2161,home!$B$2:$E$405,3,FALSE)</f>
        <v>0.64859999999999995</v>
      </c>
      <c r="G2161" s="10">
        <f>VLOOKUP(C2161,away!$B$2:$E$405,4,FALSE)</f>
        <v>0.79279999999999995</v>
      </c>
      <c r="H2161" s="10">
        <f>VLOOKUP(A2161,away!$A$2:$E$405,3,FALSE)</f>
        <v>1.125</v>
      </c>
      <c r="I2161" s="10">
        <f>VLOOKUP(C2161,away!$B$2:$E$405,3,FALSE)</f>
        <v>0.79010000000000002</v>
      </c>
      <c r="J2161" s="10">
        <f>VLOOKUP(B2161,home!$B$2:$E$405,4,FALSE)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1.5417000000000001</v>
      </c>
      <c r="F2162" s="10">
        <f>VLOOKUP(B2162,home!$B$2:$E$405,3,FALSE)</f>
        <v>1.0089999999999999</v>
      </c>
      <c r="G2162" s="10">
        <f>VLOOKUP(C2162,away!$B$2:$E$405,4,FALSE)</f>
        <v>0.97299999999999998</v>
      </c>
      <c r="H2162" s="10">
        <f>VLOOKUP(A2162,away!$A$2:$E$405,3,FALSE)</f>
        <v>1.125</v>
      </c>
      <c r="I2162" s="10">
        <f>VLOOKUP(C2162,away!$B$2:$E$405,3,FALSE)</f>
        <v>1.5556000000000001</v>
      </c>
      <c r="J2162" s="10">
        <f>VLOOKUP(B2162,home!$B$2:$E$405,4,FALSE)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1.5417000000000001</v>
      </c>
      <c r="F2163" s="10">
        <f>VLOOKUP(B2163,home!$B$2:$E$405,3,FALSE)</f>
        <v>0.72070000000000001</v>
      </c>
      <c r="G2163" s="10">
        <f>VLOOKUP(C2163,away!$B$2:$E$405,4,FALSE)</f>
        <v>0.64859999999999995</v>
      </c>
      <c r="H2163" s="10">
        <f>VLOOKUP(A2163,away!$A$2:$E$405,3,FALSE)</f>
        <v>1.125</v>
      </c>
      <c r="I2163" s="10">
        <f>VLOOKUP(C2163,away!$B$2:$E$405,3,FALSE)</f>
        <v>1.5802</v>
      </c>
      <c r="J2163" s="10">
        <f>VLOOKUP(B2163,home!$B$2:$E$405,4,FALSE)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1.5124</v>
      </c>
      <c r="F2164" s="10">
        <f>VLOOKUP(B2164,home!$B$2:$E$405,3,FALSE)</f>
        <v>1.0138</v>
      </c>
      <c r="G2164" s="10">
        <f>VLOOKUP(C2164,away!$B$2:$E$405,4,FALSE)</f>
        <v>1.0579000000000001</v>
      </c>
      <c r="H2164" s="10">
        <f>VLOOKUP(A2164,away!$A$2:$E$405,3,FALSE)</f>
        <v>1.1446000000000001</v>
      </c>
      <c r="I2164" s="10">
        <f>VLOOKUP(C2164,away!$B$2:$E$405,3,FALSE)</f>
        <v>0.99019999999999997</v>
      </c>
      <c r="J2164" s="10">
        <f>VLOOKUP(B2164,home!$B$2:$E$405,4,FALSE)</f>
        <v>1.2814000000000001</v>
      </c>
      <c r="K2164" s="12">
        <f t="shared" si="2854"/>
        <v>1.6220475178480001</v>
      </c>
      <c r="L2164" s="12">
        <f t="shared" si="2855"/>
        <v>1.4523168736880001</v>
      </c>
      <c r="M2164" s="13">
        <f t="shared" si="2856"/>
        <v>4.6218996232667127E-2</v>
      </c>
      <c r="N2164" s="13">
        <f t="shared" si="2857"/>
        <v>7.4969408116623767E-2</v>
      </c>
      <c r="O2164" s="13">
        <f t="shared" si="2858"/>
        <v>6.7124628113624588E-2</v>
      </c>
      <c r="P2164" s="13">
        <f t="shared" si="2859"/>
        <v>0.10887933641817484</v>
      </c>
      <c r="Q2164" s="13">
        <f t="shared" si="2860"/>
        <v>6.0801971175051657E-2</v>
      </c>
      <c r="R2164" s="13">
        <f t="shared" si="2861"/>
        <v>4.8743115024724455E-2</v>
      </c>
      <c r="S2164" s="13">
        <f t="shared" si="2862"/>
        <v>6.4122497593766994E-2</v>
      </c>
      <c r="T2164" s="13">
        <f t="shared" si="2863"/>
        <v>8.8303728691018935E-2</v>
      </c>
      <c r="U2164" s="13">
        <f t="shared" si="2864"/>
        <v>7.9063648738033857E-2</v>
      </c>
      <c r="V2164" s="13">
        <f t="shared" si="2865"/>
        <v>1.6783899734741606E-2</v>
      </c>
      <c r="W2164" s="13">
        <f t="shared" si="2866"/>
        <v>3.2874562141586065E-2</v>
      </c>
      <c r="X2164" s="13">
        <f t="shared" si="2867"/>
        <v>4.7744281313330174E-2</v>
      </c>
      <c r="Y2164" s="13">
        <f t="shared" si="2868"/>
        <v>3.4669912686728047E-2</v>
      </c>
      <c r="Z2164" s="13">
        <f t="shared" si="2869"/>
        <v>2.3596816142174144E-2</v>
      </c>
      <c r="AA2164" s="13">
        <f t="shared" si="2870"/>
        <v>3.8275157052529186E-2</v>
      </c>
      <c r="AB2164" s="13">
        <f t="shared" si="2871"/>
        <v>3.1042061746148673E-2</v>
      </c>
      <c r="AC2164" s="13">
        <f t="shared" si="2872"/>
        <v>2.4711428397706128E-3</v>
      </c>
      <c r="AD2164" s="13">
        <f t="shared" si="2873"/>
        <v>1.3331025480524873E-2</v>
      </c>
      <c r="AE2164" s="13">
        <f t="shared" si="2874"/>
        <v>1.9360873248930956E-2</v>
      </c>
      <c r="AF2164" s="13">
        <f t="shared" si="2875"/>
        <v>1.4059061454378522E-2</v>
      </c>
      <c r="AG2164" s="13">
        <f t="shared" si="2876"/>
        <v>6.8060707261368295E-3</v>
      </c>
      <c r="AH2164" s="13">
        <f t="shared" si="2877"/>
        <v>8.5675135621482157E-3</v>
      </c>
      <c r="AI2164" s="13">
        <f t="shared" si="2878"/>
        <v>1.3896914107611591E-2</v>
      </c>
      <c r="AJ2164" s="13">
        <f t="shared" si="2879"/>
        <v>1.127072751699912E-2</v>
      </c>
      <c r="AK2164" s="13">
        <f t="shared" si="2880"/>
        <v>6.0938851977631924E-3</v>
      </c>
      <c r="AL2164" s="13">
        <f t="shared" si="2881"/>
        <v>2.3285351437258789E-4</v>
      </c>
      <c r="AM2164" s="13">
        <f t="shared" si="2882"/>
        <v>4.3247113582107633E-3</v>
      </c>
      <c r="AN2164" s="13">
        <f t="shared" si="2883"/>
        <v>6.2808512793596418E-3</v>
      </c>
      <c r="AO2164" s="13">
        <f t="shared" si="2884"/>
        <v>4.5608931470694355E-3</v>
      </c>
      <c r="AP2164" s="13">
        <f t="shared" si="2885"/>
        <v>2.2079540255256365E-3</v>
      </c>
      <c r="AQ2164" s="13">
        <f t="shared" si="2886"/>
        <v>8.0166222189955632E-4</v>
      </c>
      <c r="AR2164" s="13">
        <f t="shared" si="2887"/>
        <v>2.4885489023717283E-3</v>
      </c>
      <c r="AS2164" s="13">
        <f t="shared" si="2888"/>
        <v>4.0365445701354263E-3</v>
      </c>
      <c r="AT2164" s="13">
        <f t="shared" si="2889"/>
        <v>3.2737335503354959E-3</v>
      </c>
      <c r="AU2164" s="13">
        <f t="shared" si="2890"/>
        <v>1.7700504598058041E-3</v>
      </c>
      <c r="AV2164" s="13">
        <f t="shared" si="2891"/>
        <v>7.1777648869842867E-4</v>
      </c>
      <c r="AW2164" s="13">
        <f t="shared" si="2892"/>
        <v>1.5237202950480606E-5</v>
      </c>
      <c r="AX2164" s="13">
        <f t="shared" si="2893"/>
        <v>1.1691478873324692E-3</v>
      </c>
      <c r="AY2164" s="13">
        <f t="shared" si="2894"/>
        <v>1.697973204609622E-3</v>
      </c>
      <c r="AZ2164" s="13">
        <f t="shared" si="2895"/>
        <v>1.2329975680623207E-3</v>
      </c>
      <c r="BA2164" s="13">
        <f t="shared" si="2896"/>
        <v>5.9690105777105915E-4</v>
      </c>
      <c r="BB2164" s="13">
        <f t="shared" si="2897"/>
        <v>2.1672236953078111E-4</v>
      </c>
      <c r="BC2164" s="13">
        <f t="shared" si="2898"/>
        <v>6.2949910835039902E-5</v>
      </c>
      <c r="BD2164" s="13">
        <f t="shared" si="2899"/>
        <v>6.0236026031870282E-4</v>
      </c>
      <c r="BE2164" s="13">
        <f t="shared" si="2900"/>
        <v>9.7705696510022697E-4</v>
      </c>
      <c r="BF2164" s="13">
        <f t="shared" si="2901"/>
        <v>7.9241641251846166E-4</v>
      </c>
      <c r="BG2164" s="13">
        <f t="shared" si="2902"/>
        <v>4.2844569167586264E-4</v>
      </c>
      <c r="BH2164" s="13">
        <f t="shared" si="2903"/>
        <v>1.7373981767887558E-4</v>
      </c>
      <c r="BI2164" s="13">
        <f t="shared" si="2904"/>
        <v>5.6362848003476846E-5</v>
      </c>
      <c r="BJ2164" s="14">
        <f t="shared" si="2905"/>
        <v>0.41607365906451615</v>
      </c>
      <c r="BK2164" s="14">
        <f t="shared" si="2906"/>
        <v>0.2404066995381034</v>
      </c>
      <c r="BL2164" s="14">
        <f t="shared" si="2907"/>
        <v>0.31939468702622548</v>
      </c>
      <c r="BM2164" s="14">
        <f t="shared" si="2908"/>
        <v>0.59105167068849351</v>
      </c>
      <c r="BN2164" s="14">
        <f t="shared" si="2909"/>
        <v>0.40673745508086639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1.5124</v>
      </c>
      <c r="F2165" s="10">
        <f>VLOOKUP(B2165,home!$B$2:$E$405,3,FALSE)</f>
        <v>1.3224</v>
      </c>
      <c r="G2165" s="10">
        <f>VLOOKUP(C2165,away!$B$2:$E$405,4,FALSE)</f>
        <v>0.92569999999999997</v>
      </c>
      <c r="H2165" s="10">
        <f>VLOOKUP(A2165,away!$A$2:$E$405,3,FALSE)</f>
        <v>1.1446000000000001</v>
      </c>
      <c r="I2165" s="10">
        <f>VLOOKUP(C2165,away!$B$2:$E$405,3,FALSE)</f>
        <v>1.1649</v>
      </c>
      <c r="J2165" s="10">
        <f>VLOOKUP(B2165,home!$B$2:$E$405,4,FALSE)</f>
        <v>1.0484</v>
      </c>
      <c r="K2165" s="12">
        <f t="shared" si="2854"/>
        <v>1.851397926432</v>
      </c>
      <c r="L2165" s="12">
        <f t="shared" si="2855"/>
        <v>1.3978784157360002</v>
      </c>
      <c r="M2165" s="13">
        <f t="shared" si="2856"/>
        <v>3.8802277245999807E-2</v>
      </c>
      <c r="N2165" s="13">
        <f t="shared" si="2857"/>
        <v>7.1838455634083614E-2</v>
      </c>
      <c r="O2165" s="13">
        <f t="shared" si="2858"/>
        <v>5.4240865843587255E-2</v>
      </c>
      <c r="P2165" s="13">
        <f t="shared" si="2859"/>
        <v>0.10042142655069373</v>
      </c>
      <c r="Q2165" s="13">
        <f t="shared" si="2860"/>
        <v>6.6500783899509835E-2</v>
      </c>
      <c r="R2165" s="13">
        <f t="shared" si="2861"/>
        <v>3.7911067806791356E-2</v>
      </c>
      <c r="S2165" s="13">
        <f t="shared" si="2862"/>
        <v>6.4973396062186078E-2</v>
      </c>
      <c r="T2165" s="13">
        <f t="shared" si="2863"/>
        <v>9.2960010442648913E-2</v>
      </c>
      <c r="U2165" s="13">
        <f t="shared" si="2864"/>
        <v>7.0188472326316462E-2</v>
      </c>
      <c r="V2165" s="13">
        <f t="shared" si="2865"/>
        <v>1.8683671805715986E-2</v>
      </c>
      <c r="W2165" s="13">
        <f t="shared" si="2866"/>
        <v>4.1039804472551678E-2</v>
      </c>
      <c r="X2165" s="13">
        <f t="shared" si="2867"/>
        <v>5.7368656858205754E-2</v>
      </c>
      <c r="Y2165" s="13">
        <f t="shared" si="2868"/>
        <v>4.0097203580925452E-2</v>
      </c>
      <c r="Z2165" s="13">
        <f t="shared" si="2869"/>
        <v>1.7665021134872529E-2</v>
      </c>
      <c r="AA2165" s="13">
        <f t="shared" si="2870"/>
        <v>3.270498349948045E-2</v>
      </c>
      <c r="AB2165" s="13">
        <f t="shared" si="2871"/>
        <v>3.0274969317465452E-2</v>
      </c>
      <c r="AC2165" s="13">
        <f t="shared" si="2872"/>
        <v>3.0221180126232157E-3</v>
      </c>
      <c r="AD2165" s="13">
        <f t="shared" si="2873"/>
        <v>1.899525222541423E-2</v>
      </c>
      <c r="AE2165" s="13">
        <f t="shared" si="2874"/>
        <v>2.6553053087367776E-2</v>
      </c>
      <c r="AF2165" s="13">
        <f t="shared" si="2875"/>
        <v>1.8558969891361795E-2</v>
      </c>
      <c r="AG2165" s="13">
        <f t="shared" si="2876"/>
        <v>8.6477278098096508E-3</v>
      </c>
      <c r="AH2165" s="13">
        <f t="shared" si="2877"/>
        <v>6.1733879394896404E-3</v>
      </c>
      <c r="AI2165" s="13">
        <f t="shared" si="2878"/>
        <v>1.1429397630231437E-2</v>
      </c>
      <c r="AJ2165" s="13">
        <f t="shared" si="2879"/>
        <v>1.0580181536488651E-2</v>
      </c>
      <c r="AK2165" s="13">
        <f t="shared" si="2880"/>
        <v>6.5293753859764067E-3</v>
      </c>
      <c r="AL2165" s="13">
        <f t="shared" si="2881"/>
        <v>3.1285318653657902E-4</v>
      </c>
      <c r="AM2165" s="13">
        <f t="shared" si="2882"/>
        <v>7.0335541164369504E-3</v>
      </c>
      <c r="AN2165" s="13">
        <f t="shared" si="2883"/>
        <v>9.8320534852783057E-3</v>
      </c>
      <c r="AO2165" s="13">
        <f t="shared" si="2884"/>
        <v>6.8720076747162311E-3</v>
      </c>
      <c r="AP2165" s="13">
        <f t="shared" si="2885"/>
        <v>3.2020770670859867E-3</v>
      </c>
      <c r="AQ2165" s="13">
        <f t="shared" si="2886"/>
        <v>1.119028604400684E-3</v>
      </c>
      <c r="AR2165" s="13">
        <f t="shared" si="2887"/>
        <v>1.7259291505155013E-3</v>
      </c>
      <c r="AS2165" s="13">
        <f t="shared" si="2888"/>
        <v>3.1953816504329421E-3</v>
      </c>
      <c r="AT2165" s="13">
        <f t="shared" si="2889"/>
        <v>2.9579614808852065E-3</v>
      </c>
      <c r="AU2165" s="13">
        <f t="shared" si="2890"/>
        <v>1.8254545840588664E-3</v>
      </c>
      <c r="AV2165" s="13">
        <f t="shared" si="2891"/>
        <v>8.4491070793059374E-4</v>
      </c>
      <c r="AW2165" s="13">
        <f t="shared" si="2892"/>
        <v>2.2490921726745635E-5</v>
      </c>
      <c r="AX2165" s="13">
        <f t="shared" si="2893"/>
        <v>2.1703179177697696E-3</v>
      </c>
      <c r="AY2165" s="13">
        <f t="shared" si="2894"/>
        <v>3.0338405725354599E-3</v>
      </c>
      <c r="AZ2165" s="13">
        <f t="shared" si="2895"/>
        <v>2.1204701265657351E-3</v>
      </c>
      <c r="BA2165" s="13">
        <f t="shared" si="2896"/>
        <v>9.8805314037974192E-4</v>
      </c>
      <c r="BB2165" s="13">
        <f t="shared" si="2897"/>
        <v>3.452945396342533E-4</v>
      </c>
      <c r="BC2165" s="13">
        <f t="shared" si="2898"/>
        <v>9.653595680524427E-5</v>
      </c>
      <c r="BD2165" s="13">
        <f t="shared" si="2899"/>
        <v>4.0210651776586496E-4</v>
      </c>
      <c r="BE2165" s="13">
        <f t="shared" si="2900"/>
        <v>7.4445917319651447E-4</v>
      </c>
      <c r="BF2165" s="13">
        <f t="shared" si="2901"/>
        <v>6.8914508478465429E-4</v>
      </c>
      <c r="BG2165" s="13">
        <f t="shared" si="2902"/>
        <v>4.2529392699370454E-4</v>
      </c>
      <c r="BH2165" s="13">
        <f t="shared" si="2903"/>
        <v>1.9684707364006683E-4</v>
      </c>
      <c r="BI2165" s="13">
        <f t="shared" si="2904"/>
        <v>7.2888452792285407E-5</v>
      </c>
      <c r="BJ2165" s="14">
        <f t="shared" si="2905"/>
        <v>0.47937315110348711</v>
      </c>
      <c r="BK2165" s="14">
        <f t="shared" si="2906"/>
        <v>0.22924958343629087</v>
      </c>
      <c r="BL2165" s="14">
        <f t="shared" si="2907"/>
        <v>0.27311307908882332</v>
      </c>
      <c r="BM2165" s="14">
        <f t="shared" si="2908"/>
        <v>0.62667460813199938</v>
      </c>
      <c r="BN2165" s="14">
        <f t="shared" si="2909"/>
        <v>0.36971487698066557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1.5124</v>
      </c>
      <c r="F2166" s="10">
        <f>VLOOKUP(B2166,home!$B$2:$E$405,3,FALSE)</f>
        <v>1.0138</v>
      </c>
      <c r="G2166" s="10">
        <f>VLOOKUP(C2166,away!$B$2:$E$405,4,FALSE)</f>
        <v>1.5869</v>
      </c>
      <c r="H2166" s="10">
        <f>VLOOKUP(A2166,away!$A$2:$E$405,3,FALSE)</f>
        <v>1.1446000000000001</v>
      </c>
      <c r="I2166" s="10">
        <f>VLOOKUP(C2166,away!$B$2:$E$405,3,FALSE)</f>
        <v>0.34949999999999998</v>
      </c>
      <c r="J2166" s="10">
        <f>VLOOKUP(B2166,home!$B$2:$E$405,4,FALSE)</f>
        <v>0.99019999999999997</v>
      </c>
      <c r="K2166" s="12">
        <f t="shared" si="2854"/>
        <v>2.4331479403279999</v>
      </c>
      <c r="L2166" s="12">
        <f t="shared" si="2855"/>
        <v>0.39611733053999998</v>
      </c>
      <c r="M2166" s="13">
        <f t="shared" si="2856"/>
        <v>5.9056228064465831E-2</v>
      </c>
      <c r="N2166" s="13">
        <f t="shared" si="2857"/>
        <v>0.14369253967859563</v>
      </c>
      <c r="O2166" s="13">
        <f t="shared" si="2858"/>
        <v>2.3393195412657632E-2</v>
      </c>
      <c r="P2166" s="13">
        <f t="shared" si="2859"/>
        <v>5.6919105235998323E-2</v>
      </c>
      <c r="Q2166" s="13">
        <f t="shared" si="2860"/>
        <v>0.17481260347973723</v>
      </c>
      <c r="R2166" s="13">
        <f t="shared" si="2861"/>
        <v>4.6332250598312575E-3</v>
      </c>
      <c r="S2166" s="13">
        <f t="shared" si="2862"/>
        <v>1.371483011635158E-2</v>
      </c>
      <c r="T2166" s="13">
        <f t="shared" si="2863"/>
        <v>6.9246301835141022E-2</v>
      </c>
      <c r="U2166" s="13">
        <f t="shared" si="2864"/>
        <v>1.1273322011404496E-2</v>
      </c>
      <c r="V2166" s="13">
        <f t="shared" si="2865"/>
        <v>1.4687243068952154E-3</v>
      </c>
      <c r="W2166" s="13">
        <f t="shared" si="2866"/>
        <v>0.14178164203336602</v>
      </c>
      <c r="X2166" s="13">
        <f t="shared" si="2867"/>
        <v>5.6162165561834794E-2</v>
      </c>
      <c r="Y2166" s="13">
        <f t="shared" si="2868"/>
        <v>1.1123403549849758E-2</v>
      </c>
      <c r="Z2166" s="13">
        <f t="shared" si="2869"/>
        <v>6.1176691416379655E-4</v>
      </c>
      <c r="AA2166" s="13">
        <f t="shared" si="2870"/>
        <v>1.4885194071584576E-3</v>
      </c>
      <c r="AB2166" s="13">
        <f t="shared" si="2871"/>
        <v>1.8108939648329287E-3</v>
      </c>
      <c r="AC2166" s="13">
        <f t="shared" si="2872"/>
        <v>8.8473388123837382E-5</v>
      </c>
      <c r="AD2166" s="13">
        <f t="shared" si="2873"/>
        <v>8.6243927572451584E-2</v>
      </c>
      <c r="AE2166" s="13">
        <f t="shared" si="2874"/>
        <v>3.4162714365284619E-2</v>
      </c>
      <c r="AF2166" s="13">
        <f t="shared" si="2875"/>
        <v>6.7662216091885262E-3</v>
      </c>
      <c r="AG2166" s="13">
        <f t="shared" si="2876"/>
        <v>8.9340588055794091E-4</v>
      </c>
      <c r="AH2166" s="13">
        <f t="shared" si="2877"/>
        <v>6.0582869237814089E-5</v>
      </c>
      <c r="AI2166" s="13">
        <f t="shared" si="2878"/>
        <v>1.4740708350514784E-4</v>
      </c>
      <c r="AJ2166" s="13">
        <f t="shared" si="2879"/>
        <v>1.7933162081015404E-4</v>
      </c>
      <c r="AK2166" s="13">
        <f t="shared" si="2880"/>
        <v>1.4544678793663608E-4</v>
      </c>
      <c r="AL2166" s="13">
        <f t="shared" si="2881"/>
        <v>3.4108687630431882E-6</v>
      </c>
      <c r="AM2166" s="13">
        <f t="shared" si="2882"/>
        <v>4.1968846947741521E-2</v>
      </c>
      <c r="AN2166" s="13">
        <f t="shared" si="2883"/>
        <v>1.6624587618781196E-2</v>
      </c>
      <c r="AO2166" s="13">
        <f t="shared" si="2884"/>
        <v>3.2926436344399711E-3</v>
      </c>
      <c r="AP2166" s="13">
        <f t="shared" si="2885"/>
        <v>4.34757735631295E-4</v>
      </c>
      <c r="AQ2166" s="13">
        <f t="shared" si="2886"/>
        <v>4.3053768417470898E-5</v>
      </c>
      <c r="AR2166" s="13">
        <f t="shared" si="2887"/>
        <v>4.7995848877873625E-6</v>
      </c>
      <c r="AS2166" s="13">
        <f t="shared" si="2888"/>
        <v>1.1678100084149212E-5</v>
      </c>
      <c r="AT2166" s="13">
        <f t="shared" si="2889"/>
        <v>1.4207272583345953E-5</v>
      </c>
      <c r="AU2166" s="13">
        <f t="shared" si="2890"/>
        <v>1.1522798674615558E-5</v>
      </c>
      <c r="AV2166" s="13">
        <f t="shared" si="2891"/>
        <v>7.0091684654887643E-6</v>
      </c>
      <c r="AW2166" s="13">
        <f t="shared" si="2892"/>
        <v>9.1317679792810435E-8</v>
      </c>
      <c r="AX2166" s="13">
        <f t="shared" si="2893"/>
        <v>1.7019402251473071E-2</v>
      </c>
      <c r="AY2166" s="13">
        <f t="shared" si="2894"/>
        <v>6.7416801872399769E-3</v>
      </c>
      <c r="AZ2166" s="13">
        <f t="shared" si="2895"/>
        <v>1.3352481795619534E-3</v>
      </c>
      <c r="BA2166" s="13">
        <f t="shared" si="2896"/>
        <v>1.7630498149882523E-4</v>
      </c>
      <c r="BB2166" s="13">
        <f t="shared" si="2897"/>
        <v>1.7459364658054678E-5</v>
      </c>
      <c r="BC2166" s="13">
        <f t="shared" si="2898"/>
        <v>1.3831913842546086E-6</v>
      </c>
      <c r="BD2166" s="13">
        <f t="shared" si="2899"/>
        <v>3.1686645890840908E-7</v>
      </c>
      <c r="BE2166" s="13">
        <f t="shared" si="2900"/>
        <v>7.7098297185202215E-7</v>
      </c>
      <c r="BF2166" s="13">
        <f t="shared" si="2901"/>
        <v>9.3795781499485431E-7</v>
      </c>
      <c r="BG2166" s="13">
        <f t="shared" si="2902"/>
        <v>7.6073004188976036E-7</v>
      </c>
      <c r="BH2166" s="13">
        <f t="shared" si="2903"/>
        <v>4.6274218364242595E-7</v>
      </c>
      <c r="BI2166" s="13">
        <f t="shared" si="2904"/>
        <v>2.2518403820648976E-7</v>
      </c>
      <c r="BJ2166" s="14">
        <f t="shared" si="2905"/>
        <v>0.81254029342683465</v>
      </c>
      <c r="BK2166" s="14">
        <f t="shared" si="2906"/>
        <v>0.13799245216783781</v>
      </c>
      <c r="BL2166" s="14">
        <f t="shared" si="2907"/>
        <v>4.3184615605579416E-2</v>
      </c>
      <c r="BM2166" s="14">
        <f t="shared" si="2908"/>
        <v>0.52508064231356943</v>
      </c>
      <c r="BN2166" s="14">
        <f t="shared" si="2909"/>
        <v>0.46250689693128594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1.5124</v>
      </c>
      <c r="F2167" s="10">
        <f>VLOOKUP(B2167,home!$B$2:$E$405,3,FALSE)</f>
        <v>0.4546</v>
      </c>
      <c r="G2167" s="10">
        <f>VLOOKUP(C2167,away!$B$2:$E$405,4,FALSE)</f>
        <v>0.9698</v>
      </c>
      <c r="H2167" s="10">
        <f>VLOOKUP(A2167,away!$A$2:$E$405,3,FALSE)</f>
        <v>1.1446000000000001</v>
      </c>
      <c r="I2167" s="10">
        <f>VLOOKUP(C2167,away!$B$2:$E$405,3,FALSE)</f>
        <v>1.1066</v>
      </c>
      <c r="J2167" s="10">
        <f>VLOOKUP(B2167,home!$B$2:$E$405,4,FALSE)</f>
        <v>0.65529999999999999</v>
      </c>
      <c r="K2167" s="12">
        <f t="shared" si="2854"/>
        <v>0.66677342139200002</v>
      </c>
      <c r="L2167" s="12">
        <f t="shared" si="2855"/>
        <v>0.8300123901080001</v>
      </c>
      <c r="M2167" s="13">
        <f t="shared" si="2856"/>
        <v>0.22384849635874721</v>
      </c>
      <c r="N2167" s="13">
        <f t="shared" si="2857"/>
        <v>0.14925622779057654</v>
      </c>
      <c r="O2167" s="13">
        <f t="shared" si="2858"/>
        <v>0.18579702548480573</v>
      </c>
      <c r="P2167" s="13">
        <f t="shared" si="2859"/>
        <v>0.12388451836696053</v>
      </c>
      <c r="Q2167" s="13">
        <f t="shared" si="2860"/>
        <v>4.9760042833993219E-2</v>
      </c>
      <c r="R2167" s="13">
        <f t="shared" si="2861"/>
        <v>7.7106916598800299E-2</v>
      </c>
      <c r="S2167" s="13">
        <f t="shared" si="2862"/>
        <v>1.7140358479801401E-2</v>
      </c>
      <c r="T2167" s="13">
        <f t="shared" si="2863"/>
        <v>4.1301452084519172E-2</v>
      </c>
      <c r="U2167" s="13">
        <f t="shared" si="2864"/>
        <v>5.141284259356968E-2</v>
      </c>
      <c r="V2167" s="13">
        <f t="shared" si="2865"/>
        <v>1.0539991156956301E-3</v>
      </c>
      <c r="W2167" s="13">
        <f t="shared" si="2866"/>
        <v>1.1059558003011376E-2</v>
      </c>
      <c r="X2167" s="13">
        <f t="shared" si="2867"/>
        <v>9.1795701716175342E-3</v>
      </c>
      <c r="Y2167" s="13">
        <f t="shared" si="2868"/>
        <v>3.8095784891541869E-3</v>
      </c>
      <c r="Z2167" s="13">
        <f t="shared" si="2869"/>
        <v>2.1333232046676153E-2</v>
      </c>
      <c r="AA2167" s="13">
        <f t="shared" si="2870"/>
        <v>1.422443212111172E-2</v>
      </c>
      <c r="AB2167" s="13">
        <f t="shared" si="2871"/>
        <v>4.7422366363759627E-3</v>
      </c>
      <c r="AC2167" s="13">
        <f t="shared" si="2872"/>
        <v>3.6457183913213787E-5</v>
      </c>
      <c r="AD2167" s="13">
        <f t="shared" si="2873"/>
        <v>1.8435548321877927E-3</v>
      </c>
      <c r="AE2167" s="13">
        <f t="shared" si="2874"/>
        <v>1.5301733525593427E-3</v>
      </c>
      <c r="AF2167" s="13">
        <f t="shared" si="2875"/>
        <v>6.3503142081867579E-4</v>
      </c>
      <c r="AG2167" s="13">
        <f t="shared" si="2876"/>
        <v>1.7569464912912944E-4</v>
      </c>
      <c r="AH2167" s="13">
        <f t="shared" si="2877"/>
        <v>4.4267117299475632E-3</v>
      </c>
      <c r="AI2167" s="13">
        <f t="shared" si="2878"/>
        <v>2.9516137256932365E-3</v>
      </c>
      <c r="AJ2167" s="13">
        <f t="shared" si="2879"/>
        <v>9.8402879125403372E-4</v>
      </c>
      <c r="AK2167" s="13">
        <f t="shared" si="2880"/>
        <v>2.187080812975621E-4</v>
      </c>
      <c r="AL2167" s="13">
        <f t="shared" si="2881"/>
        <v>8.0706026505818982E-7</v>
      </c>
      <c r="AM2167" s="13">
        <f t="shared" si="2882"/>
        <v>2.4584667259632188E-4</v>
      </c>
      <c r="AN2167" s="13">
        <f t="shared" si="2883"/>
        <v>2.0405578432177208E-4</v>
      </c>
      <c r="AO2167" s="13">
        <f t="shared" si="2884"/>
        <v>8.4684414630138306E-5</v>
      </c>
      <c r="AP2167" s="13">
        <f t="shared" si="2885"/>
        <v>2.3429704464019331E-5</v>
      </c>
      <c r="AQ2167" s="13">
        <f t="shared" si="2886"/>
        <v>4.8617362504261901E-6</v>
      </c>
      <c r="AR2167" s="13">
        <f t="shared" si="2887"/>
        <v>7.3484511665857964E-4</v>
      </c>
      <c r="AS2167" s="13">
        <f t="shared" si="2888"/>
        <v>4.8997519262764455E-4</v>
      </c>
      <c r="AT2167" s="13">
        <f t="shared" si="2889"/>
        <v>1.6335121779276942E-4</v>
      </c>
      <c r="AU2167" s="13">
        <f t="shared" si="2890"/>
        <v>3.6306083458744867E-5</v>
      </c>
      <c r="AV2167" s="13">
        <f t="shared" si="2891"/>
        <v>6.0519828712827032E-6</v>
      </c>
      <c r="AW2167" s="13">
        <f t="shared" si="2892"/>
        <v>1.2406986800871571E-8</v>
      </c>
      <c r="AX2167" s="13">
        <f t="shared" si="2893"/>
        <v>2.7320671170814715E-5</v>
      </c>
      <c r="AY2167" s="13">
        <f t="shared" si="2894"/>
        <v>2.2676495577842653E-5</v>
      </c>
      <c r="AZ2167" s="13">
        <f t="shared" si="2895"/>
        <v>9.4108861469193385E-6</v>
      </c>
      <c r="BA2167" s="13">
        <f t="shared" si="2896"/>
        <v>2.6037173679462626E-6</v>
      </c>
      <c r="BB2167" s="13">
        <f t="shared" si="2897"/>
        <v>5.4027941893369704E-7</v>
      </c>
      <c r="BC2167" s="13">
        <f t="shared" si="2898"/>
        <v>8.9687722367063885E-8</v>
      </c>
      <c r="BD2167" s="13">
        <f t="shared" si="2899"/>
        <v>1.0165509193949661E-4</v>
      </c>
      <c r="BE2167" s="13">
        <f t="shared" si="2900"/>
        <v>6.7780913454416482E-5</v>
      </c>
      <c r="BF2167" s="13">
        <f t="shared" si="2901"/>
        <v>2.2597255784538163E-5</v>
      </c>
      <c r="BG2167" s="13">
        <f t="shared" si="2902"/>
        <v>5.0224165178422253E-6</v>
      </c>
      <c r="BH2167" s="13">
        <f t="shared" si="2903"/>
        <v>8.3720346131433876E-7</v>
      </c>
      <c r="BI2167" s="13">
        <f t="shared" si="2904"/>
        <v>1.1164500326035735E-7</v>
      </c>
      <c r="BJ2167" s="14">
        <f t="shared" si="2905"/>
        <v>0.26917640367723444</v>
      </c>
      <c r="BK2167" s="14">
        <f t="shared" si="2906"/>
        <v>0.36598731306096088</v>
      </c>
      <c r="BL2167" s="14">
        <f t="shared" si="2907"/>
        <v>0.34349304988242568</v>
      </c>
      <c r="BM2167" s="14">
        <f t="shared" si="2908"/>
        <v>0.19031410714482258</v>
      </c>
      <c r="BN2167" s="14">
        <f t="shared" si="2909"/>
        <v>0.80965322743388357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1.5124</v>
      </c>
      <c r="F2168" s="10">
        <f>VLOOKUP(B2168,home!$B$2:$E$405,3,FALSE)</f>
        <v>0.79339999999999999</v>
      </c>
      <c r="G2168" s="10">
        <f>VLOOKUP(C2168,away!$B$2:$E$405,4,FALSE)</f>
        <v>0.61709999999999998</v>
      </c>
      <c r="H2168" s="10">
        <f>VLOOKUP(A2168,away!$A$2:$E$405,3,FALSE)</f>
        <v>1.1446000000000001</v>
      </c>
      <c r="I2168" s="10">
        <f>VLOOKUP(C2168,away!$B$2:$E$405,3,FALSE)</f>
        <v>1.5726</v>
      </c>
      <c r="J2168" s="10">
        <f>VLOOKUP(B2168,home!$B$2:$E$405,4,FALSE)</f>
        <v>0.87370000000000003</v>
      </c>
      <c r="K2168" s="12">
        <f t="shared" si="2854"/>
        <v>0.74048183853599991</v>
      </c>
      <c r="L2168" s="12">
        <f t="shared" si="2855"/>
        <v>1.5726582176520001</v>
      </c>
      <c r="M2168" s="13">
        <f t="shared" si="2856"/>
        <v>9.8950054496288395E-2</v>
      </c>
      <c r="N2168" s="13">
        <f t="shared" si="2857"/>
        <v>7.3270718276649022E-2</v>
      </c>
      <c r="O2168" s="13">
        <f t="shared" si="2858"/>
        <v>0.15561461634070117</v>
      </c>
      <c r="P2168" s="13">
        <f t="shared" si="2859"/>
        <v>0.11522979721103668</v>
      </c>
      <c r="Q2168" s="13">
        <f t="shared" si="2860"/>
        <v>2.7127818090173176E-2</v>
      </c>
      <c r="R2168" s="13">
        <f t="shared" si="2861"/>
        <v>0.1223643025874835</v>
      </c>
      <c r="S2168" s="13">
        <f t="shared" si="2862"/>
        <v>3.3546990531962494E-2</v>
      </c>
      <c r="T2168" s="13">
        <f t="shared" si="2863"/>
        <v>4.2662786046479433E-2</v>
      </c>
      <c r="U2168" s="13">
        <f t="shared" si="2864"/>
        <v>9.0608543751155207E-2</v>
      </c>
      <c r="V2168" s="13">
        <f t="shared" si="2865"/>
        <v>4.3407004514850736E-3</v>
      </c>
      <c r="W2168" s="13">
        <f t="shared" si="2866"/>
        <v>6.6958855382938647E-3</v>
      </c>
      <c r="X2168" s="13">
        <f t="shared" si="2867"/>
        <v>1.0530339416255032E-2</v>
      </c>
      <c r="Y2168" s="13">
        <f t="shared" si="2868"/>
        <v>8.2803124088191241E-3</v>
      </c>
      <c r="Z2168" s="13">
        <f t="shared" si="2869"/>
        <v>6.4145742003820588E-2</v>
      </c>
      <c r="AA2168" s="13">
        <f t="shared" si="2870"/>
        <v>4.7498756973244995E-2</v>
      </c>
      <c r="AB2168" s="13">
        <f t="shared" si="2871"/>
        <v>1.7585983445861549E-2</v>
      </c>
      <c r="AC2168" s="13">
        <f t="shared" si="2872"/>
        <v>3.1592834594980048E-4</v>
      </c>
      <c r="AD2168" s="13">
        <f t="shared" si="2873"/>
        <v>1.2395454085056136E-3</v>
      </c>
      <c r="AE2168" s="13">
        <f t="shared" si="2874"/>
        <v>1.9493812728391586E-3</v>
      </c>
      <c r="AF2168" s="13">
        <f t="shared" si="2875"/>
        <v>1.5328552390337098E-3</v>
      </c>
      <c r="AG2168" s="13">
        <f t="shared" si="2876"/>
        <v>8.0355246271242796E-4</v>
      </c>
      <c r="AH2168" s="13">
        <f t="shared" si="2877"/>
        <v>2.5219832072423377E-2</v>
      </c>
      <c r="AI2168" s="13">
        <f t="shared" si="2878"/>
        <v>1.8674827620557239E-2</v>
      </c>
      <c r="AJ2168" s="13">
        <f t="shared" si="2879"/>
        <v>6.9141853454065478E-3</v>
      </c>
      <c r="AK2168" s="13">
        <f t="shared" si="2880"/>
        <v>1.7066095588484363E-3</v>
      </c>
      <c r="AL2168" s="13">
        <f t="shared" si="2881"/>
        <v>1.471625636684385E-5</v>
      </c>
      <c r="AM2168" s="13">
        <f t="shared" si="2882"/>
        <v>1.8357217260781881E-4</v>
      </c>
      <c r="AN2168" s="13">
        <f t="shared" si="2883"/>
        <v>2.8869628578391765E-4</v>
      </c>
      <c r="AO2168" s="13">
        <f t="shared" si="2884"/>
        <v>2.2701029312184424E-4</v>
      </c>
      <c r="AP2168" s="13">
        <f t="shared" si="2885"/>
        <v>1.1900320098988587E-4</v>
      </c>
      <c r="AQ2168" s="13">
        <f t="shared" si="2886"/>
        <v>4.6787840490909148E-5</v>
      </c>
      <c r="AR2168" s="13">
        <f t="shared" si="2887"/>
        <v>7.9324352313000189E-3</v>
      </c>
      <c r="AS2168" s="13">
        <f t="shared" si="2888"/>
        <v>5.8738242241407777E-3</v>
      </c>
      <c r="AT2168" s="13">
        <f t="shared" si="2889"/>
        <v>2.1747300803645281E-3</v>
      </c>
      <c r="AU2168" s="13">
        <f t="shared" si="2890"/>
        <v>5.3678270940928953E-4</v>
      </c>
      <c r="AV2168" s="13">
        <f t="shared" si="2891"/>
        <v>9.9369461889431532E-5</v>
      </c>
      <c r="AW2168" s="13">
        <f t="shared" si="2892"/>
        <v>4.7604017262641994E-7</v>
      </c>
      <c r="AX2168" s="13">
        <f t="shared" si="2893"/>
        <v>2.265530997944759E-5</v>
      </c>
      <c r="AY2168" s="13">
        <f t="shared" si="2894"/>
        <v>3.5629059412631621E-5</v>
      </c>
      <c r="AZ2168" s="13">
        <f t="shared" si="2895"/>
        <v>2.8016166536243238E-5</v>
      </c>
      <c r="BA2168" s="13">
        <f t="shared" si="2896"/>
        <v>1.468661817677663E-5</v>
      </c>
      <c r="BB2168" s="13">
        <f t="shared" si="2897"/>
        <v>5.7742576913062489E-6</v>
      </c>
      <c r="BC2168" s="13">
        <f t="shared" si="2898"/>
        <v>1.8161867618146075E-6</v>
      </c>
      <c r="BD2168" s="13">
        <f t="shared" si="2899"/>
        <v>2.0791682420827039E-3</v>
      </c>
      <c r="BE2168" s="13">
        <f t="shared" si="2900"/>
        <v>1.5395863225230637E-3</v>
      </c>
      <c r="BF2168" s="13">
        <f t="shared" si="2901"/>
        <v>5.7001785534337851E-4</v>
      </c>
      <c r="BG2168" s="13">
        <f t="shared" si="2902"/>
        <v>1.4069595650767087E-4</v>
      </c>
      <c r="BH2168" s="13">
        <f t="shared" si="2903"/>
        <v>2.6045700137345302E-5</v>
      </c>
      <c r="BI2168" s="13">
        <f t="shared" si="2904"/>
        <v>3.8572735847317596E-6</v>
      </c>
      <c r="BJ2168" s="14">
        <f t="shared" si="2905"/>
        <v>0.17506684155131319</v>
      </c>
      <c r="BK2168" s="14">
        <f t="shared" si="2906"/>
        <v>0.25243381635250189</v>
      </c>
      <c r="BL2168" s="14">
        <f t="shared" si="2907"/>
        <v>0.50716417075296494</v>
      </c>
      <c r="BM2168" s="14">
        <f t="shared" si="2908"/>
        <v>0.40621811063902868</v>
      </c>
      <c r="BN2168" s="14">
        <f t="shared" si="2909"/>
        <v>0.592557307002332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1.7444</v>
      </c>
      <c r="F2169" s="10">
        <f>VLOOKUP(B2169,home!$B$2:$E$405,3,FALSE)</f>
        <v>1.5924</v>
      </c>
      <c r="G2169" s="10">
        <f>VLOOKUP(C2169,away!$B$2:$E$405,4,FALSE)</f>
        <v>0.70069999999999999</v>
      </c>
      <c r="H2169" s="10">
        <f>VLOOKUP(A2169,away!$A$2:$E$405,3,FALSE)</f>
        <v>1.5556000000000001</v>
      </c>
      <c r="I2169" s="10">
        <f>VLOOKUP(C2169,away!$B$2:$E$405,3,FALSE)</f>
        <v>1.7141999999999999</v>
      </c>
      <c r="J2169" s="10">
        <f>VLOOKUP(B2169,home!$B$2:$E$405,4,FALSE)</f>
        <v>0.71430000000000005</v>
      </c>
      <c r="K2169" s="12">
        <f t="shared" si="2854"/>
        <v>1.9463922397919999</v>
      </c>
      <c r="L2169" s="12">
        <f t="shared" si="2855"/>
        <v>1.9047591801360002</v>
      </c>
      <c r="M2169" s="13">
        <f t="shared" si="2856"/>
        <v>2.1255248626362234E-2</v>
      </c>
      <c r="N2169" s="13">
        <f t="shared" si="2857"/>
        <v>4.1371050981201023E-2</v>
      </c>
      <c r="O2169" s="13">
        <f t="shared" si="2858"/>
        <v>4.0486129947136566E-2</v>
      </c>
      <c r="P2169" s="13">
        <f t="shared" si="2859"/>
        <v>7.8801889148317122E-2</v>
      </c>
      <c r="Q2169" s="13">
        <f t="shared" si="2860"/>
        <v>4.0262146290924436E-2</v>
      </c>
      <c r="R2169" s="13">
        <f t="shared" si="2861"/>
        <v>3.855816384249372E-2</v>
      </c>
      <c r="S2169" s="13">
        <f t="shared" si="2862"/>
        <v>7.303769815284486E-2</v>
      </c>
      <c r="T2169" s="13">
        <f t="shared" si="2863"/>
        <v>7.6689692759616929E-2</v>
      </c>
      <c r="U2169" s="13">
        <f t="shared" si="2864"/>
        <v>7.5049310883658266E-2</v>
      </c>
      <c r="V2169" s="13">
        <f t="shared" si="2865"/>
        <v>3.0086731332746086E-2</v>
      </c>
      <c r="W2169" s="13">
        <f t="shared" si="2866"/>
        <v>2.612197636600852E-2</v>
      </c>
      <c r="X2169" s="13">
        <f t="shared" si="2867"/>
        <v>4.9756074286450361E-2</v>
      </c>
      <c r="Y2169" s="13">
        <f t="shared" si="2868"/>
        <v>4.7386669632322569E-2</v>
      </c>
      <c r="Z2169" s="13">
        <f t="shared" si="2869"/>
        <v>2.4481338849392638E-2</v>
      </c>
      <c r="AA2169" s="13">
        <f t="shared" si="2870"/>
        <v>4.7650287956176249E-2</v>
      </c>
      <c r="AB2169" s="13">
        <f t="shared" si="2871"/>
        <v>4.637307535087782E-2</v>
      </c>
      <c r="AC2169" s="13">
        <f t="shared" si="2872"/>
        <v>6.971487692861285E-3</v>
      </c>
      <c r="AD2169" s="13">
        <f t="shared" si="2873"/>
        <v>1.2710903021707255E-2</v>
      </c>
      <c r="AE2169" s="13">
        <f t="shared" si="2874"/>
        <v>2.4211209218415315E-2</v>
      </c>
      <c r="AF2169" s="13">
        <f t="shared" si="2875"/>
        <v>2.305826151048497E-2</v>
      </c>
      <c r="AG2169" s="13">
        <f t="shared" si="2876"/>
        <v>1.4640145096690951E-2</v>
      </c>
      <c r="AH2169" s="13">
        <f t="shared" si="2877"/>
        <v>1.1657763728850185E-2</v>
      </c>
      <c r="AI2169" s="13">
        <f t="shared" si="2878"/>
        <v>2.2690580855162651E-2</v>
      </c>
      <c r="AJ2169" s="13">
        <f t="shared" si="2879"/>
        <v>2.208238524643075E-2</v>
      </c>
      <c r="AK2169" s="13">
        <f t="shared" si="2880"/>
        <v>1.4326994426583386E-2</v>
      </c>
      <c r="AL2169" s="13">
        <f t="shared" si="2881"/>
        <v>1.0338461055503243E-3</v>
      </c>
      <c r="AM2169" s="13">
        <f t="shared" si="2882"/>
        <v>4.948080600439937E-3</v>
      </c>
      <c r="AN2169" s="13">
        <f t="shared" si="2883"/>
        <v>9.424901947740821E-3</v>
      </c>
      <c r="AO2169" s="13">
        <f t="shared" si="2884"/>
        <v>8.9760842534205021E-3</v>
      </c>
      <c r="AP2169" s="13">
        <f t="shared" si="2885"/>
        <v>5.6990929611256333E-3</v>
      </c>
      <c r="AQ2169" s="13">
        <f t="shared" si="2886"/>
        <v>2.7138499090381277E-3</v>
      </c>
      <c r="AR2169" s="13">
        <f t="shared" si="2887"/>
        <v>4.4410464964767743E-3</v>
      </c>
      <c r="AS2169" s="13">
        <f t="shared" si="2888"/>
        <v>8.6440184372978436E-3</v>
      </c>
      <c r="AT2169" s="13">
        <f t="shared" si="2889"/>
        <v>8.4123252034877458E-3</v>
      </c>
      <c r="AU2169" s="13">
        <f t="shared" si="2890"/>
        <v>5.4578948315584016E-3</v>
      </c>
      <c r="AV2169" s="13">
        <f t="shared" si="2891"/>
        <v>2.6558010364365345E-3</v>
      </c>
      <c r="AW2169" s="13">
        <f t="shared" si="2892"/>
        <v>1.064691618292972E-4</v>
      </c>
      <c r="AX2169" s="13">
        <f t="shared" si="2893"/>
        <v>1.6051509470936033E-3</v>
      </c>
      <c r="AY2169" s="13">
        <f t="shared" si="2894"/>
        <v>3.0574260019805358E-3</v>
      </c>
      <c r="AZ2169" s="13">
        <f t="shared" si="2895"/>
        <v>2.9118301224294678E-3</v>
      </c>
      <c r="BA2169" s="13">
        <f t="shared" si="2896"/>
        <v>1.8487783855646877E-3</v>
      </c>
      <c r="BB2169" s="13">
        <f t="shared" si="2897"/>
        <v>8.8036940048533824E-4</v>
      </c>
      <c r="BC2169" s="13">
        <f t="shared" si="2898"/>
        <v>3.3537833949705487E-4</v>
      </c>
      <c r="BD2169" s="13">
        <f t="shared" si="2899"/>
        <v>1.4098540139291589E-3</v>
      </c>
      <c r="BE2169" s="13">
        <f t="shared" si="2900"/>
        <v>2.7441289119513172E-3</v>
      </c>
      <c r="BF2169" s="13">
        <f t="shared" si="2901"/>
        <v>2.6705756096054539E-3</v>
      </c>
      <c r="BG2169" s="13">
        <f t="shared" si="2902"/>
        <v>1.7326625474379483E-3</v>
      </c>
      <c r="BH2169" s="13">
        <f t="shared" si="2903"/>
        <v>8.431102341278652E-4</v>
      </c>
      <c r="BI2169" s="13">
        <f t="shared" si="2904"/>
        <v>3.2820464339913862E-4</v>
      </c>
      <c r="BJ2169" s="14">
        <f t="shared" si="2905"/>
        <v>0.39860907203263801</v>
      </c>
      <c r="BK2169" s="14">
        <f t="shared" si="2906"/>
        <v>0.21424432706066246</v>
      </c>
      <c r="BL2169" s="14">
        <f t="shared" si="2907"/>
        <v>0.3582143142030777</v>
      </c>
      <c r="BM2169" s="14">
        <f t="shared" si="2908"/>
        <v>0.73186346646918499</v>
      </c>
      <c r="BN2169" s="14">
        <f t="shared" si="2909"/>
        <v>0.26073462883643511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1.7444</v>
      </c>
      <c r="F2170" s="10">
        <f>VLOOKUP(B2170,home!$B$2:$E$405,3,FALSE)</f>
        <v>0.63700000000000001</v>
      </c>
      <c r="G2170" s="10">
        <f>VLOOKUP(C2170,away!$B$2:$E$405,4,FALSE)</f>
        <v>0.89170000000000005</v>
      </c>
      <c r="H2170" s="10">
        <f>VLOOKUP(A2170,away!$A$2:$E$405,3,FALSE)</f>
        <v>1.5556000000000001</v>
      </c>
      <c r="I2170" s="10">
        <f>VLOOKUP(C2170,away!$B$2:$E$405,3,FALSE)</f>
        <v>1.0713999999999999</v>
      </c>
      <c r="J2170" s="10">
        <f>VLOOKUP(B2170,home!$B$2:$E$405,4,FALSE)</f>
        <v>1.5</v>
      </c>
      <c r="K2170" s="12">
        <f t="shared" si="2854"/>
        <v>0.99084170275999994</v>
      </c>
      <c r="L2170" s="12">
        <f t="shared" si="2855"/>
        <v>2.5000047599999999</v>
      </c>
      <c r="M2170" s="13">
        <f t="shared" si="2856"/>
        <v>3.0475065242619927E-2</v>
      </c>
      <c r="N2170" s="13">
        <f t="shared" si="2857"/>
        <v>3.0195965536719622E-2</v>
      </c>
      <c r="O2170" s="13">
        <f t="shared" si="2858"/>
        <v>7.6187808167860374E-2</v>
      </c>
      <c r="P2170" s="13">
        <f t="shared" si="2859"/>
        <v>7.549005757459501E-2</v>
      </c>
      <c r="Q2170" s="13">
        <f t="shared" si="2860"/>
        <v>1.4959710954442771E-2</v>
      </c>
      <c r="R2170" s="13">
        <f t="shared" si="2861"/>
        <v>9.523494153680892E-2</v>
      </c>
      <c r="S2170" s="13">
        <f t="shared" si="2862"/>
        <v>4.6749274753363497E-2</v>
      </c>
      <c r="T2170" s="13">
        <f t="shared" si="2863"/>
        <v>3.7399348594331069E-2</v>
      </c>
      <c r="U2170" s="13">
        <f t="shared" si="2864"/>
        <v>9.4362751634580799E-2</v>
      </c>
      <c r="V2170" s="13">
        <f t="shared" si="2865"/>
        <v>1.2867005331903108E-2</v>
      </c>
      <c r="W2170" s="13">
        <f t="shared" si="2866"/>
        <v>4.9409018249658328E-3</v>
      </c>
      <c r="X2170" s="13">
        <f t="shared" si="2867"/>
        <v>1.235227808110727E-2</v>
      </c>
      <c r="Y2170" s="13">
        <f t="shared" si="2868"/>
        <v>1.5440376999805921E-2</v>
      </c>
      <c r="Z2170" s="13">
        <f t="shared" si="2869"/>
        <v>7.9362602386781333E-2</v>
      </c>
      <c r="AA2170" s="13">
        <f t="shared" si="2870"/>
        <v>7.8635776084383269E-2</v>
      </c>
      <c r="AB2170" s="13">
        <f t="shared" si="2871"/>
        <v>3.8957803136652189E-2</v>
      </c>
      <c r="AC2170" s="13">
        <f t="shared" si="2872"/>
        <v>1.9920608979524896E-3</v>
      </c>
      <c r="AD2170" s="13">
        <f t="shared" si="2873"/>
        <v>1.2239128943547842E-3</v>
      </c>
      <c r="AE2170" s="13">
        <f t="shared" si="2874"/>
        <v>3.0597880617123374E-3</v>
      </c>
      <c r="AF2170" s="13">
        <f t="shared" si="2875"/>
        <v>3.8247423594360091E-3</v>
      </c>
      <c r="AG2170" s="13">
        <f t="shared" si="2876"/>
        <v>3.1872913681212181E-3</v>
      </c>
      <c r="AH2170" s="13">
        <f t="shared" si="2877"/>
        <v>4.9601720933235179E-2</v>
      </c>
      <c r="AI2170" s="13">
        <f t="shared" si="2878"/>
        <v>4.9147453629313088E-2</v>
      </c>
      <c r="AJ2170" s="13">
        <f t="shared" si="2879"/>
        <v>2.4348673320193356E-2</v>
      </c>
      <c r="AK2170" s="13">
        <f t="shared" si="2880"/>
        <v>8.0418936441757887E-3</v>
      </c>
      <c r="AL2170" s="13">
        <f t="shared" si="2881"/>
        <v>1.9738207702764502E-4</v>
      </c>
      <c r="AM2170" s="13">
        <f t="shared" si="2882"/>
        <v>2.4254078725448292E-4</v>
      </c>
      <c r="AN2170" s="13">
        <f t="shared" si="2883"/>
        <v>6.0635312263035456E-4</v>
      </c>
      <c r="AO2170" s="13">
        <f t="shared" si="2884"/>
        <v>7.5794284640837519E-4</v>
      </c>
      <c r="AP2170" s="13">
        <f t="shared" si="2885"/>
        <v>6.3162024127629566E-4</v>
      </c>
      <c r="AQ2170" s="13">
        <f t="shared" si="2886"/>
        <v>3.9476340242577197E-4</v>
      </c>
      <c r="AR2170" s="13">
        <f t="shared" si="2887"/>
        <v>2.4800907687455909E-2</v>
      </c>
      <c r="AS2170" s="13">
        <f t="shared" si="2888"/>
        <v>2.4573773603032388E-2</v>
      </c>
      <c r="AT2170" s="13">
        <f t="shared" si="2889"/>
        <v>1.2174359840033674E-2</v>
      </c>
      <c r="AU2170" s="13">
        <f t="shared" si="2890"/>
        <v>4.0209544779706416E-3</v>
      </c>
      <c r="AV2170" s="13">
        <f t="shared" si="2891"/>
        <v>9.9603234541821919E-4</v>
      </c>
      <c r="AW2170" s="13">
        <f t="shared" si="2892"/>
        <v>1.3581580949307082E-5</v>
      </c>
      <c r="AX2170" s="13">
        <f t="shared" si="2893"/>
        <v>4.0053254438663773E-5</v>
      </c>
      <c r="AY2170" s="13">
        <f t="shared" si="2894"/>
        <v>1.0013332675015056E-4</v>
      </c>
      <c r="AZ2170" s="13">
        <f t="shared" si="2895"/>
        <v>1.2516689675500588E-4</v>
      </c>
      <c r="BA2170" s="13">
        <f t="shared" si="2896"/>
        <v>1.0430594589398109E-4</v>
      </c>
      <c r="BB2170" s="13">
        <f t="shared" si="2897"/>
        <v>6.5191340307813809E-5</v>
      </c>
      <c r="BC2170" s="13">
        <f t="shared" si="2898"/>
        <v>3.2595732216062863E-5</v>
      </c>
      <c r="BD2170" s="13">
        <f t="shared" si="2899"/>
        <v>1.0333731211826727E-2</v>
      </c>
      <c r="BE2170" s="13">
        <f t="shared" si="2900"/>
        <v>1.0239091829790553E-2</v>
      </c>
      <c r="BF2170" s="13">
        <f t="shared" si="2901"/>
        <v>5.0726595916728368E-3</v>
      </c>
      <c r="BG2170" s="13">
        <f t="shared" si="2902"/>
        <v>1.6754008891116531E-3</v>
      </c>
      <c r="BH2170" s="13">
        <f t="shared" si="2903"/>
        <v>4.1501426744325201E-4</v>
      </c>
      <c r="BI2170" s="13">
        <f t="shared" si="2904"/>
        <v>8.2242688684633182E-5</v>
      </c>
      <c r="BJ2170" s="14">
        <f t="shared" si="2905"/>
        <v>0.1296849835713538</v>
      </c>
      <c r="BK2170" s="14">
        <f t="shared" si="2906"/>
        <v>0.16787097920421182</v>
      </c>
      <c r="BL2170" s="14">
        <f t="shared" si="2907"/>
        <v>0.60890299051964336</v>
      </c>
      <c r="BM2170" s="14">
        <f t="shared" si="2908"/>
        <v>0.66319145492314291</v>
      </c>
      <c r="BN2170" s="14">
        <f t="shared" si="2909"/>
        <v>0.3225435490130466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1.7444</v>
      </c>
      <c r="F2171" s="10">
        <f>VLOOKUP(B2171,home!$B$2:$E$405,3,FALSE)</f>
        <v>0.70069999999999999</v>
      </c>
      <c r="G2171" s="10">
        <f>VLOOKUP(C2171,away!$B$2:$E$405,4,FALSE)</f>
        <v>0.63700000000000001</v>
      </c>
      <c r="H2171" s="10">
        <f>VLOOKUP(A2171,away!$A$2:$E$405,3,FALSE)</f>
        <v>1.5556000000000001</v>
      </c>
      <c r="I2171" s="10">
        <f>VLOOKUP(C2171,away!$B$2:$E$405,3,FALSE)</f>
        <v>1.2142999999999999</v>
      </c>
      <c r="J2171" s="10">
        <f>VLOOKUP(B2171,home!$B$2:$E$405,4,FALSE)</f>
        <v>1.2857000000000001</v>
      </c>
      <c r="K2171" s="12">
        <f t="shared" si="2854"/>
        <v>0.77860578796000002</v>
      </c>
      <c r="L2171" s="12">
        <f t="shared" si="2855"/>
        <v>2.4286424033560001</v>
      </c>
      <c r="M2171" s="13">
        <f t="shared" si="2856"/>
        <v>4.0467819890383457E-2</v>
      </c>
      <c r="N2171" s="13">
        <f t="shared" si="2857"/>
        <v>3.1508478792775373E-2</v>
      </c>
      <c r="O2171" s="13">
        <f t="shared" si="2858"/>
        <v>9.8281863357158605E-2</v>
      </c>
      <c r="P2171" s="13">
        <f t="shared" si="2859"/>
        <v>7.6522827661377524E-2</v>
      </c>
      <c r="Q2171" s="13">
        <f t="shared" si="2860"/>
        <v>1.2266341978934907E-2</v>
      </c>
      <c r="R2171" s="13">
        <f t="shared" si="2861"/>
        <v>0.11934575041501785</v>
      </c>
      <c r="S2171" s="13">
        <f t="shared" si="2862"/>
        <v>3.6175306509928971E-2</v>
      </c>
      <c r="T2171" s="13">
        <f t="shared" si="2863"/>
        <v>2.9790558264107061E-2</v>
      </c>
      <c r="U2171" s="13">
        <f t="shared" si="2864"/>
        <v>9.2923292041562466E-2</v>
      </c>
      <c r="V2171" s="13">
        <f t="shared" si="2865"/>
        <v>7.6006530982319076E-3</v>
      </c>
      <c r="W2171" s="13">
        <f t="shared" si="2866"/>
        <v>3.1835482872984802E-3</v>
      </c>
      <c r="X2171" s="13">
        <f t="shared" si="2867"/>
        <v>7.7317003636644573E-3</v>
      </c>
      <c r="Y2171" s="13">
        <f t="shared" si="2868"/>
        <v>9.3887676766192564E-3</v>
      </c>
      <c r="Z2171" s="13">
        <f t="shared" si="2869"/>
        <v>9.6616050039418117E-2</v>
      </c>
      <c r="AA2171" s="13">
        <f t="shared" si="2870"/>
        <v>7.5225815770523924E-2</v>
      </c>
      <c r="AB2171" s="13">
        <f t="shared" si="2871"/>
        <v>2.9285627781471289E-2</v>
      </c>
      <c r="AC2171" s="13">
        <f t="shared" si="2872"/>
        <v>8.9828082647733839E-4</v>
      </c>
      <c r="AD2171" s="13">
        <f t="shared" si="2873"/>
        <v>6.1968228068518525E-4</v>
      </c>
      <c r="AE2171" s="13">
        <f t="shared" si="2874"/>
        <v>1.5049866634803957E-3</v>
      </c>
      <c r="AF2171" s="13">
        <f t="shared" si="2875"/>
        <v>1.8275372137068781E-3</v>
      </c>
      <c r="AG2171" s="13">
        <f t="shared" si="2876"/>
        <v>1.479478123639867E-3</v>
      </c>
      <c r="AH2171" s="13">
        <f t="shared" si="2877"/>
        <v>5.8661458992624017E-2</v>
      </c>
      <c r="AI2171" s="13">
        <f t="shared" si="2878"/>
        <v>4.567415150183525E-2</v>
      </c>
      <c r="AJ2171" s="13">
        <f t="shared" si="2879"/>
        <v>1.7781079359745426E-2</v>
      </c>
      <c r="AK2171" s="13">
        <f t="shared" si="2880"/>
        <v>4.6148171018912934E-3</v>
      </c>
      <c r="AL2171" s="13">
        <f t="shared" si="2881"/>
        <v>6.7944345964018567E-5</v>
      </c>
      <c r="AM2171" s="13">
        <f t="shared" si="2882"/>
        <v>9.6497642087547744E-5</v>
      </c>
      <c r="AN2171" s="13">
        <f t="shared" si="2883"/>
        <v>2.3435826539768901E-4</v>
      </c>
      <c r="AO2171" s="13">
        <f t="shared" si="2884"/>
        <v>2.8458621046089343E-4</v>
      </c>
      <c r="AP2171" s="13">
        <f t="shared" si="2885"/>
        <v>2.3038604604524025E-4</v>
      </c>
      <c r="AQ2171" s="13">
        <f t="shared" si="2886"/>
        <v>1.3988133014174964E-4</v>
      </c>
      <c r="AR2171" s="13">
        <f t="shared" si="2887"/>
        <v>2.8493541350443158E-2</v>
      </c>
      <c r="AS2171" s="13">
        <f t="shared" si="2888"/>
        <v>2.2185236214932635E-2</v>
      </c>
      <c r="AT2171" s="13">
        <f t="shared" si="2889"/>
        <v>8.6367766621031749E-3</v>
      </c>
      <c r="AU2171" s="13">
        <f t="shared" si="2890"/>
        <v>2.2415480994771278E-3</v>
      </c>
      <c r="AV2171" s="13">
        <f t="shared" si="2891"/>
        <v>4.3632058106090726E-4</v>
      </c>
      <c r="AW2171" s="13">
        <f t="shared" si="2892"/>
        <v>3.5688806362775167E-6</v>
      </c>
      <c r="AX2171" s="13">
        <f t="shared" si="2893"/>
        <v>1.2522270442309522E-5</v>
      </c>
      <c r="AY2171" s="13">
        <f t="shared" si="2894"/>
        <v>3.0412116982484398E-5</v>
      </c>
      <c r="AZ2171" s="13">
        <f t="shared" si="2895"/>
        <v>3.6930078439742373E-5</v>
      </c>
      <c r="BA2171" s="13">
        <f t="shared" si="2896"/>
        <v>2.9896651486007177E-5</v>
      </c>
      <c r="BB2171" s="13">
        <f t="shared" si="2897"/>
        <v>1.8152068879318307E-5</v>
      </c>
      <c r="BC2171" s="13">
        <f t="shared" si="2898"/>
        <v>8.8169768377902506E-6</v>
      </c>
      <c r="BD2171" s="13">
        <f t="shared" si="2899"/>
        <v>1.1533437124243973E-2</v>
      </c>
      <c r="BE2171" s="13">
        <f t="shared" si="2900"/>
        <v>8.9800009000090952E-3</v>
      </c>
      <c r="BF2171" s="13">
        <f t="shared" si="2901"/>
        <v>3.4959403383165448E-3</v>
      </c>
      <c r="BG2171" s="13">
        <f t="shared" si="2902"/>
        <v>9.0731979392536758E-4</v>
      </c>
      <c r="BH2171" s="13">
        <f t="shared" si="2903"/>
        <v>1.7661111077024139E-4</v>
      </c>
      <c r="BI2171" s="13">
        <f t="shared" si="2904"/>
        <v>2.7502086612750933E-5</v>
      </c>
      <c r="BJ2171" s="14">
        <f t="shared" si="2905"/>
        <v>0.10042351930211262</v>
      </c>
      <c r="BK2171" s="14">
        <f t="shared" si="2906"/>
        <v>0.1617632444493457</v>
      </c>
      <c r="BL2171" s="14">
        <f t="shared" si="2907"/>
        <v>0.62890809058372488</v>
      </c>
      <c r="BM2171" s="14">
        <f t="shared" si="2908"/>
        <v>0.60929097904260732</v>
      </c>
      <c r="BN2171" s="14">
        <f t="shared" si="2909"/>
        <v>0.3783930820956477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1.6292</v>
      </c>
      <c r="F2172" s="10">
        <f>VLOOKUP(B2172,home!$B$2:$E$405,3,FALSE)</f>
        <v>1.163</v>
      </c>
      <c r="G2172" s="10">
        <f>VLOOKUP(C2172,away!$B$2:$E$405,4,FALSE)</f>
        <v>1.1048</v>
      </c>
      <c r="H2172" s="10">
        <f>VLOOKUP(A2172,away!$A$2:$E$405,3,FALSE)</f>
        <v>1.1462000000000001</v>
      </c>
      <c r="I2172" s="10">
        <f>VLOOKUP(C2172,away!$B$2:$E$405,3,FALSE)</f>
        <v>1.1778</v>
      </c>
      <c r="J2172" s="10">
        <f>VLOOKUP(B2172,home!$B$2:$E$405,4,FALSE)</f>
        <v>0.91839999999999999</v>
      </c>
      <c r="K2172" s="12">
        <f t="shared" si="2854"/>
        <v>2.0933304060800002</v>
      </c>
      <c r="L2172" s="12">
        <f t="shared" si="2855"/>
        <v>1.2398348202240002</v>
      </c>
      <c r="M2172" s="13">
        <f t="shared" si="2856"/>
        <v>3.567999090039975E-2</v>
      </c>
      <c r="N2172" s="13">
        <f t="shared" si="2857"/>
        <v>7.4690009840464505E-2</v>
      </c>
      <c r="O2172" s="13">
        <f t="shared" si="2858"/>
        <v>4.4237295103591076E-2</v>
      </c>
      <c r="P2172" s="13">
        <f t="shared" si="2859"/>
        <v>9.2603274923081097E-2</v>
      </c>
      <c r="Q2172" s="13">
        <f t="shared" si="2860"/>
        <v>7.8175434314729411E-2</v>
      </c>
      <c r="R2172" s="13">
        <f t="shared" si="2861"/>
        <v>2.7423469410978448E-2</v>
      </c>
      <c r="S2172" s="13">
        <f t="shared" si="2862"/>
        <v>6.0085262846743551E-2</v>
      </c>
      <c r="T2172" s="13">
        <f t="shared" si="2863"/>
        <v>9.6924625549535653E-2</v>
      </c>
      <c r="U2172" s="13">
        <f t="shared" si="2864"/>
        <v>5.7406382358205971E-2</v>
      </c>
      <c r="V2172" s="13">
        <f t="shared" si="2865"/>
        <v>1.732714727595169E-2</v>
      </c>
      <c r="W2172" s="13">
        <f t="shared" si="2866"/>
        <v>5.4549004553177627E-2</v>
      </c>
      <c r="X2172" s="13">
        <f t="shared" si="2867"/>
        <v>6.7631755253587139E-2</v>
      </c>
      <c r="Y2172" s="13">
        <f t="shared" si="2868"/>
        <v>4.1926102558132401E-2</v>
      </c>
      <c r="Z2172" s="13">
        <f t="shared" si="2869"/>
        <v>1.1333524089026275E-2</v>
      </c>
      <c r="AA2172" s="13">
        <f t="shared" si="2870"/>
        <v>2.3724810583598835E-2</v>
      </c>
      <c r="AB2172" s="13">
        <f t="shared" si="2871"/>
        <v>2.4831933686568022E-2</v>
      </c>
      <c r="AC2172" s="13">
        <f t="shared" si="2872"/>
        <v>2.8106624720469283E-3</v>
      </c>
      <c r="AD2172" s="13">
        <f t="shared" si="2873"/>
        <v>2.8547272463140781E-2</v>
      </c>
      <c r="AE2172" s="13">
        <f t="shared" si="2874"/>
        <v>3.5393902422223698E-2</v>
      </c>
      <c r="AF2172" s="13">
        <f t="shared" si="2875"/>
        <v>2.1941296323341766E-2</v>
      </c>
      <c r="AG2172" s="13">
        <f t="shared" si="2876"/>
        <v>9.0678610608439826E-3</v>
      </c>
      <c r="AH2172" s="13">
        <f t="shared" si="2877"/>
        <v>3.5129244503555677E-3</v>
      </c>
      <c r="AI2172" s="13">
        <f t="shared" si="2878"/>
        <v>7.3537115661911814E-3</v>
      </c>
      <c r="AJ2172" s="13">
        <f t="shared" si="2879"/>
        <v>7.6968740095250919E-3</v>
      </c>
      <c r="AK2172" s="13">
        <f t="shared" si="2880"/>
        <v>5.3707001319685862E-3</v>
      </c>
      <c r="AL2172" s="13">
        <f t="shared" si="2881"/>
        <v>2.9178992824466487E-4</v>
      </c>
      <c r="AM2172" s="13">
        <f t="shared" si="2882"/>
        <v>1.1951774691548581E-2</v>
      </c>
      <c r="AN2172" s="13">
        <f t="shared" si="2883"/>
        <v>1.4818226426053887E-2</v>
      </c>
      <c r="AO2172" s="13">
        <f t="shared" si="2884"/>
        <v>9.1860765484925271E-3</v>
      </c>
      <c r="AP2172" s="13">
        <f t="shared" si="2885"/>
        <v>3.7964058553547112E-3</v>
      </c>
      <c r="AQ2172" s="13">
        <f t="shared" si="2886"/>
        <v>1.1767290427927629E-3</v>
      </c>
      <c r="AR2172" s="13">
        <f t="shared" si="2887"/>
        <v>8.7108921087341771E-4</v>
      </c>
      <c r="AS2172" s="13">
        <f t="shared" si="2888"/>
        <v>1.823477531529558E-3</v>
      </c>
      <c r="AT2172" s="13">
        <f t="shared" si="2889"/>
        <v>1.9085704807772635E-3</v>
      </c>
      <c r="AU2172" s="13">
        <f t="shared" si="2890"/>
        <v>1.3317562065192567E-3</v>
      </c>
      <c r="AV2172" s="13">
        <f t="shared" si="2891"/>
        <v>6.9695144014812922E-4</v>
      </c>
      <c r="AW2172" s="13">
        <f t="shared" si="2892"/>
        <v>2.1036302500791563E-5</v>
      </c>
      <c r="AX2172" s="13">
        <f t="shared" si="2893"/>
        <v>4.1698355614060096E-3</v>
      </c>
      <c r="AY2172" s="13">
        <f t="shared" si="2894"/>
        <v>5.1699073236394612E-3</v>
      </c>
      <c r="AZ2172" s="13">
        <f t="shared" si="2895"/>
        <v>3.2049155585896377E-3</v>
      </c>
      <c r="BA2172" s="13">
        <f t="shared" si="2896"/>
        <v>1.3245219684723611E-3</v>
      </c>
      <c r="BB2172" s="13">
        <f t="shared" si="2897"/>
        <v>4.1054711416591726E-4</v>
      </c>
      <c r="BC2172" s="13">
        <f t="shared" si="2898"/>
        <v>1.0180212149707638E-4</v>
      </c>
      <c r="BD2172" s="13">
        <f t="shared" si="2899"/>
        <v>1.8000112252705147E-4</v>
      </c>
      <c r="BE2172" s="13">
        <f t="shared" si="2900"/>
        <v>3.7680182291440845E-4</v>
      </c>
      <c r="BF2172" s="13">
        <f t="shared" si="2901"/>
        <v>3.9438535648655157E-4</v>
      </c>
      <c r="BG2172" s="13">
        <f t="shared" si="2902"/>
        <v>2.7519295281533288E-4</v>
      </c>
      <c r="BH2172" s="13">
        <f t="shared" si="2903"/>
        <v>1.440174439168188E-4</v>
      </c>
      <c r="BI2172" s="13">
        <f t="shared" si="2904"/>
        <v>6.0295218871399592E-5</v>
      </c>
      <c r="BJ2172" s="14">
        <f t="shared" si="2905"/>
        <v>0.56415800655118975</v>
      </c>
      <c r="BK2172" s="14">
        <f t="shared" si="2906"/>
        <v>0.21396803567010714</v>
      </c>
      <c r="BL2172" s="14">
        <f t="shared" si="2907"/>
        <v>0.20962064008836201</v>
      </c>
      <c r="BM2172" s="14">
        <f t="shared" si="2908"/>
        <v>0.64112186088430223</v>
      </c>
      <c r="BN2172" s="14">
        <f t="shared" si="2909"/>
        <v>0.35280947449324429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1.6292</v>
      </c>
      <c r="F2173" s="10">
        <f>VLOOKUP(B2173,home!$B$2:$E$405,3,FALSE)</f>
        <v>0.8286</v>
      </c>
      <c r="G2173" s="10">
        <f>VLOOKUP(C2173,away!$B$2:$E$405,4,FALSE)</f>
        <v>0.54559999999999997</v>
      </c>
      <c r="H2173" s="10">
        <f>VLOOKUP(A2173,away!$A$2:$E$405,3,FALSE)</f>
        <v>1.1462000000000001</v>
      </c>
      <c r="I2173" s="10">
        <f>VLOOKUP(C2173,away!$B$2:$E$405,3,FALSE)</f>
        <v>1.0179</v>
      </c>
      <c r="J2173" s="10">
        <f>VLOOKUP(B2173,home!$B$2:$E$405,4,FALSE)</f>
        <v>0.56710000000000005</v>
      </c>
      <c r="K2173" s="12">
        <f t="shared" si="2854"/>
        <v>0.73653551347199997</v>
      </c>
      <c r="L2173" s="12">
        <f t="shared" si="2855"/>
        <v>0.66164519935800015</v>
      </c>
      <c r="M2173" s="13">
        <f t="shared" si="2856"/>
        <v>0.24704600297589069</v>
      </c>
      <c r="N2173" s="13">
        <f t="shared" si="2857"/>
        <v>0.1819581546530529</v>
      </c>
      <c r="O2173" s="13">
        <f t="shared" si="2858"/>
        <v>0.16345680188958026</v>
      </c>
      <c r="P2173" s="13">
        <f t="shared" si="2859"/>
        <v>0.12039173951023298</v>
      </c>
      <c r="Q2173" s="13">
        <f t="shared" si="2860"/>
        <v>6.7009321433901925E-2</v>
      </c>
      <c r="R2173" s="13">
        <f t="shared" si="2861"/>
        <v>5.407520413632623E-2</v>
      </c>
      <c r="S2173" s="13">
        <f t="shared" si="2862"/>
        <v>1.4667481731848016E-2</v>
      </c>
      <c r="T2173" s="13">
        <f t="shared" si="2863"/>
        <v>4.4336395838978339E-2</v>
      </c>
      <c r="U2173" s="13">
        <f t="shared" si="2864"/>
        <v>3.9828308244652263E-2</v>
      </c>
      <c r="V2173" s="13">
        <f t="shared" si="2865"/>
        <v>7.942036969545834E-4</v>
      </c>
      <c r="W2173" s="13">
        <f t="shared" si="2866"/>
        <v>1.6451581656576422E-2</v>
      </c>
      <c r="X2173" s="13">
        <f t="shared" si="2867"/>
        <v>1.0885110024919922E-2</v>
      </c>
      <c r="Y2173" s="13">
        <f t="shared" si="2868"/>
        <v>3.6010403962359536E-3</v>
      </c>
      <c r="Z2173" s="13">
        <f t="shared" si="2869"/>
        <v>1.1926199740368045E-2</v>
      </c>
      <c r="AA2173" s="13">
        <f t="shared" si="2870"/>
        <v>8.7840696495416117E-3</v>
      </c>
      <c r="AB2173" s="13">
        <f t="shared" si="2871"/>
        <v>3.2348896248494694E-3</v>
      </c>
      <c r="AC2173" s="13">
        <f t="shared" si="2872"/>
        <v>2.4189716553305093E-5</v>
      </c>
      <c r="AD2173" s="13">
        <f t="shared" si="2873"/>
        <v>3.0292935357132621E-3</v>
      </c>
      <c r="AE2173" s="13">
        <f t="shared" si="2874"/>
        <v>2.0043175253509019E-3</v>
      </c>
      <c r="AF2173" s="13">
        <f t="shared" si="2875"/>
        <v>6.6307353431876558E-4</v>
      </c>
      <c r="AG2173" s="13">
        <f t="shared" si="2876"/>
        <v>1.4623980693445116E-4</v>
      </c>
      <c r="AH2173" s="13">
        <f t="shared" si="2877"/>
        <v>1.9727282011997855E-3</v>
      </c>
      <c r="AI2173" s="13">
        <f t="shared" si="2878"/>
        <v>1.4529843786113791E-3</v>
      </c>
      <c r="AJ2173" s="13">
        <f t="shared" si="2879"/>
        <v>5.3508729768366326E-4</v>
      </c>
      <c r="AK2173" s="13">
        <f t="shared" si="2880"/>
        <v>1.3137026585059396E-4</v>
      </c>
      <c r="AL2173" s="13">
        <f t="shared" si="2881"/>
        <v>4.7153032536957694E-7</v>
      </c>
      <c r="AM2173" s="13">
        <f t="shared" si="2882"/>
        <v>4.4623645395679574E-4</v>
      </c>
      <c r="AN2173" s="13">
        <f t="shared" si="2883"/>
        <v>2.952502075390511E-4</v>
      </c>
      <c r="AO2173" s="13">
        <f t="shared" si="2884"/>
        <v>9.7675441213833185E-5</v>
      </c>
      <c r="AP2173" s="13">
        <f t="shared" si="2885"/>
        <v>2.1542162258102433E-5</v>
      </c>
      <c r="AQ2173" s="13">
        <f t="shared" si="2886"/>
        <v>3.563317060466142E-6</v>
      </c>
      <c r="AR2173" s="13">
        <f t="shared" si="2887"/>
        <v>2.6104922879239639E-4</v>
      </c>
      <c r="AS2173" s="13">
        <f t="shared" si="2888"/>
        <v>1.9227202777007729E-4</v>
      </c>
      <c r="AT2173" s="13">
        <f t="shared" si="2889"/>
        <v>7.080758834996822E-5</v>
      </c>
      <c r="AU2173" s="13">
        <f t="shared" si="2890"/>
        <v>1.7384101147685955E-5</v>
      </c>
      <c r="AV2173" s="13">
        <f t="shared" si="2891"/>
        <v>3.2010019662650147E-6</v>
      </c>
      <c r="AW2173" s="13">
        <f t="shared" si="2892"/>
        <v>6.3830167727696787E-9</v>
      </c>
      <c r="AX2173" s="13">
        <f t="shared" si="2893"/>
        <v>5.4778165957498804E-5</v>
      </c>
      <c r="AY2173" s="13">
        <f t="shared" si="2894"/>
        <v>3.6243710535414907E-5</v>
      </c>
      <c r="AZ2173" s="13">
        <f t="shared" si="2895"/>
        <v>1.1990238541339122E-5</v>
      </c>
      <c r="BA2173" s="13">
        <f t="shared" si="2896"/>
        <v>2.6444279233447676E-6</v>
      </c>
      <c r="BB2173" s="13">
        <f t="shared" si="2897"/>
        <v>4.3741826013232767E-7</v>
      </c>
      <c r="BC2173" s="13">
        <f t="shared" si="2898"/>
        <v>5.7883138385616733E-8</v>
      </c>
      <c r="BD2173" s="13">
        <f t="shared" si="2899"/>
        <v>2.8786994837766201E-5</v>
      </c>
      <c r="BE2173" s="13">
        <f t="shared" si="2900"/>
        <v>2.1202644024149942E-5</v>
      </c>
      <c r="BF2173" s="13">
        <f t="shared" si="2901"/>
        <v>7.8082501516456513E-6</v>
      </c>
      <c r="BG2173" s="13">
        <f t="shared" si="2902"/>
        <v>1.917017844920051E-6</v>
      </c>
      <c r="BH2173" s="13">
        <f t="shared" si="2903"/>
        <v>3.5298793068579413E-7</v>
      </c>
      <c r="BI2173" s="13">
        <f t="shared" si="2904"/>
        <v>5.1997629355416041E-8</v>
      </c>
      <c r="BJ2173" s="14">
        <f t="shared" si="2905"/>
        <v>0.33105494783236711</v>
      </c>
      <c r="BK2173" s="14">
        <f t="shared" si="2906"/>
        <v>0.38296033287234038</v>
      </c>
      <c r="BL2173" s="14">
        <f t="shared" si="2907"/>
        <v>0.27407627752874009</v>
      </c>
      <c r="BM2173" s="14">
        <f t="shared" si="2908"/>
        <v>0.16604429604731222</v>
      </c>
      <c r="BN2173" s="14">
        <f t="shared" si="2909"/>
        <v>0.83393722459898501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1.4215</v>
      </c>
      <c r="F2174" s="10">
        <f>VLOOKUP(B2174,home!$B$2:$E$405,3,FALSE)</f>
        <v>1.1137999999999999</v>
      </c>
      <c r="G2174" s="10">
        <f>VLOOKUP(C2174,away!$B$2:$E$405,4,FALSE)</f>
        <v>1.0551999999999999</v>
      </c>
      <c r="H2174" s="10">
        <f>VLOOKUP(A2174,away!$A$2:$E$405,3,FALSE)</f>
        <v>1.0277000000000001</v>
      </c>
      <c r="I2174" s="10">
        <f>VLOOKUP(C2174,away!$B$2:$E$405,3,FALSE)</f>
        <v>0.7298</v>
      </c>
      <c r="J2174" s="10">
        <f>VLOOKUP(B2174,home!$B$2:$E$405,4,FALSE)</f>
        <v>0.64870000000000005</v>
      </c>
      <c r="K2174" s="12">
        <f t="shared" si="2854"/>
        <v>1.6706630218399996</v>
      </c>
      <c r="L2174" s="12">
        <f t="shared" si="2855"/>
        <v>0.48653502890200007</v>
      </c>
      <c r="M2174" s="13">
        <f t="shared" si="2856"/>
        <v>0.1156487093026274</v>
      </c>
      <c r="N2174" s="13">
        <f t="shared" si="2857"/>
        <v>0.19321002215542313</v>
      </c>
      <c r="O2174" s="13">
        <f t="shared" si="2858"/>
        <v>5.626714812303283E-2</v>
      </c>
      <c r="P2174" s="13">
        <f t="shared" si="2859"/>
        <v>9.4003443713544868E-2</v>
      </c>
      <c r="Q2174" s="13">
        <f t="shared" si="2860"/>
        <v>0.1613944197319763</v>
      </c>
      <c r="R2174" s="13">
        <f t="shared" si="2861"/>
        <v>1.3687969269136445E-2</v>
      </c>
      <c r="S2174" s="13">
        <f t="shared" si="2862"/>
        <v>1.9102347711642043E-2</v>
      </c>
      <c r="T2174" s="13">
        <f t="shared" si="2863"/>
        <v>7.8524038668918619E-2</v>
      </c>
      <c r="U2174" s="13">
        <f t="shared" si="2864"/>
        <v>2.2867984102028539E-2</v>
      </c>
      <c r="V2174" s="13">
        <f t="shared" si="2865"/>
        <v>1.7252308292895152E-3</v>
      </c>
      <c r="W2174" s="13">
        <f t="shared" si="2866"/>
        <v>8.9878562992512248E-2</v>
      </c>
      <c r="X2174" s="13">
        <f t="shared" si="2867"/>
        <v>4.372906924323218E-2</v>
      </c>
      <c r="Y2174" s="13">
        <f t="shared" si="2868"/>
        <v>1.0637861984056763E-2</v>
      </c>
      <c r="Z2174" s="13">
        <f t="shared" si="2869"/>
        <v>2.2198921746563295E-3</v>
      </c>
      <c r="AA2174" s="13">
        <f t="shared" si="2870"/>
        <v>3.7086917686703115E-3</v>
      </c>
      <c r="AB2174" s="13">
        <f t="shared" si="2871"/>
        <v>3.0979870986599387E-3</v>
      </c>
      <c r="AC2174" s="13">
        <f t="shared" si="2872"/>
        <v>8.7645616697721771E-5</v>
      </c>
      <c r="AD2174" s="13">
        <f t="shared" si="2873"/>
        <v>3.7539197911926822E-2</v>
      </c>
      <c r="AE2174" s="13">
        <f t="shared" si="2874"/>
        <v>1.8264134741037216E-2</v>
      </c>
      <c r="AF2174" s="13">
        <f t="shared" si="2875"/>
        <v>4.4430706620502821E-3</v>
      </c>
      <c r="AG2174" s="13">
        <f t="shared" si="2876"/>
        <v>7.2056983765808754E-4</v>
      </c>
      <c r="AH2174" s="13">
        <f t="shared" si="2877"/>
        <v>2.7001382583893526E-4</v>
      </c>
      <c r="AI2174" s="13">
        <f t="shared" si="2878"/>
        <v>4.5110211421465487E-4</v>
      </c>
      <c r="AJ2174" s="13">
        <f t="shared" si="2879"/>
        <v>3.7681981064613412E-4</v>
      </c>
      <c r="AK2174" s="13">
        <f t="shared" si="2880"/>
        <v>2.0984630784774892E-4</v>
      </c>
      <c r="AL2174" s="13">
        <f t="shared" si="2881"/>
        <v>2.849660785897259E-6</v>
      </c>
      <c r="AM2174" s="13">
        <f t="shared" si="2882"/>
        <v>1.2543069964197897E-2</v>
      </c>
      <c r="AN2174" s="13">
        <f t="shared" si="2883"/>
        <v>6.1026429075508332E-3</v>
      </c>
      <c r="AO2174" s="13">
        <f t="shared" si="2884"/>
        <v>1.4845747717019148E-3</v>
      </c>
      <c r="AP2174" s="13">
        <f t="shared" si="2885"/>
        <v>2.4076587648572378E-4</v>
      </c>
      <c r="AQ2174" s="13">
        <f t="shared" si="2886"/>
        <v>2.9285258168649244E-5</v>
      </c>
      <c r="AR2174" s="13">
        <f t="shared" si="2887"/>
        <v>2.6274236911697199E-5</v>
      </c>
      <c r="AS2174" s="13">
        <f t="shared" si="2888"/>
        <v>4.3895396035436093E-5</v>
      </c>
      <c r="AT2174" s="13">
        <f t="shared" si="2889"/>
        <v>3.6667207492712614E-5</v>
      </c>
      <c r="AU2174" s="13">
        <f t="shared" si="2890"/>
        <v>2.0419515890736508E-5</v>
      </c>
      <c r="AV2174" s="13">
        <f t="shared" si="2891"/>
        <v>8.5285325306319372E-6</v>
      </c>
      <c r="AW2174" s="13">
        <f t="shared" si="2892"/>
        <v>6.4341864087353136E-8</v>
      </c>
      <c r="AX2174" s="13">
        <f t="shared" si="2893"/>
        <v>3.4925405282562288E-3</v>
      </c>
      <c r="AY2174" s="13">
        <f t="shared" si="2894"/>
        <v>1.699243306856551E-3</v>
      </c>
      <c r="AZ2174" s="13">
        <f t="shared" si="2895"/>
        <v>4.1337069570649104E-4</v>
      </c>
      <c r="BA2174" s="13">
        <f t="shared" si="2896"/>
        <v>6.7039774460932498E-5</v>
      </c>
      <c r="BB2174" s="13">
        <f t="shared" si="2897"/>
        <v>8.1542996512333395E-6</v>
      </c>
      <c r="BC2174" s="13">
        <f t="shared" si="2898"/>
        <v>7.9347048329767636E-7</v>
      </c>
      <c r="BD2174" s="13">
        <f t="shared" si="2899"/>
        <v>2.130556102535098E-6</v>
      </c>
      <c r="BE2174" s="13">
        <f t="shared" si="2900"/>
        <v>3.5594412964609384E-6</v>
      </c>
      <c r="BF2174" s="13">
        <f t="shared" si="2901"/>
        <v>2.9733134762037599E-6</v>
      </c>
      <c r="BG2174" s="13">
        <f t="shared" si="2902"/>
        <v>1.6558016256773889E-6</v>
      </c>
      <c r="BH2174" s="13">
        <f t="shared" si="2903"/>
        <v>6.9157163688044268E-7</v>
      </c>
      <c r="BI2174" s="13">
        <f t="shared" si="2904"/>
        <v>2.3107663213790312E-7</v>
      </c>
      <c r="BJ2174" s="14">
        <f t="shared" si="2905"/>
        <v>0.6644224287823115</v>
      </c>
      <c r="BK2174" s="14">
        <f t="shared" si="2906"/>
        <v>0.232269470141444</v>
      </c>
      <c r="BL2174" s="14">
        <f t="shared" si="2907"/>
        <v>0.10108458906970665</v>
      </c>
      <c r="BM2174" s="14">
        <f t="shared" si="2908"/>
        <v>0.36408548890738529</v>
      </c>
      <c r="BN2174" s="14">
        <f t="shared" si="2909"/>
        <v>0.63421171229574091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1.4215</v>
      </c>
      <c r="F2175" s="10">
        <f>VLOOKUP(B2175,home!$B$2:$E$405,3,FALSE)</f>
        <v>1.1904999999999999</v>
      </c>
      <c r="G2175" s="10">
        <f>VLOOKUP(C2175,away!$B$2:$E$405,4,FALSE)</f>
        <v>1.6234</v>
      </c>
      <c r="H2175" s="10">
        <f>VLOOKUP(A2175,away!$A$2:$E$405,3,FALSE)</f>
        <v>1.0277000000000001</v>
      </c>
      <c r="I2175" s="10">
        <f>VLOOKUP(C2175,away!$B$2:$E$405,3,FALSE)</f>
        <v>0.67359999999999998</v>
      </c>
      <c r="J2175" s="10">
        <f>VLOOKUP(B2175,home!$B$2:$E$405,4,FALSE)</f>
        <v>0.97299999999999998</v>
      </c>
      <c r="K2175" s="12">
        <f t="shared" si="2854"/>
        <v>2.7472729205499995</v>
      </c>
      <c r="L2175" s="12">
        <f t="shared" si="2855"/>
        <v>0.67356773455999996</v>
      </c>
      <c r="M2175" s="13">
        <f t="shared" si="2856"/>
        <v>3.2684946619144915E-2</v>
      </c>
      <c r="N2175" s="13">
        <f t="shared" si="2857"/>
        <v>8.9794468756399098E-2</v>
      </c>
      <c r="O2175" s="13">
        <f t="shared" si="2858"/>
        <v>2.2015525448471972E-2</v>
      </c>
      <c r="P2175" s="13">
        <f t="shared" si="2859"/>
        <v>6.0482656896266432E-2</v>
      </c>
      <c r="Q2175" s="13">
        <f t="shared" si="2860"/>
        <v>0.12334495621481413</v>
      </c>
      <c r="R2175" s="13">
        <f t="shared" si="2861"/>
        <v>7.4144738007376459E-3</v>
      </c>
      <c r="S2175" s="13">
        <f t="shared" si="2862"/>
        <v>2.7980402017000357E-2</v>
      </c>
      <c r="T2175" s="13">
        <f t="shared" si="2863"/>
        <v>8.3081182727014743E-2</v>
      </c>
      <c r="U2175" s="13">
        <f t="shared" si="2864"/>
        <v>2.0369583092893967E-2</v>
      </c>
      <c r="V2175" s="13">
        <f t="shared" si="2865"/>
        <v>5.753001950997926E-3</v>
      </c>
      <c r="W2175" s="13">
        <f t="shared" si="2866"/>
        <v>0.11295408603179473</v>
      </c>
      <c r="X2175" s="13">
        <f t="shared" si="2867"/>
        <v>7.6082227837731317E-2</v>
      </c>
      <c r="Y2175" s="13">
        <f t="shared" si="2868"/>
        <v>2.5623266922469221E-2</v>
      </c>
      <c r="Z2175" s="13">
        <f t="shared" si="2869"/>
        <v>1.6647167736391097E-3</v>
      </c>
      <c r="AA2175" s="13">
        <f t="shared" si="2870"/>
        <v>4.5734313126040895E-3</v>
      </c>
      <c r="AB2175" s="13">
        <f t="shared" si="2871"/>
        <v>6.2822319995563293E-3</v>
      </c>
      <c r="AC2175" s="13">
        <f t="shared" si="2872"/>
        <v>6.6536142612580072E-4</v>
      </c>
      <c r="AD2175" s="13">
        <f t="shared" si="2873"/>
        <v>7.7578925455156156E-2</v>
      </c>
      <c r="AE2175" s="13">
        <f t="shared" si="2874"/>
        <v>5.2254661068428646E-2</v>
      </c>
      <c r="AF2175" s="13">
        <f t="shared" si="2875"/>
        <v>1.7598526838031054E-2</v>
      </c>
      <c r="AG2175" s="13">
        <f t="shared" si="2876"/>
        <v>3.9512666179619795E-3</v>
      </c>
      <c r="AH2175" s="13">
        <f t="shared" si="2877"/>
        <v>2.8032487647603182E-4</v>
      </c>
      <c r="AI2175" s="13">
        <f t="shared" si="2878"/>
        <v>7.7012894209912584E-4</v>
      </c>
      <c r="AJ2175" s="13">
        <f t="shared" si="2879"/>
        <v>1.0578771939803737E-3</v>
      </c>
      <c r="AK2175" s="13">
        <f t="shared" si="2880"/>
        <v>9.6875912276323309E-4</v>
      </c>
      <c r="AL2175" s="13">
        <f t="shared" si="2881"/>
        <v>4.9249371360215652E-5</v>
      </c>
      <c r="AM2175" s="13">
        <f t="shared" si="2882"/>
        <v>4.2626096221663502E-2</v>
      </c>
      <c r="AN2175" s="13">
        <f t="shared" si="2883"/>
        <v>2.8711563065162458E-2</v>
      </c>
      <c r="AO2175" s="13">
        <f t="shared" si="2884"/>
        <v>9.6695912447390224E-3</v>
      </c>
      <c r="AP2175" s="13">
        <f t="shared" si="2885"/>
        <v>2.1710415562800245E-3</v>
      </c>
      <c r="AQ2175" s="13">
        <f t="shared" si="2886"/>
        <v>3.6558588567478815E-4</v>
      </c>
      <c r="AR2175" s="13">
        <f t="shared" si="2887"/>
        <v>3.7763558397754526E-5</v>
      </c>
      <c r="AS2175" s="13">
        <f t="shared" si="2888"/>
        <v>1.0374680136975954E-4</v>
      </c>
      <c r="AT2175" s="13">
        <f t="shared" si="2889"/>
        <v>1.4251038899841002E-4</v>
      </c>
      <c r="AU2175" s="13">
        <f t="shared" si="2890"/>
        <v>1.3050497753079279E-4</v>
      </c>
      <c r="AV2175" s="13">
        <f t="shared" si="2891"/>
        <v>8.9633197691833295E-5</v>
      </c>
      <c r="AW2175" s="13">
        <f t="shared" si="2892"/>
        <v>2.5315194662731697E-6</v>
      </c>
      <c r="AX2175" s="13">
        <f t="shared" si="2893"/>
        <v>1.9517586643089127E-2</v>
      </c>
      <c r="AY2175" s="13">
        <f t="shared" si="2894"/>
        <v>1.3146416619264056E-2</v>
      </c>
      <c r="AZ2175" s="13">
        <f t="shared" si="2895"/>
        <v>4.427501029909812E-3</v>
      </c>
      <c r="BA2175" s="13">
        <f t="shared" si="2896"/>
        <v>9.9407394615947287E-4</v>
      </c>
      <c r="BB2175" s="13">
        <f t="shared" si="2897"/>
        <v>1.6739403397493887E-4</v>
      </c>
      <c r="BC2175" s="13">
        <f t="shared" si="2898"/>
        <v>2.2550244048671852E-5</v>
      </c>
      <c r="BD2175" s="13">
        <f t="shared" si="2899"/>
        <v>4.2393857464832952E-6</v>
      </c>
      <c r="BE2175" s="13">
        <f t="shared" si="2900"/>
        <v>1.1646749661079204E-5</v>
      </c>
      <c r="BF2175" s="13">
        <f t="shared" si="2901"/>
        <v>1.5998399978153895E-5</v>
      </c>
      <c r="BG2175" s="13">
        <f t="shared" si="2902"/>
        <v>1.4650657010703297E-5</v>
      </c>
      <c r="BH2175" s="13">
        <f t="shared" si="2903"/>
        <v>1.0062338318442793E-5</v>
      </c>
      <c r="BI2175" s="13">
        <f t="shared" si="2904"/>
        <v>5.5287979159340991E-6</v>
      </c>
      <c r="BJ2175" s="14">
        <f t="shared" si="2905"/>
        <v>0.78408296895976692</v>
      </c>
      <c r="BK2175" s="14">
        <f t="shared" si="2906"/>
        <v>0.1407620349001597</v>
      </c>
      <c r="BL2175" s="14">
        <f t="shared" si="2907"/>
        <v>6.4298621042202103E-2</v>
      </c>
      <c r="BM2175" s="14">
        <f t="shared" si="2908"/>
        <v>0.64192742884013565</v>
      </c>
      <c r="BN2175" s="14">
        <f t="shared" si="2909"/>
        <v>0.33573702773583414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1.4215</v>
      </c>
      <c r="F2176" s="10">
        <f>VLOOKUP(B2176,home!$B$2:$E$405,3,FALSE)</f>
        <v>0.70350000000000001</v>
      </c>
      <c r="G2176" s="10">
        <f>VLOOKUP(C2176,away!$B$2:$E$405,4,FALSE)</f>
        <v>1.2897000000000001</v>
      </c>
      <c r="H2176" s="10">
        <f>VLOOKUP(A2176,away!$A$2:$E$405,3,FALSE)</f>
        <v>1.0277000000000001</v>
      </c>
      <c r="I2176" s="10">
        <f>VLOOKUP(C2176,away!$B$2:$E$405,3,FALSE)</f>
        <v>1.6216999999999999</v>
      </c>
      <c r="J2176" s="10">
        <f>VLOOKUP(B2176,home!$B$2:$E$405,4,FALSE)</f>
        <v>0.81089999999999995</v>
      </c>
      <c r="K2176" s="12">
        <f t="shared" si="2854"/>
        <v>1.289732564925</v>
      </c>
      <c r="L2176" s="12">
        <f t="shared" si="2855"/>
        <v>1.3514630418809999</v>
      </c>
      <c r="M2176" s="13">
        <f t="shared" si="2856"/>
        <v>7.1276000521096616E-2</v>
      </c>
      <c r="N2176" s="13">
        <f t="shared" si="2857"/>
        <v>9.1926978969669573E-2</v>
      </c>
      <c r="O2176" s="13">
        <f t="shared" si="2858"/>
        <v>9.632688047735298E-2</v>
      </c>
      <c r="P2176" s="13">
        <f t="shared" si="2859"/>
        <v>0.12423591462928035</v>
      </c>
      <c r="Q2176" s="13">
        <f t="shared" si="2860"/>
        <v>5.9280609186179258E-2</v>
      </c>
      <c r="R2176" s="13">
        <f t="shared" si="2861"/>
        <v>6.5091109452415488E-2</v>
      </c>
      <c r="S2176" s="13">
        <f t="shared" si="2862"/>
        <v>5.4136604084587515E-2</v>
      </c>
      <c r="T2176" s="13">
        <f t="shared" si="2863"/>
        <v>8.0115552415312569E-2</v>
      </c>
      <c r="U2176" s="13">
        <f t="shared" si="2864"/>
        <v>8.3950123547877731E-2</v>
      </c>
      <c r="V2176" s="13">
        <f t="shared" si="2865"/>
        <v>1.0484611423200738E-2</v>
      </c>
      <c r="W2176" s="13">
        <f t="shared" si="2866"/>
        <v>2.5485377378669162E-2</v>
      </c>
      <c r="X2176" s="13">
        <f t="shared" si="2867"/>
        <v>3.4442545635661452E-2</v>
      </c>
      <c r="Y2176" s="13">
        <f t="shared" si="2868"/>
        <v>2.3273913747448093E-2</v>
      </c>
      <c r="Z2176" s="13">
        <f t="shared" si="2869"/>
        <v>2.932274292665684E-2</v>
      </c>
      <c r="AA2176" s="13">
        <f t="shared" si="2870"/>
        <v>3.7818496445433523E-2</v>
      </c>
      <c r="AB2176" s="13">
        <f t="shared" si="2871"/>
        <v>2.4387873211087995E-2</v>
      </c>
      <c r="AC2176" s="13">
        <f t="shared" si="2872"/>
        <v>1.1421843258696222E-3</v>
      </c>
      <c r="AD2176" s="13">
        <f t="shared" si="2873"/>
        <v>8.2173302836681429E-3</v>
      </c>
      <c r="AE2176" s="13">
        <f t="shared" si="2874"/>
        <v>1.110541818130701E-2</v>
      </c>
      <c r="AF2176" s="13">
        <f t="shared" si="2875"/>
        <v>7.5042811183348677E-3</v>
      </c>
      <c r="AG2176" s="13">
        <f t="shared" si="2876"/>
        <v>3.3805861957716629E-3</v>
      </c>
      <c r="AH2176" s="13">
        <f t="shared" si="2877"/>
        <v>9.9071508379885553E-3</v>
      </c>
      <c r="AI2176" s="13">
        <f t="shared" si="2878"/>
        <v>1.2777575061377841E-2</v>
      </c>
      <c r="AJ2176" s="13">
        <f t="shared" si="2879"/>
        <v>8.2398273287162815E-3</v>
      </c>
      <c r="AK2176" s="13">
        <f t="shared" si="2880"/>
        <v>3.542391211734787E-3</v>
      </c>
      <c r="AL2176" s="13">
        <f t="shared" si="2881"/>
        <v>7.9634274292727749E-5</v>
      </c>
      <c r="AM2176" s="13">
        <f t="shared" si="2882"/>
        <v>2.1196316927182355E-3</v>
      </c>
      <c r="AN2176" s="13">
        <f t="shared" si="2883"/>
        <v>2.8646038951083597E-3</v>
      </c>
      <c r="AO2176" s="13">
        <f t="shared" si="2884"/>
        <v>1.9357031469336525E-3</v>
      </c>
      <c r="AP2176" s="13">
        <f t="shared" si="2885"/>
        <v>8.7201042104452584E-4</v>
      </c>
      <c r="AQ2176" s="13">
        <f t="shared" si="2886"/>
        <v>2.9462246404419155E-4</v>
      </c>
      <c r="AR2176" s="13">
        <f t="shared" si="2887"/>
        <v>2.6778296415763832E-3</v>
      </c>
      <c r="AS2176" s="13">
        <f t="shared" si="2888"/>
        <v>3.4536840920625016E-3</v>
      </c>
      <c r="AT2176" s="13">
        <f t="shared" si="2889"/>
        <v>2.227164421248221E-3</v>
      </c>
      <c r="AU2176" s="13">
        <f t="shared" si="2890"/>
        <v>9.5748216050872367E-4</v>
      </c>
      <c r="AV2176" s="13">
        <f t="shared" si="2891"/>
        <v>3.0872398068571184E-4</v>
      </c>
      <c r="AW2176" s="13">
        <f t="shared" si="2892"/>
        <v>3.8556833959480681E-6</v>
      </c>
      <c r="AX2176" s="13">
        <f t="shared" si="2893"/>
        <v>4.5562633662430178E-4</v>
      </c>
      <c r="AY2176" s="13">
        <f t="shared" si="2894"/>
        <v>6.1576215485537543E-4</v>
      </c>
      <c r="AZ2176" s="13">
        <f t="shared" si="2895"/>
        <v>4.1608989743802252E-4</v>
      </c>
      <c r="BA2176" s="13">
        <f t="shared" si="2896"/>
        <v>1.8744337282918102E-4</v>
      </c>
      <c r="BB2176" s="13">
        <f t="shared" si="2897"/>
        <v>6.3330697706039826E-5</v>
      </c>
      <c r="BC2176" s="13">
        <f t="shared" si="2898"/>
        <v>1.7117819473250134E-5</v>
      </c>
      <c r="BD2176" s="13">
        <f t="shared" si="2899"/>
        <v>6.0316463217398677E-4</v>
      </c>
      <c r="BE2176" s="13">
        <f t="shared" si="2900"/>
        <v>7.7792106812580003E-4</v>
      </c>
      <c r="BF2176" s="13">
        <f t="shared" si="2901"/>
        <v>5.0165506725154206E-4</v>
      </c>
      <c r="BG2176" s="13">
        <f t="shared" si="2902"/>
        <v>2.1566695886465157E-4</v>
      </c>
      <c r="BH2176" s="13">
        <f t="shared" si="2903"/>
        <v>6.9538175006520422E-5</v>
      </c>
      <c r="BI2176" s="13">
        <f t="shared" si="2904"/>
        <v>1.7937129762272597E-5</v>
      </c>
      <c r="BJ2176" s="14">
        <f t="shared" si="2905"/>
        <v>0.35457453501079683</v>
      </c>
      <c r="BK2176" s="14">
        <f t="shared" si="2906"/>
        <v>0.26197071141318296</v>
      </c>
      <c r="BL2176" s="14">
        <f t="shared" si="2907"/>
        <v>0.35385219490125136</v>
      </c>
      <c r="BM2176" s="14">
        <f t="shared" si="2908"/>
        <v>0.49097078454443427</v>
      </c>
      <c r="BN2176" s="14">
        <f t="shared" si="2909"/>
        <v>0.50813749323599433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1.2710999999999999</v>
      </c>
      <c r="F2177" s="10">
        <f>VLOOKUP(B2177,home!$B$2:$E$405,3,FALSE)</f>
        <v>0.70389999999999997</v>
      </c>
      <c r="G2177" s="10">
        <f>VLOOKUP(C2177,away!$B$2:$E$405,4,FALSE)</f>
        <v>1.2008000000000001</v>
      </c>
      <c r="H2177" s="10">
        <f>VLOOKUP(A2177,away!$A$2:$E$405,3,FALSE)</f>
        <v>0.94469999999999998</v>
      </c>
      <c r="I2177" s="10">
        <f>VLOOKUP(C2177,away!$B$2:$E$405,3,FALSE)</f>
        <v>0.8357</v>
      </c>
      <c r="J2177" s="10">
        <f>VLOOKUP(B2177,home!$B$2:$E$405,4,FALSE)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1.4705999999999999</v>
      </c>
      <c r="F2178" s="10">
        <f>VLOOKUP(B2178,home!$B$2:$E$405,3,FALSE)</f>
        <v>0.83109999999999995</v>
      </c>
      <c r="G2178" s="10">
        <f>VLOOKUP(C2178,away!$B$2:$E$405,4,FALSE)</f>
        <v>0.68</v>
      </c>
      <c r="H2178" s="10">
        <f>VLOOKUP(A2178,away!$A$2:$E$405,3,FALSE)</f>
        <v>1.2646999999999999</v>
      </c>
      <c r="I2178" s="10">
        <f>VLOOKUP(C2178,away!$B$2:$E$405,3,FALSE)</f>
        <v>1.0543</v>
      </c>
      <c r="J2178" s="10">
        <f>VLOOKUP(B2178,home!$B$2:$E$405,4,FALSE)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1.1607000000000001</v>
      </c>
      <c r="F2181" s="10">
        <f>VLOOKUP(B2181,home!$B$2:$E$405,3,FALSE)</f>
        <v>0.70489999999999997</v>
      </c>
      <c r="G2181" s="10">
        <f>VLOOKUP(C2181,away!$B$2:$E$405,4,FALSE)</f>
        <v>0.70489999999999997</v>
      </c>
      <c r="H2181" s="10">
        <f>VLOOKUP(A2181,away!$A$2:$E$405,3,FALSE)</f>
        <v>0.89880000000000004</v>
      </c>
      <c r="I2181" s="10">
        <f>VLOOKUP(C2181,away!$B$2:$E$405,3,FALSE)</f>
        <v>0.70799999999999996</v>
      </c>
      <c r="J2181" s="10">
        <f>VLOOKUP(B2181,home!$B$2:$E$405,4,FALSE)</f>
        <v>1.1126</v>
      </c>
      <c r="K2181" s="12">
        <f t="shared" si="2854"/>
        <v>0.57673327040699995</v>
      </c>
      <c r="L2181" s="12">
        <f t="shared" si="2855"/>
        <v>0.70800345503999995</v>
      </c>
      <c r="M2181" s="13">
        <f t="shared" si="2856"/>
        <v>0.27672342827936652</v>
      </c>
      <c r="N2181" s="13">
        <f t="shared" si="2857"/>
        <v>0.15959560778979595</v>
      </c>
      <c r="O2181" s="13">
        <f t="shared" si="2858"/>
        <v>0.19592114331230512</v>
      </c>
      <c r="P2181" s="13">
        <f t="shared" si="2859"/>
        <v>0.11299424172438426</v>
      </c>
      <c r="Q2181" s="13">
        <f t="shared" si="2860"/>
        <v>4.6022048411600944E-2</v>
      </c>
      <c r="R2181" s="13">
        <f t="shared" si="2861"/>
        <v>6.9356423190249497E-2</v>
      </c>
      <c r="S2181" s="13">
        <f t="shared" si="2862"/>
        <v>1.1534710615447901E-2</v>
      </c>
      <c r="T2181" s="13">
        <f t="shared" si="2863"/>
        <v>3.258376928343161E-2</v>
      </c>
      <c r="U2181" s="13">
        <f t="shared" si="2864"/>
        <v>4.0000156770244488E-2</v>
      </c>
      <c r="V2181" s="13">
        <f t="shared" si="2865"/>
        <v>5.2332872877878817E-4</v>
      </c>
      <c r="W2181" s="13">
        <f t="shared" si="2866"/>
        <v>8.8474821637506296E-3</v>
      </c>
      <c r="X2181" s="13">
        <f t="shared" si="2867"/>
        <v>6.2640479403402198E-3</v>
      </c>
      <c r="Y2181" s="13">
        <f t="shared" si="2868"/>
        <v>2.2174837921485357E-3</v>
      </c>
      <c r="Z2181" s="13">
        <f t="shared" si="2869"/>
        <v>1.6368195749304343E-2</v>
      </c>
      <c r="AA2181" s="13">
        <f t="shared" si="2870"/>
        <v>9.440083065158247E-3</v>
      </c>
      <c r="AB2181" s="13">
        <f t="shared" si="2871"/>
        <v>2.7222049895412261E-3</v>
      </c>
      <c r="AC2181" s="13">
        <f t="shared" si="2872"/>
        <v>1.3355648374404888E-5</v>
      </c>
      <c r="AD2181" s="13">
        <f t="shared" si="2873"/>
        <v>1.2756593307918752E-3</v>
      </c>
      <c r="AE2181" s="13">
        <f t="shared" si="2874"/>
        <v>9.0317121365466181E-4</v>
      </c>
      <c r="AF2181" s="13">
        <f t="shared" si="2875"/>
        <v>3.1972416988008528E-4</v>
      </c>
      <c r="AG2181" s="13">
        <f t="shared" si="2876"/>
        <v>7.545527231163208E-5</v>
      </c>
      <c r="AH2181" s="13">
        <f t="shared" si="2877"/>
        <v>2.8971847858196282E-3</v>
      </c>
      <c r="AI2181" s="13">
        <f t="shared" si="2878"/>
        <v>1.6709028564991578E-3</v>
      </c>
      <c r="AJ2181" s="13">
        <f t="shared" si="2879"/>
        <v>4.8183263448057866E-4</v>
      </c>
      <c r="AK2181" s="13">
        <f t="shared" si="2880"/>
        <v>9.2629637024268239E-5</v>
      </c>
      <c r="AL2181" s="13">
        <f t="shared" si="2881"/>
        <v>2.1814002091356888E-7</v>
      </c>
      <c r="AM2181" s="13">
        <f t="shared" si="2882"/>
        <v>1.4714303555456073E-4</v>
      </c>
      <c r="AN2181" s="13">
        <f t="shared" si="2883"/>
        <v>1.0417777755770254E-4</v>
      </c>
      <c r="AO2181" s="13">
        <f t="shared" si="2884"/>
        <v>3.6879113224620981E-5</v>
      </c>
      <c r="AP2181" s="13">
        <f t="shared" si="2885"/>
        <v>8.7035131939476694E-6</v>
      </c>
      <c r="AQ2181" s="13">
        <f t="shared" si="2886"/>
        <v>1.5405293530752936E-6</v>
      </c>
      <c r="AR2181" s="13">
        <f t="shared" si="2887"/>
        <v>4.1024336764992398E-4</v>
      </c>
      <c r="AS2181" s="13">
        <f t="shared" si="2888"/>
        <v>2.3660099908752189E-4</v>
      </c>
      <c r="AT2181" s="13">
        <f t="shared" si="2889"/>
        <v>6.8227833992655056E-5</v>
      </c>
      <c r="AU2181" s="13">
        <f t="shared" si="2890"/>
        <v>1.311642061045661E-5</v>
      </c>
      <c r="AV2181" s="13">
        <f t="shared" si="2891"/>
        <v>1.8911690386756048E-6</v>
      </c>
      <c r="AW2181" s="13">
        <f t="shared" si="2892"/>
        <v>2.4742480250780701E-9</v>
      </c>
      <c r="AX2181" s="13">
        <f t="shared" si="2893"/>
        <v>1.4143714018832536E-5</v>
      </c>
      <c r="AY2181" s="13">
        <f t="shared" si="2894"/>
        <v>1.0013798392431118E-5</v>
      </c>
      <c r="AZ2181" s="13">
        <f t="shared" si="2895"/>
        <v>3.5449019299576142E-6</v>
      </c>
      <c r="BA2181" s="13">
        <f t="shared" si="2896"/>
        <v>8.3660093806265161E-7</v>
      </c>
      <c r="BB2181" s="13">
        <f t="shared" si="2897"/>
        <v>1.4807908865951556E-7</v>
      </c>
      <c r="BC2181" s="13">
        <f t="shared" si="2898"/>
        <v>2.0968101278022308E-8</v>
      </c>
      <c r="BD2181" s="13">
        <f t="shared" si="2899"/>
        <v>4.8408953617231819E-5</v>
      </c>
      <c r="BE2181" s="13">
        <f t="shared" si="2900"/>
        <v>2.7919054136646875E-5</v>
      </c>
      <c r="BF2181" s="13">
        <f t="shared" si="2901"/>
        <v>8.0509236994492154E-6</v>
      </c>
      <c r="BG2181" s="13">
        <f t="shared" si="2902"/>
        <v>1.5477451849935231E-6</v>
      </c>
      <c r="BH2181" s="13">
        <f t="shared" si="2903"/>
        <v>2.231590355745004E-7</v>
      </c>
      <c r="BI2181" s="13">
        <f t="shared" si="2904"/>
        <v>2.574064808155075E-8</v>
      </c>
      <c r="BJ2181" s="14">
        <f t="shared" si="2905"/>
        <v>0.2584316013990593</v>
      </c>
      <c r="BK2181" s="14">
        <f t="shared" si="2906"/>
        <v>0.40179929693476529</v>
      </c>
      <c r="BL2181" s="14">
        <f t="shared" si="2907"/>
        <v>0.32339881660802344</v>
      </c>
      <c r="BM2181" s="14">
        <f t="shared" si="2908"/>
        <v>0.13937500665930555</v>
      </c>
      <c r="BN2181" s="14">
        <f t="shared" si="2909"/>
        <v>0.86061289270770225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1.1607000000000001</v>
      </c>
      <c r="F2182" s="10">
        <f>VLOOKUP(B2182,home!$B$2:$E$405,3,FALSE)</f>
        <v>1.4881</v>
      </c>
      <c r="G2182" s="10">
        <f>VLOOKUP(C2182,away!$B$2:$E$405,4,FALSE)</f>
        <v>2.1539000000000001</v>
      </c>
      <c r="H2182" s="10">
        <f>VLOOKUP(A2182,away!$A$2:$E$405,3,FALSE)</f>
        <v>0.89880000000000004</v>
      </c>
      <c r="I2182" s="10">
        <f>VLOOKUP(C2182,away!$B$2:$E$405,3,FALSE)</f>
        <v>0.8901</v>
      </c>
      <c r="J2182" s="10">
        <f>VLOOKUP(B2182,home!$B$2:$E$405,4,FALSE)</f>
        <v>0.40460000000000002</v>
      </c>
      <c r="K2182" s="12">
        <f t="shared" si="2854"/>
        <v>3.7202972174130005</v>
      </c>
      <c r="L2182" s="12">
        <f t="shared" si="2855"/>
        <v>0.32368885264800007</v>
      </c>
      <c r="M2182" s="13">
        <f t="shared" si="2856"/>
        <v>1.7527467273070804E-2</v>
      </c>
      <c r="N2182" s="13">
        <f t="shared" si="2857"/>
        <v>6.5207387724302748E-2</v>
      </c>
      <c r="O2182" s="13">
        <f t="shared" si="2858"/>
        <v>5.6734457714456583E-3</v>
      </c>
      <c r="P2182" s="13">
        <f t="shared" si="2859"/>
        <v>2.1106904516652834E-2</v>
      </c>
      <c r="Q2182" s="13">
        <f t="shared" si="2860"/>
        <v>0.12129543155274709</v>
      </c>
      <c r="R2182" s="13">
        <f t="shared" si="2861"/>
        <v>9.1821557615994625E-4</v>
      </c>
      <c r="S2182" s="13">
        <f t="shared" si="2862"/>
        <v>6.35433247905087E-3</v>
      </c>
      <c r="T2182" s="13">
        <f t="shared" si="2863"/>
        <v>3.9261979070752726E-2</v>
      </c>
      <c r="U2182" s="13">
        <f t="shared" si="2864"/>
        <v>3.4160348529731232E-3</v>
      </c>
      <c r="V2182" s="13">
        <f t="shared" si="2865"/>
        <v>8.5022291528587788E-4</v>
      </c>
      <c r="W2182" s="13">
        <f t="shared" si="2866"/>
        <v>0.15041835216353136</v>
      </c>
      <c r="X2182" s="13">
        <f t="shared" si="2867"/>
        <v>4.8688743829016272E-2</v>
      </c>
      <c r="Y2182" s="13">
        <f t="shared" si="2868"/>
        <v>7.8800018134433346E-3</v>
      </c>
      <c r="Z2182" s="13">
        <f t="shared" si="2869"/>
        <v>9.9072048776911793E-5</v>
      </c>
      <c r="AA2182" s="13">
        <f t="shared" si="2870"/>
        <v>3.6857746738815002E-4</v>
      </c>
      <c r="AB2182" s="13">
        <f t="shared" si="2871"/>
        <v>6.8560886316263283E-4</v>
      </c>
      <c r="AC2182" s="13">
        <f t="shared" si="2872"/>
        <v>6.3990897869129133E-5</v>
      </c>
      <c r="AD2182" s="13">
        <f t="shared" si="2873"/>
        <v>0.13990024425045863</v>
      </c>
      <c r="AE2182" s="13">
        <f t="shared" si="2874"/>
        <v>4.5284149546605909E-2</v>
      </c>
      <c r="AF2182" s="13">
        <f t="shared" si="2875"/>
        <v>7.3289872049406594E-3</v>
      </c>
      <c r="AG2182" s="13">
        <f t="shared" si="2876"/>
        <v>7.9077048647970515E-4</v>
      </c>
      <c r="AH2182" s="13">
        <f t="shared" si="2877"/>
        <v>8.017129449521316E-6</v>
      </c>
      <c r="AI2182" s="13">
        <f t="shared" si="2878"/>
        <v>2.9826104382693978E-5</v>
      </c>
      <c r="AJ2182" s="13">
        <f t="shared" si="2879"/>
        <v>5.5480986570603055E-5</v>
      </c>
      <c r="AK2182" s="13">
        <f t="shared" si="2880"/>
        <v>6.8801919985980863E-5</v>
      </c>
      <c r="AL2182" s="13">
        <f t="shared" si="2881"/>
        <v>3.0823615305417914E-6</v>
      </c>
      <c r="AM2182" s="13">
        <f t="shared" si="2882"/>
        <v>0.10409409788007605</v>
      </c>
      <c r="AN2182" s="13">
        <f t="shared" si="2883"/>
        <v>3.3694099110230427E-2</v>
      </c>
      <c r="AO2182" s="13">
        <f t="shared" si="2884"/>
        <v>5.4532021409992434E-3</v>
      </c>
      <c r="AP2182" s="13">
        <f t="shared" si="2885"/>
        <v>5.8838024809255431E-4</v>
      </c>
      <c r="AQ2182" s="13">
        <f t="shared" si="2886"/>
        <v>4.7613031856456119E-5</v>
      </c>
      <c r="AR2182" s="13">
        <f t="shared" si="2887"/>
        <v>5.190110866092095E-7</v>
      </c>
      <c r="AS2182" s="13">
        <f t="shared" si="2888"/>
        <v>1.9308755013187397E-6</v>
      </c>
      <c r="AT2182" s="13">
        <f t="shared" si="2889"/>
        <v>3.5917153773635207E-6</v>
      </c>
      <c r="AU2182" s="13">
        <f t="shared" si="2890"/>
        <v>4.4540829080483305E-6</v>
      </c>
      <c r="AV2182" s="13">
        <f t="shared" si="2891"/>
        <v>4.1426280622347521E-6</v>
      </c>
      <c r="AW2182" s="13">
        <f t="shared" si="2892"/>
        <v>1.0310659754987073E-7</v>
      </c>
      <c r="AX2182" s="13">
        <f t="shared" si="2893"/>
        <v>6.4543497115393894E-2</v>
      </c>
      <c r="AY2182" s="13">
        <f t="shared" si="2894"/>
        <v>2.0892010527171347E-2</v>
      </c>
      <c r="AZ2182" s="13">
        <f t="shared" si="2895"/>
        <v>3.3812554585250162E-3</v>
      </c>
      <c r="BA2182" s="13">
        <f t="shared" si="2896"/>
        <v>3.6482489995991668E-4</v>
      </c>
      <c r="BB2182" s="13">
        <f t="shared" si="2897"/>
        <v>2.9522438321361699E-5</v>
      </c>
      <c r="BC2182" s="13">
        <f t="shared" si="2898"/>
        <v>1.9112168375225838E-6</v>
      </c>
      <c r="BD2182" s="13">
        <f t="shared" si="2899"/>
        <v>2.7999683856021142E-8</v>
      </c>
      <c r="BE2182" s="13">
        <f t="shared" si="2900"/>
        <v>1.0416714593799917E-7</v>
      </c>
      <c r="BF2182" s="13">
        <f t="shared" si="2901"/>
        <v>1.9376637158949614E-7</v>
      </c>
      <c r="BG2182" s="13">
        <f t="shared" si="2902"/>
        <v>2.4028949768420533E-7</v>
      </c>
      <c r="BH2182" s="13">
        <f t="shared" si="2903"/>
        <v>2.2348708740202917E-7</v>
      </c>
      <c r="BI2182" s="13">
        <f t="shared" si="2904"/>
        <v>1.6628767787790103E-7</v>
      </c>
      <c r="BJ2182" s="14">
        <f t="shared" si="2905"/>
        <v>0.85914646170974218</v>
      </c>
      <c r="BK2182" s="14">
        <f t="shared" si="2906"/>
        <v>6.67980109706314E-2</v>
      </c>
      <c r="BL2182" s="14">
        <f t="shared" si="2907"/>
        <v>1.1239602981918232E-2</v>
      </c>
      <c r="BM2182" s="14">
        <f t="shared" si="2908"/>
        <v>0.68466238787611589</v>
      </c>
      <c r="BN2182" s="14">
        <f t="shared" si="2909"/>
        <v>0.23172885241437907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1.5417000000000001</v>
      </c>
      <c r="F2183" s="10">
        <f>VLOOKUP(B2183,home!$B$2:$E$405,3,FALSE)</f>
        <v>0.79279999999999995</v>
      </c>
      <c r="G2183" s="10">
        <f>VLOOKUP(C2183,away!$B$2:$E$405,4,FALSE)</f>
        <v>1.1531</v>
      </c>
      <c r="H2183" s="10">
        <f>VLOOKUP(A2183,away!$A$2:$E$405,3,FALSE)</f>
        <v>1.125</v>
      </c>
      <c r="I2183" s="10">
        <f>VLOOKUP(C2183,away!$B$2:$E$405,3,FALSE)</f>
        <v>0.59260000000000002</v>
      </c>
      <c r="J2183" s="10">
        <f>VLOOKUP(B2183,home!$B$2:$E$405,4,FALSE)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1.5417000000000001</v>
      </c>
      <c r="F2184" s="10">
        <f>VLOOKUP(B2184,home!$B$2:$E$405,3,FALSE)</f>
        <v>0.79279999999999995</v>
      </c>
      <c r="G2184" s="10">
        <f>VLOOKUP(C2184,away!$B$2:$E$405,4,FALSE)</f>
        <v>0.72070000000000001</v>
      </c>
      <c r="H2184" s="10">
        <f>VLOOKUP(A2184,away!$A$2:$E$405,3,FALSE)</f>
        <v>1.125</v>
      </c>
      <c r="I2184" s="10">
        <f>VLOOKUP(C2184,away!$B$2:$E$405,3,FALSE)</f>
        <v>0.98770000000000002</v>
      </c>
      <c r="J2184" s="10">
        <f>VLOOKUP(B2184,home!$B$2:$E$405,4,FALSE)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1.5124</v>
      </c>
      <c r="F2185" s="10">
        <f>VLOOKUP(B2185,home!$B$2:$E$405,3,FALSE)</f>
        <v>1.1460999999999999</v>
      </c>
      <c r="G2185" s="10">
        <f>VLOOKUP(C2185,away!$B$2:$E$405,4,FALSE)</f>
        <v>0.74939999999999996</v>
      </c>
      <c r="H2185" s="10">
        <f>VLOOKUP(A2185,away!$A$2:$E$405,3,FALSE)</f>
        <v>1.1446000000000001</v>
      </c>
      <c r="I2185" s="10">
        <f>VLOOKUP(C2185,away!$B$2:$E$405,3,FALSE)</f>
        <v>0.93189999999999995</v>
      </c>
      <c r="J2185" s="10">
        <f>VLOOKUP(B2185,home!$B$2:$E$405,4,FALSE)</f>
        <v>0.99019999999999997</v>
      </c>
      <c r="K2185" s="12">
        <f t="shared" si="2854"/>
        <v>1.2989812130159999</v>
      </c>
      <c r="L2185" s="12">
        <f t="shared" si="2855"/>
        <v>1.056199543148</v>
      </c>
      <c r="M2185" s="13">
        <f t="shared" si="2856"/>
        <v>9.4876355498517848E-2</v>
      </c>
      <c r="N2185" s="13">
        <f t="shared" si="2857"/>
        <v>0.12324260335200195</v>
      </c>
      <c r="O2185" s="13">
        <f t="shared" si="2858"/>
        <v>0.10020836333308179</v>
      </c>
      <c r="P2185" s="13">
        <f t="shared" si="2859"/>
        <v>0.13016878135675461</v>
      </c>
      <c r="Q2185" s="13">
        <f t="shared" si="2860"/>
        <v>8.0044913198716622E-2</v>
      </c>
      <c r="R2185" s="13">
        <f t="shared" si="2861"/>
        <v>5.2920013786004888E-2</v>
      </c>
      <c r="S2185" s="13">
        <f t="shared" si="2862"/>
        <v>4.4647350625117786E-2</v>
      </c>
      <c r="T2185" s="13">
        <f t="shared" si="2863"/>
        <v>8.4543400751805817E-2</v>
      </c>
      <c r="U2185" s="13">
        <f t="shared" si="2864"/>
        <v>6.8742103700568061E-2</v>
      </c>
      <c r="V2185" s="13">
        <f t="shared" si="2865"/>
        <v>6.8061580325518298E-3</v>
      </c>
      <c r="W2185" s="13">
        <f t="shared" si="2866"/>
        <v>3.465894614754312E-2</v>
      </c>
      <c r="X2185" s="13">
        <f t="shared" si="2867"/>
        <v>3.6606763087026178E-2</v>
      </c>
      <c r="Y2185" s="13">
        <f t="shared" si="2868"/>
        <v>1.9332023224322058E-2</v>
      </c>
      <c r="Z2185" s="13">
        <f t="shared" si="2869"/>
        <v>1.8631364794721415E-2</v>
      </c>
      <c r="AA2185" s="13">
        <f t="shared" si="2870"/>
        <v>2.4201792841190815E-2</v>
      </c>
      <c r="AB2185" s="13">
        <f t="shared" si="2871"/>
        <v>1.5718837111005999E-2</v>
      </c>
      <c r="AC2185" s="13">
        <f t="shared" si="2872"/>
        <v>5.8362097448017383E-4</v>
      </c>
      <c r="AD2185" s="13">
        <f t="shared" si="2873"/>
        <v>1.1255329977147946E-2</v>
      </c>
      <c r="AE2185" s="13">
        <f t="shared" si="2874"/>
        <v>1.1887874379843649E-2</v>
      </c>
      <c r="AF2185" s="13">
        <f t="shared" si="2875"/>
        <v>6.2779837444958374E-3</v>
      </c>
      <c r="AG2185" s="13">
        <f t="shared" si="2876"/>
        <v>2.210267854275692E-3</v>
      </c>
      <c r="AH2185" s="13">
        <f t="shared" si="2877"/>
        <v>4.9196097461021203E-3</v>
      </c>
      <c r="AI2185" s="13">
        <f t="shared" si="2878"/>
        <v>6.3904806355570675E-3</v>
      </c>
      <c r="AJ2185" s="13">
        <f t="shared" si="2879"/>
        <v>4.1505571438655896E-3</v>
      </c>
      <c r="AK2185" s="13">
        <f t="shared" si="2880"/>
        <v>1.7971652511435828E-3</v>
      </c>
      <c r="AL2185" s="13">
        <f t="shared" si="2881"/>
        <v>3.2028730708785572E-5</v>
      </c>
      <c r="AM2185" s="13">
        <f t="shared" si="2882"/>
        <v>2.9240924373221981E-3</v>
      </c>
      <c r="AN2185" s="13">
        <f t="shared" si="2883"/>
        <v>3.0884250964222275E-3</v>
      </c>
      <c r="AO2185" s="13">
        <f t="shared" si="2884"/>
        <v>1.6309965879439871E-3</v>
      </c>
      <c r="AP2185" s="13">
        <f t="shared" si="2885"/>
        <v>5.7421928368746214E-4</v>
      </c>
      <c r="AQ2185" s="13">
        <f t="shared" si="2886"/>
        <v>1.516225362743673E-4</v>
      </c>
      <c r="AR2185" s="13">
        <f t="shared" si="2887"/>
        <v>1.039217913259902E-3</v>
      </c>
      <c r="AS2185" s="13">
        <f t="shared" si="2888"/>
        <v>1.3499245455543035E-3</v>
      </c>
      <c r="AT2185" s="13">
        <f t="shared" si="2889"/>
        <v>8.7676331183210096E-4</v>
      </c>
      <c r="AU2185" s="13">
        <f t="shared" si="2890"/>
        <v>3.7963302344386273E-4</v>
      </c>
      <c r="AV2185" s="13">
        <f t="shared" si="2891"/>
        <v>1.2328404132351008E-4</v>
      </c>
      <c r="AW2185" s="13">
        <f t="shared" si="2892"/>
        <v>1.2206357137314729E-6</v>
      </c>
      <c r="AX2185" s="13">
        <f t="shared" si="2893"/>
        <v>6.3305685686728265E-4</v>
      </c>
      <c r="AY2185" s="13">
        <f t="shared" si="2894"/>
        <v>6.6863436300993275E-4</v>
      </c>
      <c r="AZ2185" s="13">
        <f t="shared" si="2895"/>
        <v>3.5310565437207247E-4</v>
      </c>
      <c r="BA2185" s="13">
        <f t="shared" si="2896"/>
        <v>1.243166769435862E-4</v>
      </c>
      <c r="BB2185" s="13">
        <f t="shared" si="2897"/>
        <v>3.2825804348373305E-5</v>
      </c>
      <c r="BC2185" s="13">
        <f t="shared" si="2898"/>
        <v>6.934119911243506E-6</v>
      </c>
      <c r="BD2185" s="13">
        <f t="shared" si="2899"/>
        <v>1.8293691420272098E-4</v>
      </c>
      <c r="BE2185" s="13">
        <f t="shared" si="2900"/>
        <v>2.3763161471645439E-4</v>
      </c>
      <c r="BF2185" s="13">
        <f t="shared" si="2901"/>
        <v>1.5433950156766536E-4</v>
      </c>
      <c r="BG2185" s="13">
        <f t="shared" si="2902"/>
        <v>6.6828037654216934E-5</v>
      </c>
      <c r="BH2185" s="13">
        <f t="shared" si="2903"/>
        <v>2.1702091353888409E-5</v>
      </c>
      <c r="BI2185" s="13">
        <f t="shared" si="2904"/>
        <v>5.6381217903716043E-6</v>
      </c>
      <c r="BJ2185" s="14">
        <f t="shared" si="2905"/>
        <v>0.42024833513428161</v>
      </c>
      <c r="BK2185" s="14">
        <f t="shared" si="2906"/>
        <v>0.27778292958114098</v>
      </c>
      <c r="BL2185" s="14">
        <f t="shared" si="2907"/>
        <v>0.28348682266521896</v>
      </c>
      <c r="BM2185" s="14">
        <f t="shared" si="2908"/>
        <v>0.41802100792298913</v>
      </c>
      <c r="BN2185" s="14">
        <f t="shared" si="2909"/>
        <v>0.58146103052507769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1.5124</v>
      </c>
      <c r="F2186" s="10">
        <f>VLOOKUP(B2186,home!$B$2:$E$405,3,FALSE)</f>
        <v>0.70530000000000004</v>
      </c>
      <c r="G2186" s="10">
        <f>VLOOKUP(C2186,away!$B$2:$E$405,4,FALSE)</f>
        <v>1.4986999999999999</v>
      </c>
      <c r="H2186" s="10">
        <f>VLOOKUP(A2186,away!$A$2:$E$405,3,FALSE)</f>
        <v>1.1446000000000001</v>
      </c>
      <c r="I2186" s="10">
        <f>VLOOKUP(C2186,away!$B$2:$E$405,3,FALSE)</f>
        <v>0.58240000000000003</v>
      </c>
      <c r="J2186" s="10">
        <f>VLOOKUP(B2186,home!$B$2:$E$405,4,FALSE)</f>
        <v>0.64070000000000005</v>
      </c>
      <c r="K2186" s="12">
        <f t="shared" si="2854"/>
        <v>1.598656875564</v>
      </c>
      <c r="L2186" s="12">
        <f t="shared" si="2855"/>
        <v>0.42710025612800007</v>
      </c>
      <c r="M2186" s="13">
        <f t="shared" si="2856"/>
        <v>0.13189394428908718</v>
      </c>
      <c r="N2186" s="13">
        <f t="shared" si="2857"/>
        <v>0.21085316088300438</v>
      </c>
      <c r="O2186" s="13">
        <f t="shared" si="2858"/>
        <v>5.6331937387601297E-2</v>
      </c>
      <c r="P2186" s="13">
        <f t="shared" si="2859"/>
        <v>9.0055439018529568E-2</v>
      </c>
      <c r="Q2186" s="13">
        <f t="shared" si="2860"/>
        <v>0.16854092769000864</v>
      </c>
      <c r="R2186" s="13">
        <f t="shared" si="2861"/>
        <v>1.202969244321549E-2</v>
      </c>
      <c r="S2186" s="13">
        <f t="shared" si="2862"/>
        <v>1.5372165379792791E-2</v>
      </c>
      <c r="T2186" s="13">
        <f t="shared" si="2863"/>
        <v>7.1983873384453417E-2</v>
      </c>
      <c r="U2186" s="13">
        <f t="shared" si="2864"/>
        <v>1.9231350535266735E-2</v>
      </c>
      <c r="V2186" s="13">
        <f t="shared" si="2865"/>
        <v>1.1662123343825464E-3</v>
      </c>
      <c r="W2186" s="13">
        <f t="shared" si="2866"/>
        <v>8.9813037621855732E-2</v>
      </c>
      <c r="X2186" s="13">
        <f t="shared" si="2867"/>
        <v>3.8359171371928284E-2</v>
      </c>
      <c r="Y2186" s="13">
        <f t="shared" si="2868"/>
        <v>8.1916059589042089E-3</v>
      </c>
      <c r="Z2186" s="13">
        <f t="shared" si="2869"/>
        <v>1.7126282412128009E-3</v>
      </c>
      <c r="AA2186" s="13">
        <f t="shared" si="2870"/>
        <v>2.7379049130999244E-3</v>
      </c>
      <c r="AB2186" s="13">
        <f t="shared" si="2871"/>
        <v>2.1884852569838253E-3</v>
      </c>
      <c r="AC2186" s="13">
        <f t="shared" si="2872"/>
        <v>4.9767146402989781E-5</v>
      </c>
      <c r="AD2186" s="13">
        <f t="shared" si="2873"/>
        <v>3.5895057527366978E-2</v>
      </c>
      <c r="AE2186" s="13">
        <f t="shared" si="2874"/>
        <v>1.533078826366773E-2</v>
      </c>
      <c r="AF2186" s="13">
        <f t="shared" si="2875"/>
        <v>3.2738917970283128E-3</v>
      </c>
      <c r="AG2186" s="13">
        <f t="shared" si="2876"/>
        <v>4.6609334168205027E-4</v>
      </c>
      <c r="AH2186" s="13">
        <f t="shared" si="2877"/>
        <v>1.8286599011850839E-4</v>
      </c>
      <c r="AI2186" s="13">
        <f t="shared" si="2878"/>
        <v>2.9233997240977192E-4</v>
      </c>
      <c r="AJ2186" s="13">
        <f t="shared" si="2879"/>
        <v>2.3367565344753599E-4</v>
      </c>
      <c r="AK2186" s="13">
        <f t="shared" si="2880"/>
        <v>1.2452239667860461E-4</v>
      </c>
      <c r="AL2186" s="13">
        <f t="shared" si="2881"/>
        <v>1.3592139478966214E-6</v>
      </c>
      <c r="AM2186" s="13">
        <f t="shared" si="2882"/>
        <v>1.1476776102978105E-2</v>
      </c>
      <c r="AN2186" s="13">
        <f t="shared" si="2883"/>
        <v>4.9017340131056577E-3</v>
      </c>
      <c r="AO2186" s="13">
        <f t="shared" si="2884"/>
        <v>1.0467659262343781E-3</v>
      </c>
      <c r="AP2186" s="13">
        <f t="shared" si="2885"/>
        <v>1.4902466506692204E-4</v>
      </c>
      <c r="AQ2186" s="13">
        <f t="shared" si="2886"/>
        <v>1.5912118154867959E-5</v>
      </c>
      <c r="AR2186" s="13">
        <f t="shared" si="2887"/>
        <v>1.5620422243343056E-5</v>
      </c>
      <c r="AS2186" s="13">
        <f t="shared" si="2888"/>
        <v>2.4971695418533219E-5</v>
      </c>
      <c r="AT2186" s="13">
        <f t="shared" si="2889"/>
        <v>1.9960586287664086E-5</v>
      </c>
      <c r="AU2186" s="13">
        <f t="shared" si="2890"/>
        <v>1.0636709503020894E-5</v>
      </c>
      <c r="AV2186" s="13">
        <f t="shared" si="2891"/>
        <v>4.2511121950953244E-6</v>
      </c>
      <c r="AW2186" s="13">
        <f t="shared" si="2892"/>
        <v>2.5779258028045014E-8</v>
      </c>
      <c r="AX2186" s="13">
        <f t="shared" si="2893"/>
        <v>3.0579045043890932E-3</v>
      </c>
      <c r="AY2186" s="13">
        <f t="shared" si="2894"/>
        <v>1.3060317970395466E-3</v>
      </c>
      <c r="AZ2186" s="13">
        <f t="shared" si="2895"/>
        <v>2.7890325751345131E-4</v>
      </c>
      <c r="BA2186" s="13">
        <f t="shared" si="2896"/>
        <v>3.9706550906309533E-5</v>
      </c>
      <c r="BB2186" s="13">
        <f t="shared" si="2897"/>
        <v>4.2396695155110691E-6</v>
      </c>
      <c r="BC2186" s="13">
        <f t="shared" si="2898"/>
        <v>3.621527871945704E-7</v>
      </c>
      <c r="BD2186" s="13">
        <f t="shared" si="2899"/>
        <v>1.1119143901598878E-6</v>
      </c>
      <c r="BE2186" s="13">
        <f t="shared" si="2900"/>
        <v>1.7775695848676566E-6</v>
      </c>
      <c r="BF2186" s="13">
        <f t="shared" si="2901"/>
        <v>1.4208619193210624E-6</v>
      </c>
      <c r="BG2186" s="13">
        <f t="shared" si="2902"/>
        <v>7.5715689218322587E-7</v>
      </c>
      <c r="BH2186" s="13">
        <f t="shared" si="2903"/>
        <v>3.0260851789234614E-7</v>
      </c>
      <c r="BI2186" s="13">
        <f t="shared" si="2904"/>
        <v>9.6753437546566157E-8</v>
      </c>
      <c r="BJ2186" s="14">
        <f t="shared" si="2905"/>
        <v>0.66498496859759104</v>
      </c>
      <c r="BK2186" s="14">
        <f t="shared" si="2906"/>
        <v>0.23984491917918255</v>
      </c>
      <c r="BL2186" s="14">
        <f t="shared" si="2907"/>
        <v>9.3433681939211324E-2</v>
      </c>
      <c r="BM2186" s="14">
        <f t="shared" si="2908"/>
        <v>0.32896509022796944</v>
      </c>
      <c r="BN2186" s="14">
        <f t="shared" si="2909"/>
        <v>0.66970510171144659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1.5124</v>
      </c>
      <c r="F2187" s="10">
        <f>VLOOKUP(B2187,home!$B$2:$E$405,3,FALSE)</f>
        <v>0.92569999999999997</v>
      </c>
      <c r="G2187" s="10">
        <f>VLOOKUP(C2187,away!$B$2:$E$405,4,FALSE)</f>
        <v>1.1020000000000001</v>
      </c>
      <c r="H2187" s="10">
        <f>VLOOKUP(A2187,away!$A$2:$E$405,3,FALSE)</f>
        <v>1.1446000000000001</v>
      </c>
      <c r="I2187" s="10">
        <f>VLOOKUP(C2187,away!$B$2:$E$405,3,FALSE)</f>
        <v>0.99019999999999997</v>
      </c>
      <c r="J2187" s="10">
        <f>VLOOKUP(B2187,home!$B$2:$E$405,4,FALSE)</f>
        <v>1.1066</v>
      </c>
      <c r="K2187" s="12">
        <f t="shared" si="2854"/>
        <v>1.54283160536</v>
      </c>
      <c r="L2187" s="12">
        <f t="shared" si="2855"/>
        <v>1.2542015392720001</v>
      </c>
      <c r="M2187" s="13">
        <f t="shared" si="2856"/>
        <v>6.0990745182919998E-2</v>
      </c>
      <c r="N2187" s="13">
        <f t="shared" si="2857"/>
        <v>9.4098449302667142E-2</v>
      </c>
      <c r="O2187" s="13">
        <f t="shared" si="2858"/>
        <v>7.6494686489764596E-2</v>
      </c>
      <c r="P2187" s="13">
        <f t="shared" si="2859"/>
        <v>0.11801841995851341</v>
      </c>
      <c r="Q2187" s="13">
        <f t="shared" si="2860"/>
        <v>7.2589030799760271E-2</v>
      </c>
      <c r="R2187" s="13">
        <f t="shared" si="2861"/>
        <v>4.7969876770795922E-2</v>
      </c>
      <c r="S2187" s="13">
        <f t="shared" si="2862"/>
        <v>5.7092053096461308E-2</v>
      </c>
      <c r="T2187" s="13">
        <f t="shared" si="2863"/>
        <v>9.1041274163321959E-2</v>
      </c>
      <c r="U2187" s="13">
        <f t="shared" si="2864"/>
        <v>7.4009441987208449E-2</v>
      </c>
      <c r="V2187" s="13">
        <f t="shared" si="2865"/>
        <v>1.2274929542222519E-2</v>
      </c>
      <c r="W2187" s="13">
        <f t="shared" si="2866"/>
        <v>3.7330883640106872E-2</v>
      </c>
      <c r="X2187" s="13">
        <f t="shared" si="2867"/>
        <v>4.6820451723805973E-2</v>
      </c>
      <c r="Y2187" s="13">
        <f t="shared" si="2868"/>
        <v>2.9361141310703918E-2</v>
      </c>
      <c r="Z2187" s="13">
        <f t="shared" si="2869"/>
        <v>2.0054631094873467E-2</v>
      </c>
      <c r="AA2187" s="13">
        <f t="shared" si="2870"/>
        <v>3.0940918687006207E-2</v>
      </c>
      <c r="AB2187" s="13">
        <f t="shared" si="2871"/>
        <v>2.3868313624593507E-2</v>
      </c>
      <c r="AC2187" s="13">
        <f t="shared" si="2872"/>
        <v>1.4845159963720908E-3</v>
      </c>
      <c r="AD2187" s="13">
        <f t="shared" si="2873"/>
        <v>1.4398816783993363E-2</v>
      </c>
      <c r="AE2187" s="13">
        <f t="shared" si="2874"/>
        <v>1.8059018174179986E-2</v>
      </c>
      <c r="AF2187" s="13">
        <f t="shared" si="2875"/>
        <v>1.1324824195898786E-2</v>
      </c>
      <c r="AG2187" s="13">
        <f t="shared" si="2876"/>
        <v>4.7345373128270156E-3</v>
      </c>
      <c r="AH2187" s="13">
        <f t="shared" si="2877"/>
        <v>6.2881372971806066E-3</v>
      </c>
      <c r="AI2187" s="13">
        <f t="shared" si="2878"/>
        <v>9.7015369609332464E-3</v>
      </c>
      <c r="AJ2187" s="13">
        <f t="shared" si="2879"/>
        <v>7.4839189219480092E-3</v>
      </c>
      <c r="AK2187" s="13">
        <f t="shared" si="2880"/>
        <v>3.8488088815777088E-3</v>
      </c>
      <c r="AL2187" s="13">
        <f t="shared" si="2881"/>
        <v>1.1490283108987863E-4</v>
      </c>
      <c r="AM2187" s="13">
        <f t="shared" si="2882"/>
        <v>4.4429899228265943E-3</v>
      </c>
      <c r="AN2187" s="13">
        <f t="shared" si="2883"/>
        <v>5.5724048001791005E-3</v>
      </c>
      <c r="AO2187" s="13">
        <f t="shared" si="2884"/>
        <v>3.4944593389156556E-3</v>
      </c>
      <c r="AP2187" s="13">
        <f t="shared" si="2885"/>
        <v>1.4609187605971435E-3</v>
      </c>
      <c r="AQ2187" s="13">
        <f t="shared" si="2886"/>
        <v>4.5807163957307012E-4</v>
      </c>
      <c r="AR2187" s="13">
        <f t="shared" si="2887"/>
        <v>1.5773182954555176E-3</v>
      </c>
      <c r="AS2187" s="13">
        <f t="shared" si="2888"/>
        <v>2.4335365179413348E-3</v>
      </c>
      <c r="AT2187" s="13">
        <f t="shared" si="2889"/>
        <v>1.8772685263388073E-3</v>
      </c>
      <c r="AU2187" s="13">
        <f t="shared" si="2890"/>
        <v>9.6543640472770108E-4</v>
      </c>
      <c r="AV2187" s="13">
        <f t="shared" si="2891"/>
        <v>3.7237644954475646E-4</v>
      </c>
      <c r="AW2187" s="13">
        <f t="shared" si="2892"/>
        <v>6.1760966690370252E-6</v>
      </c>
      <c r="AX2187" s="13">
        <f t="shared" si="2893"/>
        <v>1.1424642125388107E-3</v>
      </c>
      <c r="AY2187" s="13">
        <f t="shared" si="2894"/>
        <v>1.4328803739293498E-3</v>
      </c>
      <c r="AZ2187" s="13">
        <f t="shared" si="2895"/>
        <v>8.9856038528741511E-4</v>
      </c>
      <c r="BA2187" s="13">
        <f t="shared" si="2896"/>
        <v>3.7565860611877243E-4</v>
      </c>
      <c r="BB2187" s="13">
        <f t="shared" si="2897"/>
        <v>1.1778790050873463E-4</v>
      </c>
      <c r="BC2187" s="13">
        <f t="shared" si="2898"/>
        <v>2.9545953225134421E-5</v>
      </c>
      <c r="BD2187" s="13">
        <f t="shared" si="2899"/>
        <v>3.2971250568036663E-4</v>
      </c>
      <c r="BE2187" s="13">
        <f t="shared" si="2900"/>
        <v>5.086908744461082E-4</v>
      </c>
      <c r="BF2187" s="13">
        <f t="shared" si="2901"/>
        <v>3.9241217922683571E-4</v>
      </c>
      <c r="BG2187" s="13">
        <f t="shared" si="2902"/>
        <v>2.0180863747978499E-4</v>
      </c>
      <c r="BH2187" s="13">
        <f t="shared" si="2903"/>
        <v>7.7839186034612734E-5</v>
      </c>
      <c r="BI2187" s="13">
        <f t="shared" si="2904"/>
        <v>2.4018551269939429E-5</v>
      </c>
      <c r="BJ2187" s="14">
        <f t="shared" si="2905"/>
        <v>0.43918416930096515</v>
      </c>
      <c r="BK2187" s="14">
        <f t="shared" si="2906"/>
        <v>0.25140844698150855</v>
      </c>
      <c r="BL2187" s="14">
        <f t="shared" si="2907"/>
        <v>0.28936605774915392</v>
      </c>
      <c r="BM2187" s="14">
        <f t="shared" si="2908"/>
        <v>0.52842539234481967</v>
      </c>
      <c r="BN2187" s="14">
        <f t="shared" si="2909"/>
        <v>0.47016120850442134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1.4215</v>
      </c>
      <c r="F2188" s="10">
        <f>VLOOKUP(B2188,home!$B$2:$E$405,3,FALSE)</f>
        <v>1.1364000000000001</v>
      </c>
      <c r="G2188" s="10">
        <f>VLOOKUP(C2188,away!$B$2:$E$405,4,FALSE)</f>
        <v>1.407</v>
      </c>
      <c r="H2188" s="10">
        <f>VLOOKUP(A2188,away!$A$2:$E$405,3,FALSE)</f>
        <v>1.0277000000000001</v>
      </c>
      <c r="I2188" s="10">
        <f>VLOOKUP(C2188,away!$B$2:$E$405,3,FALSE)</f>
        <v>0.16220000000000001</v>
      </c>
      <c r="J2188" s="10">
        <f>VLOOKUP(B2188,home!$B$2:$E$405,4,FALSE)</f>
        <v>1.2724</v>
      </c>
      <c r="K2188" s="12">
        <f t="shared" si="2854"/>
        <v>2.2728573882000003</v>
      </c>
      <c r="L2188" s="12">
        <f t="shared" si="2855"/>
        <v>0.21210009685600001</v>
      </c>
      <c r="M2188" s="13">
        <f t="shared" si="2856"/>
        <v>8.3329097168674204E-2</v>
      </c>
      <c r="N2188" s="13">
        <f t="shared" si="2857"/>
        <v>0.18939515415185687</v>
      </c>
      <c r="O2188" s="13">
        <f t="shared" si="2858"/>
        <v>1.7674109580398834E-2</v>
      </c>
      <c r="P2188" s="13">
        <f t="shared" si="2859"/>
        <v>4.0170730539665897E-2</v>
      </c>
      <c r="Q2188" s="13">
        <f t="shared" si="2860"/>
        <v>0.21523408770166297</v>
      </c>
      <c r="R2188" s="13">
        <f t="shared" si="2861"/>
        <v>1.8743401769230747E-3</v>
      </c>
      <c r="S2188" s="13">
        <f t="shared" si="2862"/>
        <v>4.8413088792502766E-3</v>
      </c>
      <c r="T2188" s="13">
        <f t="shared" si="2863"/>
        <v>4.5651170848235514E-2</v>
      </c>
      <c r="U2188" s="13">
        <f t="shared" si="2864"/>
        <v>4.2601079191197056E-3</v>
      </c>
      <c r="V2188" s="13">
        <f t="shared" si="2865"/>
        <v>2.5931840144891195E-4</v>
      </c>
      <c r="W2188" s="13">
        <f t="shared" si="2866"/>
        <v>0.16306546214173717</v>
      </c>
      <c r="X2188" s="13">
        <f t="shared" si="2867"/>
        <v>3.4586200314130851E-2</v>
      </c>
      <c r="Y2188" s="13">
        <f t="shared" si="2868"/>
        <v>3.6678682182540853E-3</v>
      </c>
      <c r="Z2188" s="13">
        <f t="shared" si="2869"/>
        <v>1.3251591102215882E-4</v>
      </c>
      <c r="AA2188" s="13">
        <f t="shared" si="2870"/>
        <v>3.011897674207675E-4</v>
      </c>
      <c r="AB2188" s="13">
        <f t="shared" si="2871"/>
        <v>3.4228069406626565E-4</v>
      </c>
      <c r="AC2188" s="13">
        <f t="shared" si="2872"/>
        <v>7.8131543951381602E-6</v>
      </c>
      <c r="AD2188" s="13">
        <f t="shared" si="2873"/>
        <v>9.2656135097273704E-2</v>
      </c>
      <c r="AE2188" s="13">
        <f t="shared" si="2874"/>
        <v>1.9652375228434375E-2</v>
      </c>
      <c r="AF2188" s="13">
        <f t="shared" si="2875"/>
        <v>2.0841353447006924E-3</v>
      </c>
      <c r="AG2188" s="13">
        <f t="shared" si="2876"/>
        <v>1.4734843615734331E-4</v>
      </c>
      <c r="AH2188" s="13">
        <f t="shared" si="2877"/>
        <v>7.026659390690239E-6</v>
      </c>
      <c r="AI2188" s="13">
        <f t="shared" si="2878"/>
        <v>1.597059471049522E-5</v>
      </c>
      <c r="AJ2188" s="13">
        <f t="shared" si="2879"/>
        <v>1.8149442090848455E-5</v>
      </c>
      <c r="AK2188" s="13">
        <f t="shared" si="2880"/>
        <v>1.3750364515964326E-5</v>
      </c>
      <c r="AL2188" s="13">
        <f t="shared" si="2881"/>
        <v>1.5066051621156421E-7</v>
      </c>
      <c r="AM2188" s="13">
        <f t="shared" si="2882"/>
        <v>4.2118836243579157E-2</v>
      </c>
      <c r="AN2188" s="13">
        <f t="shared" si="2883"/>
        <v>8.9334092467251418E-3</v>
      </c>
      <c r="AO2188" s="13">
        <f t="shared" si="2884"/>
        <v>9.4738848324234411E-4</v>
      </c>
      <c r="AP2188" s="13">
        <f t="shared" si="2885"/>
        <v>6.6980396351986726E-5</v>
      </c>
      <c r="AQ2188" s="13">
        <f t="shared" si="2886"/>
        <v>3.5516371384274127E-6</v>
      </c>
      <c r="AR2188" s="13">
        <f t="shared" si="2887"/>
        <v>2.9807102746790432E-7</v>
      </c>
      <c r="AS2188" s="13">
        <f t="shared" si="2888"/>
        <v>6.7747293698879159E-7</v>
      </c>
      <c r="AT2188" s="13">
        <f t="shared" si="2889"/>
        <v>7.6989968507026419E-7</v>
      </c>
      <c r="AU2188" s="13">
        <f t="shared" si="2890"/>
        <v>5.8329072912826782E-7</v>
      </c>
      <c r="AV2188" s="13">
        <f t="shared" si="2891"/>
        <v>3.3143416079193721E-7</v>
      </c>
      <c r="AW2188" s="13">
        <f t="shared" si="2892"/>
        <v>2.0174835566110841E-9</v>
      </c>
      <c r="AX2188" s="13">
        <f t="shared" si="2893"/>
        <v>1.5955018023100797E-2</v>
      </c>
      <c r="AY2188" s="13">
        <f t="shared" si="2894"/>
        <v>3.3840608680389046E-3</v>
      </c>
      <c r="AZ2188" s="13">
        <f t="shared" si="2895"/>
        <v>3.5887981893882544E-4</v>
      </c>
      <c r="BA2188" s="13">
        <f t="shared" si="2896"/>
        <v>2.537281478552955E-5</v>
      </c>
      <c r="BB2188" s="13">
        <f t="shared" si="2897"/>
        <v>1.3453941183800411E-6</v>
      </c>
      <c r="BC2188" s="13">
        <f t="shared" si="2898"/>
        <v>5.7071644563579898E-8</v>
      </c>
      <c r="BD2188" s="13">
        <f t="shared" si="2899"/>
        <v>1.053681563265166E-8</v>
      </c>
      <c r="BE2188" s="13">
        <f t="shared" si="2900"/>
        <v>2.3948679258773587E-8</v>
      </c>
      <c r="BF2188" s="13">
        <f t="shared" si="2901"/>
        <v>2.7215966295467829E-8</v>
      </c>
      <c r="BG2188" s="13">
        <f t="shared" si="2902"/>
        <v>2.0619336690552083E-8</v>
      </c>
      <c r="BH2188" s="13">
        <f t="shared" si="2903"/>
        <v>1.1716202934226164E-8</v>
      </c>
      <c r="BI2188" s="13">
        <f t="shared" si="2904"/>
        <v>5.3258516801412885E-9</v>
      </c>
      <c r="BJ2188" s="14">
        <f t="shared" si="2905"/>
        <v>0.83793483748010744</v>
      </c>
      <c r="BK2188" s="14">
        <f t="shared" si="2906"/>
        <v>0.13199247967198954</v>
      </c>
      <c r="BL2188" s="14">
        <f t="shared" si="2907"/>
        <v>2.450968473002859E-2</v>
      </c>
      <c r="BM2188" s="14">
        <f t="shared" si="2908"/>
        <v>0.44350793962341073</v>
      </c>
      <c r="BN2188" s="14">
        <f t="shared" si="2909"/>
        <v>0.54767751931918196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1.4215</v>
      </c>
      <c r="F2189" s="15">
        <f>VLOOKUP(B2189,home!$B$2:$E$405,3,FALSE)</f>
        <v>0.99660000000000004</v>
      </c>
      <c r="G2189" s="15">
        <f>VLOOKUP(C2189,away!$B$2:$E$405,4,FALSE)</f>
        <v>0.87939999999999996</v>
      </c>
      <c r="H2189" s="15">
        <f>VLOOKUP(A2189,away!$A$2:$E$405,3,FALSE)</f>
        <v>1.0277000000000001</v>
      </c>
      <c r="I2189" s="15">
        <f>VLOOKUP(C2189,away!$B$2:$E$405,3,FALSE)</f>
        <v>1.2974000000000001</v>
      </c>
      <c r="J2189" s="15">
        <f>VLOOKUP(B2189,home!$B$2:$E$405,4,FALSE)</f>
        <v>1.1352</v>
      </c>
      <c r="K2189" s="16">
        <f t="shared" si="2854"/>
        <v>1.24581687186</v>
      </c>
      <c r="L2189" s="16">
        <f t="shared" si="2855"/>
        <v>1.5136052748960003</v>
      </c>
      <c r="M2189" s="17">
        <f t="shared" si="2856"/>
        <v>6.3328352282357031E-2</v>
      </c>
      <c r="N2189" s="17">
        <f t="shared" si="2857"/>
        <v>7.8895529740454134E-2</v>
      </c>
      <c r="O2189" s="17">
        <f t="shared" si="2858"/>
        <v>9.585412806504777E-2</v>
      </c>
      <c r="P2189" s="17">
        <f t="shared" si="2859"/>
        <v>0.11941668998086565</v>
      </c>
      <c r="Q2189" s="17">
        <f t="shared" si="2860"/>
        <v>4.9144691032495101E-2</v>
      </c>
      <c r="R2189" s="17">
        <f t="shared" si="2861"/>
        <v>7.2542656929906538E-2</v>
      </c>
      <c r="S2189" s="17">
        <f t="shared" si="2862"/>
        <v>5.6295266385602165E-2</v>
      </c>
      <c r="T2189" s="17">
        <f t="shared" si="2863"/>
        <v>7.4385663579918743E-2</v>
      </c>
      <c r="U2189" s="17">
        <f t="shared" si="2864"/>
        <v>9.0374865932829312E-2</v>
      </c>
      <c r="V2189" s="17">
        <f t="shared" si="2865"/>
        <v>1.179495286791787E-2</v>
      </c>
      <c r="W2189" s="17">
        <f t="shared" si="2866"/>
        <v>2.0408428416876418E-2</v>
      </c>
      <c r="X2189" s="17">
        <f t="shared" si="2867"/>
        <v>3.0890304904121573E-2</v>
      </c>
      <c r="Y2189" s="17">
        <f t="shared" si="2868"/>
        <v>2.3377864223012107E-2</v>
      </c>
      <c r="Z2189" s="17">
        <f t="shared" si="2869"/>
        <v>3.6600316061359148E-2</v>
      </c>
      <c r="AA2189" s="17">
        <f t="shared" si="2870"/>
        <v>4.5597291264649766E-2</v>
      </c>
      <c r="AB2189" s="17">
        <f t="shared" si="2871"/>
        <v>2.8402937384307644E-2</v>
      </c>
      <c r="AC2189" s="17">
        <f t="shared" si="2872"/>
        <v>1.3900904760704978E-3</v>
      </c>
      <c r="AD2189" s="17">
        <f t="shared" si="2873"/>
        <v>6.3562911124729294E-3</v>
      </c>
      <c r="AE2189" s="17">
        <f t="shared" si="2874"/>
        <v>9.6209157566135919E-3</v>
      </c>
      <c r="AF2189" s="17">
        <f t="shared" si="2875"/>
        <v>7.2811344192701896E-3</v>
      </c>
      <c r="AG2189" s="17">
        <f t="shared" si="2876"/>
        <v>3.6735878214113954E-3</v>
      </c>
      <c r="AH2189" s="17">
        <f t="shared" si="2877"/>
        <v>1.3849607863333495E-2</v>
      </c>
      <c r="AI2189" s="17">
        <f t="shared" si="2878"/>
        <v>1.7254075144785792E-2</v>
      </c>
      <c r="AJ2189" s="17">
        <f t="shared" si="2879"/>
        <v>1.0747708961857208E-2</v>
      </c>
      <c r="AK2189" s="17">
        <f t="shared" si="2880"/>
        <v>4.4632257195075468E-3</v>
      </c>
      <c r="AL2189" s="17">
        <f t="shared" si="2881"/>
        <v>1.0485035371590501E-4</v>
      </c>
      <c r="AM2189" s="17">
        <f t="shared" si="2882"/>
        <v>1.5837549420745077E-3</v>
      </c>
      <c r="AN2189" s="17">
        <f t="shared" si="2883"/>
        <v>2.3971798344665841E-3</v>
      </c>
      <c r="AO2189" s="17">
        <f t="shared" si="2884"/>
        <v>1.8141920211614717E-3</v>
      </c>
      <c r="AP2189" s="17">
        <f t="shared" si="2885"/>
        <v>9.1532353763474662E-4</v>
      </c>
      <c r="AQ2189" s="17">
        <f t="shared" si="2886"/>
        <v>3.4635963370010489E-4</v>
      </c>
      <c r="AR2189" s="17">
        <f t="shared" si="2887"/>
        <v>4.1925679034365395E-3</v>
      </c>
      <c r="AS2189" s="17">
        <f t="shared" si="2888"/>
        <v>5.2231718305199475E-3</v>
      </c>
      <c r="AT2189" s="17">
        <f t="shared" si="2889"/>
        <v>3.2535577955428168E-3</v>
      </c>
      <c r="AU2189" s="17">
        <f t="shared" si="2890"/>
        <v>1.3511123984196235E-3</v>
      </c>
      <c r="AV2189" s="17">
        <f t="shared" si="2891"/>
        <v>4.2080965543259943E-4</v>
      </c>
      <c r="AW2189" s="17">
        <f t="shared" si="2892"/>
        <v>5.4920469324749116E-6</v>
      </c>
      <c r="AX2189" s="17">
        <f t="shared" si="2893"/>
        <v>3.2884477128801334E-4</v>
      </c>
      <c r="AY2189" s="17">
        <f t="shared" si="2894"/>
        <v>4.9774118044350574E-4</v>
      </c>
      <c r="AZ2189" s="17">
        <f t="shared" si="2895"/>
        <v>3.7669183812612624E-4</v>
      </c>
      <c r="BA2189" s="17">
        <f t="shared" si="2896"/>
        <v>1.9005425106599167E-4</v>
      </c>
      <c r="BB2189" s="17">
        <f t="shared" si="2897"/>
        <v>7.1916779232473408E-5</v>
      </c>
      <c r="BC2189" s="17">
        <f t="shared" si="2898"/>
        <v>2.1770723279960568E-5</v>
      </c>
      <c r="BD2189" s="17">
        <f t="shared" si="2899"/>
        <v>1.0576488156668683E-3</v>
      </c>
      <c r="BE2189" s="17">
        <f t="shared" si="2900"/>
        <v>1.3176367390605316E-3</v>
      </c>
      <c r="BF2189" s="17">
        <f t="shared" si="2901"/>
        <v>8.2076704025210159E-4</v>
      </c>
      <c r="BG2189" s="17">
        <f t="shared" si="2902"/>
        <v>3.4084180887088806E-4</v>
      </c>
      <c r="BH2189" s="17">
        <f t="shared" si="2903"/>
        <v>1.0615661903165847E-4</v>
      </c>
      <c r="BI2189" s="17">
        <f t="shared" si="2904"/>
        <v>2.6450341409850876E-5</v>
      </c>
      <c r="BJ2189" s="18">
        <f t="shared" si="2905"/>
        <v>0.31257824051911975</v>
      </c>
      <c r="BK2189" s="18">
        <f t="shared" si="2906"/>
        <v>0.25282794352697258</v>
      </c>
      <c r="BL2189" s="18">
        <f t="shared" si="2907"/>
        <v>0.39719721821386861</v>
      </c>
      <c r="BM2189" s="18">
        <f t="shared" si="2908"/>
        <v>0.51952942115668266</v>
      </c>
      <c r="BN2189" s="18">
        <f t="shared" si="2909"/>
        <v>0.47918204803112618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1.4215</v>
      </c>
      <c r="F2190" s="10">
        <f>VLOOKUP(B2190,home!$B$2:$E$405,3,FALSE)</f>
        <v>0.7621</v>
      </c>
      <c r="G2190" s="10">
        <f>VLOOKUP(C2190,away!$B$2:$E$405,4,FALSE)</f>
        <v>0.93799999999999994</v>
      </c>
      <c r="H2190" s="10">
        <f>VLOOKUP(A2190,away!$A$2:$E$405,3,FALSE)</f>
        <v>1.0277000000000001</v>
      </c>
      <c r="I2190" s="10">
        <f>VLOOKUP(C2190,away!$B$2:$E$405,3,FALSE)</f>
        <v>0.97299999999999998</v>
      </c>
      <c r="J2190" s="10">
        <f>VLOOKUP(B2190,home!$B$2:$E$405,4,FALSE)</f>
        <v>1.3785000000000001</v>
      </c>
      <c r="K2190" s="12">
        <f t="shared" ref="K2190:K2201" si="2910">E2190*F2190*G2190</f>
        <v>1.0161589906999999</v>
      </c>
      <c r="L2190" s="12">
        <f t="shared" ref="L2190:L2201" si="2911">H2190*I2190*J2190</f>
        <v>1.3784339698500001</v>
      </c>
      <c r="M2190" s="13">
        <f t="shared" ref="M2190:M2201" si="2912">_xlfn.POISSON.DIST(0,K2190,FALSE) * _xlfn.POISSON.DIST(0,L2190,FALSE)</f>
        <v>9.1209797353501904E-2</v>
      </c>
      <c r="N2190" s="13">
        <f t="shared" ref="N2190:N2201" si="2913">_xlfn.POISSON.DIST(1,K2190,FALSE) * _xlfn.POISSON.DIST(0,L2190,FALSE)</f>
        <v>9.2683655620686006E-2</v>
      </c>
      <c r="O2190" s="13">
        <f t="shared" ref="O2190:O2201" si="2914">_xlfn.POISSON.DIST(0,K2190,FALSE) * _xlfn.POISSON.DIST(1,L2190,FALSE)</f>
        <v>0.12572668305520165</v>
      </c>
      <c r="P2190" s="13">
        <f t="shared" ref="P2190:P2201" si="2915">_xlfn.POISSON.DIST(1,K2190,FALSE) * _xlfn.POISSON.DIST(1,L2190,FALSE)</f>
        <v>0.12775829935743249</v>
      </c>
      <c r="Q2190" s="13">
        <f t="shared" ref="Q2190:Q2201" si="2916">_xlfn.POISSON.DIST(2,K2190,FALSE) * _xlfn.POISSON.DIST(0,L2190,FALSE)</f>
        <v>4.7090664974951339E-2</v>
      </c>
      <c r="R2190" s="13">
        <f t="shared" ref="R2190:R2201" si="2917">_xlfn.POISSON.DIST(0,K2190,FALSE) * _xlfn.POISSON.DIST(2,L2190,FALSE)</f>
        <v>8.6652965419927189E-2</v>
      </c>
      <c r="S2190" s="13">
        <f t="shared" ref="S2190:S2201" si="2918">_xlfn.POISSON.DIST(2,K2190,FALSE) * _xlfn.POISSON.DIST(2,L2190,FALSE)</f>
        <v>4.4738020279344114E-2</v>
      </c>
      <c r="T2190" s="13">
        <f t="shared" ref="T2190:T2201" si="2919">_xlfn.POISSON.DIST(2,K2190,FALSE) * _xlfn.POISSON.DIST(1,L2190,FALSE)</f>
        <v>6.4911372264298522E-2</v>
      </c>
      <c r="U2190" s="13">
        <f t="shared" ref="U2190:U2201" si="2920">_xlfn.POISSON.DIST(1,K2190,FALSE) * _xlfn.POISSON.DIST(2,L2190,FALSE)</f>
        <v>8.8053189882275215E-2</v>
      </c>
      <c r="V2190" s="13">
        <f t="shared" ref="V2190:V2201" si="2921">_xlfn.POISSON.DIST(3,K2190,FALSE) * _xlfn.POISSON.DIST(3,L2190,FALSE)</f>
        <v>6.9627673456018604E-3</v>
      </c>
      <c r="W2190" s="13">
        <f t="shared" ref="W2190:W2201" si="2922">_xlfn.POISSON.DIST(3,K2190,FALSE) * _xlfn.POISSON.DIST(0,L2190,FALSE)</f>
        <v>1.5950534197446128E-2</v>
      </c>
      <c r="X2190" s="13">
        <f t="shared" ref="X2190:X2201" si="2923">_xlfn.POISSON.DIST(3,K2190,FALSE) * _xlfn.POISSON.DIST(1,L2190,FALSE)</f>
        <v>2.1986758175013853E-2</v>
      </c>
      <c r="Y2190" s="13">
        <f t="shared" ref="Y2190:Y2201" si="2924">_xlfn.POISSON.DIST(3,K2190,FALSE) * _xlfn.POISSON.DIST(2,L2190,FALSE)</f>
        <v>1.5153647177658146E-2</v>
      </c>
      <c r="Z2190" s="13">
        <f t="shared" ref="Z2190:Z2201" si="2925">_xlfn.POISSON.DIST(0,K2190,FALSE) * _xlfn.POISSON.DIST(3,L2190,FALSE)</f>
        <v>3.981513037435503E-2</v>
      </c>
      <c r="AA2190" s="13">
        <f t="shared" ref="AA2190:AA2201" si="2926">_xlfn.POISSON.DIST(1,K2190,FALSE) * _xlfn.POISSON.DIST(3,L2190,FALSE)</f>
        <v>4.045850269579352E-2</v>
      </c>
      <c r="AB2190" s="13">
        <f t="shared" ref="AB2190:AB2201" si="2927">_xlfn.POISSON.DIST(2,K2190,FALSE) * _xlfn.POISSON.DIST(3,L2190,FALSE)</f>
        <v>2.0556135632295386E-2</v>
      </c>
      <c r="AC2190" s="13">
        <f t="shared" ref="AC2190:AC2201" si="2928">_xlfn.POISSON.DIST(4,K2190,FALSE) * _xlfn.POISSON.DIST(4,L2190,FALSE)</f>
        <v>6.0955027633155599E-4</v>
      </c>
      <c r="AD2190" s="13">
        <f t="shared" ref="AD2190:AD2201" si="2929">_xlfn.POISSON.DIST(4,K2190,FALSE) * _xlfn.POISSON.DIST(0,L2190,FALSE)</f>
        <v>4.0520696828006721E-3</v>
      </c>
      <c r="AE2190" s="13">
        <f t="shared" ref="AE2190:AE2201" si="2930">_xlfn.POISSON.DIST(4,K2190,FALSE) * _xlfn.POISSON.DIST(1,L2190,FALSE)</f>
        <v>5.5855104989717616E-3</v>
      </c>
      <c r="AF2190" s="13">
        <f t="shared" ref="AF2190:AF2201" si="2931">_xlfn.POISSON.DIST(4,K2190,FALSE) * _xlfn.POISSON.DIST(2,L2190,FALSE)</f>
        <v>3.8496287053682507E-3</v>
      </c>
      <c r="AG2190" s="13">
        <f t="shared" ref="AG2190:AG2201" si="2932">_xlfn.POISSON.DIST(4,K2190,FALSE) * _xlfn.POISSON.DIST(3,L2190,FALSE)</f>
        <v>1.7688196595964259E-3</v>
      </c>
      <c r="AH2190" s="13">
        <f t="shared" ref="AH2190:AH2201" si="2933">_xlfn.POISSON.DIST(0,K2190,FALSE) * _xlfn.POISSON.DIST(4,L2190,FALSE)</f>
        <v>1.3720632055504365E-2</v>
      </c>
      <c r="AI2190" s="13">
        <f t="shared" ref="AI2190:AI2201" si="2934">_xlfn.POISSON.DIST(1,K2190,FALSE) * _xlfn.POISSON.DIST(4,L2190,FALSE)</f>
        <v>1.394234362128738E-2</v>
      </c>
      <c r="AJ2190" s="13">
        <f t="shared" ref="AJ2190:AJ2201" si="2935">_xlfn.POISSON.DIST(2,K2190,FALSE) * _xlfn.POISSON.DIST(4,L2190,FALSE)</f>
        <v>7.0838189110999832E-3</v>
      </c>
      <c r="AK2190" s="13">
        <f t="shared" ref="AK2190:AK2201" si="2936">_xlfn.POISSON.DIST(3,K2190,FALSE) * _xlfn.POISSON.DIST(4,L2190,FALSE)</f>
        <v>2.3994287583349772E-3</v>
      </c>
      <c r="AL2190" s="13">
        <f t="shared" ref="AL2190:AL2201" si="2937">_xlfn.POISSON.DIST(5,K2190,FALSE) * _xlfn.POISSON.DIST(5,L2190,FALSE)</f>
        <v>3.415207968291039E-5</v>
      </c>
      <c r="AM2190" s="13">
        <f t="shared" ref="AM2190:AM2201" si="2938">_xlfn.POISSON.DIST(5,K2190,FALSE) * _xlfn.POISSON.DIST(0,L2190,FALSE)</f>
        <v>8.2350940782416023E-4</v>
      </c>
      <c r="AN2190" s="13">
        <f t="shared" ref="AN2190:AN2201" si="2939">_xlfn.POISSON.DIST(5,K2190,FALSE) * _xlfn.POISSON.DIST(1,L2190,FALSE)</f>
        <v>1.1351533422358799E-3</v>
      </c>
      <c r="AO2190" s="13">
        <f t="shared" ref="AO2190:AO2201" si="2940">_xlfn.POISSON.DIST(5,K2190,FALSE) * _xlfn.POISSON.DIST(2,L2190,FALSE)</f>
        <v>7.8236696396335006E-4</v>
      </c>
      <c r="AP2190" s="13">
        <f t="shared" ref="AP2190:AP2201" si="2941">_xlfn.POISSON.DIST(5,K2190,FALSE) * _xlfn.POISSON.DIST(3,L2190,FALSE)</f>
        <v>3.5948040000516437E-4</v>
      </c>
      <c r="AQ2190" s="13">
        <f t="shared" ref="AQ2190:AQ2201" si="2942">_xlfn.POISSON.DIST(5,K2190,FALSE) * _xlfn.POISSON.DIST(4,L2190,FALSE)</f>
        <v>1.2387999871559603E-4</v>
      </c>
      <c r="AR2190" s="13">
        <f t="shared" ref="AR2190:AR2201" si="2943">_xlfn.POISSON.DIST(0,K2190,FALSE) * _xlfn.POISSON.DIST(5,L2190,FALSE)</f>
        <v>3.7825970626240092E-3</v>
      </c>
      <c r="AS2190" s="13">
        <f t="shared" ref="AS2190:AS2201" si="2944">_xlfn.POISSON.DIST(1,K2190,FALSE) * _xlfn.POISSON.DIST(5,L2190,FALSE)</f>
        <v>3.8437200133807975E-3</v>
      </c>
      <c r="AT2190" s="13">
        <f t="shared" ref="AT2190:AT2201" si="2945">_xlfn.POISSON.DIST(2,K2190,FALSE) * _xlfn.POISSON.DIST(5,L2190,FALSE)</f>
        <v>1.9529153246652107E-3</v>
      </c>
      <c r="AU2190" s="13">
        <f t="shared" ref="AU2190:AU2201" si="2946">_xlfn.POISSON.DIST(3,K2190,FALSE) * _xlfn.POISSON.DIST(5,L2190,FALSE)</f>
        <v>6.6149082174478771E-4</v>
      </c>
      <c r="AV2190" s="13">
        <f t="shared" ref="AV2190:AV2201" si="2947">_xlfn.POISSON.DIST(4,K2190,FALSE) * _xlfn.POISSON.DIST(5,L2190,FALSE)</f>
        <v>1.6804496144537425E-4</v>
      </c>
      <c r="AW2190" s="13">
        <f t="shared" ref="AW2190:AW2201" si="2948">_xlfn.POISSON.DIST(6,K2190,FALSE) * _xlfn.POISSON.DIST(6,L2190,FALSE)</f>
        <v>1.3288081575569402E-6</v>
      </c>
      <c r="AX2190" s="13">
        <f t="shared" ref="AX2190:AX2201" si="2949">_xlfn.POISSON.DIST(6,K2190,FALSE) * _xlfn.POISSON.DIST(0,L2190,FALSE)</f>
        <v>1.3946941478109215E-4</v>
      </c>
      <c r="AY2190" s="13">
        <f t="shared" ref="AY2190:AY2201" si="2950">_xlfn.POISSON.DIST(6,K2190,FALSE) * _xlfn.POISSON.DIST(1,L2190,FALSE)</f>
        <v>1.9224937908935715E-4</v>
      </c>
      <c r="AZ2190" s="13">
        <f t="shared" ref="AZ2190:AZ2201" si="2951">_xlfn.POISSON.DIST(6,K2190,FALSE) * _xlfn.POISSON.DIST(2,L2190,FALSE)</f>
        <v>1.3250153740967011E-4</v>
      </c>
      <c r="BA2190" s="13">
        <f t="shared" ref="BA2190:BA2201" si="2952">_xlfn.POISSON.DIST(6,K2190,FALSE) * _xlfn.POISSON.DIST(3,L2190,FALSE)</f>
        <v>6.0881540074279991E-5</v>
      </c>
      <c r="BB2190" s="13">
        <f t="shared" ref="BB2190:BB2201" si="2953">_xlfn.POISSON.DIST(6,K2190,FALSE) * _xlfn.POISSON.DIST(4,L2190,FALSE)</f>
        <v>2.0980295743792885E-5</v>
      </c>
      <c r="BC2190" s="13">
        <f t="shared" ref="BC2190:BC2201" si="2954">_xlfn.POISSON.DIST(6,K2190,FALSE) * _xlfn.POISSON.DIST(5,L2190,FALSE)</f>
        <v>5.7839904701486962E-6</v>
      </c>
      <c r="BD2190" s="13">
        <f t="shared" ref="BD2190:BD2201" si="2955">_xlfn.POISSON.DIST(0,K2190,FALSE) * _xlfn.POISSON.DIST(6,L2190,FALSE)</f>
        <v>8.6901004756262759E-4</v>
      </c>
      <c r="BE2190" s="13">
        <f t="shared" ref="BE2190:BE2201" si="2956">_xlfn.POISSON.DIST(1,K2190,FALSE) * _xlfn.POISSON.DIST(6,L2190,FALSE)</f>
        <v>8.8305237283939862E-4</v>
      </c>
      <c r="BF2190" s="13">
        <f t="shared" ref="BF2190:BF2201" si="2957">_xlfn.POISSON.DIST(2,K2190,FALSE) * _xlfn.POISSON.DIST(6,L2190,FALSE)</f>
        <v>4.4866080395986166E-4</v>
      </c>
      <c r="BG2190" s="13">
        <f t="shared" ref="BG2190:BG2201" si="2958">_xlfn.POISSON.DIST(3,K2190,FALSE) * _xlfn.POISSON.DIST(6,L2190,FALSE)</f>
        <v>1.5197023657283451E-4</v>
      </c>
      <c r="BH2190" s="13">
        <f t="shared" ref="BH2190:BH2201" si="2959">_xlfn.POISSON.DIST(4,K2190,FALSE) * _xlfn.POISSON.DIST(6,L2190,FALSE)</f>
        <v>3.860648055307293E-5</v>
      </c>
      <c r="BI2190" s="13">
        <f t="shared" ref="BI2190:BI2201" si="2960">_xlfn.POISSON.DIST(5,K2190,FALSE) * _xlfn.POISSON.DIST(6,L2190,FALSE)</f>
        <v>7.8460644626579551E-6</v>
      </c>
      <c r="BJ2190" s="14">
        <f t="shared" ref="BJ2190:BJ2201" si="2961">SUM(N2190,Q2190,T2190,W2190,X2190,Y2190,AD2190,AE2190,AF2190,AG2190,AM2190,AN2190,AO2190,AP2190,AQ2190,AX2190,AY2190,AZ2190,BA2190,BB2190,BC2190)</f>
        <v>0.2768089172271036</v>
      </c>
      <c r="BK2190" s="14">
        <f t="shared" ref="BK2190:BK2201" si="2962">SUM(M2190,P2190,S2190,V2190,AC2190,AL2190,AY2190)</f>
        <v>0.27150483607098425</v>
      </c>
      <c r="BL2190" s="14">
        <f t="shared" ref="BL2190:BL2201" si="2963">SUM(O2190,R2190,U2190,AA2190,AB2190,AH2190,AI2190,AJ2190,AK2190,AR2190,AS2190,AT2190,AU2190,AV2190,BD2190,BE2190,BF2190,BG2190,BH2190,BI2190)</f>
        <v>0.41140161422153043</v>
      </c>
      <c r="BM2190" s="14">
        <f t="shared" ref="BM2190:BM2201" si="2964">SUM(S2190:BI2190)</f>
        <v>0.42821751154134091</v>
      </c>
      <c r="BN2190" s="14">
        <f t="shared" ref="BN2190:BN2201" si="2965">SUM(M2190:R2190)</f>
        <v>0.57112206578170055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1.6204000000000001</v>
      </c>
      <c r="F2191" s="10">
        <f>VLOOKUP(B2191,home!$B$2:$E$405,3,FALSE)</f>
        <v>0.34289999999999998</v>
      </c>
      <c r="G2191" s="10">
        <f>VLOOKUP(C2191,away!$B$2:$E$405,4,FALSE)</f>
        <v>0.82279999999999998</v>
      </c>
      <c r="H2191" s="10">
        <f>VLOOKUP(A2191,away!$A$2:$E$405,3,FALSE)</f>
        <v>1.3241000000000001</v>
      </c>
      <c r="I2191" s="10">
        <f>VLOOKUP(C2191,away!$B$2:$E$405,3,FALSE)</f>
        <v>1.5944</v>
      </c>
      <c r="J2191" s="10">
        <f>VLOOKUP(B2191,home!$B$2:$E$405,4,FALSE)</f>
        <v>1.3426</v>
      </c>
      <c r="K2191" s="12">
        <f t="shared" si="2910"/>
        <v>0.457176609648</v>
      </c>
      <c r="L2191" s="12">
        <f t="shared" si="2911"/>
        <v>2.8344233307040003</v>
      </c>
      <c r="M2191" s="13">
        <f t="shared" si="2912"/>
        <v>3.7194293115252422E-2</v>
      </c>
      <c r="N2191" s="13">
        <f t="shared" si="2913"/>
        <v>1.7004360824685046E-2</v>
      </c>
      <c r="O2191" s="13">
        <f t="shared" si="2914"/>
        <v>0.10542437217491463</v>
      </c>
      <c r="P2191" s="13">
        <f t="shared" si="2915"/>
        <v>4.8197557045196404E-2</v>
      </c>
      <c r="Q2191" s="13">
        <f t="shared" si="2916"/>
        <v>3.8869980155303886E-3</v>
      </c>
      <c r="R2191" s="13">
        <f t="shared" si="2917"/>
        <v>0.14940865005869983</v>
      </c>
      <c r="S2191" s="13">
        <f t="shared" si="2918"/>
        <v>1.5613984771311314E-2</v>
      </c>
      <c r="T2191" s="13">
        <f t="shared" si="2919"/>
        <v>1.1017397861619482E-2</v>
      </c>
      <c r="U2191" s="13">
        <f t="shared" si="2920"/>
        <v>6.8306140085920827E-2</v>
      </c>
      <c r="V2191" s="13">
        <f t="shared" si="2921"/>
        <v>2.2481224304019844E-3</v>
      </c>
      <c r="W2191" s="13">
        <f t="shared" si="2922"/>
        <v>5.9234819148289597E-4</v>
      </c>
      <c r="X2191" s="13">
        <f t="shared" si="2923"/>
        <v>1.6789655338394409E-3</v>
      </c>
      <c r="Y2191" s="13">
        <f t="shared" si="2924"/>
        <v>2.379449540281204E-3</v>
      </c>
      <c r="Z2191" s="13">
        <f t="shared" si="2925"/>
        <v>0.14116245451178946</v>
      </c>
      <c r="AA2191" s="13">
        <f t="shared" si="2926"/>
        <v>6.4536172363289915E-2</v>
      </c>
      <c r="AB2191" s="13">
        <f t="shared" si="2927"/>
        <v>1.4752214240353919E-2</v>
      </c>
      <c r="AC2191" s="13">
        <f t="shared" si="2928"/>
        <v>1.820743184111154E-4</v>
      </c>
      <c r="AD2191" s="13">
        <f t="shared" si="2929"/>
        <v>6.7701934478318654E-5</v>
      </c>
      <c r="AE2191" s="13">
        <f t="shared" si="2930"/>
        <v>1.9189594261913992E-4</v>
      </c>
      <c r="AF2191" s="13">
        <f t="shared" si="2931"/>
        <v>2.7195716841356318E-4</v>
      </c>
      <c r="AG2191" s="13">
        <f t="shared" si="2932"/>
        <v>2.5694724770120015E-4</v>
      </c>
      <c r="AH2191" s="13">
        <f t="shared" si="2933"/>
        <v>0.10002853862191456</v>
      </c>
      <c r="AI2191" s="13">
        <f t="shared" si="2934"/>
        <v>4.5730708155210922E-2</v>
      </c>
      <c r="AJ2191" s="13">
        <f t="shared" si="2935"/>
        <v>1.0453505055600734E-2</v>
      </c>
      <c r="AK2191" s="13">
        <f t="shared" si="2936"/>
        <v>1.5930326667525914E-3</v>
      </c>
      <c r="AL2191" s="13">
        <f t="shared" si="2937"/>
        <v>9.4375094812449795E-6</v>
      </c>
      <c r="AM2191" s="13">
        <f t="shared" si="2938"/>
        <v>6.1903481742817523E-6</v>
      </c>
      <c r="AN2191" s="13">
        <f t="shared" si="2939"/>
        <v>1.7546067290365111E-5</v>
      </c>
      <c r="AO2191" s="13">
        <f t="shared" si="2940"/>
        <v>2.4866491244956594E-5</v>
      </c>
      <c r="AP2191" s="13">
        <f t="shared" si="2941"/>
        <v>2.3494054312483912E-5</v>
      </c>
      <c r="AQ2191" s="13">
        <f t="shared" si="2942"/>
        <v>1.6648023919032835E-5</v>
      </c>
      <c r="AR2191" s="13">
        <f t="shared" si="2943"/>
        <v>5.6704644721236146E-2</v>
      </c>
      <c r="AS2191" s="13">
        <f t="shared" si="2944"/>
        <v>2.5924037224949098E-2</v>
      </c>
      <c r="AT2191" s="13">
        <f t="shared" si="2945"/>
        <v>5.9259317234453867E-3</v>
      </c>
      <c r="AU2191" s="13">
        <f t="shared" si="2946"/>
        <v>9.0306579144343085E-4</v>
      </c>
      <c r="AV2191" s="13">
        <f t="shared" si="2947"/>
        <v>1.0321513920529885E-4</v>
      </c>
      <c r="AW2191" s="13">
        <f t="shared" si="2948"/>
        <v>3.3970631236462384E-7</v>
      </c>
      <c r="AX2191" s="13">
        <f t="shared" si="2949"/>
        <v>4.7168039847646981E-7</v>
      </c>
      <c r="AY2191" s="13">
        <f t="shared" si="2950"/>
        <v>1.3369419260774655E-6</v>
      </c>
      <c r="AZ2191" s="13">
        <f t="shared" si="2951"/>
        <v>1.8947296935351557E-6</v>
      </c>
      <c r="BA2191" s="13">
        <f t="shared" si="2952"/>
        <v>1.7901553495778954E-6</v>
      </c>
      <c r="BB2191" s="13">
        <f t="shared" si="2953"/>
        <v>1.2685145221070406E-6</v>
      </c>
      <c r="BC2191" s="13">
        <f t="shared" si="2954"/>
        <v>7.1910143135940606E-7</v>
      </c>
      <c r="BD2191" s="13">
        <f t="shared" si="2955"/>
        <v>2.6787494659525547E-2</v>
      </c>
      <c r="BE2191" s="13">
        <f t="shared" si="2956"/>
        <v>1.2246615989405794E-2</v>
      </c>
      <c r="BF2191" s="13">
        <f t="shared" si="2957"/>
        <v>2.7994331888487635E-3</v>
      </c>
      <c r="BG2191" s="13">
        <f t="shared" si="2958"/>
        <v>4.2661179140465586E-4</v>
      </c>
      <c r="BH2191" s="13">
        <f t="shared" si="2959"/>
        <v>4.8759233107560068E-5</v>
      </c>
      <c r="BI2191" s="13">
        <f t="shared" si="2960"/>
        <v>4.4583161762301663E-6</v>
      </c>
      <c r="BJ2191" s="14">
        <f t="shared" si="2961"/>
        <v>3.7444248368912941E-2</v>
      </c>
      <c r="BK2191" s="14">
        <f t="shared" si="2962"/>
        <v>0.10344680613198058</v>
      </c>
      <c r="BL2191" s="14">
        <f t="shared" si="2963"/>
        <v>0.69210760120140591</v>
      </c>
      <c r="BM2191" s="14">
        <f t="shared" si="2964"/>
        <v>0.61304388174419644</v>
      </c>
      <c r="BN2191" s="14">
        <f t="shared" si="2965"/>
        <v>0.36111623123427872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1.2710999999999999</v>
      </c>
      <c r="F2192" s="10">
        <f>VLOOKUP(B2192,home!$B$2:$E$405,3,FALSE)</f>
        <v>0.91090000000000004</v>
      </c>
      <c r="G2192" s="10">
        <f>VLOOKUP(C2192,away!$B$2:$E$405,4,FALSE)</f>
        <v>1.4492</v>
      </c>
      <c r="H2192" s="10">
        <f>VLOOKUP(A2192,away!$A$2:$E$405,3,FALSE)</f>
        <v>0.94469999999999998</v>
      </c>
      <c r="I2192" s="10">
        <f>VLOOKUP(C2192,away!$B$2:$E$405,3,FALSE)</f>
        <v>0.78</v>
      </c>
      <c r="J2192" s="10">
        <f>VLOOKUP(B2192,home!$B$2:$E$405,4,FALSE)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1.2710999999999999</v>
      </c>
      <c r="F2193" s="10">
        <f>VLOOKUP(B2193,home!$B$2:$E$405,3,FALSE)</f>
        <v>0.74529999999999996</v>
      </c>
      <c r="G2193" s="10">
        <f>VLOOKUP(C2193,away!$B$2:$E$405,4,FALSE)</f>
        <v>0.70389999999999997</v>
      </c>
      <c r="H2193" s="10">
        <f>VLOOKUP(A2193,away!$A$2:$E$405,3,FALSE)</f>
        <v>0.94469999999999998</v>
      </c>
      <c r="I2193" s="10">
        <f>VLOOKUP(C2193,away!$B$2:$E$405,3,FALSE)</f>
        <v>1.3928</v>
      </c>
      <c r="J2193" s="10">
        <f>VLOOKUP(B2193,home!$B$2:$E$405,4,FALSE)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1.7444</v>
      </c>
      <c r="F2194" s="10">
        <f>VLOOKUP(B2194,home!$B$2:$E$405,3,FALSE)</f>
        <v>1.2101999999999999</v>
      </c>
      <c r="G2194" s="10">
        <f>VLOOKUP(C2194,away!$B$2:$E$405,4,FALSE)</f>
        <v>0.76439999999999997</v>
      </c>
      <c r="H2194" s="10">
        <f>VLOOKUP(A2194,away!$A$2:$E$405,3,FALSE)</f>
        <v>1.5556000000000001</v>
      </c>
      <c r="I2194" s="10">
        <f>VLOOKUP(C2194,away!$B$2:$E$405,3,FALSE)</f>
        <v>0.85709999999999997</v>
      </c>
      <c r="J2194" s="10">
        <f>VLOOKUP(B2194,home!$B$2:$E$405,4,FALSE)</f>
        <v>0.78569999999999995</v>
      </c>
      <c r="K2194" s="12">
        <f t="shared" si="2910"/>
        <v>1.6137041094719999</v>
      </c>
      <c r="L2194" s="12">
        <f t="shared" si="2911"/>
        <v>1.0475775499319999</v>
      </c>
      <c r="M2194" s="13">
        <f t="shared" si="2912"/>
        <v>6.9858629374179415E-2</v>
      </c>
      <c r="N2194" s="13">
        <f t="shared" si="2913"/>
        <v>0.11273115730319468</v>
      </c>
      <c r="O2194" s="13">
        <f t="shared" si="2914"/>
        <v>7.3182331801410511E-2</v>
      </c>
      <c r="P2194" s="13">
        <f t="shared" si="2915"/>
        <v>0.11809462956867955</v>
      </c>
      <c r="Q2194" s="13">
        <f t="shared" si="2916"/>
        <v>9.095736590284989E-2</v>
      </c>
      <c r="R2194" s="13">
        <f t="shared" si="2917"/>
        <v>3.8332083923416152E-2</v>
      </c>
      <c r="S2194" s="13">
        <f t="shared" si="2918"/>
        <v>4.9909158173801732E-2</v>
      </c>
      <c r="T2194" s="13">
        <f t="shared" si="2919"/>
        <v>9.5284894520775903E-2</v>
      </c>
      <c r="U2194" s="13">
        <f t="shared" si="2920"/>
        <v>6.1856641351842219E-2</v>
      </c>
      <c r="V2194" s="13">
        <f t="shared" si="2921"/>
        <v>9.3744937286130738E-3</v>
      </c>
      <c r="W2194" s="13">
        <f t="shared" si="2922"/>
        <v>4.8926091714725728E-2</v>
      </c>
      <c r="X2194" s="13">
        <f t="shared" si="2923"/>
        <v>5.1253875286260693E-2</v>
      </c>
      <c r="Y2194" s="13">
        <f t="shared" si="2924"/>
        <v>2.6846204548450627E-2</v>
      </c>
      <c r="Z2194" s="13">
        <f t="shared" si="2925"/>
        <v>1.3385276853426699E-2</v>
      </c>
      <c r="AA2194" s="13">
        <f t="shared" si="2926"/>
        <v>2.1599876264795103E-2</v>
      </c>
      <c r="AB2194" s="13">
        <f t="shared" si="2927"/>
        <v>1.7427904546293289E-2</v>
      </c>
      <c r="AC2194" s="13">
        <f t="shared" si="2928"/>
        <v>9.9046225050514365E-4</v>
      </c>
      <c r="AD2194" s="13">
        <f t="shared" si="2929"/>
        <v>1.9738058815114236E-2</v>
      </c>
      <c r="AE2194" s="13">
        <f t="shared" si="2930"/>
        <v>2.0677147293951082E-2</v>
      </c>
      <c r="AF2194" s="13">
        <f t="shared" si="2931"/>
        <v>1.0830457650890178E-2</v>
      </c>
      <c r="AG2194" s="13">
        <f t="shared" si="2932"/>
        <v>3.7819147635206061E-3</v>
      </c>
      <c r="AH2194" s="13">
        <f t="shared" si="2933"/>
        <v>3.5055288828185621E-3</v>
      </c>
      <c r="AI2194" s="13">
        <f t="shared" si="2934"/>
        <v>5.6568863640771017E-3</v>
      </c>
      <c r="AJ2194" s="13">
        <f t="shared" si="2935"/>
        <v>4.5642703862636708E-3</v>
      </c>
      <c r="AK2194" s="13">
        <f t="shared" si="2936"/>
        <v>2.4551272930183454E-3</v>
      </c>
      <c r="AL2194" s="13">
        <f t="shared" si="2937"/>
        <v>6.6974272826714494E-5</v>
      </c>
      <c r="AM2194" s="13">
        <f t="shared" si="2938"/>
        <v>6.3702773245899701E-3</v>
      </c>
      <c r="AN2194" s="13">
        <f t="shared" si="2939"/>
        <v>6.6733595120813359E-3</v>
      </c>
      <c r="AO2194" s="13">
        <f t="shared" si="2940"/>
        <v>3.4954308037407861E-3</v>
      </c>
      <c r="AP2194" s="13">
        <f t="shared" si="2941"/>
        <v>1.2205782791132047E-3</v>
      </c>
      <c r="AQ2194" s="13">
        <f t="shared" si="2942"/>
        <v>3.1966260078340687E-4</v>
      </c>
      <c r="AR2194" s="13">
        <f t="shared" si="2943"/>
        <v>7.3446267165578618E-4</v>
      </c>
      <c r="AS2194" s="13">
        <f t="shared" si="2944"/>
        <v>1.1852054315047262E-3</v>
      </c>
      <c r="AT2194" s="13">
        <f t="shared" si="2945"/>
        <v>9.5628543769385617E-4</v>
      </c>
      <c r="AU2194" s="13">
        <f t="shared" si="2946"/>
        <v>5.1438724687826842E-4</v>
      </c>
      <c r="AV2194" s="13">
        <f t="shared" si="2947"/>
        <v>2.0751720353686268E-4</v>
      </c>
      <c r="AW2194" s="13">
        <f t="shared" si="2948"/>
        <v>3.1449633873108812E-6</v>
      </c>
      <c r="AX2194" s="13">
        <f t="shared" si="2949"/>
        <v>1.7132904495278558E-3</v>
      </c>
      <c r="AY2194" s="13">
        <f t="shared" si="2950"/>
        <v>1.7948046114382857E-3</v>
      </c>
      <c r="AZ2194" s="13">
        <f t="shared" si="2951"/>
        <v>9.4009850872858725E-4</v>
      </c>
      <c r="BA2194" s="13">
        <f t="shared" si="2952"/>
        <v>3.2827536415620676E-4</v>
      </c>
      <c r="BB2194" s="13">
        <f t="shared" si="2953"/>
        <v>8.5973475421448518E-5</v>
      </c>
      <c r="BC2194" s="13">
        <f t="shared" si="2954"/>
        <v>1.8012776548228017E-5</v>
      </c>
      <c r="BD2194" s="13">
        <f t="shared" si="2955"/>
        <v>1.2823443434827988E-4</v>
      </c>
      <c r="BE2194" s="13">
        <f t="shared" si="2956"/>
        <v>2.0693243368363659E-4</v>
      </c>
      <c r="BF2194" s="13">
        <f t="shared" si="2957"/>
        <v>1.6696385930916328E-4</v>
      </c>
      <c r="BG2194" s="13">
        <f t="shared" si="2958"/>
        <v>8.9810088633500505E-5</v>
      </c>
      <c r="BH2194" s="13">
        <f t="shared" si="2959"/>
        <v>3.6231727274981116E-5</v>
      </c>
      <c r="BI2194" s="13">
        <f t="shared" si="2960"/>
        <v>1.1693457439381145E-5</v>
      </c>
      <c r="BJ2194" s="14">
        <f t="shared" si="2961"/>
        <v>0.50398693150586305</v>
      </c>
      <c r="BK2194" s="14">
        <f t="shared" si="2962"/>
        <v>0.25008915198004389</v>
      </c>
      <c r="BL2194" s="14">
        <f t="shared" si="2963"/>
        <v>0.2328183748058934</v>
      </c>
      <c r="BM2194" s="14">
        <f t="shared" si="2964"/>
        <v>0.49533187762344572</v>
      </c>
      <c r="BN2194" s="14">
        <f t="shared" si="2965"/>
        <v>0.50315619787373012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1.6292</v>
      </c>
      <c r="F2195" s="10">
        <f>VLOOKUP(B2195,home!$B$2:$E$405,3,FALSE)</f>
        <v>1.0911999999999999</v>
      </c>
      <c r="G2195" s="10">
        <f>VLOOKUP(C2195,away!$B$2:$E$405,4,FALSE)</f>
        <v>0.79790000000000005</v>
      </c>
      <c r="H2195" s="10">
        <f>VLOOKUP(A2195,away!$A$2:$E$405,3,FALSE)</f>
        <v>1.1462000000000001</v>
      </c>
      <c r="I2195" s="10">
        <f>VLOOKUP(C2195,away!$B$2:$E$405,3,FALSE)</f>
        <v>1.0033000000000001</v>
      </c>
      <c r="J2195" s="10">
        <f>VLOOKUP(B2195,home!$B$2:$E$405,4,FALSE)</f>
        <v>0.92090000000000005</v>
      </c>
      <c r="K2195" s="12">
        <f t="shared" si="2910"/>
        <v>1.418493087616</v>
      </c>
      <c r="L2195" s="12">
        <f t="shared" si="2911"/>
        <v>1.0590188474140001</v>
      </c>
      <c r="M2195" s="13">
        <f t="shared" si="2912"/>
        <v>8.3951843598222914E-2</v>
      </c>
      <c r="N2195" s="13">
        <f t="shared" si="2913"/>
        <v>0.11908510983669875</v>
      </c>
      <c r="O2195" s="13">
        <f t="shared" si="2914"/>
        <v>8.8906584645670431E-2</v>
      </c>
      <c r="P2195" s="13">
        <f t="shared" si="2915"/>
        <v>0.12611337576343032</v>
      </c>
      <c r="Q2195" s="13">
        <f t="shared" si="2916"/>
        <v>8.4460702570674673E-2</v>
      </c>
      <c r="R2195" s="13">
        <f t="shared" si="2917"/>
        <v>4.7076874399486567E-2</v>
      </c>
      <c r="S2195" s="13">
        <f t="shared" si="2918"/>
        <v>4.736222239074462E-2</v>
      </c>
      <c r="T2195" s="13">
        <f t="shared" si="2919"/>
        <v>8.944547588817256E-2</v>
      </c>
      <c r="U2195" s="13">
        <f t="shared" si="2920"/>
        <v>6.677822092223834E-2</v>
      </c>
      <c r="V2195" s="13">
        <f t="shared" si="2921"/>
        <v>7.9053386022650274E-3</v>
      </c>
      <c r="W2195" s="13">
        <f t="shared" si="2922"/>
        <v>3.9935640923897647E-2</v>
      </c>
      <c r="X2195" s="13">
        <f t="shared" si="2923"/>
        <v>4.2292596421965464E-2</v>
      </c>
      <c r="Y2195" s="13">
        <f t="shared" si="2924"/>
        <v>2.2394328358467663E-2</v>
      </c>
      <c r="Z2195" s="13">
        <f t="shared" si="2925"/>
        <v>1.661843242213264E-2</v>
      </c>
      <c r="AA2195" s="13">
        <f t="shared" si="2926"/>
        <v>2.3573131517808772E-2</v>
      </c>
      <c r="AB2195" s="13">
        <f t="shared" si="2927"/>
        <v>1.6719162055737306E-2</v>
      </c>
      <c r="AC2195" s="13">
        <f t="shared" si="2928"/>
        <v>7.4221787080095195E-4</v>
      </c>
      <c r="AD2195" s="13">
        <f t="shared" si="2929"/>
        <v>1.4162107650015871E-2</v>
      </c>
      <c r="AE2195" s="13">
        <f t="shared" si="2930"/>
        <v>1.4997938920472801E-2</v>
      </c>
      <c r="AF2195" s="13">
        <f t="shared" si="2931"/>
        <v>7.9415499945723386E-3</v>
      </c>
      <c r="AG2195" s="13">
        <f t="shared" si="2932"/>
        <v>2.8034170406442192E-3</v>
      </c>
      <c r="AH2195" s="13">
        <f t="shared" si="2933"/>
        <v>4.3998082873785887E-3</v>
      </c>
      <c r="AI2195" s="13">
        <f t="shared" si="2934"/>
        <v>6.2410976424821197E-3</v>
      </c>
      <c r="AJ2195" s="13">
        <f t="shared" si="2935"/>
        <v>4.426476932498701E-3</v>
      </c>
      <c r="AK2195" s="13">
        <f t="shared" si="2936"/>
        <v>2.0929756437470279E-3</v>
      </c>
      <c r="AL2195" s="13">
        <f t="shared" si="2937"/>
        <v>4.4598711464454335E-5</v>
      </c>
      <c r="AM2195" s="13">
        <f t="shared" si="2938"/>
        <v>4.0177703615242328E-3</v>
      </c>
      <c r="AN2195" s="13">
        <f t="shared" si="2939"/>
        <v>4.2548945374355236E-3</v>
      </c>
      <c r="AO2195" s="13">
        <f t="shared" si="2940"/>
        <v>2.2530067544515465E-3</v>
      </c>
      <c r="AP2195" s="13">
        <f t="shared" si="2941"/>
        <v>7.953255387717446E-4</v>
      </c>
      <c r="AQ2195" s="13">
        <f t="shared" si="2942"/>
        <v>2.1056618384724288E-4</v>
      </c>
      <c r="AR2195" s="13">
        <f t="shared" si="2943"/>
        <v>9.3189598026844798E-4</v>
      </c>
      <c r="AS2195" s="13">
        <f t="shared" si="2944"/>
        <v>1.3218880063879299E-3</v>
      </c>
      <c r="AT2195" s="13">
        <f t="shared" si="2945"/>
        <v>9.3754449983188693E-4</v>
      </c>
      <c r="AU2195" s="13">
        <f t="shared" si="2946"/>
        <v>4.4330013078131057E-4</v>
      </c>
      <c r="AV2195" s="13">
        <f t="shared" si="2947"/>
        <v>1.5720454281313952E-4</v>
      </c>
      <c r="AW2195" s="13">
        <f t="shared" si="2948"/>
        <v>1.8610186428885163E-6</v>
      </c>
      <c r="AX2195" s="13">
        <f t="shared" si="2949"/>
        <v>9.4986324757509379E-4</v>
      </c>
      <c r="AY2195" s="13">
        <f t="shared" si="2950"/>
        <v>1.005923081647895E-3</v>
      </c>
      <c r="AZ2195" s="13">
        <f t="shared" si="2951"/>
        <v>5.326457512569464E-4</v>
      </c>
      <c r="BA2195" s="13">
        <f t="shared" si="2952"/>
        <v>1.880272965253652E-4</v>
      </c>
      <c r="BB2195" s="13">
        <f t="shared" si="2953"/>
        <v>4.9781112712165661E-5</v>
      </c>
      <c r="BC2195" s="13">
        <f t="shared" si="2954"/>
        <v>1.0543827321484824E-5</v>
      </c>
      <c r="BD2195" s="13">
        <f t="shared" si="2955"/>
        <v>1.6448256782227187E-4</v>
      </c>
      <c r="BE2195" s="13">
        <f t="shared" si="2956"/>
        <v>2.3331738548922258E-4</v>
      </c>
      <c r="BF2195" s="13">
        <f t="shared" si="2957"/>
        <v>1.6547954926854995E-4</v>
      </c>
      <c r="BG2195" s="13">
        <f t="shared" si="2958"/>
        <v>7.8243865593083148E-5</v>
      </c>
      <c r="BH2195" s="13">
        <f t="shared" si="2959"/>
        <v>2.7747095623035962E-5</v>
      </c>
      <c r="BI2195" s="13">
        <f t="shared" si="2960"/>
        <v>7.8718126685393266E-6</v>
      </c>
      <c r="BJ2195" s="14">
        <f t="shared" si="2961"/>
        <v>0.45178721529865123</v>
      </c>
      <c r="BK2195" s="14">
        <f t="shared" si="2962"/>
        <v>0.2671255200185762</v>
      </c>
      <c r="BL2195" s="14">
        <f t="shared" si="2963"/>
        <v>0.26468330748359525</v>
      </c>
      <c r="BM2195" s="14">
        <f t="shared" si="2964"/>
        <v>0.44961592234576658</v>
      </c>
      <c r="BN2195" s="14">
        <f t="shared" si="2965"/>
        <v>0.54959449081418377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1.2710999999999999</v>
      </c>
      <c r="F2196" s="10">
        <f>VLOOKUP(B2196,home!$B$2:$E$405,3,FALSE)</f>
        <v>1.1180000000000001</v>
      </c>
      <c r="G2196" s="10">
        <f>VLOOKUP(C2196,away!$B$2:$E$405,4,FALSE)</f>
        <v>0.86950000000000005</v>
      </c>
      <c r="H2196" s="10">
        <f>VLOOKUP(A2196,away!$A$2:$E$405,3,FALSE)</f>
        <v>0.94469999999999998</v>
      </c>
      <c r="I2196" s="10">
        <f>VLOOKUP(C2196,away!$B$2:$E$405,3,FALSE)</f>
        <v>1.3928</v>
      </c>
      <c r="J2196" s="10">
        <f>VLOOKUP(B2196,home!$B$2:$E$405,4,FALSE)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1.2710999999999999</v>
      </c>
      <c r="F2197" s="10">
        <f>VLOOKUP(B2197,home!$B$2:$E$405,3,FALSE)</f>
        <v>1.2008000000000001</v>
      </c>
      <c r="G2197" s="10">
        <f>VLOOKUP(C2197,away!$B$2:$E$405,4,FALSE)</f>
        <v>0.99380000000000002</v>
      </c>
      <c r="H2197" s="10">
        <f>VLOOKUP(A2197,away!$A$2:$E$405,3,FALSE)</f>
        <v>0.94469999999999998</v>
      </c>
      <c r="I2197" s="10">
        <f>VLOOKUP(C2197,away!$B$2:$E$405,3,FALSE)</f>
        <v>0.72430000000000005</v>
      </c>
      <c r="J2197" s="10">
        <f>VLOOKUP(B2197,home!$B$2:$E$405,4,FALSE)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1.4215</v>
      </c>
      <c r="F2198" s="10">
        <f>VLOOKUP(B2198,home!$B$2:$E$405,3,FALSE)</f>
        <v>0.87939999999999996</v>
      </c>
      <c r="G2198" s="10">
        <f>VLOOKUP(C2198,away!$B$2:$E$405,4,FALSE)</f>
        <v>0.99660000000000004</v>
      </c>
      <c r="H2198" s="10">
        <f>VLOOKUP(A2198,away!$A$2:$E$405,3,FALSE)</f>
        <v>1.0277000000000001</v>
      </c>
      <c r="I2198" s="10">
        <f>VLOOKUP(C2198,away!$B$2:$E$405,3,FALSE)</f>
        <v>0.56759999999999999</v>
      </c>
      <c r="J2198" s="10">
        <f>VLOOKUP(B2198,home!$B$2:$E$405,4,FALSE)</f>
        <v>0.97299999999999998</v>
      </c>
      <c r="K2198" s="12">
        <f t="shared" si="2910"/>
        <v>1.24581687186</v>
      </c>
      <c r="L2198" s="12">
        <f t="shared" si="2911"/>
        <v>0.56757281196000009</v>
      </c>
      <c r="M2198" s="13">
        <f t="shared" si="2912"/>
        <v>0.16310034015114072</v>
      </c>
      <c r="N2198" s="13">
        <f t="shared" si="2913"/>
        <v>0.20319315556639608</v>
      </c>
      <c r="O2198" s="13">
        <f t="shared" si="2914"/>
        <v>9.2571318691215446E-2</v>
      </c>
      <c r="P2198" s="13">
        <f t="shared" si="2915"/>
        <v>0.11532691067584518</v>
      </c>
      <c r="Q2198" s="13">
        <f t="shared" si="2916"/>
        <v>0.12657073072554498</v>
      </c>
      <c r="R2198" s="13">
        <f t="shared" si="2917"/>
        <v>2.6270481828209232E-2</v>
      </c>
      <c r="S2198" s="13">
        <f t="shared" si="2918"/>
        <v>2.0386677786369645E-2</v>
      </c>
      <c r="T2198" s="13">
        <f t="shared" si="2919"/>
        <v>7.1838105549729553E-2</v>
      </c>
      <c r="U2198" s="13">
        <f t="shared" si="2920"/>
        <v>3.2728209493474596E-2</v>
      </c>
      <c r="V2198" s="13">
        <f t="shared" si="2921"/>
        <v>1.6016947099130364E-3</v>
      </c>
      <c r="W2198" s="13">
        <f t="shared" si="2922"/>
        <v>5.2561317273844298E-2</v>
      </c>
      <c r="X2198" s="13">
        <f t="shared" si="2923"/>
        <v>2.9832374645437535E-2</v>
      </c>
      <c r="Y2198" s="13">
        <f t="shared" si="2924"/>
        <v>8.4660223824775966E-3</v>
      </c>
      <c r="Z2198" s="13">
        <f t="shared" si="2925"/>
        <v>4.970137080926933E-3</v>
      </c>
      <c r="AA2198" s="13">
        <f t="shared" si="2926"/>
        <v>6.1918806308757842E-3</v>
      </c>
      <c r="AB2198" s="13">
        <f t="shared" si="2927"/>
        <v>3.8569746792440972E-3</v>
      </c>
      <c r="AC2198" s="13">
        <f t="shared" si="2928"/>
        <v>7.0784073230986533E-5</v>
      </c>
      <c r="AD2198" s="13">
        <f t="shared" si="2929"/>
        <v>1.6370443966735426E-2</v>
      </c>
      <c r="AE2198" s="13">
        <f t="shared" si="2930"/>
        <v>9.291418915233645E-3</v>
      </c>
      <c r="AF2198" s="13">
        <f t="shared" si="2931"/>
        <v>2.6367783804087464E-3</v>
      </c>
      <c r="AG2198" s="13">
        <f t="shared" si="2932"/>
        <v>4.9885457329464252E-4</v>
      </c>
      <c r="AH2198" s="13">
        <f t="shared" si="2933"/>
        <v>7.0522866971209136E-4</v>
      </c>
      <c r="AI2198" s="13">
        <f t="shared" si="2934"/>
        <v>8.7858577524670676E-4</v>
      </c>
      <c r="AJ2198" s="13">
        <f t="shared" si="2935"/>
        <v>5.4727849108927276E-4</v>
      </c>
      <c r="AK2198" s="13">
        <f t="shared" si="2936"/>
        <v>2.2726959260169964E-4</v>
      </c>
      <c r="AL2198" s="13">
        <f t="shared" si="2937"/>
        <v>2.0020334680400409E-6</v>
      </c>
      <c r="AM2198" s="13">
        <f t="shared" si="2938"/>
        <v>4.0789150587195446E-3</v>
      </c>
      <c r="AN2198" s="13">
        <f t="shared" si="2939"/>
        <v>2.3150812896234408E-3</v>
      </c>
      <c r="AO2198" s="13">
        <f t="shared" si="2940"/>
        <v>6.5698859873377985E-4</v>
      </c>
      <c r="AP2198" s="13">
        <f t="shared" si="2941"/>
        <v>1.242962888029972E-4</v>
      </c>
      <c r="AQ2198" s="13">
        <f t="shared" si="2942"/>
        <v>1.7636798538027347E-5</v>
      </c>
      <c r="AR2198" s="13">
        <f t="shared" si="2943"/>
        <v>8.0053723828660395E-5</v>
      </c>
      <c r="AS2198" s="13">
        <f t="shared" si="2944"/>
        <v>9.9732279800966047E-5</v>
      </c>
      <c r="AT2198" s="13">
        <f t="shared" si="2945"/>
        <v>6.2124078422552906E-5</v>
      </c>
      <c r="AU2198" s="13">
        <f t="shared" si="2946"/>
        <v>2.579840834919007E-5</v>
      </c>
      <c r="AV2198" s="13">
        <f t="shared" si="2947"/>
        <v>8.0350230971387224E-6</v>
      </c>
      <c r="AW2198" s="13">
        <f t="shared" si="2948"/>
        <v>3.9322817190112732E-8</v>
      </c>
      <c r="AX2198" s="13">
        <f t="shared" si="2949"/>
        <v>8.4693019983943913E-4</v>
      </c>
      <c r="AY2198" s="13">
        <f t="shared" si="2950"/>
        <v>4.8069455505671531E-4</v>
      </c>
      <c r="AZ2198" s="13">
        <f t="shared" si="2951"/>
        <v>1.3641458015370048E-4</v>
      </c>
      <c r="BA2198" s="13">
        <f t="shared" si="2952"/>
        <v>2.5808402283392874E-5</v>
      </c>
      <c r="BB2198" s="13">
        <f t="shared" si="2953"/>
        <v>3.6620368640450445E-6</v>
      </c>
      <c r="BC2198" s="13">
        <f t="shared" si="2954"/>
        <v>4.1569451208544545E-7</v>
      </c>
      <c r="BD2198" s="13">
        <f t="shared" si="2955"/>
        <v>7.5727195235503378E-6</v>
      </c>
      <c r="BE2198" s="13">
        <f t="shared" si="2956"/>
        <v>9.4342217483026304E-6</v>
      </c>
      <c r="BF2198" s="13">
        <f t="shared" si="2957"/>
        <v>5.8766563134519838E-6</v>
      </c>
      <c r="BG2198" s="13">
        <f t="shared" si="2958"/>
        <v>2.4404125284736906E-6</v>
      </c>
      <c r="BH2198" s="13">
        <f t="shared" si="2959"/>
        <v>7.6007677556776191E-7</v>
      </c>
      <c r="BI2198" s="13">
        <f t="shared" si="2960"/>
        <v>1.8938329418225272E-7</v>
      </c>
      <c r="BJ2198" s="14">
        <f t="shared" si="2961"/>
        <v>0.52994604548222968</v>
      </c>
      <c r="BK2198" s="14">
        <f t="shared" si="2962"/>
        <v>0.30096910398502436</v>
      </c>
      <c r="BL2198" s="14">
        <f t="shared" si="2963"/>
        <v>0.16427924483535095</v>
      </c>
      <c r="BM2198" s="14">
        <f t="shared" si="2964"/>
        <v>0.2726509385129407</v>
      </c>
      <c r="BN2198" s="14">
        <f t="shared" si="2965"/>
        <v>0.72703293763835164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1.4215</v>
      </c>
      <c r="F2199" s="10">
        <f>VLOOKUP(B2199,home!$B$2:$E$405,3,FALSE)</f>
        <v>1.1137999999999999</v>
      </c>
      <c r="G2199" s="10">
        <f>VLOOKUP(C2199,away!$B$2:$E$405,4,FALSE)</f>
        <v>1.0551999999999999</v>
      </c>
      <c r="H2199" s="10">
        <f>VLOOKUP(A2199,away!$A$2:$E$405,3,FALSE)</f>
        <v>1.0277000000000001</v>
      </c>
      <c r="I2199" s="10">
        <f>VLOOKUP(C2199,away!$B$2:$E$405,3,FALSE)</f>
        <v>0.7298</v>
      </c>
      <c r="J2199" s="10">
        <f>VLOOKUP(B2199,home!$B$2:$E$405,4,FALSE)</f>
        <v>0.64870000000000005</v>
      </c>
      <c r="K2199" s="12">
        <f t="shared" si="2910"/>
        <v>1.6706630218399996</v>
      </c>
      <c r="L2199" s="12">
        <f t="shared" si="2911"/>
        <v>0.48653502890200007</v>
      </c>
      <c r="M2199" s="13">
        <f t="shared" si="2912"/>
        <v>0.1156487093026274</v>
      </c>
      <c r="N2199" s="13">
        <f t="shared" si="2913"/>
        <v>0.19321002215542313</v>
      </c>
      <c r="O2199" s="13">
        <f t="shared" si="2914"/>
        <v>5.626714812303283E-2</v>
      </c>
      <c r="P2199" s="13">
        <f t="shared" si="2915"/>
        <v>9.4003443713544868E-2</v>
      </c>
      <c r="Q2199" s="13">
        <f t="shared" si="2916"/>
        <v>0.1613944197319763</v>
      </c>
      <c r="R2199" s="13">
        <f t="shared" si="2917"/>
        <v>1.3687969269136445E-2</v>
      </c>
      <c r="S2199" s="13">
        <f t="shared" si="2918"/>
        <v>1.9102347711642043E-2</v>
      </c>
      <c r="T2199" s="13">
        <f t="shared" si="2919"/>
        <v>7.8524038668918619E-2</v>
      </c>
      <c r="U2199" s="13">
        <f t="shared" si="2920"/>
        <v>2.2867984102028539E-2</v>
      </c>
      <c r="V2199" s="13">
        <f t="shared" si="2921"/>
        <v>1.7252308292895152E-3</v>
      </c>
      <c r="W2199" s="13">
        <f t="shared" si="2922"/>
        <v>8.9878562992512248E-2</v>
      </c>
      <c r="X2199" s="13">
        <f t="shared" si="2923"/>
        <v>4.372906924323218E-2</v>
      </c>
      <c r="Y2199" s="13">
        <f t="shared" si="2924"/>
        <v>1.0637861984056763E-2</v>
      </c>
      <c r="Z2199" s="13">
        <f t="shared" si="2925"/>
        <v>2.2198921746563295E-3</v>
      </c>
      <c r="AA2199" s="13">
        <f t="shared" si="2926"/>
        <v>3.7086917686703115E-3</v>
      </c>
      <c r="AB2199" s="13">
        <f t="shared" si="2927"/>
        <v>3.0979870986599387E-3</v>
      </c>
      <c r="AC2199" s="13">
        <f t="shared" si="2928"/>
        <v>8.7645616697721771E-5</v>
      </c>
      <c r="AD2199" s="13">
        <f t="shared" si="2929"/>
        <v>3.7539197911926822E-2</v>
      </c>
      <c r="AE2199" s="13">
        <f t="shared" si="2930"/>
        <v>1.8264134741037216E-2</v>
      </c>
      <c r="AF2199" s="13">
        <f t="shared" si="2931"/>
        <v>4.4430706620502821E-3</v>
      </c>
      <c r="AG2199" s="13">
        <f t="shared" si="2932"/>
        <v>7.2056983765808754E-4</v>
      </c>
      <c r="AH2199" s="13">
        <f t="shared" si="2933"/>
        <v>2.7001382583893526E-4</v>
      </c>
      <c r="AI2199" s="13">
        <f t="shared" si="2934"/>
        <v>4.5110211421465487E-4</v>
      </c>
      <c r="AJ2199" s="13">
        <f t="shared" si="2935"/>
        <v>3.7681981064613412E-4</v>
      </c>
      <c r="AK2199" s="13">
        <f t="shared" si="2936"/>
        <v>2.0984630784774892E-4</v>
      </c>
      <c r="AL2199" s="13">
        <f t="shared" si="2937"/>
        <v>2.849660785897259E-6</v>
      </c>
      <c r="AM2199" s="13">
        <f t="shared" si="2938"/>
        <v>1.2543069964197897E-2</v>
      </c>
      <c r="AN2199" s="13">
        <f t="shared" si="2939"/>
        <v>6.1026429075508332E-3</v>
      </c>
      <c r="AO2199" s="13">
        <f t="shared" si="2940"/>
        <v>1.4845747717019148E-3</v>
      </c>
      <c r="AP2199" s="13">
        <f t="shared" si="2941"/>
        <v>2.4076587648572378E-4</v>
      </c>
      <c r="AQ2199" s="13">
        <f t="shared" si="2942"/>
        <v>2.9285258168649244E-5</v>
      </c>
      <c r="AR2199" s="13">
        <f t="shared" si="2943"/>
        <v>2.6274236911697199E-5</v>
      </c>
      <c r="AS2199" s="13">
        <f t="shared" si="2944"/>
        <v>4.3895396035436093E-5</v>
      </c>
      <c r="AT2199" s="13">
        <f t="shared" si="2945"/>
        <v>3.6667207492712614E-5</v>
      </c>
      <c r="AU2199" s="13">
        <f t="shared" si="2946"/>
        <v>2.0419515890736508E-5</v>
      </c>
      <c r="AV2199" s="13">
        <f t="shared" si="2947"/>
        <v>8.5285325306319372E-6</v>
      </c>
      <c r="AW2199" s="13">
        <f t="shared" si="2948"/>
        <v>6.4341864087353136E-8</v>
      </c>
      <c r="AX2199" s="13">
        <f t="shared" si="2949"/>
        <v>3.4925405282562288E-3</v>
      </c>
      <c r="AY2199" s="13">
        <f t="shared" si="2950"/>
        <v>1.699243306856551E-3</v>
      </c>
      <c r="AZ2199" s="13">
        <f t="shared" si="2951"/>
        <v>4.1337069570649104E-4</v>
      </c>
      <c r="BA2199" s="13">
        <f t="shared" si="2952"/>
        <v>6.7039774460932498E-5</v>
      </c>
      <c r="BB2199" s="13">
        <f t="shared" si="2953"/>
        <v>8.1542996512333395E-6</v>
      </c>
      <c r="BC2199" s="13">
        <f t="shared" si="2954"/>
        <v>7.9347048329767636E-7</v>
      </c>
      <c r="BD2199" s="13">
        <f t="shared" si="2955"/>
        <v>2.130556102535098E-6</v>
      </c>
      <c r="BE2199" s="13">
        <f t="shared" si="2956"/>
        <v>3.5594412964609384E-6</v>
      </c>
      <c r="BF2199" s="13">
        <f t="shared" si="2957"/>
        <v>2.9733134762037599E-6</v>
      </c>
      <c r="BG2199" s="13">
        <f t="shared" si="2958"/>
        <v>1.6558016256773889E-6</v>
      </c>
      <c r="BH2199" s="13">
        <f t="shared" si="2959"/>
        <v>6.9157163688044268E-7</v>
      </c>
      <c r="BI2199" s="13">
        <f t="shared" si="2960"/>
        <v>2.3107663213790312E-7</v>
      </c>
      <c r="BJ2199" s="14">
        <f t="shared" si="2961"/>
        <v>0.6644224287823115</v>
      </c>
      <c r="BK2199" s="14">
        <f t="shared" si="2962"/>
        <v>0.232269470141444</v>
      </c>
      <c r="BL2199" s="14">
        <f t="shared" si="2963"/>
        <v>0.10108458906970665</v>
      </c>
      <c r="BM2199" s="14">
        <f t="shared" si="2964"/>
        <v>0.36408548890738529</v>
      </c>
      <c r="BN2199" s="14">
        <f t="shared" si="2965"/>
        <v>0.63421171229574091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1.2710999999999999</v>
      </c>
      <c r="F2200" s="10">
        <f>VLOOKUP(B2200,home!$B$2:$E$405,3,FALSE)</f>
        <v>0.78669999999999995</v>
      </c>
      <c r="G2200" s="10">
        <f>VLOOKUP(C2200,away!$B$2:$E$405,4,FALSE)</f>
        <v>1.0766</v>
      </c>
      <c r="H2200" s="10">
        <f>VLOOKUP(A2200,away!$A$2:$E$405,3,FALSE)</f>
        <v>0.94469999999999998</v>
      </c>
      <c r="I2200" s="10">
        <f>VLOOKUP(C2200,away!$B$2:$E$405,3,FALSE)</f>
        <v>1.5042</v>
      </c>
      <c r="J2200" s="10">
        <f>VLOOKUP(B2200,home!$B$2:$E$405,4,FALSE)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339</v>
      </c>
      <c r="B2201" s="15" t="s">
        <v>119</v>
      </c>
      <c r="C2201" s="15" t="s">
        <v>115</v>
      </c>
      <c r="D2201" s="15" t="s">
        <v>443</v>
      </c>
      <c r="E2201" s="15">
        <f>VLOOKUP(A2201,home!$A$2:$E$405,3,FALSE)</f>
        <v>1.2710999999999999</v>
      </c>
      <c r="F2201" s="15">
        <f>VLOOKUP(B2201,home!$B$2:$E$405,3,FALSE)</f>
        <v>1.2836000000000001</v>
      </c>
      <c r="G2201" s="15">
        <f>VLOOKUP(C2201,away!$B$2:$E$405,4,FALSE)</f>
        <v>0.99380000000000002</v>
      </c>
      <c r="H2201" s="15">
        <f>VLOOKUP(A2201,away!$A$2:$E$405,3,FALSE)</f>
        <v>0.94469999999999998</v>
      </c>
      <c r="I2201" s="15">
        <f>VLOOKUP(C2201,away!$B$2:$E$405,3,FALSE)</f>
        <v>0.8357</v>
      </c>
      <c r="J2201" s="15">
        <f>VLOOKUP(B2201,home!$B$2:$E$405,4,FALSE)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338</v>
      </c>
      <c r="B2202" t="s">
        <v>77</v>
      </c>
      <c r="C2202" t="s">
        <v>95</v>
      </c>
      <c r="D2202" s="6" t="s">
        <v>445</v>
      </c>
      <c r="E2202" s="10">
        <f>VLOOKUP(A2202,home!$A$2:$E$405,3,FALSE)</f>
        <v>1.4215</v>
      </c>
      <c r="F2202" s="10">
        <f>VLOOKUP(B2202,home!$B$2:$E$405,3,FALSE)</f>
        <v>1.1364000000000001</v>
      </c>
      <c r="G2202" s="10">
        <f>VLOOKUP(C2202,away!$B$2:$E$405,4,FALSE)</f>
        <v>1.1137999999999999</v>
      </c>
      <c r="H2202" s="10">
        <f>VLOOKUP(A2202,away!$A$2:$E$405,3,FALSE)</f>
        <v>1.0277000000000001</v>
      </c>
      <c r="I2202" s="10">
        <f>VLOOKUP(C2202,away!$B$2:$E$405,3,FALSE)</f>
        <v>0.81089999999999995</v>
      </c>
      <c r="J2202" s="10">
        <f>VLOOKUP(B2202,home!$B$2:$E$405,4,FALSE)</f>
        <v>1.2724</v>
      </c>
      <c r="K2202" s="12">
        <f t="shared" ref="K2202:K2265" si="2966">E2202*F2202*G2202</f>
        <v>1.7992242778799998</v>
      </c>
      <c r="L2202" s="12">
        <f t="shared" ref="L2202:L2265" si="2967">H2202*I2202*J2202</f>
        <v>1.0603697197320001</v>
      </c>
      <c r="M2202" s="13">
        <f t="shared" ref="M2202:M2265" si="2968">_xlfn.POISSON.DIST(0,K2202,FALSE) * _xlfn.POISSON.DIST(0,L2202,FALSE)</f>
        <v>5.7292016239563988E-2</v>
      </c>
      <c r="N2202" s="13">
        <f t="shared" ref="N2202:N2265" si="2969">_xlfn.POISSON.DIST(1,K2202,FALSE) * _xlfn.POISSON.DIST(0,L2202,FALSE)</f>
        <v>0.10308118654691874</v>
      </c>
      <c r="O2202" s="13">
        <f t="shared" ref="O2202:O2265" si="2970">_xlfn.POISSON.DIST(0,K2202,FALSE) * _xlfn.POISSON.DIST(1,L2202,FALSE)</f>
        <v>6.0750719202827666E-2</v>
      </c>
      <c r="P2202" s="13">
        <f t="shared" ref="P2202:P2265" si="2971">_xlfn.POISSON.DIST(1,K2202,FALSE) * _xlfn.POISSON.DIST(1,L2202,FALSE)</f>
        <v>0.10930416888839824</v>
      </c>
      <c r="Q2202" s="13">
        <f t="shared" ref="Q2202:Q2265" si="2972">_xlfn.POISSON.DIST(2,K2202,FALSE) * _xlfn.POISSON.DIST(0,L2202,FALSE)</f>
        <v>9.2733086713946727E-2</v>
      </c>
      <c r="R2202" s="13">
        <f t="shared" ref="R2202:R2265" si="2973">_xlfn.POISSON.DIST(0,K2202,FALSE) * _xlfn.POISSON.DIST(2,L2202,FALSE)</f>
        <v>3.2209111547309904E-2</v>
      </c>
      <c r="S2202" s="13">
        <f t="shared" ref="S2202:S2265" si="2974">_xlfn.POISSON.DIST(2,K2202,FALSE) * _xlfn.POISSON.DIST(2,L2202,FALSE)</f>
        <v>5.213379682094782E-2</v>
      </c>
      <c r="T2202" s="13">
        <f t="shared" ref="T2202:T2265" si="2975">_xlfn.POISSON.DIST(2,K2202,FALSE) * _xlfn.POISSON.DIST(1,L2202,FALSE)</f>
        <v>9.8331357168750952E-2</v>
      </c>
      <c r="U2202" s="13">
        <f t="shared" ref="U2202:U2265" si="2976">_xlfn.POISSON.DIST(1,K2202,FALSE) * _xlfn.POISSON.DIST(2,L2202,FALSE)</f>
        <v>5.7951415464865021E-2</v>
      </c>
      <c r="V2202" s="13">
        <f t="shared" ref="V2202:V2265" si="2977">_xlfn.POISSON.DIST(3,K2202,FALSE) * _xlfn.POISSON.DIST(3,L2202,FALSE)</f>
        <v>1.1051455152305541E-2</v>
      </c>
      <c r="W2202" s="13">
        <f t="shared" ref="W2202:W2265" si="2978">_xlfn.POISSON.DIST(3,K2202,FALSE) * _xlfn.POISSON.DIST(0,L2202,FALSE)</f>
        <v>5.5615873659494733E-2</v>
      </c>
      <c r="X2202" s="13">
        <f t="shared" ref="X2202:X2265" si="2979">_xlfn.POISSON.DIST(3,K2202,FALSE) * _xlfn.POISSON.DIST(1,L2202,FALSE)</f>
        <v>5.8973388364968751E-2</v>
      </c>
      <c r="Y2202" s="13">
        <f t="shared" ref="Y2202:Y2265" si="2980">_xlfn.POISSON.DIST(3,K2202,FALSE) * _xlfn.POISSON.DIST(2,L2202,FALSE)</f>
        <v>3.1266797646104155E-2</v>
      </c>
      <c r="Z2202" s="13">
        <f t="shared" ref="Z2202:Z2265" si="2981">_xlfn.POISSON.DIST(0,K2202,FALSE) * _xlfn.POISSON.DIST(3,L2202,FALSE)</f>
        <v>1.138452219474591E-2</v>
      </c>
      <c r="AA2202" s="13">
        <f t="shared" ref="AA2202:AA2265" si="2982">_xlfn.POISSON.DIST(1,K2202,FALSE) * _xlfn.POISSON.DIST(3,L2202,FALSE)</f>
        <v>2.0483308724850539E-2</v>
      </c>
      <c r="AB2202" s="13">
        <f t="shared" ref="AB2202:AB2265" si="2983">_xlfn.POISSON.DIST(2,K2202,FALSE) * _xlfn.POISSON.DIST(3,L2202,FALSE)</f>
        <v>1.8427033174531159E-2</v>
      </c>
      <c r="AC2202" s="13">
        <f t="shared" ref="AC2202:AC2265" si="2984">_xlfn.POISSON.DIST(4,K2202,FALSE) * _xlfn.POISSON.DIST(4,L2202,FALSE)</f>
        <v>1.3177775453248708E-3</v>
      </c>
      <c r="AD2202" s="13">
        <f t="shared" ref="AD2202:AD2265" si="2985">_xlfn.POISSON.DIST(4,K2202,FALSE) * _xlfn.POISSON.DIST(0,L2202,FALSE)</f>
        <v>2.5016357530917438E-2</v>
      </c>
      <c r="AE2202" s="13">
        <f t="shared" ref="AE2202:AE2265" si="2986">_xlfn.POISSON.DIST(4,K2202,FALSE) * _xlfn.POISSON.DIST(1,L2202,FALSE)</f>
        <v>2.6526588023774434E-2</v>
      </c>
      <c r="AF2202" s="13">
        <f t="shared" ref="AF2202:AF2265" si="2987">_xlfn.POISSON.DIST(4,K2202,FALSE) * _xlfn.POISSON.DIST(2,L2202,FALSE)</f>
        <v>1.4063995354107963E-2</v>
      </c>
      <c r="AG2202" s="13">
        <f t="shared" ref="AG2202:AG2265" si="2988">_xlfn.POISSON.DIST(4,K2202,FALSE) * _xlfn.POISSON.DIST(3,L2202,FALSE)</f>
        <v>4.9710116039825376E-3</v>
      </c>
      <c r="AH2202" s="13">
        <f t="shared" ref="AH2202:AH2265" si="2989">_xlfn.POISSON.DIST(0,K2202,FALSE) * _xlfn.POISSON.DIST(4,L2202,FALSE)</f>
        <v>3.0179506522313637E-3</v>
      </c>
      <c r="AI2202" s="13">
        <f t="shared" ref="AI2202:AI2265" si="2990">_xlfn.POISSON.DIST(1,K2202,FALSE) * _xlfn.POISSON.DIST(4,L2202,FALSE)</f>
        <v>5.4299700829384496E-3</v>
      </c>
      <c r="AJ2202" s="13">
        <f t="shared" ref="AJ2202:AJ2265" si="2991">_xlfn.POISSON.DIST(2,K2202,FALSE) * _xlfn.POISSON.DIST(4,L2202,FALSE)</f>
        <v>4.884867000692468E-3</v>
      </c>
      <c r="AK2202" s="13">
        <f t="shared" ref="AK2202:AK2265" si="2992">_xlfn.POISSON.DIST(3,K2202,FALSE) * _xlfn.POISSON.DIST(4,L2202,FALSE)</f>
        <v>2.9296571006202487E-3</v>
      </c>
      <c r="AL2202" s="13">
        <f t="shared" ref="AL2202:AL2265" si="2993">_xlfn.POISSON.DIST(5,K2202,FALSE) * _xlfn.POISSON.DIST(5,L2202,FALSE)</f>
        <v>1.0056450362594162E-4</v>
      </c>
      <c r="AM2202" s="13">
        <f t="shared" ref="AM2202:AM2265" si="2994">_xlfn.POISSON.DIST(5,K2202,FALSE) * _xlfn.POISSON.DIST(0,L2202,FALSE)</f>
        <v>9.0020075627505573E-3</v>
      </c>
      <c r="AN2202" s="13">
        <f t="shared" ref="AN2202:AN2265" si="2995">_xlfn.POISSON.DIST(5,K2202,FALSE) * _xlfn.POISSON.DIST(1,L2202,FALSE)</f>
        <v>9.5454562363391521E-3</v>
      </c>
      <c r="AO2202" s="13">
        <f t="shared" ref="AO2202:AO2265" si="2996">_xlfn.POISSON.DIST(5,K2202,FALSE) * _xlfn.POISSON.DIST(2,L2202,FALSE)</f>
        <v>5.0608563770205093E-3</v>
      </c>
      <c r="AP2202" s="13">
        <f t="shared" ref="AP2202:AP2265" si="2997">_xlfn.POISSON.DIST(5,K2202,FALSE) * _xlfn.POISSON.DIST(3,L2202,FALSE)</f>
        <v>1.7887929527017146E-3</v>
      </c>
      <c r="AQ2202" s="13">
        <f t="shared" ref="AQ2202:AQ2265" si="2998">_xlfn.POISSON.DIST(5,K2202,FALSE) * _xlfn.POISSON.DIST(4,L2202,FALSE)</f>
        <v>4.7419547047872348E-4</v>
      </c>
      <c r="AR2202" s="13">
        <f t="shared" ref="AR2202:AR2265" si="2999">_xlfn.POISSON.DIST(0,K2202,FALSE) * _xlfn.POISSON.DIST(5,L2202,FALSE)</f>
        <v>6.4002869745431582E-4</v>
      </c>
      <c r="AS2202" s="13">
        <f t="shared" ref="AS2202:AS2265" si="3000">_xlfn.POISSON.DIST(1,K2202,FALSE) * _xlfn.POISSON.DIST(5,L2202,FALSE)</f>
        <v>1.1515551709997181E-3</v>
      </c>
      <c r="AT2202" s="13">
        <f t="shared" ref="AT2202:AT2265" si="3001">_xlfn.POISSON.DIST(2,K2202,FALSE) * _xlfn.POISSON.DIST(5,L2202,FALSE)</f>
        <v>1.035953010490474E-3</v>
      </c>
      <c r="AU2202" s="13">
        <f t="shared" ref="AU2202:AU2265" si="3002">_xlfn.POISSON.DIST(3,K2202,FALSE) * _xlfn.POISSON.DIST(5,L2202,FALSE)</f>
        <v>6.2130393573911165E-4</v>
      </c>
      <c r="AV2202" s="13">
        <f t="shared" ref="AV2202:AV2265" si="3003">_xlfn.POISSON.DIST(4,K2202,FALSE) * _xlfn.POISSON.DIST(5,L2202,FALSE)</f>
        <v>2.7946628128105132E-4</v>
      </c>
      <c r="AW2202" s="13">
        <f t="shared" ref="AW2202:AW2265" si="3004">_xlfn.POISSON.DIST(6,K2202,FALSE) * _xlfn.POISSON.DIST(6,L2202,FALSE)</f>
        <v>5.3294799607296085E-6</v>
      </c>
      <c r="AX2202" s="13">
        <f t="shared" ref="AX2202:AX2265" si="3005">_xlfn.POISSON.DIST(6,K2202,FALSE) * _xlfn.POISSON.DIST(0,L2202,FALSE)</f>
        <v>2.6994384260933609E-3</v>
      </c>
      <c r="AY2202" s="13">
        <f t="shared" ref="AY2202:AY2265" si="3006">_xlfn.POISSON.DIST(6,K2202,FALSE) * _xlfn.POISSON.DIST(1,L2202,FALSE)</f>
        <v>2.8624027673104088E-3</v>
      </c>
      <c r="AZ2202" s="13">
        <f t="shared" ref="AZ2202:AZ2265" si="3007">_xlfn.POISSON.DIST(6,K2202,FALSE) * _xlfn.POISSON.DIST(2,L2202,FALSE)</f>
        <v>1.5176026100665197E-3</v>
      </c>
      <c r="BA2202" s="13">
        <f t="shared" ref="BA2202:BA2265" si="3008">_xlfn.POISSON.DIST(6,K2202,FALSE) * _xlfn.POISSON.DIST(3,L2202,FALSE)</f>
        <v>5.364066181002625E-4</v>
      </c>
      <c r="BB2202" s="13">
        <f t="shared" ref="BB2202:BB2265" si="3009">_xlfn.POISSON.DIST(6,K2202,FALSE) * _xlfn.POISSON.DIST(4,L2202,FALSE)</f>
        <v>1.4219733382434132E-4</v>
      </c>
      <c r="BC2202" s="13">
        <f t="shared" ref="BC2202:BC2265" si="3010">_xlfn.POISSON.DIST(6,K2202,FALSE) * _xlfn.POISSON.DIST(5,L2202,FALSE)</f>
        <v>3.0156349402790901E-5</v>
      </c>
      <c r="BD2202" s="13">
        <f t="shared" ref="BD2202:BD2265" si="3011">_xlfn.POISSON.DIST(0,K2202,FALSE) * _xlfn.POISSON.DIST(6,L2202,FALSE)</f>
        <v>1.1311117509001163E-4</v>
      </c>
      <c r="BE2202" s="13">
        <f t="shared" ref="BE2202:BE2265" si="3012">_xlfn.POISSON.DIST(1,K2202,FALSE) * _xlfn.POISSON.DIST(6,L2202,FALSE)</f>
        <v>2.0351237232148439E-4</v>
      </c>
      <c r="BF2202" s="13">
        <f t="shared" ref="BF2202:BF2265" si="3013">_xlfn.POISSON.DIST(2,K2202,FALSE) * _xlfn.POISSON.DIST(6,L2202,FALSE)</f>
        <v>1.8308220056488425E-4</v>
      </c>
      <c r="BG2202" s="13">
        <f t="shared" ref="BG2202:BG2265" si="3014">_xlfn.POISSON.DIST(3,K2202,FALSE) * _xlfn.POISSON.DIST(6,L2202,FALSE)</f>
        <v>1.0980198003467837E-4</v>
      </c>
      <c r="BH2202" s="13">
        <f t="shared" ref="BH2202:BH2265" si="3015">_xlfn.POISSON.DIST(4,K2202,FALSE) * _xlfn.POISSON.DIST(6,L2202,FALSE)</f>
        <v>4.938959705942211E-5</v>
      </c>
      <c r="BI2202" s="13">
        <f t="shared" ref="BI2202:BI2265" si="3016">_xlfn.POISSON.DIST(5,K2202,FALSE) * _xlfn.POISSON.DIST(6,L2202,FALSE)</f>
        <v>1.7772592420804567E-5</v>
      </c>
      <c r="BJ2202" s="14">
        <f t="shared" ref="BJ2202:BJ2265" si="3017">SUM(N2202,Q2202,T2202,W2202,X2202,Y2202,AD2202,AE2202,AF2202,AG2202,AM2202,AN2202,AO2202,AP2202,AQ2202,AX2202,AY2202,AZ2202,BA2202,BB2202,BC2202)</f>
        <v>0.54423915531705502</v>
      </c>
      <c r="BK2202" s="14">
        <f t="shared" ref="BK2202:BK2265" si="3018">SUM(M2202,P2202,S2202,V2202,AC2202,AL2202,AY2202)</f>
        <v>0.2340621819174768</v>
      </c>
      <c r="BL2202" s="14">
        <f t="shared" ref="BL2202:BL2265" si="3019">SUM(O2202,R2202,U2202,AA2202,AB2202,AH2202,AI2202,AJ2202,AK2202,AR2202,AS2202,AT2202,AU2202,AV2202,BD2202,BE2202,BF2202,BG2202,BH2202,BI2202)</f>
        <v>0.21048900996432277</v>
      </c>
      <c r="BM2202" s="14">
        <f t="shared" ref="BM2202:BM2265" si="3020">SUM(S2202:BI2202)</f>
        <v>0.54194750696728544</v>
      </c>
      <c r="BN2202" s="14">
        <f t="shared" ref="BN2202:BN2265" si="3021">SUM(M2202:R2202)</f>
        <v>0.45537028913896527</v>
      </c>
    </row>
    <row r="2203" spans="1:66" x14ac:dyDescent="0.25">
      <c r="A2203" t="s">
        <v>338</v>
      </c>
      <c r="B2203" t="s">
        <v>78</v>
      </c>
      <c r="C2203" t="s">
        <v>74</v>
      </c>
      <c r="D2203" s="6" t="s">
        <v>445</v>
      </c>
      <c r="E2203" s="10">
        <f>VLOOKUP(A2203,home!$A$2:$E$405,3,FALSE)</f>
        <v>1.4215</v>
      </c>
      <c r="F2203" s="10">
        <f>VLOOKUP(B2203,home!$B$2:$E$405,3,FALSE)</f>
        <v>0.93799999999999994</v>
      </c>
      <c r="G2203" s="10">
        <f>VLOOKUP(C2203,away!$B$2:$E$405,4,FALSE)</f>
        <v>1.6234</v>
      </c>
      <c r="H2203" s="10">
        <f>VLOOKUP(A2203,away!$A$2:$E$405,3,FALSE)</f>
        <v>1.0277000000000001</v>
      </c>
      <c r="I2203" s="10">
        <f>VLOOKUP(C2203,away!$B$2:$E$405,3,FALSE)</f>
        <v>0.67359999999999998</v>
      </c>
      <c r="J2203" s="10">
        <f>VLOOKUP(B2203,home!$B$2:$E$405,4,FALSE)</f>
        <v>0.89200000000000002</v>
      </c>
      <c r="K2203" s="12">
        <f t="shared" si="2966"/>
        <v>2.1645879878000001</v>
      </c>
      <c r="L2203" s="12">
        <f t="shared" si="2967"/>
        <v>0.61749477823999999</v>
      </c>
      <c r="M2203" s="13">
        <f t="shared" si="2968"/>
        <v>6.1909430146517411E-2</v>
      </c>
      <c r="N2203" s="13">
        <f t="shared" si="2969"/>
        <v>0.13400840882669479</v>
      </c>
      <c r="O2203" s="13">
        <f t="shared" si="2970"/>
        <v>3.8228749839288541E-2</v>
      </c>
      <c r="P2203" s="13">
        <f t="shared" si="2971"/>
        <v>8.2749492690735157E-2</v>
      </c>
      <c r="Q2203" s="13">
        <f t="shared" si="2972"/>
        <v>0.14503649600522753</v>
      </c>
      <c r="R2203" s="13">
        <f t="shared" si="2973"/>
        <v>1.1803026702201954E-2</v>
      </c>
      <c r="S2203" s="13">
        <f t="shared" si="2974"/>
        <v>2.7651193543408916E-2</v>
      </c>
      <c r="T2203" s="13">
        <f t="shared" si="2975"/>
        <v>8.955927893745462E-2</v>
      </c>
      <c r="U2203" s="13">
        <f t="shared" si="2976"/>
        <v>2.5548689819268999E-2</v>
      </c>
      <c r="V2203" s="13">
        <f t="shared" si="2977"/>
        <v>4.1065763910553702E-3</v>
      </c>
      <c r="W2203" s="13">
        <f t="shared" si="2978"/>
        <v>0.10464808568183941</v>
      </c>
      <c r="X2203" s="13">
        <f t="shared" si="2979"/>
        <v>6.4619646461347949E-2</v>
      </c>
      <c r="Y2203" s="13">
        <f t="shared" si="2980"/>
        <v>1.9951147130798621E-2</v>
      </c>
      <c r="Z2203" s="13">
        <f t="shared" si="2981"/>
        <v>2.4294357853456654E-3</v>
      </c>
      <c r="AA2203" s="13">
        <f t="shared" si="2982"/>
        <v>5.2587275180906862E-3</v>
      </c>
      <c r="AB2203" s="13">
        <f t="shared" si="2983"/>
        <v>5.6914892083862042E-3</v>
      </c>
      <c r="AC2203" s="13">
        <f t="shared" si="2984"/>
        <v>3.4305871521850203E-4</v>
      </c>
      <c r="AD2203" s="13">
        <f t="shared" si="2985"/>
        <v>5.662999730329369E-2</v>
      </c>
      <c r="AE2203" s="13">
        <f t="shared" si="2986"/>
        <v>3.4968727626529132E-2</v>
      </c>
      <c r="AF2203" s="13">
        <f t="shared" si="2987"/>
        <v>1.0796503355539283E-2</v>
      </c>
      <c r="AG2203" s="13">
        <f t="shared" si="2988"/>
        <v>2.2222614817653825E-3</v>
      </c>
      <c r="AH2203" s="13">
        <f t="shared" si="2989"/>
        <v>3.7504097788008532E-4</v>
      </c>
      <c r="AI2203" s="13">
        <f t="shared" si="2990"/>
        <v>8.1180919565199833E-4</v>
      </c>
      <c r="AJ2203" s="13">
        <f t="shared" si="2991"/>
        <v>8.7861621664694781E-4</v>
      </c>
      <c r="AK2203" s="13">
        <f t="shared" si="2992"/>
        <v>6.3394736948008861E-4</v>
      </c>
      <c r="AL2203" s="13">
        <f t="shared" si="2993"/>
        <v>1.8341590016436834E-5</v>
      </c>
      <c r="AM2203" s="13">
        <f t="shared" si="2994"/>
        <v>2.4516122382371181E-2</v>
      </c>
      <c r="AN2203" s="13">
        <f t="shared" si="2995"/>
        <v>1.5138577553806994E-2</v>
      </c>
      <c r="AO2203" s="13">
        <f t="shared" si="2996"/>
        <v>4.6739962947285451E-3</v>
      </c>
      <c r="AP2203" s="13">
        <f t="shared" si="2997"/>
        <v>9.6205610183599502E-4</v>
      </c>
      <c r="AQ2203" s="13">
        <f t="shared" si="2998"/>
        <v>1.4851615481441412E-4</v>
      </c>
      <c r="AR2203" s="13">
        <f t="shared" si="2999"/>
        <v>4.6317169093395221E-5</v>
      </c>
      <c r="AS2203" s="13">
        <f t="shared" si="3000"/>
        <v>1.0025758784846472E-4</v>
      </c>
      <c r="AT2203" s="13">
        <f t="shared" si="3001"/>
        <v>1.08508185171295E-4</v>
      </c>
      <c r="AU2203" s="13">
        <f t="shared" si="3002"/>
        <v>7.8291838066587752E-5</v>
      </c>
      <c r="AV2203" s="13">
        <f t="shared" si="3003"/>
        <v>4.2367393055429658E-5</v>
      </c>
      <c r="AW2203" s="13">
        <f t="shared" si="3004"/>
        <v>6.8099357463242583E-7</v>
      </c>
      <c r="AX2203" s="13">
        <f t="shared" si="3005"/>
        <v>8.8445506693859022E-3</v>
      </c>
      <c r="AY2203" s="13">
        <f t="shared" si="3006"/>
        <v>5.4614638542248911E-3</v>
      </c>
      <c r="AZ2203" s="13">
        <f t="shared" si="3007"/>
        <v>1.686212705765187E-3</v>
      </c>
      <c r="BA2203" s="13">
        <f t="shared" si="3008"/>
        <v>3.4707584693731495E-4</v>
      </c>
      <c r="BB2203" s="13">
        <f t="shared" si="3009"/>
        <v>5.3579380784254351E-5</v>
      </c>
      <c r="BC2203" s="13">
        <f t="shared" si="3010"/>
        <v>6.616997571121933E-6</v>
      </c>
      <c r="BD2203" s="13">
        <f t="shared" si="3011"/>
        <v>4.7667683430051092E-6</v>
      </c>
      <c r="BE2203" s="13">
        <f t="shared" si="3012"/>
        <v>1.0318089495894169E-5</v>
      </c>
      <c r="BF2203" s="13">
        <f t="shared" si="3013"/>
        <v>1.1167206289928939E-5</v>
      </c>
      <c r="BG2203" s="13">
        <f t="shared" si="3014"/>
        <v>8.0574668641549295E-6</v>
      </c>
      <c r="BH2203" s="13">
        <f t="shared" si="3015"/>
        <v>4.3602739965615741E-6</v>
      </c>
      <c r="BI2203" s="13">
        <f t="shared" si="3016"/>
        <v>1.8876393432947762E-6</v>
      </c>
      <c r="BJ2203" s="14">
        <f t="shared" si="3017"/>
        <v>0.72427932075271606</v>
      </c>
      <c r="BK2203" s="14">
        <f t="shared" si="3018"/>
        <v>0.18223955693117669</v>
      </c>
      <c r="BL2203" s="14">
        <f t="shared" si="3019"/>
        <v>8.9646396464463499E-2</v>
      </c>
      <c r="BM2203" s="14">
        <f t="shared" si="3020"/>
        <v>0.5193983228623863</v>
      </c>
      <c r="BN2203" s="14">
        <f t="shared" si="3021"/>
        <v>0.47373560421066535</v>
      </c>
    </row>
    <row r="2204" spans="1:66" x14ac:dyDescent="0.25">
      <c r="A2204" t="s">
        <v>339</v>
      </c>
      <c r="B2204" t="s">
        <v>110</v>
      </c>
      <c r="C2204" t="s">
        <v>118</v>
      </c>
      <c r="D2204" s="6" t="s">
        <v>445</v>
      </c>
      <c r="E2204" s="10">
        <f>VLOOKUP(A2204,home!$A$2:$E$405,3,FALSE)</f>
        <v>1.2710999999999999</v>
      </c>
      <c r="F2204" s="10">
        <f>VLOOKUP(B2204,home!$B$2:$E$405,3,FALSE)</f>
        <v>0.95230000000000004</v>
      </c>
      <c r="G2204" s="10">
        <f>VLOOKUP(C2204,away!$B$2:$E$405,4,FALSE)</f>
        <v>0.70389999999999997</v>
      </c>
      <c r="H2204" s="10">
        <f>VLOOKUP(A2204,away!$A$2:$E$405,3,FALSE)</f>
        <v>0.94469999999999998</v>
      </c>
      <c r="I2204" s="10">
        <f>VLOOKUP(C2204,away!$B$2:$E$405,3,FALSE)</f>
        <v>0.89139999999999997</v>
      </c>
      <c r="J2204" s="10">
        <f>VLOOKUP(B2204,home!$B$2:$E$405,4,FALSE)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339</v>
      </c>
      <c r="B2205" t="s">
        <v>116</v>
      </c>
      <c r="C2205" t="s">
        <v>112</v>
      </c>
      <c r="D2205" s="6" t="s">
        <v>445</v>
      </c>
      <c r="E2205" s="10">
        <f>VLOOKUP(A2205,home!$A$2:$E$405,3,FALSE)</f>
        <v>1.2710999999999999</v>
      </c>
      <c r="F2205" s="10">
        <f>VLOOKUP(B2205,home!$B$2:$E$405,3,FALSE)</f>
        <v>0.5383</v>
      </c>
      <c r="G2205" s="10">
        <f>VLOOKUP(C2205,away!$B$2:$E$405,4,FALSE)</f>
        <v>0.91090000000000004</v>
      </c>
      <c r="H2205" s="10">
        <f>VLOOKUP(A2205,away!$A$2:$E$405,3,FALSE)</f>
        <v>0.94469999999999998</v>
      </c>
      <c r="I2205" s="10">
        <f>VLOOKUP(C2205,away!$B$2:$E$405,3,FALSE)</f>
        <v>0.89139999999999997</v>
      </c>
      <c r="J2205" s="10">
        <f>VLOOKUP(B2205,home!$B$2:$E$405,4,FALSE)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339</v>
      </c>
      <c r="B2206" t="s">
        <v>128</v>
      </c>
      <c r="C2206" t="s">
        <v>119</v>
      </c>
      <c r="D2206" s="6" t="s">
        <v>445</v>
      </c>
      <c r="E2206" s="10">
        <f>VLOOKUP(A2206,home!$A$2:$E$405,3,FALSE)</f>
        <v>1.2710999999999999</v>
      </c>
      <c r="F2206" s="10">
        <f>VLOOKUP(B2206,home!$B$2:$E$405,3,FALSE)</f>
        <v>0.5383</v>
      </c>
      <c r="G2206" s="10">
        <f>VLOOKUP(C2206,away!$B$2:$E$405,4,FALSE)</f>
        <v>0.86950000000000005</v>
      </c>
      <c r="H2206" s="10">
        <f>VLOOKUP(A2206,away!$A$2:$E$405,3,FALSE)</f>
        <v>0.94469999999999998</v>
      </c>
      <c r="I2206" s="10">
        <f>VLOOKUP(C2206,away!$B$2:$E$405,3,FALSE)</f>
        <v>2.1171000000000002</v>
      </c>
      <c r="J2206" s="10">
        <f>VLOOKUP(B2206,home!$B$2:$E$405,4,FALSE)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346</v>
      </c>
      <c r="B2207" t="s">
        <v>241</v>
      </c>
      <c r="C2207" t="s">
        <v>244</v>
      </c>
      <c r="D2207" s="6" t="s">
        <v>445</v>
      </c>
      <c r="E2207" s="10">
        <f>VLOOKUP(A2207,home!$A$2:$E$405,3,FALSE)</f>
        <v>1.5941000000000001</v>
      </c>
      <c r="F2207" s="10">
        <f>VLOOKUP(B2207,home!$B$2:$E$405,3,FALSE)</f>
        <v>0.94099999999999995</v>
      </c>
      <c r="G2207" s="10">
        <f>VLOOKUP(C2207,away!$B$2:$E$405,4,FALSE)</f>
        <v>1.6031</v>
      </c>
      <c r="H2207" s="10">
        <f>VLOOKUP(A2207,away!$A$2:$E$405,3,FALSE)</f>
        <v>1.1647000000000001</v>
      </c>
      <c r="I2207" s="10">
        <f>VLOOKUP(C2207,away!$B$2:$E$405,3,FALSE)</f>
        <v>1.1448</v>
      </c>
      <c r="J2207" s="10">
        <f>VLOOKUP(B2207,home!$B$2:$E$405,4,FALSE)</f>
        <v>1.0303</v>
      </c>
      <c r="K2207" s="12">
        <f t="shared" si="2966"/>
        <v>2.40472710911</v>
      </c>
      <c r="L2207" s="12">
        <f t="shared" si="2967"/>
        <v>1.3737490213680001</v>
      </c>
      <c r="M2207" s="13">
        <f t="shared" si="2968"/>
        <v>2.2857496741610861E-2</v>
      </c>
      <c r="N2207" s="13">
        <f t="shared" si="2969"/>
        <v>5.4966042060945117E-2</v>
      </c>
      <c r="O2207" s="13">
        <f t="shared" si="2970"/>
        <v>3.1400463779710175E-2</v>
      </c>
      <c r="P2207" s="13">
        <f t="shared" si="2971"/>
        <v>7.5509546489695697E-2</v>
      </c>
      <c r="Q2207" s="13">
        <f t="shared" si="2972"/>
        <v>6.6089165712217623E-2</v>
      </c>
      <c r="R2207" s="13">
        <f t="shared" si="2973"/>
        <v>2.1568178193939098E-2</v>
      </c>
      <c r="S2207" s="13">
        <f t="shared" si="2974"/>
        <v>6.2361286490964382E-2</v>
      </c>
      <c r="T2207" s="13">
        <f t="shared" si="2975"/>
        <v>9.0789926720186556E-2</v>
      </c>
      <c r="U2207" s="13">
        <f t="shared" si="2976"/>
        <v>5.1865582797080499E-2</v>
      </c>
      <c r="V2207" s="13">
        <f t="shared" si="2977"/>
        <v>2.2889997850000079E-2</v>
      </c>
      <c r="W2207" s="13">
        <f t="shared" si="2978"/>
        <v>5.2975469468877608E-2</v>
      </c>
      <c r="X2207" s="13">
        <f t="shared" si="2979"/>
        <v>7.2774999339380989E-2</v>
      </c>
      <c r="Y2207" s="13">
        <f t="shared" si="2980"/>
        <v>4.9987292061265759E-2</v>
      </c>
      <c r="Z2207" s="13">
        <f t="shared" si="2981"/>
        <v>9.876421228871491E-3</v>
      </c>
      <c r="AA2207" s="13">
        <f t="shared" si="2982"/>
        <v>2.3750097870056771E-2</v>
      </c>
      <c r="AB2207" s="13">
        <f t="shared" si="2983"/>
        <v>2.85562520960706E-2</v>
      </c>
      <c r="AC2207" s="13">
        <f t="shared" si="2984"/>
        <v>4.7260571015884986E-3</v>
      </c>
      <c r="AD2207" s="13">
        <f t="shared" si="2985"/>
        <v>3.184788688740977E-2</v>
      </c>
      <c r="AE2207" s="13">
        <f t="shared" si="2986"/>
        <v>4.3751003444217937E-2</v>
      </c>
      <c r="AF2207" s="13">
        <f t="shared" si="2987"/>
        <v>3.0051449082681203E-2</v>
      </c>
      <c r="AG2207" s="13">
        <f t="shared" si="2988"/>
        <v>1.3761049589341197E-2</v>
      </c>
      <c r="AH2207" s="13">
        <f t="shared" si="2989"/>
        <v>3.3919309994450897E-3</v>
      </c>
      <c r="AI2207" s="13">
        <f t="shared" si="2990"/>
        <v>8.1566684265961826E-3</v>
      </c>
      <c r="AJ2207" s="13">
        <f t="shared" si="2991"/>
        <v>9.8072808427287269E-3</v>
      </c>
      <c r="AK2207" s="13">
        <f t="shared" si="2992"/>
        <v>7.8612780363883118E-3</v>
      </c>
      <c r="AL2207" s="13">
        <f t="shared" si="2993"/>
        <v>6.2449958096365689E-4</v>
      </c>
      <c r="AM2207" s="13">
        <f t="shared" si="2994"/>
        <v>1.5317095393204633E-2</v>
      </c>
      <c r="AN2207" s="13">
        <f t="shared" si="2995"/>
        <v>2.1041844806615171E-2</v>
      </c>
      <c r="AO2207" s="13">
        <f t="shared" si="2996"/>
        <v>1.4453106855432466E-2</v>
      </c>
      <c r="AP2207" s="13">
        <f t="shared" si="2997"/>
        <v>6.6183137994591619E-3</v>
      </c>
      <c r="AQ2207" s="13">
        <f t="shared" si="2998"/>
        <v>2.2729755262783395E-3</v>
      </c>
      <c r="AR2207" s="13">
        <f t="shared" si="2999"/>
        <v>9.3193237820709499E-4</v>
      </c>
      <c r="AS2207" s="13">
        <f t="shared" si="3000"/>
        <v>2.2410430537319545E-3</v>
      </c>
      <c r="AT2207" s="13">
        <f t="shared" si="3001"/>
        <v>2.694548491995945E-3</v>
      </c>
      <c r="AU2207" s="13">
        <f t="shared" si="3002"/>
        <v>2.1598846018380398E-3</v>
      </c>
      <c r="AV2207" s="13">
        <f t="shared" si="3003"/>
        <v>1.2984832636472976E-3</v>
      </c>
      <c r="AW2207" s="13">
        <f t="shared" si="3004"/>
        <v>5.7306362929408311E-5</v>
      </c>
      <c r="AX2207" s="13">
        <f t="shared" si="3005"/>
        <v>6.1389057541438525E-3</v>
      </c>
      <c r="AY2207" s="13">
        <f t="shared" si="3006"/>
        <v>8.4333157720255028E-3</v>
      </c>
      <c r="AZ2207" s="13">
        <f t="shared" si="3007"/>
        <v>5.7926296443536786E-3</v>
      </c>
      <c r="BA2207" s="13">
        <f t="shared" si="3008"/>
        <v>2.6525397683593776E-3</v>
      </c>
      <c r="BB2207" s="13">
        <f t="shared" si="3009"/>
        <v>9.1098097773084944E-4</v>
      </c>
      <c r="BC2207" s="13">
        <f t="shared" si="3010"/>
        <v>2.5029184532852374E-4</v>
      </c>
      <c r="BD2207" s="13">
        <f t="shared" si="3011"/>
        <v>2.1337353209052468E-4</v>
      </c>
      <c r="BE2207" s="13">
        <f t="shared" si="3012"/>
        <v>5.1310511698463717E-4</v>
      </c>
      <c r="BF2207" s="13">
        <f t="shared" si="3013"/>
        <v>6.169388923180076E-4</v>
      </c>
      <c r="BG2207" s="13">
        <f t="shared" si="3014"/>
        <v>4.9452322634046934E-4</v>
      </c>
      <c r="BH2207" s="13">
        <f t="shared" si="3015"/>
        <v>2.9729835211636665E-4</v>
      </c>
      <c r="BI2207" s="13">
        <f t="shared" si="3016"/>
        <v>1.4298428136559144E-4</v>
      </c>
      <c r="BJ2207" s="14">
        <f t="shared" si="3017"/>
        <v>0.5908762845094554</v>
      </c>
      <c r="BK2207" s="14">
        <f t="shared" si="3018"/>
        <v>0.19740220002684869</v>
      </c>
      <c r="BL2207" s="14">
        <f t="shared" si="3019"/>
        <v>0.19796184823265137</v>
      </c>
      <c r="BM2207" s="14">
        <f t="shared" si="3020"/>
        <v>0.71534985161061249</v>
      </c>
      <c r="BN2207" s="14">
        <f t="shared" si="3021"/>
        <v>0.27239089297811858</v>
      </c>
    </row>
    <row r="2208" spans="1:66" x14ac:dyDescent="0.25">
      <c r="A2208" t="s">
        <v>346</v>
      </c>
      <c r="B2208" t="s">
        <v>232</v>
      </c>
      <c r="C2208" t="s">
        <v>240</v>
      </c>
      <c r="D2208" s="6" t="s">
        <v>445</v>
      </c>
      <c r="E2208" s="10">
        <f>VLOOKUP(A2208,home!$A$2:$E$405,3,FALSE)</f>
        <v>1.5941000000000001</v>
      </c>
      <c r="F2208" s="10">
        <f>VLOOKUP(B2208,home!$B$2:$E$405,3,FALSE)</f>
        <v>0.94099999999999995</v>
      </c>
      <c r="G2208" s="10">
        <f>VLOOKUP(C2208,away!$B$2:$E$405,4,FALSE)</f>
        <v>1.1919</v>
      </c>
      <c r="H2208" s="10">
        <f>VLOOKUP(A2208,away!$A$2:$E$405,3,FALSE)</f>
        <v>1.1647000000000001</v>
      </c>
      <c r="I2208" s="10">
        <f>VLOOKUP(C2208,away!$B$2:$E$405,3,FALSE)</f>
        <v>1.5455000000000001</v>
      </c>
      <c r="J2208" s="10">
        <f>VLOOKUP(B2208,home!$B$2:$E$405,4,FALSE)</f>
        <v>1.0303</v>
      </c>
      <c r="K2208" s="12">
        <f t="shared" si="2966"/>
        <v>1.7879073303899997</v>
      </c>
      <c r="L2208" s="12">
        <f t="shared" si="2967"/>
        <v>1.8545851786550003</v>
      </c>
      <c r="M2208" s="13">
        <f t="shared" si="2968"/>
        <v>2.6186991240864106E-2</v>
      </c>
      <c r="N2208" s="13">
        <f t="shared" si="2969"/>
        <v>4.6819913600399644E-2</v>
      </c>
      <c r="O2208" s="13">
        <f t="shared" si="2970"/>
        <v>4.8566005828874888E-2</v>
      </c>
      <c r="P2208" s="13">
        <f t="shared" si="2971"/>
        <v>8.6831517829208851E-2</v>
      </c>
      <c r="Q2208" s="13">
        <f t="shared" si="2972"/>
        <v>4.1854833367190501E-2</v>
      </c>
      <c r="R2208" s="13">
        <f t="shared" si="2973"/>
        <v>4.5034897298351868E-2</v>
      </c>
      <c r="S2208" s="13">
        <f t="shared" si="2974"/>
        <v>7.1979560568595391E-2</v>
      </c>
      <c r="T2208" s="13">
        <f t="shared" si="2975"/>
        <v>7.762335361786625E-2</v>
      </c>
      <c r="U2208" s="13">
        <f t="shared" si="2976"/>
        <v>8.0518223003084088E-2</v>
      </c>
      <c r="V2208" s="13">
        <f t="shared" si="2977"/>
        <v>2.6519081085223477E-2</v>
      </c>
      <c r="W2208" s="13">
        <f t="shared" si="2978"/>
        <v>2.4944187796483948E-2</v>
      </c>
      <c r="X2208" s="13">
        <f t="shared" si="2979"/>
        <v>4.6261120980946063E-2</v>
      </c>
      <c r="Y2208" s="13">
        <f t="shared" si="2980"/>
        <v>4.2897594659614222E-2</v>
      </c>
      <c r="Z2208" s="13">
        <f t="shared" si="2981"/>
        <v>2.7840351017257826E-2</v>
      </c>
      <c r="AA2208" s="13">
        <f t="shared" si="2982"/>
        <v>4.9775967664385946E-2</v>
      </c>
      <c r="AB2208" s="13">
        <f t="shared" si="2983"/>
        <v>4.4497408732205632E-2</v>
      </c>
      <c r="AC2208" s="13">
        <f t="shared" si="2984"/>
        <v>5.495791882136232E-3</v>
      </c>
      <c r="AD2208" s="13">
        <f t="shared" si="2985"/>
        <v>1.1149474052989609E-2</v>
      </c>
      <c r="AE2208" s="13">
        <f t="shared" si="2986"/>
        <v>2.0677649328473022E-2</v>
      </c>
      <c r="AF2208" s="13">
        <f t="shared" si="2987"/>
        <v>1.91742309870058E-2</v>
      </c>
      <c r="AG2208" s="13">
        <f t="shared" si="2988"/>
        <v>1.1853414866869463E-2</v>
      </c>
      <c r="AH2208" s="13">
        <f t="shared" si="2989"/>
        <v>1.290807559128975E-2</v>
      </c>
      <c r="AI2208" s="13">
        <f t="shared" si="2990"/>
        <v>2.3078442970895167E-2</v>
      </c>
      <c r="AJ2208" s="13">
        <f t="shared" si="2991"/>
        <v>2.0631058680825525E-2</v>
      </c>
      <c r="AK2208" s="13">
        <f t="shared" si="2992"/>
        <v>1.2295473683051398E-2</v>
      </c>
      <c r="AL2208" s="13">
        <f t="shared" si="2993"/>
        <v>7.2892368032668596E-4</v>
      </c>
      <c r="AM2208" s="13">
        <f t="shared" si="2994"/>
        <v>3.9868452778666456E-3</v>
      </c>
      <c r="AN2208" s="13">
        <f t="shared" si="2995"/>
        <v>7.3939441619221566E-3</v>
      </c>
      <c r="AO2208" s="13">
        <f t="shared" si="2996"/>
        <v>6.8563496272517508E-3</v>
      </c>
      <c r="AP2208" s="13">
        <f t="shared" si="2997"/>
        <v>4.2385614661259443E-3</v>
      </c>
      <c r="AQ2208" s="13">
        <f t="shared" si="2998"/>
        <v>1.965193318473845E-3</v>
      </c>
      <c r="AR2208" s="13">
        <f t="shared" si="2999"/>
        <v>4.787825135312871E-3</v>
      </c>
      <c r="AS2208" s="13">
        <f t="shared" si="3000"/>
        <v>8.5601876560513733E-3</v>
      </c>
      <c r="AT2208" s="13">
        <f t="shared" si="3001"/>
        <v>7.652411129884123E-3</v>
      </c>
      <c r="AU2208" s="13">
        <f t="shared" si="3002"/>
        <v>4.5606006514259476E-3</v>
      </c>
      <c r="AV2208" s="13">
        <f t="shared" si="3003"/>
        <v>2.0384828339164653E-3</v>
      </c>
      <c r="AW2208" s="13">
        <f t="shared" si="3004"/>
        <v>6.7138455801981926E-5</v>
      </c>
      <c r="AX2208" s="13">
        <f t="shared" si="3005"/>
        <v>1.1880183162380873E-3</v>
      </c>
      <c r="AY2208" s="13">
        <f t="shared" si="3006"/>
        <v>2.2032811612658254E-3</v>
      </c>
      <c r="AZ2208" s="13">
        <f t="shared" si="3007"/>
        <v>2.0430862930466893E-3</v>
      </c>
      <c r="BA2208" s="13">
        <f t="shared" si="3008"/>
        <v>1.2630258525991921E-3</v>
      </c>
      <c r="BB2208" s="13">
        <f t="shared" si="3009"/>
        <v>5.8559725662213878E-4</v>
      </c>
      <c r="BC2208" s="13">
        <f t="shared" si="3010"/>
        <v>2.1720799855848955E-4</v>
      </c>
      <c r="BD2208" s="13">
        <f t="shared" si="3011"/>
        <v>1.4799049223238542E-3</v>
      </c>
      <c r="BE2208" s="13">
        <f t="shared" si="3012"/>
        <v>2.6459328589030617E-3</v>
      </c>
      <c r="BF2208" s="13">
        <f t="shared" si="3013"/>
        <v>2.3653413770762773E-3</v>
      </c>
      <c r="BG2208" s="13">
        <f t="shared" si="3014"/>
        <v>1.4096703956498176E-3</v>
      </c>
      <c r="BH2208" s="13">
        <f t="shared" si="3015"/>
        <v>6.3009000845402018E-4</v>
      </c>
      <c r="BI2208" s="13">
        <f t="shared" si="3016"/>
        <v>2.2530850898408797E-4</v>
      </c>
      <c r="BJ2208" s="14">
        <f t="shared" si="3017"/>
        <v>0.37519688398780937</v>
      </c>
      <c r="BK2208" s="14">
        <f t="shared" si="3018"/>
        <v>0.21994514744762056</v>
      </c>
      <c r="BL2208" s="14">
        <f t="shared" si="3019"/>
        <v>0.37366130893094623</v>
      </c>
      <c r="BM2208" s="14">
        <f t="shared" si="3020"/>
        <v>0.69921338951327994</v>
      </c>
      <c r="BN2208" s="14">
        <f t="shared" si="3021"/>
        <v>0.29529415916488982</v>
      </c>
    </row>
    <row r="2209" spans="1:66" x14ac:dyDescent="0.25">
      <c r="A2209" t="s">
        <v>347</v>
      </c>
      <c r="B2209" t="s">
        <v>246</v>
      </c>
      <c r="C2209" t="s">
        <v>249</v>
      </c>
      <c r="D2209" s="6" t="s">
        <v>445</v>
      </c>
      <c r="E2209" s="10">
        <f>VLOOKUP(A2209,home!$A$2:$E$405,3,FALSE)</f>
        <v>1.1607000000000001</v>
      </c>
      <c r="F2209" s="10">
        <f>VLOOKUP(B2209,home!$B$2:$E$405,3,FALSE)</f>
        <v>0.54830000000000001</v>
      </c>
      <c r="G2209" s="10">
        <f>VLOOKUP(C2209,away!$B$2:$E$405,4,FALSE)</f>
        <v>2.3262</v>
      </c>
      <c r="H2209" s="10">
        <f>VLOOKUP(A2209,away!$A$2:$E$405,3,FALSE)</f>
        <v>0.89880000000000004</v>
      </c>
      <c r="I2209" s="10">
        <f>VLOOKUP(C2209,away!$B$2:$E$405,3,FALSE)</f>
        <v>0.44500000000000001</v>
      </c>
      <c r="J2209" s="10">
        <f>VLOOKUP(B2209,home!$B$2:$E$405,4,FALSE)</f>
        <v>1.6183000000000001</v>
      </c>
      <c r="K2209" s="12">
        <f t="shared" si="2966"/>
        <v>1.4804211524220001</v>
      </c>
      <c r="L2209" s="12">
        <f t="shared" si="2967"/>
        <v>0.64726497780000014</v>
      </c>
      <c r="M2209" s="13">
        <f t="shared" si="2968"/>
        <v>0.11911258624770468</v>
      </c>
      <c r="N2209" s="13">
        <f t="shared" si="2969"/>
        <v>0.17633679220079185</v>
      </c>
      <c r="O2209" s="13">
        <f t="shared" si="2970"/>
        <v>7.7097405493321156E-2</v>
      </c>
      <c r="P2209" s="13">
        <f t="shared" si="2971"/>
        <v>0.11413662988916874</v>
      </c>
      <c r="Q2209" s="13">
        <f t="shared" si="2972"/>
        <v>0.13052635856214753</v>
      </c>
      <c r="R2209" s="13">
        <f t="shared" si="2973"/>
        <v>2.4951225227536063E-2</v>
      </c>
      <c r="S2209" s="13">
        <f t="shared" si="2974"/>
        <v>2.73421363200149E-2</v>
      </c>
      <c r="T2209" s="13">
        <f t="shared" si="2975"/>
        <v>8.4485140577043261E-2</v>
      </c>
      <c r="U2209" s="13">
        <f t="shared" si="2976"/>
        <v>3.6938321605689821E-2</v>
      </c>
      <c r="V2209" s="13">
        <f t="shared" si="2977"/>
        <v>2.9111013480294825E-3</v>
      </c>
      <c r="W2209" s="13">
        <f t="shared" si="2978"/>
        <v>6.4411327388007214E-2</v>
      </c>
      <c r="X2209" s="13">
        <f t="shared" si="2979"/>
        <v>4.1691196391867025E-2</v>
      </c>
      <c r="Y2209" s="13">
        <f t="shared" si="2980"/>
        <v>1.3492625653518628E-2</v>
      </c>
      <c r="Z2209" s="13">
        <f t="shared" si="2981"/>
        <v>5.3833514143279788E-3</v>
      </c>
      <c r="AA2209" s="13">
        <f t="shared" si="2982"/>
        <v>7.9696273046920302E-3</v>
      </c>
      <c r="AB2209" s="13">
        <f t="shared" si="2983"/>
        <v>5.8992024193930083E-3</v>
      </c>
      <c r="AC2209" s="13">
        <f t="shared" si="2984"/>
        <v>1.7434308770219499E-4</v>
      </c>
      <c r="AD2209" s="13">
        <f t="shared" si="2985"/>
        <v>2.383897288019611E-2</v>
      </c>
      <c r="AE2209" s="13">
        <f t="shared" si="2986"/>
        <v>1.5430132252074938E-2</v>
      </c>
      <c r="AF2209" s="13">
        <f t="shared" si="2987"/>
        <v>4.9936921047951752E-3</v>
      </c>
      <c r="AG2209" s="13">
        <f t="shared" si="2988"/>
        <v>1.0774140031167619E-3</v>
      </c>
      <c r="AH2209" s="13">
        <f t="shared" si="2989"/>
        <v>8.7111370842114951E-4</v>
      </c>
      <c r="AI2209" s="13">
        <f t="shared" si="2990"/>
        <v>1.2896151601114402E-3</v>
      </c>
      <c r="AJ2209" s="13">
        <f t="shared" si="2991"/>
        <v>9.5458678075653039E-4</v>
      </c>
      <c r="AK2209" s="13">
        <f t="shared" si="2992"/>
        <v>4.710634873514633E-4</v>
      </c>
      <c r="AL2209" s="13">
        <f t="shared" si="2993"/>
        <v>6.6823945652288355E-6</v>
      </c>
      <c r="AM2209" s="13">
        <f t="shared" si="2994"/>
        <v>7.0583439407713427E-3</v>
      </c>
      <c r="AN2209" s="13">
        <f t="shared" si="2995"/>
        <v>4.5686188341281277E-3</v>
      </c>
      <c r="AO2209" s="13">
        <f t="shared" si="2996"/>
        <v>1.4785534841243026E-3</v>
      </c>
      <c r="AP2209" s="13">
        <f t="shared" si="2997"/>
        <v>3.1900529602594321E-4</v>
      </c>
      <c r="AQ2209" s="13">
        <f t="shared" si="2998"/>
        <v>5.1620238962578644E-5</v>
      </c>
      <c r="AR2209" s="13">
        <f t="shared" si="2999"/>
        <v>1.1276827902849825E-4</v>
      </c>
      <c r="AS2209" s="13">
        <f t="shared" si="3000"/>
        <v>1.6694454559601504E-4</v>
      </c>
      <c r="AT2209" s="13">
        <f t="shared" si="3001"/>
        <v>1.2357411829090988E-4</v>
      </c>
      <c r="AU2209" s="13">
        <f t="shared" si="3002"/>
        <v>6.0980579536587125E-5</v>
      </c>
      <c r="AV2209" s="13">
        <f t="shared" si="3003"/>
        <v>2.2569234958228953E-5</v>
      </c>
      <c r="AW2209" s="13">
        <f t="shared" si="3004"/>
        <v>1.7786766548909473E-7</v>
      </c>
      <c r="AX2209" s="13">
        <f t="shared" si="3005"/>
        <v>1.7415536118312593E-3</v>
      </c>
      <c r="AY2209" s="13">
        <f t="shared" si="3006"/>
        <v>1.1272466598994701E-3</v>
      </c>
      <c r="AZ2209" s="13">
        <f t="shared" si="3007"/>
        <v>3.6481364214747736E-4</v>
      </c>
      <c r="BA2209" s="13">
        <f t="shared" si="3008"/>
        <v>7.8710364661908062E-5</v>
      </c>
      <c r="BB2209" s="13">
        <f t="shared" si="3009"/>
        <v>1.2736615608879956E-5</v>
      </c>
      <c r="BC2209" s="13">
        <f t="shared" si="3010"/>
        <v>1.6487930438657645E-6</v>
      </c>
      <c r="BD2209" s="13">
        <f t="shared" si="3011"/>
        <v>1.2165159603654187E-5</v>
      </c>
      <c r="BE2209" s="13">
        <f t="shared" si="3012"/>
        <v>1.8009559599839293E-5</v>
      </c>
      <c r="BF2209" s="13">
        <f t="shared" si="3013"/>
        <v>1.3330866488703394E-5</v>
      </c>
      <c r="BG2209" s="13">
        <f t="shared" si="3014"/>
        <v>6.5784322433300334E-6</v>
      </c>
      <c r="BH2209" s="13">
        <f t="shared" si="3015"/>
        <v>2.4347125607001744E-6</v>
      </c>
      <c r="BI2209" s="13">
        <f t="shared" si="3016"/>
        <v>7.208799949856138E-7</v>
      </c>
      <c r="BJ2209" s="14">
        <f t="shared" si="3017"/>
        <v>0.57308650349476353</v>
      </c>
      <c r="BK2209" s="14">
        <f t="shared" si="3018"/>
        <v>0.26481072594708477</v>
      </c>
      <c r="BL2209" s="14">
        <f t="shared" si="3019"/>
        <v>0.1569822375551741</v>
      </c>
      <c r="BM2209" s="14">
        <f t="shared" si="3020"/>
        <v>0.35697475199844647</v>
      </c>
      <c r="BN2209" s="14">
        <f t="shared" si="3021"/>
        <v>0.64216099762066992</v>
      </c>
    </row>
    <row r="2210" spans="1:66" x14ac:dyDescent="0.25">
      <c r="A2210" t="s">
        <v>338</v>
      </c>
      <c r="B2210" t="s">
        <v>96</v>
      </c>
      <c r="C2210" t="s">
        <v>87</v>
      </c>
      <c r="D2210" s="6" t="s">
        <v>446</v>
      </c>
      <c r="E2210" s="10">
        <f>VLOOKUP(A2210,home!$A$2:$E$405,3,FALSE)</f>
        <v>1.4215</v>
      </c>
      <c r="F2210" s="10">
        <f>VLOOKUP(B2210,home!$B$2:$E$405,3,FALSE)</f>
        <v>1.2987</v>
      </c>
      <c r="G2210" s="10">
        <f>VLOOKUP(C2210,away!$B$2:$E$405,4,FALSE)</f>
        <v>1.1904999999999999</v>
      </c>
      <c r="H2210" s="10">
        <f>VLOOKUP(A2210,away!$A$2:$E$405,3,FALSE)</f>
        <v>1.0277000000000001</v>
      </c>
      <c r="I2210" s="10">
        <f>VLOOKUP(C2210,away!$B$2:$E$405,3,FALSE)</f>
        <v>0.67359999999999998</v>
      </c>
      <c r="J2210" s="10">
        <f>VLOOKUP(B2210,home!$B$2:$E$405,4,FALSE)</f>
        <v>0.5988</v>
      </c>
      <c r="K2210" s="12">
        <f t="shared" si="2966"/>
        <v>2.1977844905249997</v>
      </c>
      <c r="L2210" s="12">
        <f t="shared" si="2967"/>
        <v>0.414524521536</v>
      </c>
      <c r="M2210" s="13">
        <f t="shared" si="2968"/>
        <v>7.3364947489878943E-2</v>
      </c>
      <c r="N2210" s="13">
        <f t="shared" si="2969"/>
        <v>0.16124034374143695</v>
      </c>
      <c r="O2210" s="13">
        <f t="shared" si="2970"/>
        <v>3.0411569755755836E-2</v>
      </c>
      <c r="P2210" s="13">
        <f t="shared" si="2971"/>
        <v>6.6838076341719344E-2</v>
      </c>
      <c r="Q2210" s="13">
        <f t="shared" si="2972"/>
        <v>0.17718576336092495</v>
      </c>
      <c r="R2210" s="13">
        <f t="shared" si="2973"/>
        <v>6.3031707010816861E-3</v>
      </c>
      <c r="S2210" s="13">
        <f t="shared" si="2974"/>
        <v>1.5222966150414647E-2</v>
      </c>
      <c r="T2210" s="13">
        <f t="shared" si="2975"/>
        <v>7.3447843780178337E-2</v>
      </c>
      <c r="U2210" s="13">
        <f t="shared" si="2976"/>
        <v>1.3853010807968922E-2</v>
      </c>
      <c r="V2210" s="13">
        <f t="shared" si="2977"/>
        <v>1.5409626175878985E-3</v>
      </c>
      <c r="W2210" s="13">
        <f t="shared" si="2978"/>
        <v>0.12980537421882452</v>
      </c>
      <c r="X2210" s="13">
        <f t="shared" si="2979"/>
        <v>5.3807510640859674E-2</v>
      </c>
      <c r="Y2210" s="13">
        <f t="shared" si="2980"/>
        <v>1.115226630172279E-2</v>
      </c>
      <c r="Z2210" s="13">
        <f t="shared" si="2981"/>
        <v>8.7093960634187324E-4</v>
      </c>
      <c r="AA2210" s="13">
        <f t="shared" si="2982"/>
        <v>1.914137559002118E-3</v>
      </c>
      <c r="AB2210" s="13">
        <f t="shared" si="2983"/>
        <v>2.1034309199531183E-3</v>
      </c>
      <c r="AC2210" s="13">
        <f t="shared" si="2984"/>
        <v>8.7741984249600495E-5</v>
      </c>
      <c r="AD2210" s="13">
        <f t="shared" si="2985"/>
        <v>7.1321059561231553E-2</v>
      </c>
      <c r="AE2210" s="13">
        <f t="shared" si="2986"/>
        <v>2.9564328090060071E-2</v>
      </c>
      <c r="AF2210" s="13">
        <f t="shared" si="2987"/>
        <v>6.127569478032736E-3</v>
      </c>
      <c r="AG2210" s="13">
        <f t="shared" si="2988"/>
        <v>8.4667593535337241E-4</v>
      </c>
      <c r="AH2210" s="13">
        <f t="shared" si="2989"/>
        <v>9.0256455901404313E-5</v>
      </c>
      <c r="AI2210" s="13">
        <f t="shared" si="2990"/>
        <v>1.9836423894986001E-4</v>
      </c>
      <c r="AJ2210" s="13">
        <f t="shared" si="2991"/>
        <v>2.1798092391939869E-4</v>
      </c>
      <c r="AK2210" s="13">
        <f t="shared" si="2992"/>
        <v>1.5969169794012144E-4</v>
      </c>
      <c r="AL2210" s="13">
        <f t="shared" si="2993"/>
        <v>3.1974427256055874E-6</v>
      </c>
      <c r="AM2210" s="13">
        <f t="shared" si="2994"/>
        <v>3.1349663710296877E-2</v>
      </c>
      <c r="AN2210" s="13">
        <f t="shared" si="2995"/>
        <v>1.2995204349825318E-2</v>
      </c>
      <c r="AO2210" s="13">
        <f t="shared" si="2996"/>
        <v>2.6934154326869425E-3</v>
      </c>
      <c r="AP2210" s="13">
        <f t="shared" si="2997"/>
        <v>3.7216224784407772E-4</v>
      </c>
      <c r="AQ2210" s="13">
        <f t="shared" si="2998"/>
        <v>3.8567594430332145E-5</v>
      </c>
      <c r="AR2210" s="13">
        <f t="shared" si="2999"/>
        <v>7.4827028396129437E-6</v>
      </c>
      <c r="AS2210" s="13">
        <f t="shared" si="3000"/>
        <v>1.6445368248108706E-5</v>
      </c>
      <c r="AT2210" s="13">
        <f t="shared" si="3001"/>
        <v>1.80716876383328E-5</v>
      </c>
      <c r="AU2210" s="13">
        <f t="shared" si="3002"/>
        <v>1.3239224936380062E-5</v>
      </c>
      <c r="AV2210" s="13">
        <f t="shared" si="3003"/>
        <v>7.274240807936982E-6</v>
      </c>
      <c r="AW2210" s="13">
        <f t="shared" si="3004"/>
        <v>8.0916223279888839E-8</v>
      </c>
      <c r="AX2210" s="13">
        <f t="shared" si="3005"/>
        <v>1.1483300780944145E-2</v>
      </c>
      <c r="AY2210" s="13">
        <f t="shared" si="3006"/>
        <v>4.7601097618748473E-3</v>
      </c>
      <c r="AZ2210" s="13">
        <f t="shared" si="3007"/>
        <v>9.8659111075000681E-4</v>
      </c>
      <c r="BA2210" s="13">
        <f t="shared" si="3008"/>
        <v>1.3632206937843911E-4</v>
      </c>
      <c r="BB2210" s="13">
        <f t="shared" si="3009"/>
        <v>1.4127210145973719E-5</v>
      </c>
      <c r="BC2210" s="13">
        <f t="shared" si="3010"/>
        <v>1.1712150052796566E-6</v>
      </c>
      <c r="BD2210" s="13">
        <f t="shared" si="3011"/>
        <v>5.169606357311037E-7</v>
      </c>
      <c r="BE2210" s="13">
        <f t="shared" si="3012"/>
        <v>1.1361680674217637E-6</v>
      </c>
      <c r="BF2210" s="13">
        <f t="shared" si="3013"/>
        <v>1.2485262786046575E-6</v>
      </c>
      <c r="BG2210" s="13">
        <f t="shared" si="3014"/>
        <v>9.1466389704340357E-7</v>
      </c>
      <c r="BH2210" s="13">
        <f t="shared" si="3015"/>
        <v>5.0255853174128691E-7</v>
      </c>
      <c r="BI2210" s="13">
        <f t="shared" si="3016"/>
        <v>2.2090306932840316E-7</v>
      </c>
      <c r="BJ2210" s="14">
        <f t="shared" si="3017"/>
        <v>0.77932937059180718</v>
      </c>
      <c r="BK2210" s="14">
        <f t="shared" si="3018"/>
        <v>0.1618180017884509</v>
      </c>
      <c r="BL2210" s="14">
        <f t="shared" si="3019"/>
        <v>5.5318666065422704E-2</v>
      </c>
      <c r="BM2210" s="14">
        <f t="shared" si="3020"/>
        <v>0.47723307781557323</v>
      </c>
      <c r="BN2210" s="14">
        <f t="shared" si="3021"/>
        <v>0.51534387139079763</v>
      </c>
    </row>
    <row r="2211" spans="1:66" x14ac:dyDescent="0.25">
      <c r="A2211" t="s">
        <v>338</v>
      </c>
      <c r="B2211" t="s">
        <v>73</v>
      </c>
      <c r="C2211" t="s">
        <v>76</v>
      </c>
      <c r="D2211" s="6" t="s">
        <v>446</v>
      </c>
      <c r="E2211" s="10">
        <f>VLOOKUP(A2211,home!$A$2:$E$405,3,FALSE)</f>
        <v>1.4215</v>
      </c>
      <c r="F2211" s="10">
        <f>VLOOKUP(B2211,home!$B$2:$E$405,3,FALSE)</f>
        <v>0.54110000000000003</v>
      </c>
      <c r="G2211" s="10">
        <f>VLOOKUP(C2211,away!$B$2:$E$405,4,FALSE)</f>
        <v>0.59530000000000005</v>
      </c>
      <c r="H2211" s="10">
        <f>VLOOKUP(A2211,away!$A$2:$E$405,3,FALSE)</f>
        <v>1.0277000000000001</v>
      </c>
      <c r="I2211" s="10">
        <f>VLOOKUP(C2211,away!$B$2:$E$405,3,FALSE)</f>
        <v>1.1976</v>
      </c>
      <c r="J2211" s="10">
        <f>VLOOKUP(B2211,home!$B$2:$E$405,4,FALSE)</f>
        <v>0.74850000000000005</v>
      </c>
      <c r="K2211" s="12">
        <f t="shared" si="2966"/>
        <v>0.45788907384500005</v>
      </c>
      <c r="L2211" s="12">
        <f t="shared" si="2967"/>
        <v>0.9212339797200001</v>
      </c>
      <c r="M2211" s="13">
        <f t="shared" si="2968"/>
        <v>0.25179927073963093</v>
      </c>
      <c r="N2211" s="13">
        <f t="shared" si="2969"/>
        <v>0.11529613487381604</v>
      </c>
      <c r="O2211" s="13">
        <f t="shared" si="2970"/>
        <v>0.23196604427406398</v>
      </c>
      <c r="P2211" s="13">
        <f t="shared" si="2971"/>
        <v>0.10621471717613944</v>
      </c>
      <c r="Q2211" s="13">
        <f t="shared" si="2972"/>
        <v>2.6396420207639916E-2</v>
      </c>
      <c r="R2211" s="13">
        <f t="shared" si="2973"/>
        <v>0.10684750106325085</v>
      </c>
      <c r="S2211" s="13">
        <f t="shared" si="2974"/>
        <v>1.120095196430574E-2</v>
      </c>
      <c r="T2211" s="13">
        <f t="shared" si="2975"/>
        <v>2.4317279238245552E-2</v>
      </c>
      <c r="U2211" s="13">
        <f t="shared" si="2976"/>
        <v>4.8924303304504591E-2</v>
      </c>
      <c r="V2211" s="13">
        <f t="shared" si="2977"/>
        <v>5.2497987406910623E-4</v>
      </c>
      <c r="W2211" s="13">
        <f t="shared" si="2978"/>
        <v>4.0288774672332297E-3</v>
      </c>
      <c r="X2211" s="13">
        <f t="shared" si="2979"/>
        <v>3.7115388229435023E-3</v>
      </c>
      <c r="Y2211" s="13">
        <f t="shared" si="2980"/>
        <v>1.7095978403727638E-3</v>
      </c>
      <c r="Z2211" s="13">
        <f t="shared" si="2981"/>
        <v>3.2810516209211847E-2</v>
      </c>
      <c r="AA2211" s="13">
        <f t="shared" si="2982"/>
        <v>1.5023576879412375E-2</v>
      </c>
      <c r="AB2211" s="13">
        <f t="shared" si="2983"/>
        <v>3.4395658515766437E-3</v>
      </c>
      <c r="AC2211" s="13">
        <f t="shared" si="2984"/>
        <v>1.3840535728028811E-5</v>
      </c>
      <c r="AD2211" s="13">
        <f t="shared" si="2985"/>
        <v>4.6119474302660314E-4</v>
      </c>
      <c r="AE2211" s="13">
        <f t="shared" si="2986"/>
        <v>4.2486826854434037E-4</v>
      </c>
      <c r="AF2211" s="13">
        <f t="shared" si="2987"/>
        <v>1.957015429439242E-4</v>
      </c>
      <c r="AG2211" s="13">
        <f t="shared" si="2988"/>
        <v>6.0095637081191939E-5</v>
      </c>
      <c r="AH2211" s="13">
        <f t="shared" si="2989"/>
        <v>7.5565406060199482E-3</v>
      </c>
      <c r="AI2211" s="13">
        <f t="shared" si="2990"/>
        <v>3.4600573795626095E-3</v>
      </c>
      <c r="AJ2211" s="13">
        <f t="shared" si="2991"/>
        <v>7.9216123448924052E-4</v>
      </c>
      <c r="AK2211" s="13">
        <f t="shared" si="2992"/>
        <v>1.2090732466539678E-4</v>
      </c>
      <c r="AL2211" s="13">
        <f t="shared" si="2993"/>
        <v>2.3353023757387053E-7</v>
      </c>
      <c r="AM2211" s="13">
        <f t="shared" si="2994"/>
        <v>4.2235206749326824E-5</v>
      </c>
      <c r="AN2211" s="13">
        <f t="shared" si="2995"/>
        <v>3.8908507597979356E-5</v>
      </c>
      <c r="AO2211" s="13">
        <f t="shared" si="2996"/>
        <v>1.7921919649726191E-5</v>
      </c>
      <c r="AP2211" s="13">
        <f t="shared" si="2997"/>
        <v>5.5034271210464446E-6</v>
      </c>
      <c r="AQ2211" s="13">
        <f t="shared" si="2998"/>
        <v>1.2674860172051494E-6</v>
      </c>
      <c r="AR2211" s="13">
        <f t="shared" si="2999"/>
        <v>1.3922683950799081E-3</v>
      </c>
      <c r="AS2211" s="13">
        <f t="shared" si="3000"/>
        <v>6.375044859668038E-4</v>
      </c>
      <c r="AT2211" s="13">
        <f t="shared" si="3001"/>
        <v>1.459531693256863E-4</v>
      </c>
      <c r="AU2211" s="13">
        <f t="shared" si="3002"/>
        <v>2.227678717576033E-5</v>
      </c>
      <c r="AV2211" s="13">
        <f t="shared" si="3003"/>
        <v>2.550074362037767E-6</v>
      </c>
      <c r="AW2211" s="13">
        <f t="shared" si="3004"/>
        <v>2.736344979952289E-9</v>
      </c>
      <c r="AX2211" s="13">
        <f t="shared" si="3005"/>
        <v>3.2231732836835603E-6</v>
      </c>
      <c r="AY2211" s="13">
        <f t="shared" si="3006"/>
        <v>2.969296751454987E-6</v>
      </c>
      <c r="AZ2211" s="13">
        <f t="shared" si="3007"/>
        <v>1.3677085316562728E-6</v>
      </c>
      <c r="BA2211" s="13">
        <f t="shared" si="3008"/>
        <v>4.199931912382354E-7</v>
      </c>
      <c r="BB2211" s="13">
        <f t="shared" si="3009"/>
        <v>9.6727999754925646E-8</v>
      </c>
      <c r="BC2211" s="13">
        <f t="shared" si="3010"/>
        <v>1.7821824032917076E-8</v>
      </c>
      <c r="BD2211" s="13">
        <f t="shared" si="3011"/>
        <v>2.137674924063068E-4</v>
      </c>
      <c r="BE2211" s="13">
        <f t="shared" si="3012"/>
        <v>9.7881799116091895E-5</v>
      </c>
      <c r="BF2211" s="13">
        <f t="shared" si="3013"/>
        <v>2.240950317177483E-5</v>
      </c>
      <c r="BG2211" s="13">
        <f t="shared" si="3014"/>
        <v>3.4203555508835238E-6</v>
      </c>
      <c r="BH2211" s="13">
        <f t="shared" si="3015"/>
        <v>3.9153585885366525E-7</v>
      </c>
      <c r="BI2211" s="13">
        <f t="shared" si="3016"/>
        <v>3.5855998357522297E-8</v>
      </c>
      <c r="BJ2211" s="14">
        <f t="shared" si="3017"/>
        <v>0.17671563991056416</v>
      </c>
      <c r="BK2211" s="14">
        <f t="shared" si="3018"/>
        <v>0.36975696311686235</v>
      </c>
      <c r="BL2211" s="14">
        <f t="shared" si="3019"/>
        <v>0.42066911737155804</v>
      </c>
      <c r="BM2211" s="14">
        <f t="shared" si="3020"/>
        <v>0.16142918171324883</v>
      </c>
      <c r="BN2211" s="14">
        <f t="shared" si="3021"/>
        <v>0.83852008833454106</v>
      </c>
    </row>
    <row r="2212" spans="1:66" x14ac:dyDescent="0.25">
      <c r="A2212" t="s">
        <v>338</v>
      </c>
      <c r="B2212" t="s">
        <v>82</v>
      </c>
      <c r="C2212" t="s">
        <v>88</v>
      </c>
      <c r="D2212" s="6" t="s">
        <v>446</v>
      </c>
      <c r="E2212" s="10">
        <f>VLOOKUP(A2212,home!$A$2:$E$405,3,FALSE)</f>
        <v>1.4215</v>
      </c>
      <c r="F2212" s="10">
        <f>VLOOKUP(B2212,home!$B$2:$E$405,3,FALSE)</f>
        <v>1.0282</v>
      </c>
      <c r="G2212" s="10">
        <f>VLOOKUP(C2212,away!$B$2:$E$405,4,FALSE)</f>
        <v>1.1904999999999999</v>
      </c>
      <c r="H2212" s="10">
        <f>VLOOKUP(A2212,away!$A$2:$E$405,3,FALSE)</f>
        <v>1.0277000000000001</v>
      </c>
      <c r="I2212" s="10">
        <f>VLOOKUP(C2212,away!$B$2:$E$405,3,FALSE)</f>
        <v>1.4220999999999999</v>
      </c>
      <c r="J2212" s="10">
        <f>VLOOKUP(B2212,home!$B$2:$E$405,4,FALSE)</f>
        <v>1.3472999999999999</v>
      </c>
      <c r="K2212" s="12">
        <f t="shared" si="2966"/>
        <v>1.7400184901499998</v>
      </c>
      <c r="L2212" s="12">
        <f t="shared" si="2967"/>
        <v>1.969068400641</v>
      </c>
      <c r="M2212" s="13">
        <f t="shared" si="2968"/>
        <v>2.4499884130965165E-2</v>
      </c>
      <c r="N2212" s="13">
        <f t="shared" si="2969"/>
        <v>4.2630251394411948E-2</v>
      </c>
      <c r="O2212" s="13">
        <f t="shared" si="2970"/>
        <v>4.8241947661649388E-2</v>
      </c>
      <c r="P2212" s="13">
        <f t="shared" si="2971"/>
        <v>8.394188093211849E-2</v>
      </c>
      <c r="Q2212" s="13">
        <f t="shared" si="2972"/>
        <v>3.708871283300981E-2</v>
      </c>
      <c r="R2212" s="13">
        <f t="shared" si="2973"/>
        <v>4.7495847362965415E-2</v>
      </c>
      <c r="S2212" s="13">
        <f t="shared" si="2974"/>
        <v>7.1900741823471406E-2</v>
      </c>
      <c r="T2212" s="13">
        <f t="shared" si="2975"/>
        <v>7.3030212459927954E-2</v>
      </c>
      <c r="U2212" s="13">
        <f t="shared" si="2976"/>
        <v>8.264365261690193E-2</v>
      </c>
      <c r="V2212" s="13">
        <f t="shared" si="2977"/>
        <v>2.7371936748824766E-2</v>
      </c>
      <c r="W2212" s="13">
        <f t="shared" si="2978"/>
        <v>2.1511682035100212E-2</v>
      </c>
      <c r="X2212" s="13">
        <f t="shared" si="2979"/>
        <v>4.2357973339952504E-2</v>
      </c>
      <c r="Y2212" s="13">
        <f t="shared" si="2980"/>
        <v>4.1702873409447214E-2</v>
      </c>
      <c r="Z2212" s="13">
        <f t="shared" si="2981"/>
        <v>3.1174190734694449E-2</v>
      </c>
      <c r="AA2212" s="13">
        <f t="shared" si="2982"/>
        <v>5.4243668293831149E-2</v>
      </c>
      <c r="AB2212" s="13">
        <f t="shared" si="2983"/>
        <v>4.7192492902414757E-2</v>
      </c>
      <c r="AC2212" s="13">
        <f t="shared" si="2984"/>
        <v>5.8613844946396806E-3</v>
      </c>
      <c r="AD2212" s="13">
        <f t="shared" si="2985"/>
        <v>9.3576811238254894E-3</v>
      </c>
      <c r="AE2212" s="13">
        <f t="shared" si="2986"/>
        <v>1.842591420419953E-2</v>
      </c>
      <c r="AF2212" s="13">
        <f t="shared" si="2987"/>
        <v>1.8140942706205733E-2</v>
      </c>
      <c r="AG2212" s="13">
        <f t="shared" si="2988"/>
        <v>1.1906919013542844E-2</v>
      </c>
      <c r="AH2212" s="13">
        <f t="shared" si="2989"/>
        <v>1.5346028472810571E-2</v>
      </c>
      <c r="AI2212" s="13">
        <f t="shared" si="2990"/>
        <v>2.6702373293058756E-2</v>
      </c>
      <c r="AJ2212" s="13">
        <f t="shared" si="2991"/>
        <v>2.3231311630404896E-2</v>
      </c>
      <c r="AK2212" s="13">
        <f t="shared" si="2992"/>
        <v>1.3474303929113749E-2</v>
      </c>
      <c r="AL2212" s="13">
        <f t="shared" si="2993"/>
        <v>8.0329463880942297E-4</v>
      </c>
      <c r="AM2212" s="13">
        <f t="shared" si="2994"/>
        <v>3.2565076360767968E-3</v>
      </c>
      <c r="AN2212" s="13">
        <f t="shared" si="2995"/>
        <v>6.412286282644941E-3</v>
      </c>
      <c r="AO2212" s="13">
        <f t="shared" si="2996"/>
        <v>6.3131151475099507E-3</v>
      </c>
      <c r="AP2212" s="13">
        <f t="shared" si="2997"/>
        <v>4.143651848856629E-3</v>
      </c>
      <c r="AQ2212" s="13">
        <f t="shared" si="2998"/>
        <v>2.0397834797103117E-3</v>
      </c>
      <c r="AR2212" s="13">
        <f t="shared" si="2999"/>
        <v>6.0434759482296688E-3</v>
      </c>
      <c r="AS2212" s="13">
        <f t="shared" si="3000"/>
        <v>1.0515759894696428E-2</v>
      </c>
      <c r="AT2212" s="13">
        <f t="shared" si="3001"/>
        <v>9.1488083273748022E-3</v>
      </c>
      <c r="AU2212" s="13">
        <f t="shared" si="3002"/>
        <v>5.3063652174901487E-3</v>
      </c>
      <c r="AV2212" s="13">
        <f t="shared" si="3003"/>
        <v>2.3082933984804213E-3</v>
      </c>
      <c r="AW2212" s="13">
        <f t="shared" si="3004"/>
        <v>7.6451680074960841E-5</v>
      </c>
      <c r="AX2212" s="13">
        <f t="shared" si="3005"/>
        <v>9.4439725001471523E-4</v>
      </c>
      <c r="AY2212" s="13">
        <f t="shared" si="3006"/>
        <v>1.8595827826562337E-3</v>
      </c>
      <c r="AZ2212" s="13">
        <f t="shared" si="3007"/>
        <v>1.8308228478522259E-3</v>
      </c>
      <c r="BA2212" s="13">
        <f t="shared" si="3008"/>
        <v>1.2016718056257942E-3</v>
      </c>
      <c r="BB2212" s="13">
        <f t="shared" si="3009"/>
        <v>5.915434950997413E-4</v>
      </c>
      <c r="BC2212" s="13">
        <f t="shared" si="3010"/>
        <v>2.3295792076112688E-4</v>
      </c>
      <c r="BD2212" s="13">
        <f t="shared" si="3011"/>
        <v>1.9833362532821579E-3</v>
      </c>
      <c r="BE2212" s="13">
        <f t="shared" si="3012"/>
        <v>3.451041752895778E-3</v>
      </c>
      <c r="BF2212" s="13">
        <f t="shared" si="3013"/>
        <v>3.0024382301591609E-3</v>
      </c>
      <c r="BG2212" s="13">
        <f t="shared" si="3014"/>
        <v>1.74143267867006E-3</v>
      </c>
      <c r="BH2212" s="13">
        <f t="shared" si="3015"/>
        <v>7.5753126505933709E-4</v>
      </c>
      <c r="BI2212" s="13">
        <f t="shared" si="3016"/>
        <v>2.6362368161399343E-4</v>
      </c>
      <c r="BJ2212" s="14">
        <f t="shared" si="3017"/>
        <v>0.34497948301643178</v>
      </c>
      <c r="BK2212" s="14">
        <f t="shared" si="3018"/>
        <v>0.21623870555148519</v>
      </c>
      <c r="BL2212" s="14">
        <f t="shared" si="3019"/>
        <v>0.40309373281110261</v>
      </c>
      <c r="BM2212" s="14">
        <f t="shared" si="3020"/>
        <v>0.70980445669601244</v>
      </c>
      <c r="BN2212" s="14">
        <f t="shared" si="3021"/>
        <v>0.28389852431512019</v>
      </c>
    </row>
    <row r="2213" spans="1:66" x14ac:dyDescent="0.25">
      <c r="A2213" t="s">
        <v>338</v>
      </c>
      <c r="B2213" t="s">
        <v>93</v>
      </c>
      <c r="C2213" t="s">
        <v>94</v>
      </c>
      <c r="D2213" s="6" t="s">
        <v>446</v>
      </c>
      <c r="E2213" s="10">
        <f>VLOOKUP(A2213,home!$A$2:$E$405,3,FALSE)</f>
        <v>1.4215</v>
      </c>
      <c r="F2213" s="10">
        <f>VLOOKUP(B2213,home!$B$2:$E$405,3,FALSE)</f>
        <v>0.86580000000000001</v>
      </c>
      <c r="G2213" s="10">
        <f>VLOOKUP(C2213,away!$B$2:$E$405,4,FALSE)</f>
        <v>1.1364000000000001</v>
      </c>
      <c r="H2213" s="10">
        <f>VLOOKUP(A2213,away!$A$2:$E$405,3,FALSE)</f>
        <v>1.0277000000000001</v>
      </c>
      <c r="I2213" s="10">
        <f>VLOOKUP(C2213,away!$B$2:$E$405,3,FALSE)</f>
        <v>1.4220999999999999</v>
      </c>
      <c r="J2213" s="10">
        <f>VLOOKUP(B2213,home!$B$2:$E$405,4,FALSE)</f>
        <v>1.1976</v>
      </c>
      <c r="K2213" s="12">
        <f t="shared" si="2966"/>
        <v>1.3986069130800001</v>
      </c>
      <c r="L2213" s="12">
        <f t="shared" si="2967"/>
        <v>1.7502830227920001</v>
      </c>
      <c r="M2213" s="13">
        <f t="shared" si="2968"/>
        <v>4.2899721887758979E-2</v>
      </c>
      <c r="N2213" s="13">
        <f t="shared" si="2969"/>
        <v>5.9999847601429096E-2</v>
      </c>
      <c r="O2213" s="13">
        <f t="shared" si="2970"/>
        <v>7.5086654902642921E-2</v>
      </c>
      <c r="P2213" s="13">
        <f t="shared" si="2971"/>
        <v>0.10501671462688865</v>
      </c>
      <c r="Q2213" s="13">
        <f t="shared" si="2972"/>
        <v>4.1958100819552611E-2</v>
      </c>
      <c r="R2213" s="13">
        <f t="shared" si="2973"/>
        <v>6.5711448657168811E-2</v>
      </c>
      <c r="S2213" s="13">
        <f t="shared" si="2974"/>
        <v>6.4269124983373463E-2</v>
      </c>
      <c r="T2213" s="13">
        <f t="shared" si="2975"/>
        <v>7.3438551533058047E-2</v>
      </c>
      <c r="U2213" s="13">
        <f t="shared" si="2976"/>
        <v>9.1904486360417786E-2</v>
      </c>
      <c r="V2213" s="13">
        <f t="shared" si="2977"/>
        <v>1.7480901612466394E-2</v>
      </c>
      <c r="W2213" s="13">
        <f t="shared" si="2978"/>
        <v>1.9560963288644633E-2</v>
      </c>
      <c r="X2213" s="13">
        <f t="shared" si="2979"/>
        <v>3.4237221953572268E-2</v>
      </c>
      <c r="Y2213" s="13">
        <f t="shared" si="2980"/>
        <v>2.9962414166449555E-2</v>
      </c>
      <c r="Z2213" s="13">
        <f t="shared" si="2981"/>
        <v>3.8337877662570248E-2</v>
      </c>
      <c r="AA2213" s="13">
        <f t="shared" si="2982"/>
        <v>5.3619620731686059E-2</v>
      </c>
      <c r="AB2213" s="13">
        <f t="shared" si="2983"/>
        <v>3.749638611603192E-2</v>
      </c>
      <c r="AC2213" s="13">
        <f t="shared" si="2984"/>
        <v>2.6745319888963641E-3</v>
      </c>
      <c r="AD2213" s="13">
        <f t="shared" si="2985"/>
        <v>6.8395246205006236E-3</v>
      </c>
      <c r="AE2213" s="13">
        <f t="shared" si="2986"/>
        <v>1.1971103827230139E-2</v>
      </c>
      <c r="AF2213" s="13">
        <f t="shared" si="2987"/>
        <v>1.0476409896440627E-2</v>
      </c>
      <c r="AG2213" s="13">
        <f t="shared" si="2988"/>
        <v>6.1122274605167086E-3</v>
      </c>
      <c r="AH2213" s="13">
        <f t="shared" si="2989"/>
        <v>1.6775534100668343E-2</v>
      </c>
      <c r="AI2213" s="13">
        <f t="shared" si="2990"/>
        <v>2.3462377963804022E-2</v>
      </c>
      <c r="AJ2213" s="13">
        <f t="shared" si="2991"/>
        <v>1.6407322008736087E-2</v>
      </c>
      <c r="AK2213" s="13">
        <f t="shared" si="2992"/>
        <v>7.649131328849308E-3</v>
      </c>
      <c r="AL2213" s="13">
        <f t="shared" si="2993"/>
        <v>2.6188567224120628E-4</v>
      </c>
      <c r="AM2213" s="13">
        <f t="shared" si="2994"/>
        <v>1.9131612832826047E-3</v>
      </c>
      <c r="AN2213" s="13">
        <f t="shared" si="2995"/>
        <v>3.3485737139924993E-3</v>
      </c>
      <c r="AO2213" s="13">
        <f t="shared" si="2996"/>
        <v>2.9304758610843138E-3</v>
      </c>
      <c r="AP2213" s="13">
        <f t="shared" si="2997"/>
        <v>1.7097207161192141E-3</v>
      </c>
      <c r="AQ2213" s="13">
        <f t="shared" si="2998"/>
        <v>7.4812378578481044E-4</v>
      </c>
      <c r="AR2213" s="13">
        <f t="shared" si="2999"/>
        <v>5.8723865069336073E-3</v>
      </c>
      <c r="AS2213" s="13">
        <f t="shared" si="3000"/>
        <v>8.2131603648750561E-3</v>
      </c>
      <c r="AT2213" s="13">
        <f t="shared" si="3001"/>
        <v>5.7434914322744566E-3</v>
      </c>
      <c r="AU2213" s="13">
        <f t="shared" si="3002"/>
        <v>2.6776289407982683E-3</v>
      </c>
      <c r="AV2213" s="13">
        <f t="shared" si="3003"/>
        <v>9.3623758681588476E-4</v>
      </c>
      <c r="AW2213" s="13">
        <f t="shared" si="3004"/>
        <v>1.7807919710076506E-5</v>
      </c>
      <c r="AX2213" s="13">
        <f t="shared" si="3005"/>
        <v>4.4596009943934193E-4</v>
      </c>
      <c r="AY2213" s="13">
        <f t="shared" si="3006"/>
        <v>7.8055639089131233E-4</v>
      </c>
      <c r="AZ2213" s="13">
        <f t="shared" si="3007"/>
        <v>6.8309729965443031E-4</v>
      </c>
      <c r="BA2213" s="13">
        <f t="shared" si="3008"/>
        <v>3.9853786883340298E-4</v>
      </c>
      <c r="BB2213" s="13">
        <f t="shared" si="3009"/>
        <v>1.7438851643970256E-4</v>
      </c>
      <c r="BC2213" s="13">
        <f t="shared" si="3010"/>
        <v>6.1045851938858946E-5</v>
      </c>
      <c r="BD2213" s="13">
        <f t="shared" si="3011"/>
        <v>1.7130564010597869E-3</v>
      </c>
      <c r="BE2213" s="13">
        <f t="shared" si="3012"/>
        <v>2.3958925250181628E-3</v>
      </c>
      <c r="BF2213" s="13">
        <f t="shared" si="3013"/>
        <v>1.6754559242435504E-3</v>
      </c>
      <c r="BG2213" s="13">
        <f t="shared" si="3014"/>
        <v>7.8110141273595671E-4</v>
      </c>
      <c r="BH2213" s="13">
        <f t="shared" si="3015"/>
        <v>2.7311345891726607E-4</v>
      </c>
      <c r="BI2213" s="13">
        <f t="shared" si="3016"/>
        <v>7.6395674339375683E-5</v>
      </c>
      <c r="BJ2213" s="14">
        <f t="shared" si="3017"/>
        <v>0.30775000655485479</v>
      </c>
      <c r="BK2213" s="14">
        <f t="shared" si="3018"/>
        <v>0.23338343716251636</v>
      </c>
      <c r="BL2213" s="14">
        <f t="shared" si="3019"/>
        <v>0.41847088239801666</v>
      </c>
      <c r="BM2213" s="14">
        <f t="shared" si="3020"/>
        <v>0.60650696681133565</v>
      </c>
      <c r="BN2213" s="14">
        <f t="shared" si="3021"/>
        <v>0.39067248849544106</v>
      </c>
    </row>
    <row r="2214" spans="1:66" x14ac:dyDescent="0.25">
      <c r="A2214" t="s">
        <v>350</v>
      </c>
      <c r="B2214" t="s">
        <v>105</v>
      </c>
      <c r="C2214" t="s">
        <v>101</v>
      </c>
      <c r="D2214" s="6" t="s">
        <v>446</v>
      </c>
      <c r="E2214" s="10">
        <f>VLOOKUP(A2214,home!$A$2:$E$405,3,FALSE)</f>
        <v>1.6204000000000001</v>
      </c>
      <c r="F2214" s="10">
        <f>VLOOKUP(B2214,home!$B$2:$E$405,3,FALSE)</f>
        <v>1.8513999999999999</v>
      </c>
      <c r="G2214" s="10">
        <f>VLOOKUP(C2214,away!$B$2:$E$405,4,FALSE)</f>
        <v>0.82279999999999998</v>
      </c>
      <c r="H2214" s="10">
        <f>VLOOKUP(A2214,away!$A$2:$E$405,3,FALSE)</f>
        <v>1.3241000000000001</v>
      </c>
      <c r="I2214" s="10">
        <f>VLOOKUP(C2214,away!$B$2:$E$405,3,FALSE)</f>
        <v>1.2586999999999999</v>
      </c>
      <c r="J2214" s="10">
        <f>VLOOKUP(B2214,home!$B$2:$E$405,4,FALSE)</f>
        <v>0.41959999999999997</v>
      </c>
      <c r="K2214" s="12">
        <f t="shared" si="2966"/>
        <v>2.4684070431679999</v>
      </c>
      <c r="L2214" s="12">
        <f t="shared" si="2967"/>
        <v>0.69932410353199992</v>
      </c>
      <c r="M2214" s="13">
        <f t="shared" si="2968"/>
        <v>4.2099006097831314E-2</v>
      </c>
      <c r="N2214" s="13">
        <f t="shared" si="2969"/>
        <v>0.10391748316225939</v>
      </c>
      <c r="O2214" s="13">
        <f t="shared" si="2970"/>
        <v>2.944084969895408E-2</v>
      </c>
      <c r="P2214" s="13">
        <f t="shared" si="2971"/>
        <v>7.2672000753748731E-2</v>
      </c>
      <c r="Q2214" s="13">
        <f t="shared" si="2972"/>
        <v>0.12825532367300657</v>
      </c>
      <c r="R2214" s="13">
        <f t="shared" si="2973"/>
        <v>1.0294347911470705E-2</v>
      </c>
      <c r="S2214" s="13">
        <f t="shared" si="2974"/>
        <v>3.136190247152245E-2</v>
      </c>
      <c r="T2214" s="13">
        <f t="shared" si="2975"/>
        <v>8.9692039250831801E-2</v>
      </c>
      <c r="U2214" s="13">
        <f t="shared" si="2976"/>
        <v>2.5410640889496076E-2</v>
      </c>
      <c r="V2214" s="13">
        <f t="shared" si="2977"/>
        <v>6.0152705393596807E-3</v>
      </c>
      <c r="W2214" s="13">
        <f t="shared" si="2978"/>
        <v>0.10552878142608031</v>
      </c>
      <c r="X2214" s="13">
        <f t="shared" si="2979"/>
        <v>7.3798820467617973E-2</v>
      </c>
      <c r="Y2214" s="13">
        <f t="shared" si="2980"/>
        <v>2.580464698261797E-2</v>
      </c>
      <c r="Z2214" s="13">
        <f t="shared" si="2981"/>
        <v>2.3996952082119224E-3</v>
      </c>
      <c r="AA2214" s="13">
        <f t="shared" si="2982"/>
        <v>5.9234245534068091E-3</v>
      </c>
      <c r="AB2214" s="13">
        <f t="shared" si="2983"/>
        <v>7.3107114436518168E-3</v>
      </c>
      <c r="AC2214" s="13">
        <f t="shared" si="2984"/>
        <v>6.4897871958440989E-4</v>
      </c>
      <c r="AD2214" s="13">
        <f t="shared" si="2985"/>
        <v>6.512199683226827E-2</v>
      </c>
      <c r="AE2214" s="13">
        <f t="shared" si="2986"/>
        <v>4.5541382054939739E-2</v>
      </c>
      <c r="AF2214" s="13">
        <f t="shared" si="2987"/>
        <v>1.592409308958952E-2</v>
      </c>
      <c r="AG2214" s="13">
        <f t="shared" si="2988"/>
        <v>3.7120340414791022E-3</v>
      </c>
      <c r="AH2214" s="13">
        <f t="shared" si="2989"/>
        <v>4.1954117505820963E-4</v>
      </c>
      <c r="AI2214" s="13">
        <f t="shared" si="2990"/>
        <v>1.0355983914126633E-3</v>
      </c>
      <c r="AJ2214" s="13">
        <f t="shared" si="2991"/>
        <v>1.2781391816282348E-3</v>
      </c>
      <c r="AK2214" s="13">
        <f t="shared" si="2992"/>
        <v>1.0516559193600396E-3</v>
      </c>
      <c r="AL2214" s="13">
        <f t="shared" si="2993"/>
        <v>4.4811112062082326E-5</v>
      </c>
      <c r="AM2214" s="13">
        <f t="shared" si="2994"/>
        <v>3.2149519129187037E-2</v>
      </c>
      <c r="AN2214" s="13">
        <f t="shared" si="2995"/>
        <v>2.2482933644003604E-2</v>
      </c>
      <c r="AO2214" s="13">
        <f t="shared" si="2996"/>
        <v>7.8614287076811291E-3</v>
      </c>
      <c r="AP2214" s="13">
        <f t="shared" si="2997"/>
        <v>1.8325621944932783E-3</v>
      </c>
      <c r="AQ2214" s="13">
        <f t="shared" si="2998"/>
        <v>3.2038872845766155E-4</v>
      </c>
      <c r="AR2214" s="13">
        <f t="shared" si="2999"/>
        <v>5.867905122846888E-5</v>
      </c>
      <c r="AS2214" s="13">
        <f t="shared" si="3000"/>
        <v>1.4484378333876844E-4</v>
      </c>
      <c r="AT2214" s="13">
        <f t="shared" si="3001"/>
        <v>1.7876670747625793E-4</v>
      </c>
      <c r="AU2214" s="13">
        <f t="shared" si="3002"/>
        <v>1.4708966660611621E-4</v>
      </c>
      <c r="AV2214" s="13">
        <f t="shared" si="3003"/>
        <v>9.0769292256942562E-5</v>
      </c>
      <c r="AW2214" s="13">
        <f t="shared" si="3004"/>
        <v>2.1487134148490286E-6</v>
      </c>
      <c r="AX2214" s="13">
        <f t="shared" si="3005"/>
        <v>1.3226349908824932E-2</v>
      </c>
      <c r="AY2214" s="13">
        <f t="shared" si="3006"/>
        <v>9.249505292989544E-3</v>
      </c>
      <c r="AZ2214" s="13">
        <f t="shared" si="3007"/>
        <v>3.2342009985672003E-3</v>
      </c>
      <c r="BA2214" s="13">
        <f t="shared" si="3008"/>
        <v>7.5391823798843551E-4</v>
      </c>
      <c r="BB2214" s="13">
        <f t="shared" si="3009"/>
        <v>1.3180829897942189E-4</v>
      </c>
      <c r="BC2214" s="13">
        <f t="shared" si="3010"/>
        <v>1.8435344104372416E-5</v>
      </c>
      <c r="BD2214" s="13">
        <f t="shared" si="3011"/>
        <v>6.839279149409545E-6</v>
      </c>
      <c r="BE2214" s="13">
        <f t="shared" si="3012"/>
        <v>1.6882124822594567E-5</v>
      </c>
      <c r="BF2214" s="13">
        <f t="shared" si="3013"/>
        <v>2.0835977907866876E-5</v>
      </c>
      <c r="BG2214" s="13">
        <f t="shared" si="3014"/>
        <v>1.7143891539690484E-5</v>
      </c>
      <c r="BH2214" s="13">
        <f t="shared" si="3015"/>
        <v>1.0579525655970069E-5</v>
      </c>
      <c r="BI2214" s="13">
        <f t="shared" si="3016"/>
        <v>5.2229151285146151E-6</v>
      </c>
      <c r="BJ2214" s="14">
        <f t="shared" si="3017"/>
        <v>0.7485576514659672</v>
      </c>
      <c r="BK2214" s="14">
        <f t="shared" si="3018"/>
        <v>0.16209147498709822</v>
      </c>
      <c r="BL2214" s="14">
        <f t="shared" si="3019"/>
        <v>8.2862561379549254E-2</v>
      </c>
      <c r="BM2214" s="14">
        <f t="shared" si="3020"/>
        <v>0.59998501516398139</v>
      </c>
      <c r="BN2214" s="14">
        <f t="shared" si="3021"/>
        <v>0.38667901129727078</v>
      </c>
    </row>
    <row r="2215" spans="1:66" x14ac:dyDescent="0.25">
      <c r="A2215" t="s">
        <v>350</v>
      </c>
      <c r="B2215" t="s">
        <v>106</v>
      </c>
      <c r="C2215" t="s">
        <v>98</v>
      </c>
      <c r="D2215" s="6" t="s">
        <v>446</v>
      </c>
      <c r="E2215" s="10">
        <f>VLOOKUP(A2215,home!$A$2:$E$405,3,FALSE)</f>
        <v>1.6204000000000001</v>
      </c>
      <c r="F2215" s="10">
        <f>VLOOKUP(B2215,home!$B$2:$E$405,3,FALSE)</f>
        <v>1.2343</v>
      </c>
      <c r="G2215" s="10">
        <f>VLOOKUP(C2215,away!$B$2:$E$405,4,FALSE)</f>
        <v>1.0971</v>
      </c>
      <c r="H2215" s="10">
        <f>VLOOKUP(A2215,away!$A$2:$E$405,3,FALSE)</f>
        <v>1.3241000000000001</v>
      </c>
      <c r="I2215" s="10">
        <f>VLOOKUP(C2215,away!$B$2:$E$405,3,FALSE)</f>
        <v>0.92310000000000003</v>
      </c>
      <c r="J2215" s="10">
        <f>VLOOKUP(B2215,home!$B$2:$E$405,4,FALSE)</f>
        <v>1.1748000000000001</v>
      </c>
      <c r="K2215" s="12">
        <f t="shared" si="2966"/>
        <v>2.1942655188119997</v>
      </c>
      <c r="L2215" s="12">
        <f t="shared" si="2967"/>
        <v>1.4359306789080002</v>
      </c>
      <c r="M2215" s="13">
        <f t="shared" si="2968"/>
        <v>2.6510982504287652E-2</v>
      </c>
      <c r="N2215" s="13">
        <f t="shared" si="2969"/>
        <v>5.8172134778986598E-2</v>
      </c>
      <c r="O2215" s="13">
        <f t="shared" si="2970"/>
        <v>3.8067933105899891E-2</v>
      </c>
      <c r="P2215" s="13">
        <f t="shared" si="2971"/>
        <v>8.3531152986717927E-2</v>
      </c>
      <c r="Q2215" s="13">
        <f t="shared" si="2972"/>
        <v>6.3822554750607302E-2</v>
      </c>
      <c r="R2215" s="13">
        <f t="shared" si="2973"/>
        <v>2.7331456514689587E-2</v>
      </c>
      <c r="S2215" s="13">
        <f t="shared" si="2974"/>
        <v>6.5797764362014899E-2</v>
      </c>
      <c r="T2215" s="13">
        <f t="shared" si="2975"/>
        <v>9.1644764372682569E-2</v>
      </c>
      <c r="U2215" s="13">
        <f t="shared" si="2976"/>
        <v>5.9972472609092956E-2</v>
      </c>
      <c r="V2215" s="13">
        <f t="shared" si="2977"/>
        <v>2.3035162545763752E-2</v>
      </c>
      <c r="W2215" s="13">
        <f t="shared" si="2978"/>
        <v>4.66812104039162E-2</v>
      </c>
      <c r="X2215" s="13">
        <f t="shared" si="2979"/>
        <v>6.7030982147542592E-2</v>
      </c>
      <c r="Y2215" s="13">
        <f t="shared" si="2980"/>
        <v>4.8125921851495446E-2</v>
      </c>
      <c r="Z2215" s="13">
        <f t="shared" si="2981"/>
        <v>1.3082025636227575E-2</v>
      </c>
      <c r="AA2215" s="13">
        <f t="shared" si="2982"/>
        <v>2.8705437769788782E-2</v>
      </c>
      <c r="AB2215" s="13">
        <f t="shared" si="2983"/>
        <v>3.1493676150325577E-2</v>
      </c>
      <c r="AC2215" s="13">
        <f t="shared" si="2984"/>
        <v>4.5362183539711083E-3</v>
      </c>
      <c r="AD2215" s="13">
        <f t="shared" si="2985"/>
        <v>2.5607742591430321E-2</v>
      </c>
      <c r="AE2215" s="13">
        <f t="shared" si="2986"/>
        <v>3.6770943204613854E-2</v>
      </c>
      <c r="AF2215" s="13">
        <f t="shared" si="2987"/>
        <v>2.6400262719944348E-2</v>
      </c>
      <c r="AG2215" s="13">
        <f t="shared" si="2988"/>
        <v>1.2636315723599759E-2</v>
      </c>
      <c r="AH2215" s="13">
        <f t="shared" si="2989"/>
        <v>4.6962204883300293E-3</v>
      </c>
      <c r="AI2215" s="13">
        <f t="shared" si="2990"/>
        <v>1.0304754686281037E-2</v>
      </c>
      <c r="AJ2215" s="13">
        <f t="shared" si="2991"/>
        <v>1.1305683943961422E-2</v>
      </c>
      <c r="AK2215" s="13">
        <f t="shared" si="2992"/>
        <v>8.269224148273668E-3</v>
      </c>
      <c r="AL2215" s="13">
        <f t="shared" si="2993"/>
        <v>5.7171106238018275E-4</v>
      </c>
      <c r="AM2215" s="13">
        <f t="shared" si="2994"/>
        <v>1.1238037316597798E-2</v>
      </c>
      <c r="AN2215" s="13">
        <f t="shared" si="2995"/>
        <v>1.613704255361572E-2</v>
      </c>
      <c r="AO2215" s="13">
        <f t="shared" si="2996"/>
        <v>1.1585837234790355E-2</v>
      </c>
      <c r="AP2215" s="13">
        <f t="shared" si="2997"/>
        <v>5.5454863754233709E-3</v>
      </c>
      <c r="AQ2215" s="13">
        <f t="shared" si="2998"/>
        <v>1.9907335039841857E-3</v>
      </c>
      <c r="AR2215" s="13">
        <f t="shared" si="2999"/>
        <v>1.3486894148218797E-3</v>
      </c>
      <c r="AS2215" s="13">
        <f t="shared" si="3000"/>
        <v>2.9593826785303842E-3</v>
      </c>
      <c r="AT2215" s="13">
        <f t="shared" si="3001"/>
        <v>3.2468356842343597E-3</v>
      </c>
      <c r="AU2215" s="13">
        <f t="shared" si="3002"/>
        <v>2.3748065290546071E-3</v>
      </c>
      <c r="AV2215" s="13">
        <f t="shared" si="3003"/>
        <v>1.3027390201385328E-3</v>
      </c>
      <c r="AW2215" s="13">
        <f t="shared" si="3004"/>
        <v>5.0037631896888292E-5</v>
      </c>
      <c r="AX2215" s="13">
        <f t="shared" si="3005"/>
        <v>4.1098729638221823E-3</v>
      </c>
      <c r="AY2215" s="13">
        <f t="shared" si="3006"/>
        <v>5.9014926751668213E-3</v>
      </c>
      <c r="AZ2215" s="13">
        <f t="shared" si="3007"/>
        <v>4.2370671918114423E-3</v>
      </c>
      <c r="BA2215" s="13">
        <f t="shared" si="3008"/>
        <v>2.0280449231055405E-3</v>
      </c>
      <c r="BB2215" s="13">
        <f t="shared" si="3009"/>
        <v>7.2803298082271524E-4</v>
      </c>
      <c r="BC2215" s="13">
        <f t="shared" si="3010"/>
        <v>2.090809784840353E-4</v>
      </c>
      <c r="BD2215" s="13">
        <f t="shared" si="3011"/>
        <v>3.2277075117686919E-4</v>
      </c>
      <c r="BE2215" s="13">
        <f t="shared" si="3012"/>
        <v>7.082447297884518E-4</v>
      </c>
      <c r="BF2215" s="13">
        <f t="shared" si="3013"/>
        <v>7.7703849472756086E-4</v>
      </c>
      <c r="BG2215" s="13">
        <f t="shared" si="3014"/>
        <v>5.6834292525675555E-4</v>
      </c>
      <c r="BH2215" s="13">
        <f t="shared" si="3015"/>
        <v>3.1177382093791102E-4</v>
      </c>
      <c r="BI2215" s="13">
        <f t="shared" si="3016"/>
        <v>1.3682290899046497E-4</v>
      </c>
      <c r="BJ2215" s="14">
        <f t="shared" si="3017"/>
        <v>0.54060356124244313</v>
      </c>
      <c r="BK2215" s="14">
        <f t="shared" si="3018"/>
        <v>0.20988448449030234</v>
      </c>
      <c r="BL2215" s="14">
        <f t="shared" si="3019"/>
        <v>0.23420430637430076</v>
      </c>
      <c r="BM2215" s="14">
        <f t="shared" si="3020"/>
        <v>0.69448670805881496</v>
      </c>
      <c r="BN2215" s="14">
        <f t="shared" si="3021"/>
        <v>0.29743621464118897</v>
      </c>
    </row>
    <row r="2216" spans="1:66" x14ac:dyDescent="0.25">
      <c r="A2216" t="s">
        <v>350</v>
      </c>
      <c r="B2216" t="s">
        <v>107</v>
      </c>
      <c r="C2216" t="s">
        <v>97</v>
      </c>
      <c r="D2216" s="6" t="s">
        <v>446</v>
      </c>
      <c r="E2216" s="10">
        <f>VLOOKUP(A2216,home!$A$2:$E$405,3,FALSE)</f>
        <v>1.6204000000000001</v>
      </c>
      <c r="F2216" s="10">
        <f>VLOOKUP(B2216,home!$B$2:$E$405,3,FALSE)</f>
        <v>1.0286</v>
      </c>
      <c r="G2216" s="10">
        <f>VLOOKUP(C2216,away!$B$2:$E$405,4,FALSE)</f>
        <v>0.89139999999999997</v>
      </c>
      <c r="H2216" s="10">
        <f>VLOOKUP(A2216,away!$A$2:$E$405,3,FALSE)</f>
        <v>1.3241000000000001</v>
      </c>
      <c r="I2216" s="10">
        <f>VLOOKUP(C2216,away!$B$2:$E$405,3,FALSE)</f>
        <v>1.0069999999999999</v>
      </c>
      <c r="J2216" s="10">
        <f>VLOOKUP(B2216,home!$B$2:$E$405,4,FALSE)</f>
        <v>1.0069999999999999</v>
      </c>
      <c r="K2216" s="12">
        <f t="shared" si="2966"/>
        <v>1.4857351024159999</v>
      </c>
      <c r="L2216" s="12">
        <f t="shared" si="2967"/>
        <v>1.3427022808999998</v>
      </c>
      <c r="M2216" s="13">
        <f t="shared" si="2968"/>
        <v>5.9105140224639065E-2</v>
      </c>
      <c r="N2216" s="13">
        <f t="shared" si="2969"/>
        <v>8.781458156496616E-2</v>
      </c>
      <c r="O2216" s="13">
        <f t="shared" si="2970"/>
        <v>7.93606065925372E-2</v>
      </c>
      <c r="P2216" s="13">
        <f t="shared" si="2971"/>
        <v>0.11790883896355914</v>
      </c>
      <c r="Q2216" s="13">
        <f t="shared" si="2972"/>
        <v>6.523460316752161E-2</v>
      </c>
      <c r="R2216" s="13">
        <f t="shared" si="2973"/>
        <v>5.3278833742703639E-2</v>
      </c>
      <c r="S2216" s="13">
        <f t="shared" si="2974"/>
        <v>5.8804083083534485E-2</v>
      </c>
      <c r="T2216" s="13">
        <f t="shared" si="2975"/>
        <v>8.759065046663761E-2</v>
      </c>
      <c r="U2216" s="13">
        <f t="shared" si="2976"/>
        <v>7.9158233507320819E-2</v>
      </c>
      <c r="V2216" s="13">
        <f t="shared" si="2977"/>
        <v>1.3034251122179529E-2</v>
      </c>
      <c r="W2216" s="13">
        <f t="shared" si="2978"/>
        <v>3.2307113272721615E-2</v>
      </c>
      <c r="X2216" s="13">
        <f t="shared" si="2979"/>
        <v>4.3378834680577974E-2</v>
      </c>
      <c r="Y2216" s="13">
        <f t="shared" si="2980"/>
        <v>2.9122430134198036E-2</v>
      </c>
      <c r="Z2216" s="13">
        <f t="shared" si="2981"/>
        <v>2.3845870530006683E-2</v>
      </c>
      <c r="AA2216" s="13">
        <f t="shared" si="2982"/>
        <v>3.5428646894098151E-2</v>
      </c>
      <c r="AB2216" s="13">
        <f t="shared" si="2983"/>
        <v>2.6318792160831616E-2</v>
      </c>
      <c r="AC2216" s="13">
        <f t="shared" si="2984"/>
        <v>1.6251266500834204E-3</v>
      </c>
      <c r="AD2216" s="13">
        <f t="shared" si="2985"/>
        <v>1.1999953061753086E-2</v>
      </c>
      <c r="AE2216" s="13">
        <f t="shared" si="2986"/>
        <v>1.6112364346708805E-2</v>
      </c>
      <c r="AF2216" s="13">
        <f t="shared" si="2987"/>
        <v>1.0817054179508876E-2</v>
      </c>
      <c r="AG2216" s="13">
        <f t="shared" si="2988"/>
        <v>4.8413611064818144E-3</v>
      </c>
      <c r="AH2216" s="13">
        <f t="shared" si="2989"/>
        <v>8.0044761876715189E-3</v>
      </c>
      <c r="AI2216" s="13">
        <f t="shared" si="2990"/>
        <v>1.1892531248476576E-2</v>
      </c>
      <c r="AJ2216" s="13">
        <f t="shared" si="2991"/>
        <v>8.8345755662204151E-3</v>
      </c>
      <c r="AK2216" s="13">
        <f t="shared" si="2992"/>
        <v>4.3752796778934611E-3</v>
      </c>
      <c r="AL2216" s="13">
        <f t="shared" si="2993"/>
        <v>1.2967860037336998E-4</v>
      </c>
      <c r="AM2216" s="13">
        <f t="shared" si="2994"/>
        <v>3.5657502982381815E-3</v>
      </c>
      <c r="AN2216" s="13">
        <f t="shared" si="2995"/>
        <v>4.787741058564261E-3</v>
      </c>
      <c r="AO2216" s="13">
        <f t="shared" si="2996"/>
        <v>3.2142554198464068E-3</v>
      </c>
      <c r="AP2216" s="13">
        <f t="shared" si="2997"/>
        <v>1.4385960278743191E-3</v>
      </c>
      <c r="AQ2216" s="13">
        <f t="shared" si="2998"/>
        <v>4.8290154198013215E-4</v>
      </c>
      <c r="AR2216" s="13">
        <f t="shared" si="2999"/>
        <v>2.1495256869192548E-3</v>
      </c>
      <c r="AS2216" s="13">
        <f t="shared" si="3000"/>
        <v>3.1936257666008014E-3</v>
      </c>
      <c r="AT2216" s="13">
        <f t="shared" si="3001"/>
        <v>2.3724409527095098E-3</v>
      </c>
      <c r="AU2216" s="13">
        <f t="shared" si="3002"/>
        <v>1.1749396006165923E-3</v>
      </c>
      <c r="AV2216" s="13">
        <f t="shared" si="3003"/>
        <v>4.3641225196367655E-4</v>
      </c>
      <c r="AW2216" s="13">
        <f t="shared" si="3004"/>
        <v>7.1859952311396229E-6</v>
      </c>
      <c r="AX2216" s="13">
        <f t="shared" si="3005"/>
        <v>8.8296006409046386E-4</v>
      </c>
      <c r="AY2216" s="13">
        <f t="shared" si="3006"/>
        <v>1.1855524919978759E-3</v>
      </c>
      <c r="AZ2216" s="13">
        <f t="shared" si="3007"/>
        <v>7.959220175661134E-4</v>
      </c>
      <c r="BA2216" s="13">
        <f t="shared" si="3008"/>
        <v>3.5622876946818339E-4</v>
      </c>
      <c r="BB2216" s="13">
        <f t="shared" si="3009"/>
        <v>1.1957729532178257E-4</v>
      </c>
      <c r="BC2216" s="13">
        <f t="shared" si="3010"/>
        <v>3.2111341434482038E-5</v>
      </c>
      <c r="BD2216" s="13">
        <f t="shared" si="3011"/>
        <v>4.8102884044660406E-4</v>
      </c>
      <c r="BE2216" s="13">
        <f t="shared" si="3012"/>
        <v>7.1468143352598496E-4</v>
      </c>
      <c r="BF2216" s="13">
        <f t="shared" si="3013"/>
        <v>5.3091364641727164E-4</v>
      </c>
      <c r="BG2216" s="13">
        <f t="shared" si="3014"/>
        <v>2.6293234694460576E-4</v>
      </c>
      <c r="BH2216" s="13">
        <f t="shared" si="3015"/>
        <v>9.7661954354055728E-5</v>
      </c>
      <c r="BI2216" s="13">
        <f t="shared" si="3016"/>
        <v>2.9019958750873927E-5</v>
      </c>
      <c r="BJ2216" s="14">
        <f t="shared" si="3017"/>
        <v>0.40608054230745783</v>
      </c>
      <c r="BK2216" s="14">
        <f t="shared" si="3018"/>
        <v>0.25179267113636689</v>
      </c>
      <c r="BL2216" s="14">
        <f t="shared" si="3019"/>
        <v>0.31809515801700261</v>
      </c>
      <c r="BM2216" s="14">
        <f t="shared" si="3020"/>
        <v>0.53593327123814016</v>
      </c>
      <c r="BN2216" s="14">
        <f t="shared" si="3021"/>
        <v>0.4627026042559268</v>
      </c>
    </row>
    <row r="2217" spans="1:66" x14ac:dyDescent="0.25">
      <c r="A2217" t="s">
        <v>339</v>
      </c>
      <c r="B2217" t="s">
        <v>121</v>
      </c>
      <c r="C2217" t="s">
        <v>124</v>
      </c>
      <c r="D2217" s="6" t="s">
        <v>446</v>
      </c>
      <c r="E2217" s="10">
        <f>VLOOKUP(A2217,home!$A$2:$E$405,3,FALSE)</f>
        <v>1.2710999999999999</v>
      </c>
      <c r="F2217" s="10">
        <f>VLOOKUP(B2217,home!$B$2:$E$405,3,FALSE)</f>
        <v>1.0766</v>
      </c>
      <c r="G2217" s="10">
        <f>VLOOKUP(C2217,away!$B$2:$E$405,4,FALSE)</f>
        <v>1.2008000000000001</v>
      </c>
      <c r="H2217" s="10">
        <f>VLOOKUP(A2217,away!$A$2:$E$405,3,FALSE)</f>
        <v>0.94469999999999998</v>
      </c>
      <c r="I2217" s="10">
        <f>VLOOKUP(C2217,away!$B$2:$E$405,3,FALSE)</f>
        <v>0.94710000000000005</v>
      </c>
      <c r="J2217" s="10">
        <f>VLOOKUP(B2217,home!$B$2:$E$405,4,FALSE)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343</v>
      </c>
      <c r="B2218" t="s">
        <v>179</v>
      </c>
      <c r="C2218" t="s">
        <v>177</v>
      </c>
      <c r="D2218" s="6" t="s">
        <v>446</v>
      </c>
      <c r="E2218" s="10">
        <f>VLOOKUP(A2218,home!$A$2:$E$405,3,FALSE)</f>
        <v>1.3052999999999999</v>
      </c>
      <c r="F2218" s="10">
        <f>VLOOKUP(B2218,home!$B$2:$E$405,3,FALSE)</f>
        <v>1.2096</v>
      </c>
      <c r="G2218" s="10">
        <f>VLOOKUP(C2218,away!$B$2:$E$405,4,FALSE)</f>
        <v>0.7661</v>
      </c>
      <c r="H2218" s="10">
        <f>VLOOKUP(A2218,away!$A$2:$E$405,3,FALSE)</f>
        <v>1.1211</v>
      </c>
      <c r="I2218" s="10">
        <f>VLOOKUP(C2218,away!$B$2:$E$405,3,FALSE)</f>
        <v>0.75109999999999999</v>
      </c>
      <c r="J2218" s="10">
        <f>VLOOKUP(B2218,home!$B$2:$E$405,4,FALSE)</f>
        <v>1.2205999999999999</v>
      </c>
      <c r="K2218" s="12">
        <f t="shared" si="2966"/>
        <v>1.2095883031679999</v>
      </c>
      <c r="L2218" s="12">
        <f t="shared" si="2967"/>
        <v>1.0278162511260001</v>
      </c>
      <c r="M2218" s="13">
        <f t="shared" si="2968"/>
        <v>0.1067351705279853</v>
      </c>
      <c r="N2218" s="13">
        <f t="shared" si="2969"/>
        <v>0.12910561380729285</v>
      </c>
      <c r="O2218" s="13">
        <f t="shared" si="2970"/>
        <v>0.10970414283536815</v>
      </c>
      <c r="P2218" s="13">
        <f t="shared" si="2971"/>
        <v>0.13269684798273287</v>
      </c>
      <c r="Q2218" s="13">
        <f t="shared" si="2972"/>
        <v>7.8082320167313243E-2</v>
      </c>
      <c r="R2218" s="13">
        <f t="shared" si="2973"/>
        <v>5.637785041101967E-2</v>
      </c>
      <c r="S2218" s="13">
        <f t="shared" si="2974"/>
        <v>4.1243325366533461E-2</v>
      </c>
      <c r="T2218" s="13">
        <f t="shared" si="2975"/>
        <v>8.0254277593587969E-2</v>
      </c>
      <c r="U2218" s="13">
        <f t="shared" si="2976"/>
        <v>6.8193988414924606E-2</v>
      </c>
      <c r="V2218" s="13">
        <f t="shared" si="2977"/>
        <v>5.6972361795531124E-3</v>
      </c>
      <c r="W2218" s="13">
        <f t="shared" si="2978"/>
        <v>3.1482487052866964E-2</v>
      </c>
      <c r="X2218" s="13">
        <f t="shared" si="2979"/>
        <v>3.2358211818800553E-2</v>
      </c>
      <c r="Y2218" s="13">
        <f t="shared" si="2980"/>
        <v>1.6629147982370307E-2</v>
      </c>
      <c r="Z2218" s="13">
        <f t="shared" si="2981"/>
        <v>1.9315356951998888E-2</v>
      </c>
      <c r="AA2218" s="13">
        <f t="shared" si="2982"/>
        <v>2.3363629840652565E-2</v>
      </c>
      <c r="AB2218" s="13">
        <f t="shared" si="2983"/>
        <v>1.4130186687400096E-2</v>
      </c>
      <c r="AC2218" s="13">
        <f t="shared" si="2984"/>
        <v>4.4268754121776666E-4</v>
      </c>
      <c r="AD2218" s="13">
        <f t="shared" si="2985"/>
        <v>9.5202120234464723E-3</v>
      </c>
      <c r="AE2218" s="13">
        <f t="shared" si="2986"/>
        <v>9.7850286318634239E-3</v>
      </c>
      <c r="AF2218" s="13">
        <f t="shared" si="2987"/>
        <v>5.0286057227812188E-3</v>
      </c>
      <c r="AG2218" s="13">
        <f t="shared" si="2988"/>
        <v>1.7228275607932475E-3</v>
      </c>
      <c r="AH2218" s="13">
        <f t="shared" si="2989"/>
        <v>4.9631594428910042E-3</v>
      </c>
      <c r="AI2218" s="13">
        <f t="shared" si="2990"/>
        <v>6.0033796088787665E-3</v>
      </c>
      <c r="AJ2218" s="13">
        <f t="shared" si="2991"/>
        <v>3.6308088771885199E-3</v>
      </c>
      <c r="AK2218" s="13">
        <f t="shared" si="2992"/>
        <v>1.4639279829619237E-3</v>
      </c>
      <c r="AL2218" s="13">
        <f t="shared" si="2993"/>
        <v>2.2014577227071245E-5</v>
      </c>
      <c r="AM2218" s="13">
        <f t="shared" si="2994"/>
        <v>2.3031074214480418E-3</v>
      </c>
      <c r="AN2218" s="13">
        <f t="shared" si="2995"/>
        <v>2.3671712358531946E-3</v>
      </c>
      <c r="AO2218" s="13">
        <f t="shared" si="2996"/>
        <v>1.2165085327039654E-3</v>
      </c>
      <c r="AP2218" s="13">
        <f t="shared" si="2997"/>
        <v>4.1678241318219363E-4</v>
      </c>
      <c r="AQ2218" s="13">
        <f t="shared" si="2998"/>
        <v>1.0709393436304246E-4</v>
      </c>
      <c r="AR2218" s="13">
        <f t="shared" si="2999"/>
        <v>1.020243186466568E-3</v>
      </c>
      <c r="AS2218" s="13">
        <f t="shared" si="3000"/>
        <v>1.2340742247368094E-3</v>
      </c>
      <c r="AT2218" s="13">
        <f t="shared" si="3001"/>
        <v>7.4636087374138128E-4</v>
      </c>
      <c r="AU2218" s="13">
        <f t="shared" si="3002"/>
        <v>3.0092979427327429E-4</v>
      </c>
      <c r="AV2218" s="13">
        <f t="shared" si="3003"/>
        <v>9.1000289806926317E-5</v>
      </c>
      <c r="AW2218" s="13">
        <f t="shared" si="3004"/>
        <v>7.6025784015350588E-7</v>
      </c>
      <c r="AX2218" s="13">
        <f t="shared" si="3005"/>
        <v>4.6430196632049321E-4</v>
      </c>
      <c r="AY2218" s="13">
        <f t="shared" si="3006"/>
        <v>4.7721710641395962E-4</v>
      </c>
      <c r="AZ2218" s="13">
        <f t="shared" si="3007"/>
        <v>2.452457486437967E-4</v>
      </c>
      <c r="BA2218" s="13">
        <f t="shared" si="3008"/>
        <v>8.4022521991885483E-5</v>
      </c>
      <c r="BB2218" s="13">
        <f t="shared" si="3009"/>
        <v>2.1589928390962908E-5</v>
      </c>
      <c r="BC2218" s="13">
        <f t="shared" si="3010"/>
        <v>4.4380958521756591E-6</v>
      </c>
      <c r="BD2218" s="13">
        <f t="shared" si="3011"/>
        <v>1.7477042119181871E-4</v>
      </c>
      <c r="BE2218" s="13">
        <f t="shared" si="3012"/>
        <v>2.1140025721336865E-4</v>
      </c>
      <c r="BF2218" s="13">
        <f t="shared" si="3013"/>
        <v>1.2785363920599869E-4</v>
      </c>
      <c r="BG2218" s="13">
        <f t="shared" si="3014"/>
        <v>5.1550088833679188E-5</v>
      </c>
      <c r="BH2218" s="13">
        <f t="shared" si="3015"/>
        <v>1.5588596120122426E-5</v>
      </c>
      <c r="BI2218" s="13">
        <f t="shared" si="3016"/>
        <v>3.7711567059420293E-6</v>
      </c>
      <c r="BJ2218" s="14">
        <f t="shared" si="3017"/>
        <v>0.40167621126627995</v>
      </c>
      <c r="BK2218" s="14">
        <f t="shared" si="3018"/>
        <v>0.28731449928166353</v>
      </c>
      <c r="BL2218" s="14">
        <f t="shared" si="3019"/>
        <v>0.29180861662958107</v>
      </c>
      <c r="BM2218" s="14">
        <f t="shared" si="3020"/>
        <v>0.38693628154923748</v>
      </c>
      <c r="BN2218" s="14">
        <f t="shared" si="3021"/>
        <v>0.61270194573171199</v>
      </c>
    </row>
    <row r="2219" spans="1:66" x14ac:dyDescent="0.25">
      <c r="A2219" t="s">
        <v>343</v>
      </c>
      <c r="B2219" t="s">
        <v>180</v>
      </c>
      <c r="C2219" t="s">
        <v>190</v>
      </c>
      <c r="D2219" s="6" t="s">
        <v>446</v>
      </c>
      <c r="E2219" s="10">
        <f>VLOOKUP(A2219,home!$A$2:$E$405,3,FALSE)</f>
        <v>1.3052999999999999</v>
      </c>
      <c r="F2219" s="10">
        <f>VLOOKUP(B2219,home!$B$2:$E$405,3,FALSE)</f>
        <v>0.6855</v>
      </c>
      <c r="G2219" s="10">
        <f>VLOOKUP(C2219,away!$B$2:$E$405,4,FALSE)</f>
        <v>1.129</v>
      </c>
      <c r="H2219" s="10">
        <f>VLOOKUP(A2219,away!$A$2:$E$405,3,FALSE)</f>
        <v>1.1211</v>
      </c>
      <c r="I2219" s="10">
        <f>VLOOKUP(C2219,away!$B$2:$E$405,3,FALSE)</f>
        <v>1.0798000000000001</v>
      </c>
      <c r="J2219" s="10">
        <f>VLOOKUP(B2219,home!$B$2:$E$405,4,FALSE)</f>
        <v>1.3145</v>
      </c>
      <c r="K2219" s="12">
        <f t="shared" si="2966"/>
        <v>1.01021017635</v>
      </c>
      <c r="L2219" s="12">
        <f t="shared" si="2967"/>
        <v>1.59128608881</v>
      </c>
      <c r="M2219" s="13">
        <f t="shared" si="2968"/>
        <v>7.4162528347684775E-2</v>
      </c>
      <c r="N2219" s="13">
        <f t="shared" si="2969"/>
        <v>7.4919740840676499E-2</v>
      </c>
      <c r="O2219" s="13">
        <f t="shared" si="2970"/>
        <v>0.11801379967064807</v>
      </c>
      <c r="P2219" s="13">
        <f t="shared" si="2971"/>
        <v>0.11921874137701896</v>
      </c>
      <c r="Q2219" s="13">
        <f t="shared" si="2972"/>
        <v>3.7842342303378046E-2</v>
      </c>
      <c r="R2219" s="13">
        <f t="shared" si="2973"/>
        <v>9.3896858851756221E-2</v>
      </c>
      <c r="S2219" s="13">
        <f t="shared" si="2974"/>
        <v>4.7912027179303408E-2</v>
      </c>
      <c r="T2219" s="13">
        <f t="shared" si="2975"/>
        <v>6.0217992875351671E-2</v>
      </c>
      <c r="U2219" s="13">
        <f t="shared" si="2976"/>
        <v>9.485556233934371E-2</v>
      </c>
      <c r="V2219" s="13">
        <f t="shared" si="2977"/>
        <v>8.557798219067261E-3</v>
      </c>
      <c r="W2219" s="13">
        <f t="shared" si="2978"/>
        <v>1.2742906430597537E-2</v>
      </c>
      <c r="X2219" s="13">
        <f t="shared" si="2979"/>
        <v>2.0277609734017356E-2</v>
      </c>
      <c r="Y2219" s="13">
        <f t="shared" si="2980"/>
        <v>1.6133739142030035E-2</v>
      </c>
      <c r="Z2219" s="13">
        <f t="shared" si="2981"/>
        <v>4.9805588424585275E-2</v>
      </c>
      <c r="AA2219" s="13">
        <f t="shared" si="2982"/>
        <v>5.0314112265615808E-2</v>
      </c>
      <c r="AB2219" s="13">
        <f t="shared" si="2983"/>
        <v>2.5413914112370716E-2</v>
      </c>
      <c r="AC2219" s="13">
        <f t="shared" si="2984"/>
        <v>8.5980915443966853E-4</v>
      </c>
      <c r="AD2219" s="13">
        <f t="shared" si="2985"/>
        <v>3.2182534381163712E-3</v>
      </c>
      <c r="AE2219" s="13">
        <f t="shared" si="2986"/>
        <v>5.1211619263395363E-3</v>
      </c>
      <c r="AF2219" s="13">
        <f t="shared" si="2987"/>
        <v>4.0746168659637639E-3</v>
      </c>
      <c r="AG2219" s="13">
        <f t="shared" si="2988"/>
        <v>2.1612937120129129E-3</v>
      </c>
      <c r="AH2219" s="13">
        <f t="shared" si="2989"/>
        <v>1.9813735001259724E-2</v>
      </c>
      <c r="AI2219" s="13">
        <f t="shared" si="2990"/>
        <v>2.0016036729774755E-2</v>
      </c>
      <c r="AJ2219" s="13">
        <f t="shared" si="2991"/>
        <v>1.0110201997306913E-2</v>
      </c>
      <c r="AK2219" s="13">
        <f t="shared" si="2992"/>
        <v>3.4044763142111805E-3</v>
      </c>
      <c r="AL2219" s="13">
        <f t="shared" si="2993"/>
        <v>5.5286877349259702E-5</v>
      </c>
      <c r="AM2219" s="13">
        <f t="shared" si="2994"/>
        <v>6.5022247465170672E-4</v>
      </c>
      <c r="AN2219" s="13">
        <f t="shared" si="2995"/>
        <v>1.0346899785448739E-3</v>
      </c>
      <c r="AO2219" s="13">
        <f t="shared" si="2996"/>
        <v>8.2324388454478776E-4</v>
      </c>
      <c r="AP2219" s="13">
        <f t="shared" si="2997"/>
        <v>4.3667218039134225E-4</v>
      </c>
      <c r="AQ2219" s="13">
        <f t="shared" si="2998"/>
        <v>1.7371759150676842E-4</v>
      </c>
      <c r="AR2219" s="13">
        <f t="shared" si="2999"/>
        <v>6.3058641749744711E-3</v>
      </c>
      <c r="AS2219" s="13">
        <f t="shared" si="3000"/>
        <v>6.3702481602401079E-3</v>
      </c>
      <c r="AT2219" s="13">
        <f t="shared" si="3001"/>
        <v>3.2176447586747103E-3</v>
      </c>
      <c r="AU2219" s="13">
        <f t="shared" si="3002"/>
        <v>1.0834991596974778E-3</v>
      </c>
      <c r="AV2219" s="13">
        <f t="shared" si="3003"/>
        <v>2.7364046929826639E-4</v>
      </c>
      <c r="AW2219" s="13">
        <f t="shared" si="3004"/>
        <v>2.4687639428543376E-6</v>
      </c>
      <c r="AX2219" s="13">
        <f t="shared" si="3005"/>
        <v>1.0947689346410564E-4</v>
      </c>
      <c r="AY2219" s="13">
        <f t="shared" si="3006"/>
        <v>1.7420905761556576E-4</v>
      </c>
      <c r="AZ2219" s="13">
        <f t="shared" si="3007"/>
        <v>1.3860822496417481E-4</v>
      </c>
      <c r="BA2219" s="13">
        <f t="shared" si="3008"/>
        <v>7.3521780060046128E-5</v>
      </c>
      <c r="BB2219" s="13">
        <f t="shared" si="3009"/>
        <v>2.9248546458524954E-5</v>
      </c>
      <c r="BC2219" s="13">
        <f t="shared" si="3010"/>
        <v>9.3085610194727412E-6</v>
      </c>
      <c r="BD2219" s="13">
        <f t="shared" si="3011"/>
        <v>1.6724056565937061E-3</v>
      </c>
      <c r="BE2219" s="13">
        <f t="shared" si="3012"/>
        <v>1.6894812132762654E-3</v>
      </c>
      <c r="BF2219" s="13">
        <f t="shared" si="3013"/>
        <v>8.5336555720191387E-4</v>
      </c>
      <c r="BG2219" s="13">
        <f t="shared" si="3014"/>
        <v>2.8735952334398723E-4</v>
      </c>
      <c r="BH2219" s="13">
        <f t="shared" si="3015"/>
        <v>7.2573378688295306E-5</v>
      </c>
      <c r="BI2219" s="13">
        <f t="shared" si="3016"/>
        <v>1.4662873136603629E-5</v>
      </c>
      <c r="BJ2219" s="14">
        <f t="shared" si="3017"/>
        <v>0.24036257644170508</v>
      </c>
      <c r="BK2219" s="14">
        <f t="shared" si="3018"/>
        <v>0.25094040021247888</v>
      </c>
      <c r="BL2219" s="14">
        <f t="shared" si="3019"/>
        <v>0.45767944220741286</v>
      </c>
      <c r="BM2219" s="14">
        <f t="shared" si="3020"/>
        <v>0.48056225560134685</v>
      </c>
      <c r="BN2219" s="14">
        <f t="shared" si="3021"/>
        <v>0.51805401139116258</v>
      </c>
    </row>
    <row r="2220" spans="1:66" x14ac:dyDescent="0.25">
      <c r="A2220" t="s">
        <v>343</v>
      </c>
      <c r="B2220" t="s">
        <v>183</v>
      </c>
      <c r="C2220" t="s">
        <v>186</v>
      </c>
      <c r="D2220" s="6" t="s">
        <v>446</v>
      </c>
      <c r="E2220" s="10">
        <f>VLOOKUP(A2220,home!$A$2:$E$405,3,FALSE)</f>
        <v>1.3052999999999999</v>
      </c>
      <c r="F2220" s="10">
        <f>VLOOKUP(B2220,home!$B$2:$E$405,3,FALSE)</f>
        <v>0.8468</v>
      </c>
      <c r="G2220" s="10">
        <f>VLOOKUP(C2220,away!$B$2:$E$405,4,FALSE)</f>
        <v>1.3709</v>
      </c>
      <c r="H2220" s="10">
        <f>VLOOKUP(A2220,away!$A$2:$E$405,3,FALSE)</f>
        <v>1.1211</v>
      </c>
      <c r="I2220" s="10">
        <f>VLOOKUP(C2220,away!$B$2:$E$405,3,FALSE)</f>
        <v>0.56340000000000001</v>
      </c>
      <c r="J2220" s="10">
        <f>VLOOKUP(B2220,home!$B$2:$E$405,4,FALSE)</f>
        <v>1.3613999999999999</v>
      </c>
      <c r="K2220" s="12">
        <f t="shared" si="2966"/>
        <v>1.5152942100359998</v>
      </c>
      <c r="L2220" s="12">
        <f t="shared" si="2967"/>
        <v>0.85989800523599991</v>
      </c>
      <c r="M2220" s="13">
        <f t="shared" si="2968"/>
        <v>9.2996612123499564E-2</v>
      </c>
      <c r="N2220" s="13">
        <f t="shared" si="2969"/>
        <v>0.14091722790370256</v>
      </c>
      <c r="O2220" s="13">
        <f t="shared" si="2970"/>
        <v>7.996760125870328E-2</v>
      </c>
      <c r="P2220" s="13">
        <f t="shared" si="2971"/>
        <v>0.12117444317778062</v>
      </c>
      <c r="Q2220" s="13">
        <f t="shared" si="2972"/>
        <v>0.10676552976840198</v>
      </c>
      <c r="R2220" s="13">
        <f t="shared" si="2973"/>
        <v>3.4381990402933396E-2</v>
      </c>
      <c r="S2220" s="13">
        <f t="shared" si="2974"/>
        <v>3.9472528472181932E-2</v>
      </c>
      <c r="T2220" s="13">
        <f t="shared" si="2975"/>
        <v>9.1807466075813624E-2</v>
      </c>
      <c r="U2220" s="13">
        <f t="shared" si="2976"/>
        <v>5.2098830987078286E-2</v>
      </c>
      <c r="V2220" s="13">
        <f t="shared" si="2977"/>
        <v>5.7147382388078932E-3</v>
      </c>
      <c r="W2220" s="13">
        <f t="shared" si="2978"/>
        <v>5.3927063029828581E-2</v>
      </c>
      <c r="X2220" s="13">
        <f t="shared" si="2979"/>
        <v>4.6371773927585631E-2</v>
      </c>
      <c r="Y2220" s="13">
        <f t="shared" si="2980"/>
        <v>1.9937497949792816E-2</v>
      </c>
      <c r="Z2220" s="13">
        <f t="shared" si="2981"/>
        <v>9.8550016545085727E-3</v>
      </c>
      <c r="AA2220" s="13">
        <f t="shared" si="2982"/>
        <v>1.4933226946972038E-2</v>
      </c>
      <c r="AB2220" s="13">
        <f t="shared" si="2983"/>
        <v>1.1314116164950152E-2</v>
      </c>
      <c r="AC2220" s="13">
        <f t="shared" si="2984"/>
        <v>4.6539344833518157E-4</v>
      </c>
      <c r="AD2220" s="13">
        <f t="shared" si="2985"/>
        <v>2.0428841593336418E-2</v>
      </c>
      <c r="AE2220" s="13">
        <f t="shared" si="2986"/>
        <v>1.7566720135392212E-2</v>
      </c>
      <c r="AF2220" s="13">
        <f t="shared" si="2987"/>
        <v>7.5527938014814189E-3</v>
      </c>
      <c r="AG2220" s="13">
        <f t="shared" si="2988"/>
        <v>2.1648774412842322E-3</v>
      </c>
      <c r="AH2220" s="13">
        <f t="shared" si="2989"/>
        <v>2.1185740660773496E-3</v>
      </c>
      <c r="AI2220" s="13">
        <f t="shared" si="2990"/>
        <v>3.2102630158594337E-3</v>
      </c>
      <c r="AJ2220" s="13">
        <f t="shared" si="2991"/>
        <v>2.4322464803122538E-3</v>
      </c>
      <c r="AK2220" s="13">
        <f t="shared" si="2992"/>
        <v>1.2285230029991994E-3</v>
      </c>
      <c r="AL2220" s="13">
        <f t="shared" si="2993"/>
        <v>2.4256278018262356E-5</v>
      </c>
      <c r="AM2220" s="13">
        <f t="shared" si="2994"/>
        <v>6.1911410768250522E-3</v>
      </c>
      <c r="AN2220" s="13">
        <f t="shared" si="2995"/>
        <v>5.3237498620965218E-3</v>
      </c>
      <c r="AO2220" s="13">
        <f t="shared" si="2996"/>
        <v>2.2889409433961144E-3</v>
      </c>
      <c r="AP2220" s="13">
        <f t="shared" si="2997"/>
        <v>6.560852504431089E-4</v>
      </c>
      <c r="AQ2220" s="13">
        <f t="shared" si="2998"/>
        <v>1.4104159953019766E-4</v>
      </c>
      <c r="AR2220" s="13">
        <f t="shared" si="2999"/>
        <v>3.6435152267292708E-4</v>
      </c>
      <c r="AS2220" s="13">
        <f t="shared" si="3000"/>
        <v>5.5209975272408674E-4</v>
      </c>
      <c r="AT2220" s="13">
        <f t="shared" si="3001"/>
        <v>4.1829677933255798E-4</v>
      </c>
      <c r="AU2220" s="13">
        <f t="shared" si="3002"/>
        <v>2.1128089593311052E-4</v>
      </c>
      <c r="AV2220" s="13">
        <f t="shared" si="3003"/>
        <v>8.0038179574665246E-5</v>
      </c>
      <c r="AW2220" s="13">
        <f t="shared" si="3004"/>
        <v>8.7794147529597426E-7</v>
      </c>
      <c r="AX2220" s="13">
        <f t="shared" si="3005"/>
        <v>1.5635667045381732E-3</v>
      </c>
      <c r="AY2220" s="13">
        <f t="shared" si="3006"/>
        <v>1.344507890285801E-3</v>
      </c>
      <c r="AZ2220" s="13">
        <f t="shared" si="3007"/>
        <v>5.7806982644041151E-4</v>
      </c>
      <c r="BA2220" s="13">
        <f t="shared" si="3008"/>
        <v>1.6569369688107684E-4</v>
      </c>
      <c r="BB2220" s="13">
        <f t="shared" si="3009"/>
        <v>3.5619919857054085E-5</v>
      </c>
      <c r="BC2220" s="13">
        <f t="shared" si="3010"/>
        <v>6.1258996063494025E-6</v>
      </c>
      <c r="BD2220" s="13">
        <f t="shared" si="3011"/>
        <v>5.2217524591858172E-5</v>
      </c>
      <c r="BE2220" s="13">
        <f t="shared" si="3012"/>
        <v>7.9124912676455133E-5</v>
      </c>
      <c r="BF2220" s="13">
        <f t="shared" si="3013"/>
        <v>5.9948761024118278E-5</v>
      </c>
      <c r="BG2220" s="13">
        <f t="shared" si="3014"/>
        <v>3.0280003492892754E-5</v>
      </c>
      <c r="BH2220" s="13">
        <f t="shared" si="3015"/>
        <v>1.1470778493162562E-5</v>
      </c>
      <c r="BI2220" s="13">
        <f t="shared" si="3016"/>
        <v>3.4763208470589374E-6</v>
      </c>
      <c r="BJ2220" s="14">
        <f t="shared" si="3017"/>
        <v>0.52573433429651939</v>
      </c>
      <c r="BK2220" s="14">
        <f t="shared" si="3018"/>
        <v>0.26119247962890924</v>
      </c>
      <c r="BL2220" s="14">
        <f t="shared" si="3019"/>
        <v>0.20354795775724827</v>
      </c>
      <c r="BM2220" s="14">
        <f t="shared" si="3020"/>
        <v>0.42278273875335365</v>
      </c>
      <c r="BN2220" s="14">
        <f t="shared" si="3021"/>
        <v>0.57620340463502151</v>
      </c>
    </row>
    <row r="2221" spans="1:66" x14ac:dyDescent="0.25">
      <c r="A2221" t="s">
        <v>343</v>
      </c>
      <c r="B2221" t="s">
        <v>185</v>
      </c>
      <c r="C2221" t="s">
        <v>192</v>
      </c>
      <c r="D2221" s="6" t="s">
        <v>446</v>
      </c>
      <c r="E2221" s="10">
        <f>VLOOKUP(A2221,home!$A$2:$E$405,3,FALSE)</f>
        <v>1.3052999999999999</v>
      </c>
      <c r="F2221" s="10">
        <f>VLOOKUP(B2221,home!$B$2:$E$405,3,FALSE)</f>
        <v>0.8871</v>
      </c>
      <c r="G2221" s="10">
        <f>VLOOKUP(C2221,away!$B$2:$E$405,4,FALSE)</f>
        <v>0.8468</v>
      </c>
      <c r="H2221" s="10">
        <f>VLOOKUP(A2221,away!$A$2:$E$405,3,FALSE)</f>
        <v>1.1211</v>
      </c>
      <c r="I2221" s="10">
        <f>VLOOKUP(C2221,away!$B$2:$E$405,3,FALSE)</f>
        <v>0.79810000000000003</v>
      </c>
      <c r="J2221" s="10">
        <f>VLOOKUP(B2221,home!$B$2:$E$405,4,FALSE)</f>
        <v>0.61029999999999995</v>
      </c>
      <c r="K2221" s="12">
        <f t="shared" si="2966"/>
        <v>0.98053650428399997</v>
      </c>
      <c r="L2221" s="12">
        <f t="shared" si="2967"/>
        <v>0.546065870073</v>
      </c>
      <c r="M2221" s="13">
        <f t="shared" si="2968"/>
        <v>0.2172726256973059</v>
      </c>
      <c r="N2221" s="13">
        <f t="shared" si="2969"/>
        <v>0.21304374087784228</v>
      </c>
      <c r="O2221" s="13">
        <f t="shared" si="2970"/>
        <v>0.1186451653944446</v>
      </c>
      <c r="P2221" s="13">
        <f t="shared" si="2971"/>
        <v>0.11633591572606571</v>
      </c>
      <c r="Q2221" s="13">
        <f t="shared" si="2972"/>
        <v>0.10444858246997289</v>
      </c>
      <c r="R2221" s="13">
        <f t="shared" si="2973"/>
        <v>3.2394037735536188E-2</v>
      </c>
      <c r="S2221" s="13">
        <f t="shared" si="2974"/>
        <v>1.5572653531924061E-2</v>
      </c>
      <c r="T2221" s="13">
        <f t="shared" si="2975"/>
        <v>5.7035806064357243E-2</v>
      </c>
      <c r="U2221" s="13">
        <f t="shared" si="2976"/>
        <v>3.1763536520846632E-2</v>
      </c>
      <c r="V2221" s="13">
        <f t="shared" si="2977"/>
        <v>9.264647752036941E-4</v>
      </c>
      <c r="W2221" s="13">
        <f t="shared" si="2978"/>
        <v>3.4138549310842106E-2</v>
      </c>
      <c r="X2221" s="13">
        <f t="shared" si="2979"/>
        <v>1.8641896632455007E-2</v>
      </c>
      <c r="Y2221" s="13">
        <f t="shared" si="2980"/>
        <v>5.0898517522062351E-3</v>
      </c>
      <c r="Z2221" s="13">
        <f t="shared" si="2981"/>
        <v>5.8964261337443886E-3</v>
      </c>
      <c r="AA2221" s="13">
        <f t="shared" si="2982"/>
        <v>5.7816610689505436E-3</v>
      </c>
      <c r="AB2221" s="13">
        <f t="shared" si="2983"/>
        <v>2.8345648667518304E-3</v>
      </c>
      <c r="AC2221" s="13">
        <f t="shared" si="2984"/>
        <v>3.1004000062524269E-5</v>
      </c>
      <c r="AD2221" s="13">
        <f t="shared" si="2985"/>
        <v>8.3685234506450171E-3</v>
      </c>
      <c r="AE2221" s="13">
        <f t="shared" si="2986"/>
        <v>4.5697650393027754E-3</v>
      </c>
      <c r="AF2221" s="13">
        <f t="shared" si="2987"/>
        <v>1.2476963611080232E-3</v>
      </c>
      <c r="AG2221" s="13">
        <f t="shared" si="2988"/>
        <v>2.2710813300512298E-4</v>
      </c>
      <c r="AH2221" s="13">
        <f t="shared" si="2989"/>
        <v>8.0495926676107628E-4</v>
      </c>
      <c r="AI2221" s="13">
        <f t="shared" si="2990"/>
        <v>7.8929194552091744E-4</v>
      </c>
      <c r="AJ2221" s="13">
        <f t="shared" si="2991"/>
        <v>3.8696478256029885E-4</v>
      </c>
      <c r="AK2221" s="13">
        <f t="shared" si="2992"/>
        <v>1.2647769839089788E-4</v>
      </c>
      <c r="AL2221" s="13">
        <f t="shared" si="2993"/>
        <v>6.6402819533643367E-7</v>
      </c>
      <c r="AM2221" s="13">
        <f t="shared" si="2994"/>
        <v>1.641128546062829E-3</v>
      </c>
      <c r="AN2221" s="13">
        <f t="shared" si="2995"/>
        <v>8.9616428740743614E-4</v>
      </c>
      <c r="AO2221" s="13">
        <f t="shared" si="2996"/>
        <v>2.4468236566574581E-4</v>
      </c>
      <c r="AP2221" s="13">
        <f t="shared" si="2997"/>
        <v>4.4537562966261814E-5</v>
      </c>
      <c r="AQ2221" s="13">
        <f t="shared" si="2998"/>
        <v>6.0801107680256953E-6</v>
      </c>
      <c r="AR2221" s="13">
        <f t="shared" si="2999"/>
        <v>8.7912156475442258E-5</v>
      </c>
      <c r="AS2221" s="13">
        <f t="shared" si="3000"/>
        <v>8.6201078594498162E-5</v>
      </c>
      <c r="AT2221" s="13">
        <f t="shared" si="3001"/>
        <v>4.2261652135279785E-5</v>
      </c>
      <c r="AU2221" s="13">
        <f t="shared" si="3002"/>
        <v>1.3813030883331228E-5</v>
      </c>
      <c r="AV2221" s="13">
        <f t="shared" si="3003"/>
        <v>3.386045253977133E-6</v>
      </c>
      <c r="AW2221" s="13">
        <f t="shared" si="3004"/>
        <v>9.8762669358199109E-9</v>
      </c>
      <c r="AX2221" s="13">
        <f t="shared" si="3005"/>
        <v>2.6819774127285481E-4</v>
      </c>
      <c r="AY2221" s="13">
        <f t="shared" si="3006"/>
        <v>1.4645363293977481E-4</v>
      </c>
      <c r="AZ2221" s="13">
        <f t="shared" si="3007"/>
        <v>3.9986665248304943E-5</v>
      </c>
      <c r="BA2221" s="13">
        <f t="shared" si="3008"/>
        <v>7.2784510500444785E-6</v>
      </c>
      <c r="BB2221" s="13">
        <f t="shared" si="3009"/>
        <v>9.9362842635656963E-7</v>
      </c>
      <c r="BC2221" s="13">
        <f t="shared" si="3010"/>
        <v>1.0851731423353324E-7</v>
      </c>
      <c r="BD2221" s="13">
        <f t="shared" si="3011"/>
        <v>8.0009713692926829E-6</v>
      </c>
      <c r="BE2221" s="13">
        <f t="shared" si="3012"/>
        <v>7.845244497322616E-6</v>
      </c>
      <c r="BF2221" s="13">
        <f t="shared" si="3013"/>
        <v>3.846274307329002E-6</v>
      </c>
      <c r="BG2221" s="13">
        <f t="shared" si="3014"/>
        <v>1.2571374546085812E-6</v>
      </c>
      <c r="BH2221" s="13">
        <f t="shared" si="3015"/>
        <v>3.0816729128659593E-7</v>
      </c>
      <c r="BI2221" s="13">
        <f t="shared" si="3016"/>
        <v>6.043385570656561E-8</v>
      </c>
      <c r="BJ2221" s="14">
        <f t="shared" si="3017"/>
        <v>0.45010713160085869</v>
      </c>
      <c r="BK2221" s="14">
        <f t="shared" si="3018"/>
        <v>0.35028578139169697</v>
      </c>
      <c r="BL2221" s="14">
        <f t="shared" si="3019"/>
        <v>0.19378155147188103</v>
      </c>
      <c r="BM2221" s="14">
        <f t="shared" si="3020"/>
        <v>0.19778437894034059</v>
      </c>
      <c r="BN2221" s="14">
        <f t="shared" si="3021"/>
        <v>0.80214006790116754</v>
      </c>
    </row>
    <row r="2222" spans="1:66" x14ac:dyDescent="0.25">
      <c r="A2222" t="s">
        <v>343</v>
      </c>
      <c r="B2222" t="s">
        <v>187</v>
      </c>
      <c r="C2222" t="s">
        <v>194</v>
      </c>
      <c r="D2222" s="6" t="s">
        <v>446</v>
      </c>
      <c r="E2222" s="10">
        <f>VLOOKUP(A2222,home!$A$2:$E$405,3,FALSE)</f>
        <v>1.3052999999999999</v>
      </c>
      <c r="F2222" s="10">
        <f>VLOOKUP(B2222,home!$B$2:$E$405,3,FALSE)</f>
        <v>1.2096</v>
      </c>
      <c r="G2222" s="10">
        <f>VLOOKUP(C2222,away!$B$2:$E$405,4,FALSE)</f>
        <v>0.8871</v>
      </c>
      <c r="H2222" s="10">
        <f>VLOOKUP(A2222,away!$A$2:$E$405,3,FALSE)</f>
        <v>1.1211</v>
      </c>
      <c r="I2222" s="10">
        <f>VLOOKUP(C2222,away!$B$2:$E$405,3,FALSE)</f>
        <v>1.4553</v>
      </c>
      <c r="J2222" s="10">
        <f>VLOOKUP(B2222,home!$B$2:$E$405,4,FALSE)</f>
        <v>0.70420000000000005</v>
      </c>
      <c r="K2222" s="12">
        <f t="shared" si="2966"/>
        <v>1.400634099648</v>
      </c>
      <c r="L2222" s="12">
        <f t="shared" si="2967"/>
        <v>1.148928235686</v>
      </c>
      <c r="M2222" s="13">
        <f t="shared" si="2968"/>
        <v>7.8115847066800997E-2</v>
      </c>
      <c r="N2222" s="13">
        <f t="shared" si="2969"/>
        <v>0.10941171912464967</v>
      </c>
      <c r="O2222" s="13">
        <f t="shared" si="2970"/>
        <v>8.9749502349577057E-2</v>
      </c>
      <c r="P2222" s="13">
        <f t="shared" si="2971"/>
        <v>0.12570621341725591</v>
      </c>
      <c r="Q2222" s="13">
        <f t="shared" si="2972"/>
        <v>7.6622892353546801E-2</v>
      </c>
      <c r="R2222" s="13">
        <f t="shared" si="2973"/>
        <v>5.1557868694098057E-2</v>
      </c>
      <c r="S2222" s="13">
        <f t="shared" si="2974"/>
        <v>5.0572491642417741E-2</v>
      </c>
      <c r="T2222" s="13">
        <f t="shared" si="2975"/>
        <v>8.8034204524918808E-2</v>
      </c>
      <c r="U2222" s="13">
        <f t="shared" si="2976"/>
        <v>7.2213708998127832E-2</v>
      </c>
      <c r="V2222" s="13">
        <f t="shared" si="2977"/>
        <v>9.042519207271036E-3</v>
      </c>
      <c r="W2222" s="13">
        <f t="shared" si="2978"/>
        <v>3.5773545281345215E-2</v>
      </c>
      <c r="X2222" s="13">
        <f t="shared" si="2979"/>
        <v>4.1101236264329176E-2</v>
      </c>
      <c r="Y2222" s="13">
        <f t="shared" si="2980"/>
        <v>2.361118543284459E-2</v>
      </c>
      <c r="Z2222" s="13">
        <f t="shared" si="2981"/>
        <v>1.9745430371480167E-2</v>
      </c>
      <c r="AA2222" s="13">
        <f t="shared" si="2982"/>
        <v>2.7656123090520401E-2</v>
      </c>
      <c r="AB2222" s="13">
        <f t="shared" si="2983"/>
        <v>1.9368054532322654E-2</v>
      </c>
      <c r="AC2222" s="13">
        <f t="shared" si="2984"/>
        <v>9.094672303870011E-4</v>
      </c>
      <c r="AD2222" s="13">
        <f t="shared" si="2985"/>
        <v>1.2526411846588478E-2</v>
      </c>
      <c r="AE2222" s="13">
        <f t="shared" si="2986"/>
        <v>1.4391948262377106E-2</v>
      </c>
      <c r="AF2222" s="13">
        <f t="shared" si="2987"/>
        <v>8.2676578625885642E-3</v>
      </c>
      <c r="AG2222" s="13">
        <f t="shared" si="2988"/>
        <v>3.1663151871064534E-3</v>
      </c>
      <c r="AH2222" s="13">
        <f t="shared" si="2989"/>
        <v>5.6715206198913676E-3</v>
      </c>
      <c r="AI2222" s="13">
        <f t="shared" si="2990"/>
        <v>7.9437251770766125E-3</v>
      </c>
      <c r="AJ2222" s="13">
        <f t="shared" si="2991"/>
        <v>5.5631261806229262E-3</v>
      </c>
      <c r="AK2222" s="13">
        <f t="shared" si="2992"/>
        <v>2.5973014097416696E-3</v>
      </c>
      <c r="AL2222" s="13">
        <f t="shared" si="2993"/>
        <v>5.8541607651652521E-5</v>
      </c>
      <c r="AM2222" s="13">
        <f t="shared" si="2994"/>
        <v>3.5089839157132949E-3</v>
      </c>
      <c r="AN2222" s="13">
        <f t="shared" si="2995"/>
        <v>4.0315706993310271E-3</v>
      </c>
      <c r="AO2222" s="13">
        <f t="shared" si="2996"/>
        <v>2.3159927053128856E-3</v>
      </c>
      <c r="AP2222" s="13">
        <f t="shared" si="2997"/>
        <v>8.8696980425892621E-4</v>
      </c>
      <c r="AQ2222" s="13">
        <f t="shared" si="2998"/>
        <v>2.5476616307849122E-4</v>
      </c>
      <c r="AR2222" s="13">
        <f t="shared" si="2999"/>
        <v>1.3032340358937111E-3</v>
      </c>
      <c r="AS2222" s="13">
        <f t="shared" si="3000"/>
        <v>1.8253540304946174E-3</v>
      </c>
      <c r="AT2222" s="13">
        <f t="shared" si="3001"/>
        <v>1.2783265495203385E-3</v>
      </c>
      <c r="AU2222" s="13">
        <f t="shared" si="3002"/>
        <v>5.9682258524785127E-4</v>
      </c>
      <c r="AV2222" s="13">
        <f t="shared" si="3003"/>
        <v>2.0898251608455394E-4</v>
      </c>
      <c r="AW2222" s="13">
        <f t="shared" si="3004"/>
        <v>2.6168555000095603E-6</v>
      </c>
      <c r="AX2222" s="13">
        <f t="shared" si="3005"/>
        <v>8.1913375457740056E-4</v>
      </c>
      <c r="AY2222" s="13">
        <f t="shared" si="3006"/>
        <v>9.411258994374617E-4</v>
      </c>
      <c r="AZ2222" s="13">
        <f t="shared" si="3007"/>
        <v>5.406430595995415E-4</v>
      </c>
      <c r="BA2222" s="13">
        <f t="shared" si="3008"/>
        <v>2.0705335886719398E-4</v>
      </c>
      <c r="BB2222" s="13">
        <f t="shared" si="3009"/>
        <v>5.9472362574036342E-5</v>
      </c>
      <c r="BC2222" s="13">
        <f t="shared" si="3010"/>
        <v>1.3665895320853131E-5</v>
      </c>
      <c r="BD2222" s="13">
        <f t="shared" si="3011"/>
        <v>2.4955373025755128E-4</v>
      </c>
      <c r="BE2222" s="13">
        <f t="shared" si="3012"/>
        <v>3.4953346429308522E-4</v>
      </c>
      <c r="BF2222" s="13">
        <f t="shared" si="3013"/>
        <v>2.4478424452849593E-4</v>
      </c>
      <c r="BG2222" s="13">
        <f t="shared" si="3014"/>
        <v>1.1428438664772858E-4</v>
      </c>
      <c r="BH2222" s="13">
        <f t="shared" si="3015"/>
        <v>4.001765224904131E-5</v>
      </c>
      <c r="BI2222" s="13">
        <f t="shared" si="3016"/>
        <v>1.1210017665572534E-5</v>
      </c>
      <c r="BJ2222" s="14">
        <f t="shared" si="3017"/>
        <v>0.42648649375836606</v>
      </c>
      <c r="BK2222" s="14">
        <f t="shared" si="3018"/>
        <v>0.26534620607122184</v>
      </c>
      <c r="BL2222" s="14">
        <f t="shared" si="3019"/>
        <v>0.288543034264861</v>
      </c>
      <c r="BM2222" s="14">
        <f t="shared" si="3020"/>
        <v>0.46801861241606313</v>
      </c>
      <c r="BN2222" s="14">
        <f t="shared" si="3021"/>
        <v>0.53116404300592845</v>
      </c>
    </row>
    <row r="2223" spans="1:66" x14ac:dyDescent="0.25">
      <c r="A2223" t="s">
        <v>343</v>
      </c>
      <c r="B2223" t="s">
        <v>189</v>
      </c>
      <c r="C2223" t="s">
        <v>178</v>
      </c>
      <c r="D2223" s="6" t="s">
        <v>446</v>
      </c>
      <c r="E2223" s="10">
        <f>VLOOKUP(A2223,home!$A$2:$E$405,3,FALSE)</f>
        <v>1.3052999999999999</v>
      </c>
      <c r="F2223" s="10">
        <f>VLOOKUP(B2223,home!$B$2:$E$405,3,FALSE)</f>
        <v>0.6855</v>
      </c>
      <c r="G2223" s="10">
        <f>VLOOKUP(C2223,away!$B$2:$E$405,4,FALSE)</f>
        <v>0.9274</v>
      </c>
      <c r="H2223" s="10">
        <f>VLOOKUP(A2223,away!$A$2:$E$405,3,FALSE)</f>
        <v>1.1211</v>
      </c>
      <c r="I2223" s="10">
        <f>VLOOKUP(C2223,away!$B$2:$E$405,3,FALSE)</f>
        <v>0.9859</v>
      </c>
      <c r="J2223" s="10">
        <f>VLOOKUP(B2223,home!$B$2:$E$405,4,FALSE)</f>
        <v>1.3145</v>
      </c>
      <c r="K2223" s="12">
        <f t="shared" si="2966"/>
        <v>0.82982189331</v>
      </c>
      <c r="L2223" s="12">
        <f t="shared" si="2967"/>
        <v>1.4529069781050001</v>
      </c>
      <c r="M2223" s="13">
        <f t="shared" si="2968"/>
        <v>0.10200546676334463</v>
      </c>
      <c r="N2223" s="13">
        <f t="shared" si="2969"/>
        <v>8.4646369557528925E-2</v>
      </c>
      <c r="O2223" s="13">
        <f t="shared" si="2970"/>
        <v>0.14820445446532107</v>
      </c>
      <c r="P2223" s="13">
        <f t="shared" si="2971"/>
        <v>0.12298330100138843</v>
      </c>
      <c r="Q2223" s="13">
        <f t="shared" si="2972"/>
        <v>3.5120705324023296E-2</v>
      </c>
      <c r="R2223" s="13">
        <f t="shared" si="2973"/>
        <v>0.10766364303945489</v>
      </c>
      <c r="S2223" s="13">
        <f t="shared" si="2974"/>
        <v>3.7068827792063969E-2</v>
      </c>
      <c r="T2223" s="13">
        <f t="shared" si="2975"/>
        <v>5.1027117841242878E-2</v>
      </c>
      <c r="U2223" s="13">
        <f t="shared" si="2976"/>
        <v>8.9341648107652466E-2</v>
      </c>
      <c r="V2223" s="13">
        <f t="shared" si="2977"/>
        <v>4.9657979134443819E-3</v>
      </c>
      <c r="W2223" s="13">
        <f t="shared" si="2978"/>
        <v>9.7146433954545374E-3</v>
      </c>
      <c r="X2223" s="13">
        <f t="shared" si="2979"/>
        <v>1.4114473179057551E-2</v>
      </c>
      <c r="Y2223" s="13">
        <f t="shared" si="2980"/>
        <v>1.0253508287064292E-2</v>
      </c>
      <c r="Z2223" s="13">
        <f t="shared" si="2981"/>
        <v>5.214175275340991E-2</v>
      </c>
      <c r="AA2223" s="13">
        <f t="shared" si="2982"/>
        <v>4.3268367990336523E-2</v>
      </c>
      <c r="AB2223" s="13">
        <f t="shared" si="2983"/>
        <v>1.7952519523087424E-2</v>
      </c>
      <c r="AC2223" s="13">
        <f t="shared" si="2984"/>
        <v>3.741896383590776E-4</v>
      </c>
      <c r="AD2223" s="13">
        <f t="shared" si="2985"/>
        <v>2.0153559438118923E-3</v>
      </c>
      <c r="AE2223" s="13">
        <f t="shared" si="2986"/>
        <v>2.9281247141296871E-3</v>
      </c>
      <c r="AF2223" s="13">
        <f t="shared" si="2987"/>
        <v>2.1271464149603659E-3</v>
      </c>
      <c r="AG2223" s="13">
        <f t="shared" si="2988"/>
        <v>1.030181956582316E-3</v>
      </c>
      <c r="AH2223" s="13">
        <f t="shared" si="2989"/>
        <v>1.8939279106513732E-2</v>
      </c>
      <c r="AI2223" s="13">
        <f t="shared" si="2990"/>
        <v>1.5716228446093751E-2</v>
      </c>
      <c r="AJ2223" s="13">
        <f t="shared" si="2991"/>
        <v>6.520835222414997E-3</v>
      </c>
      <c r="AK2223" s="13">
        <f t="shared" si="2992"/>
        <v>1.8037106100756493E-3</v>
      </c>
      <c r="AL2223" s="13">
        <f t="shared" si="2993"/>
        <v>1.8045729659835036E-5</v>
      </c>
      <c r="AM2223" s="13">
        <f t="shared" si="2994"/>
        <v>3.3447729699750939E-4</v>
      </c>
      <c r="AN2223" s="13">
        <f t="shared" si="2995"/>
        <v>4.8596439882538003E-4</v>
      </c>
      <c r="AO2223" s="13">
        <f t="shared" si="2996"/>
        <v>3.5303053308199803E-4</v>
      </c>
      <c r="AP2223" s="13">
        <f t="shared" si="2997"/>
        <v>1.7097350833298756E-4</v>
      </c>
      <c r="AQ2223" s="13">
        <f t="shared" si="2998"/>
        <v>6.2102150832022812E-5</v>
      </c>
      <c r="AR2223" s="13">
        <f t="shared" si="2999"/>
        <v>5.503402154826407E-3</v>
      </c>
      <c r="AS2223" s="13">
        <f t="shared" si="3000"/>
        <v>4.5668435957643824E-3</v>
      </c>
      <c r="AT2223" s="13">
        <f t="shared" si="3001"/>
        <v>1.8948333995439241E-3</v>
      </c>
      <c r="AU2223" s="13">
        <f t="shared" si="3002"/>
        <v>5.2412474637218763E-4</v>
      </c>
      <c r="AV2223" s="13">
        <f t="shared" si="3003"/>
        <v>1.0873254734129806E-4</v>
      </c>
      <c r="AW2223" s="13">
        <f t="shared" si="3004"/>
        <v>6.043585138034431E-7</v>
      </c>
      <c r="AX2223" s="13">
        <f t="shared" si="3005"/>
        <v>4.6259430643947381E-5</v>
      </c>
      <c r="AY2223" s="13">
        <f t="shared" si="3006"/>
        <v>6.7210649585755427E-5</v>
      </c>
      <c r="AZ2223" s="13">
        <f t="shared" si="3007"/>
        <v>4.8825410893057007E-5</v>
      </c>
      <c r="BA2223" s="13">
        <f t="shared" si="3008"/>
        <v>2.3646260065122124E-5</v>
      </c>
      <c r="BB2223" s="13">
        <f t="shared" si="3009"/>
        <v>8.5889540636753878E-6</v>
      </c>
      <c r="BC2223" s="13">
        <f t="shared" si="3010"/>
        <v>2.495790258747454E-6</v>
      </c>
      <c r="BD2223" s="13">
        <f t="shared" si="3011"/>
        <v>1.3326552323442297E-3</v>
      </c>
      <c r="BE2223" s="13">
        <f t="shared" si="3012"/>
        <v>1.1058664880333666E-3</v>
      </c>
      <c r="BF2223" s="13">
        <f t="shared" si="3013"/>
        <v>4.5883611142396436E-4</v>
      </c>
      <c r="BG2223" s="13">
        <f t="shared" si="3014"/>
        <v>1.2691741690027742E-4</v>
      </c>
      <c r="BH2223" s="13">
        <f t="shared" si="3015"/>
        <v>2.6329712796550698E-5</v>
      </c>
      <c r="BI2223" s="13">
        <f t="shared" si="3016"/>
        <v>4.3697944246284478E-6</v>
      </c>
      <c r="BJ2223" s="14">
        <f t="shared" si="3017"/>
        <v>0.21458120099743588</v>
      </c>
      <c r="BK2223" s="14">
        <f t="shared" si="3018"/>
        <v>0.26748283948784607</v>
      </c>
      <c r="BL2223" s="14">
        <f t="shared" si="3019"/>
        <v>0.4650635977107217</v>
      </c>
      <c r="BM2223" s="14">
        <f t="shared" si="3020"/>
        <v>0.39857884450728043</v>
      </c>
      <c r="BN2223" s="14">
        <f t="shared" si="3021"/>
        <v>0.60062394015106124</v>
      </c>
    </row>
    <row r="2224" spans="1:66" x14ac:dyDescent="0.25">
      <c r="A2224" t="s">
        <v>343</v>
      </c>
      <c r="B2224" t="s">
        <v>191</v>
      </c>
      <c r="C2224" t="s">
        <v>188</v>
      </c>
      <c r="D2224" s="6" t="s">
        <v>446</v>
      </c>
      <c r="E2224" s="10">
        <f>VLOOKUP(A2224,home!$A$2:$E$405,3,FALSE)</f>
        <v>1.3052999999999999</v>
      </c>
      <c r="F2224" s="10">
        <f>VLOOKUP(B2224,home!$B$2:$E$405,3,FALSE)</f>
        <v>0.7258</v>
      </c>
      <c r="G2224" s="10">
        <f>VLOOKUP(C2224,away!$B$2:$E$405,4,FALSE)</f>
        <v>0.7661</v>
      </c>
      <c r="H2224" s="10">
        <f>VLOOKUP(A2224,away!$A$2:$E$405,3,FALSE)</f>
        <v>1.1211</v>
      </c>
      <c r="I2224" s="10">
        <f>VLOOKUP(C2224,away!$B$2:$E$405,3,FALSE)</f>
        <v>1.1737</v>
      </c>
      <c r="J2224" s="10">
        <f>VLOOKUP(B2224,home!$B$2:$E$405,4,FALSE)</f>
        <v>1.1267</v>
      </c>
      <c r="K2224" s="12">
        <f t="shared" si="2966"/>
        <v>0.72579298151399996</v>
      </c>
      <c r="L2224" s="12">
        <f t="shared" si="2967"/>
        <v>1.4825513733689999</v>
      </c>
      <c r="M2224" s="13">
        <f t="shared" si="2968"/>
        <v>0.10988242429512576</v>
      </c>
      <c r="N2224" s="13">
        <f t="shared" si="2969"/>
        <v>7.9751892345145708E-2</v>
      </c>
      <c r="O2224" s="13">
        <f t="shared" si="2970"/>
        <v>0.16290633904785387</v>
      </c>
      <c r="P2224" s="13">
        <f t="shared" si="2971"/>
        <v>0.1182362775250724</v>
      </c>
      <c r="Q2224" s="13">
        <f t="shared" si="2972"/>
        <v>2.8941681863283424E-2</v>
      </c>
      <c r="R2224" s="13">
        <f t="shared" si="2973"/>
        <v>0.12075850834295584</v>
      </c>
      <c r="S2224" s="13">
        <f t="shared" si="2974"/>
        <v>3.1806308908507733E-2</v>
      </c>
      <c r="T2224" s="13">
        <f t="shared" si="2975"/>
        <v>4.2907530194019515E-2</v>
      </c>
      <c r="U2224" s="13">
        <f t="shared" si="2976"/>
        <v>8.7645677813417158E-2</v>
      </c>
      <c r="V2224" s="13">
        <f t="shared" si="2977"/>
        <v>3.8027106309093551E-3</v>
      </c>
      <c r="W2224" s="13">
        <f t="shared" si="2978"/>
        <v>7.0018898565273784E-3</v>
      </c>
      <c r="X2224" s="13">
        <f t="shared" si="2979"/>
        <v>1.0380661422973135E-2</v>
      </c>
      <c r="Y2224" s="13">
        <f t="shared" si="2980"/>
        <v>7.6949319245537091E-3</v>
      </c>
      <c r="Z2224" s="13">
        <f t="shared" si="2981"/>
        <v>5.9676897463280351E-2</v>
      </c>
      <c r="AA2224" s="13">
        <f t="shared" si="2982"/>
        <v>4.3313073337379507E-2</v>
      </c>
      <c r="AB2224" s="13">
        <f t="shared" si="2983"/>
        <v>1.5718162318035602E-2</v>
      </c>
      <c r="AC2224" s="13">
        <f t="shared" si="2984"/>
        <v>2.5573832234087663E-4</v>
      </c>
      <c r="AD2224" s="13">
        <f t="shared" si="2985"/>
        <v>1.2704806288004098E-3</v>
      </c>
      <c r="AE2224" s="13">
        <f t="shared" si="2986"/>
        <v>1.883552801066758E-3</v>
      </c>
      <c r="AF2224" s="13">
        <f t="shared" si="2987"/>
        <v>1.3962318960172744E-3</v>
      </c>
      <c r="AG2224" s="13">
        <f t="shared" si="2988"/>
        <v>6.8999517166067113E-4</v>
      </c>
      <c r="AH2224" s="13">
        <f t="shared" si="2989"/>
        <v>2.2118516573146813E-2</v>
      </c>
      <c r="AI2224" s="13">
        <f t="shared" si="2990"/>
        <v>1.6053464090291045E-2</v>
      </c>
      <c r="AJ2224" s="13">
        <f t="shared" si="2991"/>
        <v>5.8257457828601346E-3</v>
      </c>
      <c r="AK2224" s="13">
        <f t="shared" si="2992"/>
        <v>1.4094284670948896E-3</v>
      </c>
      <c r="AL2224" s="13">
        <f t="shared" si="2993"/>
        <v>1.1007237034697869E-5</v>
      </c>
      <c r="AM2224" s="13">
        <f t="shared" si="2994"/>
        <v>1.8442118470656622E-4</v>
      </c>
      <c r="AN2224" s="13">
        <f t="shared" si="2995"/>
        <v>2.7341388066505777E-4</v>
      </c>
      <c r="AO2224" s="13">
        <f t="shared" si="2996"/>
        <v>2.0267506213906463E-4</v>
      </c>
      <c r="AP2224" s="13">
        <f t="shared" si="2997"/>
        <v>1.0015873057397257E-4</v>
      </c>
      <c r="AQ2224" s="13">
        <f t="shared" si="2998"/>
        <v>3.7122615891834658E-5</v>
      </c>
      <c r="AR2224" s="13">
        <f t="shared" si="2999"/>
        <v>6.5583674244807603E-3</v>
      </c>
      <c r="AS2224" s="13">
        <f t="shared" si="3000"/>
        <v>4.7600170468781837E-3</v>
      </c>
      <c r="AT2224" s="13">
        <f t="shared" si="3001"/>
        <v>1.727393482255591E-3</v>
      </c>
      <c r="AU2224" s="13">
        <f t="shared" si="3002"/>
        <v>4.1791002191137871E-4</v>
      </c>
      <c r="AV2224" s="13">
        <f t="shared" si="3003"/>
        <v>7.5829040201910142E-5</v>
      </c>
      <c r="AW2224" s="13">
        <f t="shared" si="3004"/>
        <v>3.2900184527218527E-7</v>
      </c>
      <c r="AX2224" s="13">
        <f t="shared" si="3005"/>
        <v>2.2308600250420454E-5</v>
      </c>
      <c r="AY2224" s="13">
        <f t="shared" si="3006"/>
        <v>3.3073645939200863E-5</v>
      </c>
      <c r="AZ2224" s="13">
        <f t="shared" si="3007"/>
        <v>2.4516689604741143E-5</v>
      </c>
      <c r="BA2224" s="13">
        <f t="shared" si="3008"/>
        <v>1.2115750614656824E-5</v>
      </c>
      <c r="BB2224" s="13">
        <f t="shared" si="3009"/>
        <v>4.4905556782889435E-6</v>
      </c>
      <c r="BC2224" s="13">
        <f t="shared" si="3010"/>
        <v>1.3314958976074473E-6</v>
      </c>
      <c r="BD2224" s="13">
        <f t="shared" si="3011"/>
        <v>1.6205194387037447E-3</v>
      </c>
      <c r="BE2224" s="13">
        <f t="shared" si="3012"/>
        <v>1.1761616350181845E-3</v>
      </c>
      <c r="BF2224" s="13">
        <f t="shared" si="3013"/>
        <v>4.2682492991111455E-4</v>
      </c>
      <c r="BG2224" s="13">
        <f t="shared" si="3014"/>
        <v>1.0326217948823064E-4</v>
      </c>
      <c r="BH2224" s="13">
        <f t="shared" si="3015"/>
        <v>1.8736741282099178E-5</v>
      </c>
      <c r="BI2224" s="13">
        <f t="shared" si="3016"/>
        <v>2.7197990637982429E-6</v>
      </c>
      <c r="BJ2224" s="14">
        <f t="shared" si="3017"/>
        <v>0.18281447631600944</v>
      </c>
      <c r="BK2224" s="14">
        <f t="shared" si="3018"/>
        <v>0.26402754056493</v>
      </c>
      <c r="BL2224" s="14">
        <f t="shared" si="3019"/>
        <v>0.49263665751222985</v>
      </c>
      <c r="BM2224" s="14">
        <f t="shared" si="3020"/>
        <v>0.37864570379291879</v>
      </c>
      <c r="BN2224" s="14">
        <f t="shared" si="3021"/>
        <v>0.62047712341943695</v>
      </c>
    </row>
    <row r="2225" spans="1:66" x14ac:dyDescent="0.25">
      <c r="A2225" t="s">
        <v>343</v>
      </c>
      <c r="B2225" t="s">
        <v>193</v>
      </c>
      <c r="C2225" t="s">
        <v>182</v>
      </c>
      <c r="D2225" s="6" t="s">
        <v>446</v>
      </c>
      <c r="E2225" s="10">
        <f>VLOOKUP(A2225,home!$A$2:$E$405,3,FALSE)</f>
        <v>1.3052999999999999</v>
      </c>
      <c r="F2225" s="10">
        <f>VLOOKUP(B2225,home!$B$2:$E$405,3,FALSE)</f>
        <v>0.4839</v>
      </c>
      <c r="G2225" s="10">
        <f>VLOOKUP(C2225,away!$B$2:$E$405,4,FALSE)</f>
        <v>0.64510000000000001</v>
      </c>
      <c r="H2225" s="10">
        <f>VLOOKUP(A2225,away!$A$2:$E$405,3,FALSE)</f>
        <v>1.1211</v>
      </c>
      <c r="I2225" s="10">
        <f>VLOOKUP(C2225,away!$B$2:$E$405,3,FALSE)</f>
        <v>1.4084000000000001</v>
      </c>
      <c r="J2225" s="10">
        <f>VLOOKUP(B2225,home!$B$2:$E$405,4,FALSE)</f>
        <v>1.0798000000000001</v>
      </c>
      <c r="K2225" s="12">
        <f t="shared" si="2966"/>
        <v>0.40746752561699995</v>
      </c>
      <c r="L2225" s="12">
        <f t="shared" si="2967"/>
        <v>1.7049580277520002</v>
      </c>
      <c r="M2225" s="13">
        <f t="shared" si="2968"/>
        <v>0.12094425362749163</v>
      </c>
      <c r="N2225" s="13">
        <f t="shared" si="2969"/>
        <v>4.9280855763188885E-2</v>
      </c>
      <c r="O2225" s="13">
        <f t="shared" si="2970"/>
        <v>0.2062048761326658</v>
      </c>
      <c r="P2225" s="13">
        <f t="shared" si="2971"/>
        <v>8.40217906479373E-2</v>
      </c>
      <c r="Q2225" s="13">
        <f t="shared" si="2972"/>
        <v>1.0040174179057422E-2</v>
      </c>
      <c r="R2225" s="13">
        <f t="shared" si="2973"/>
        <v>0.17578532946199776</v>
      </c>
      <c r="S2225" s="13">
        <f t="shared" si="2974"/>
        <v>1.4592800178480509E-2</v>
      </c>
      <c r="T2225" s="13">
        <f t="shared" si="2975"/>
        <v>1.7118075566612299E-2</v>
      </c>
      <c r="U2225" s="13">
        <f t="shared" si="2976"/>
        <v>7.1626813235649345E-2</v>
      </c>
      <c r="V2225" s="13">
        <f t="shared" si="2977"/>
        <v>1.1264263996644472E-3</v>
      </c>
      <c r="W2225" s="13">
        <f t="shared" si="2978"/>
        <v>1.3636816431680746E-3</v>
      </c>
      <c r="X2225" s="13">
        <f t="shared" si="2979"/>
        <v>2.3250199648174471E-3</v>
      </c>
      <c r="Y2225" s="13">
        <f t="shared" si="2980"/>
        <v>1.9820307268495906E-3</v>
      </c>
      <c r="Z2225" s="13">
        <f t="shared" si="2981"/>
        <v>9.9902202875754451E-2</v>
      </c>
      <c r="AA2225" s="13">
        <f t="shared" si="2982"/>
        <v>4.0706903409471203E-2</v>
      </c>
      <c r="AB2225" s="13">
        <f t="shared" si="2983"/>
        <v>8.2933706038937245E-3</v>
      </c>
      <c r="AC2225" s="13">
        <f t="shared" si="2984"/>
        <v>4.8909084296193929E-5</v>
      </c>
      <c r="AD2225" s="13">
        <f t="shared" si="2985"/>
        <v>1.3891399621775497E-4</v>
      </c>
      <c r="AE2225" s="13">
        <f t="shared" si="2986"/>
        <v>2.3684253301857228E-4</v>
      </c>
      <c r="AF2225" s="13">
        <f t="shared" si="2987"/>
        <v>2.0190328899156657E-4</v>
      </c>
      <c r="AG2225" s="13">
        <f t="shared" si="2988"/>
        <v>1.1474554446523452E-4</v>
      </c>
      <c r="AH2225" s="13">
        <f t="shared" si="2989"/>
        <v>4.2582265695781628E-2</v>
      </c>
      <c r="AI2225" s="13">
        <f t="shared" si="2990"/>
        <v>1.73508904382258E-2</v>
      </c>
      <c r="AJ2225" s="13">
        <f t="shared" si="2991"/>
        <v>3.5349621970577651E-3</v>
      </c>
      <c r="AK2225" s="13">
        <f t="shared" si="2992"/>
        <v>4.8012743319492064E-4</v>
      </c>
      <c r="AL2225" s="13">
        <f t="shared" si="2993"/>
        <v>1.359115036312239E-6</v>
      </c>
      <c r="AM2225" s="13">
        <f t="shared" si="2994"/>
        <v>1.1320588462483581E-5</v>
      </c>
      <c r="AN2225" s="13">
        <f t="shared" si="2995"/>
        <v>1.930112817798805E-5</v>
      </c>
      <c r="AO2225" s="13">
        <f t="shared" si="2996"/>
        <v>1.645380671586554E-5</v>
      </c>
      <c r="AP2225" s="13">
        <f t="shared" si="2997"/>
        <v>9.3510166157649103E-6</v>
      </c>
      <c r="AQ2225" s="13">
        <f t="shared" si="2998"/>
        <v>3.9857727116726812E-6</v>
      </c>
      <c r="AR2225" s="13">
        <f t="shared" si="2999"/>
        <v>1.4520195147578295E-2</v>
      </c>
      <c r="AS2225" s="13">
        <f t="shared" si="3000"/>
        <v>5.9165079882596968E-3</v>
      </c>
      <c r="AT2225" s="13">
        <f t="shared" si="3001"/>
        <v>1.2053924351346965E-3</v>
      </c>
      <c r="AU2225" s="13">
        <f t="shared" si="3002"/>
        <v>1.6371942431392836E-4</v>
      </c>
      <c r="AV2225" s="13">
        <f t="shared" si="3003"/>
        <v>1.6677587180159018E-5</v>
      </c>
      <c r="AW2225" s="13">
        <f t="shared" si="3004"/>
        <v>2.622771226835267E-8</v>
      </c>
      <c r="AX2225" s="13">
        <f t="shared" si="3005"/>
        <v>7.6879536155609074E-7</v>
      </c>
      <c r="AY2225" s="13">
        <f t="shared" si="3006"/>
        <v>1.3107638233835581E-6</v>
      </c>
      <c r="AZ2225" s="13">
        <f t="shared" si="3007"/>
        <v>1.1173986515823516E-6</v>
      </c>
      <c r="BA2225" s="13">
        <f t="shared" si="3008"/>
        <v>6.3503926707153033E-7</v>
      </c>
      <c r="BB2225" s="13">
        <f t="shared" si="3009"/>
        <v>2.7067882408283808E-7</v>
      </c>
      <c r="BC2225" s="13">
        <f t="shared" si="3010"/>
        <v>9.2299206812501205E-8</v>
      </c>
      <c r="BD2225" s="13">
        <f t="shared" si="3011"/>
        <v>4.1260538802315415E-3</v>
      </c>
      <c r="BE2225" s="13">
        <f t="shared" si="3012"/>
        <v>1.6812329651403678E-3</v>
      </c>
      <c r="BF2225" s="13">
        <f t="shared" si="3013"/>
        <v>3.4252391814573876E-4</v>
      </c>
      <c r="BG2225" s="13">
        <f t="shared" si="3014"/>
        <v>4.6522457797161358E-5</v>
      </c>
      <c r="BH2225" s="13">
        <f t="shared" si="3015"/>
        <v>4.7390976910576595E-6</v>
      </c>
      <c r="BI2225" s="13">
        <f t="shared" si="3016"/>
        <v>3.8620568196650045E-7</v>
      </c>
      <c r="BJ2225" s="14">
        <f t="shared" si="3017"/>
        <v>8.2866850494205099E-2</v>
      </c>
      <c r="BK2225" s="14">
        <f t="shared" si="3018"/>
        <v>0.22073684981672975</v>
      </c>
      <c r="BL2225" s="14">
        <f t="shared" si="3019"/>
        <v>0.59458948971509251</v>
      </c>
      <c r="BM2225" s="14">
        <f t="shared" si="3020"/>
        <v>0.35181682855333196</v>
      </c>
      <c r="BN2225" s="14">
        <f t="shared" si="3021"/>
        <v>0.64627727981233885</v>
      </c>
    </row>
    <row r="2226" spans="1:66" x14ac:dyDescent="0.25">
      <c r="A2226" t="s">
        <v>343</v>
      </c>
      <c r="B2226" t="s">
        <v>195</v>
      </c>
      <c r="C2226" t="s">
        <v>184</v>
      </c>
      <c r="D2226" s="6" t="s">
        <v>446</v>
      </c>
      <c r="E2226" s="10">
        <f>VLOOKUP(A2226,home!$A$2:$E$405,3,FALSE)</f>
        <v>1.3052999999999999</v>
      </c>
      <c r="F2226" s="10">
        <f>VLOOKUP(B2226,home!$B$2:$E$405,3,FALSE)</f>
        <v>1.8548</v>
      </c>
      <c r="G2226" s="10">
        <f>VLOOKUP(C2226,away!$B$2:$E$405,4,FALSE)</f>
        <v>0.5645</v>
      </c>
      <c r="H2226" s="10">
        <f>VLOOKUP(A2226,away!$A$2:$E$405,3,FALSE)</f>
        <v>1.1211</v>
      </c>
      <c r="I2226" s="10">
        <f>VLOOKUP(C2226,away!$B$2:$E$405,3,FALSE)</f>
        <v>1.9717</v>
      </c>
      <c r="J2226" s="10">
        <f>VLOOKUP(B2226,home!$B$2:$E$405,4,FALSE)</f>
        <v>0.56340000000000001</v>
      </c>
      <c r="K2226" s="12">
        <f t="shared" si="2966"/>
        <v>1.3666942633799999</v>
      </c>
      <c r="L2226" s="12">
        <f t="shared" si="2967"/>
        <v>1.2453804149579999</v>
      </c>
      <c r="M2226" s="13">
        <f t="shared" si="2968"/>
        <v>7.3382141385638061E-2</v>
      </c>
      <c r="N2226" s="13">
        <f t="shared" si="2969"/>
        <v>0.10029095166629161</v>
      </c>
      <c r="O2226" s="13">
        <f t="shared" si="2970"/>
        <v>9.1388681689352547E-2</v>
      </c>
      <c r="P2226" s="13">
        <f t="shared" si="2971"/>
        <v>0.12490038700269895</v>
      </c>
      <c r="Q2226" s="13">
        <f t="shared" si="2972"/>
        <v>6.8533534155620801E-2</v>
      </c>
      <c r="R2226" s="13">
        <f t="shared" si="2973"/>
        <v>5.6906837162375226E-2</v>
      </c>
      <c r="S2226" s="13">
        <f t="shared" si="2974"/>
        <v>5.3146809219705937E-2</v>
      </c>
      <c r="T2226" s="13">
        <f t="shared" si="2975"/>
        <v>8.5350321205265284E-2</v>
      </c>
      <c r="U2226" s="13">
        <f t="shared" si="2976"/>
        <v>7.7774247896918017E-2</v>
      </c>
      <c r="V2226" s="13">
        <f t="shared" si="2977"/>
        <v>1.0050972612010965E-2</v>
      </c>
      <c r="W2226" s="13">
        <f t="shared" si="2978"/>
        <v>3.1221462659881408E-2</v>
      </c>
      <c r="X2226" s="13">
        <f t="shared" si="2979"/>
        <v>3.8882598122958807E-2</v>
      </c>
      <c r="Y2226" s="13">
        <f t="shared" si="2980"/>
        <v>2.4211813092507795E-2</v>
      </c>
      <c r="Z2226" s="13">
        <f t="shared" si="2981"/>
        <v>2.3623553493075395E-2</v>
      </c>
      <c r="AA2226" s="13">
        <f t="shared" si="2982"/>
        <v>3.2286175039636704E-2</v>
      </c>
      <c r="AB2226" s="13">
        <f t="shared" si="2983"/>
        <v>2.2062665106577013E-2</v>
      </c>
      <c r="AC2226" s="13">
        <f t="shared" si="2984"/>
        <v>1.0692063025222922E-3</v>
      </c>
      <c r="AD2226" s="13">
        <f t="shared" si="2985"/>
        <v>1.0667548477898201E-2</v>
      </c>
      <c r="AE2226" s="13">
        <f t="shared" si="2986"/>
        <v>1.3285155949989443E-2</v>
      </c>
      <c r="AF2226" s="13">
        <f t="shared" si="2987"/>
        <v>8.2725365148897979E-3</v>
      </c>
      <c r="AG2226" s="13">
        <f t="shared" si="2988"/>
        <v>3.4341516525562207E-3</v>
      </c>
      <c r="AH2226" s="13">
        <f t="shared" si="2989"/>
        <v>7.3550777129971889E-3</v>
      </c>
      <c r="AI2226" s="13">
        <f t="shared" si="2990"/>
        <v>1.0052142517067347E-2</v>
      </c>
      <c r="AJ2226" s="13">
        <f t="shared" si="2991"/>
        <v>6.8691027563770688E-3</v>
      </c>
      <c r="AK2226" s="13">
        <f t="shared" si="2992"/>
        <v>3.1293211105694282E-3</v>
      </c>
      <c r="AL2226" s="13">
        <f t="shared" si="2993"/>
        <v>7.2793886059528557E-5</v>
      </c>
      <c r="AM2226" s="13">
        <f t="shared" si="2994"/>
        <v>2.9158554618142997E-3</v>
      </c>
      <c r="AN2226" s="13">
        <f t="shared" si="2995"/>
        <v>3.6313492849918425E-3</v>
      </c>
      <c r="AO2226" s="13">
        <f t="shared" si="2996"/>
        <v>2.2612056397002889E-3</v>
      </c>
      <c r="AP2226" s="13">
        <f t="shared" si="2997"/>
        <v>9.3868707262510516E-4</v>
      </c>
      <c r="AQ2226" s="13">
        <f t="shared" si="2998"/>
        <v>2.9225562400539103E-4</v>
      </c>
      <c r="AR2226" s="13">
        <f t="shared" si="2999"/>
        <v>1.831973946852154E-3</v>
      </c>
      <c r="AS2226" s="13">
        <f t="shared" si="3000"/>
        <v>2.5037482838244558E-3</v>
      </c>
      <c r="AT2226" s="13">
        <f t="shared" si="3001"/>
        <v>1.7109292082252018E-3</v>
      </c>
      <c r="AU2226" s="13">
        <f t="shared" si="3002"/>
        <v>7.7943904464355615E-4</v>
      </c>
      <c r="AV2226" s="13">
        <f t="shared" si="3003"/>
        <v>2.6631371774218406E-4</v>
      </c>
      <c r="AW2226" s="13">
        <f t="shared" si="3004"/>
        <v>3.4416429031589289E-6</v>
      </c>
      <c r="AX2226" s="13">
        <f t="shared" si="3005"/>
        <v>6.6418048875114145E-4</v>
      </c>
      <c r="AY2226" s="13">
        <f t="shared" si="3006"/>
        <v>8.2715737268790378E-4</v>
      </c>
      <c r="AZ2226" s="13">
        <f t="shared" si="3007"/>
        <v>5.1506279601681534E-4</v>
      </c>
      <c r="BA2226" s="13">
        <f t="shared" si="3008"/>
        <v>2.138163728776164E-4</v>
      </c>
      <c r="BB2226" s="13">
        <f t="shared" si="3009"/>
        <v>6.657068079478511E-5</v>
      </c>
      <c r="BC2226" s="13">
        <f t="shared" si="3010"/>
        <v>1.6581164414449194E-5</v>
      </c>
      <c r="BD2226" s="13">
        <f t="shared" si="3011"/>
        <v>3.802507456871636E-4</v>
      </c>
      <c r="BE2226" s="13">
        <f t="shared" si="3012"/>
        <v>5.196865127766137E-4</v>
      </c>
      <c r="BF2226" s="13">
        <f t="shared" si="3013"/>
        <v>3.5512628788387753E-4</v>
      </c>
      <c r="BG2226" s="13">
        <f t="shared" si="3014"/>
        <v>1.6178302014210991E-4</v>
      </c>
      <c r="BH2226" s="13">
        <f t="shared" si="3015"/>
        <v>5.5276981385128169E-5</v>
      </c>
      <c r="BI2226" s="13">
        <f t="shared" si="3016"/>
        <v>1.5109346671203516E-5</v>
      </c>
      <c r="BJ2226" s="14">
        <f t="shared" si="3017"/>
        <v>0.39649279545653898</v>
      </c>
      <c r="BK2226" s="14">
        <f t="shared" si="3018"/>
        <v>0.26344946778132367</v>
      </c>
      <c r="BL2226" s="14">
        <f t="shared" si="3019"/>
        <v>0.31640388808770409</v>
      </c>
      <c r="BM2226" s="14">
        <f t="shared" si="3020"/>
        <v>0.48374345602688024</v>
      </c>
      <c r="BN2226" s="14">
        <f t="shared" si="3021"/>
        <v>0.51540253306197725</v>
      </c>
    </row>
    <row r="2227" spans="1:66" x14ac:dyDescent="0.25">
      <c r="A2227" t="s">
        <v>343</v>
      </c>
      <c r="B2227" t="s">
        <v>196</v>
      </c>
      <c r="C2227" t="s">
        <v>181</v>
      </c>
      <c r="D2227" s="6" t="s">
        <v>446</v>
      </c>
      <c r="E2227" s="10">
        <f>VLOOKUP(A2227,home!$A$2:$E$405,3,FALSE)</f>
        <v>1.3052999999999999</v>
      </c>
      <c r="F2227" s="10">
        <f>VLOOKUP(B2227,home!$B$2:$E$405,3,FALSE)</f>
        <v>0.8468</v>
      </c>
      <c r="G2227" s="10">
        <f>VLOOKUP(C2227,away!$B$2:$E$405,4,FALSE)</f>
        <v>0.9274</v>
      </c>
      <c r="H2227" s="10">
        <f>VLOOKUP(A2227,away!$A$2:$E$405,3,FALSE)</f>
        <v>1.1211</v>
      </c>
      <c r="I2227" s="10">
        <f>VLOOKUP(C2227,away!$B$2:$E$405,3,FALSE)</f>
        <v>0.9859</v>
      </c>
      <c r="J2227" s="10">
        <f>VLOOKUP(B2227,home!$B$2:$E$405,4,FALSE)</f>
        <v>1.4553</v>
      </c>
      <c r="K2227" s="12">
        <f t="shared" si="2966"/>
        <v>1.0250812242959999</v>
      </c>
      <c r="L2227" s="12">
        <f t="shared" si="2967"/>
        <v>1.6085321606970002</v>
      </c>
      <c r="M2227" s="13">
        <f t="shared" si="2968"/>
        <v>7.1818484986811509E-2</v>
      </c>
      <c r="N2227" s="13">
        <f t="shared" si="2969"/>
        <v>7.3619780517364619E-2</v>
      </c>
      <c r="O2227" s="13">
        <f t="shared" si="2970"/>
        <v>0.11552234283382098</v>
      </c>
      <c r="P2227" s="13">
        <f t="shared" si="2971"/>
        <v>0.11841978462563543</v>
      </c>
      <c r="Q2227" s="13">
        <f t="shared" si="2972"/>
        <v>3.7733127372571465E-2</v>
      </c>
      <c r="R2227" s="13">
        <f t="shared" si="2973"/>
        <v>9.2910701863632858E-2</v>
      </c>
      <c r="S2227" s="13">
        <f t="shared" si="2974"/>
        <v>4.8814888650731997E-2</v>
      </c>
      <c r="T2227" s="13">
        <f t="shared" si="2975"/>
        <v>6.0694948902457503E-2</v>
      </c>
      <c r="U2227" s="13">
        <f t="shared" si="2976"/>
        <v>9.5241016016573407E-2</v>
      </c>
      <c r="V2227" s="13">
        <f t="shared" si="2977"/>
        <v>8.9433004478901047E-3</v>
      </c>
      <c r="W2227" s="13">
        <f t="shared" si="2978"/>
        <v>1.2893173467864153E-2</v>
      </c>
      <c r="X2227" s="13">
        <f t="shared" si="2979"/>
        <v>2.073908417650476E-2</v>
      </c>
      <c r="Y2227" s="13">
        <f t="shared" si="2980"/>
        <v>1.6679741940655086E-2</v>
      </c>
      <c r="Z2227" s="13">
        <f t="shared" si="2981"/>
        <v>4.9816617340194734E-2</v>
      </c>
      <c r="AA2227" s="13">
        <f t="shared" si="2982"/>
        <v>5.1066079093372158E-2</v>
      </c>
      <c r="AB2227" s="13">
        <f t="shared" si="2983"/>
        <v>2.6173439438515148E-2</v>
      </c>
      <c r="AC2227" s="13">
        <f t="shared" si="2984"/>
        <v>9.2164965701028957E-4</v>
      </c>
      <c r="AD2227" s="13">
        <f t="shared" si="2985"/>
        <v>3.3041375108747223E-3</v>
      </c>
      <c r="AE2227" s="13">
        <f t="shared" si="2986"/>
        <v>5.3148114496073253E-3</v>
      </c>
      <c r="AF2227" s="13">
        <f t="shared" si="2987"/>
        <v>4.2745225723670134E-3</v>
      </c>
      <c r="AG2227" s="13">
        <f t="shared" si="2988"/>
        <v>2.2919023430925381E-3</v>
      </c>
      <c r="AH2227" s="13">
        <f t="shared" si="2989"/>
        <v>2.0032907782209775E-2</v>
      </c>
      <c r="AI2227" s="13">
        <f t="shared" si="2990"/>
        <v>2.0535357635596458E-2</v>
      </c>
      <c r="AJ2227" s="13">
        <f t="shared" si="2991"/>
        <v>1.0525204773226713E-2</v>
      </c>
      <c r="AK2227" s="13">
        <f t="shared" si="2992"/>
        <v>3.5963965983017805E-3</v>
      </c>
      <c r="AL2227" s="13">
        <f t="shared" si="2993"/>
        <v>6.0787444292923563E-5</v>
      </c>
      <c r="AM2227" s="13">
        <f t="shared" si="2994"/>
        <v>6.7740186497795981E-4</v>
      </c>
      <c r="AN2227" s="13">
        <f t="shared" si="2995"/>
        <v>1.0896226855331753E-3</v>
      </c>
      <c r="AO2227" s="13">
        <f t="shared" si="2996"/>
        <v>8.7634656635257331E-4</v>
      </c>
      <c r="AP2227" s="13">
        <f t="shared" si="2997"/>
        <v>4.6987721196483409E-4</v>
      </c>
      <c r="AQ2227" s="13">
        <f t="shared" si="2998"/>
        <v>1.8895315175601927E-4</v>
      </c>
      <c r="AR2227" s="13">
        <f t="shared" si="2999"/>
        <v>6.4447152879923272E-3</v>
      </c>
      <c r="AS2227" s="13">
        <f t="shared" si="3000"/>
        <v>6.6063566376543216E-3</v>
      </c>
      <c r="AT2227" s="13">
        <f t="shared" si="3001"/>
        <v>3.3860260751313489E-3</v>
      </c>
      <c r="AU2227" s="13">
        <f t="shared" si="3002"/>
        <v>1.1569839181979407E-3</v>
      </c>
      <c r="AV2227" s="13">
        <f t="shared" si="3003"/>
        <v>2.9650062283928199E-4</v>
      </c>
      <c r="AW2227" s="13">
        <f t="shared" si="3004"/>
        <v>2.7841934745601732E-6</v>
      </c>
      <c r="AX2227" s="13">
        <f t="shared" si="3005"/>
        <v>1.1573198884866672E-4</v>
      </c>
      <c r="AY2227" s="13">
        <f t="shared" si="3006"/>
        <v>1.8615862608450701E-4</v>
      </c>
      <c r="AZ2227" s="13">
        <f t="shared" si="3007"/>
        <v>1.4972106852404854E-4</v>
      </c>
      <c r="BA2227" s="13">
        <f t="shared" si="3008"/>
        <v>8.0277051284950493E-5</v>
      </c>
      <c r="BB2227" s="13">
        <f t="shared" si="3009"/>
        <v>3.2282054689441337E-5</v>
      </c>
      <c r="BC2227" s="13">
        <f t="shared" si="3010"/>
        <v>1.0385344636269158E-5</v>
      </c>
      <c r="BD2227" s="13">
        <f t="shared" si="3011"/>
        <v>1.7277553012118821E-3</v>
      </c>
      <c r="BE2227" s="13">
        <f t="shared" si="3012"/>
        <v>1.7710895194501801E-3</v>
      </c>
      <c r="BF2227" s="13">
        <f t="shared" si="3013"/>
        <v>9.0775530646790238E-4</v>
      </c>
      <c r="BG2227" s="13">
        <f t="shared" si="3014"/>
        <v>3.1017430697176927E-4</v>
      </c>
      <c r="BH2227" s="13">
        <f t="shared" si="3015"/>
        <v>7.9488464583946138E-5</v>
      </c>
      <c r="BI2227" s="13">
        <f t="shared" si="3016"/>
        <v>1.6296426518624152E-5</v>
      </c>
      <c r="BJ2227" s="14">
        <f t="shared" si="3017"/>
        <v>0.24142198786801161</v>
      </c>
      <c r="BK2227" s="14">
        <f t="shared" si="3018"/>
        <v>0.24916505443845674</v>
      </c>
      <c r="BL2227" s="14">
        <f t="shared" si="3019"/>
        <v>0.45830658790226875</v>
      </c>
      <c r="BM2227" s="14">
        <f t="shared" si="3020"/>
        <v>0.48850265091648498</v>
      </c>
      <c r="BN2227" s="14">
        <f t="shared" si="3021"/>
        <v>0.5100242221998369</v>
      </c>
    </row>
    <row r="2228" spans="1:66" x14ac:dyDescent="0.25">
      <c r="A2228" t="s">
        <v>346</v>
      </c>
      <c r="B2228" t="s">
        <v>320</v>
      </c>
      <c r="C2228" t="s">
        <v>238</v>
      </c>
      <c r="D2228" s="6" t="s">
        <v>446</v>
      </c>
      <c r="E2228" s="10">
        <f>VLOOKUP(A2228,home!$A$2:$E$405,3,FALSE)</f>
        <v>1.5941000000000001</v>
      </c>
      <c r="F2228" s="10">
        <f>VLOOKUP(B2228,home!$B$2:$E$405,3,FALSE)</f>
        <v>0.9758</v>
      </c>
      <c r="G2228" s="10">
        <f>VLOOKUP(C2228,away!$B$2:$E$405,4,FALSE)</f>
        <v>0.56459999999999999</v>
      </c>
      <c r="H2228" s="10">
        <f>VLOOKUP(A2228,away!$A$2:$E$405,3,FALSE)</f>
        <v>1.1647000000000001</v>
      </c>
      <c r="I2228" s="10">
        <f>VLOOKUP(C2228,away!$B$2:$E$405,3,FALSE)</f>
        <v>0.94440000000000002</v>
      </c>
      <c r="J2228" s="10">
        <f>VLOOKUP(B2228,home!$B$2:$E$405,4,FALSE)</f>
        <v>1.7172000000000001</v>
      </c>
      <c r="K2228" s="12">
        <f t="shared" si="2966"/>
        <v>0.87824816158800001</v>
      </c>
      <c r="L2228" s="12">
        <f t="shared" si="2967"/>
        <v>1.8888215700960003</v>
      </c>
      <c r="M2228" s="13">
        <f t="shared" si="2968"/>
        <v>6.2845890515015615E-2</v>
      </c>
      <c r="N2228" s="13">
        <f t="shared" si="2969"/>
        <v>5.519428780817319E-2</v>
      </c>
      <c r="O2228" s="13">
        <f t="shared" si="2970"/>
        <v>0.1187046735966531</v>
      </c>
      <c r="P2228" s="13">
        <f t="shared" si="2971"/>
        <v>0.10425216135816419</v>
      </c>
      <c r="Q2228" s="13">
        <f t="shared" si="2972"/>
        <v>2.4237140898843532E-2</v>
      </c>
      <c r="R2228" s="13">
        <f t="shared" si="2973"/>
        <v>0.11210597398028178</v>
      </c>
      <c r="S2228" s="13">
        <f t="shared" si="2974"/>
        <v>4.3234780583035572E-2</v>
      </c>
      <c r="T2228" s="13">
        <f t="shared" si="2975"/>
        <v>4.5779634527191616E-2</v>
      </c>
      <c r="U2228" s="13">
        <f t="shared" si="2976"/>
        <v>9.8456865551214648E-2</v>
      </c>
      <c r="V2228" s="13">
        <f t="shared" si="2977"/>
        <v>7.9689102000861517E-3</v>
      </c>
      <c r="W2228" s="13">
        <f t="shared" si="2978"/>
        <v>7.0954081455195531E-3</v>
      </c>
      <c r="X2228" s="13">
        <f t="shared" si="2979"/>
        <v>1.3401959953892189E-2</v>
      </c>
      <c r="Y2228" s="13">
        <f t="shared" si="2980"/>
        <v>1.2656955521237185E-2</v>
      </c>
      <c r="Z2228" s="13">
        <f t="shared" si="2981"/>
        <v>7.0582727263525727E-2</v>
      </c>
      <c r="AA2228" s="13">
        <f t="shared" si="2982"/>
        <v>6.1989150459058673E-2</v>
      </c>
      <c r="AB2228" s="13">
        <f t="shared" si="2983"/>
        <v>2.7220928714535103E-2</v>
      </c>
      <c r="AC2228" s="13">
        <f t="shared" si="2984"/>
        <v>8.262036956792016E-4</v>
      </c>
      <c r="AD2228" s="13">
        <f t="shared" si="2985"/>
        <v>1.5578822898797669E-3</v>
      </c>
      <c r="AE2228" s="13">
        <f t="shared" si="2986"/>
        <v>2.9425616727954533E-3</v>
      </c>
      <c r="AF2228" s="13">
        <f t="shared" si="2987"/>
        <v>2.7789869794569108E-3</v>
      </c>
      <c r="AG2228" s="13">
        <f t="shared" si="2988"/>
        <v>1.749670183271381E-3</v>
      </c>
      <c r="AH2228" s="13">
        <f t="shared" si="2989"/>
        <v>3.3329544432887603E-2</v>
      </c>
      <c r="AI2228" s="13">
        <f t="shared" si="2990"/>
        <v>2.9271611124749099E-2</v>
      </c>
      <c r="AJ2228" s="13">
        <f t="shared" si="2991"/>
        <v>1.2853869328514874E-2</v>
      </c>
      <c r="AK2228" s="13">
        <f t="shared" si="2992"/>
        <v>3.7629623690201893E-3</v>
      </c>
      <c r="AL2228" s="13">
        <f t="shared" si="2993"/>
        <v>5.4822054578782762E-5</v>
      </c>
      <c r="AM2228" s="13">
        <f t="shared" si="2994"/>
        <v>2.736414514114819E-4</v>
      </c>
      <c r="AN2228" s="13">
        <f t="shared" si="2995"/>
        <v>5.1685987589838349E-4</v>
      </c>
      <c r="AO2228" s="13">
        <f t="shared" si="2996"/>
        <v>4.881280411570044E-4</v>
      </c>
      <c r="AP2228" s="13">
        <f t="shared" si="2997"/>
        <v>3.0732892436868597E-4</v>
      </c>
      <c r="AQ2228" s="13">
        <f t="shared" si="2998"/>
        <v>1.4512237536549408E-4</v>
      </c>
      <c r="AR2228" s="13">
        <f t="shared" si="2999"/>
        <v>1.2590712489262241E-2</v>
      </c>
      <c r="AS2228" s="13">
        <f t="shared" si="3000"/>
        <v>1.1057770096777634E-2</v>
      </c>
      <c r="AT2228" s="13">
        <f t="shared" si="3001"/>
        <v>4.8557331293788593E-3</v>
      </c>
      <c r="AU2228" s="13">
        <f t="shared" si="3002"/>
        <v>1.4215128980129765E-3</v>
      </c>
      <c r="AV2228" s="13">
        <f t="shared" si="3003"/>
        <v>3.1211027233838166E-4</v>
      </c>
      <c r="AW2228" s="13">
        <f t="shared" si="3004"/>
        <v>2.5261607901738733E-6</v>
      </c>
      <c r="AX2228" s="13">
        <f t="shared" si="3005"/>
        <v>4.0054183606067646E-5</v>
      </c>
      <c r="AY2228" s="13">
        <f t="shared" si="3006"/>
        <v>7.5655205967726144E-5</v>
      </c>
      <c r="AZ2228" s="13">
        <f t="shared" si="3007"/>
        <v>7.1449592460948411E-5</v>
      </c>
      <c r="BA2228" s="13">
        <f t="shared" si="3008"/>
        <v>4.49851771382693E-5</v>
      </c>
      <c r="BB2228" s="13">
        <f t="shared" si="3009"/>
        <v>2.124224322833813E-5</v>
      </c>
      <c r="BC2228" s="13">
        <f t="shared" si="3010"/>
        <v>8.0245614413821546E-6</v>
      </c>
      <c r="BD2228" s="13">
        <f t="shared" si="3011"/>
        <v>3.9636015554325981E-3</v>
      </c>
      <c r="BE2228" s="13">
        <f t="shared" si="3012"/>
        <v>3.4810257793260165E-3</v>
      </c>
      <c r="BF2228" s="13">
        <f t="shared" si="3013"/>
        <v>1.5286022455667544E-3</v>
      </c>
      <c r="BG2228" s="13">
        <f t="shared" si="3014"/>
        <v>4.4749737065609684E-4</v>
      </c>
      <c r="BH2228" s="13">
        <f t="shared" si="3015"/>
        <v>9.8253435773545215E-5</v>
      </c>
      <c r="BI2228" s="13">
        <f t="shared" si="3016"/>
        <v>1.7258179867564151E-5</v>
      </c>
      <c r="BJ2228" s="14">
        <f t="shared" si="3017"/>
        <v>0.16938697961230453</v>
      </c>
      <c r="BK2228" s="14">
        <f t="shared" si="3018"/>
        <v>0.21925842361252726</v>
      </c>
      <c r="BL2228" s="14">
        <f t="shared" si="3019"/>
        <v>0.53746965700930749</v>
      </c>
      <c r="BM2228" s="14">
        <f t="shared" si="3020"/>
        <v>0.51928453029535604</v>
      </c>
      <c r="BN2228" s="14">
        <f t="shared" si="3021"/>
        <v>0.47734012815713139</v>
      </c>
    </row>
    <row r="2229" spans="1:66" x14ac:dyDescent="0.25">
      <c r="A2229" t="s">
        <v>346</v>
      </c>
      <c r="B2229" t="s">
        <v>233</v>
      </c>
      <c r="C2229" t="s">
        <v>322</v>
      </c>
      <c r="D2229" s="6" t="s">
        <v>446</v>
      </c>
      <c r="E2229" s="10">
        <f>VLOOKUP(A2229,home!$A$2:$E$405,3,FALSE)</f>
        <v>1.5941000000000001</v>
      </c>
      <c r="F2229" s="10">
        <f>VLOOKUP(B2229,home!$B$2:$E$405,3,FALSE)</f>
        <v>1.0037</v>
      </c>
      <c r="G2229" s="10">
        <f>VLOOKUP(C2229,away!$B$2:$E$405,4,FALSE)</f>
        <v>1.1849000000000001</v>
      </c>
      <c r="H2229" s="10">
        <f>VLOOKUP(A2229,away!$A$2:$E$405,3,FALSE)</f>
        <v>1.1647000000000001</v>
      </c>
      <c r="I2229" s="10">
        <f>VLOOKUP(C2229,away!$B$2:$E$405,3,FALSE)</f>
        <v>0.85860000000000003</v>
      </c>
      <c r="J2229" s="10">
        <f>VLOOKUP(B2229,home!$B$2:$E$405,4,FALSE)</f>
        <v>1.0303</v>
      </c>
      <c r="K2229" s="12">
        <f t="shared" si="2966"/>
        <v>1.8958378316330002</v>
      </c>
      <c r="L2229" s="12">
        <f t="shared" si="2967"/>
        <v>1.0303117660260002</v>
      </c>
      <c r="M2229" s="13">
        <f t="shared" si="2968"/>
        <v>5.3603034555903199E-2</v>
      </c>
      <c r="N2229" s="13">
        <f t="shared" si="2969"/>
        <v>0.10162266080141232</v>
      </c>
      <c r="O2229" s="13">
        <f t="shared" si="2970"/>
        <v>5.5227837197645339E-2</v>
      </c>
      <c r="P2229" s="13">
        <f t="shared" si="2971"/>
        <v>0.1047030231185643</v>
      </c>
      <c r="Q2229" s="13">
        <f t="shared" si="2972"/>
        <v>9.6330042449262743E-2</v>
      </c>
      <c r="R2229" s="13">
        <f t="shared" si="2973"/>
        <v>2.8450945238451195E-2</v>
      </c>
      <c r="S2229" s="13">
        <f t="shared" si="2974"/>
        <v>5.112920910631219E-2</v>
      </c>
      <c r="T2229" s="13">
        <f t="shared" si="2975"/>
        <v>9.9249976157259459E-2</v>
      </c>
      <c r="U2229" s="13">
        <f t="shared" si="2976"/>
        <v>5.3938378328774551E-2</v>
      </c>
      <c r="V2229" s="13">
        <f t="shared" si="2977"/>
        <v>1.1096765545799282E-2</v>
      </c>
      <c r="W2229" s="13">
        <f t="shared" si="2978"/>
        <v>6.087537959937505E-2</v>
      </c>
      <c r="X2229" s="13">
        <f t="shared" si="2979"/>
        <v>6.2720619862535257E-2</v>
      </c>
      <c r="Y2229" s="13">
        <f t="shared" si="2980"/>
        <v>3.2310896308407056E-2</v>
      </c>
      <c r="Z2229" s="13">
        <f t="shared" si="2981"/>
        <v>9.7711145445792246E-3</v>
      </c>
      <c r="AA2229" s="13">
        <f t="shared" si="2982"/>
        <v>1.8524448610832751E-2</v>
      </c>
      <c r="AB2229" s="13">
        <f t="shared" si="2983"/>
        <v>1.7559675243279057E-2</v>
      </c>
      <c r="AC2229" s="13">
        <f t="shared" si="2984"/>
        <v>1.3547097999080963E-3</v>
      </c>
      <c r="AD2229" s="13">
        <f t="shared" si="2985"/>
        <v>2.8852461914878755E-2</v>
      </c>
      <c r="AE2229" s="13">
        <f t="shared" si="2986"/>
        <v>2.972703098971664E-2</v>
      </c>
      <c r="AF2229" s="13">
        <f t="shared" si="2987"/>
        <v>1.5314054898862292E-2</v>
      </c>
      <c r="AG2229" s="13">
        <f t="shared" si="2988"/>
        <v>5.2594169826219762E-3</v>
      </c>
      <c r="AH2229" s="13">
        <f t="shared" si="2989"/>
        <v>2.5168235706169392E-3</v>
      </c>
      <c r="AI2229" s="13">
        <f t="shared" si="2990"/>
        <v>4.771489340721244E-3</v>
      </c>
      <c r="AJ2229" s="13">
        <f t="shared" si="2991"/>
        <v>4.5229850026864693E-3</v>
      </c>
      <c r="AK2229" s="13">
        <f t="shared" si="2992"/>
        <v>2.8582820266672324E-3</v>
      </c>
      <c r="AL2229" s="13">
        <f t="shared" si="2993"/>
        <v>1.0584640416265548E-4</v>
      </c>
      <c r="AM2229" s="13">
        <f t="shared" si="2994"/>
        <v>1.0939917766795485E-2</v>
      </c>
      <c r="AN2229" s="13">
        <f t="shared" si="2995"/>
        <v>1.1271525994486272E-2</v>
      </c>
      <c r="AO2229" s="13">
        <f t="shared" si="2996"/>
        <v>5.8065929265935581E-3</v>
      </c>
      <c r="AP2229" s="13">
        <f t="shared" si="2997"/>
        <v>1.9942003375975634E-3</v>
      </c>
      <c r="AQ2229" s="13">
        <f t="shared" si="2998"/>
        <v>5.1366201790994785E-4</v>
      </c>
      <c r="AR2229" s="13">
        <f t="shared" si="2999"/>
        <v>5.1862258756364048E-4</v>
      </c>
      <c r="AS2229" s="13">
        <f t="shared" si="3000"/>
        <v>9.8322432184254826E-4</v>
      </c>
      <c r="AT2229" s="13">
        <f t="shared" si="3001"/>
        <v>9.3201693316540208E-4</v>
      </c>
      <c r="AU2229" s="13">
        <f t="shared" si="3002"/>
        <v>5.8898432053917829E-4</v>
      </c>
      <c r="AV2229" s="13">
        <f t="shared" si="3003"/>
        <v>2.7915468927920808E-4</v>
      </c>
      <c r="AW2229" s="13">
        <f t="shared" si="3004"/>
        <v>5.7430613116695771E-6</v>
      </c>
      <c r="AX2229" s="13">
        <f t="shared" si="3005"/>
        <v>3.4567183295408179E-3</v>
      </c>
      <c r="AY2229" s="13">
        <f t="shared" si="3006"/>
        <v>3.5614975667636454E-3</v>
      </c>
      <c r="AZ2229" s="13">
        <f t="shared" si="3007"/>
        <v>1.8347264238547766E-3</v>
      </c>
      <c r="BA2229" s="13">
        <f t="shared" si="3008"/>
        <v>6.3011340731212767E-4</v>
      </c>
      <c r="BB2229" s="13">
        <f t="shared" si="3009"/>
        <v>1.6230331437110465E-4</v>
      </c>
      <c r="BC2229" s="13">
        <f t="shared" si="3010"/>
        <v>3.3444602892313188E-5</v>
      </c>
      <c r="BD2229" s="13">
        <f t="shared" si="3011"/>
        <v>8.9057159015611359E-5</v>
      </c>
      <c r="BE2229" s="13">
        <f t="shared" si="3012"/>
        <v>1.6883793123955194E-4</v>
      </c>
      <c r="BF2229" s="13">
        <f t="shared" si="3013"/>
        <v>1.6004466872929693E-4</v>
      </c>
      <c r="BG2229" s="13">
        <f t="shared" si="3014"/>
        <v>1.0113957924272405E-4</v>
      </c>
      <c r="BH2229" s="13">
        <f t="shared" si="3015"/>
        <v>4.7936060150950013E-5</v>
      </c>
      <c r="BI2229" s="13">
        <f t="shared" si="3016"/>
        <v>1.8175799266721216E-5</v>
      </c>
      <c r="BJ2229" s="14">
        <f t="shared" si="3017"/>
        <v>0.57246724265244908</v>
      </c>
      <c r="BK2229" s="14">
        <f t="shared" si="3018"/>
        <v>0.22555408609741337</v>
      </c>
      <c r="BL2229" s="14">
        <f t="shared" si="3019"/>
        <v>0.19225805860970963</v>
      </c>
      <c r="BM2229" s="14">
        <f t="shared" si="3020"/>
        <v>0.55655720403746023</v>
      </c>
      <c r="BN2229" s="14">
        <f t="shared" si="3021"/>
        <v>0.43993754336123914</v>
      </c>
    </row>
    <row r="2230" spans="1:66" x14ac:dyDescent="0.25">
      <c r="A2230" t="s">
        <v>346</v>
      </c>
      <c r="B2230" t="s">
        <v>235</v>
      </c>
      <c r="C2230" t="s">
        <v>239</v>
      </c>
      <c r="D2230" s="6" t="s">
        <v>446</v>
      </c>
      <c r="E2230" s="10">
        <f>VLOOKUP(A2230,home!$A$2:$E$405,3,FALSE)</f>
        <v>1.5941000000000001</v>
      </c>
      <c r="F2230" s="10">
        <f>VLOOKUP(B2230,home!$B$2:$E$405,3,FALSE)</f>
        <v>1.1849000000000001</v>
      </c>
      <c r="G2230" s="10">
        <f>VLOOKUP(C2230,away!$B$2:$E$405,4,FALSE)</f>
        <v>0.87819999999999998</v>
      </c>
      <c r="H2230" s="10">
        <f>VLOOKUP(A2230,away!$A$2:$E$405,3,FALSE)</f>
        <v>1.1647000000000001</v>
      </c>
      <c r="I2230" s="10">
        <f>VLOOKUP(C2230,away!$B$2:$E$405,3,FALSE)</f>
        <v>1.2879</v>
      </c>
      <c r="J2230" s="10">
        <f>VLOOKUP(B2230,home!$B$2:$E$405,4,FALSE)</f>
        <v>0.76319999999999999</v>
      </c>
      <c r="K2230" s="12">
        <f t="shared" si="2966"/>
        <v>1.658787270838</v>
      </c>
      <c r="L2230" s="12">
        <f t="shared" si="2967"/>
        <v>1.144813073616</v>
      </c>
      <c r="M2230" s="13">
        <f t="shared" si="2968"/>
        <v>6.0591519105544493E-2</v>
      </c>
      <c r="N2230" s="13">
        <f t="shared" si="2969"/>
        <v>0.10050844061301467</v>
      </c>
      <c r="O2230" s="13">
        <f t="shared" si="2970"/>
        <v>6.936596322228096E-2</v>
      </c>
      <c r="P2230" s="13">
        <f t="shared" si="2971"/>
        <v>0.11506337682253651</v>
      </c>
      <c r="Q2230" s="13">
        <f t="shared" si="2972"/>
        <v>8.3361060950322932E-2</v>
      </c>
      <c r="R2230" s="13">
        <f t="shared" si="2973"/>
        <v>3.9705530780416956E-2</v>
      </c>
      <c r="S2230" s="13">
        <f t="shared" si="2974"/>
        <v>5.4626377095542827E-2</v>
      </c>
      <c r="T2230" s="13">
        <f t="shared" si="2975"/>
        <v>9.5432832406429899E-2</v>
      </c>
      <c r="U2230" s="13">
        <f t="shared" si="2976"/>
        <v>6.586302904042203E-2</v>
      </c>
      <c r="V2230" s="13">
        <f t="shared" si="2977"/>
        <v>1.1526173785413598E-2</v>
      </c>
      <c r="W2230" s="13">
        <f t="shared" si="2978"/>
        <v>4.6092755595982117E-2</v>
      </c>
      <c r="X2230" s="13">
        <f t="shared" si="2979"/>
        <v>5.2767589205267369E-2</v>
      </c>
      <c r="Y2230" s="13">
        <f t="shared" si="2980"/>
        <v>3.0204512992694308E-2</v>
      </c>
      <c r="Z2230" s="13">
        <f t="shared" si="2981"/>
        <v>1.5151803577427951E-2</v>
      </c>
      <c r="AA2230" s="13">
        <f t="shared" si="2982"/>
        <v>2.5133618904475151E-2</v>
      </c>
      <c r="AB2230" s="13">
        <f t="shared" si="2983"/>
        <v>2.0845663554418359E-2</v>
      </c>
      <c r="AC2230" s="13">
        <f t="shared" si="2984"/>
        <v>1.3680137265609995E-3</v>
      </c>
      <c r="AD2230" s="13">
        <f t="shared" si="2985"/>
        <v>1.9114519065115531E-2</v>
      </c>
      <c r="AE2230" s="13">
        <f t="shared" si="2986"/>
        <v>2.1882551321626538E-2</v>
      </c>
      <c r="AF2230" s="13">
        <f t="shared" si="2987"/>
        <v>1.2525715418535574E-2</v>
      </c>
      <c r="AG2230" s="13">
        <f t="shared" si="2988"/>
        <v>4.7798675891776799E-3</v>
      </c>
      <c r="AH2230" s="13">
        <f t="shared" si="2989"/>
        <v>4.3364957060752973E-3</v>
      </c>
      <c r="AI2230" s="13">
        <f t="shared" si="2990"/>
        <v>7.193323877281348E-3</v>
      </c>
      <c r="AJ2230" s="13">
        <f t="shared" si="2991"/>
        <v>5.9660970413246764E-3</v>
      </c>
      <c r="AK2230" s="13">
        <f t="shared" si="2992"/>
        <v>3.2988286095778753E-3</v>
      </c>
      <c r="AL2230" s="13">
        <f t="shared" si="2993"/>
        <v>1.0391439676136906E-4</v>
      </c>
      <c r="AM2230" s="13">
        <f t="shared" si="2994"/>
        <v>6.341384182680777E-3</v>
      </c>
      <c r="AN2230" s="13">
        <f t="shared" si="2995"/>
        <v>7.259699517154666E-3</v>
      </c>
      <c r="AO2230" s="13">
        <f t="shared" si="2996"/>
        <v>4.1554994588812134E-3</v>
      </c>
      <c r="AP2230" s="13">
        <f t="shared" si="2997"/>
        <v>1.5857567026438097E-3</v>
      </c>
      <c r="AQ2230" s="13">
        <f t="shared" si="2998"/>
        <v>4.538487511902081E-4</v>
      </c>
      <c r="AR2230" s="13">
        <f t="shared" si="2999"/>
        <v>9.9289539559892941E-4</v>
      </c>
      <c r="AS2230" s="13">
        <f t="shared" si="3000"/>
        <v>1.6470022434931643E-3</v>
      </c>
      <c r="AT2230" s="13">
        <f t="shared" si="3001"/>
        <v>1.3660131782740452E-3</v>
      </c>
      <c r="AU2230" s="13">
        <f t="shared" si="3002"/>
        <v>7.5530842397264855E-4</v>
      </c>
      <c r="AV2230" s="13">
        <f t="shared" si="3003"/>
        <v>3.1322399981063511E-4</v>
      </c>
      <c r="AW2230" s="13">
        <f t="shared" si="3004"/>
        <v>5.4814883375072341E-6</v>
      </c>
      <c r="AX2230" s="13">
        <f t="shared" si="3005"/>
        <v>1.7531678936207205E-3</v>
      </c>
      <c r="AY2230" s="13">
        <f t="shared" si="3006"/>
        <v>2.0070495248608253E-3</v>
      </c>
      <c r="AZ2230" s="13">
        <f t="shared" si="3007"/>
        <v>1.1488482677277272E-3</v>
      </c>
      <c r="BA2230" s="13">
        <f t="shared" si="3008"/>
        <v>4.3840550549859909E-4</v>
      </c>
      <c r="BB2230" s="13">
        <f t="shared" si="3009"/>
        <v>1.2547308856000682E-4</v>
      </c>
      <c r="BC2230" s="13">
        <f t="shared" si="3010"/>
        <v>2.8728646434094787E-5</v>
      </c>
      <c r="BD2230" s="13">
        <f t="shared" si="3011"/>
        <v>1.8944660493579751E-4</v>
      </c>
      <c r="BE2230" s="13">
        <f t="shared" si="3012"/>
        <v>3.1425161677097629E-4</v>
      </c>
      <c r="BF2230" s="13">
        <f t="shared" si="3013"/>
        <v>2.6063829086997854E-4</v>
      </c>
      <c r="BG2230" s="13">
        <f t="shared" si="3014"/>
        <v>1.4411449306269751E-4</v>
      </c>
      <c r="BH2230" s="13">
        <f t="shared" si="3015"/>
        <v>5.9763821658918459E-5</v>
      </c>
      <c r="BI2230" s="13">
        <f t="shared" si="3016"/>
        <v>1.9827093324889248E-5</v>
      </c>
      <c r="BJ2230" s="14">
        <f t="shared" si="3017"/>
        <v>0.49196770669741929</v>
      </c>
      <c r="BK2230" s="14">
        <f t="shared" si="3018"/>
        <v>0.24528642445722063</v>
      </c>
      <c r="BL2230" s="14">
        <f t="shared" si="3019"/>
        <v>0.24777103589804533</v>
      </c>
      <c r="BM2230" s="14">
        <f t="shared" si="3020"/>
        <v>0.52957951109947332</v>
      </c>
      <c r="BN2230" s="14">
        <f t="shared" si="3021"/>
        <v>0.46859589149411651</v>
      </c>
    </row>
    <row r="2231" spans="1:66" x14ac:dyDescent="0.25">
      <c r="A2231" t="s">
        <v>347</v>
      </c>
      <c r="B2231" t="s">
        <v>248</v>
      </c>
      <c r="C2231" t="s">
        <v>247</v>
      </c>
      <c r="D2231" s="6" t="s">
        <v>446</v>
      </c>
      <c r="E2231" s="10">
        <f>VLOOKUP(A2231,home!$A$2:$E$405,3,FALSE)</f>
        <v>1.1607000000000001</v>
      </c>
      <c r="F2231" s="10">
        <f>VLOOKUP(B2231,home!$B$2:$E$405,3,FALSE)</f>
        <v>0.68920000000000003</v>
      </c>
      <c r="G2231" s="10">
        <f>VLOOKUP(C2231,away!$B$2:$E$405,4,FALSE)</f>
        <v>0.34460000000000002</v>
      </c>
      <c r="H2231" s="10">
        <f>VLOOKUP(A2231,away!$A$2:$E$405,3,FALSE)</f>
        <v>0.89880000000000004</v>
      </c>
      <c r="I2231" s="10">
        <f>VLOOKUP(C2231,away!$B$2:$E$405,3,FALSE)</f>
        <v>1.4463999999999999</v>
      </c>
      <c r="J2231" s="10">
        <f>VLOOKUP(B2231,home!$B$2:$E$405,4,FALSE)</f>
        <v>1.3351</v>
      </c>
      <c r="K2231" s="12">
        <f t="shared" si="2966"/>
        <v>0.27566430002400005</v>
      </c>
      <c r="L2231" s="12">
        <f t="shared" si="2967"/>
        <v>1.7356624696319998</v>
      </c>
      <c r="M2231" s="13">
        <f t="shared" si="2968"/>
        <v>0.13381102044018733</v>
      </c>
      <c r="N2231" s="13">
        <f t="shared" si="2969"/>
        <v>3.68869212851414E-2</v>
      </c>
      <c r="O2231" s="13">
        <f t="shared" si="2970"/>
        <v>0.23225076620119353</v>
      </c>
      <c r="P2231" s="13">
        <f t="shared" si="2971"/>
        <v>6.4023244894889697E-2</v>
      </c>
      <c r="Q2231" s="13">
        <f t="shared" si="2972"/>
        <v>5.0842036680544466E-3</v>
      </c>
      <c r="R2231" s="13">
        <f t="shared" si="2973"/>
        <v>0.20155446921934392</v>
      </c>
      <c r="S2231" s="13">
        <f t="shared" si="2974"/>
        <v>7.6581433154514307E-3</v>
      </c>
      <c r="T2231" s="13">
        <f t="shared" si="2975"/>
        <v>8.8244614946074527E-3</v>
      </c>
      <c r="U2231" s="13">
        <f t="shared" si="2976"/>
        <v>5.55613716740593E-2</v>
      </c>
      <c r="V2231" s="13">
        <f t="shared" si="2977"/>
        <v>4.0712406971198936E-4</v>
      </c>
      <c r="W2231" s="13">
        <f t="shared" si="2978"/>
        <v>4.6717781511122747E-4</v>
      </c>
      <c r="X2231" s="13">
        <f t="shared" si="2979"/>
        <v>8.1086300033323484E-4</v>
      </c>
      <c r="Y2231" s="13">
        <f t="shared" si="2980"/>
        <v>7.0369223884579786E-4</v>
      </c>
      <c r="Z2231" s="13">
        <f t="shared" si="2981"/>
        <v>0.11661017593687108</v>
      </c>
      <c r="AA2231" s="13">
        <f t="shared" si="2982"/>
        <v>3.2145262525313058E-2</v>
      </c>
      <c r="AB2231" s="13">
        <f t="shared" si="2983"/>
        <v>4.4306506465640718E-3</v>
      </c>
      <c r="AC2231" s="13">
        <f t="shared" si="2984"/>
        <v>1.2174540973918665E-5</v>
      </c>
      <c r="AD2231" s="13">
        <f t="shared" si="2985"/>
        <v>3.2196061347344557E-5</v>
      </c>
      <c r="AE2231" s="13">
        <f t="shared" si="2986"/>
        <v>5.5881495350555417E-5</v>
      </c>
      <c r="AF2231" s="13">
        <f t="shared" si="2987"/>
        <v>4.8495707113437074E-5</v>
      </c>
      <c r="AG2231" s="13">
        <f t="shared" si="2988"/>
        <v>2.8057392925019435E-5</v>
      </c>
      <c r="AH2231" s="13">
        <f t="shared" si="2989"/>
        <v>5.0598976487702944E-2</v>
      </c>
      <c r="AI2231" s="13">
        <f t="shared" si="2990"/>
        <v>1.3948331435413469E-2</v>
      </c>
      <c r="AJ2231" s="13">
        <f t="shared" si="2991"/>
        <v>1.9225285108230047E-3</v>
      </c>
      <c r="AK2231" s="13">
        <f t="shared" si="2992"/>
        <v>1.766574920707356E-4</v>
      </c>
      <c r="AL2231" s="13">
        <f t="shared" si="2993"/>
        <v>2.3300132251946314E-7</v>
      </c>
      <c r="AM2231" s="13">
        <f t="shared" si="2994"/>
        <v>1.7750609429691007E-6</v>
      </c>
      <c r="AN2231" s="13">
        <f t="shared" si="2995"/>
        <v>3.0809066600210556E-6</v>
      </c>
      <c r="AO2231" s="13">
        <f t="shared" si="2996"/>
        <v>2.6737070311189113E-6</v>
      </c>
      <c r="AP2231" s="13">
        <f t="shared" si="2997"/>
        <v>1.5468843162347633E-6</v>
      </c>
      <c r="AQ2231" s="13">
        <f t="shared" si="2998"/>
        <v>6.7121726313775961E-7</v>
      </c>
      <c r="AR2231" s="13">
        <f t="shared" si="2999"/>
        <v>1.7564548898299597E-2</v>
      </c>
      <c r="AS2231" s="13">
        <f t="shared" si="3000"/>
        <v>4.8419190772870796E-3</v>
      </c>
      <c r="AT2231" s="13">
        <f t="shared" si="3001"/>
        <v>6.6737211660659749E-4</v>
      </c>
      <c r="AU2231" s="13">
        <f t="shared" si="3002"/>
        <v>6.1323555793297679E-5</v>
      </c>
      <c r="AV2231" s="13">
        <f t="shared" si="3003"/>
        <v>4.2261787706855285E-6</v>
      </c>
      <c r="AW2231" s="13">
        <f t="shared" si="3004"/>
        <v>3.0967181849745718E-9</v>
      </c>
      <c r="AX2231" s="13">
        <f t="shared" si="3005"/>
        <v>8.1553488723919738E-8</v>
      </c>
      <c r="AY2231" s="13">
        <f t="shared" si="3006"/>
        <v>1.4154932964566396E-7</v>
      </c>
      <c r="AZ2231" s="13">
        <f t="shared" si="3007"/>
        <v>1.228409295337736E-7</v>
      </c>
      <c r="BA2231" s="13">
        <f t="shared" si="3008"/>
        <v>7.1070130375493301E-8</v>
      </c>
      <c r="BB2231" s="13">
        <f t="shared" si="3009"/>
        <v>3.0838439501149246E-8</v>
      </c>
      <c r="BC2231" s="13">
        <f t="shared" si="3010"/>
        <v>1.0705024412832344E-8</v>
      </c>
      <c r="BD2231" s="13">
        <f t="shared" si="3011"/>
        <v>5.0810213864657828E-3</v>
      </c>
      <c r="BE2231" s="13">
        <f t="shared" si="3012"/>
        <v>1.4006562039070641E-3</v>
      </c>
      <c r="BF2231" s="13">
        <f t="shared" si="3013"/>
        <v>1.9305545601215696E-4</v>
      </c>
      <c r="BG2231" s="13">
        <f t="shared" si="3014"/>
        <v>1.7739499049135127E-5</v>
      </c>
      <c r="BH2231" s="13">
        <f t="shared" si="3015"/>
        <v>1.2225366470390622E-6</v>
      </c>
      <c r="BI2231" s="13">
        <f t="shared" si="3016"/>
        <v>6.7401941811942233E-8</v>
      </c>
      <c r="BJ2231" s="14">
        <f t="shared" si="3017"/>
        <v>5.2952156492385591E-2</v>
      </c>
      <c r="BK2231" s="14">
        <f t="shared" si="3018"/>
        <v>0.20591208181186652</v>
      </c>
      <c r="BL2231" s="14">
        <f t="shared" si="3019"/>
        <v>0.62242216650326432</v>
      </c>
      <c r="BM2231" s="14">
        <f t="shared" si="3020"/>
        <v>0.32428581658296574</v>
      </c>
      <c r="BN2231" s="14">
        <f t="shared" si="3021"/>
        <v>0.67361062570881036</v>
      </c>
    </row>
    <row r="2232" spans="1:66" x14ac:dyDescent="0.25">
      <c r="A2232" t="s">
        <v>347</v>
      </c>
      <c r="B2232" t="s">
        <v>324</v>
      </c>
      <c r="C2232" t="s">
        <v>323</v>
      </c>
      <c r="D2232" s="6" t="s">
        <v>446</v>
      </c>
      <c r="E2232" s="10">
        <f>VLOOKUP(A2232,home!$A$2:$E$405,3,FALSE)</f>
        <v>1.1607000000000001</v>
      </c>
      <c r="F2232" s="10">
        <f>VLOOKUP(B2232,home!$B$2:$E$405,3,FALSE)</f>
        <v>1.3785000000000001</v>
      </c>
      <c r="G2232" s="10">
        <f>VLOOKUP(C2232,away!$B$2:$E$405,4,FALSE)</f>
        <v>1.2061999999999999</v>
      </c>
      <c r="H2232" s="10">
        <f>VLOOKUP(A2232,away!$A$2:$E$405,3,FALSE)</f>
        <v>0.89880000000000004</v>
      </c>
      <c r="I2232" s="10">
        <f>VLOOKUP(C2232,away!$B$2:$E$405,3,FALSE)</f>
        <v>1.7802</v>
      </c>
      <c r="J2232" s="10">
        <f>VLOOKUP(B2232,home!$B$2:$E$405,4,FALSE)</f>
        <v>0.44500000000000001</v>
      </c>
      <c r="K2232" s="12">
        <f t="shared" si="2966"/>
        <v>1.9299500946900001</v>
      </c>
      <c r="L2232" s="12">
        <f t="shared" si="2967"/>
        <v>0.71201947320000003</v>
      </c>
      <c r="M2232" s="13">
        <f t="shared" si="2968"/>
        <v>7.122085701268753E-2</v>
      </c>
      <c r="N2232" s="13">
        <f t="shared" si="2969"/>
        <v>0.13745269973553922</v>
      </c>
      <c r="O2232" s="13">
        <f t="shared" si="2970"/>
        <v>5.07106370910263E-2</v>
      </c>
      <c r="P2232" s="13">
        <f t="shared" si="2971"/>
        <v>9.7868998855616424E-2</v>
      </c>
      <c r="Q2232" s="13">
        <f t="shared" si="2972"/>
        <v>0.1326384254350001</v>
      </c>
      <c r="R2232" s="13">
        <f t="shared" si="2973"/>
        <v>1.8053480553594466E-2</v>
      </c>
      <c r="S2232" s="13">
        <f t="shared" si="2974"/>
        <v>3.3621966017954322E-2</v>
      </c>
      <c r="T2232" s="13">
        <f t="shared" si="2975"/>
        <v>9.4441141804306253E-2</v>
      </c>
      <c r="U2232" s="13">
        <f t="shared" si="2976"/>
        <v>3.484231650389371E-2</v>
      </c>
      <c r="V2232" s="13">
        <f t="shared" si="2977"/>
        <v>5.1335588598849747E-3</v>
      </c>
      <c r="W2232" s="13">
        <f t="shared" si="2978"/>
        <v>8.532851390927032E-2</v>
      </c>
      <c r="X2232" s="13">
        <f t="shared" si="2979"/>
        <v>6.0755563522617524E-2</v>
      </c>
      <c r="Y2232" s="13">
        <f t="shared" si="2980"/>
        <v>2.1629572166671635E-2</v>
      </c>
      <c r="Z2232" s="13">
        <f t="shared" si="2981"/>
        <v>4.2848099043989261E-3</v>
      </c>
      <c r="AA2232" s="13">
        <f t="shared" si="2982"/>
        <v>8.2694692807233575E-3</v>
      </c>
      <c r="AB2232" s="13">
        <f t="shared" si="2983"/>
        <v>7.9798315106840486E-3</v>
      </c>
      <c r="AC2232" s="13">
        <f t="shared" si="2984"/>
        <v>4.4089636032972393E-4</v>
      </c>
      <c r="AD2232" s="13">
        <f t="shared" si="2985"/>
        <v>4.1169943374738296E-2</v>
      </c>
      <c r="AE2232" s="13">
        <f t="shared" si="2986"/>
        <v>2.9313801393354995E-2</v>
      </c>
      <c r="AF2232" s="13">
        <f t="shared" si="2987"/>
        <v>1.0435998712793026E-2</v>
      </c>
      <c r="AG2232" s="13">
        <f t="shared" si="2988"/>
        <v>2.4768781019329235E-3</v>
      </c>
      <c r="AH2232" s="13">
        <f t="shared" si="2989"/>
        <v>7.6271702272306637E-4</v>
      </c>
      <c r="AI2232" s="13">
        <f t="shared" si="2990"/>
        <v>1.4720057902260567E-3</v>
      </c>
      <c r="AJ2232" s="13">
        <f t="shared" si="2991"/>
        <v>1.4204488571155037E-3</v>
      </c>
      <c r="AK2232" s="13">
        <f t="shared" si="2992"/>
        <v>9.1379846876412296E-4</v>
      </c>
      <c r="AL2232" s="13">
        <f t="shared" si="2993"/>
        <v>2.4234521849052329E-5</v>
      </c>
      <c r="AM2232" s="13">
        <f t="shared" si="2994"/>
        <v>1.5891187222891616E-2</v>
      </c>
      <c r="AN2232" s="13">
        <f t="shared" si="2995"/>
        <v>1.131483475496586E-2</v>
      </c>
      <c r="AO2232" s="13">
        <f t="shared" si="2996"/>
        <v>4.0281913407879217E-3</v>
      </c>
      <c r="AP2232" s="13">
        <f t="shared" si="2997"/>
        <v>9.5605022547220618E-4</v>
      </c>
      <c r="AQ2232" s="13">
        <f t="shared" si="2998"/>
        <v>1.7018159447336533E-4</v>
      </c>
      <c r="AR2232" s="13">
        <f t="shared" si="2999"/>
        <v>1.0861387454399005E-4</v>
      </c>
      <c r="AS2232" s="13">
        <f t="shared" si="3000"/>
        <v>2.0961935746082136E-4</v>
      </c>
      <c r="AT2232" s="13">
        <f t="shared" si="3001"/>
        <v>2.0227744939018468E-4</v>
      </c>
      <c r="AU2232" s="13">
        <f t="shared" si="3002"/>
        <v>1.3012846086807954E-4</v>
      </c>
      <c r="AV2232" s="13">
        <f t="shared" si="3003"/>
        <v>6.2785358843553494E-5</v>
      </c>
      <c r="AW2232" s="13">
        <f t="shared" si="3004"/>
        <v>9.2506000606005053E-7</v>
      </c>
      <c r="AX2232" s="13">
        <f t="shared" si="3005"/>
        <v>5.1115330475926994E-3</v>
      </c>
      <c r="AY2232" s="13">
        <f t="shared" si="3006"/>
        <v>3.6395110677913444E-3</v>
      </c>
      <c r="AZ2232" s="13">
        <f t="shared" si="3007"/>
        <v>1.2957013765971814E-3</v>
      </c>
      <c r="BA2232" s="13">
        <f t="shared" si="3008"/>
        <v>3.0752153719641338E-4</v>
      </c>
      <c r="BB2232" s="13">
        <f t="shared" si="3009"/>
        <v>5.4740330728061109E-5</v>
      </c>
      <c r="BC2232" s="13">
        <f t="shared" si="3010"/>
        <v>7.7952362895575706E-6</v>
      </c>
      <c r="BD2232" s="13">
        <f t="shared" si="3011"/>
        <v>1.2889198955837114E-5</v>
      </c>
      <c r="BE2232" s="13">
        <f t="shared" si="3012"/>
        <v>2.4875510745296084E-5</v>
      </c>
      <c r="BF2232" s="13">
        <f t="shared" si="3013"/>
        <v>2.4004247159173156E-5</v>
      </c>
      <c r="BG2232" s="13">
        <f t="shared" si="3014"/>
        <v>1.5442333025936135E-5</v>
      </c>
      <c r="BH2232" s="13">
        <f t="shared" si="3015"/>
        <v>7.4507330214099867E-6</v>
      </c>
      <c r="BI2232" s="13">
        <f t="shared" si="3016"/>
        <v>2.8759085800360214E-6</v>
      </c>
      <c r="BJ2232" s="14">
        <f t="shared" si="3017"/>
        <v>0.65841978589101058</v>
      </c>
      <c r="BK2232" s="14">
        <f t="shared" si="3018"/>
        <v>0.21195002269611335</v>
      </c>
      <c r="BL2232" s="14">
        <f t="shared" si="3019"/>
        <v>0.12522566751134492</v>
      </c>
      <c r="BM2232" s="14">
        <f t="shared" si="3020"/>
        <v>0.48829660131161845</v>
      </c>
      <c r="BN2232" s="14">
        <f t="shared" si="3021"/>
        <v>0.50794509868346405</v>
      </c>
    </row>
    <row r="2233" spans="1:66" x14ac:dyDescent="0.25">
      <c r="A2233" t="s">
        <v>349</v>
      </c>
      <c r="B2233" t="s">
        <v>274</v>
      </c>
      <c r="C2233" t="s">
        <v>288</v>
      </c>
      <c r="D2233" s="6" t="s">
        <v>446</v>
      </c>
      <c r="E2233" s="10">
        <f>VLOOKUP(A2233,home!$A$2:$E$405,3,FALSE)</f>
        <v>1.5124</v>
      </c>
      <c r="F2233" s="10">
        <f>VLOOKUP(B2233,home!$B$2:$E$405,3,FALSE)</f>
        <v>1.2783</v>
      </c>
      <c r="G2233" s="10">
        <f>VLOOKUP(C2233,away!$B$2:$E$405,4,FALSE)</f>
        <v>1.4986999999999999</v>
      </c>
      <c r="H2233" s="10">
        <f>VLOOKUP(A2233,away!$A$2:$E$405,3,FALSE)</f>
        <v>1.1446000000000001</v>
      </c>
      <c r="I2233" s="10">
        <f>VLOOKUP(C2233,away!$B$2:$E$405,3,FALSE)</f>
        <v>1.0484</v>
      </c>
      <c r="J2233" s="10">
        <f>VLOOKUP(B2233,home!$B$2:$E$405,4,FALSE)</f>
        <v>0.46600000000000003</v>
      </c>
      <c r="K2233" s="12">
        <f t="shared" si="2966"/>
        <v>2.8974380888039999</v>
      </c>
      <c r="L2233" s="12">
        <f t="shared" si="2967"/>
        <v>0.55919936624</v>
      </c>
      <c r="M2233" s="13">
        <f t="shared" si="2968"/>
        <v>3.1535623889014687E-2</v>
      </c>
      <c r="N2233" s="13">
        <f t="shared" si="2969"/>
        <v>9.1372517810228482E-2</v>
      </c>
      <c r="O2233" s="13">
        <f t="shared" si="2970"/>
        <v>1.7634700892720012E-2</v>
      </c>
      <c r="P2233" s="13">
        <f t="shared" si="2971"/>
        <v>5.1095454051232871E-2</v>
      </c>
      <c r="Q2233" s="13">
        <f t="shared" si="2972"/>
        <v>0.13237310668663893</v>
      </c>
      <c r="R2233" s="13">
        <f t="shared" si="2973"/>
        <v>4.9306567815204962E-3</v>
      </c>
      <c r="S2233" s="13">
        <f t="shared" si="2974"/>
        <v>2.0696795423247458E-2</v>
      </c>
      <c r="T2233" s="13">
        <f t="shared" si="2975"/>
        <v>7.4022957366388392E-2</v>
      </c>
      <c r="U2233" s="13">
        <f t="shared" si="2976"/>
        <v>1.4286272761597229E-2</v>
      </c>
      <c r="V2233" s="13">
        <f t="shared" si="2977"/>
        <v>3.7259878376068242E-3</v>
      </c>
      <c r="W2233" s="13">
        <f t="shared" si="2978"/>
        <v>0.12784762708239436</v>
      </c>
      <c r="X2233" s="13">
        <f t="shared" si="2979"/>
        <v>7.1492312039762765E-2</v>
      </c>
      <c r="Y2233" s="13">
        <f t="shared" si="2980"/>
        <v>1.9989227791833829E-2</v>
      </c>
      <c r="Z2233" s="13">
        <f t="shared" si="2981"/>
        <v>9.1907338245773992E-4</v>
      </c>
      <c r="AA2233" s="13">
        <f t="shared" si="2982"/>
        <v>2.6629582247389822E-3</v>
      </c>
      <c r="AB2233" s="13">
        <f t="shared" si="2983"/>
        <v>3.8578782946263046E-3</v>
      </c>
      <c r="AC2233" s="13">
        <f t="shared" si="2984"/>
        <v>3.7731344919223744E-4</v>
      </c>
      <c r="AD2233" s="13">
        <f t="shared" si="2985"/>
        <v>9.2607646067934812E-2</v>
      </c>
      <c r="AE2233" s="13">
        <f t="shared" si="2986"/>
        <v>5.1786136990167368E-2</v>
      </c>
      <c r="AF2233" s="13">
        <f t="shared" si="2987"/>
        <v>1.4479387492459705E-2</v>
      </c>
      <c r="AG2233" s="13">
        <f t="shared" si="2988"/>
        <v>2.6989547697756169E-3</v>
      </c>
      <c r="AH2233" s="13">
        <f t="shared" si="2989"/>
        <v>1.2848631324960529E-4</v>
      </c>
      <c r="AI2233" s="13">
        <f t="shared" si="2990"/>
        <v>3.7228113789940849E-4</v>
      </c>
      <c r="AJ2233" s="13">
        <f t="shared" si="2991"/>
        <v>5.3933077434652026E-4</v>
      </c>
      <c r="AK2233" s="13">
        <f t="shared" si="2992"/>
        <v>5.2089250935192101E-4</v>
      </c>
      <c r="AL2233" s="13">
        <f t="shared" si="2993"/>
        <v>2.4453617374387732E-5</v>
      </c>
      <c r="AM2233" s="13">
        <f t="shared" si="2994"/>
        <v>5.3664984206342858E-2</v>
      </c>
      <c r="AN2233" s="13">
        <f t="shared" si="2995"/>
        <v>3.0009425157466532E-2</v>
      </c>
      <c r="AO2233" s="13">
        <f t="shared" si="2996"/>
        <v>8.3906257646409969E-3</v>
      </c>
      <c r="AP2233" s="13">
        <f t="shared" si="2997"/>
        <v>1.5640108699814205E-3</v>
      </c>
      <c r="AQ2233" s="13">
        <f t="shared" si="2998"/>
        <v>2.186484718215203E-4</v>
      </c>
      <c r="AR2233" s="13">
        <f t="shared" si="2999"/>
        <v>1.4369892987938681E-5</v>
      </c>
      <c r="AS2233" s="13">
        <f t="shared" si="3000"/>
        <v>4.1635875275291058E-5</v>
      </c>
      <c r="AT2233" s="13">
        <f t="shared" si="3001"/>
        <v>6.0318685441660524E-5</v>
      </c>
      <c r="AU2233" s="13">
        <f t="shared" si="3002"/>
        <v>5.82565522217515E-5</v>
      </c>
      <c r="AV2233" s="13">
        <f t="shared" si="3003"/>
        <v>4.2198688332425527E-5</v>
      </c>
      <c r="AW2233" s="13">
        <f t="shared" si="3004"/>
        <v>1.1005795711267077E-6</v>
      </c>
      <c r="AX2233" s="13">
        <f t="shared" si="3005"/>
        <v>2.5915161545753813E-2</v>
      </c>
      <c r="AY2233" s="13">
        <f t="shared" si="3006"/>
        <v>1.4491741912392747E-2</v>
      </c>
      <c r="AZ2233" s="13">
        <f t="shared" si="3007"/>
        <v>4.0518864465618346E-3</v>
      </c>
      <c r="BA2233" s="13">
        <f t="shared" si="3008"/>
        <v>7.5527077766460789E-4</v>
      </c>
      <c r="BB2233" s="13">
        <f t="shared" si="3009"/>
        <v>1.0558673505241016E-4</v>
      </c>
      <c r="BC2233" s="13">
        <f t="shared" si="3010"/>
        <v>1.1808807064931711E-5</v>
      </c>
      <c r="BD2233" s="13">
        <f t="shared" si="3011"/>
        <v>1.3392725086319883E-6</v>
      </c>
      <c r="BE2233" s="13">
        <f t="shared" si="3012"/>
        <v>3.8804591777984073E-6</v>
      </c>
      <c r="BF2233" s="13">
        <f t="shared" si="3013"/>
        <v>5.6216951119010792E-6</v>
      </c>
      <c r="BG2233" s="13">
        <f t="shared" si="3014"/>
        <v>5.4295045136218162E-6</v>
      </c>
      <c r="BH2233" s="13">
        <f t="shared" si="3015"/>
        <v>3.9329132952752727E-6</v>
      </c>
      <c r="BI2233" s="13">
        <f t="shared" si="3016"/>
        <v>2.2790745563388449E-6</v>
      </c>
      <c r="BJ2233" s="14">
        <f t="shared" si="3017"/>
        <v>0.81784902479232791</v>
      </c>
      <c r="BK2233" s="14">
        <f t="shared" si="3018"/>
        <v>0.1219473701800612</v>
      </c>
      <c r="BL2233" s="14">
        <f t="shared" si="3019"/>
        <v>4.5172720303473121E-2</v>
      </c>
      <c r="BM2233" s="14">
        <f t="shared" si="3020"/>
        <v>0.64245548721414303</v>
      </c>
      <c r="BN2233" s="14">
        <f t="shared" si="3021"/>
        <v>0.32894206011135546</v>
      </c>
    </row>
    <row r="2234" spans="1:66" x14ac:dyDescent="0.25">
      <c r="A2234" t="s">
        <v>349</v>
      </c>
      <c r="B2234" t="s">
        <v>279</v>
      </c>
      <c r="C2234" t="s">
        <v>276</v>
      </c>
      <c r="D2234" s="6" t="s">
        <v>446</v>
      </c>
      <c r="E2234" s="10">
        <f>VLOOKUP(A2234,home!$A$2:$E$405,3,FALSE)</f>
        <v>1.5124</v>
      </c>
      <c r="F2234" s="10">
        <f>VLOOKUP(B2234,home!$B$2:$E$405,3,FALSE)</f>
        <v>1.2783</v>
      </c>
      <c r="G2234" s="10">
        <f>VLOOKUP(C2234,away!$B$2:$E$405,4,FALSE)</f>
        <v>0.52900000000000003</v>
      </c>
      <c r="H2234" s="10">
        <f>VLOOKUP(A2234,away!$A$2:$E$405,3,FALSE)</f>
        <v>1.1446000000000001</v>
      </c>
      <c r="I2234" s="10">
        <f>VLOOKUP(C2234,away!$B$2:$E$405,3,FALSE)</f>
        <v>0.93189999999999995</v>
      </c>
      <c r="J2234" s="10">
        <f>VLOOKUP(B2234,home!$B$2:$E$405,4,FALSE)</f>
        <v>1.2231000000000001</v>
      </c>
      <c r="K2234" s="12">
        <f t="shared" si="2966"/>
        <v>1.0227161866800001</v>
      </c>
      <c r="L2234" s="12">
        <f t="shared" si="2967"/>
        <v>1.3046229662940001</v>
      </c>
      <c r="M2234" s="13">
        <f t="shared" si="2968"/>
        <v>9.7554980926660401E-2</v>
      </c>
      <c r="N2234" s="13">
        <f t="shared" si="2969"/>
        <v>9.9771058084954262E-2</v>
      </c>
      <c r="O2234" s="13">
        <f t="shared" si="2970"/>
        <v>0.1272724685932943</v>
      </c>
      <c r="P2234" s="13">
        <f t="shared" si="2971"/>
        <v>0.130163613749084</v>
      </c>
      <c r="Q2234" s="13">
        <f t="shared" si="2972"/>
        <v>5.1018738032836609E-2</v>
      </c>
      <c r="R2234" s="13">
        <f t="shared" si="2973"/>
        <v>8.3021292751871784E-2</v>
      </c>
      <c r="S2234" s="13">
        <f t="shared" si="2974"/>
        <v>4.3417994097497095E-2</v>
      </c>
      <c r="T2234" s="13">
        <f t="shared" si="2975"/>
        <v>6.6560217348975811E-2</v>
      </c>
      <c r="U2234" s="13">
        <f t="shared" si="2976"/>
        <v>8.4907219936438239E-2</v>
      </c>
      <c r="V2234" s="13">
        <f t="shared" si="2977"/>
        <v>6.4367611642451349E-3</v>
      </c>
      <c r="W2234" s="13">
        <f t="shared" si="2978"/>
        <v>1.7392563070056179E-2</v>
      </c>
      <c r="X2234" s="13">
        <f t="shared" si="2979"/>
        <v>2.2690737223912173E-2</v>
      </c>
      <c r="Y2234" s="13">
        <f t="shared" si="2980"/>
        <v>1.4801428452228992E-2</v>
      </c>
      <c r="Z2234" s="13">
        <f t="shared" si="2981"/>
        <v>3.610382840516986E-2</v>
      </c>
      <c r="AA2234" s="13">
        <f t="shared" si="2982"/>
        <v>3.692396971108438E-2</v>
      </c>
      <c r="AB2234" s="13">
        <f t="shared" si="2983"/>
        <v>1.8881370750004022E-2</v>
      </c>
      <c r="AC2234" s="13">
        <f t="shared" si="2984"/>
        <v>5.367691672553929E-4</v>
      </c>
      <c r="AD2234" s="13">
        <f t="shared" si="2985"/>
        <v>4.4469139448998123E-3</v>
      </c>
      <c r="AE2234" s="13">
        <f t="shared" si="2986"/>
        <v>5.8015460616493474E-3</v>
      </c>
      <c r="AF2234" s="13">
        <f t="shared" si="2987"/>
        <v>3.7844151160201225E-3</v>
      </c>
      <c r="AG2234" s="13">
        <f t="shared" si="2988"/>
        <v>1.6457449581166756E-3</v>
      </c>
      <c r="AH2234" s="13">
        <f t="shared" si="2989"/>
        <v>1.1775470927130566E-2</v>
      </c>
      <c r="AI2234" s="13">
        <f t="shared" si="2990"/>
        <v>1.2042964722956177E-2</v>
      </c>
      <c r="AJ2234" s="13">
        <f t="shared" si="2991"/>
        <v>6.1582674788917529E-3</v>
      </c>
      <c r="AK2234" s="13">
        <f t="shared" si="2992"/>
        <v>2.0993866108558767E-3</v>
      </c>
      <c r="AL2234" s="13">
        <f t="shared" si="2993"/>
        <v>2.8647564233167548E-5</v>
      </c>
      <c r="AM2234" s="13">
        <f t="shared" si="2994"/>
        <v>9.0958617444441084E-4</v>
      </c>
      <c r="AN2234" s="13">
        <f t="shared" si="2995"/>
        <v>1.1866670130036791E-3</v>
      </c>
      <c r="AO2234" s="13">
        <f t="shared" si="2996"/>
        <v>7.740765192540503E-4</v>
      </c>
      <c r="AP2234" s="13">
        <f t="shared" si="2997"/>
        <v>3.3662600156258467E-4</v>
      </c>
      <c r="AQ2234" s="13">
        <f t="shared" si="2998"/>
        <v>1.0979250317256696E-4</v>
      </c>
      <c r="AR2234" s="13">
        <f t="shared" si="2999"/>
        <v>3.0725099620923682E-3</v>
      </c>
      <c r="AS2234" s="13">
        <f t="shared" si="3000"/>
        <v>3.1423056719674181E-3</v>
      </c>
      <c r="AT2234" s="13">
        <f t="shared" si="3001"/>
        <v>1.6068434371087265E-3</v>
      </c>
      <c r="AU2234" s="13">
        <f t="shared" si="3002"/>
        <v>5.4778159753054035E-4</v>
      </c>
      <c r="AV2234" s="13">
        <f t="shared" si="3003"/>
        <v>1.4005627663997821E-4</v>
      </c>
      <c r="AW2234" s="13">
        <f t="shared" si="3004"/>
        <v>1.0617575312910445E-6</v>
      </c>
      <c r="AX2234" s="13">
        <f t="shared" si="3005"/>
        <v>1.5504141729743946E-4</v>
      </c>
      <c r="AY2234" s="13">
        <f t="shared" si="3006"/>
        <v>2.0227059373301135E-4</v>
      </c>
      <c r="AZ2234" s="13">
        <f t="shared" si="3007"/>
        <v>1.3194343099500494E-4</v>
      </c>
      <c r="BA2234" s="13">
        <f t="shared" si="3008"/>
        <v>5.7378810109237036E-5</v>
      </c>
      <c r="BB2234" s="13">
        <f t="shared" si="3009"/>
        <v>1.871442836178324E-5</v>
      </c>
      <c r="BC2234" s="13">
        <f t="shared" si="3010"/>
        <v>4.8830546083692432E-6</v>
      </c>
      <c r="BD2234" s="13">
        <f t="shared" si="3011"/>
        <v>6.6807784345213495E-4</v>
      </c>
      <c r="BE2234" s="13">
        <f t="shared" si="3012"/>
        <v>6.8325402446076545E-4</v>
      </c>
      <c r="BF2234" s="13">
        <f t="shared" si="3013"/>
        <v>3.4938747521513877E-4</v>
      </c>
      <c r="BG2234" s="13">
        <f t="shared" si="3014"/>
        <v>1.1910807544192658E-4</v>
      </c>
      <c r="BH2234" s="13">
        <f t="shared" si="3015"/>
        <v>3.0453439179690229E-5</v>
      </c>
      <c r="BI2234" s="13">
        <f t="shared" si="3016"/>
        <v>6.2290450378288224E-6</v>
      </c>
      <c r="BJ2234" s="14">
        <f t="shared" si="3017"/>
        <v>0.29180034224019213</v>
      </c>
      <c r="BK2234" s="14">
        <f t="shared" si="3018"/>
        <v>0.27834103726270815</v>
      </c>
      <c r="BL2234" s="14">
        <f t="shared" si="3019"/>
        <v>0.39344841833065358</v>
      </c>
      <c r="BM2234" s="14">
        <f t="shared" si="3020"/>
        <v>0.41069026526382069</v>
      </c>
      <c r="BN2234" s="14">
        <f t="shared" si="3021"/>
        <v>0.58880215213870135</v>
      </c>
    </row>
    <row r="2235" spans="1:66" x14ac:dyDescent="0.25">
      <c r="A2235" t="s">
        <v>349</v>
      </c>
      <c r="B2235" t="s">
        <v>281</v>
      </c>
      <c r="C2235" t="s">
        <v>282</v>
      </c>
      <c r="D2235" s="6" t="s">
        <v>446</v>
      </c>
      <c r="E2235" s="10">
        <f>VLOOKUP(A2235,home!$A$2:$E$405,3,FALSE)</f>
        <v>1.5124</v>
      </c>
      <c r="F2235" s="10">
        <f>VLOOKUP(B2235,home!$B$2:$E$405,3,FALSE)</f>
        <v>1.5427999999999999</v>
      </c>
      <c r="G2235" s="10">
        <f>VLOOKUP(C2235,away!$B$2:$E$405,4,FALSE)</f>
        <v>1.0579000000000001</v>
      </c>
      <c r="H2235" s="10">
        <f>VLOOKUP(A2235,away!$A$2:$E$405,3,FALSE)</f>
        <v>1.1446000000000001</v>
      </c>
      <c r="I2235" s="10">
        <f>VLOOKUP(C2235,away!$B$2:$E$405,3,FALSE)</f>
        <v>1.3395999999999999</v>
      </c>
      <c r="J2235" s="10">
        <f>VLOOKUP(B2235,home!$B$2:$E$405,4,FALSE)</f>
        <v>1.1066</v>
      </c>
      <c r="K2235" s="12">
        <f t="shared" si="2966"/>
        <v>2.4684305686879999</v>
      </c>
      <c r="L2235" s="12">
        <f t="shared" si="2967"/>
        <v>1.6967565966560001</v>
      </c>
      <c r="M2235" s="13">
        <f t="shared" si="2968"/>
        <v>1.5526808547666715E-2</v>
      </c>
      <c r="N2235" s="13">
        <f t="shared" si="2969"/>
        <v>3.8326848853226646E-2</v>
      </c>
      <c r="O2235" s="13">
        <f t="shared" si="2970"/>
        <v>2.6345214828268265E-2</v>
      </c>
      <c r="P2235" s="13">
        <f t="shared" si="2971"/>
        <v>6.5031333620749754E-2</v>
      </c>
      <c r="Q2235" s="13">
        <f t="shared" si="2972"/>
        <v>4.7303582655394645E-2</v>
      </c>
      <c r="R2235" s="13">
        <f t="shared" si="2973"/>
        <v>2.2350708525091832E-2</v>
      </c>
      <c r="S2235" s="13">
        <f t="shared" si="2974"/>
        <v>6.8093103929087587E-2</v>
      </c>
      <c r="T2235" s="13">
        <f t="shared" si="2975"/>
        <v>8.0262665916003201E-2</v>
      </c>
      <c r="U2235" s="13">
        <f t="shared" si="2976"/>
        <v>5.5171172155172157E-2</v>
      </c>
      <c r="V2235" s="13">
        <f t="shared" si="2977"/>
        <v>3.1688456383111095E-2</v>
      </c>
      <c r="W2235" s="13">
        <f t="shared" si="2978"/>
        <v>3.8921869811678535E-2</v>
      </c>
      <c r="X2235" s="13">
        <f t="shared" si="2979"/>
        <v>6.6040939357151565E-2</v>
      </c>
      <c r="Y2235" s="13">
        <f t="shared" si="2980"/>
        <v>5.6027699751802912E-2</v>
      </c>
      <c r="Z2235" s="13">
        <f t="shared" si="2981"/>
        <v>1.264123737662835E-2</v>
      </c>
      <c r="AA2235" s="13">
        <f t="shared" si="2982"/>
        <v>3.1204016766510714E-2</v>
      </c>
      <c r="AB2235" s="13">
        <f t="shared" si="2983"/>
        <v>3.8512474426153971E-2</v>
      </c>
      <c r="AC2235" s="13">
        <f t="shared" si="2984"/>
        <v>8.2950988151004896E-3</v>
      </c>
      <c r="AD2235" s="13">
        <f t="shared" si="2985"/>
        <v>2.4018983308410482E-2</v>
      </c>
      <c r="AE2235" s="13">
        <f t="shared" si="2986"/>
        <v>4.0754368373515835E-2</v>
      </c>
      <c r="AF2235" s="13">
        <f t="shared" si="2987"/>
        <v>3.4575121690155843E-2</v>
      </c>
      <c r="AG2235" s="13">
        <f t="shared" si="2988"/>
        <v>1.955518860265195E-2</v>
      </c>
      <c r="AH2235" s="13">
        <f t="shared" si="2989"/>
        <v>5.3622757271721408E-3</v>
      </c>
      <c r="AI2235" s="13">
        <f t="shared" si="2990"/>
        <v>1.3236405322685385E-2</v>
      </c>
      <c r="AJ2235" s="13">
        <f t="shared" si="2991"/>
        <v>1.6336573759030582E-2</v>
      </c>
      <c r="AK2235" s="13">
        <f t="shared" si="2992"/>
        <v>1.3441899351472436E-2</v>
      </c>
      <c r="AL2235" s="13">
        <f t="shared" si="2993"/>
        <v>1.3897030720919146E-3</v>
      </c>
      <c r="AM2235" s="13">
        <f t="shared" si="2994"/>
        <v>1.1857838525457456E-2</v>
      </c>
      <c r="AN2235" s="13">
        <f t="shared" si="2995"/>
        <v>2.0119865740151593E-2</v>
      </c>
      <c r="AO2235" s="13">
        <f t="shared" si="2996"/>
        <v>1.7069257459217644E-2</v>
      </c>
      <c r="AP2235" s="13">
        <f t="shared" si="2997"/>
        <v>9.654125064649053E-3</v>
      </c>
      <c r="AQ2235" s="13">
        <f t="shared" si="2998"/>
        <v>4.0951750970963331E-3</v>
      </c>
      <c r="AR2235" s="13">
        <f t="shared" si="2999"/>
        <v>1.8196953426335345E-3</v>
      </c>
      <c r="AS2235" s="13">
        <f t="shared" si="3000"/>
        <v>4.4917916094558002E-3</v>
      </c>
      <c r="AT2235" s="13">
        <f t="shared" si="3001"/>
        <v>5.5438378584784847E-3</v>
      </c>
      <c r="AU2235" s="13">
        <f t="shared" si="3002"/>
        <v>4.5615262792393692E-3</v>
      </c>
      <c r="AV2235" s="13">
        <f t="shared" si="3003"/>
        <v>2.8149527268870231E-3</v>
      </c>
      <c r="AW2235" s="13">
        <f t="shared" si="3004"/>
        <v>1.616813694941892E-4</v>
      </c>
      <c r="AX2235" s="13">
        <f t="shared" si="3005"/>
        <v>4.8783751824675696E-3</v>
      </c>
      <c r="AY2235" s="13">
        <f t="shared" si="3006"/>
        <v>8.2774152718147649E-3</v>
      </c>
      <c r="AZ2235" s="13">
        <f t="shared" si="3007"/>
        <v>7.0223794828564133E-3</v>
      </c>
      <c r="BA2235" s="13">
        <f t="shared" si="3008"/>
        <v>3.9717562372527885E-3</v>
      </c>
      <c r="BB2235" s="13">
        <f t="shared" si="3009"/>
        <v>1.6847758989670723E-3</v>
      </c>
      <c r="BC2235" s="13">
        <f t="shared" si="3010"/>
        <v>5.7173092409188407E-4</v>
      </c>
      <c r="BD2235" s="13">
        <f t="shared" si="3011"/>
        <v>5.1459667941960844E-4</v>
      </c>
      <c r="BE2235" s="13">
        <f t="shared" si="3012"/>
        <v>1.2702461740247003E-3</v>
      </c>
      <c r="BF2235" s="13">
        <f t="shared" si="3013"/>
        <v>1.5677572428607739E-3</v>
      </c>
      <c r="BG2235" s="13">
        <f t="shared" si="3014"/>
        <v>1.2899666341865169E-3</v>
      </c>
      <c r="BH2235" s="13">
        <f t="shared" si="3015"/>
        <v>7.9604826810339218E-4</v>
      </c>
      <c r="BI2235" s="13">
        <f t="shared" si="3016"/>
        <v>3.9299797582751088E-4</v>
      </c>
      <c r="BJ2235" s="14">
        <f t="shared" si="3017"/>
        <v>0.53498996320401426</v>
      </c>
      <c r="BK2235" s="14">
        <f t="shared" si="3018"/>
        <v>0.19830191963962235</v>
      </c>
      <c r="BL2235" s="14">
        <f t="shared" si="3019"/>
        <v>0.24702415765267419</v>
      </c>
      <c r="BM2235" s="14">
        <f t="shared" si="3020"/>
        <v>0.7699570469402206</v>
      </c>
      <c r="BN2235" s="14">
        <f t="shared" si="3021"/>
        <v>0.21488449703039783</v>
      </c>
    </row>
    <row r="2236" spans="1:66" x14ac:dyDescent="0.25">
      <c r="A2236" t="s">
        <v>349</v>
      </c>
      <c r="B2236" t="s">
        <v>283</v>
      </c>
      <c r="C2236" t="s">
        <v>280</v>
      </c>
      <c r="D2236" s="6" t="s">
        <v>446</v>
      </c>
      <c r="E2236" s="10">
        <f>VLOOKUP(A2236,home!$A$2:$E$405,3,FALSE)</f>
        <v>1.5124</v>
      </c>
      <c r="F2236" s="10">
        <f>VLOOKUP(B2236,home!$B$2:$E$405,3,FALSE)</f>
        <v>1.3665</v>
      </c>
      <c r="G2236" s="10">
        <f>VLOOKUP(C2236,away!$B$2:$E$405,4,FALSE)</f>
        <v>0.70250000000000001</v>
      </c>
      <c r="H2236" s="10">
        <f>VLOOKUP(A2236,away!$A$2:$E$405,3,FALSE)</f>
        <v>1.1446000000000001</v>
      </c>
      <c r="I2236" s="10">
        <f>VLOOKUP(C2236,away!$B$2:$E$405,3,FALSE)</f>
        <v>0.65529999999999999</v>
      </c>
      <c r="J2236" s="10">
        <f>VLOOKUP(B2236,home!$B$2:$E$405,4,FALSE)</f>
        <v>0.93189999999999995</v>
      </c>
      <c r="K2236" s="12">
        <f t="shared" si="2966"/>
        <v>1.4518529565</v>
      </c>
      <c r="L2236" s="12">
        <f t="shared" si="2967"/>
        <v>0.69897754052200001</v>
      </c>
      <c r="M2236" s="13">
        <f t="shared" si="2968"/>
        <v>0.11638745818727309</v>
      </c>
      <c r="N2236" s="13">
        <f t="shared" si="2969"/>
        <v>0.16897747526871254</v>
      </c>
      <c r="O2236" s="13">
        <f t="shared" si="2970"/>
        <v>8.1352219271347254E-2</v>
      </c>
      <c r="P2236" s="13">
        <f t="shared" si="2971"/>
        <v>0.11811146006694176</v>
      </c>
      <c r="Q2236" s="13">
        <f t="shared" si="2972"/>
        <v>0.12266522352539302</v>
      </c>
      <c r="R2236" s="13">
        <f t="shared" si="2973"/>
        <v>2.8431687071146378E-2</v>
      </c>
      <c r="S2236" s="13">
        <f t="shared" si="2974"/>
        <v>2.9965249727977671E-2</v>
      </c>
      <c r="T2236" s="13">
        <f t="shared" si="2975"/>
        <v>8.5740236247360574E-2</v>
      </c>
      <c r="U2236" s="13">
        <f t="shared" si="2976"/>
        <v>4.1278628932526693E-2</v>
      </c>
      <c r="V2236" s="13">
        <f t="shared" si="2977"/>
        <v>3.3787903608681925E-3</v>
      </c>
      <c r="W2236" s="13">
        <f t="shared" si="2978"/>
        <v>5.9363955811691724E-2</v>
      </c>
      <c r="X2236" s="13">
        <f t="shared" si="2979"/>
        <v>4.1494071828912966E-2</v>
      </c>
      <c r="Y2236" s="13">
        <f t="shared" si="2980"/>
        <v>1.4501712136608398E-2</v>
      </c>
      <c r="Z2236" s="13">
        <f t="shared" si="2981"/>
        <v>6.6243702339603477E-3</v>
      </c>
      <c r="AA2236" s="13">
        <f t="shared" si="2982"/>
        <v>9.617611509125927E-3</v>
      </c>
      <c r="AB2236" s="13">
        <f t="shared" si="2983"/>
        <v>6.981678851996455E-3</v>
      </c>
      <c r="AC2236" s="13">
        <f t="shared" si="2984"/>
        <v>2.1430244127986392E-4</v>
      </c>
      <c r="AD2236" s="13">
        <f t="shared" si="2985"/>
        <v>2.1546933688685002E-2</v>
      </c>
      <c r="AE2236" s="13">
        <f t="shared" si="2986"/>
        <v>1.5060822715507667E-2</v>
      </c>
      <c r="AF2236" s="13">
        <f t="shared" si="2987"/>
        <v>5.2635884099617091E-3</v>
      </c>
      <c r="AG2236" s="13">
        <f t="shared" si="2988"/>
        <v>1.2263766937050469E-3</v>
      </c>
      <c r="AH2236" s="13">
        <f t="shared" si="2989"/>
        <v>1.1575715034101873E-3</v>
      </c>
      <c r="AI2236" s="13">
        <f t="shared" si="2990"/>
        <v>1.68062360958623E-3</v>
      </c>
      <c r="AJ2236" s="13">
        <f t="shared" si="2991"/>
        <v>1.2200091781707353E-3</v>
      </c>
      <c r="AK2236" s="13">
        <f t="shared" si="2992"/>
        <v>5.904246440947724E-4</v>
      </c>
      <c r="AL2236" s="13">
        <f t="shared" si="2993"/>
        <v>8.6990727797310359E-6</v>
      </c>
      <c r="AM2236" s="13">
        <f t="shared" si="2994"/>
        <v>6.2565958758853523E-3</v>
      </c>
      <c r="AN2236" s="13">
        <f t="shared" si="2995"/>
        <v>4.3732199973664319E-3</v>
      </c>
      <c r="AO2236" s="13">
        <f t="shared" si="2996"/>
        <v>1.528391278960408E-3</v>
      </c>
      <c r="AP2236" s="13">
        <f t="shared" si="2997"/>
        <v>3.561037257076734E-4</v>
      </c>
      <c r="AQ2236" s="13">
        <f t="shared" si="2998"/>
        <v>6.22271265914676E-5</v>
      </c>
      <c r="AR2236" s="13">
        <f t="shared" si="2999"/>
        <v>1.6182329648640136E-4</v>
      </c>
      <c r="AS2236" s="13">
        <f t="shared" si="3000"/>
        <v>2.3494363143435786E-4</v>
      </c>
      <c r="AT2236" s="13">
        <f t="shared" si="3001"/>
        <v>1.7055180295440947E-4</v>
      </c>
      <c r="AU2236" s="13">
        <f t="shared" si="3002"/>
        <v>8.2538713118588257E-5</v>
      </c>
      <c r="AV2236" s="13">
        <f t="shared" si="3003"/>
        <v>2.9958518666731929E-5</v>
      </c>
      <c r="AW2236" s="13">
        <f t="shared" si="3004"/>
        <v>2.4522024281015202E-7</v>
      </c>
      <c r="AX2236" s="13">
        <f t="shared" si="3005"/>
        <v>1.5139428700049766E-3</v>
      </c>
      <c r="AY2236" s="13">
        <f t="shared" si="3006"/>
        <v>1.0582120637668965E-3</v>
      </c>
      <c r="AZ2236" s="13">
        <f t="shared" si="3007"/>
        <v>3.6983323284124761E-4</v>
      </c>
      <c r="BA2236" s="13">
        <f t="shared" si="3008"/>
        <v>8.6168374498225148E-5</v>
      </c>
      <c r="BB2236" s="13">
        <f t="shared" si="3009"/>
        <v>1.5057439619387008E-5</v>
      </c>
      <c r="BC2236" s="13">
        <f t="shared" si="3010"/>
        <v>2.1049624223435303E-6</v>
      </c>
      <c r="BD2236" s="13">
        <f t="shared" si="3011"/>
        <v>1.8851808296204531E-5</v>
      </c>
      <c r="BE2236" s="13">
        <f t="shared" si="3012"/>
        <v>2.7370053610215775E-5</v>
      </c>
      <c r="BF2236" s="13">
        <f t="shared" si="3013"/>
        <v>1.9868646626777646E-5</v>
      </c>
      <c r="BG2236" s="13">
        <f t="shared" si="3014"/>
        <v>9.6154511155802907E-6</v>
      </c>
      <c r="BH2236" s="13">
        <f t="shared" si="3015"/>
        <v>3.4900552825591176E-6</v>
      </c>
      <c r="BI2236" s="13">
        <f t="shared" si="3016"/>
        <v>1.0134094160663794E-6</v>
      </c>
      <c r="BJ2236" s="14">
        <f t="shared" si="3017"/>
        <v>0.55146225327420306</v>
      </c>
      <c r="BK2236" s="14">
        <f t="shared" si="3018"/>
        <v>0.26912417192088717</v>
      </c>
      <c r="BL2236" s="14">
        <f t="shared" si="3019"/>
        <v>0.1730704799584126</v>
      </c>
      <c r="BM2236" s="14">
        <f t="shared" si="3020"/>
        <v>0.36329778515312494</v>
      </c>
      <c r="BN2236" s="14">
        <f t="shared" si="3021"/>
        <v>0.63592552339081398</v>
      </c>
    </row>
    <row r="2237" spans="1:66" x14ac:dyDescent="0.25">
      <c r="A2237" t="s">
        <v>349</v>
      </c>
      <c r="B2237" t="s">
        <v>285</v>
      </c>
      <c r="C2237" t="s">
        <v>278</v>
      </c>
      <c r="D2237" s="6" t="s">
        <v>446</v>
      </c>
      <c r="E2237" s="10">
        <f>VLOOKUP(A2237,home!$A$2:$E$405,3,FALSE)</f>
        <v>1.5124</v>
      </c>
      <c r="F2237" s="10">
        <f>VLOOKUP(B2237,home!$B$2:$E$405,3,FALSE)</f>
        <v>1.2342</v>
      </c>
      <c r="G2237" s="10">
        <f>VLOOKUP(C2237,away!$B$2:$E$405,4,FALSE)</f>
        <v>0.9698</v>
      </c>
      <c r="H2237" s="10">
        <f>VLOOKUP(A2237,away!$A$2:$E$405,3,FALSE)</f>
        <v>1.1446000000000001</v>
      </c>
      <c r="I2237" s="10">
        <f>VLOOKUP(C2237,away!$B$2:$E$405,3,FALSE)</f>
        <v>1.1066</v>
      </c>
      <c r="J2237" s="10">
        <f>VLOOKUP(B2237,home!$B$2:$E$405,4,FALSE)</f>
        <v>0.99019999999999997</v>
      </c>
      <c r="K2237" s="12">
        <f t="shared" si="2966"/>
        <v>1.8102326367839998</v>
      </c>
      <c r="L2237" s="12">
        <f t="shared" si="2967"/>
        <v>1.2542015392720001</v>
      </c>
      <c r="M2237" s="13">
        <f t="shared" si="2968"/>
        <v>4.6680247194957773E-2</v>
      </c>
      <c r="N2237" s="13">
        <f t="shared" si="2969"/>
        <v>8.4502106965457305E-2</v>
      </c>
      <c r="O2237" s="13">
        <f t="shared" si="2970"/>
        <v>5.8546437885513503E-2</v>
      </c>
      <c r="P2237" s="13">
        <f t="shared" si="2971"/>
        <v>0.10598267262780375</v>
      </c>
      <c r="Q2237" s="13">
        <f t="shared" si="2972"/>
        <v>7.6484235952941695E-2</v>
      </c>
      <c r="R2237" s="13">
        <f t="shared" si="2973"/>
        <v>3.6714516257451799E-2</v>
      </c>
      <c r="S2237" s="13">
        <f t="shared" si="2974"/>
        <v>6.0155673825060124E-2</v>
      </c>
      <c r="T2237" s="13">
        <f t="shared" si="2975"/>
        <v>9.5926646462222334E-2</v>
      </c>
      <c r="U2237" s="13">
        <f t="shared" si="2976"/>
        <v>6.6461815572975994E-2</v>
      </c>
      <c r="V2237" s="13">
        <f t="shared" si="2977"/>
        <v>1.5175248320723797E-2</v>
      </c>
      <c r="W2237" s="13">
        <f t="shared" si="2978"/>
        <v>4.6151420040501094E-2</v>
      </c>
      <c r="X2237" s="13">
        <f t="shared" si="2979"/>
        <v>5.7883182054385106E-2</v>
      </c>
      <c r="Y2237" s="13">
        <f t="shared" si="2980"/>
        <v>3.629858801528562E-2</v>
      </c>
      <c r="Z2237" s="13">
        <f t="shared" si="2981"/>
        <v>1.5349134267907637E-2</v>
      </c>
      <c r="AA2237" s="13">
        <f t="shared" si="2982"/>
        <v>2.7785503798146087E-2</v>
      </c>
      <c r="AB2237" s="13">
        <f t="shared" si="2983"/>
        <v>2.5149112902444922E-2</v>
      </c>
      <c r="AC2237" s="13">
        <f t="shared" si="2984"/>
        <v>2.1533644735532592E-3</v>
      </c>
      <c r="AD2237" s="13">
        <f t="shared" si="2985"/>
        <v>2.0886201697810559E-2</v>
      </c>
      <c r="AE2237" s="13">
        <f t="shared" si="2986"/>
        <v>2.6195506318939469E-2</v>
      </c>
      <c r="AF2237" s="13">
        <f t="shared" si="2987"/>
        <v>1.6427222173611648E-2</v>
      </c>
      <c r="AG2237" s="13">
        <f t="shared" si="2988"/>
        <v>6.8676824453689526E-3</v>
      </c>
      <c r="AH2237" s="13">
        <f t="shared" si="2989"/>
        <v>4.8127269563255923E-3</v>
      </c>
      <c r="AI2237" s="13">
        <f t="shared" si="2990"/>
        <v>8.7121554082707098E-3</v>
      </c>
      <c r="AJ2237" s="13">
        <f t="shared" si="2991"/>
        <v>7.885514028392937E-3</v>
      </c>
      <c r="AK2237" s="13">
        <f t="shared" si="2992"/>
        <v>4.7582049506716562E-3</v>
      </c>
      <c r="AL2237" s="13">
        <f t="shared" si="2993"/>
        <v>1.9555965168375477E-4</v>
      </c>
      <c r="AM2237" s="13">
        <f t="shared" si="2994"/>
        <v>7.561776794366008E-3</v>
      </c>
      <c r="AN2237" s="13">
        <f t="shared" si="2995"/>
        <v>9.4839920951251388E-3</v>
      </c>
      <c r="AO2237" s="13">
        <f t="shared" si="2996"/>
        <v>5.9474187420747171E-3</v>
      </c>
      <c r="AP2237" s="13">
        <f t="shared" si="2997"/>
        <v>2.4864205803350838E-3</v>
      </c>
      <c r="AQ2237" s="13">
        <f t="shared" si="2998"/>
        <v>7.7961812978346061E-4</v>
      </c>
      <c r="AR2237" s="13">
        <f t="shared" si="2999"/>
        <v>1.2072259113438807E-3</v>
      </c>
      <c r="AS2237" s="13">
        <f t="shared" si="3000"/>
        <v>2.1853597446859999E-3</v>
      </c>
      <c r="AT2237" s="13">
        <f t="shared" si="3001"/>
        <v>1.9780047664722735E-3</v>
      </c>
      <c r="AU2237" s="13">
        <f t="shared" si="3002"/>
        <v>1.1935495946608081E-3</v>
      </c>
      <c r="AV2237" s="13">
        <f t="shared" si="3003"/>
        <v>5.4015060746882729E-4</v>
      </c>
      <c r="AW2237" s="13">
        <f t="shared" si="3004"/>
        <v>1.2333276676633864E-5</v>
      </c>
      <c r="AX2237" s="13">
        <f t="shared" si="3005"/>
        <v>2.2814291908728732E-3</v>
      </c>
      <c r="AY2237" s="13">
        <f t="shared" si="3006"/>
        <v>2.8613720029328311E-3</v>
      </c>
      <c r="AZ2237" s="13">
        <f t="shared" si="3007"/>
        <v>1.7943685852540819E-3</v>
      </c>
      <c r="BA2237" s="13">
        <f t="shared" si="3008"/>
        <v>7.501666138823302E-4</v>
      </c>
      <c r="BB2237" s="13">
        <f t="shared" si="3009"/>
        <v>2.3521503046042072E-4</v>
      </c>
      <c r="BC2237" s="13">
        <f t="shared" si="3010"/>
        <v>5.9001410652673988E-5</v>
      </c>
      <c r="BD2237" s="13">
        <f t="shared" si="3011"/>
        <v>2.5235076604275666E-4</v>
      </c>
      <c r="BE2237" s="13">
        <f t="shared" si="3012"/>
        <v>4.5681359260804156E-4</v>
      </c>
      <c r="BF2237" s="13">
        <f t="shared" si="3013"/>
        <v>4.1346943713281358E-4</v>
      </c>
      <c r="BG2237" s="13">
        <f t="shared" si="3014"/>
        <v>2.4949195647017651E-4</v>
      </c>
      <c r="BH2237" s="13">
        <f t="shared" si="3015"/>
        <v>1.1290962055435165E-4</v>
      </c>
      <c r="BI2237" s="13">
        <f t="shared" si="3016"/>
        <v>4.0878536026876955E-5</v>
      </c>
      <c r="BJ2237" s="14">
        <f t="shared" si="3017"/>
        <v>0.50186357130226333</v>
      </c>
      <c r="BK2237" s="14">
        <f t="shared" si="3018"/>
        <v>0.23320413809671528</v>
      </c>
      <c r="BL2237" s="14">
        <f t="shared" si="3019"/>
        <v>0.24945619229366003</v>
      </c>
      <c r="BM2237" s="14">
        <f t="shared" si="3020"/>
        <v>0.58811378035016415</v>
      </c>
      <c r="BN2237" s="14">
        <f t="shared" si="3021"/>
        <v>0.40891021688412582</v>
      </c>
    </row>
    <row r="2238" spans="1:66" x14ac:dyDescent="0.25">
      <c r="A2238" t="s">
        <v>349</v>
      </c>
      <c r="B2238" t="s">
        <v>286</v>
      </c>
      <c r="C2238" t="s">
        <v>277</v>
      </c>
      <c r="D2238" s="6" t="s">
        <v>446</v>
      </c>
      <c r="E2238" s="10">
        <f>VLOOKUP(A2238,home!$A$2:$E$405,3,FALSE)</f>
        <v>1.5124</v>
      </c>
      <c r="F2238" s="10">
        <f>VLOOKUP(B2238,home!$B$2:$E$405,3,FALSE)</f>
        <v>0.57299999999999995</v>
      </c>
      <c r="G2238" s="10">
        <f>VLOOKUP(C2238,away!$B$2:$E$405,4,FALSE)</f>
        <v>0.79339999999999999</v>
      </c>
      <c r="H2238" s="10">
        <f>VLOOKUP(A2238,away!$A$2:$E$405,3,FALSE)</f>
        <v>1.1446000000000001</v>
      </c>
      <c r="I2238" s="10">
        <f>VLOOKUP(C2238,away!$B$2:$E$405,3,FALSE)</f>
        <v>1.4560999999999999</v>
      </c>
      <c r="J2238" s="10">
        <f>VLOOKUP(B2238,home!$B$2:$E$405,4,FALSE)</f>
        <v>1.3978999999999999</v>
      </c>
      <c r="K2238" s="12">
        <f t="shared" si="2966"/>
        <v>0.68756456568000002</v>
      </c>
      <c r="L2238" s="12">
        <f t="shared" si="2967"/>
        <v>2.3298129146740001</v>
      </c>
      <c r="M2238" s="13">
        <f t="shared" si="2968"/>
        <v>4.8929368480570654E-2</v>
      </c>
      <c r="N2238" s="13">
        <f t="shared" si="2969"/>
        <v>3.3642099988340245E-2</v>
      </c>
      <c r="O2238" s="13">
        <f t="shared" si="2970"/>
        <v>0.11399627459287646</v>
      </c>
      <c r="P2238" s="13">
        <f t="shared" si="2971"/>
        <v>7.8379799029589123E-2</v>
      </c>
      <c r="Q2238" s="13">
        <f t="shared" si="2972"/>
        <v>1.1565557933523147E-2</v>
      </c>
      <c r="R2238" s="13">
        <f t="shared" si="2973"/>
        <v>0.1327949963856036</v>
      </c>
      <c r="S2238" s="13">
        <f t="shared" si="2974"/>
        <v>3.138908740646356E-2</v>
      </c>
      <c r="T2238" s="13">
        <f t="shared" si="2975"/>
        <v>2.6945586238932562E-2</v>
      </c>
      <c r="U2238" s="13">
        <f t="shared" si="2976"/>
        <v>9.1305134014344702E-2</v>
      </c>
      <c r="V2238" s="13">
        <f t="shared" si="2977"/>
        <v>5.5868976468663734E-3</v>
      </c>
      <c r="W2238" s="13">
        <f t="shared" si="2978"/>
        <v>2.6506892724699072E-3</v>
      </c>
      <c r="X2238" s="13">
        <f t="shared" si="2979"/>
        <v>6.1756100997882183E-3</v>
      </c>
      <c r="Y2238" s="13">
        <f t="shared" si="2980"/>
        <v>7.1940080832388923E-3</v>
      </c>
      <c r="Z2238" s="13">
        <f t="shared" si="2981"/>
        <v>0.10312916586108881</v>
      </c>
      <c r="AA2238" s="13">
        <f t="shared" si="2982"/>
        <v>7.090796013422021E-2</v>
      </c>
      <c r="AB2238" s="13">
        <f t="shared" si="2983"/>
        <v>2.4376900406469934E-2</v>
      </c>
      <c r="AC2238" s="13">
        <f t="shared" si="2984"/>
        <v>5.5935209307646726E-4</v>
      </c>
      <c r="AD2238" s="13">
        <f t="shared" si="2985"/>
        <v>4.5563000459460161E-4</v>
      </c>
      <c r="AE2238" s="13">
        <f t="shared" si="2986"/>
        <v>1.0615326690174766E-3</v>
      </c>
      <c r="AF2238" s="13">
        <f t="shared" si="2987"/>
        <v>1.2365862608126393E-3</v>
      </c>
      <c r="AG2238" s="13">
        <f t="shared" si="2988"/>
        <v>9.6033821351657273E-4</v>
      </c>
      <c r="AH2238" s="13">
        <f t="shared" si="2989"/>
        <v>6.0067915625680438E-2</v>
      </c>
      <c r="AI2238" s="13">
        <f t="shared" si="2990"/>
        <v>4.1300570318473853E-2</v>
      </c>
      <c r="AJ2238" s="13">
        <f t="shared" si="2991"/>
        <v>1.4198404346678887E-2</v>
      </c>
      <c r="AK2238" s="13">
        <f t="shared" si="2992"/>
        <v>3.2541065726577646E-3</v>
      </c>
      <c r="AL2238" s="13">
        <f t="shared" si="2993"/>
        <v>3.5840973226149609E-5</v>
      </c>
      <c r="AM2238" s="13">
        <f t="shared" si="2994"/>
        <v>6.2655009243972764E-5</v>
      </c>
      <c r="AN2238" s="13">
        <f t="shared" si="2995"/>
        <v>1.4597444970562657E-4</v>
      </c>
      <c r="AO2238" s="13">
        <f t="shared" si="2996"/>
        <v>1.7004657906829958E-4</v>
      </c>
      <c r="AP2238" s="13">
        <f t="shared" si="2997"/>
        <v>1.3205890533648593E-4</v>
      </c>
      <c r="AQ2238" s="13">
        <f t="shared" si="2998"/>
        <v>7.6918135787664056E-5</v>
      </c>
      <c r="AR2238" s="13">
        <f t="shared" si="2999"/>
        <v>2.7989401116451679E-2</v>
      </c>
      <c r="AS2238" s="13">
        <f t="shared" si="3000"/>
        <v>1.9244520422276406E-2</v>
      </c>
      <c r="AT2238" s="13">
        <f t="shared" si="3001"/>
        <v>6.6159251629311832E-3</v>
      </c>
      <c r="AU2238" s="13">
        <f t="shared" si="3002"/>
        <v>1.5162919037407211E-3</v>
      </c>
      <c r="AV2238" s="13">
        <f t="shared" si="3003"/>
        <v>2.6063714605989723E-4</v>
      </c>
      <c r="AW2238" s="13">
        <f t="shared" si="3004"/>
        <v>1.5948205692127174E-6</v>
      </c>
      <c r="AX2238" s="13">
        <f t="shared" si="3005"/>
        <v>7.1798940364180841E-6</v>
      </c>
      <c r="AY2238" s="13">
        <f t="shared" si="3006"/>
        <v>1.6727809852037686E-5</v>
      </c>
      <c r="AZ2238" s="13">
        <f t="shared" si="3007"/>
        <v>1.9486333713744192E-5</v>
      </c>
      <c r="BA2238" s="13">
        <f t="shared" si="3008"/>
        <v>1.5133170648642861E-5</v>
      </c>
      <c r="BB2238" s="13">
        <f t="shared" si="3009"/>
        <v>8.8143641042934148E-6</v>
      </c>
      <c r="BC2238" s="13">
        <f t="shared" si="3010"/>
        <v>4.1071638649643432E-6</v>
      </c>
      <c r="BD2238" s="13">
        <f t="shared" si="3011"/>
        <v>1.086834469918333E-2</v>
      </c>
      <c r="BE2238" s="13">
        <f t="shared" si="3012"/>
        <v>7.4726887027545159E-3</v>
      </c>
      <c r="BF2238" s="13">
        <f t="shared" si="3013"/>
        <v>2.5689779811856259E-3</v>
      </c>
      <c r="BG2238" s="13">
        <f t="shared" si="3014"/>
        <v>5.8877940995845943E-4</v>
      </c>
      <c r="BH2238" s="13">
        <f t="shared" si="3015"/>
        <v>1.0120596482235367E-4</v>
      </c>
      <c r="BI2238" s="13">
        <f t="shared" si="3016"/>
        <v>1.3917127049461398E-5</v>
      </c>
      <c r="BJ2238" s="14">
        <f t="shared" si="3017"/>
        <v>9.2546740579596429E-2</v>
      </c>
      <c r="BK2238" s="14">
        <f t="shared" si="3018"/>
        <v>0.16489707343964438</v>
      </c>
      <c r="BL2238" s="14">
        <f t="shared" si="3019"/>
        <v>0.62944295203341949</v>
      </c>
      <c r="BM2238" s="14">
        <f t="shared" si="3020"/>
        <v>0.57069270251396298</v>
      </c>
      <c r="BN2238" s="14">
        <f t="shared" si="3021"/>
        <v>0.41930809641050326</v>
      </c>
    </row>
    <row r="2239" spans="1:66" x14ac:dyDescent="0.25">
      <c r="A2239" t="s">
        <v>349</v>
      </c>
      <c r="B2239" t="s">
        <v>287</v>
      </c>
      <c r="C2239" t="s">
        <v>275</v>
      </c>
      <c r="D2239" s="6" t="s">
        <v>446</v>
      </c>
      <c r="E2239" s="10">
        <f>VLOOKUP(A2239,home!$A$2:$E$405,3,FALSE)</f>
        <v>1.5124</v>
      </c>
      <c r="F2239" s="10">
        <f>VLOOKUP(B2239,home!$B$2:$E$405,3,FALSE)</f>
        <v>0.79339999999999999</v>
      </c>
      <c r="G2239" s="10">
        <f>VLOOKUP(C2239,away!$B$2:$E$405,4,FALSE)</f>
        <v>1.2783</v>
      </c>
      <c r="H2239" s="10">
        <f>VLOOKUP(A2239,away!$A$2:$E$405,3,FALSE)</f>
        <v>1.1446000000000001</v>
      </c>
      <c r="I2239" s="10">
        <f>VLOOKUP(C2239,away!$B$2:$E$405,3,FALSE)</f>
        <v>0.64070000000000005</v>
      </c>
      <c r="J2239" s="10">
        <f>VLOOKUP(B2239,home!$B$2:$E$405,4,FALSE)</f>
        <v>1.3395999999999999</v>
      </c>
      <c r="K2239" s="12">
        <f t="shared" si="2966"/>
        <v>1.5338809499279997</v>
      </c>
      <c r="L2239" s="12">
        <f t="shared" si="2967"/>
        <v>0.98238925671200006</v>
      </c>
      <c r="M2239" s="13">
        <f t="shared" si="2968"/>
        <v>8.0760264804196277E-2</v>
      </c>
      <c r="N2239" s="13">
        <f t="shared" si="2969"/>
        <v>0.12387663169429738</v>
      </c>
      <c r="O2239" s="13">
        <f t="shared" si="2970"/>
        <v>7.933801651285867E-2</v>
      </c>
      <c r="P2239" s="13">
        <f t="shared" si="2971"/>
        <v>0.12169507213414699</v>
      </c>
      <c r="Q2239" s="13">
        <f t="shared" si="2972"/>
        <v>9.5006002748564924E-2</v>
      </c>
      <c r="R2239" s="13">
        <f t="shared" si="2973"/>
        <v>3.8970407535535802E-2</v>
      </c>
      <c r="S2239" s="13">
        <f t="shared" si="2974"/>
        <v>4.5844607548159423E-2</v>
      </c>
      <c r="T2239" s="13">
        <f t="shared" si="2975"/>
        <v>9.3332876423340927E-2</v>
      </c>
      <c r="U2239" s="13">
        <f t="shared" si="2976"/>
        <v>5.9775965729688942E-2</v>
      </c>
      <c r="V2239" s="13">
        <f t="shared" si="2977"/>
        <v>7.6757533011251045E-3</v>
      </c>
      <c r="W2239" s="13">
        <f t="shared" si="2978"/>
        <v>4.8575965914943668E-2</v>
      </c>
      <c r="X2239" s="13">
        <f t="shared" si="2979"/>
        <v>4.7720507049248954E-2</v>
      </c>
      <c r="Y2239" s="13">
        <f t="shared" si="2980"/>
        <v>2.3440056725015718E-2</v>
      </c>
      <c r="Z2239" s="13">
        <f t="shared" si="2981"/>
        <v>1.2761369897532918E-2</v>
      </c>
      <c r="AA2239" s="13">
        <f t="shared" si="2982"/>
        <v>1.9574422180810375E-2</v>
      </c>
      <c r="AB2239" s="13">
        <f t="shared" si="2983"/>
        <v>1.5012416644496563E-2</v>
      </c>
      <c r="AC2239" s="13">
        <f t="shared" si="2984"/>
        <v>7.2289676885739409E-4</v>
      </c>
      <c r="AD2239" s="13">
        <f t="shared" si="2985"/>
        <v>1.8627437185320981E-2</v>
      </c>
      <c r="AE2239" s="13">
        <f t="shared" si="2986"/>
        <v>1.8299394170936949E-2</v>
      </c>
      <c r="AF2239" s="13">
        <f t="shared" si="2987"/>
        <v>8.988564118933326E-3</v>
      </c>
      <c r="AG2239" s="13">
        <f t="shared" si="2988"/>
        <v>2.943422941235689E-3</v>
      </c>
      <c r="AH2239" s="13">
        <f t="shared" si="2989"/>
        <v>3.134158172066063E-3</v>
      </c>
      <c r="AI2239" s="13">
        <f t="shared" si="2990"/>
        <v>4.8074255141932962E-3</v>
      </c>
      <c r="AJ2239" s="13">
        <f t="shared" si="2991"/>
        <v>3.6870092072094581E-3</v>
      </c>
      <c r="AK2239" s="13">
        <f t="shared" si="2992"/>
        <v>1.8851443950492425E-3</v>
      </c>
      <c r="AL2239" s="13">
        <f t="shared" si="2993"/>
        <v>4.3572405140044236E-5</v>
      </c>
      <c r="AM2239" s="13">
        <f t="shared" si="2994"/>
        <v>5.714454208908858E-3</v>
      </c>
      <c r="AN2239" s="13">
        <f t="shared" si="2995"/>
        <v>5.6138184228047335E-3</v>
      </c>
      <c r="AO2239" s="13">
        <f t="shared" si="2996"/>
        <v>2.7574774538476369E-3</v>
      </c>
      <c r="AP2239" s="13">
        <f t="shared" si="2997"/>
        <v>9.0297207542849303E-4</v>
      </c>
      <c r="AQ2239" s="13">
        <f t="shared" si="2998"/>
        <v>2.2176751650297227E-4</v>
      </c>
      <c r="AR2239" s="13">
        <f t="shared" si="2999"/>
        <v>6.1579266341476419E-4</v>
      </c>
      <c r="AS2239" s="13">
        <f t="shared" si="3000"/>
        <v>9.4455263551733156E-4</v>
      </c>
      <c r="AT2239" s="13">
        <f t="shared" si="3001"/>
        <v>7.2441564691216019E-4</v>
      </c>
      <c r="AU2239" s="13">
        <f t="shared" si="3002"/>
        <v>3.7038912020944374E-4</v>
      </c>
      <c r="AV2239" s="13">
        <f t="shared" si="3003"/>
        <v>1.4203320388746441E-4</v>
      </c>
      <c r="AW2239" s="13">
        <f t="shared" si="3004"/>
        <v>1.8238297287217297E-6</v>
      </c>
      <c r="AX2239" s="13">
        <f t="shared" si="3005"/>
        <v>1.4608820750468641E-3</v>
      </c>
      <c r="AY2239" s="13">
        <f t="shared" si="3006"/>
        <v>1.4351548558491729E-3</v>
      </c>
      <c r="AZ2239" s="13">
        <f t="shared" si="3007"/>
        <v>7.0494035605214321E-4</v>
      </c>
      <c r="BA2239" s="13">
        <f t="shared" si="3008"/>
        <v>2.3084194413611927E-4</v>
      </c>
      <c r="BB2239" s="13">
        <f t="shared" si="3009"/>
        <v>5.6694161479458795E-5</v>
      </c>
      <c r="BC2239" s="13">
        <f t="shared" si="3010"/>
        <v>1.1139147031143128E-5</v>
      </c>
      <c r="BD2239" s="13">
        <f t="shared" si="3011"/>
        <v>1.0082468281678882E-4</v>
      </c>
      <c r="BE2239" s="13">
        <f t="shared" si="3012"/>
        <v>1.5465306025520532E-4</v>
      </c>
      <c r="BF2239" s="13">
        <f t="shared" si="3013"/>
        <v>1.1860969148676326E-4</v>
      </c>
      <c r="BG2239" s="13">
        <f t="shared" si="3014"/>
        <v>6.0644382082794505E-5</v>
      </c>
      <c r="BH2239" s="13">
        <f t="shared" si="3015"/>
        <v>2.3255315599238349E-5</v>
      </c>
      <c r="BI2239" s="13">
        <f t="shared" si="3016"/>
        <v>7.1341771164470299E-6</v>
      </c>
      <c r="BJ2239" s="14">
        <f t="shared" si="3017"/>
        <v>0.49992100118892618</v>
      </c>
      <c r="BK2239" s="14">
        <f t="shared" si="3018"/>
        <v>0.25817732181747438</v>
      </c>
      <c r="BL2239" s="14">
        <f t="shared" si="3019"/>
        <v>0.22944727047120686</v>
      </c>
      <c r="BM2239" s="14">
        <f t="shared" si="3020"/>
        <v>0.45922723691941963</v>
      </c>
      <c r="BN2239" s="14">
        <f t="shared" si="3021"/>
        <v>0.53964639542960002</v>
      </c>
    </row>
    <row r="2240" spans="1:66" x14ac:dyDescent="0.25">
      <c r="A2240" t="s">
        <v>349</v>
      </c>
      <c r="B2240" t="s">
        <v>289</v>
      </c>
      <c r="C2240" t="s">
        <v>284</v>
      </c>
      <c r="D2240" s="6" t="s">
        <v>446</v>
      </c>
      <c r="E2240" s="10">
        <f>VLOOKUP(A2240,home!$A$2:$E$405,3,FALSE)</f>
        <v>1.5124</v>
      </c>
      <c r="F2240" s="10">
        <f>VLOOKUP(B2240,home!$B$2:$E$405,3,FALSE)</f>
        <v>0.66120000000000001</v>
      </c>
      <c r="G2240" s="10">
        <f>VLOOKUP(C2240,away!$B$2:$E$405,4,FALSE)</f>
        <v>0.70530000000000004</v>
      </c>
      <c r="H2240" s="10">
        <f>VLOOKUP(A2240,away!$A$2:$E$405,3,FALSE)</f>
        <v>1.1446000000000001</v>
      </c>
      <c r="I2240" s="10">
        <f>VLOOKUP(C2240,away!$B$2:$E$405,3,FALSE)</f>
        <v>1.0484</v>
      </c>
      <c r="J2240" s="10">
        <f>VLOOKUP(B2240,home!$B$2:$E$405,4,FALSE)</f>
        <v>0.99019999999999997</v>
      </c>
      <c r="K2240" s="12">
        <f t="shared" si="2966"/>
        <v>0.70529921006400009</v>
      </c>
      <c r="L2240" s="12">
        <f t="shared" si="2967"/>
        <v>1.188238653328</v>
      </c>
      <c r="M2240" s="13">
        <f t="shared" si="2968"/>
        <v>0.15053828174379999</v>
      </c>
      <c r="N2240" s="13">
        <f t="shared" si="2969"/>
        <v>0.10617453119829401</v>
      </c>
      <c r="O2240" s="13">
        <f t="shared" si="2970"/>
        <v>0.17887540517356393</v>
      </c>
      <c r="P2240" s="13">
        <f t="shared" si="2971"/>
        <v>0.1261606819687926</v>
      </c>
      <c r="Q2240" s="13">
        <f t="shared" si="2972"/>
        <v>3.744240649153615E-2</v>
      </c>
      <c r="R2240" s="13">
        <f t="shared" si="2973"/>
        <v>0.10627333527846804</v>
      </c>
      <c r="S2240" s="13">
        <f t="shared" si="2974"/>
        <v>2.6432674616811161E-2</v>
      </c>
      <c r="T2240" s="13">
        <f t="shared" si="2975"/>
        <v>4.4490514666862477E-2</v>
      </c>
      <c r="U2240" s="13">
        <f t="shared" si="2976"/>
        <v>7.4954499422770132E-2</v>
      </c>
      <c r="V2240" s="13">
        <f t="shared" si="2977"/>
        <v>2.4613630332187245E-3</v>
      </c>
      <c r="W2240" s="13">
        <f t="shared" si="2978"/>
        <v>8.8026999071252124E-3</v>
      </c>
      <c r="X2240" s="13">
        <f t="shared" si="2979"/>
        <v>1.0459708283292972E-2</v>
      </c>
      <c r="Y2240" s="13">
        <f t="shared" si="2980"/>
        <v>6.214314842371887E-3</v>
      </c>
      <c r="Z2240" s="13">
        <f t="shared" si="2981"/>
        <v>4.20926949319873E-2</v>
      </c>
      <c r="AA2240" s="13">
        <f t="shared" si="2982"/>
        <v>2.9687944484995579E-2</v>
      </c>
      <c r="AB2240" s="13">
        <f t="shared" si="2983"/>
        <v>1.0469441896845635E-2</v>
      </c>
      <c r="AC2240" s="13">
        <f t="shared" si="2984"/>
        <v>1.2892370102083662E-4</v>
      </c>
      <c r="AD2240" s="13">
        <f t="shared" si="2985"/>
        <v>1.5521343227314648E-3</v>
      </c>
      <c r="AE2240" s="13">
        <f t="shared" si="2986"/>
        <v>1.844305997426603E-3</v>
      </c>
      <c r="AF2240" s="13">
        <f t="shared" si="2987"/>
        <v>1.0957378373534707E-3</v>
      </c>
      <c r="AG2240" s="13">
        <f t="shared" si="2988"/>
        <v>4.3399935075247439E-4</v>
      </c>
      <c r="AH2240" s="13">
        <f t="shared" si="2989"/>
        <v>1.2504041785232728E-2</v>
      </c>
      <c r="AI2240" s="13">
        <f t="shared" si="2990"/>
        <v>8.8190907937318926E-3</v>
      </c>
      <c r="AJ2240" s="13">
        <f t="shared" si="2991"/>
        <v>3.1100488851508994E-3</v>
      </c>
      <c r="AK2240" s="13">
        <f t="shared" si="2992"/>
        <v>7.3117167398578458E-4</v>
      </c>
      <c r="AL2240" s="13">
        <f t="shared" si="2993"/>
        <v>4.3218513867219327E-6</v>
      </c>
      <c r="AM2240" s="13">
        <f t="shared" si="2994"/>
        <v>2.1894382234714481E-4</v>
      </c>
      <c r="AN2240" s="13">
        <f t="shared" si="2995"/>
        <v>2.6015751262025626E-4</v>
      </c>
      <c r="AO2240" s="13">
        <f t="shared" si="2996"/>
        <v>1.5456460622452779E-4</v>
      </c>
      <c r="AP2240" s="13">
        <f t="shared" si="2997"/>
        <v>6.1219879850801846E-5</v>
      </c>
      <c r="AQ2240" s="13">
        <f t="shared" si="2998"/>
        <v>1.8185956897704682E-5</v>
      </c>
      <c r="AR2240" s="13">
        <f t="shared" si="2999"/>
        <v>2.971557154408395E-3</v>
      </c>
      <c r="AS2240" s="13">
        <f t="shared" si="3000"/>
        <v>2.095836913664269E-3</v>
      </c>
      <c r="AT2240" s="13">
        <f t="shared" si="3001"/>
        <v>7.3909605981519041E-4</v>
      </c>
      <c r="AU2240" s="13">
        <f t="shared" si="3002"/>
        <v>1.737612890496896E-4</v>
      </c>
      <c r="AV2240" s="13">
        <f t="shared" si="3003"/>
        <v>3.0638424976612116E-5</v>
      </c>
      <c r="AW2240" s="13">
        <f t="shared" si="3004"/>
        <v>1.0061075347608697E-7</v>
      </c>
      <c r="AX2240" s="13">
        <f t="shared" si="3005"/>
        <v>2.5736817491638984E-5</v>
      </c>
      <c r="AY2240" s="13">
        <f t="shared" si="3006"/>
        <v>3.0581481357213621E-5</v>
      </c>
      <c r="AZ2240" s="13">
        <f t="shared" si="3007"/>
        <v>1.8169049112335433E-5</v>
      </c>
      <c r="BA2240" s="13">
        <f t="shared" si="3008"/>
        <v>7.1963888164972502E-6</v>
      </c>
      <c r="BB2240" s="13">
        <f t="shared" si="3009"/>
        <v>2.1377568390348426E-6</v>
      </c>
      <c r="BC2240" s="13">
        <f t="shared" si="3010"/>
        <v>5.0803306151149664E-7</v>
      </c>
      <c r="BD2240" s="13">
        <f t="shared" si="3011"/>
        <v>5.8848651190690254E-4</v>
      </c>
      <c r="BE2240" s="13">
        <f t="shared" si="3012"/>
        <v>4.1505907198125712E-4</v>
      </c>
      <c r="BF2240" s="13">
        <f t="shared" si="3013"/>
        <v>1.4637041779913879E-4</v>
      </c>
      <c r="BG2240" s="13">
        <f t="shared" si="3014"/>
        <v>3.4411646683490089E-5</v>
      </c>
      <c r="BH2240" s="13">
        <f t="shared" si="3015"/>
        <v>6.0676268057167566E-6</v>
      </c>
      <c r="BI2240" s="13">
        <f t="shared" si="3016"/>
        <v>8.5589847860703634E-7</v>
      </c>
      <c r="BJ2240" s="14">
        <f t="shared" si="3017"/>
        <v>0.21930775420236537</v>
      </c>
      <c r="BK2240" s="14">
        <f t="shared" si="3018"/>
        <v>0.30575682839638724</v>
      </c>
      <c r="BL2240" s="14">
        <f t="shared" si="3019"/>
        <v>0.43262712041031381</v>
      </c>
      <c r="BM2240" s="14">
        <f t="shared" si="3020"/>
        <v>0.29428927521599541</v>
      </c>
      <c r="BN2240" s="14">
        <f t="shared" si="3021"/>
        <v>0.70546464185445479</v>
      </c>
    </row>
    <row r="2241" spans="1:66" x14ac:dyDescent="0.25">
      <c r="A2241" t="s">
        <v>357</v>
      </c>
      <c r="B2241" t="s">
        <v>333</v>
      </c>
      <c r="C2241" t="s">
        <v>328</v>
      </c>
      <c r="D2241" s="6" t="s">
        <v>446</v>
      </c>
      <c r="E2241" s="10">
        <f>VLOOKUP(A2241,home!$A$2:$E$405,3,FALSE)</f>
        <v>1.7444</v>
      </c>
      <c r="F2241" s="10">
        <f>VLOOKUP(B2241,home!$B$2:$E$405,3,FALSE)</f>
        <v>1.5924</v>
      </c>
      <c r="G2241" s="10">
        <f>VLOOKUP(C2241,away!$B$2:$E$405,4,FALSE)</f>
        <v>1.1465000000000001</v>
      </c>
      <c r="H2241" s="10">
        <f>VLOOKUP(A2241,away!$A$2:$E$405,3,FALSE)</f>
        <v>1.5556000000000001</v>
      </c>
      <c r="I2241" s="10">
        <f>VLOOKUP(C2241,away!$B$2:$E$405,3,FALSE)</f>
        <v>0.64280000000000004</v>
      </c>
      <c r="J2241" s="10">
        <f>VLOOKUP(B2241,home!$B$2:$E$405,4,FALSE)</f>
        <v>0.71430000000000005</v>
      </c>
      <c r="K2241" s="12">
        <f t="shared" si="2966"/>
        <v>3.1847277050400002</v>
      </c>
      <c r="L2241" s="12">
        <f t="shared" si="2967"/>
        <v>0.71425691342400011</v>
      </c>
      <c r="M2241" s="13">
        <f t="shared" si="2968"/>
        <v>2.0262475147174375E-2</v>
      </c>
      <c r="N2241" s="13">
        <f t="shared" si="2969"/>
        <v>6.4530465973890699E-2</v>
      </c>
      <c r="O2241" s="13">
        <f t="shared" si="2970"/>
        <v>1.4472612956951281E-2</v>
      </c>
      <c r="P2241" s="13">
        <f t="shared" si="2971"/>
        <v>4.6091331448323627E-2</v>
      </c>
      <c r="Q2241" s="13">
        <f t="shared" si="2972"/>
        <v>0.10275598140309537</v>
      </c>
      <c r="R2241" s="13">
        <f t="shared" si="2973"/>
        <v>5.1685819299061072E-3</v>
      </c>
      <c r="S2241" s="13">
        <f t="shared" si="2974"/>
        <v>2.6211146704052567E-2</v>
      </c>
      <c r="T2241" s="13">
        <f t="shared" si="2975"/>
        <v>7.3394170112828852E-2</v>
      </c>
      <c r="U2241" s="13">
        <f t="shared" si="2976"/>
        <v>1.646052606794109E-2</v>
      </c>
      <c r="V2241" s="13">
        <f t="shared" si="2977"/>
        <v>6.6247618461777007E-3</v>
      </c>
      <c r="W2241" s="13">
        <f t="shared" si="2978"/>
        <v>0.1090832736110043</v>
      </c>
      <c r="X2241" s="13">
        <f t="shared" si="2979"/>
        <v>7.7913482315581609E-2</v>
      </c>
      <c r="Y2241" s="13">
        <f t="shared" si="2980"/>
        <v>2.782512169642137E-2</v>
      </c>
      <c r="Z2241" s="13">
        <f t="shared" si="2981"/>
        <v>1.2305651253445992E-3</v>
      </c>
      <c r="AA2241" s="13">
        <f t="shared" si="2982"/>
        <v>3.9190148475409655E-3</v>
      </c>
      <c r="AB2241" s="13">
        <f t="shared" si="2983"/>
        <v>6.2404975807134125E-3</v>
      </c>
      <c r="AC2241" s="13">
        <f t="shared" si="2984"/>
        <v>9.4183981658382604E-4</v>
      </c>
      <c r="AD2241" s="13">
        <f t="shared" si="2985"/>
        <v>8.6850130906356043E-2</v>
      </c>
      <c r="AE2241" s="13">
        <f t="shared" si="2986"/>
        <v>6.203330643164421E-2</v>
      </c>
      <c r="AF2241" s="13">
        <f t="shared" si="2987"/>
        <v>2.2153858990675686E-2</v>
      </c>
      <c r="AG2241" s="13">
        <f t="shared" si="2988"/>
        <v>5.2745156477035163E-3</v>
      </c>
      <c r="AH2241" s="13">
        <f t="shared" si="2989"/>
        <v>2.197349120489628E-4</v>
      </c>
      <c r="AI2241" s="13">
        <f t="shared" si="2990"/>
        <v>6.9979586216685952E-4</v>
      </c>
      <c r="AJ2241" s="13">
        <f t="shared" si="2991"/>
        <v>1.1143296350575756E-3</v>
      </c>
      <c r="AK2241" s="13">
        <f t="shared" si="2992"/>
        <v>1.1829454871049912E-3</v>
      </c>
      <c r="AL2241" s="13">
        <f t="shared" si="2993"/>
        <v>8.5696640399723553E-5</v>
      </c>
      <c r="AM2241" s="13">
        <f t="shared" si="2994"/>
        <v>5.5318803616764542E-2</v>
      </c>
      <c r="AN2241" s="13">
        <f t="shared" si="2995"/>
        <v>3.9511837925618652E-2</v>
      </c>
      <c r="AO2241" s="13">
        <f t="shared" si="2996"/>
        <v>1.4110801700230864E-2</v>
      </c>
      <c r="AP2241" s="13">
        <f t="shared" si="2997"/>
        <v>3.359579222781676E-3</v>
      </c>
      <c r="AQ2241" s="13">
        <f t="shared" si="2998"/>
        <v>5.9990067151686035E-4</v>
      </c>
      <c r="AR2241" s="13">
        <f t="shared" si="2999"/>
        <v>3.1389436010317268E-5</v>
      </c>
      <c r="AS2241" s="13">
        <f t="shared" si="3000"/>
        <v>9.996680650763765E-5</v>
      </c>
      <c r="AT2241" s="13">
        <f t="shared" si="3001"/>
        <v>1.5918352913462332E-4</v>
      </c>
      <c r="AU2241" s="13">
        <f t="shared" si="3002"/>
        <v>1.6898539847369232E-4</v>
      </c>
      <c r="AV2241" s="13">
        <f t="shared" si="3003"/>
        <v>1.3454312006659804E-4</v>
      </c>
      <c r="AW2241" s="13">
        <f t="shared" si="3004"/>
        <v>5.414870246576457E-6</v>
      </c>
      <c r="AX2241" s="13">
        <f t="shared" si="3005"/>
        <v>2.9362554414662859E-2</v>
      </c>
      <c r="AY2241" s="13">
        <f t="shared" si="3006"/>
        <v>2.0972407486461338E-2</v>
      </c>
      <c r="AZ2241" s="13">
        <f t="shared" si="3007"/>
        <v>7.4898435191751347E-3</v>
      </c>
      <c r="BA2241" s="13">
        <f t="shared" si="3008"/>
        <v>1.7832241713449273E-3</v>
      </c>
      <c r="BB2241" s="13">
        <f t="shared" si="3009"/>
        <v>3.1842004814197454E-4</v>
      </c>
      <c r="BC2241" s="13">
        <f t="shared" si="3010"/>
        <v>4.5486744151641666E-5</v>
      </c>
      <c r="BD2241" s="13">
        <f t="shared" si="3011"/>
        <v>3.7366869464748929E-6</v>
      </c>
      <c r="BE2241" s="13">
        <f t="shared" si="3012"/>
        <v>1.1900330443499913E-5</v>
      </c>
      <c r="BF2241" s="13">
        <f t="shared" si="3013"/>
        <v>1.8949656031272564E-5</v>
      </c>
      <c r="BG2241" s="13">
        <f t="shared" si="3014"/>
        <v>2.0116498187924025E-5</v>
      </c>
      <c r="BH2241" s="13">
        <f t="shared" si="3015"/>
        <v>1.6016392276867152E-5</v>
      </c>
      <c r="BI2241" s="13">
        <f t="shared" si="3016"/>
        <v>1.0201569643785497E-5</v>
      </c>
      <c r="BJ2241" s="14">
        <f t="shared" si="3017"/>
        <v>0.80468716661005191</v>
      </c>
      <c r="BK2241" s="14">
        <f t="shared" si="3018"/>
        <v>0.12118965908917317</v>
      </c>
      <c r="BL2241" s="14">
        <f t="shared" si="3019"/>
        <v>5.0153028703153947E-2</v>
      </c>
      <c r="BM2241" s="14">
        <f t="shared" si="3020"/>
        <v>0.70301197805216709</v>
      </c>
      <c r="BN2241" s="14">
        <f t="shared" si="3021"/>
        <v>0.25328144885934145</v>
      </c>
    </row>
    <row r="2242" spans="1:66" x14ac:dyDescent="0.25">
      <c r="A2242" t="s">
        <v>357</v>
      </c>
      <c r="B2242" t="s">
        <v>329</v>
      </c>
      <c r="C2242" t="s">
        <v>337</v>
      </c>
      <c r="D2242" s="6" t="s">
        <v>446</v>
      </c>
      <c r="E2242" s="10">
        <f>VLOOKUP(A2242,home!$A$2:$E$405,3,FALSE)</f>
        <v>1.7444</v>
      </c>
      <c r="F2242" s="10">
        <f>VLOOKUP(B2242,home!$B$2:$E$405,3,FALSE)</f>
        <v>1.2101999999999999</v>
      </c>
      <c r="G2242" s="10">
        <f>VLOOKUP(C2242,away!$B$2:$E$405,4,FALSE)</f>
        <v>0.89170000000000005</v>
      </c>
      <c r="H2242" s="10">
        <f>VLOOKUP(A2242,away!$A$2:$E$405,3,FALSE)</f>
        <v>1.5556000000000001</v>
      </c>
      <c r="I2242" s="10">
        <f>VLOOKUP(C2242,away!$B$2:$E$405,3,FALSE)</f>
        <v>1.0713999999999999</v>
      </c>
      <c r="J2242" s="10">
        <f>VLOOKUP(B2242,home!$B$2:$E$405,4,FALSE)</f>
        <v>0.78569999999999995</v>
      </c>
      <c r="K2242" s="12">
        <f t="shared" si="2966"/>
        <v>1.8824436870960002</v>
      </c>
      <c r="L2242" s="12">
        <f t="shared" si="2967"/>
        <v>1.3095024932879999</v>
      </c>
      <c r="M2242" s="13">
        <f t="shared" si="2968"/>
        <v>4.1091820972577353E-2</v>
      </c>
      <c r="N2242" s="13">
        <f t="shared" si="2969"/>
        <v>7.7353038981107264E-2</v>
      </c>
      <c r="O2242" s="13">
        <f t="shared" si="2970"/>
        <v>5.3809842017334165E-2</v>
      </c>
      <c r="P2242" s="13">
        <f t="shared" si="2971"/>
        <v>0.1012939974091638</v>
      </c>
      <c r="Q2242" s="13">
        <f t="shared" si="2972"/>
        <v>7.2806369953838115E-2</v>
      </c>
      <c r="R2242" s="13">
        <f t="shared" si="2973"/>
        <v>3.5232061142566246E-2</v>
      </c>
      <c r="S2242" s="13">
        <f t="shared" si="2974"/>
        <v>6.2424064377525526E-2</v>
      </c>
      <c r="T2242" s="13">
        <f t="shared" si="2975"/>
        <v>9.534012298179953E-2</v>
      </c>
      <c r="U2242" s="13">
        <f t="shared" si="2976"/>
        <v>6.6322371081204118E-2</v>
      </c>
      <c r="V2242" s="13">
        <f t="shared" si="2977"/>
        <v>1.7097706403926525E-2</v>
      </c>
      <c r="W2242" s="13">
        <f t="shared" si="2978"/>
        <v>4.5684630499992815E-2</v>
      </c>
      <c r="X2242" s="13">
        <f t="shared" si="2979"/>
        <v>5.9824137544681591E-2</v>
      </c>
      <c r="Y2242" s="13">
        <f t="shared" si="2980"/>
        <v>3.9169928636782404E-2</v>
      </c>
      <c r="Z2242" s="13">
        <f t="shared" si="2981"/>
        <v>1.5378823969955248E-2</v>
      </c>
      <c r="AA2242" s="13">
        <f t="shared" si="2982"/>
        <v>2.8949770097202905E-2</v>
      </c>
      <c r="AB2242" s="13">
        <f t="shared" si="2983"/>
        <v>2.7248155981180092E-2</v>
      </c>
      <c r="AC2242" s="13">
        <f t="shared" si="2984"/>
        <v>2.6341845335501189E-3</v>
      </c>
      <c r="AD2242" s="13">
        <f t="shared" si="2985"/>
        <v>2.149968607050623E-2</v>
      </c>
      <c r="AE2242" s="13">
        <f t="shared" si="2986"/>
        <v>2.8153892514237184E-2</v>
      </c>
      <c r="AF2242" s="13">
        <f t="shared" si="2987"/>
        <v>1.8433796221577977E-2</v>
      </c>
      <c r="AG2242" s="13">
        <f t="shared" si="2988"/>
        <v>8.0463673709730895E-3</v>
      </c>
      <c r="AH2242" s="13">
        <f t="shared" si="2989"/>
        <v>5.0346520831234158E-3</v>
      </c>
      <c r="AI2242" s="13">
        <f t="shared" si="2990"/>
        <v>9.4774490306004013E-3</v>
      </c>
      <c r="AJ2242" s="13">
        <f t="shared" si="2991"/>
        <v>8.9203820487139193E-3</v>
      </c>
      <c r="AK2242" s="13">
        <f t="shared" si="2992"/>
        <v>5.5973722913619994E-3</v>
      </c>
      <c r="AL2242" s="13">
        <f t="shared" si="2993"/>
        <v>2.5973741245952808E-4</v>
      </c>
      <c r="AM2242" s="13">
        <f t="shared" si="2994"/>
        <v>8.0943896635940552E-3</v>
      </c>
      <c r="AN2242" s="13">
        <f t="shared" si="2995"/>
        <v>1.059962344612103E-2</v>
      </c>
      <c r="AO2242" s="13">
        <f t="shared" si="2996"/>
        <v>6.9401166653047163E-3</v>
      </c>
      <c r="AP2242" s="13">
        <f t="shared" si="2997"/>
        <v>3.0293666923087081E-3</v>
      </c>
      <c r="AQ2242" s="13">
        <f t="shared" si="2998"/>
        <v>9.9174080916546907E-4</v>
      </c>
      <c r="AR2242" s="13">
        <f t="shared" si="2999"/>
        <v>1.3185778911375472E-3</v>
      </c>
      <c r="AS2242" s="13">
        <f t="shared" si="3000"/>
        <v>2.4821486271162326E-3</v>
      </c>
      <c r="AT2242" s="13">
        <f t="shared" si="3001"/>
        <v>2.3362525067744788E-3</v>
      </c>
      <c r="AU2242" s="13">
        <f t="shared" si="3002"/>
        <v>1.4659545942799406E-3</v>
      </c>
      <c r="AV2242" s="13">
        <f t="shared" si="3003"/>
        <v>6.8989424289291361E-4</v>
      </c>
      <c r="AW2242" s="13">
        <f t="shared" si="3004"/>
        <v>1.7785264643659702E-5</v>
      </c>
      <c r="AX2242" s="13">
        <f t="shared" si="3005"/>
        <v>2.5395387871879524E-3</v>
      </c>
      <c r="AY2242" s="13">
        <f t="shared" si="3006"/>
        <v>3.3255323736242066E-3</v>
      </c>
      <c r="AZ2242" s="13">
        <f t="shared" si="3007"/>
        <v>2.1773964673854297E-3</v>
      </c>
      <c r="BA2242" s="13">
        <f t="shared" si="3008"/>
        <v>9.5043536763923439E-4</v>
      </c>
      <c r="BB2242" s="13">
        <f t="shared" si="3009"/>
        <v>3.1114937090816869E-4</v>
      </c>
      <c r="BC2242" s="13">
        <f t="shared" si="3010"/>
        <v>8.1490175397847919E-5</v>
      </c>
      <c r="BD2242" s="13">
        <f t="shared" si="3011"/>
        <v>2.8778017267317498E-4</v>
      </c>
      <c r="BE2242" s="13">
        <f t="shared" si="3012"/>
        <v>5.4172996932001511E-4</v>
      </c>
      <c r="BF2242" s="13">
        <f t="shared" si="3013"/>
        <v>5.0988808042858632E-4</v>
      </c>
      <c r="BG2242" s="13">
        <f t="shared" si="3014"/>
        <v>3.1994519937609655E-4</v>
      </c>
      <c r="BH2242" s="13">
        <f t="shared" si="3015"/>
        <v>1.505697051955511E-4</v>
      </c>
      <c r="BI2242" s="13">
        <f t="shared" si="3016"/>
        <v>5.6687798202654222E-5</v>
      </c>
      <c r="BJ2242" s="14">
        <f t="shared" si="3017"/>
        <v>0.50535275059413298</v>
      </c>
      <c r="BK2242" s="14">
        <f t="shared" si="3018"/>
        <v>0.22812704348282703</v>
      </c>
      <c r="BL2242" s="14">
        <f t="shared" si="3019"/>
        <v>0.25075148456068452</v>
      </c>
      <c r="BM2242" s="14">
        <f t="shared" si="3020"/>
        <v>0.61471522502203224</v>
      </c>
      <c r="BN2242" s="14">
        <f t="shared" si="3021"/>
        <v>0.38158713047658688</v>
      </c>
    </row>
    <row r="2243" spans="1:66" x14ac:dyDescent="0.25">
      <c r="A2243" t="s">
        <v>290</v>
      </c>
      <c r="B2243" t="s">
        <v>311</v>
      </c>
      <c r="C2243" t="s">
        <v>312</v>
      </c>
      <c r="D2243" s="6" t="s">
        <v>446</v>
      </c>
      <c r="E2243" s="10">
        <f>VLOOKUP(A2243,home!$A$2:$E$405,3,FALSE)</f>
        <v>1.6292</v>
      </c>
      <c r="F2243" s="10">
        <f>VLOOKUP(B2243,home!$B$2:$E$405,3,FALSE)</f>
        <v>1.2583</v>
      </c>
      <c r="G2243" s="10">
        <f>VLOOKUP(C2243,away!$B$2:$E$405,4,FALSE)</f>
        <v>1.1048</v>
      </c>
      <c r="H2243" s="10">
        <f>VLOOKUP(A2243,away!$A$2:$E$405,3,FALSE)</f>
        <v>1.1462000000000001</v>
      </c>
      <c r="I2243" s="10">
        <f>VLOOKUP(C2243,away!$B$2:$E$405,3,FALSE)</f>
        <v>1.1778</v>
      </c>
      <c r="J2243" s="10">
        <f>VLOOKUP(B2243,home!$B$2:$E$405,4,FALSE)</f>
        <v>1.0468999999999999</v>
      </c>
      <c r="K2243" s="12">
        <f t="shared" si="2966"/>
        <v>2.2648647033279996</v>
      </c>
      <c r="L2243" s="12">
        <f t="shared" si="2967"/>
        <v>1.4133090954840002</v>
      </c>
      <c r="M2243" s="13">
        <f t="shared" si="2968"/>
        <v>2.526907914689738E-2</v>
      </c>
      <c r="N2243" s="13">
        <f t="shared" si="2969"/>
        <v>5.7231045445409481E-2</v>
      </c>
      <c r="O2243" s="13">
        <f t="shared" si="2970"/>
        <v>3.5713019392815147E-2</v>
      </c>
      <c r="P2243" s="13">
        <f t="shared" si="2971"/>
        <v>8.0885157072055389E-2</v>
      </c>
      <c r="Q2243" s="13">
        <f t="shared" si="2972"/>
        <v>6.4810287381934312E-2</v>
      </c>
      <c r="R2243" s="13">
        <f t="shared" si="2973"/>
        <v>2.5236767567531074E-2</v>
      </c>
      <c r="S2243" s="13">
        <f t="shared" si="2974"/>
        <v>6.4727414447296655E-2</v>
      </c>
      <c r="T2243" s="13">
        <f t="shared" si="2975"/>
        <v>9.1596968637819701E-2</v>
      </c>
      <c r="U2243" s="13">
        <f t="shared" si="2976"/>
        <v>5.7157864089793953E-2</v>
      </c>
      <c r="V2243" s="13">
        <f t="shared" si="2977"/>
        <v>2.3021052084169873E-2</v>
      </c>
      <c r="W2243" s="13">
        <f t="shared" si="2978"/>
        <v>4.8928844101295686E-2</v>
      </c>
      <c r="X2243" s="13">
        <f t="shared" si="2979"/>
        <v>6.9151580399879856E-2</v>
      </c>
      <c r="Y2243" s="13">
        <f t="shared" si="2980"/>
        <v>4.886627877312167E-2</v>
      </c>
      <c r="Z2243" s="13">
        <f t="shared" si="2981"/>
        <v>1.1889117714602437E-2</v>
      </c>
      <c r="AA2243" s="13">
        <f t="shared" si="2982"/>
        <v>2.6927243065514715E-2</v>
      </c>
      <c r="AB2243" s="13">
        <f t="shared" si="2983"/>
        <v>3.0493281188508962E-2</v>
      </c>
      <c r="AC2243" s="13">
        <f t="shared" si="2984"/>
        <v>4.6055828819663329E-3</v>
      </c>
      <c r="AD2243" s="13">
        <f t="shared" si="2985"/>
        <v>2.7704302994915758E-2</v>
      </c>
      <c r="AE2243" s="13">
        <f t="shared" si="2986"/>
        <v>3.9154743406759063E-2</v>
      </c>
      <c r="AF2243" s="13">
        <f t="shared" si="2987"/>
        <v>2.7668877494057394E-2</v>
      </c>
      <c r="AG2243" s="13">
        <f t="shared" si="2988"/>
        <v>1.3034892074727961E-2</v>
      </c>
      <c r="AH2243" s="13">
        <f t="shared" si="2989"/>
        <v>4.2007495508318915E-3</v>
      </c>
      <c r="AI2243" s="13">
        <f t="shared" si="2990"/>
        <v>9.5141293852001006E-3</v>
      </c>
      <c r="AJ2243" s="13">
        <f t="shared" si="2991"/>
        <v>1.0774107913717716E-2</v>
      </c>
      <c r="AK2243" s="13">
        <f t="shared" si="2992"/>
        <v>8.1339655745420424E-3</v>
      </c>
      <c r="AL2243" s="13">
        <f t="shared" si="2993"/>
        <v>5.8969033679560142E-4</v>
      </c>
      <c r="AM2243" s="13">
        <f t="shared" si="2994"/>
        <v>1.2549299596697767E-2</v>
      </c>
      <c r="AN2243" s="13">
        <f t="shared" si="2995"/>
        <v>1.7736039261966652E-2</v>
      </c>
      <c r="AO2243" s="13">
        <f t="shared" si="2996"/>
        <v>1.2533252803399404E-2</v>
      </c>
      <c r="AP2243" s="13">
        <f t="shared" si="2997"/>
        <v>5.9044533943482429E-3</v>
      </c>
      <c r="AQ2243" s="13">
        <f t="shared" si="2998"/>
        <v>2.0862044215234367E-3</v>
      </c>
      <c r="AR2243" s="13">
        <f t="shared" si="2999"/>
        <v>1.1873915096082069E-3</v>
      </c>
      <c r="AS2243" s="13">
        <f t="shared" si="3000"/>
        <v>2.6892811191429776E-3</v>
      </c>
      <c r="AT2243" s="13">
        <f t="shared" si="3001"/>
        <v>3.0454289420366754E-3</v>
      </c>
      <c r="AU2243" s="13">
        <f t="shared" si="3002"/>
        <v>2.2991615057707995E-3</v>
      </c>
      <c r="AV2243" s="13">
        <f t="shared" si="3003"/>
        <v>1.3018224354176852E-3</v>
      </c>
      <c r="AW2243" s="13">
        <f t="shared" si="3004"/>
        <v>5.2432543740630587E-5</v>
      </c>
      <c r="AX2243" s="13">
        <f t="shared" si="3005"/>
        <v>4.7370776180081795E-3</v>
      </c>
      <c r="AY2243" s="13">
        <f t="shared" si="3006"/>
        <v>6.6949548835446423E-3</v>
      </c>
      <c r="AZ2243" s="13">
        <f t="shared" si="3007"/>
        <v>4.7310203153843348E-3</v>
      </c>
      <c r="BA2243" s="13">
        <f t="shared" si="3008"/>
        <v>2.2287980142174225E-3</v>
      </c>
      <c r="BB2243" s="13">
        <f t="shared" si="3009"/>
        <v>7.8749512637253996E-4</v>
      </c>
      <c r="BC2243" s="13">
        <f t="shared" si="3010"/>
        <v>2.2259480495032634E-4</v>
      </c>
      <c r="BD2243" s="13">
        <f t="shared" si="3011"/>
        <v>2.7969187007162639E-4</v>
      </c>
      <c r="BE2243" s="13">
        <f t="shared" si="3012"/>
        <v>6.3346424433302758E-4</v>
      </c>
      <c r="BF2243" s="13">
        <f t="shared" si="3013"/>
        <v>7.1735540390510904E-4</v>
      </c>
      <c r="BG2243" s="13">
        <f t="shared" si="3014"/>
        <v>5.4157097801542733E-4</v>
      </c>
      <c r="BH2243" s="13">
        <f t="shared" si="3015"/>
        <v>3.0664624811349149E-4</v>
      </c>
      <c r="BI2243" s="13">
        <f t="shared" si="3016"/>
        <v>1.3890245275204131E-4</v>
      </c>
      <c r="BJ2243" s="14">
        <f t="shared" si="3017"/>
        <v>0.5583590109503338</v>
      </c>
      <c r="BK2243" s="14">
        <f t="shared" si="3018"/>
        <v>0.20579293085272587</v>
      </c>
      <c r="BL2243" s="14">
        <f t="shared" si="3019"/>
        <v>0.22129184443762273</v>
      </c>
      <c r="BM2243" s="14">
        <f t="shared" si="3020"/>
        <v>0.70154502560883825</v>
      </c>
      <c r="BN2243" s="14">
        <f t="shared" si="3021"/>
        <v>0.28914535600664276</v>
      </c>
    </row>
    <row r="2244" spans="1:66" x14ac:dyDescent="0.25">
      <c r="A2244" t="s">
        <v>338</v>
      </c>
      <c r="B2244" t="s">
        <v>83</v>
      </c>
      <c r="C2244" t="s">
        <v>89</v>
      </c>
      <c r="D2244" s="6" t="s">
        <v>447</v>
      </c>
      <c r="E2244" s="10">
        <f>VLOOKUP(A2244,home!$A$2:$E$405,3,FALSE)</f>
        <v>1.4215</v>
      </c>
      <c r="F2244" s="10">
        <f>VLOOKUP(B2244,home!$B$2:$E$405,3,FALSE)</f>
        <v>0.64939999999999998</v>
      </c>
      <c r="G2244" s="10">
        <f>VLOOKUP(C2244,away!$B$2:$E$405,4,FALSE)</f>
        <v>0.70350000000000001</v>
      </c>
      <c r="H2244" s="10">
        <f>VLOOKUP(A2244,away!$A$2:$E$405,3,FALSE)</f>
        <v>1.0277000000000001</v>
      </c>
      <c r="I2244" s="10">
        <f>VLOOKUP(C2244,away!$B$2:$E$405,3,FALSE)</f>
        <v>0.8982</v>
      </c>
      <c r="J2244" s="10">
        <f>VLOOKUP(B2244,home!$B$2:$E$405,4,FALSE)</f>
        <v>0.74850000000000005</v>
      </c>
      <c r="K2244" s="12">
        <f t="shared" si="2966"/>
        <v>0.64941639735000001</v>
      </c>
      <c r="L2244" s="12">
        <f t="shared" si="2967"/>
        <v>0.69092548479000004</v>
      </c>
      <c r="M2244" s="13">
        <f t="shared" si="2968"/>
        <v>0.26175616352376396</v>
      </c>
      <c r="N2244" s="13">
        <f t="shared" si="2969"/>
        <v>0.16998874469976027</v>
      </c>
      <c r="O2244" s="13">
        <f t="shared" si="2970"/>
        <v>0.18085400417942715</v>
      </c>
      <c r="P2244" s="13">
        <f t="shared" si="2971"/>
        <v>0.11744955584052542</v>
      </c>
      <c r="Q2244" s="13">
        <f t="shared" si="2972"/>
        <v>5.51967390864836E-2</v>
      </c>
      <c r="R2244" s="13">
        <f t="shared" si="2973"/>
        <v>6.2478320256941687E-2</v>
      </c>
      <c r="S2244" s="13">
        <f t="shared" si="2974"/>
        <v>1.3174855160463439E-2</v>
      </c>
      <c r="T2244" s="13">
        <f t="shared" si="2975"/>
        <v>3.8136833712155829E-2</v>
      </c>
      <c r="U2244" s="13">
        <f t="shared" si="2976"/>
        <v>4.0574445653742595E-2</v>
      </c>
      <c r="V2244" s="13">
        <f t="shared" si="2977"/>
        <v>6.5683729214447762E-4</v>
      </c>
      <c r="W2244" s="13">
        <f t="shared" si="2978"/>
        <v>1.1948555814337375E-2</v>
      </c>
      <c r="X2244" s="13">
        <f t="shared" si="2979"/>
        <v>8.2555617185614237E-3</v>
      </c>
      <c r="Y2244" s="13">
        <f t="shared" si="2980"/>
        <v>2.8519889913054086E-3</v>
      </c>
      <c r="Z2244" s="13">
        <f t="shared" si="2981"/>
        <v>1.4389287904130773E-2</v>
      </c>
      <c r="AA2244" s="13">
        <f t="shared" si="2982"/>
        <v>9.3446395111325391E-3</v>
      </c>
      <c r="AB2244" s="13">
        <f t="shared" si="2983"/>
        <v>3.0342810629270787E-3</v>
      </c>
      <c r="AC2244" s="13">
        <f t="shared" si="2984"/>
        <v>1.8420112630618756E-5</v>
      </c>
      <c r="AD2244" s="13">
        <f t="shared" si="2985"/>
        <v>1.939897017620593E-3</v>
      </c>
      <c r="AE2244" s="13">
        <f t="shared" si="2986"/>
        <v>1.3403242873421834E-3</v>
      </c>
      <c r="AF2244" s="13">
        <f t="shared" si="2987"/>
        <v>4.6303210400385462E-4</v>
      </c>
      <c r="AG2244" s="13">
        <f t="shared" si="2988"/>
        <v>1.06640226977399E-4</v>
      </c>
      <c r="AH2244" s="13">
        <f t="shared" si="2989"/>
        <v>2.4854814302361088E-3</v>
      </c>
      <c r="AI2244" s="13">
        <f t="shared" si="2990"/>
        <v>1.6141123961042592E-3</v>
      </c>
      <c r="AJ2244" s="13">
        <f t="shared" si="2991"/>
        <v>5.2411552859800198E-4</v>
      </c>
      <c r="AK2244" s="13">
        <f t="shared" si="2992"/>
        <v>1.1345640612576848E-4</v>
      </c>
      <c r="AL2244" s="13">
        <f t="shared" si="2993"/>
        <v>3.306029577870422E-7</v>
      </c>
      <c r="AM2244" s="13">
        <f t="shared" si="2994"/>
        <v>2.5196018648263502E-4</v>
      </c>
      <c r="AN2244" s="13">
        <f t="shared" si="2995"/>
        <v>1.7408571399329343E-4</v>
      </c>
      <c r="AO2244" s="13">
        <f t="shared" si="2996"/>
        <v>6.0140128167914768E-5</v>
      </c>
      <c r="AP2244" s="13">
        <f t="shared" si="2997"/>
        <v>1.385078240324975E-5</v>
      </c>
      <c r="AQ2244" s="13">
        <f t="shared" si="2998"/>
        <v>2.3924646366715332E-6</v>
      </c>
      <c r="AR2244" s="13">
        <f t="shared" si="2999"/>
        <v>3.4345649242448537E-4</v>
      </c>
      <c r="AS2244" s="13">
        <f t="shared" si="3000"/>
        <v>2.2304627795677684E-4</v>
      </c>
      <c r="AT2244" s="13">
        <f t="shared" si="3001"/>
        <v>7.2424955136508347E-5</v>
      </c>
      <c r="AU2244" s="13">
        <f t="shared" si="3002"/>
        <v>1.5677984480995548E-5</v>
      </c>
      <c r="AV2244" s="13">
        <f t="shared" si="3003"/>
        <v>2.5453850498393344E-6</v>
      </c>
      <c r="AW2244" s="13">
        <f t="shared" si="3004"/>
        <v>4.120583280100308E-9</v>
      </c>
      <c r="AX2244" s="13">
        <f t="shared" si="3005"/>
        <v>2.7271179430197829E-5</v>
      </c>
      <c r="AY2244" s="13">
        <f t="shared" si="3006"/>
        <v>1.8842352868604511E-5</v>
      </c>
      <c r="AZ2244" s="13">
        <f t="shared" si="3007"/>
        <v>6.5093308951624089E-6</v>
      </c>
      <c r="BA2244" s="13">
        <f t="shared" si="3008"/>
        <v>1.4991542014662044E-6</v>
      </c>
      <c r="BB2244" s="13">
        <f t="shared" si="3009"/>
        <v>2.5895096085575057E-7</v>
      </c>
      <c r="BC2244" s="13">
        <f t="shared" si="3010"/>
        <v>3.5783163633219166E-8</v>
      </c>
      <c r="BD2244" s="13">
        <f t="shared" si="3011"/>
        <v>3.9550473922110078E-5</v>
      </c>
      <c r="BE2244" s="13">
        <f t="shared" si="3012"/>
        <v>2.568472628798185E-5</v>
      </c>
      <c r="BF2244" s="13">
        <f t="shared" si="3013"/>
        <v>8.3400412064310046E-6</v>
      </c>
      <c r="BG2244" s="13">
        <f t="shared" si="3014"/>
        <v>1.8053865046769907E-6</v>
      </c>
      <c r="BH2244" s="13">
        <f t="shared" si="3015"/>
        <v>2.9311189992291002E-7</v>
      </c>
      <c r="BI2244" s="13">
        <f t="shared" si="3016"/>
        <v>3.8070334813669997E-8</v>
      </c>
      <c r="BJ2244" s="14">
        <f t="shared" si="3017"/>
        <v>0.29078516368575152</v>
      </c>
      <c r="BK2244" s="14">
        <f t="shared" si="3018"/>
        <v>0.39307500488535435</v>
      </c>
      <c r="BL2244" s="14">
        <f t="shared" si="3019"/>
        <v>0.30175571933043976</v>
      </c>
      <c r="BM2244" s="14">
        <f t="shared" si="3020"/>
        <v>0.15226280998648906</v>
      </c>
      <c r="BN2244" s="14">
        <f t="shared" si="3021"/>
        <v>0.84772352758690206</v>
      </c>
    </row>
    <row r="2245" spans="1:66" x14ac:dyDescent="0.25">
      <c r="A2245" t="s">
        <v>338</v>
      </c>
      <c r="B2245" t="s">
        <v>85</v>
      </c>
      <c r="C2245" t="s">
        <v>91</v>
      </c>
      <c r="D2245" s="6" t="s">
        <v>447</v>
      </c>
      <c r="E2245" s="10">
        <f>VLOOKUP(A2245,home!$A$2:$E$405,3,FALSE)</f>
        <v>1.4215</v>
      </c>
      <c r="F2245" s="10">
        <f>VLOOKUP(B2245,home!$B$2:$E$405,3,FALSE)</f>
        <v>1.2987</v>
      </c>
      <c r="G2245" s="10">
        <f>VLOOKUP(C2245,away!$B$2:$E$405,4,FALSE)</f>
        <v>1.2987</v>
      </c>
      <c r="H2245" s="10">
        <f>VLOOKUP(A2245,away!$A$2:$E$405,3,FALSE)</f>
        <v>1.0277000000000001</v>
      </c>
      <c r="I2245" s="10">
        <f>VLOOKUP(C2245,away!$B$2:$E$405,3,FALSE)</f>
        <v>1.4220999999999999</v>
      </c>
      <c r="J2245" s="10">
        <f>VLOOKUP(B2245,home!$B$2:$E$405,4,FALSE)</f>
        <v>1.5718000000000001</v>
      </c>
      <c r="K2245" s="12">
        <f t="shared" si="2966"/>
        <v>2.3975327323349997</v>
      </c>
      <c r="L2245" s="12">
        <f t="shared" si="2967"/>
        <v>2.2971733928060001</v>
      </c>
      <c r="M2245" s="13">
        <f t="shared" si="2968"/>
        <v>9.1435540337514182E-3</v>
      </c>
      <c r="N2245" s="13">
        <f t="shared" si="2969"/>
        <v>2.1921970085792747E-2</v>
      </c>
      <c r="O2245" s="13">
        <f t="shared" si="2970"/>
        <v>2.1004329042017728E-2</v>
      </c>
      <c r="P2245" s="13">
        <f t="shared" si="2971"/>
        <v>5.0358566398972154E-2</v>
      </c>
      <c r="Q2245" s="13">
        <f t="shared" si="2972"/>
        <v>2.6279320418978409E-2</v>
      </c>
      <c r="R2245" s="13">
        <f t="shared" si="2973"/>
        <v>2.4125292904532743E-2</v>
      </c>
      <c r="S2245" s="13">
        <f t="shared" si="2974"/>
        <v>6.9338060463104867E-2</v>
      </c>
      <c r="T2245" s="13">
        <f t="shared" si="2975"/>
        <v>6.0368155647500615E-2</v>
      </c>
      <c r="U2245" s="13">
        <f t="shared" si="2976"/>
        <v>5.7841179415786571E-2</v>
      </c>
      <c r="V2245" s="13">
        <f t="shared" si="2977"/>
        <v>4.2431413782116394E-2</v>
      </c>
      <c r="W2245" s="13">
        <f t="shared" si="2978"/>
        <v>2.1001843629340083E-2</v>
      </c>
      <c r="X2245" s="13">
        <f t="shared" si="2979"/>
        <v>4.8244876385192224E-2</v>
      </c>
      <c r="Y2245" s="13">
        <f t="shared" si="2980"/>
        <v>5.541342318563907E-2</v>
      </c>
      <c r="Z2245" s="13">
        <f t="shared" si="2981"/>
        <v>1.8473326984648E-2</v>
      </c>
      <c r="AA2245" s="13">
        <f t="shared" si="2982"/>
        <v>4.4290406120821003E-2</v>
      </c>
      <c r="AB2245" s="13">
        <f t="shared" si="2983"/>
        <v>5.3093849201539395E-2</v>
      </c>
      <c r="AC2245" s="13">
        <f t="shared" si="2984"/>
        <v>1.4605816570760526E-2</v>
      </c>
      <c r="AD2245" s="13">
        <f t="shared" si="2985"/>
        <v>1.2588151885181038E-2</v>
      </c>
      <c r="AE2245" s="13">
        <f t="shared" si="2986"/>
        <v>2.8917167575238566E-2</v>
      </c>
      <c r="AF2245" s="13">
        <f t="shared" si="2987"/>
        <v>3.3213873974575231E-2</v>
      </c>
      <c r="AG2245" s="13">
        <f t="shared" si="2988"/>
        <v>2.5432675855468628E-2</v>
      </c>
      <c r="AH2245" s="13">
        <f t="shared" si="2989"/>
        <v>1.060910880643462E-2</v>
      </c>
      <c r="AI2245" s="13">
        <f t="shared" si="2990"/>
        <v>2.5435685624330504E-2</v>
      </c>
      <c r="AJ2245" s="13">
        <f t="shared" si="2991"/>
        <v>3.0491444426857597E-2</v>
      </c>
      <c r="AK2245" s="13">
        <f t="shared" si="2992"/>
        <v>2.4368078689854893E-2</v>
      </c>
      <c r="AL2245" s="13">
        <f t="shared" si="2993"/>
        <v>3.217689668042915E-3</v>
      </c>
      <c r="AM2245" s="13">
        <f t="shared" si="2994"/>
        <v>6.0361012368652118E-3</v>
      </c>
      <c r="AN2245" s="13">
        <f t="shared" si="2995"/>
        <v>1.386597115761015E-2</v>
      </c>
      <c r="AO2245" s="13">
        <f t="shared" si="2996"/>
        <v>1.592627000433873E-2</v>
      </c>
      <c r="AP2245" s="13">
        <f t="shared" si="2997"/>
        <v>1.219513456687041E-2</v>
      </c>
      <c r="AQ2245" s="13">
        <f t="shared" si="2998"/>
        <v>7.0035846621758569E-3</v>
      </c>
      <c r="AR2245" s="13">
        <f t="shared" si="2999"/>
        <v>4.8741924943050859E-3</v>
      </c>
      <c r="AS2245" s="13">
        <f t="shared" si="3000"/>
        <v>1.168603604879802E-2</v>
      </c>
      <c r="AT2245" s="13">
        <f t="shared" si="3001"/>
        <v>1.4008826969120012E-2</v>
      </c>
      <c r="AU2245" s="13">
        <f t="shared" si="3002"/>
        <v>1.119554040002751E-2</v>
      </c>
      <c r="AV2245" s="13">
        <f t="shared" si="3003"/>
        <v>6.71041864131121E-3</v>
      </c>
      <c r="AW2245" s="13">
        <f t="shared" si="3004"/>
        <v>4.9226615517973201E-4</v>
      </c>
      <c r="AX2245" s="13">
        <f t="shared" si="3005"/>
        <v>2.4119583818453532E-3</v>
      </c>
      <c r="AY2245" s="13">
        <f t="shared" si="3006"/>
        <v>5.5406866193305586E-3</v>
      </c>
      <c r="AZ2245" s="13">
        <f t="shared" si="3007"/>
        <v>6.3639589399011962E-3</v>
      </c>
      <c r="BA2245" s="13">
        <f t="shared" si="3008"/>
        <v>4.8730390498836354E-3</v>
      </c>
      <c r="BB2245" s="13">
        <f t="shared" si="3009"/>
        <v>2.7985539118743291E-3</v>
      </c>
      <c r="BC2245" s="13">
        <f t="shared" si="3010"/>
        <v>1.2857527169381712E-3</v>
      </c>
      <c r="BD2245" s="13">
        <f t="shared" si="3011"/>
        <v>1.8661442182220595E-3</v>
      </c>
      <c r="BE2245" s="13">
        <f t="shared" si="3012"/>
        <v>4.4741418464450964E-3</v>
      </c>
      <c r="BF2245" s="13">
        <f t="shared" si="3013"/>
        <v>5.3634507629809368E-3</v>
      </c>
      <c r="BG2245" s="13">
        <f t="shared" si="3014"/>
        <v>4.2863495875046405E-3</v>
      </c>
      <c r="BH2245" s="13">
        <f t="shared" si="3015"/>
        <v>2.5691658595682508E-3</v>
      </c>
      <c r="BI2245" s="13">
        <f t="shared" si="3016"/>
        <v>1.2319318486224929E-3</v>
      </c>
      <c r="BJ2245" s="14">
        <f t="shared" si="3017"/>
        <v>0.41168246989054019</v>
      </c>
      <c r="BK2245" s="14">
        <f t="shared" si="3018"/>
        <v>0.19463578753607882</v>
      </c>
      <c r="BL2245" s="14">
        <f t="shared" si="3019"/>
        <v>0.35952557290908044</v>
      </c>
      <c r="BM2245" s="14">
        <f t="shared" si="3020"/>
        <v>0.82643570397215138</v>
      </c>
      <c r="BN2245" s="14">
        <f t="shared" si="3021"/>
        <v>0.15283303288404521</v>
      </c>
    </row>
    <row r="2246" spans="1:66" x14ac:dyDescent="0.25">
      <c r="A2246" t="s">
        <v>338</v>
      </c>
      <c r="B2246" t="s">
        <v>81</v>
      </c>
      <c r="C2246" t="s">
        <v>80</v>
      </c>
      <c r="D2246" s="6" t="s">
        <v>447</v>
      </c>
      <c r="E2246" s="10">
        <f>VLOOKUP(A2246,home!$A$2:$E$405,3,FALSE)</f>
        <v>1.4215</v>
      </c>
      <c r="F2246" s="10">
        <f>VLOOKUP(B2246,home!$B$2:$E$405,3,FALSE)</f>
        <v>0.97409999999999997</v>
      </c>
      <c r="G2246" s="10">
        <f>VLOOKUP(C2246,away!$B$2:$E$405,4,FALSE)</f>
        <v>1.0823</v>
      </c>
      <c r="H2246" s="10">
        <f>VLOOKUP(A2246,away!$A$2:$E$405,3,FALSE)</f>
        <v>1.0277000000000001</v>
      </c>
      <c r="I2246" s="10">
        <f>VLOOKUP(C2246,away!$B$2:$E$405,3,FALSE)</f>
        <v>1.7215</v>
      </c>
      <c r="J2246" s="10">
        <f>VLOOKUP(B2246,home!$B$2:$E$405,4,FALSE)</f>
        <v>0.97299999999999998</v>
      </c>
      <c r="K2246" s="12">
        <f t="shared" si="2966"/>
        <v>1.4986425732449999</v>
      </c>
      <c r="L2246" s="12">
        <f t="shared" si="2967"/>
        <v>1.7214175401500003</v>
      </c>
      <c r="M2246" s="13">
        <f t="shared" si="2968"/>
        <v>3.9952656498644185E-2</v>
      </c>
      <c r="N2246" s="13">
        <f t="shared" si="2969"/>
        <v>5.9874751943101691E-2</v>
      </c>
      <c r="O2246" s="13">
        <f t="shared" si="2970"/>
        <v>6.8775203672353985E-2</v>
      </c>
      <c r="P2246" s="13">
        <f t="shared" si="2971"/>
        <v>0.10306944820698555</v>
      </c>
      <c r="Q2246" s="13">
        <f t="shared" si="2972"/>
        <v>4.4865426162208004E-2</v>
      </c>
      <c r="R2246" s="13">
        <f t="shared" si="2973"/>
        <v>5.9195420964489452E-2</v>
      </c>
      <c r="S2246" s="13">
        <f t="shared" si="2974"/>
        <v>6.647437294972483E-2</v>
      </c>
      <c r="T2246" s="13">
        <f t="shared" si="2975"/>
        <v>7.7232131541929552E-2</v>
      </c>
      <c r="U2246" s="13">
        <f t="shared" si="2976"/>
        <v>8.8712777998543491E-2</v>
      </c>
      <c r="V2246" s="13">
        <f t="shared" si="2977"/>
        <v>1.9054432977764331E-2</v>
      </c>
      <c r="W2246" s="13">
        <f t="shared" si="2978"/>
        <v>2.2412412571154981E-2</v>
      </c>
      <c r="X2246" s="13">
        <f t="shared" si="2979"/>
        <v>3.8581120117064542E-2</v>
      </c>
      <c r="Y2246" s="13">
        <f t="shared" si="2980"/>
        <v>3.3207108444074478E-2</v>
      </c>
      <c r="Z2246" s="13">
        <f t="shared" si="2981"/>
        <v>3.3966678648278396E-2</v>
      </c>
      <c r="AA2246" s="13">
        <f t="shared" si="2982"/>
        <v>5.0903910694041932E-2</v>
      </c>
      <c r="AB2246" s="13">
        <f t="shared" si="2983"/>
        <v>3.8143383855376342E-2</v>
      </c>
      <c r="AC2246" s="13">
        <f t="shared" si="2984"/>
        <v>3.0722767661610388E-3</v>
      </c>
      <c r="AD2246" s="13">
        <f t="shared" si="2985"/>
        <v>8.3970489120660709E-3</v>
      </c>
      <c r="AE2246" s="13">
        <f t="shared" si="2986"/>
        <v>1.4454827282728011E-2</v>
      </c>
      <c r="AF2246" s="13">
        <f t="shared" si="2987"/>
        <v>1.2441396612163386E-2</v>
      </c>
      <c r="AG2246" s="13">
        <f t="shared" si="2988"/>
        <v>7.138946117380281E-3</v>
      </c>
      <c r="AH2246" s="13">
        <f t="shared" si="2989"/>
        <v>1.4617709101446231E-2</v>
      </c>
      <c r="AI2246" s="13">
        <f t="shared" si="2990"/>
        <v>2.1906721182738235E-2</v>
      </c>
      <c r="AJ2246" s="13">
        <f t="shared" si="2991"/>
        <v>1.6415172502329791E-2</v>
      </c>
      <c r="AK2246" s="13">
        <f t="shared" si="2992"/>
        <v>8.2001587863840281E-3</v>
      </c>
      <c r="AL2246" s="13">
        <f t="shared" si="2993"/>
        <v>3.1703310746118322E-4</v>
      </c>
      <c r="AM2246" s="13">
        <f t="shared" si="2994"/>
        <v>2.5168349978485641E-3</v>
      </c>
      <c r="AN2246" s="13">
        <f t="shared" si="2995"/>
        <v>4.332523910959906E-3</v>
      </c>
      <c r="AO2246" s="13">
        <f t="shared" si="2996"/>
        <v>3.7290413267228313E-3</v>
      </c>
      <c r="AP2246" s="13">
        <f t="shared" si="2997"/>
        <v>2.1397457159216364E-3</v>
      </c>
      <c r="AQ2246" s="13">
        <f t="shared" si="2998"/>
        <v>9.2084895171208104E-4</v>
      </c>
      <c r="AR2246" s="13">
        <f t="shared" si="2999"/>
        <v>5.0326361688079659E-3</v>
      </c>
      <c r="AS2246" s="13">
        <f t="shared" si="3000"/>
        <v>7.5421228182282274E-3</v>
      </c>
      <c r="AT2246" s="13">
        <f t="shared" si="3001"/>
        <v>5.6514731740196916E-3</v>
      </c>
      <c r="AU2246" s="13">
        <f t="shared" si="3002"/>
        <v>2.8231794333793197E-3</v>
      </c>
      <c r="AV2246" s="13">
        <f t="shared" si="3003"/>
        <v>1.0577342226929861E-3</v>
      </c>
      <c r="AW2246" s="13">
        <f t="shared" si="3004"/>
        <v>2.2718853258007613E-5</v>
      </c>
      <c r="AX2246" s="13">
        <f t="shared" si="3005"/>
        <v>6.2863934626814074E-4</v>
      </c>
      <c r="AY2246" s="13">
        <f t="shared" si="3006"/>
        <v>1.082150797094407E-3</v>
      </c>
      <c r="AZ2246" s="13">
        <f t="shared" si="3007"/>
        <v>9.3141668160280839E-4</v>
      </c>
      <c r="BA2246" s="13">
        <f t="shared" si="3008"/>
        <v>5.3445233763312744E-4</v>
      </c>
      <c r="BB2246" s="13">
        <f t="shared" si="3009"/>
        <v>2.3000390709395887E-4</v>
      </c>
      <c r="BC2246" s="13">
        <f t="shared" si="3010"/>
        <v>7.9186551994914333E-5</v>
      </c>
      <c r="BD2246" s="13">
        <f t="shared" si="3011"/>
        <v>1.44387802902989E-3</v>
      </c>
      <c r="BE2246" s="13">
        <f t="shared" si="3012"/>
        <v>2.1638570848772731E-3</v>
      </c>
      <c r="BF2246" s="13">
        <f t="shared" si="3013"/>
        <v>1.6214241749074507E-3</v>
      </c>
      <c r="BG2246" s="13">
        <f t="shared" si="3014"/>
        <v>8.0997843260165094E-4</v>
      </c>
      <c r="BH2246" s="13">
        <f t="shared" si="3015"/>
        <v>3.0346704062677248E-4</v>
      </c>
      <c r="BI2246" s="13">
        <f t="shared" si="3016"/>
        <v>9.095772533199022E-5</v>
      </c>
      <c r="BJ2246" s="14">
        <f t="shared" si="3017"/>
        <v>0.33573001422872323</v>
      </c>
      <c r="BK2246" s="14">
        <f t="shared" si="3018"/>
        <v>0.23302237130383549</v>
      </c>
      <c r="BL2246" s="14">
        <f t="shared" si="3019"/>
        <v>0.39541116706220675</v>
      </c>
      <c r="BM2246" s="14">
        <f t="shared" si="3020"/>
        <v>0.62133789185142496</v>
      </c>
      <c r="BN2246" s="14">
        <f t="shared" si="3021"/>
        <v>0.37573290744778282</v>
      </c>
    </row>
    <row r="2247" spans="1:66" x14ac:dyDescent="0.25">
      <c r="A2247" t="s">
        <v>338</v>
      </c>
      <c r="B2247" t="s">
        <v>84</v>
      </c>
      <c r="C2247" t="s">
        <v>92</v>
      </c>
      <c r="D2247" s="6" t="s">
        <v>447</v>
      </c>
      <c r="E2247" s="10">
        <f>VLOOKUP(A2247,home!$A$2:$E$405,3,FALSE)</f>
        <v>1.4215</v>
      </c>
      <c r="F2247" s="10">
        <f>VLOOKUP(B2247,home!$B$2:$E$405,3,FALSE)</f>
        <v>0.81169999999999998</v>
      </c>
      <c r="G2247" s="10">
        <f>VLOOKUP(C2247,away!$B$2:$E$405,4,FALSE)</f>
        <v>1.1364000000000001</v>
      </c>
      <c r="H2247" s="10">
        <f>VLOOKUP(A2247,away!$A$2:$E$405,3,FALSE)</f>
        <v>1.0277000000000001</v>
      </c>
      <c r="I2247" s="10">
        <f>VLOOKUP(C2247,away!$B$2:$E$405,3,FALSE)</f>
        <v>0.5988</v>
      </c>
      <c r="J2247" s="10">
        <f>VLOOKUP(B2247,home!$B$2:$E$405,4,FALSE)</f>
        <v>0.5988</v>
      </c>
      <c r="K2247" s="12">
        <f t="shared" si="2966"/>
        <v>1.3112141734200002</v>
      </c>
      <c r="L2247" s="12">
        <f t="shared" si="2967"/>
        <v>0.36849359188800002</v>
      </c>
      <c r="M2247" s="13">
        <f t="shared" si="2968"/>
        <v>0.18642844893994259</v>
      </c>
      <c r="N2247" s="13">
        <f t="shared" si="2969"/>
        <v>0.24444762457875954</v>
      </c>
      <c r="O2247" s="13">
        <f t="shared" si="2970"/>
        <v>6.8697688779988053E-2</v>
      </c>
      <c r="P2247" s="13">
        <f t="shared" si="2971"/>
        <v>9.0077383209516443E-2</v>
      </c>
      <c r="Q2247" s="13">
        <f t="shared" si="2972"/>
        <v>0.16026159500326037</v>
      </c>
      <c r="R2247" s="13">
        <f t="shared" si="2973"/>
        <v>1.2657329046470878E-2</v>
      </c>
      <c r="S2247" s="13">
        <f t="shared" si="2974"/>
        <v>1.088076285032007E-2</v>
      </c>
      <c r="T2247" s="13">
        <f t="shared" si="2975"/>
        <v>5.9055370784451368E-2</v>
      </c>
      <c r="U2247" s="13">
        <f t="shared" si="2976"/>
        <v>1.6596469243373269E-2</v>
      </c>
      <c r="V2247" s="13">
        <f t="shared" si="2977"/>
        <v>5.8414465916381401E-4</v>
      </c>
      <c r="W2247" s="13">
        <f t="shared" si="2978"/>
        <v>7.0045758274390302E-2</v>
      </c>
      <c r="X2247" s="13">
        <f t="shared" si="2979"/>
        <v>2.5811413063048676E-2</v>
      </c>
      <c r="Y2247" s="13">
        <f t="shared" si="2980"/>
        <v>4.7556701556538249E-3</v>
      </c>
      <c r="Z2247" s="13">
        <f t="shared" si="2981"/>
        <v>1.5547148813474557E-3</v>
      </c>
      <c r="AA2247" s="13">
        <f t="shared" si="2982"/>
        <v>2.0385641880497777E-3</v>
      </c>
      <c r="AB2247" s="13">
        <f t="shared" si="2983"/>
        <v>1.3364971283986518E-3</v>
      </c>
      <c r="AC2247" s="13">
        <f t="shared" si="2984"/>
        <v>1.7640220220038037E-5</v>
      </c>
      <c r="AD2247" s="13">
        <f t="shared" si="2985"/>
        <v>2.2961247759332958E-2</v>
      </c>
      <c r="AE2247" s="13">
        <f t="shared" si="2986"/>
        <v>8.4610726610668922E-3</v>
      </c>
      <c r="AF2247" s="13">
        <f t="shared" si="2987"/>
        <v>1.5589255280509487E-3</v>
      </c>
      <c r="AG2247" s="13">
        <f t="shared" si="2988"/>
        <v>1.9148468910579707E-4</v>
      </c>
      <c r="AH2247" s="13">
        <f t="shared" si="2989"/>
        <v>1.4322561774736243E-4</v>
      </c>
      <c r="AI2247" s="13">
        <f t="shared" si="2990"/>
        <v>1.8779945998717673E-4</v>
      </c>
      <c r="AJ2247" s="13">
        <f t="shared" si="2991"/>
        <v>1.231226568479042E-4</v>
      </c>
      <c r="AK2247" s="13">
        <f t="shared" si="2992"/>
        <v>5.381339090936634E-5</v>
      </c>
      <c r="AL2247" s="13">
        <f t="shared" si="2993"/>
        <v>3.409318450474295E-7</v>
      </c>
      <c r="AM2247" s="13">
        <f t="shared" si="2994"/>
        <v>6.0214227002891203E-3</v>
      </c>
      <c r="AN2247" s="13">
        <f t="shared" si="2995"/>
        <v>2.2188556791054776E-3</v>
      </c>
      <c r="AO2247" s="13">
        <f t="shared" si="2996"/>
        <v>4.0881704953733253E-4</v>
      </c>
      <c r="AP2247" s="13">
        <f t="shared" si="2997"/>
        <v>5.0215487669688695E-5</v>
      </c>
      <c r="AQ2247" s="13">
        <f t="shared" si="2998"/>
        <v>4.6260213549527914E-6</v>
      </c>
      <c r="AR2247" s="13">
        <f t="shared" si="2999"/>
        <v>1.055554446682066E-5</v>
      </c>
      <c r="AS2247" s="13">
        <f t="shared" si="3000"/>
        <v>1.3840579513060306E-5</v>
      </c>
      <c r="AT2247" s="13">
        <f t="shared" si="3001"/>
        <v>9.0739820129355812E-6</v>
      </c>
      <c r="AU2247" s="13">
        <f t="shared" si="3002"/>
        <v>3.9659779415730925E-6</v>
      </c>
      <c r="AV2247" s="13">
        <f t="shared" si="3003"/>
        <v>1.3000616221154292E-6</v>
      </c>
      <c r="AW2247" s="13">
        <f t="shared" si="3004"/>
        <v>4.5758169524267836E-9</v>
      </c>
      <c r="AX2247" s="13">
        <f t="shared" si="3005"/>
        <v>1.3158957981286696E-3</v>
      </c>
      <c r="AY2247" s="13">
        <f t="shared" si="3006"/>
        <v>4.8489916920275994E-4</v>
      </c>
      <c r="AZ2247" s="13">
        <f t="shared" si="3007"/>
        <v>8.9341118281516049E-5</v>
      </c>
      <c r="BA2247" s="13">
        <f t="shared" si="3008"/>
        <v>1.0973876526282169E-5</v>
      </c>
      <c r="BB2247" s="13">
        <f t="shared" si="3009"/>
        <v>1.0109507945262812E-6</v>
      </c>
      <c r="BC2247" s="13">
        <f t="shared" si="3010"/>
        <v>7.450577789940341E-8</v>
      </c>
      <c r="BD2247" s="13">
        <f t="shared" si="3011"/>
        <v>6.4827508248537416E-7</v>
      </c>
      <c r="BE2247" s="13">
        <f t="shared" si="3012"/>
        <v>8.5002747642984217E-7</v>
      </c>
      <c r="BF2247" s="13">
        <f t="shared" si="3013"/>
        <v>5.5728403744562219E-7</v>
      </c>
      <c r="BG2247" s="13">
        <f t="shared" si="3014"/>
        <v>2.43572909506474E-7</v>
      </c>
      <c r="BH2247" s="13">
        <f t="shared" si="3015"/>
        <v>7.984406280150896E-8</v>
      </c>
      <c r="BI2247" s="13">
        <f t="shared" si="3016"/>
        <v>2.0938533361755036E-8</v>
      </c>
      <c r="BJ2247" s="14">
        <f t="shared" si="3017"/>
        <v>0.60815629485378897</v>
      </c>
      <c r="BK2247" s="14">
        <f t="shared" si="3018"/>
        <v>0.2884736199802107</v>
      </c>
      <c r="BL2247" s="14">
        <f t="shared" si="3019"/>
        <v>0.10187564559943099</v>
      </c>
      <c r="BM2247" s="14">
        <f t="shared" si="3020"/>
        <v>0.23700531116345447</v>
      </c>
      <c r="BN2247" s="14">
        <f t="shared" si="3021"/>
        <v>0.76257006955793782</v>
      </c>
    </row>
    <row r="2248" spans="1:66" x14ac:dyDescent="0.25">
      <c r="A2248" t="s">
        <v>350</v>
      </c>
      <c r="B2248" t="s">
        <v>102</v>
      </c>
      <c r="C2248" t="s">
        <v>104</v>
      </c>
      <c r="D2248" s="6" t="s">
        <v>447</v>
      </c>
      <c r="E2248" s="10">
        <f>VLOOKUP(A2248,home!$A$2:$E$405,3,FALSE)</f>
        <v>1.6204000000000001</v>
      </c>
      <c r="F2248" s="10">
        <f>VLOOKUP(B2248,home!$B$2:$E$405,3,FALSE)</f>
        <v>0.68569999999999998</v>
      </c>
      <c r="G2248" s="10">
        <f>VLOOKUP(C2248,away!$B$2:$E$405,4,FALSE)</f>
        <v>1.5770999999999999</v>
      </c>
      <c r="H2248" s="10">
        <f>VLOOKUP(A2248,away!$A$2:$E$405,3,FALSE)</f>
        <v>1.3241000000000001</v>
      </c>
      <c r="I2248" s="10">
        <f>VLOOKUP(C2248,away!$B$2:$E$405,3,FALSE)</f>
        <v>0.67130000000000001</v>
      </c>
      <c r="J2248" s="10">
        <f>VLOOKUP(B2248,home!$B$2:$E$405,4,FALSE)</f>
        <v>0.83909999999999996</v>
      </c>
      <c r="K2248" s="12">
        <f t="shared" si="2966"/>
        <v>1.7523288683880001</v>
      </c>
      <c r="L2248" s="12">
        <f t="shared" si="2967"/>
        <v>0.74584941570300001</v>
      </c>
      <c r="M2248" s="13">
        <f t="shared" si="2968"/>
        <v>8.2234670460172479E-2</v>
      </c>
      <c r="N2248" s="13">
        <f t="shared" si="2969"/>
        <v>0.14410218702973412</v>
      </c>
      <c r="O2248" s="13">
        <f t="shared" si="2970"/>
        <v>6.1334680913248396E-2</v>
      </c>
      <c r="P2248" s="13">
        <f t="shared" si="2971"/>
        <v>0.10747853199765162</v>
      </c>
      <c r="Q2248" s="13">
        <f t="shared" si="2972"/>
        <v>0.126257211165025</v>
      </c>
      <c r="R2248" s="13">
        <f t="shared" si="2973"/>
        <v>2.2873217960738129E-2</v>
      </c>
      <c r="S2248" s="13">
        <f t="shared" si="2974"/>
        <v>3.5117897280213646E-2</v>
      </c>
      <c r="T2248" s="13">
        <f t="shared" si="2975"/>
        <v>9.4168867175724175E-2</v>
      </c>
      <c r="U2248" s="13">
        <f t="shared" si="2976"/>
        <v>4.0081400145532319E-2</v>
      </c>
      <c r="V2248" s="13">
        <f t="shared" si="2977"/>
        <v>5.0997955341985412E-3</v>
      </c>
      <c r="W2248" s="13">
        <f t="shared" si="2978"/>
        <v>7.3748051988877683E-2</v>
      </c>
      <c r="X2248" s="13">
        <f t="shared" si="2979"/>
        <v>5.5004941485138889E-2</v>
      </c>
      <c r="Y2248" s="13">
        <f t="shared" si="2980"/>
        <v>2.0512701733734272E-2</v>
      </c>
      <c r="Z2248" s="13">
        <f t="shared" si="2981"/>
        <v>5.6866587504212996E-3</v>
      </c>
      <c r="AA2248" s="13">
        <f t="shared" si="2982"/>
        <v>9.9648962930344743E-3</v>
      </c>
      <c r="AB2248" s="13">
        <f t="shared" si="2983"/>
        <v>8.7308877223884404E-3</v>
      </c>
      <c r="AC2248" s="13">
        <f t="shared" si="2984"/>
        <v>4.1658108924484964E-4</v>
      </c>
      <c r="AD2248" s="13">
        <f t="shared" si="2985"/>
        <v>3.2307710121872349E-2</v>
      </c>
      <c r="AE2248" s="13">
        <f t="shared" si="2986"/>
        <v>2.4096686717100392E-2</v>
      </c>
      <c r="AF2248" s="13">
        <f t="shared" si="2987"/>
        <v>8.9862498541637831E-3</v>
      </c>
      <c r="AG2248" s="13">
        <f t="shared" si="2988"/>
        <v>2.2341297343630756E-3</v>
      </c>
      <c r="AH2248" s="13">
        <f t="shared" si="2989"/>
        <v>1.0603477765760195E-3</v>
      </c>
      <c r="AI2248" s="13">
        <f t="shared" si="2990"/>
        <v>1.8580780194251882E-3</v>
      </c>
      <c r="AJ2248" s="13">
        <f t="shared" si="2991"/>
        <v>1.6279818765779785E-3</v>
      </c>
      <c r="AK2248" s="13">
        <f t="shared" si="2992"/>
        <v>9.5091987984668753E-4</v>
      </c>
      <c r="AL2248" s="13">
        <f t="shared" si="2993"/>
        <v>2.1778417146672294E-5</v>
      </c>
      <c r="AM2248" s="13">
        <f t="shared" si="2994"/>
        <v>1.1322746623613622E-2</v>
      </c>
      <c r="AN2248" s="13">
        <f t="shared" si="2995"/>
        <v>8.4450639533753362E-3</v>
      </c>
      <c r="AO2248" s="13">
        <f t="shared" si="2996"/>
        <v>3.1493730075997303E-3</v>
      </c>
      <c r="AP2248" s="13">
        <f t="shared" si="2997"/>
        <v>7.8298600584968635E-4</v>
      </c>
      <c r="AQ2248" s="13">
        <f t="shared" si="2998"/>
        <v>1.4599741374165355E-4</v>
      </c>
      <c r="AR2248" s="13">
        <f t="shared" si="2999"/>
        <v>1.5817195392023992E-4</v>
      </c>
      <c r="AS2248" s="13">
        <f t="shared" si="3000"/>
        <v>2.771692810237729E-4</v>
      </c>
      <c r="AT2248" s="13">
        <f t="shared" si="3001"/>
        <v>2.4284586628415183E-4</v>
      </c>
      <c r="AU2248" s="13">
        <f t="shared" si="3002"/>
        <v>1.4184860735280382E-4</v>
      </c>
      <c r="AV2248" s="13">
        <f t="shared" si="3003"/>
        <v>6.2141352401238101E-5</v>
      </c>
      <c r="AW2248" s="13">
        <f t="shared" si="3004"/>
        <v>7.9066147967442153E-7</v>
      </c>
      <c r="AX2248" s="13">
        <f t="shared" si="3005"/>
        <v>3.3068626296668185E-3</v>
      </c>
      <c r="AY2248" s="13">
        <f t="shared" si="3006"/>
        <v>2.4664215601470827E-3</v>
      </c>
      <c r="AZ2248" s="13">
        <f t="shared" si="3007"/>
        <v>9.1978953975649163E-4</v>
      </c>
      <c r="BA2248" s="13">
        <f t="shared" si="3008"/>
        <v>2.2867483026570352E-4</v>
      </c>
      <c r="BB2248" s="13">
        <f t="shared" si="3009"/>
        <v>4.2639247134914417E-5</v>
      </c>
      <c r="BC2248" s="13">
        <f t="shared" si="3010"/>
        <v>6.3604915123183489E-6</v>
      </c>
      <c r="BD2248" s="13">
        <f t="shared" si="3011"/>
        <v>1.966207656866879E-5</v>
      </c>
      <c r="BE2248" s="13">
        <f t="shared" si="3012"/>
        <v>3.4454424383733592E-5</v>
      </c>
      <c r="BF2248" s="13">
        <f t="shared" si="3013"/>
        <v>3.0187741245653905E-5</v>
      </c>
      <c r="BG2248" s="13">
        <f t="shared" si="3014"/>
        <v>1.7632950152062159E-5</v>
      </c>
      <c r="BH2248" s="13">
        <f t="shared" si="3015"/>
        <v>7.7246818965762724E-6</v>
      </c>
      <c r="BI2248" s="13">
        <f t="shared" si="3016"/>
        <v>2.7072366172969535E-6</v>
      </c>
      <c r="BJ2248" s="14">
        <f t="shared" si="3017"/>
        <v>0.61223565230839727</v>
      </c>
      <c r="BK2248" s="14">
        <f t="shared" si="3018"/>
        <v>0.23283567633877489</v>
      </c>
      <c r="BL2248" s="14">
        <f t="shared" si="3019"/>
        <v>0.14947695675921388</v>
      </c>
      <c r="BM2248" s="14">
        <f t="shared" si="3020"/>
        <v>0.45348881373157002</v>
      </c>
      <c r="BN2248" s="14">
        <f t="shared" si="3021"/>
        <v>0.54428049952656976</v>
      </c>
    </row>
    <row r="2249" spans="1:66" x14ac:dyDescent="0.25">
      <c r="A2249" t="s">
        <v>350</v>
      </c>
      <c r="B2249" t="s">
        <v>431</v>
      </c>
      <c r="C2249" t="s">
        <v>99</v>
      </c>
      <c r="D2249" s="6" t="s">
        <v>447</v>
      </c>
      <c r="E2249" s="10">
        <f>VLOOKUP(A2249,home!$A$2:$E$405,3,FALSE)</f>
        <v>1.6204000000000001</v>
      </c>
      <c r="F2249" s="10">
        <f>VLOOKUP(B2249,home!$B$2:$E$405,3,FALSE)</f>
        <v>2.16</v>
      </c>
      <c r="G2249" s="10">
        <f>VLOOKUP(C2249,away!$B$2:$E$405,4,FALSE)</f>
        <v>0.82279999999999998</v>
      </c>
      <c r="H2249" s="10">
        <f>VLOOKUP(A2249,away!$A$2:$E$405,3,FALSE)</f>
        <v>1.3241000000000001</v>
      </c>
      <c r="I2249" s="10">
        <f>VLOOKUP(C2249,away!$B$2:$E$405,3,FALSE)</f>
        <v>0.41959999999999997</v>
      </c>
      <c r="J2249" s="10">
        <f>VLOOKUP(B2249,home!$B$2:$E$405,4,FALSE)</f>
        <v>0.37759999999999999</v>
      </c>
      <c r="K2249" s="12">
        <f t="shared" si="2966"/>
        <v>2.8798526592000004</v>
      </c>
      <c r="L2249" s="12">
        <f t="shared" si="2967"/>
        <v>0.209791675136</v>
      </c>
      <c r="M2249" s="13">
        <f t="shared" si="2968"/>
        <v>4.5518140765743967E-2</v>
      </c>
      <c r="N2249" s="13">
        <f t="shared" si="2969"/>
        <v>0.13108553872606771</v>
      </c>
      <c r="O2249" s="13">
        <f t="shared" si="2970"/>
        <v>9.5493270003216765E-3</v>
      </c>
      <c r="P2249" s="13">
        <f t="shared" si="2971"/>
        <v>2.7500654755446746E-2</v>
      </c>
      <c r="Q2249" s="13">
        <f t="shared" si="2972"/>
        <v>0.18875351864146539</v>
      </c>
      <c r="R2249" s="13">
        <f t="shared" si="2973"/>
        <v>1.0016846539094594E-3</v>
      </c>
      <c r="S2249" s="13">
        <f t="shared" si="2974"/>
        <v>4.1537615511936798E-3</v>
      </c>
      <c r="T2249" s="13">
        <f t="shared" si="2975"/>
        <v>3.9598916863607225E-2</v>
      </c>
      <c r="U2249" s="13">
        <f t="shared" si="2976"/>
        <v>2.8847042142409888E-3</v>
      </c>
      <c r="V2249" s="13">
        <f t="shared" si="2977"/>
        <v>2.78841603794626E-4</v>
      </c>
      <c r="W2249" s="13">
        <f t="shared" si="2978"/>
        <v>0.18119410753099366</v>
      </c>
      <c r="X2249" s="13">
        <f t="shared" si="2979"/>
        <v>3.801301534369967E-2</v>
      </c>
      <c r="Y2249" s="13">
        <f t="shared" si="2980"/>
        <v>3.9874070829626126E-3</v>
      </c>
      <c r="Z2249" s="13">
        <f t="shared" si="2981"/>
        <v>7.0048367167229974E-5</v>
      </c>
      <c r="AA2249" s="13">
        <f t="shared" si="2982"/>
        <v>2.0172897645916527E-4</v>
      </c>
      <c r="AB2249" s="13">
        <f t="shared" si="2983"/>
        <v>2.9047486464681073E-4</v>
      </c>
      <c r="AC2249" s="13">
        <f t="shared" si="2984"/>
        <v>1.052921778604107E-5</v>
      </c>
      <c r="AD2249" s="13">
        <f t="shared" si="2985"/>
        <v>0.13045308310112577</v>
      </c>
      <c r="AE2249" s="13">
        <f t="shared" si="2986"/>
        <v>2.7367970830440985E-2</v>
      </c>
      <c r="AF2249" s="13">
        <f t="shared" si="2987"/>
        <v>2.8707862227957E-3</v>
      </c>
      <c r="AG2249" s="13">
        <f t="shared" si="2988"/>
        <v>2.0075568354588672E-4</v>
      </c>
      <c r="AH2249" s="13">
        <f t="shared" si="2989"/>
        <v>3.6738910721386897E-6</v>
      </c>
      <c r="AI2249" s="13">
        <f t="shared" si="2990"/>
        <v>1.0580264973709746E-5</v>
      </c>
      <c r="AJ2249" s="13">
        <f t="shared" si="2991"/>
        <v>1.523480210978932E-5</v>
      </c>
      <c r="AK2249" s="13">
        <f t="shared" si="2992"/>
        <v>1.462466178942085E-5</v>
      </c>
      <c r="AL2249" s="13">
        <f t="shared" si="2993"/>
        <v>2.5445712703339784E-7</v>
      </c>
      <c r="AM2249" s="13">
        <f t="shared" si="2994"/>
        <v>7.5137131653923134E-2</v>
      </c>
      <c r="AN2249" s="13">
        <f t="shared" si="2995"/>
        <v>1.5763144714590706E-2</v>
      </c>
      <c r="AO2249" s="13">
        <f t="shared" si="2996"/>
        <v>1.6534882675425845E-3</v>
      </c>
      <c r="AP2249" s="13">
        <f t="shared" si="2997"/>
        <v>1.1562935782182714E-4</v>
      </c>
      <c r="AQ2249" s="13">
        <f t="shared" si="2998"/>
        <v>6.0645191680852642E-6</v>
      </c>
      <c r="AR2249" s="13">
        <f t="shared" si="2999"/>
        <v>1.541503524582342E-7</v>
      </c>
      <c r="AS2249" s="13">
        <f t="shared" si="3000"/>
        <v>4.4393030244346306E-7</v>
      </c>
      <c r="AT2249" s="13">
        <f t="shared" si="3001"/>
        <v>6.3922693099563389E-7</v>
      </c>
      <c r="AU2249" s="13">
        <f t="shared" si="3002"/>
        <v>6.1362645902001051E-7</v>
      </c>
      <c r="AV2249" s="13">
        <f t="shared" si="3003"/>
        <v>4.4178844744106442E-7</v>
      </c>
      <c r="AW2249" s="13">
        <f t="shared" si="3004"/>
        <v>4.2704204685615222E-9</v>
      </c>
      <c r="AX2249" s="13">
        <f t="shared" si="3005"/>
        <v>3.606397806636847E-2</v>
      </c>
      <c r="AY2249" s="13">
        <f t="shared" si="3006"/>
        <v>7.5659223706114028E-3</v>
      </c>
      <c r="AZ2249" s="13">
        <f t="shared" si="3007"/>
        <v>7.9363376403975125E-4</v>
      </c>
      <c r="BA2249" s="13">
        <f t="shared" si="3008"/>
        <v>5.5499252267462804E-5</v>
      </c>
      <c r="BB2249" s="13">
        <f t="shared" si="3009"/>
        <v>2.9108202754966168E-6</v>
      </c>
      <c r="BC2249" s="13">
        <f t="shared" si="3010"/>
        <v>1.2213317232325367E-7</v>
      </c>
      <c r="BD2249" s="13">
        <f t="shared" si="3011"/>
        <v>5.3899101108362928E-9</v>
      </c>
      <c r="BE2249" s="13">
        <f t="shared" si="3012"/>
        <v>1.5522146965540866E-8</v>
      </c>
      <c r="BF2249" s="13">
        <f t="shared" si="3013"/>
        <v>2.2350748107603044E-8</v>
      </c>
      <c r="BG2249" s="13">
        <f t="shared" si="3014"/>
        <v>2.1455620457596667E-8</v>
      </c>
      <c r="BH2249" s="13">
        <f t="shared" si="3015"/>
        <v>1.5447256407398927E-8</v>
      </c>
      <c r="BI2249" s="13">
        <f t="shared" si="3016"/>
        <v>8.8971644884384102E-9</v>
      </c>
      <c r="BJ2249" s="14">
        <f t="shared" si="3017"/>
        <v>0.88068262494648597</v>
      </c>
      <c r="BK2249" s="14">
        <f t="shared" si="3018"/>
        <v>8.5028104721703496E-2</v>
      </c>
      <c r="BL2249" s="14">
        <f t="shared" si="3019"/>
        <v>1.3974415114862056E-2</v>
      </c>
      <c r="BM2249" s="14">
        <f t="shared" si="3020"/>
        <v>0.56878041050707273</v>
      </c>
      <c r="BN2249" s="14">
        <f t="shared" si="3021"/>
        <v>0.40340886454295499</v>
      </c>
    </row>
    <row r="2250" spans="1:66" x14ac:dyDescent="0.25">
      <c r="A2250" t="s">
        <v>350</v>
      </c>
      <c r="B2250" t="s">
        <v>103</v>
      </c>
      <c r="C2250" t="s">
        <v>100</v>
      </c>
      <c r="D2250" s="6" t="s">
        <v>447</v>
      </c>
      <c r="E2250" s="10">
        <f>VLOOKUP(A2250,home!$A$2:$E$405,3,FALSE)</f>
        <v>1.6204000000000001</v>
      </c>
      <c r="F2250" s="10">
        <f>VLOOKUP(B2250,home!$B$2:$E$405,3,FALSE)</f>
        <v>1.1657</v>
      </c>
      <c r="G2250" s="10">
        <f>VLOOKUP(C2250,away!$B$2:$E$405,4,FALSE)</f>
        <v>0.75429999999999997</v>
      </c>
      <c r="H2250" s="10">
        <f>VLOOKUP(A2250,away!$A$2:$E$405,3,FALSE)</f>
        <v>1.3241000000000001</v>
      </c>
      <c r="I2250" s="10">
        <f>VLOOKUP(C2250,away!$B$2:$E$405,3,FALSE)</f>
        <v>0.92310000000000003</v>
      </c>
      <c r="J2250" s="10">
        <f>VLOOKUP(B2250,home!$B$2:$E$405,4,FALSE)</f>
        <v>1.0069999999999999</v>
      </c>
      <c r="K2250" s="12">
        <f t="shared" si="2966"/>
        <v>1.4247974812040001</v>
      </c>
      <c r="L2250" s="12">
        <f t="shared" si="2967"/>
        <v>1.2308326469699999</v>
      </c>
      <c r="M2250" s="13">
        <f t="shared" si="2968"/>
        <v>7.0254555339936728E-2</v>
      </c>
      <c r="N2250" s="13">
        <f t="shared" si="2969"/>
        <v>0.10009851349144888</v>
      </c>
      <c r="O2250" s="13">
        <f t="shared" si="2970"/>
        <v>8.6471600310754668E-2</v>
      </c>
      <c r="P2250" s="13">
        <f t="shared" si="2971"/>
        <v>0.12320451831844227</v>
      </c>
      <c r="Q2250" s="13">
        <f t="shared" si="2972"/>
        <v>7.1310054947440499E-2</v>
      </c>
      <c r="R2250" s="13">
        <f t="shared" si="2973"/>
        <v>5.3216034349109036E-2</v>
      </c>
      <c r="S2250" s="13">
        <f t="shared" si="2974"/>
        <v>5.4015548389111247E-2</v>
      </c>
      <c r="T2250" s="13">
        <f t="shared" si="2975"/>
        <v>8.7770743686534328E-2</v>
      </c>
      <c r="U2250" s="13">
        <f t="shared" si="2976"/>
        <v>7.5822071700276092E-2</v>
      </c>
      <c r="V2250" s="13">
        <f t="shared" si="2977"/>
        <v>1.0525153199099392E-2</v>
      </c>
      <c r="W2250" s="13">
        <f t="shared" si="2978"/>
        <v>3.3867462224544037E-2</v>
      </c>
      <c r="X2250" s="13">
        <f t="shared" si="2979"/>
        <v>4.1685178175992016E-2</v>
      </c>
      <c r="Y2250" s="13">
        <f t="shared" si="2980"/>
        <v>2.5653739096886171E-2</v>
      </c>
      <c r="Z2250" s="13">
        <f t="shared" si="2981"/>
        <v>2.1833344139720098E-2</v>
      </c>
      <c r="AA2250" s="13">
        <f t="shared" si="2982"/>
        <v>3.110809373653331E-2</v>
      </c>
      <c r="AB2250" s="13">
        <f t="shared" si="2983"/>
        <v>2.21613668004353E-2</v>
      </c>
      <c r="AC2250" s="13">
        <f t="shared" si="2984"/>
        <v>1.1536141890091318E-3</v>
      </c>
      <c r="AD2250" s="13">
        <f t="shared" si="2985"/>
        <v>1.206356871807549E-2</v>
      </c>
      <c r="AE2250" s="13">
        <f t="shared" si="2986"/>
        <v>1.4848234217173345E-2</v>
      </c>
      <c r="AF2250" s="13">
        <f t="shared" si="2987"/>
        <v>9.1378457121769983E-3</v>
      </c>
      <c r="AG2250" s="13">
        <f t="shared" si="2988"/>
        <v>3.7490529418407587E-3</v>
      </c>
      <c r="AH2250" s="13">
        <f t="shared" si="2989"/>
        <v>6.7182981899246577E-3</v>
      </c>
      <c r="AI2250" s="13">
        <f t="shared" si="2990"/>
        <v>9.5722143389820446E-3</v>
      </c>
      <c r="AJ2250" s="13">
        <f t="shared" si="2991"/>
        <v>6.8192334398632154E-3</v>
      </c>
      <c r="AK2250" s="13">
        <f t="shared" si="2992"/>
        <v>3.2386755429530674E-3</v>
      </c>
      <c r="AL2250" s="13">
        <f t="shared" si="2993"/>
        <v>8.0923140026705384E-5</v>
      </c>
      <c r="AM2250" s="13">
        <f t="shared" si="2994"/>
        <v>3.4376284647690655E-3</v>
      </c>
      <c r="AN2250" s="13">
        <f t="shared" si="2995"/>
        <v>4.231145342591126E-3</v>
      </c>
      <c r="AO2250" s="13">
        <f t="shared" si="2996"/>
        <v>2.6039159108681119E-3</v>
      </c>
      <c r="AP2250" s="13">
        <f t="shared" si="2997"/>
        <v>1.0683282376870321E-3</v>
      </c>
      <c r="AQ2250" s="13">
        <f t="shared" si="2998"/>
        <v>3.2873331815628127E-4</v>
      </c>
      <c r="AR2250" s="13">
        <f t="shared" si="2999"/>
        <v>1.6538201488477456E-3</v>
      </c>
      <c r="AS2250" s="13">
        <f t="shared" si="3000"/>
        <v>2.356358782442692E-3</v>
      </c>
      <c r="AT2250" s="13">
        <f t="shared" si="3001"/>
        <v>1.6786670290186365E-3</v>
      </c>
      <c r="AU2250" s="13">
        <f t="shared" si="3002"/>
        <v>7.972535182419854E-4</v>
      </c>
      <c r="AV2250" s="13">
        <f t="shared" si="3003"/>
        <v>2.8398120116805199E-4</v>
      </c>
      <c r="AW2250" s="13">
        <f t="shared" si="3004"/>
        <v>3.9420522031807249E-6</v>
      </c>
      <c r="AX2250" s="13">
        <f t="shared" si="3005"/>
        <v>8.163207296530224E-4</v>
      </c>
      <c r="AY2250" s="13">
        <f t="shared" si="3006"/>
        <v>1.0047542044553113E-3</v>
      </c>
      <c r="AZ2250" s="13">
        <f t="shared" si="3007"/>
        <v>6.1834213851198381E-4</v>
      </c>
      <c r="BA2250" s="13">
        <f t="shared" si="3008"/>
        <v>2.5369189702593173E-4</v>
      </c>
      <c r="BB2250" s="13">
        <f t="shared" si="3009"/>
        <v>7.8063067282817069E-5</v>
      </c>
      <c r="BC2250" s="13">
        <f t="shared" si="3010"/>
        <v>1.9216514346861394E-5</v>
      </c>
      <c r="BD2250" s="13">
        <f t="shared" si="3011"/>
        <v>3.3926263856976451E-4</v>
      </c>
      <c r="BE2250" s="13">
        <f t="shared" si="3012"/>
        <v>4.8338055290082343E-4</v>
      </c>
      <c r="BF2250" s="13">
        <f t="shared" si="3013"/>
        <v>3.4435969711804512E-4</v>
      </c>
      <c r="BG2250" s="13">
        <f t="shared" si="3014"/>
        <v>1.6354760969398776E-4</v>
      </c>
      <c r="BH2250" s="13">
        <f t="shared" si="3015"/>
        <v>5.8255555587232156E-5</v>
      </c>
      <c r="BI2250" s="13">
        <f t="shared" si="3016"/>
        <v>1.6600473773365598E-5</v>
      </c>
      <c r="BJ2250" s="14">
        <f t="shared" si="3017"/>
        <v>0.41464453303746024</v>
      </c>
      <c r="BK2250" s="14">
        <f t="shared" si="3018"/>
        <v>0.2602390667800808</v>
      </c>
      <c r="BL2250" s="14">
        <f t="shared" si="3019"/>
        <v>0.30330307561619374</v>
      </c>
      <c r="BM2250" s="14">
        <f t="shared" si="3020"/>
        <v>0.49446393066407063</v>
      </c>
      <c r="BN2250" s="14">
        <f t="shared" si="3021"/>
        <v>0.50455527675713208</v>
      </c>
    </row>
    <row r="2251" spans="1:66" x14ac:dyDescent="0.25">
      <c r="A2251" t="s">
        <v>344</v>
      </c>
      <c r="B2251" t="s">
        <v>200</v>
      </c>
      <c r="C2251" t="s">
        <v>213</v>
      </c>
      <c r="D2251" s="6" t="s">
        <v>447</v>
      </c>
      <c r="E2251" s="10">
        <f>VLOOKUP(A2251,home!$A$2:$E$405,3,FALSE)</f>
        <v>1.3976999999999999</v>
      </c>
      <c r="F2251" s="10">
        <f>VLOOKUP(B2251,home!$B$2:$E$405,3,FALSE)</f>
        <v>1.2264999999999999</v>
      </c>
      <c r="G2251" s="10">
        <f>VLOOKUP(C2251,away!$B$2:$E$405,4,FALSE)</f>
        <v>0.6401</v>
      </c>
      <c r="H2251" s="10">
        <f>VLOOKUP(A2251,away!$A$2:$E$405,3,FALSE)</f>
        <v>1.0585</v>
      </c>
      <c r="I2251" s="10">
        <f>VLOOKUP(C2251,away!$B$2:$E$405,3,FALSE)</f>
        <v>1.0939000000000001</v>
      </c>
      <c r="J2251" s="10">
        <f>VLOOKUP(B2251,home!$B$2:$E$405,4,FALSE)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345</v>
      </c>
      <c r="B2252" t="s">
        <v>215</v>
      </c>
      <c r="C2252" t="s">
        <v>216</v>
      </c>
      <c r="D2252" s="6" t="s">
        <v>447</v>
      </c>
      <c r="E2252" s="10">
        <f>VLOOKUP(A2252,home!$A$2:$E$405,3,FALSE)</f>
        <v>1.8042</v>
      </c>
      <c r="F2252" s="10">
        <f>VLOOKUP(B2252,home!$B$2:$E$405,3,FALSE)</f>
        <v>1.2563</v>
      </c>
      <c r="G2252" s="10">
        <f>VLOOKUP(C2252,away!$B$2:$E$405,4,FALSE)</f>
        <v>1.1455</v>
      </c>
      <c r="H2252" s="10">
        <f>VLOOKUP(A2252,away!$A$2:$E$405,3,FALSE)</f>
        <v>1.2458</v>
      </c>
      <c r="I2252" s="10">
        <f>VLOOKUP(C2252,away!$B$2:$E$405,3,FALSE)</f>
        <v>0.96319999999999995</v>
      </c>
      <c r="J2252" s="10">
        <f>VLOOKUP(B2252,home!$B$2:$E$405,4,FALSE)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345</v>
      </c>
      <c r="B2253" t="s">
        <v>221</v>
      </c>
      <c r="C2253" t="s">
        <v>219</v>
      </c>
      <c r="D2253" s="6" t="s">
        <v>447</v>
      </c>
      <c r="E2253" s="10">
        <f>VLOOKUP(A2253,home!$A$2:$E$405,3,FALSE)</f>
        <v>1.8042</v>
      </c>
      <c r="F2253" s="10">
        <f>VLOOKUP(B2253,home!$B$2:$E$405,3,FALSE)</f>
        <v>1.6997</v>
      </c>
      <c r="G2253" s="10">
        <f>VLOOKUP(C2253,away!$B$2:$E$405,4,FALSE)</f>
        <v>0.99770000000000003</v>
      </c>
      <c r="H2253" s="10">
        <f>VLOOKUP(A2253,away!$A$2:$E$405,3,FALSE)</f>
        <v>1.2458</v>
      </c>
      <c r="I2253" s="10">
        <f>VLOOKUP(C2253,away!$B$2:$E$405,3,FALSE)</f>
        <v>1.3913</v>
      </c>
      <c r="J2253" s="10">
        <f>VLOOKUP(B2253,home!$B$2:$E$405,4,FALSE)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345</v>
      </c>
      <c r="B2254" t="s">
        <v>224</v>
      </c>
      <c r="C2254" t="s">
        <v>218</v>
      </c>
      <c r="D2254" s="6" t="s">
        <v>447</v>
      </c>
      <c r="E2254" s="10">
        <f>VLOOKUP(A2254,home!$A$2:$E$405,3,FALSE)</f>
        <v>1.8042</v>
      </c>
      <c r="F2254" s="10">
        <f>VLOOKUP(B2254,home!$B$2:$E$405,3,FALSE)</f>
        <v>0.77600000000000002</v>
      </c>
      <c r="G2254" s="10">
        <f>VLOOKUP(C2254,away!$B$2:$E$405,4,FALSE)</f>
        <v>1.1085</v>
      </c>
      <c r="H2254" s="10">
        <f>VLOOKUP(A2254,away!$A$2:$E$405,3,FALSE)</f>
        <v>1.2458</v>
      </c>
      <c r="I2254" s="10">
        <f>VLOOKUP(C2254,away!$B$2:$E$405,3,FALSE)</f>
        <v>0.74919999999999998</v>
      </c>
      <c r="J2254" s="10">
        <f>VLOOKUP(B2254,home!$B$2:$E$405,4,FALSE)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345</v>
      </c>
      <c r="B2255" t="s">
        <v>225</v>
      </c>
      <c r="C2255" t="s">
        <v>228</v>
      </c>
      <c r="D2255" s="6" t="s">
        <v>447</v>
      </c>
      <c r="E2255" s="10">
        <f>VLOOKUP(A2255,home!$A$2:$E$405,3,FALSE)</f>
        <v>1.8042</v>
      </c>
      <c r="F2255" s="10">
        <f>VLOOKUP(B2255,home!$B$2:$E$405,3,FALSE)</f>
        <v>0.77600000000000002</v>
      </c>
      <c r="G2255" s="10">
        <f>VLOOKUP(C2255,away!$B$2:$E$405,4,FALSE)</f>
        <v>0.84989999999999999</v>
      </c>
      <c r="H2255" s="10">
        <f>VLOOKUP(A2255,away!$A$2:$E$405,3,FALSE)</f>
        <v>1.2458</v>
      </c>
      <c r="I2255" s="10">
        <f>VLOOKUP(C2255,away!$B$2:$E$405,3,FALSE)</f>
        <v>0.90969999999999995</v>
      </c>
      <c r="J2255" s="10">
        <f>VLOOKUP(B2255,home!$B$2:$E$405,4,FALSE)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345</v>
      </c>
      <c r="B2256" t="s">
        <v>226</v>
      </c>
      <c r="C2256" t="s">
        <v>223</v>
      </c>
      <c r="D2256" s="6" t="s">
        <v>447</v>
      </c>
      <c r="E2256" s="10">
        <f>VLOOKUP(A2256,home!$A$2:$E$405,3,FALSE)</f>
        <v>1.8042</v>
      </c>
      <c r="F2256" s="10">
        <f>VLOOKUP(B2256,home!$B$2:$E$405,3,FALSE)</f>
        <v>0.62819999999999998</v>
      </c>
      <c r="G2256" s="10">
        <f>VLOOKUP(C2256,away!$B$2:$E$405,4,FALSE)</f>
        <v>0.84989999999999999</v>
      </c>
      <c r="H2256" s="10">
        <f>VLOOKUP(A2256,away!$A$2:$E$405,3,FALSE)</f>
        <v>1.2458</v>
      </c>
      <c r="I2256" s="10">
        <f>VLOOKUP(C2256,away!$B$2:$E$405,3,FALSE)</f>
        <v>1.2307999999999999</v>
      </c>
      <c r="J2256" s="10">
        <f>VLOOKUP(B2256,home!$B$2:$E$405,4,FALSE)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345</v>
      </c>
      <c r="B2257" t="s">
        <v>227</v>
      </c>
      <c r="C2257" t="s">
        <v>217</v>
      </c>
      <c r="D2257" s="6" t="s">
        <v>447</v>
      </c>
      <c r="E2257" s="10">
        <f>VLOOKUP(A2257,home!$A$2:$E$405,3,FALSE)</f>
        <v>1.8042</v>
      </c>
      <c r="F2257" s="10">
        <f>VLOOKUP(B2257,home!$B$2:$E$405,3,FALSE)</f>
        <v>1.2194</v>
      </c>
      <c r="G2257" s="10">
        <f>VLOOKUP(C2257,away!$B$2:$E$405,4,FALSE)</f>
        <v>1.0346</v>
      </c>
      <c r="H2257" s="10">
        <f>VLOOKUP(A2257,away!$A$2:$E$405,3,FALSE)</f>
        <v>1.2458</v>
      </c>
      <c r="I2257" s="10">
        <f>VLOOKUP(C2257,away!$B$2:$E$405,3,FALSE)</f>
        <v>0.85619999999999996</v>
      </c>
      <c r="J2257" s="10">
        <f>VLOOKUP(B2257,home!$B$2:$E$405,4,FALSE)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345</v>
      </c>
      <c r="B2258" t="s">
        <v>229</v>
      </c>
      <c r="C2258" t="s">
        <v>220</v>
      </c>
      <c r="D2258" s="6" t="s">
        <v>447</v>
      </c>
      <c r="E2258" s="10">
        <f>VLOOKUP(A2258,home!$A$2:$E$405,3,FALSE)</f>
        <v>1.8042</v>
      </c>
      <c r="F2258" s="10">
        <f>VLOOKUP(B2258,home!$B$2:$E$405,3,FALSE)</f>
        <v>0.99770000000000003</v>
      </c>
      <c r="G2258" s="10">
        <f>VLOOKUP(C2258,away!$B$2:$E$405,4,FALSE)</f>
        <v>1.1085</v>
      </c>
      <c r="H2258" s="10">
        <f>VLOOKUP(A2258,away!$A$2:$E$405,3,FALSE)</f>
        <v>1.2458</v>
      </c>
      <c r="I2258" s="10">
        <f>VLOOKUP(C2258,away!$B$2:$E$405,3,FALSE)</f>
        <v>0.74919999999999998</v>
      </c>
      <c r="J2258" s="10">
        <f>VLOOKUP(B2258,home!$B$2:$E$405,4,FALSE)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345</v>
      </c>
      <c r="B2259" t="s">
        <v>230</v>
      </c>
      <c r="C2259" t="s">
        <v>222</v>
      </c>
      <c r="D2259" s="6" t="s">
        <v>447</v>
      </c>
      <c r="E2259" s="10">
        <f>VLOOKUP(A2259,home!$A$2:$E$405,3,FALSE)</f>
        <v>1.8042</v>
      </c>
      <c r="F2259" s="10">
        <f>VLOOKUP(B2259,home!$B$2:$E$405,3,FALSE)</f>
        <v>1.2563</v>
      </c>
      <c r="G2259" s="10">
        <f>VLOOKUP(C2259,away!$B$2:$E$405,4,FALSE)</f>
        <v>1.0716000000000001</v>
      </c>
      <c r="H2259" s="10">
        <f>VLOOKUP(A2259,away!$A$2:$E$405,3,FALSE)</f>
        <v>1.2458</v>
      </c>
      <c r="I2259" s="10">
        <f>VLOOKUP(C2259,away!$B$2:$E$405,3,FALSE)</f>
        <v>0.74919999999999998</v>
      </c>
      <c r="J2259" s="10">
        <f>VLOOKUP(B2259,home!$B$2:$E$405,4,FALSE)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346</v>
      </c>
      <c r="B2260" t="s">
        <v>245</v>
      </c>
      <c r="C2260" t="s">
        <v>234</v>
      </c>
      <c r="D2260" s="6" t="s">
        <v>447</v>
      </c>
      <c r="E2260" s="10">
        <f>VLOOKUP(A2260,home!$A$2:$E$405,3,FALSE)</f>
        <v>1.5941000000000001</v>
      </c>
      <c r="F2260" s="10">
        <f>VLOOKUP(B2260,home!$B$2:$E$405,3,FALSE)</f>
        <v>0.90610000000000002</v>
      </c>
      <c r="G2260" s="10">
        <f>VLOOKUP(C2260,away!$B$2:$E$405,4,FALSE)</f>
        <v>0.69699999999999995</v>
      </c>
      <c r="H2260" s="10">
        <f>VLOOKUP(A2260,away!$A$2:$E$405,3,FALSE)</f>
        <v>1.1647000000000001</v>
      </c>
      <c r="I2260" s="10">
        <f>VLOOKUP(C2260,away!$B$2:$E$405,3,FALSE)</f>
        <v>1.3355999999999999</v>
      </c>
      <c r="J2260" s="10">
        <f>VLOOKUP(B2260,home!$B$2:$E$405,4,FALSE)</f>
        <v>1.2402</v>
      </c>
      <c r="K2260" s="12">
        <f t="shared" si="2966"/>
        <v>1.0067565649699999</v>
      </c>
      <c r="L2260" s="12">
        <f t="shared" si="2967"/>
        <v>1.9292220314639998</v>
      </c>
      <c r="M2260" s="13">
        <f t="shared" si="2968"/>
        <v>5.3078751205995839E-2</v>
      </c>
      <c r="N2260" s="13">
        <f t="shared" si="2969"/>
        <v>5.3437381237045611E-2</v>
      </c>
      <c r="O2260" s="13">
        <f t="shared" si="2970"/>
        <v>0.10240069622920352</v>
      </c>
      <c r="P2260" s="13">
        <f t="shared" si="2971"/>
        <v>0.10309257318624934</v>
      </c>
      <c r="Q2260" s="13">
        <f t="shared" si="2972"/>
        <v>2.6899217187600175E-2</v>
      </c>
      <c r="R2260" s="13">
        <f t="shared" si="2973"/>
        <v>9.8776839601316002E-2</v>
      </c>
      <c r="S2260" s="13">
        <f t="shared" si="2974"/>
        <v>5.0058066574113463E-2</v>
      </c>
      <c r="T2260" s="13">
        <f t="shared" si="2975"/>
        <v>5.1894562427453342E-2</v>
      </c>
      <c r="U2260" s="13">
        <f t="shared" si="2976"/>
        <v>9.944423173561355E-2</v>
      </c>
      <c r="V2260" s="13">
        <f t="shared" si="2977"/>
        <v>1.0802847497769786E-2</v>
      </c>
      <c r="W2260" s="13">
        <f t="shared" si="2978"/>
        <v>9.0269878320567796E-3</v>
      </c>
      <c r="X2260" s="13">
        <f t="shared" si="2979"/>
        <v>1.7415063803361386E-2</v>
      </c>
      <c r="Y2260" s="13">
        <f t="shared" si="2980"/>
        <v>1.6798762384398019E-2</v>
      </c>
      <c r="Z2260" s="13">
        <f t="shared" si="2981"/>
        <v>6.3520818385748162E-2</v>
      </c>
      <c r="AA2260" s="13">
        <f t="shared" si="2982"/>
        <v>6.3950000922119027E-2</v>
      </c>
      <c r="AB2260" s="13">
        <f t="shared" si="2983"/>
        <v>3.2191041629090436E-2</v>
      </c>
      <c r="AC2260" s="13">
        <f t="shared" si="2984"/>
        <v>1.311369098956306E-3</v>
      </c>
      <c r="AD2260" s="13">
        <f t="shared" si="2985"/>
        <v>2.2719948154568672E-3</v>
      </c>
      <c r="AE2260" s="13">
        <f t="shared" si="2986"/>
        <v>4.3831824533513723E-3</v>
      </c>
      <c r="AF2260" s="13">
        <f t="shared" si="2987"/>
        <v>4.2280660784659472E-3</v>
      </c>
      <c r="AG2260" s="13">
        <f t="shared" si="2988"/>
        <v>2.7189594096873669E-3</v>
      </c>
      <c r="AH2260" s="13">
        <f t="shared" si="2989"/>
        <v>3.0636440571602239E-2</v>
      </c>
      <c r="AI2260" s="13">
        <f t="shared" si="2990"/>
        <v>3.084343767277381E-2</v>
      </c>
      <c r="AJ2260" s="13">
        <f t="shared" si="2991"/>
        <v>1.552591668165402E-2</v>
      </c>
      <c r="AK2260" s="13">
        <f t="shared" si="2992"/>
        <v>5.2102728488108083E-3</v>
      </c>
      <c r="AL2260" s="13">
        <f t="shared" si="2993"/>
        <v>1.0188062962044022E-4</v>
      </c>
      <c r="AM2260" s="13">
        <f t="shared" si="2994"/>
        <v>4.5746913920780106E-4</v>
      </c>
      <c r="AN2260" s="13">
        <f t="shared" si="2995"/>
        <v>8.8255954207456112E-4</v>
      </c>
      <c r="AO2260" s="13">
        <f t="shared" si="2996"/>
        <v>8.5132665632451135E-4</v>
      </c>
      <c r="AP2260" s="13">
        <f t="shared" si="2997"/>
        <v>5.4746604711794261E-4</v>
      </c>
      <c r="AQ2260" s="13">
        <f t="shared" si="2998"/>
        <v>2.6404588989461099E-4</v>
      </c>
      <c r="AR2260" s="13">
        <f t="shared" si="2999"/>
        <v>1.1820899223274516E-2</v>
      </c>
      <c r="AS2260" s="13">
        <f t="shared" si="3000"/>
        <v>1.1900767896880392E-2</v>
      </c>
      <c r="AT2260" s="13">
        <f t="shared" si="3001"/>
        <v>5.9905881041842756E-3</v>
      </c>
      <c r="AU2260" s="13">
        <f t="shared" si="3002"/>
        <v>2.0103546339729022E-3</v>
      </c>
      <c r="AV2260" s="13">
        <f t="shared" si="3003"/>
        <v>5.0598443141751999E-4</v>
      </c>
      <c r="AW2260" s="13">
        <f t="shared" si="3004"/>
        <v>5.4966211246737173E-6</v>
      </c>
      <c r="AX2260" s="13">
        <f t="shared" si="3005"/>
        <v>7.6760009861438045E-5</v>
      </c>
      <c r="AY2260" s="13">
        <f t="shared" si="3006"/>
        <v>1.4808710216008015E-4</v>
      </c>
      <c r="AZ2260" s="13">
        <f t="shared" si="3007"/>
        <v>1.4284645003144339E-4</v>
      </c>
      <c r="BA2260" s="13">
        <f t="shared" si="3008"/>
        <v>9.186083950569397E-5</v>
      </c>
      <c r="BB2260" s="13">
        <f t="shared" si="3009"/>
        <v>4.4304988850790877E-5</v>
      </c>
      <c r="BC2260" s="13">
        <f t="shared" si="3010"/>
        <v>1.709483211894253E-5</v>
      </c>
      <c r="BD2260" s="13">
        <f t="shared" si="3011"/>
        <v>3.8008565355428093E-3</v>
      </c>
      <c r="BE2260" s="13">
        <f t="shared" si="3012"/>
        <v>3.8265372696668532E-3</v>
      </c>
      <c r="BF2260" s="13">
        <f t="shared" si="3013"/>
        <v>1.9261957586697411E-3</v>
      </c>
      <c r="BG2260" s="13">
        <f t="shared" si="3014"/>
        <v>6.4640340848604397E-4</v>
      </c>
      <c r="BH2260" s="13">
        <f t="shared" si="3015"/>
        <v>1.6269271877807729E-4</v>
      </c>
      <c r="BI2260" s="13">
        <f t="shared" si="3016"/>
        <v>3.2758392540529474E-5</v>
      </c>
      <c r="BJ2260" s="14">
        <f t="shared" si="3017"/>
        <v>0.19259799912602465</v>
      </c>
      <c r="BK2260" s="14">
        <f t="shared" si="3018"/>
        <v>0.21859357529486523</v>
      </c>
      <c r="BL2260" s="14">
        <f t="shared" si="3019"/>
        <v>0.52160291626559729</v>
      </c>
      <c r="BM2260" s="14">
        <f t="shared" si="3020"/>
        <v>0.55848725994378978</v>
      </c>
      <c r="BN2260" s="14">
        <f t="shared" si="3021"/>
        <v>0.43768545864741054</v>
      </c>
    </row>
    <row r="2261" spans="1:66" x14ac:dyDescent="0.25">
      <c r="A2261" t="s">
        <v>346</v>
      </c>
      <c r="B2261" t="s">
        <v>231</v>
      </c>
      <c r="C2261" t="s">
        <v>236</v>
      </c>
      <c r="D2261" s="6" t="s">
        <v>447</v>
      </c>
      <c r="E2261" s="10">
        <f>VLOOKUP(A2261,home!$A$2:$E$405,3,FALSE)</f>
        <v>1.5941000000000001</v>
      </c>
      <c r="F2261" s="10">
        <f>VLOOKUP(B2261,home!$B$2:$E$405,3,FALSE)</f>
        <v>0.90610000000000002</v>
      </c>
      <c r="G2261" s="10">
        <f>VLOOKUP(C2261,away!$B$2:$E$405,4,FALSE)</f>
        <v>1.1849000000000001</v>
      </c>
      <c r="H2261" s="10">
        <f>VLOOKUP(A2261,away!$A$2:$E$405,3,FALSE)</f>
        <v>1.1647000000000001</v>
      </c>
      <c r="I2261" s="10">
        <f>VLOOKUP(C2261,away!$B$2:$E$405,3,FALSE)</f>
        <v>0.66779999999999995</v>
      </c>
      <c r="J2261" s="10">
        <f>VLOOKUP(B2261,home!$B$2:$E$405,4,FALSE)</f>
        <v>1.1448</v>
      </c>
      <c r="K2261" s="12">
        <f t="shared" si="2966"/>
        <v>1.7114861604490001</v>
      </c>
      <c r="L2261" s="12">
        <f t="shared" si="2967"/>
        <v>0.89041016836800002</v>
      </c>
      <c r="M2261" s="13">
        <f t="shared" si="2968"/>
        <v>7.4132864549481051E-2</v>
      </c>
      <c r="N2261" s="13">
        <f t="shared" si="2969"/>
        <v>0.12687737171087712</v>
      </c>
      <c r="O2261" s="13">
        <f t="shared" si="2970"/>
        <v>6.6008656405105573E-2</v>
      </c>
      <c r="P2261" s="13">
        <f t="shared" si="2971"/>
        <v>0.11297290190717145</v>
      </c>
      <c r="Q2261" s="13">
        <f t="shared" si="2972"/>
        <v>0.10857443287865486</v>
      </c>
      <c r="R2261" s="13">
        <f t="shared" si="2973"/>
        <v>2.9387389431707753E-2</v>
      </c>
      <c r="S2261" s="13">
        <f t="shared" si="2974"/>
        <v>4.3040548354935787E-2</v>
      </c>
      <c r="T2261" s="13">
        <f t="shared" si="2975"/>
        <v>9.6675779059943207E-2</v>
      </c>
      <c r="U2261" s="13">
        <f t="shared" si="2976"/>
        <v>5.0296110304093027E-2</v>
      </c>
      <c r="V2261" s="13">
        <f t="shared" si="2977"/>
        <v>7.2878393212313488E-3</v>
      </c>
      <c r="W2261" s="13">
        <f t="shared" si="2978"/>
        <v>6.1941213083472231E-2</v>
      </c>
      <c r="X2261" s="13">
        <f t="shared" si="2979"/>
        <v>5.5153085970572682E-2</v>
      </c>
      <c r="Y2261" s="13">
        <f t="shared" si="2980"/>
        <v>2.4554434282536196E-2</v>
      </c>
      <c r="Z2261" s="13">
        <f t="shared" si="2981"/>
        <v>8.7222767905942959E-3</v>
      </c>
      <c r="AA2261" s="13">
        <f t="shared" si="2982"/>
        <v>1.4928056014707659E-2</v>
      </c>
      <c r="AB2261" s="13">
        <f t="shared" si="2983"/>
        <v>1.2774580635789809E-2</v>
      </c>
      <c r="AC2261" s="13">
        <f t="shared" si="2984"/>
        <v>6.9413238797344848E-4</v>
      </c>
      <c r="AD2261" s="13">
        <f t="shared" si="2985"/>
        <v>2.650288223844631E-2</v>
      </c>
      <c r="AE2261" s="13">
        <f t="shared" si="2986"/>
        <v>2.3598435836172261E-2</v>
      </c>
      <c r="AF2261" s="13">
        <f t="shared" si="2987"/>
        <v>1.0506143613053791E-2</v>
      </c>
      <c r="AG2261" s="13">
        <f t="shared" si="2988"/>
        <v>3.118259034465872E-3</v>
      </c>
      <c r="AH2261" s="13">
        <f t="shared" si="2989"/>
        <v>1.9416009864163413E-3</v>
      </c>
      <c r="AI2261" s="13">
        <f t="shared" si="2990"/>
        <v>3.3230232173656954E-3</v>
      </c>
      <c r="AJ2261" s="13">
        <f t="shared" si="2991"/>
        <v>2.843654123686049E-3</v>
      </c>
      <c r="AK2261" s="13">
        <f t="shared" si="2992"/>
        <v>1.6222915592641342E-3</v>
      </c>
      <c r="AL2261" s="13">
        <f t="shared" si="2993"/>
        <v>4.2312219096713127E-5</v>
      </c>
      <c r="AM2261" s="13">
        <f t="shared" si="2994"/>
        <v>9.071863232622086E-3</v>
      </c>
      <c r="AN2261" s="13">
        <f t="shared" si="2995"/>
        <v>8.077679268370502E-3</v>
      </c>
      <c r="AO2261" s="13">
        <f t="shared" si="2996"/>
        <v>3.59622387868624E-3</v>
      </c>
      <c r="AP2261" s="13">
        <f t="shared" si="2997"/>
        <v>1.067371436436679E-3</v>
      </c>
      <c r="AQ2261" s="13">
        <f t="shared" si="2998"/>
        <v>2.3759959510719436E-4</v>
      </c>
      <c r="AR2261" s="13">
        <f t="shared" si="2999"/>
        <v>3.4576425224369E-4</v>
      </c>
      <c r="AS2261" s="13">
        <f t="shared" si="3000"/>
        <v>5.9177073249307263E-4</v>
      </c>
      <c r="AT2261" s="13">
        <f t="shared" si="3001"/>
        <v>5.0640370941033061E-4</v>
      </c>
      <c r="AU2261" s="13">
        <f t="shared" si="3002"/>
        <v>2.8890098008527268E-4</v>
      </c>
      <c r="AV2261" s="13">
        <f t="shared" si="3003"/>
        <v>1.2361250728902407E-4</v>
      </c>
      <c r="AW2261" s="13">
        <f t="shared" si="3004"/>
        <v>1.791128748863974E-6</v>
      </c>
      <c r="AX2261" s="13">
        <f t="shared" si="3005"/>
        <v>2.5877280620198073E-3</v>
      </c>
      <c r="AY2261" s="13">
        <f t="shared" si="3006"/>
        <v>2.3041393793936556E-3</v>
      </c>
      <c r="AZ2261" s="13">
        <f t="shared" si="3007"/>
        <v>1.0258145663746218E-3</v>
      </c>
      <c r="BA2261" s="13">
        <f t="shared" si="3008"/>
        <v>3.0446524025332463E-4</v>
      </c>
      <c r="BB2261" s="13">
        <f t="shared" si="3009"/>
        <v>6.7774736459041596E-5</v>
      </c>
      <c r="BC2261" s="13">
        <f t="shared" si="3010"/>
        <v>1.2069462900318416E-5</v>
      </c>
      <c r="BD2261" s="13">
        <f t="shared" si="3011"/>
        <v>5.1312001009323246E-5</v>
      </c>
      <c r="BE2261" s="13">
        <f t="shared" si="3012"/>
        <v>8.7819779592401858E-5</v>
      </c>
      <c r="BF2261" s="13">
        <f t="shared" si="3013"/>
        <v>7.5151168693038677E-5</v>
      </c>
      <c r="BG2261" s="13">
        <f t="shared" si="3014"/>
        <v>4.287339505323462E-5</v>
      </c>
      <c r="BH2261" s="13">
        <f t="shared" si="3015"/>
        <v>1.8344305571268415E-5</v>
      </c>
      <c r="BI2261" s="13">
        <f t="shared" si="3016"/>
        <v>6.2792050216546703E-6</v>
      </c>
      <c r="BJ2261" s="14">
        <f t="shared" si="3017"/>
        <v>0.56585476656681777</v>
      </c>
      <c r="BK2261" s="14">
        <f t="shared" si="3018"/>
        <v>0.24047473811928344</v>
      </c>
      <c r="BL2261" s="14">
        <f t="shared" si="3019"/>
        <v>0.18526359471459838</v>
      </c>
      <c r="BM2261" s="14">
        <f t="shared" si="3020"/>
        <v>0.4800594110576516</v>
      </c>
      <c r="BN2261" s="14">
        <f t="shared" si="3021"/>
        <v>0.51795361688299779</v>
      </c>
    </row>
    <row r="2262" spans="1:66" x14ac:dyDescent="0.25">
      <c r="A2262" t="s">
        <v>347</v>
      </c>
      <c r="B2262" t="s">
        <v>256</v>
      </c>
      <c r="C2262" t="s">
        <v>257</v>
      </c>
      <c r="D2262" s="6" t="s">
        <v>447</v>
      </c>
      <c r="E2262" s="10">
        <f>VLOOKUP(A2262,home!$A$2:$E$405,3,FALSE)</f>
        <v>1.1607000000000001</v>
      </c>
      <c r="F2262" s="10">
        <f>VLOOKUP(B2262,home!$B$2:$E$405,3,FALSE)</f>
        <v>0.43080000000000002</v>
      </c>
      <c r="G2262" s="10">
        <f>VLOOKUP(C2262,away!$B$2:$E$405,4,FALSE)</f>
        <v>0.68920000000000003</v>
      </c>
      <c r="H2262" s="10">
        <f>VLOOKUP(A2262,away!$A$2:$E$405,3,FALSE)</f>
        <v>0.89880000000000004</v>
      </c>
      <c r="I2262" s="10">
        <f>VLOOKUP(C2262,away!$B$2:$E$405,3,FALSE)</f>
        <v>1.0013000000000001</v>
      </c>
      <c r="J2262" s="10">
        <f>VLOOKUP(B2262,home!$B$2:$E$405,4,FALSE)</f>
        <v>0.8901</v>
      </c>
      <c r="K2262" s="12">
        <f t="shared" si="2966"/>
        <v>0.34462037275200008</v>
      </c>
      <c r="L2262" s="12">
        <f t="shared" si="2967"/>
        <v>0.80106190844400005</v>
      </c>
      <c r="M2262" s="13">
        <f t="shared" si="2968"/>
        <v>0.31800687364618196</v>
      </c>
      <c r="N2262" s="13">
        <f t="shared" si="2969"/>
        <v>0.10959164733364544</v>
      </c>
      <c r="O2262" s="13">
        <f t="shared" si="2970"/>
        <v>0.25474319310132054</v>
      </c>
      <c r="P2262" s="13">
        <f t="shared" si="2971"/>
        <v>8.7789694162611828E-2</v>
      </c>
      <c r="Q2262" s="13">
        <f t="shared" si="2972"/>
        <v>1.8883757177313311E-2</v>
      </c>
      <c r="R2262" s="13">
        <f t="shared" si="2973"/>
        <v>0.10203253421443109</v>
      </c>
      <c r="S2262" s="13">
        <f t="shared" si="2974"/>
        <v>6.0588552008311661E-3</v>
      </c>
      <c r="T2262" s="13">
        <f t="shared" si="2975"/>
        <v>1.5127058563051687E-2</v>
      </c>
      <c r="U2262" s="13">
        <f t="shared" si="2976"/>
        <v>3.5162489973808449E-2</v>
      </c>
      <c r="V2262" s="13">
        <f t="shared" si="2977"/>
        <v>1.8584680225368751E-4</v>
      </c>
      <c r="W2262" s="13">
        <f t="shared" si="2978"/>
        <v>2.1692424791346573E-3</v>
      </c>
      <c r="X2262" s="13">
        <f t="shared" si="2979"/>
        <v>1.7376975202134028E-3</v>
      </c>
      <c r="Y2262" s="13">
        <f t="shared" si="2980"/>
        <v>6.9600164592027725E-4</v>
      </c>
      <c r="Z2262" s="13">
        <f t="shared" si="2981"/>
        <v>2.7244792193729973E-2</v>
      </c>
      <c r="AA2262" s="13">
        <f t="shared" si="2982"/>
        <v>9.389110441354008E-3</v>
      </c>
      <c r="AB2262" s="13">
        <f t="shared" si="2983"/>
        <v>1.6178393700545569E-3</v>
      </c>
      <c r="AC2262" s="13">
        <f t="shared" si="2984"/>
        <v>3.2065804395755274E-6</v>
      </c>
      <c r="AD2262" s="13">
        <f t="shared" si="2985"/>
        <v>1.8689128793721453E-4</v>
      </c>
      <c r="AE2262" s="13">
        <f t="shared" si="2986"/>
        <v>1.4971149178654222E-4</v>
      </c>
      <c r="AF2262" s="13">
        <f t="shared" si="2987"/>
        <v>5.9964086663262853E-5</v>
      </c>
      <c r="AG2262" s="13">
        <f t="shared" si="2988"/>
        <v>1.6011648566858252E-5</v>
      </c>
      <c r="AH2262" s="13">
        <f t="shared" si="2989"/>
        <v>5.4561913074673814E-3</v>
      </c>
      <c r="AI2262" s="13">
        <f t="shared" si="2990"/>
        <v>1.8803146821856319E-3</v>
      </c>
      <c r="AJ2262" s="13">
        <f t="shared" si="2991"/>
        <v>3.239973733329355E-4</v>
      </c>
      <c r="AK2262" s="13">
        <f t="shared" si="2992"/>
        <v>3.7218698522888398E-5</v>
      </c>
      <c r="AL2262" s="13">
        <f t="shared" si="2993"/>
        <v>3.5408632885256988E-8</v>
      </c>
      <c r="AM2262" s="13">
        <f t="shared" si="2994"/>
        <v>1.2881309062604855E-5</v>
      </c>
      <c r="AN2262" s="13">
        <f t="shared" si="2995"/>
        <v>1.0318726020947239E-5</v>
      </c>
      <c r="AO2262" s="13">
        <f t="shared" si="2996"/>
        <v>4.1329691795253783E-6</v>
      </c>
      <c r="AP2262" s="13">
        <f t="shared" si="2997"/>
        <v>1.1035880594969444E-6</v>
      </c>
      <c r="AQ2262" s="13">
        <f t="shared" si="2998"/>
        <v>2.2101058926915818E-7</v>
      </c>
      <c r="AR2262" s="13">
        <f t="shared" si="2999"/>
        <v>8.7414940431907709E-4</v>
      </c>
      <c r="AS2262" s="13">
        <f t="shared" si="3000"/>
        <v>3.0124969355737924E-4</v>
      </c>
      <c r="AT2262" s="13">
        <f t="shared" si="3001"/>
        <v>5.1908390842584905E-5</v>
      </c>
      <c r="AU2262" s="13">
        <f t="shared" si="3002"/>
        <v>5.9628963337093751E-6</v>
      </c>
      <c r="AV2262" s="13">
        <f t="shared" si="3003"/>
        <v>5.1373388930111466E-7</v>
      </c>
      <c r="AW2262" s="13">
        <f t="shared" si="3004"/>
        <v>2.715274163094798E-10</v>
      </c>
      <c r="AX2262" s="13">
        <f t="shared" si="3005"/>
        <v>7.3986025511476675E-7</v>
      </c>
      <c r="AY2262" s="13">
        <f t="shared" si="3006"/>
        <v>5.9267386794409988E-7</v>
      </c>
      <c r="AZ2262" s="13">
        <f t="shared" si="3007"/>
        <v>2.3738422987009386E-7</v>
      </c>
      <c r="BA2262" s="13">
        <f t="shared" si="3008"/>
        <v>6.3386488071415551E-8</v>
      </c>
      <c r="BB2262" s="13">
        <f t="shared" si="3009"/>
        <v>1.2694125276012743E-8</v>
      </c>
      <c r="BC2262" s="13">
        <f t="shared" si="3010"/>
        <v>2.0337560439259981E-9</v>
      </c>
      <c r="BD2262" s="13">
        <f t="shared" si="3011"/>
        <v>1.1670796501483758E-4</v>
      </c>
      <c r="BE2262" s="13">
        <f t="shared" si="3012"/>
        <v>4.0219942406540713E-5</v>
      </c>
      <c r="BF2262" s="13">
        <f t="shared" si="3013"/>
        <v>6.9303057721030176E-6</v>
      </c>
      <c r="BG2262" s="13">
        <f t="shared" si="3014"/>
        <v>7.9610818615582678E-7</v>
      </c>
      <c r="BH2262" s="13">
        <f t="shared" si="3015"/>
        <v>6.8588774965984901E-8</v>
      </c>
      <c r="BI2262" s="13">
        <f t="shared" si="3016"/>
        <v>4.7274178390761552E-9</v>
      </c>
      <c r="BJ2262" s="14">
        <f t="shared" si="3017"/>
        <v>0.14864828886986683</v>
      </c>
      <c r="BK2262" s="14">
        <f t="shared" si="3018"/>
        <v>0.41204510447481901</v>
      </c>
      <c r="BL2262" s="14">
        <f t="shared" si="3019"/>
        <v>0.412041400918992</v>
      </c>
      <c r="BM2262" s="14">
        <f t="shared" si="3020"/>
        <v>0.10893129441956312</v>
      </c>
      <c r="BN2262" s="14">
        <f t="shared" si="3021"/>
        <v>0.89104769963550412</v>
      </c>
    </row>
    <row r="2263" spans="1:66" x14ac:dyDescent="0.25">
      <c r="A2263" t="s">
        <v>347</v>
      </c>
      <c r="B2263" t="s">
        <v>325</v>
      </c>
      <c r="C2263" t="s">
        <v>253</v>
      </c>
      <c r="D2263" s="6" t="s">
        <v>447</v>
      </c>
      <c r="E2263" s="10">
        <f>VLOOKUP(A2263,home!$A$2:$E$405,3,FALSE)</f>
        <v>1.1607000000000001</v>
      </c>
      <c r="F2263" s="10">
        <f>VLOOKUP(B2263,home!$B$2:$E$405,3,FALSE)</f>
        <v>0.46989999999999998</v>
      </c>
      <c r="G2263" s="10">
        <f>VLOOKUP(C2263,away!$B$2:$E$405,4,FALSE)</f>
        <v>1.0339</v>
      </c>
      <c r="H2263" s="10">
        <f>VLOOKUP(A2263,away!$A$2:$E$405,3,FALSE)</f>
        <v>0.89880000000000004</v>
      </c>
      <c r="I2263" s="10">
        <f>VLOOKUP(C2263,away!$B$2:$E$405,3,FALSE)</f>
        <v>1.1126</v>
      </c>
      <c r="J2263" s="10">
        <f>VLOOKUP(B2263,home!$B$2:$E$405,4,FALSE)</f>
        <v>1.1126</v>
      </c>
      <c r="K2263" s="12">
        <f t="shared" si="2966"/>
        <v>0.56390242832699999</v>
      </c>
      <c r="L2263" s="12">
        <f t="shared" si="2967"/>
        <v>1.1126054294880001</v>
      </c>
      <c r="M2263" s="13">
        <f t="shared" si="2968"/>
        <v>0.18702595820796084</v>
      </c>
      <c r="N2263" s="13">
        <f t="shared" si="2969"/>
        <v>0.10546439199365314</v>
      </c>
      <c r="O2263" s="13">
        <f t="shared" si="2970"/>
        <v>0.20808609655737298</v>
      </c>
      <c r="P2263" s="13">
        <f t="shared" si="2971"/>
        <v>0.11734025514978921</v>
      </c>
      <c r="Q2263" s="13">
        <f t="shared" si="2972"/>
        <v>2.9735813373625804E-2</v>
      </c>
      <c r="R2263" s="13">
        <f t="shared" si="2973"/>
        <v>0.11575886041534877</v>
      </c>
      <c r="S2263" s="13">
        <f t="shared" si="2974"/>
        <v>1.8404845523245086E-2</v>
      </c>
      <c r="T2263" s="13">
        <f t="shared" si="2975"/>
        <v>3.3084227409737953E-2</v>
      </c>
      <c r="U2263" s="13">
        <f t="shared" si="2976"/>
        <v>6.5276702488581403E-2</v>
      </c>
      <c r="V2263" s="13">
        <f t="shared" si="2977"/>
        <v>1.283024078810057E-3</v>
      </c>
      <c r="W2263" s="13">
        <f t="shared" si="2978"/>
        <v>5.5893657898886907E-3</v>
      </c>
      <c r="X2263" s="13">
        <f t="shared" si="2979"/>
        <v>6.2187587252246412E-3</v>
      </c>
      <c r="Y2263" s="13">
        <f t="shared" si="2980"/>
        <v>3.4595123611804064E-3</v>
      </c>
      <c r="Z2263" s="13">
        <f t="shared" si="2981"/>
        <v>4.2931312203153521E-2</v>
      </c>
      <c r="AA2263" s="13">
        <f t="shared" si="2982"/>
        <v>2.4209071202622837E-2</v>
      </c>
      <c r="AB2263" s="13">
        <f t="shared" si="2983"/>
        <v>6.8257770193501308E-3</v>
      </c>
      <c r="AC2263" s="13">
        <f t="shared" si="2984"/>
        <v>5.031065413774441E-5</v>
      </c>
      <c r="AD2263" s="13">
        <f t="shared" si="2985"/>
        <v>7.8796423543152328E-4</v>
      </c>
      <c r="AE2263" s="13">
        <f t="shared" si="2986"/>
        <v>8.7669328658347343E-4</v>
      </c>
      <c r="AF2263" s="13">
        <f t="shared" si="2987"/>
        <v>4.8770685532422613E-4</v>
      </c>
      <c r="AG2263" s="13">
        <f t="shared" si="2988"/>
        <v>1.8087509841075084E-4</v>
      </c>
      <c r="AH2263" s="13">
        <f t="shared" si="2989"/>
        <v>1.1941402763068256E-2</v>
      </c>
      <c r="AI2263" s="13">
        <f t="shared" si="2990"/>
        <v>6.7337860157249373E-3</v>
      </c>
      <c r="AJ2263" s="13">
        <f t="shared" si="2991"/>
        <v>1.8985991430508428E-3</v>
      </c>
      <c r="AK2263" s="13">
        <f t="shared" si="2992"/>
        <v>3.5687488906197717E-4</v>
      </c>
      <c r="AL2263" s="13">
        <f t="shared" si="2993"/>
        <v>1.2625979943835294E-6</v>
      </c>
      <c r="AM2263" s="13">
        <f t="shared" si="2994"/>
        <v>8.8866989158932754E-5</v>
      </c>
      <c r="AN2263" s="13">
        <f t="shared" si="2995"/>
        <v>9.8873894640479822E-5</v>
      </c>
      <c r="AO2263" s="13">
        <f t="shared" si="2996"/>
        <v>5.5003816005811182E-5</v>
      </c>
      <c r="AP2263" s="13">
        <f t="shared" si="2997"/>
        <v>2.0399181443541492E-5</v>
      </c>
      <c r="AQ2263" s="13">
        <f t="shared" si="2998"/>
        <v>5.6740600077987791E-6</v>
      </c>
      <c r="AR2263" s="13">
        <f t="shared" si="2999"/>
        <v>2.6572139099785503E-3</v>
      </c>
      <c r="AS2263" s="13">
        <f t="shared" si="3000"/>
        <v>1.4984093764211868E-3</v>
      </c>
      <c r="AT2263" s="13">
        <f t="shared" si="3001"/>
        <v>4.2247834299592642E-4</v>
      </c>
      <c r="AU2263" s="13">
        <f t="shared" si="3002"/>
        <v>7.9412187843656704E-5</v>
      </c>
      <c r="AV2263" s="13">
        <f t="shared" si="3003"/>
        <v>1.1195181390949472E-5</v>
      </c>
      <c r="AW2263" s="13">
        <f t="shared" si="3004"/>
        <v>2.2004308955016544E-8</v>
      </c>
      <c r="AX2263" s="13">
        <f t="shared" si="3005"/>
        <v>8.352051830805226E-6</v>
      </c>
      <c r="AY2263" s="13">
        <f t="shared" si="3006"/>
        <v>9.2925382143190852E-6</v>
      </c>
      <c r="AZ2263" s="13">
        <f t="shared" si="3007"/>
        <v>5.1694642354880716E-6</v>
      </c>
      <c r="BA2263" s="13">
        <f t="shared" si="3008"/>
        <v>1.9171913253160206E-6</v>
      </c>
      <c r="BB2263" s="13">
        <f t="shared" si="3009"/>
        <v>5.3326936947847462E-7</v>
      </c>
      <c r="BC2263" s="13">
        <f t="shared" si="3010"/>
        <v>1.1866367917227868E-7</v>
      </c>
      <c r="BD2263" s="13">
        <f t="shared" si="3011"/>
        <v>4.9273843725886177E-4</v>
      </c>
      <c r="BE2263" s="13">
        <f t="shared" si="3012"/>
        <v>2.7785640130032326E-4</v>
      </c>
      <c r="BF2263" s="13">
        <f t="shared" si="3013"/>
        <v>7.8341949709726823E-5</v>
      </c>
      <c r="BG2263" s="13">
        <f t="shared" si="3014"/>
        <v>1.4725738560395557E-5</v>
      </c>
      <c r="BH2263" s="13">
        <f t="shared" si="3015"/>
        <v>2.0759699332788989E-6</v>
      </c>
      <c r="BI2263" s="13">
        <f t="shared" si="3016"/>
        <v>2.3412889730196218E-7</v>
      </c>
      <c r="BJ2263" s="14">
        <f t="shared" si="3017"/>
        <v>0.18617951024897172</v>
      </c>
      <c r="BK2263" s="14">
        <f t="shared" si="3018"/>
        <v>0.32411494875015157</v>
      </c>
      <c r="BL2263" s="14">
        <f t="shared" si="3019"/>
        <v>0.44662185211847238</v>
      </c>
      <c r="BM2263" s="14">
        <f t="shared" si="3020"/>
        <v>0.23642697708909308</v>
      </c>
      <c r="BN2263" s="14">
        <f t="shared" si="3021"/>
        <v>0.76341137569775075</v>
      </c>
    </row>
    <row r="2264" spans="1:66" x14ac:dyDescent="0.25">
      <c r="A2264" t="s">
        <v>347</v>
      </c>
      <c r="B2264" t="s">
        <v>252</v>
      </c>
      <c r="C2264" t="s">
        <v>259</v>
      </c>
      <c r="D2264" s="6" t="s">
        <v>447</v>
      </c>
      <c r="E2264" s="10">
        <f>VLOOKUP(A2264,home!$A$2:$E$405,3,FALSE)</f>
        <v>1.1607000000000001</v>
      </c>
      <c r="F2264" s="10">
        <f>VLOOKUP(B2264,home!$B$2:$E$405,3,FALSE)</f>
        <v>2.4984999999999999</v>
      </c>
      <c r="G2264" s="10">
        <f>VLOOKUP(C2264,away!$B$2:$E$405,4,FALSE)</f>
        <v>0.62660000000000005</v>
      </c>
      <c r="H2264" s="10">
        <f>VLOOKUP(A2264,away!$A$2:$E$405,3,FALSE)</f>
        <v>0.89880000000000004</v>
      </c>
      <c r="I2264" s="10">
        <f>VLOOKUP(C2264,away!$B$2:$E$405,3,FALSE)</f>
        <v>1.0114000000000001</v>
      </c>
      <c r="J2264" s="10">
        <f>VLOOKUP(B2264,home!$B$2:$E$405,4,FALSE)</f>
        <v>1.0013000000000001</v>
      </c>
      <c r="K2264" s="12">
        <f t="shared" si="2966"/>
        <v>1.8171456080700001</v>
      </c>
      <c r="L2264" s="12">
        <f t="shared" si="2967"/>
        <v>0.9102280802160001</v>
      </c>
      <c r="M2264" s="13">
        <f t="shared" si="2968"/>
        <v>6.5390800975055466E-2</v>
      </c>
      <c r="N2264" s="13">
        <f t="shared" si="2969"/>
        <v>0.11882460680000152</v>
      </c>
      <c r="O2264" s="13">
        <f t="shared" si="2970"/>
        <v>5.952054323531128E-2</v>
      </c>
      <c r="P2264" s="13">
        <f t="shared" si="2971"/>
        <v>0.10815749372998645</v>
      </c>
      <c r="Q2264" s="13">
        <f t="shared" si="2972"/>
        <v>0.10796080618863373</v>
      </c>
      <c r="R2264" s="13">
        <f t="shared" si="2973"/>
        <v>2.7088634901245405E-2</v>
      </c>
      <c r="S2264" s="13">
        <f t="shared" si="2974"/>
        <v>4.4723582199331431E-2</v>
      </c>
      <c r="T2264" s="13">
        <f t="shared" si="2975"/>
        <v>9.8268957355651734E-2</v>
      </c>
      <c r="U2264" s="13">
        <f t="shared" si="2976"/>
        <v>4.9223993939409814E-2</v>
      </c>
      <c r="V2264" s="13">
        <f t="shared" si="2977"/>
        <v>8.219284821545398E-3</v>
      </c>
      <c r="W2264" s="13">
        <f t="shared" si="2978"/>
        <v>6.5393501603124113E-2</v>
      </c>
      <c r="X2264" s="13">
        <f t="shared" si="2979"/>
        <v>5.9523001422813582E-2</v>
      </c>
      <c r="Y2264" s="13">
        <f t="shared" si="2980"/>
        <v>2.7089753656890921E-2</v>
      </c>
      <c r="Z2264" s="13">
        <f t="shared" si="2981"/>
        <v>8.2189453806109144E-3</v>
      </c>
      <c r="AA2264" s="13">
        <f t="shared" si="2982"/>
        <v>1.4935020501344341E-2</v>
      </c>
      <c r="AB2264" s="13">
        <f t="shared" si="2983"/>
        <v>1.3569553455226643E-2</v>
      </c>
      <c r="AC2264" s="13">
        <f t="shared" si="2984"/>
        <v>8.4967727999920239E-4</v>
      </c>
      <c r="AD2264" s="13">
        <f t="shared" si="2985"/>
        <v>2.9707378558608871E-2</v>
      </c>
      <c r="AE2264" s="13">
        <f t="shared" si="2986"/>
        <v>2.7040490153652515E-2</v>
      </c>
      <c r="AF2264" s="13">
        <f t="shared" si="2987"/>
        <v>1.230650672032939E-2</v>
      </c>
      <c r="AG2264" s="13">
        <f t="shared" si="2988"/>
        <v>3.7339093287369089E-3</v>
      </c>
      <c r="AH2264" s="13">
        <f t="shared" si="2989"/>
        <v>1.8702787187984086E-3</v>
      </c>
      <c r="AI2264" s="13">
        <f t="shared" si="2990"/>
        <v>3.398568759731315E-3</v>
      </c>
      <c r="AJ2264" s="13">
        <f t="shared" si="2991"/>
        <v>3.0878471477348338E-3</v>
      </c>
      <c r="AK2264" s="13">
        <f t="shared" si="2992"/>
        <v>1.8703559609659439E-3</v>
      </c>
      <c r="AL2264" s="13">
        <f t="shared" si="2993"/>
        <v>5.6215225208256567E-5</v>
      </c>
      <c r="AM2264" s="13">
        <f t="shared" si="2994"/>
        <v>1.0796526495009793E-2</v>
      </c>
      <c r="AN2264" s="13">
        <f t="shared" si="2995"/>
        <v>9.8273015845539435E-3</v>
      </c>
      <c r="AO2264" s="13">
        <f t="shared" si="2996"/>
        <v>4.4725429275060957E-3</v>
      </c>
      <c r="AP2264" s="13">
        <f t="shared" si="2997"/>
        <v>1.3570113875291743E-3</v>
      </c>
      <c r="AQ2264" s="13">
        <f t="shared" si="2998"/>
        <v>3.0879746752548266E-4</v>
      </c>
      <c r="AR2264" s="13">
        <f t="shared" si="2999"/>
        <v>3.4047604153614327E-4</v>
      </c>
      <c r="AS2264" s="13">
        <f t="shared" si="3000"/>
        <v>6.1869454353046178E-4</v>
      </c>
      <c r="AT2264" s="13">
        <f t="shared" si="3001"/>
        <v>5.6212903625662604E-4</v>
      </c>
      <c r="AU2264" s="13">
        <f t="shared" si="3002"/>
        <v>3.4049010313411674E-4</v>
      </c>
      <c r="AV2264" s="13">
        <f t="shared" si="3003"/>
        <v>1.5468002387536542E-4</v>
      </c>
      <c r="AW2264" s="13">
        <f t="shared" si="3004"/>
        <v>2.5828037724854187E-6</v>
      </c>
      <c r="AX2264" s="13">
        <f t="shared" si="3005"/>
        <v>3.269810117136411E-3</v>
      </c>
      <c r="AY2264" s="13">
        <f t="shared" si="3006"/>
        <v>2.9762729855919295E-3</v>
      </c>
      <c r="AZ2264" s="13">
        <f t="shared" si="3007"/>
        <v>1.3545436229370424E-3</v>
      </c>
      <c r="BA2264" s="13">
        <f t="shared" si="3008"/>
        <v>4.1098121382493659E-4</v>
      </c>
      <c r="BB2264" s="13">
        <f t="shared" si="3009"/>
        <v>9.3521660316178351E-5</v>
      </c>
      <c r="BC2264" s="13">
        <f t="shared" si="3010"/>
        <v>1.7025208265641587E-5</v>
      </c>
      <c r="BD2264" s="13">
        <f t="shared" si="3011"/>
        <v>5.1651808941164445E-5</v>
      </c>
      <c r="BE2264" s="13">
        <f t="shared" si="3012"/>
        <v>9.3858857766307739E-5</v>
      </c>
      <c r="BF2264" s="13">
        <f t="shared" si="3013"/>
        <v>8.5277605584256478E-5</v>
      </c>
      <c r="BG2264" s="13">
        <f t="shared" si="3014"/>
        <v>5.1653942151385806E-5</v>
      </c>
      <c r="BH2264" s="13">
        <f t="shared" si="3015"/>
        <v>2.3465683529973141E-5</v>
      </c>
      <c r="BI2264" s="13">
        <f t="shared" si="3016"/>
        <v>8.5281127533702412E-6</v>
      </c>
      <c r="BJ2264" s="14">
        <f t="shared" si="3017"/>
        <v>0.58473324645864</v>
      </c>
      <c r="BK2264" s="14">
        <f t="shared" si="3018"/>
        <v>0.23037332721671816</v>
      </c>
      <c r="BL2264" s="14">
        <f t="shared" si="3019"/>
        <v>0.17689570237882721</v>
      </c>
      <c r="BM2264" s="14">
        <f t="shared" si="3020"/>
        <v>0.51030464542274312</v>
      </c>
      <c r="BN2264" s="14">
        <f t="shared" si="3021"/>
        <v>0.48694288583023387</v>
      </c>
    </row>
    <row r="2265" spans="1:66" x14ac:dyDescent="0.25">
      <c r="A2265" t="s">
        <v>357</v>
      </c>
      <c r="B2265" t="s">
        <v>335</v>
      </c>
      <c r="C2265" t="s">
        <v>330</v>
      </c>
      <c r="D2265" s="6" t="s">
        <v>447</v>
      </c>
      <c r="E2265" s="10">
        <f>VLOOKUP(A2265,home!$A$2:$E$405,3,FALSE)</f>
        <v>1.7444</v>
      </c>
      <c r="F2265" s="10">
        <f>VLOOKUP(B2265,home!$B$2:$E$405,3,FALSE)</f>
        <v>1.3375999999999999</v>
      </c>
      <c r="G2265" s="10">
        <f>VLOOKUP(C2265,away!$B$2:$E$405,4,FALSE)</f>
        <v>1.0190999999999999</v>
      </c>
      <c r="H2265" s="10">
        <f>VLOOKUP(A2265,away!$A$2:$E$405,3,FALSE)</f>
        <v>1.5556000000000001</v>
      </c>
      <c r="I2265" s="10">
        <f>VLOOKUP(C2265,away!$B$2:$E$405,3,FALSE)</f>
        <v>0.57140000000000002</v>
      </c>
      <c r="J2265" s="10">
        <f>VLOOKUP(B2265,home!$B$2:$E$405,4,FALSE)</f>
        <v>0.64280000000000004</v>
      </c>
      <c r="K2265" s="12">
        <f t="shared" si="2966"/>
        <v>2.3778756503039995</v>
      </c>
      <c r="L2265" s="12">
        <f t="shared" si="2967"/>
        <v>0.57136553315200012</v>
      </c>
      <c r="M2265" s="13">
        <f t="shared" si="2968"/>
        <v>5.2379437255694362E-2</v>
      </c>
      <c r="N2265" s="13">
        <f t="shared" si="2969"/>
        <v>0.12455178842694177</v>
      </c>
      <c r="O2265" s="13">
        <f t="shared" si="2970"/>
        <v>2.9927805093801545E-2</v>
      </c>
      <c r="P2265" s="13">
        <f t="shared" si="2971"/>
        <v>7.1164598999594694E-2</v>
      </c>
      <c r="Q2265" s="13">
        <f t="shared" si="2972"/>
        <v>0.14808433245112018</v>
      </c>
      <c r="R2265" s="13">
        <f t="shared" si="2973"/>
        <v>8.549858156744531E-3</v>
      </c>
      <c r="S2265" s="13">
        <f t="shared" si="2974"/>
        <v>2.4171699888884093E-2</v>
      </c>
      <c r="T2265" s="13">
        <f t="shared" si="2975"/>
        <v>8.4610283562392308E-2</v>
      </c>
      <c r="U2265" s="13">
        <f t="shared" si="2976"/>
        <v>2.0330499524475854E-2</v>
      </c>
      <c r="V2265" s="13">
        <f t="shared" si="2977"/>
        <v>3.6489495790618959E-3</v>
      </c>
      <c r="W2265" s="13">
        <f t="shared" si="2978"/>
        <v>0.11737537610901368</v>
      </c>
      <c r="X2265" s="13">
        <f t="shared" si="2979"/>
        <v>6.7064244349443136E-2</v>
      </c>
      <c r="Y2265" s="13">
        <f t="shared" si="2980"/>
        <v>1.9159098864077791E-2</v>
      </c>
      <c r="Z2265" s="13">
        <f t="shared" si="2981"/>
        <v>1.6283647547007721E-3</v>
      </c>
      <c r="AA2265" s="13">
        <f t="shared" si="2982"/>
        <v>3.8720489000162112E-3</v>
      </c>
      <c r="AB2265" s="13">
        <f t="shared" si="2983"/>
        <v>4.603625398067468E-3</v>
      </c>
      <c r="AC2265" s="13">
        <f t="shared" si="2984"/>
        <v>3.0984968430460913E-4</v>
      </c>
      <c r="AD2265" s="13">
        <f t="shared" si="2985"/>
        <v>6.9776012198724355E-2</v>
      </c>
      <c r="AE2265" s="13">
        <f t="shared" si="2986"/>
        <v>3.9867608411144603E-2</v>
      </c>
      <c r="AF2265" s="13">
        <f t="shared" si="2987"/>
        <v>1.1389488667664399E-2</v>
      </c>
      <c r="AG2265" s="13">
        <f t="shared" si="2988"/>
        <v>2.1691870883095779E-3</v>
      </c>
      <c r="AH2265" s="13">
        <f t="shared" si="2989"/>
        <v>2.325978740588831E-4</v>
      </c>
      <c r="AI2265" s="13">
        <f t="shared" si="2990"/>
        <v>5.5308882103709441E-4</v>
      </c>
      <c r="AJ2265" s="13">
        <f t="shared" si="2991"/>
        <v>6.5758821999972674E-4</v>
      </c>
      <c r="AK2265" s="13">
        <f t="shared" si="2992"/>
        <v>5.2122100542136658E-4</v>
      </c>
      <c r="AL2265" s="13">
        <f t="shared" si="2993"/>
        <v>1.6838919766203745E-5</v>
      </c>
      <c r="AM2265" s="13">
        <f t="shared" si="2994"/>
        <v>3.3183736076532279E-2</v>
      </c>
      <c r="AN2265" s="13">
        <f t="shared" si="2995"/>
        <v>1.8960043055343125E-2</v>
      </c>
      <c r="AO2265" s="13">
        <f t="shared" si="2996"/>
        <v>5.4165575544505001E-3</v>
      </c>
      <c r="AP2265" s="13">
        <f t="shared" si="2997"/>
        <v>1.0316114316490349E-3</v>
      </c>
      <c r="AQ2265" s="13">
        <f t="shared" si="2998"/>
        <v>1.4735680391246222E-4</v>
      </c>
      <c r="AR2265" s="13">
        <f t="shared" si="2999"/>
        <v>2.6579681664335114E-5</v>
      </c>
      <c r="AS2265" s="13">
        <f t="shared" si="3000"/>
        <v>6.3203177822454147E-5</v>
      </c>
      <c r="AT2265" s="13">
        <f t="shared" si="3001"/>
        <v>7.5144648782923744E-5</v>
      </c>
      <c r="AU2265" s="13">
        <f t="shared" si="3002"/>
        <v>5.9561543530520147E-5</v>
      </c>
      <c r="AV2265" s="13">
        <f t="shared" si="3003"/>
        <v>3.5407486013936393E-5</v>
      </c>
      <c r="AW2265" s="13">
        <f t="shared" si="3004"/>
        <v>6.3549904925183585E-7</v>
      </c>
      <c r="AX2265" s="13">
        <f t="shared" si="3005"/>
        <v>1.3151133000416754E-2</v>
      </c>
      <c r="AY2265" s="13">
        <f t="shared" si="3006"/>
        <v>7.5141041183359814E-3</v>
      </c>
      <c r="AZ2265" s="13">
        <f t="shared" si="3007"/>
        <v>2.1466500528663384E-3</v>
      </c>
      <c r="BA2265" s="13">
        <f t="shared" si="3008"/>
        <v>4.0884061731558168E-4</v>
      </c>
      <c r="BB2265" s="13">
        <f t="shared" si="3009"/>
        <v>5.8399359321677529E-5</v>
      </c>
      <c r="BC2265" s="13">
        <f t="shared" si="3010"/>
        <v>6.6734762149131041E-6</v>
      </c>
      <c r="BD2265" s="13">
        <f t="shared" si="3011"/>
        <v>2.5311189975255441E-6</v>
      </c>
      <c r="BE2265" s="13">
        <f t="shared" si="3012"/>
        <v>6.0186862322378601E-6</v>
      </c>
      <c r="BF2265" s="13">
        <f t="shared" si="3013"/>
        <v>7.1558437192291665E-6</v>
      </c>
      <c r="BG2265" s="13">
        <f t="shared" si="3014"/>
        <v>5.6719021791119475E-6</v>
      </c>
      <c r="BH2265" s="13">
        <f t="shared" si="3015"/>
        <v>3.3717695206541238E-6</v>
      </c>
      <c r="BI2265" s="13">
        <f t="shared" si="3016"/>
        <v>1.6035297283201251E-6</v>
      </c>
      <c r="BJ2265" s="14">
        <f t="shared" si="3017"/>
        <v>0.76607252567519013</v>
      </c>
      <c r="BK2265" s="14">
        <f t="shared" si="3018"/>
        <v>0.15920547844564184</v>
      </c>
      <c r="BL2265" s="14">
        <f t="shared" si="3019"/>
        <v>6.9534582381813925E-2</v>
      </c>
      <c r="BM2265" s="14">
        <f t="shared" si="3020"/>
        <v>0.55426966225416308</v>
      </c>
      <c r="BN2265" s="14">
        <f t="shared" si="3021"/>
        <v>0.43465782038389711</v>
      </c>
    </row>
    <row r="2266" spans="1:66" x14ac:dyDescent="0.25">
      <c r="A2266" t="s">
        <v>357</v>
      </c>
      <c r="B2266" t="s">
        <v>332</v>
      </c>
      <c r="C2266" t="s">
        <v>336</v>
      </c>
      <c r="D2266" s="6" t="s">
        <v>447</v>
      </c>
      <c r="E2266" s="10">
        <f>VLOOKUP(A2266,home!$A$2:$E$405,3,FALSE)</f>
        <v>1.7444</v>
      </c>
      <c r="F2266" s="10">
        <f>VLOOKUP(B2266,home!$B$2:$E$405,3,FALSE)</f>
        <v>0.82799999999999996</v>
      </c>
      <c r="G2266" s="10">
        <f>VLOOKUP(C2266,away!$B$2:$E$405,4,FALSE)</f>
        <v>1.5286999999999999</v>
      </c>
      <c r="H2266" s="10">
        <f>VLOOKUP(A2266,away!$A$2:$E$405,3,FALSE)</f>
        <v>1.5556000000000001</v>
      </c>
      <c r="I2266" s="10">
        <f>VLOOKUP(C2266,away!$B$2:$E$405,3,FALSE)</f>
        <v>0.85709999999999997</v>
      </c>
      <c r="J2266" s="10">
        <f>VLOOKUP(B2266,home!$B$2:$E$405,4,FALSE)</f>
        <v>0.85709999999999997</v>
      </c>
      <c r="K2266" s="12">
        <f t="shared" ref="K2266:K2275" si="3022">E2266*F2266*G2266</f>
        <v>2.2079980238399997</v>
      </c>
      <c r="L2266" s="12">
        <f t="shared" ref="L2266:L2275" si="3023">H2266*I2266*J2266</f>
        <v>1.142775509796</v>
      </c>
      <c r="M2266" s="13">
        <f t="shared" ref="M2266:M2275" si="3024">_xlfn.POISSON.DIST(0,K2266,FALSE) * _xlfn.POISSON.DIST(0,L2266,FALSE)</f>
        <v>3.50572256665816E-2</v>
      </c>
      <c r="N2266" s="13">
        <f t="shared" ref="N2266:N2275" si="3025">_xlfn.POISSON.DIST(1,K2266,FALSE) * _xlfn.POISSON.DIST(0,L2266,FALSE)</f>
        <v>7.7406284993125074E-2</v>
      </c>
      <c r="O2266" s="13">
        <f t="shared" ref="O2266:O2275" si="3026">_xlfn.POISSON.DIST(0,K2266,FALSE) * _xlfn.POISSON.DIST(1,L2266,FALSE)</f>
        <v>4.0062538933161203E-2</v>
      </c>
      <c r="P2266" s="13">
        <f t="shared" ref="P2266:P2275" si="3027">_xlfn.POISSON.DIST(1,K2266,FALSE) * _xlfn.POISSON.DIST(1,L2266,FALSE)</f>
        <v>8.8458006794432956E-2</v>
      </c>
      <c r="Q2266" s="13">
        <f t="shared" ref="Q2266:Q2275" si="3028">_xlfn.POISSON.DIST(2,K2266,FALSE) * _xlfn.POISSON.DIST(0,L2266,FALSE)</f>
        <v>8.5456462148808032E-2</v>
      </c>
      <c r="R2266" s="13">
        <f t="shared" ref="R2266:R2275" si="3029">_xlfn.POISSON.DIST(0,K2266,FALSE) * _xlfn.POISSON.DIST(2,L2266,FALSE)</f>
        <v>2.28912441765327E-2</v>
      </c>
      <c r="S2266" s="13">
        <f t="shared" ref="S2266:S2275" si="3030">_xlfn.POISSON.DIST(2,K2266,FALSE) * _xlfn.POISSON.DIST(2,L2266,FALSE)</f>
        <v>5.5800329441805963E-2</v>
      </c>
      <c r="T2266" s="13">
        <f t="shared" ref="T2266:T2275" si="3031">_xlfn.POISSON.DIST(2,K2266,FALSE) * _xlfn.POISSON.DIST(1,L2266,FALSE)</f>
        <v>9.7657552097466668E-2</v>
      </c>
      <c r="U2266" s="13">
        <f t="shared" ref="U2266:U2275" si="3032">_xlfn.POISSON.DIST(1,K2266,FALSE) * _xlfn.POISSON.DIST(2,L2266,FALSE)</f>
        <v>5.0543821905023087E-2</v>
      </c>
      <c r="V2266" s="13">
        <f t="shared" ref="V2266:V2275" si="3033">_xlfn.POISSON.DIST(3,K2266,FALSE) * _xlfn.POISSON.DIST(3,L2266,FALSE)</f>
        <v>1.5644217979925167E-2</v>
      </c>
      <c r="W2266" s="13">
        <f t="shared" ref="W2266:W2275" si="3034">_xlfn.POISSON.DIST(3,K2266,FALSE) * _xlfn.POISSON.DIST(0,L2266,FALSE)</f>
        <v>6.2895899849641945E-2</v>
      </c>
      <c r="X2266" s="13">
        <f t="shared" ref="X2266:X2275" si="3035">_xlfn.POISSON.DIST(3,K2266,FALSE) * _xlfn.POISSON.DIST(1,L2266,FALSE)</f>
        <v>7.1875894014752723E-2</v>
      </c>
      <c r="Y2266" s="13">
        <f t="shared" ref="Y2266:Y2275" si="3036">_xlfn.POISSON.DIST(3,K2266,FALSE) * _xlfn.POISSON.DIST(2,L2266,FALSE)</f>
        <v>4.1069005712376164E-2</v>
      </c>
      <c r="Z2266" s="13">
        <f t="shared" ref="Z2266:Z2275" si="3037">_xlfn.POISSON.DIST(0,K2266,FALSE) * _xlfn.POISSON.DIST(3,L2266,FALSE)</f>
        <v>8.7198510779006241E-3</v>
      </c>
      <c r="AA2266" s="13">
        <f t="shared" ref="AA2266:AA2275" si="3038">_xlfn.POISSON.DIST(1,K2266,FALSE) * _xlfn.POISSON.DIST(3,L2266,FALSE)</f>
        <v>1.9253413948183664E-2</v>
      </c>
      <c r="AB2266" s="13">
        <f t="shared" ref="AB2266:AB2275" si="3039">_xlfn.POISSON.DIST(2,K2266,FALSE) * _xlfn.POISSON.DIST(3,L2266,FALSE)</f>
        <v>2.125574997488152E-2</v>
      </c>
      <c r="AC2266" s="13">
        <f t="shared" ref="AC2266:AC2275" si="3040">_xlfn.POISSON.DIST(4,K2266,FALSE) * _xlfn.POISSON.DIST(4,L2266,FALSE)</f>
        <v>2.4671382183862026E-3</v>
      </c>
      <c r="AD2266" s="13">
        <f t="shared" ref="AD2266:AD2275" si="3041">_xlfn.POISSON.DIST(4,K2266,FALSE) * _xlfn.POISSON.DIST(0,L2266,FALSE)</f>
        <v>3.4718505643911997E-2</v>
      </c>
      <c r="AE2266" s="13">
        <f t="shared" ref="AE2266:AE2275" si="3042">_xlfn.POISSON.DIST(4,K2266,FALSE) * _xlfn.POISSON.DIST(1,L2266,FALSE)</f>
        <v>3.9675457986576824E-2</v>
      </c>
      <c r="AF2266" s="13">
        <f t="shared" ref="AF2266:AF2275" si="3043">_xlfn.POISSON.DIST(4,K2266,FALSE) * _xlfn.POISSON.DIST(2,L2266,FALSE)</f>
        <v>2.2670070863500064E-2</v>
      </c>
      <c r="AG2266" s="13">
        <f t="shared" ref="AG2266:AG2275" si="3044">_xlfn.POISSON.DIST(4,K2266,FALSE) * _xlfn.POISSON.DIST(3,L2266,FALSE)</f>
        <v>8.6356005960492432E-3</v>
      </c>
      <c r="AH2266" s="13">
        <f t="shared" ref="AH2266:AH2275" si="3045">_xlfn.POISSON.DIST(0,K2266,FALSE) * _xlfn.POISSON.DIST(4,L2266,FALSE)</f>
        <v>2.4912080652232703E-3</v>
      </c>
      <c r="AI2266" s="13">
        <f t="shared" ref="AI2266:AI2275" si="3046">_xlfn.POISSON.DIST(1,K2266,FALSE) * _xlfn.POISSON.DIST(4,L2266,FALSE)</f>
        <v>5.5005824849872487E-3</v>
      </c>
      <c r="AJ2266" s="13">
        <f t="shared" ref="AJ2266:AJ2275" si="3047">_xlfn.POISSON.DIST(2,K2266,FALSE) * _xlfn.POISSON.DIST(4,L2266,FALSE)</f>
        <v>6.0726376284103824E-3</v>
      </c>
      <c r="AK2266" s="13">
        <f t="shared" ref="AK2266:AK2275" si="3048">_xlfn.POISSON.DIST(3,K2266,FALSE) * _xlfn.POISSON.DIST(4,L2266,FALSE)</f>
        <v>4.4694572943421813E-3</v>
      </c>
      <c r="AL2266" s="13">
        <f t="shared" ref="AL2266:AL2275" si="3049">_xlfn.POISSON.DIST(5,K2266,FALSE) * _xlfn.POISSON.DIST(5,L2266,FALSE)</f>
        <v>2.4900787228334292E-4</v>
      </c>
      <c r="AM2266" s="13">
        <f t="shared" ref="AM2266:AM2275" si="3050">_xlfn.POISSON.DIST(5,K2266,FALSE) * _xlfn.POISSON.DIST(0,L2266,FALSE)</f>
        <v>1.5331678370487115E-2</v>
      </c>
      <c r="AN2266" s="13">
        <f t="shared" ref="AN2266:AN2275" si="3051">_xlfn.POISSON.DIST(5,K2266,FALSE) * _xlfn.POISSON.DIST(1,L2266,FALSE)</f>
        <v>1.7520666565861716E-2</v>
      </c>
      <c r="AO2266" s="13">
        <f t="shared" ref="AO2266:AO2275" si="3052">_xlfn.POISSON.DIST(5,K2266,FALSE) * _xlfn.POISSON.DIST(2,L2266,FALSE)</f>
        <v>1.001109433338418E-2</v>
      </c>
      <c r="AP2266" s="13">
        <f t="shared" ref="AP2266:AP2275" si="3053">_xlfn.POISSON.DIST(5,K2266,FALSE) * _xlfn.POISSON.DIST(3,L2266,FALSE)</f>
        <v>3.8134778101496514E-3</v>
      </c>
      <c r="AQ2266" s="13">
        <f t="shared" ref="AQ2266:AQ2275" si="3054">_xlfn.POISSON.DIST(5,K2266,FALSE) * _xlfn.POISSON.DIST(4,L2266,FALSE)</f>
        <v>1.0894872621473749E-3</v>
      </c>
      <c r="AR2266" s="13">
        <f t="shared" ref="AR2266:AR2275" si="3055">_xlfn.POISSON.DIST(0,K2266,FALSE) * _xlfn.POISSON.DIST(5,L2266,FALSE)</f>
        <v>5.6937831334868592E-4</v>
      </c>
      <c r="AS2266" s="13">
        <f t="shared" ref="AS2266:AS2275" si="3056">_xlfn.POISSON.DIST(1,K2266,FALSE) * _xlfn.POISSON.DIST(5,L2266,FALSE)</f>
        <v>1.2571861906912503E-3</v>
      </c>
      <c r="AT2266" s="13">
        <f t="shared" ref="AT2266:AT2275" si="3057">_xlfn.POISSON.DIST(2,K2266,FALSE) * _xlfn.POISSON.DIST(5,L2266,FALSE)</f>
        <v>1.3879323123226095E-3</v>
      </c>
      <c r="AU2266" s="13">
        <f t="shared" ref="AU2266:AU2275" si="3058">_xlfn.POISSON.DIST(3,K2266,FALSE) * _xlfn.POISSON.DIST(5,L2266,FALSE)</f>
        <v>1.0215172676106673E-3</v>
      </c>
      <c r="AV2266" s="13">
        <f t="shared" ref="AV2266:AV2275" si="3059">_xlfn.POISSON.DIST(4,K2266,FALSE) * _xlfn.POISSON.DIST(5,L2266,FALSE)</f>
        <v>5.6387702705069768E-4</v>
      </c>
      <c r="AW2266" s="13">
        <f t="shared" ref="AW2266:AW2275" si="3060">_xlfn.POISSON.DIST(6,K2266,FALSE) * _xlfn.POISSON.DIST(6,L2266,FALSE)</f>
        <v>1.7453003735312299E-5</v>
      </c>
      <c r="AX2266" s="13">
        <f t="shared" ref="AX2266:AX2275" si="3061">_xlfn.POISSON.DIST(6,K2266,FALSE) * _xlfn.POISSON.DIST(0,L2266,FALSE)</f>
        <v>5.6420525906976634E-3</v>
      </c>
      <c r="AY2266" s="13">
        <f t="shared" ref="AY2266:AY2275" si="3062">_xlfn.POISSON.DIST(6,K2266,FALSE) * _xlfn.POISSON.DIST(1,L2266,FALSE)</f>
        <v>6.4475995256303631E-3</v>
      </c>
      <c r="AZ2266" s="13">
        <f t="shared" ref="AZ2266:AZ2275" si="3063">_xlfn.POISSON.DIST(6,K2266,FALSE) * _xlfn.POISSON.DIST(2,L2266,FALSE)</f>
        <v>3.6840794174313441E-3</v>
      </c>
      <c r="BA2266" s="13">
        <f t="shared" ref="BA2266:BA2275" si="3064">_xlfn.POISSON.DIST(6,K2266,FALSE) * _xlfn.POISSON.DIST(3,L2266,FALSE)</f>
        <v>1.4033585781280183E-3</v>
      </c>
      <c r="BB2266" s="13">
        <f t="shared" ref="BB2266:BB2275" si="3065">_xlfn.POISSON.DIST(6,K2266,FALSE) * _xlfn.POISSON.DIST(4,L2266,FALSE)</f>
        <v>4.0093095363670874E-4</v>
      </c>
      <c r="BC2266" s="13">
        <f t="shared" ref="BC2266:BC2275" si="3066">_xlfn.POISSON.DIST(6,K2266,FALSE) * _xlfn.POISSON.DIST(5,L2266,FALSE)</f>
        <v>9.1634814987037258E-5</v>
      </c>
      <c r="BD2266" s="13">
        <f t="shared" ref="BD2266:BD2275" si="3067">_xlfn.POISSON.DIST(0,K2266,FALSE) * _xlfn.POISSON.DIST(6,L2266,FALSE)</f>
        <v>1.0844526538397201E-4</v>
      </c>
      <c r="BE2266" s="13">
        <f t="shared" ref="BE2266:BE2275" si="3068">_xlfn.POISSON.DIST(1,K2266,FALSE) * _xlfn.POISSON.DIST(6,L2266,FALSE)</f>
        <v>2.3944693166261444E-4</v>
      </c>
      <c r="BF2266" s="13">
        <f t="shared" ref="BF2266:BF2275" si="3069">_xlfn.POISSON.DIST(2,K2266,FALSE) * _xlfn.POISSON.DIST(6,L2266,FALSE)</f>
        <v>2.643491759628022E-4</v>
      </c>
      <c r="BG2266" s="13">
        <f t="shared" ref="BG2266:BG2275" si="3070">_xlfn.POISSON.DIST(3,K2266,FALSE) * _xlfn.POISSON.DIST(6,L2266,FALSE)</f>
        <v>1.9456081937653316E-4</v>
      </c>
      <c r="BH2266" s="13">
        <f t="shared" ref="BH2266:BH2275" si="3071">_xlfn.POISSON.DIST(4,K2266,FALSE) * _xlfn.POISSON.DIST(6,L2266,FALSE)</f>
        <v>1.0739747617501912E-4</v>
      </c>
      <c r="BI2266" s="13">
        <f t="shared" ref="BI2266:BI2275" si="3072">_xlfn.POISSON.DIST(5,K2266,FALSE) * _xlfn.POISSON.DIST(6,L2266,FALSE)</f>
        <v>4.7426683031969142E-5</v>
      </c>
      <c r="BJ2266" s="14">
        <f t="shared" ref="BJ2266:BJ2275" si="3073">SUM(N2266,Q2266,T2266,W2266,X2266,Y2266,AD2266,AE2266,AF2266,AG2266,AM2266,AN2266,AO2266,AP2266,AQ2266,AX2266,AY2266,AZ2266,BA2266,BB2266,BC2266)</f>
        <v>0.6074967941287498</v>
      </c>
      <c r="BK2266" s="14">
        <f t="shared" ref="BK2266:BK2275" si="3074">SUM(M2266,P2266,S2266,V2266,AC2266,AL2266,AY2266)</f>
        <v>0.20412352549904561</v>
      </c>
      <c r="BL2266" s="14">
        <f t="shared" ref="BL2266:BL2275" si="3075">SUM(O2266,R2266,U2266,AA2266,AB2266,AH2266,AI2266,AJ2266,AK2266,AR2266,AS2266,AT2266,AU2266,AV2266,BD2266,BE2266,BF2266,BG2266,BH2266,BI2266)</f>
        <v>0.17830217187336206</v>
      </c>
      <c r="BM2266" s="14">
        <f t="shared" ref="BM2266:BM2275" si="3076">SUM(S2266:BI2266)</f>
        <v>0.64288043334452161</v>
      </c>
      <c r="BN2266" s="14">
        <f t="shared" ref="BN2266:BN2275" si="3077">SUM(M2266:R2266)</f>
        <v>0.34933176271264155</v>
      </c>
    </row>
    <row r="2267" spans="1:66" x14ac:dyDescent="0.25">
      <c r="A2267" t="s">
        <v>357</v>
      </c>
      <c r="B2267" t="s">
        <v>331</v>
      </c>
      <c r="C2267" t="s">
        <v>334</v>
      </c>
      <c r="D2267" s="6" t="s">
        <v>447</v>
      </c>
      <c r="E2267" s="10">
        <f>VLOOKUP(A2267,home!$A$2:$E$405,3,FALSE)</f>
        <v>1.7444</v>
      </c>
      <c r="F2267" s="10">
        <f>VLOOKUP(B2267,home!$B$2:$E$405,3,FALSE)</f>
        <v>0.76439999999999997</v>
      </c>
      <c r="G2267" s="10">
        <f>VLOOKUP(C2267,away!$B$2:$E$405,4,FALSE)</f>
        <v>0.82799999999999996</v>
      </c>
      <c r="H2267" s="10">
        <f>VLOOKUP(A2267,away!$A$2:$E$405,3,FALSE)</f>
        <v>1.5556000000000001</v>
      </c>
      <c r="I2267" s="10">
        <f>VLOOKUP(C2267,away!$B$2:$E$405,3,FALSE)</f>
        <v>1.0713999999999999</v>
      </c>
      <c r="J2267" s="10">
        <f>VLOOKUP(B2267,home!$B$2:$E$405,4,FALSE)</f>
        <v>1.1428</v>
      </c>
      <c r="K2267" s="12">
        <f t="shared" si="3022"/>
        <v>1.10407123008</v>
      </c>
      <c r="L2267" s="12">
        <f t="shared" si="3023"/>
        <v>1.9046702931520001</v>
      </c>
      <c r="M2267" s="13">
        <f t="shared" si="3024"/>
        <v>4.9353750242604813E-2</v>
      </c>
      <c r="N2267" s="13">
        <f t="shared" si="3025"/>
        <v>5.449005573941379E-2</v>
      </c>
      <c r="O2267" s="13">
        <f t="shared" si="3026"/>
        <v>9.400262194273272E-2</v>
      </c>
      <c r="P2267" s="13">
        <f t="shared" si="3027"/>
        <v>0.10378559043905809</v>
      </c>
      <c r="Q2267" s="13">
        <f t="shared" si="3028"/>
        <v>3.0080451433671176E-2</v>
      </c>
      <c r="R2267" s="13">
        <f t="shared" si="3029"/>
        <v>8.9522000746360686E-2</v>
      </c>
      <c r="S2267" s="13">
        <f t="shared" si="3030"/>
        <v>5.4562463489782664E-2</v>
      </c>
      <c r="T2267" s="13">
        <f t="shared" si="3031"/>
        <v>5.7293342250314988E-2</v>
      </c>
      <c r="U2267" s="13">
        <f t="shared" si="3032"/>
        <v>9.8838665483257121E-2</v>
      </c>
      <c r="V2267" s="13">
        <f t="shared" si="3033"/>
        <v>1.2748772239552718E-2</v>
      </c>
      <c r="W2267" s="13">
        <f t="shared" si="3034"/>
        <v>1.1070320338578349E-2</v>
      </c>
      <c r="X2267" s="13">
        <f t="shared" si="3035"/>
        <v>2.1085310284566575E-2</v>
      </c>
      <c r="Y2267" s="13">
        <f t="shared" si="3036"/>
        <v>2.0080282060453154E-2</v>
      </c>
      <c r="Z2267" s="13">
        <f t="shared" si="3037"/>
        <v>5.6836631801708129E-2</v>
      </c>
      <c r="AA2267" s="13">
        <f t="shared" si="3038"/>
        <v>6.2751689986915937E-2</v>
      </c>
      <c r="AB2267" s="13">
        <f t="shared" si="3039"/>
        <v>3.4641167776726552E-2</v>
      </c>
      <c r="AC2267" s="13">
        <f t="shared" si="3040"/>
        <v>1.6755804368348284E-3</v>
      </c>
      <c r="AD2267" s="13">
        <f t="shared" si="3041"/>
        <v>3.0556055483984602E-3</v>
      </c>
      <c r="AE2267" s="13">
        <f t="shared" si="3042"/>
        <v>5.8199211156249736E-3</v>
      </c>
      <c r="AF2267" s="13">
        <f t="shared" si="3043"/>
        <v>5.5425154287094677E-3</v>
      </c>
      <c r="AG2267" s="13">
        <f t="shared" si="3044"/>
        <v>3.5188881621331818E-3</v>
      </c>
      <c r="AH2267" s="13">
        <f t="shared" si="3045"/>
        <v>2.7063761038882941E-2</v>
      </c>
      <c r="AI2267" s="13">
        <f t="shared" si="3046"/>
        <v>2.9880319940790667E-2</v>
      </c>
      <c r="AJ2267" s="13">
        <f t="shared" si="3047"/>
        <v>1.6495000796106354E-2</v>
      </c>
      <c r="AK2267" s="13">
        <f t="shared" si="3048"/>
        <v>6.0705519397092423E-3</v>
      </c>
      <c r="AL2267" s="13">
        <f t="shared" si="3049"/>
        <v>1.4094256595310696E-4</v>
      </c>
      <c r="AM2267" s="13">
        <f t="shared" si="3050"/>
        <v>6.7472123529191191E-4</v>
      </c>
      <c r="AN2267" s="13">
        <f t="shared" si="3051"/>
        <v>1.2851214930193254E-3</v>
      </c>
      <c r="AO2267" s="13">
        <f t="shared" si="3052"/>
        <v>1.2238663654225276E-3</v>
      </c>
      <c r="AP2267" s="13">
        <f t="shared" si="3053"/>
        <v>7.770206363360661E-4</v>
      </c>
      <c r="AQ2267" s="13">
        <f t="shared" si="3054"/>
        <v>3.699920307988424E-4</v>
      </c>
      <c r="AR2267" s="13">
        <f t="shared" si="3055"/>
        <v>1.0309508334344969E-2</v>
      </c>
      <c r="AS2267" s="13">
        <f t="shared" si="3056"/>
        <v>1.1382431548220259E-2</v>
      </c>
      <c r="AT2267" s="13">
        <f t="shared" si="3057"/>
        <v>6.2835076003724712E-3</v>
      </c>
      <c r="AU2267" s="13">
        <f t="shared" si="3058"/>
        <v>2.3124799885200888E-3</v>
      </c>
      <c r="AV2267" s="13">
        <f t="shared" si="3059"/>
        <v>6.3828565636518968E-4</v>
      </c>
      <c r="AW2267" s="13">
        <f t="shared" si="3060"/>
        <v>8.2329707882909957E-6</v>
      </c>
      <c r="AX2267" s="13">
        <f t="shared" si="3061"/>
        <v>1.2415671736830646E-4</v>
      </c>
      <c r="AY2267" s="13">
        <f t="shared" si="3062"/>
        <v>2.3647761126668228E-4</v>
      </c>
      <c r="AZ2267" s="13">
        <f t="shared" si="3063"/>
        <v>2.2520594058759828E-4</v>
      </c>
      <c r="BA2267" s="13">
        <f t="shared" si="3064"/>
        <v>1.4298102162618425E-4</v>
      </c>
      <c r="BB2267" s="13">
        <f t="shared" si="3065"/>
        <v>6.808292609397923E-5</v>
      </c>
      <c r="BC2267" s="13">
        <f t="shared" si="3066"/>
        <v>2.593510536041307E-5</v>
      </c>
      <c r="BD2267" s="13">
        <f t="shared" si="3067"/>
        <v>3.2727023769049701E-3</v>
      </c>
      <c r="BE2267" s="13">
        <f t="shared" si="3068"/>
        <v>3.6132965389552097E-3</v>
      </c>
      <c r="BF2267" s="13">
        <f t="shared" si="3069"/>
        <v>1.9946683772040425E-3</v>
      </c>
      <c r="BG2267" s="13">
        <f t="shared" si="3070"/>
        <v>7.3408532294044846E-4</v>
      </c>
      <c r="BH2267" s="13">
        <f t="shared" si="3071"/>
        <v>2.0262062137063377E-4</v>
      </c>
      <c r="BI2267" s="13">
        <f t="shared" si="3072"/>
        <v>4.4741519735249891E-5</v>
      </c>
      <c r="BJ2267" s="14">
        <f t="shared" si="3073"/>
        <v>0.21719025344503592</v>
      </c>
      <c r="BK2267" s="14">
        <f t="shared" si="3074"/>
        <v>0.22250357702505291</v>
      </c>
      <c r="BL2267" s="14">
        <f t="shared" si="3075"/>
        <v>0.50005410753641566</v>
      </c>
      <c r="BM2267" s="14">
        <f t="shared" si="3076"/>
        <v>0.57512185462389309</v>
      </c>
      <c r="BN2267" s="14">
        <f t="shared" si="3077"/>
        <v>0.42123447054384128</v>
      </c>
    </row>
    <row r="2268" spans="1:66" x14ac:dyDescent="0.25">
      <c r="A2268" t="s">
        <v>290</v>
      </c>
      <c r="B2268" t="s">
        <v>310</v>
      </c>
      <c r="C2268" t="s">
        <v>307</v>
      </c>
      <c r="D2268" s="6" t="s">
        <v>447</v>
      </c>
      <c r="E2268" s="10">
        <f>VLOOKUP(A2268,home!$A$2:$E$405,3,FALSE)</f>
        <v>1.6292</v>
      </c>
      <c r="F2268" s="10">
        <f>VLOOKUP(B2268,home!$B$2:$E$405,3,FALSE)</f>
        <v>0.8286</v>
      </c>
      <c r="G2268" s="10">
        <f>VLOOKUP(C2268,away!$B$2:$E$405,4,FALSE)</f>
        <v>0.79790000000000005</v>
      </c>
      <c r="H2268" s="10">
        <f>VLOOKUP(A2268,away!$A$2:$E$405,3,FALSE)</f>
        <v>1.1462000000000001</v>
      </c>
      <c r="I2268" s="10">
        <f>VLOOKUP(C2268,away!$B$2:$E$405,3,FALSE)</f>
        <v>1.0033000000000001</v>
      </c>
      <c r="J2268" s="10">
        <f>VLOOKUP(B2268,home!$B$2:$E$405,4,FALSE)</f>
        <v>0.56710000000000005</v>
      </c>
      <c r="K2268" s="12">
        <f t="shared" si="3022"/>
        <v>1.077129190248</v>
      </c>
      <c r="L2268" s="12">
        <f t="shared" si="3023"/>
        <v>0.65215505306600019</v>
      </c>
      <c r="M2268" s="13">
        <f t="shared" si="3024"/>
        <v>0.17741134789455215</v>
      </c>
      <c r="N2268" s="13">
        <f t="shared" si="3025"/>
        <v>0.19109494149846518</v>
      </c>
      <c r="O2268" s="13">
        <f t="shared" si="3026"/>
        <v>0.11569970700068227</v>
      </c>
      <c r="P2268" s="13">
        <f t="shared" si="3027"/>
        <v>0.12462353171357576</v>
      </c>
      <c r="Q2268" s="13">
        <f t="shared" si="3028"/>
        <v>0.10291696979836536</v>
      </c>
      <c r="R2268" s="13">
        <f t="shared" si="3029"/>
        <v>3.7727074279375314E-2</v>
      </c>
      <c r="S2268" s="13">
        <f t="shared" si="3030"/>
        <v>2.1885613351514281E-2</v>
      </c>
      <c r="T2268" s="13">
        <f t="shared" si="3031"/>
        <v>6.7117821900244901E-2</v>
      </c>
      <c r="U2268" s="13">
        <f t="shared" si="3032"/>
        <v>4.0636932968969676E-2</v>
      </c>
      <c r="V2268" s="13">
        <f t="shared" si="3033"/>
        <v>1.7081848746505069E-3</v>
      </c>
      <c r="W2268" s="13">
        <f t="shared" si="3034"/>
        <v>3.6951624113897061E-2</v>
      </c>
      <c r="X2268" s="13">
        <f t="shared" si="3035"/>
        <v>2.4098188384873428E-2</v>
      </c>
      <c r="Y2268" s="13">
        <f t="shared" si="3036"/>
        <v>7.8578776624658002E-3</v>
      </c>
      <c r="Z2268" s="13">
        <f t="shared" si="3037"/>
        <v>8.2013007095636456E-3</v>
      </c>
      <c r="AA2268" s="13">
        <f t="shared" si="3038"/>
        <v>8.8338603922726369E-3</v>
      </c>
      <c r="AB2268" s="13">
        <f t="shared" si="3039"/>
        <v>4.7576044455462521E-3</v>
      </c>
      <c r="AC2268" s="13">
        <f t="shared" si="3040"/>
        <v>7.4995213956517579E-5</v>
      </c>
      <c r="AD2268" s="13">
        <f t="shared" si="3041"/>
        <v>9.9504182400376E-3</v>
      </c>
      <c r="AE2268" s="13">
        <f t="shared" si="3042"/>
        <v>6.4892155353606174E-3</v>
      </c>
      <c r="AF2268" s="13">
        <f t="shared" si="3043"/>
        <v>2.1159873509099081E-3</v>
      </c>
      <c r="AG2268" s="13">
        <f t="shared" si="3044"/>
        <v>4.5998394770654542E-4</v>
      </c>
      <c r="AH2268" s="13">
        <f t="shared" si="3045"/>
        <v>1.3371299248639259E-3</v>
      </c>
      <c r="AI2268" s="13">
        <f t="shared" si="3046"/>
        <v>1.4402616732250497E-3</v>
      </c>
      <c r="AJ2268" s="13">
        <f t="shared" si="3047"/>
        <v>7.7567394491306354E-4</v>
      </c>
      <c r="AK2268" s="13">
        <f t="shared" si="3048"/>
        <v>2.7850034939356003E-4</v>
      </c>
      <c r="AL2268" s="13">
        <f t="shared" si="3049"/>
        <v>2.1072312534216353E-6</v>
      </c>
      <c r="AM2268" s="13">
        <f t="shared" si="3050"/>
        <v>2.1435771883041264E-3</v>
      </c>
      <c r="AN2268" s="13">
        <f t="shared" si="3051"/>
        <v>1.397944694989545E-3</v>
      </c>
      <c r="AO2268" s="13">
        <f t="shared" si="3052"/>
        <v>4.5583834837212013E-4</v>
      </c>
      <c r="AP2268" s="13">
        <f t="shared" si="3053"/>
        <v>9.9092427424045951E-5</v>
      </c>
      <c r="AQ2268" s="13">
        <f t="shared" si="3054"/>
        <v>1.6155906816291864E-5</v>
      </c>
      <c r="AR2268" s="13">
        <f t="shared" si="3055"/>
        <v>1.7440320742115412E-4</v>
      </c>
      <c r="AS2268" s="13">
        <f t="shared" si="3056"/>
        <v>1.8785478558620172E-4</v>
      </c>
      <c r="AT2268" s="13">
        <f t="shared" si="3057"/>
        <v>1.0117193654133855E-4</v>
      </c>
      <c r="AU2268" s="13">
        <f t="shared" si="3058"/>
        <v>3.6325082027531355E-5</v>
      </c>
      <c r="AV2268" s="13">
        <f t="shared" si="3059"/>
        <v>9.781701547501754E-6</v>
      </c>
      <c r="AW2268" s="13">
        <f t="shared" si="3060"/>
        <v>4.1117656798919571E-8</v>
      </c>
      <c r="AX2268" s="13">
        <f t="shared" si="3061"/>
        <v>3.8481826017868463E-4</v>
      </c>
      <c r="AY2268" s="13">
        <f t="shared" si="3062"/>
        <v>2.5096117288759596E-4</v>
      </c>
      <c r="AZ2268" s="13">
        <f t="shared" si="3063"/>
        <v>8.1832798511007884E-5</v>
      </c>
      <c r="BA2268" s="13">
        <f t="shared" si="3064"/>
        <v>1.778922435182855E-5</v>
      </c>
      <c r="BB2268" s="13">
        <f t="shared" si="3065"/>
        <v>2.9003331377924322E-6</v>
      </c>
      <c r="BC2268" s="13">
        <f t="shared" si="3066"/>
        <v>3.7829338227722056E-7</v>
      </c>
      <c r="BD2268" s="13">
        <f t="shared" si="3067"/>
        <v>1.8956322165103896E-5</v>
      </c>
      <c r="BE2268" s="13">
        <f t="shared" si="3068"/>
        <v>2.0418407943778574E-5</v>
      </c>
      <c r="BF2268" s="13">
        <f t="shared" si="3069"/>
        <v>1.0996631607317772E-5</v>
      </c>
      <c r="BG2268" s="13">
        <f t="shared" si="3070"/>
        <v>3.9482642995485853E-6</v>
      </c>
      <c r="BH2268" s="13">
        <f t="shared" si="3071"/>
        <v>1.0631976819644635E-6</v>
      </c>
      <c r="BI2268" s="13">
        <f t="shared" si="3072"/>
        <v>2.2904025164958671E-7</v>
      </c>
      <c r="BJ2268" s="14">
        <f t="shared" si="3073"/>
        <v>0.45390431708068163</v>
      </c>
      <c r="BK2268" s="14">
        <f t="shared" si="3074"/>
        <v>0.32595674145239029</v>
      </c>
      <c r="BL2268" s="14">
        <f t="shared" si="3075"/>
        <v>0.21205189355631487</v>
      </c>
      <c r="BM2268" s="14">
        <f t="shared" si="3076"/>
        <v>0.25038976055870349</v>
      </c>
      <c r="BN2268" s="14">
        <f t="shared" si="3077"/>
        <v>0.74947357218501598</v>
      </c>
    </row>
    <row r="2269" spans="1:66" x14ac:dyDescent="0.25">
      <c r="A2269" t="s">
        <v>338</v>
      </c>
      <c r="B2269" t="s">
        <v>90</v>
      </c>
      <c r="C2269" t="s">
        <v>79</v>
      </c>
      <c r="D2269" s="6" t="s">
        <v>448</v>
      </c>
      <c r="E2269" s="10">
        <f>VLOOKUP(A2269,home!$A$2:$E$405,3,FALSE)</f>
        <v>1.4215</v>
      </c>
      <c r="F2269" s="10">
        <f>VLOOKUP(B2269,home!$B$2:$E$405,3,FALSE)</f>
        <v>1.6775</v>
      </c>
      <c r="G2269" s="10">
        <f>VLOOKUP(C2269,away!$B$2:$E$405,4,FALSE)</f>
        <v>0.70350000000000001</v>
      </c>
      <c r="H2269" s="10">
        <f>VLOOKUP(A2269,away!$A$2:$E$405,3,FALSE)</f>
        <v>1.0277000000000001</v>
      </c>
      <c r="I2269" s="10">
        <f>VLOOKUP(C2269,away!$B$2:$E$405,3,FALSE)</f>
        <v>1.4220999999999999</v>
      </c>
      <c r="J2269" s="10">
        <f>VLOOKUP(B2269,home!$B$2:$E$405,4,FALSE)</f>
        <v>0.67359999999999998</v>
      </c>
      <c r="K2269" s="12">
        <f t="shared" si="3022"/>
        <v>1.6775423568749999</v>
      </c>
      <c r="L2269" s="12">
        <f t="shared" si="3023"/>
        <v>0.98446112571200006</v>
      </c>
      <c r="M2269" s="13">
        <f t="shared" si="3024"/>
        <v>6.9808221990762143E-2</v>
      </c>
      <c r="N2269" s="13">
        <f t="shared" si="3025"/>
        <v>0.1171062492476363</v>
      </c>
      <c r="O2269" s="13">
        <f t="shared" si="3026"/>
        <v>6.8723480804978879E-2</v>
      </c>
      <c r="P2269" s="13">
        <f t="shared" si="3027"/>
        <v>0.11528654996223807</v>
      </c>
      <c r="Q2269" s="13">
        <f t="shared" si="3028"/>
        <v>9.8225346683835507E-2</v>
      </c>
      <c r="R2269" s="13">
        <f t="shared" si="3029"/>
        <v>3.3827797638058273E-2</v>
      </c>
      <c r="S2269" s="13">
        <f t="shared" si="3030"/>
        <v>4.759822060771883E-2</v>
      </c>
      <c r="T2269" s="13">
        <f t="shared" si="3031"/>
        <v>9.6699035369820163E-2</v>
      </c>
      <c r="U2269" s="13">
        <f t="shared" si="3032"/>
        <v>5.674756337763881E-2</v>
      </c>
      <c r="V2269" s="13">
        <f t="shared" si="3033"/>
        <v>8.7341425180730986E-3</v>
      </c>
      <c r="W2269" s="13">
        <f t="shared" si="3034"/>
        <v>5.4925726526955133E-2</v>
      </c>
      <c r="X2269" s="13">
        <f t="shared" si="3035"/>
        <v>5.4072242567275705E-2</v>
      </c>
      <c r="Y2269" s="13">
        <f t="shared" si="3036"/>
        <v>2.6616010393776285E-2</v>
      </c>
      <c r="Z2269" s="13">
        <f t="shared" si="3037"/>
        <v>1.1100717247706861E-2</v>
      </c>
      <c r="AA2269" s="13">
        <f t="shared" si="3038"/>
        <v>1.8621923374721128E-2</v>
      </c>
      <c r="AB2269" s="13">
        <f t="shared" si="3039"/>
        <v>1.5619532613787668E-2</v>
      </c>
      <c r="AC2269" s="13">
        <f t="shared" si="3040"/>
        <v>9.0151375535713334E-4</v>
      </c>
      <c r="AD2269" s="13">
        <f t="shared" si="3041"/>
        <v>2.3035058182775001E-2</v>
      </c>
      <c r="AE2269" s="13">
        <f t="shared" si="3042"/>
        <v>2.2677119309456092E-2</v>
      </c>
      <c r="AF2269" s="13">
        <f t="shared" si="3043"/>
        <v>1.1162371201646239E-2</v>
      </c>
      <c r="AG2269" s="13">
        <f t="shared" si="3044"/>
        <v>3.6629735062626229E-3</v>
      </c>
      <c r="AH2269" s="13">
        <f t="shared" si="3045"/>
        <v>2.7320561494720277E-3</v>
      </c>
      <c r="AI2269" s="13">
        <f t="shared" si="3046"/>
        <v>4.583139912100141E-3</v>
      </c>
      <c r="AJ2269" s="13">
        <f t="shared" si="3047"/>
        <v>3.8442056650161765E-3</v>
      </c>
      <c r="AK2269" s="13">
        <f t="shared" si="3048"/>
        <v>2.1496059438678213E-3</v>
      </c>
      <c r="AL2269" s="13">
        <f t="shared" si="3049"/>
        <v>5.9553105714326098E-5</v>
      </c>
      <c r="AM2269" s="13">
        <f t="shared" si="3050"/>
        <v>7.7284571589370209E-3</v>
      </c>
      <c r="AN2269" s="13">
        <f t="shared" si="3051"/>
        <v>7.6083656347041041E-3</v>
      </c>
      <c r="AO2269" s="13">
        <f t="shared" si="3052"/>
        <v>3.7450700987846489E-3</v>
      </c>
      <c r="AP2269" s="13">
        <f t="shared" si="3053"/>
        <v>1.2289586417732958E-3</v>
      </c>
      <c r="AQ2269" s="13">
        <f t="shared" si="3054"/>
        <v>3.0246550198340734E-4</v>
      </c>
      <c r="AR2269" s="13">
        <f t="shared" si="3055"/>
        <v>5.3792061448352515E-4</v>
      </c>
      <c r="AS2269" s="13">
        <f t="shared" si="3056"/>
        <v>9.0238461543234083E-4</v>
      </c>
      <c r="AT2269" s="13">
        <f t="shared" si="3057"/>
        <v>7.5689420729005484E-4</v>
      </c>
      <c r="AU2269" s="13">
        <f t="shared" si="3058"/>
        <v>4.232406974674645E-4</v>
      </c>
      <c r="AV2269" s="13">
        <f t="shared" si="3059"/>
        <v>1.7750104928874728E-4</v>
      </c>
      <c r="AW2269" s="13">
        <f t="shared" si="3060"/>
        <v>2.7319577605094754E-6</v>
      </c>
      <c r="AX2269" s="13">
        <f t="shared" si="3061"/>
        <v>2.1608023729017827E-3</v>
      </c>
      <c r="AY2269" s="13">
        <f t="shared" si="3062"/>
        <v>2.1272259364680498E-3</v>
      </c>
      <c r="AZ2269" s="13">
        <f t="shared" si="3063"/>
        <v>1.0470856200295497E-3</v>
      </c>
      <c r="BA2269" s="13">
        <f t="shared" si="3064"/>
        <v>3.4360502940371278E-4</v>
      </c>
      <c r="BB2269" s="13">
        <f t="shared" si="3065"/>
        <v>8.456644851177098E-5</v>
      </c>
      <c r="BC2269" s="13">
        <f t="shared" si="3066"/>
        <v>1.6650476219872796E-5</v>
      </c>
      <c r="BD2269" s="13">
        <f t="shared" si="3067"/>
        <v>8.8260322279690292E-5</v>
      </c>
      <c r="BE2269" s="13">
        <f t="shared" si="3068"/>
        <v>1.4806042905561869E-4</v>
      </c>
      <c r="BF2269" s="13">
        <f t="shared" si="3069"/>
        <v>1.2418882055894315E-4</v>
      </c>
      <c r="BG2269" s="13">
        <f t="shared" si="3070"/>
        <v>6.9444002245992002E-5</v>
      </c>
      <c r="BH2269" s="13">
        <f t="shared" si="3071"/>
        <v>2.9123813799643547E-5</v>
      </c>
      <c r="BI2269" s="13">
        <f t="shared" si="3072"/>
        <v>9.7712862485285308E-6</v>
      </c>
      <c r="BJ2269" s="14">
        <f t="shared" si="3073"/>
        <v>0.53457538590915632</v>
      </c>
      <c r="BK2269" s="14">
        <f t="shared" si="3074"/>
        <v>0.24451542787633165</v>
      </c>
      <c r="BL2269" s="14">
        <f t="shared" si="3075"/>
        <v>0.21011609533779144</v>
      </c>
      <c r="BM2269" s="14">
        <f t="shared" si="3076"/>
        <v>0.49520548606476972</v>
      </c>
      <c r="BN2269" s="14">
        <f t="shared" si="3077"/>
        <v>0.50297764632750919</v>
      </c>
    </row>
    <row r="2270" spans="1:66" x14ac:dyDescent="0.25">
      <c r="A2270" t="s">
        <v>338</v>
      </c>
      <c r="B2270" t="s">
        <v>71</v>
      </c>
      <c r="C2270" t="s">
        <v>72</v>
      </c>
      <c r="D2270" s="6" t="s">
        <v>448</v>
      </c>
      <c r="E2270" s="10">
        <f>VLOOKUP(A2270,home!$A$2:$E$405,3,FALSE)</f>
        <v>1.4215</v>
      </c>
      <c r="F2270" s="10">
        <f>VLOOKUP(B2270,home!$B$2:$E$405,3,FALSE)</f>
        <v>0.91990000000000005</v>
      </c>
      <c r="G2270" s="10">
        <f>VLOOKUP(C2270,away!$B$2:$E$405,4,FALSE)</f>
        <v>0.91990000000000005</v>
      </c>
      <c r="H2270" s="10">
        <f>VLOOKUP(A2270,away!$A$2:$E$405,3,FALSE)</f>
        <v>1.0277000000000001</v>
      </c>
      <c r="I2270" s="10">
        <f>VLOOKUP(C2270,away!$B$2:$E$405,3,FALSE)</f>
        <v>0.74850000000000005</v>
      </c>
      <c r="J2270" s="10">
        <f>VLOOKUP(B2270,home!$B$2:$E$405,4,FALSE)</f>
        <v>1.6467000000000001</v>
      </c>
      <c r="K2270" s="12">
        <f t="shared" si="3022"/>
        <v>1.2028960582150001</v>
      </c>
      <c r="L2270" s="12">
        <f t="shared" si="3023"/>
        <v>1.2666967221150003</v>
      </c>
      <c r="M2270" s="13">
        <f t="shared" si="3024"/>
        <v>8.4619310634149431E-2</v>
      </c>
      <c r="N2270" s="13">
        <f t="shared" si="3025"/>
        <v>0.10178823521068898</v>
      </c>
      <c r="O2270" s="13">
        <f t="shared" si="3026"/>
        <v>0.10718700340790806</v>
      </c>
      <c r="P2270" s="13">
        <f t="shared" si="3027"/>
        <v>0.12893482389125038</v>
      </c>
      <c r="Q2270" s="13">
        <f t="shared" si="3028"/>
        <v>6.1220333453799541E-2</v>
      </c>
      <c r="R2270" s="13">
        <f t="shared" si="3029"/>
        <v>6.7886712935063251E-2</v>
      </c>
      <c r="S2270" s="13">
        <f t="shared" si="3030"/>
        <v>4.911464264859778E-2</v>
      </c>
      <c r="T2270" s="13">
        <f t="shared" si="3031"/>
        <v>7.7547595712715175E-2</v>
      </c>
      <c r="U2270" s="13">
        <f t="shared" si="3032"/>
        <v>8.1660659394760846E-2</v>
      </c>
      <c r="V2270" s="13">
        <f t="shared" si="3033"/>
        <v>8.3151335249094047E-3</v>
      </c>
      <c r="W2270" s="13">
        <f t="shared" si="3034"/>
        <v>2.4547232598061124E-2</v>
      </c>
      <c r="X2270" s="13">
        <f t="shared" si="3035"/>
        <v>3.1093899068958503E-2</v>
      </c>
      <c r="Y2270" s="13">
        <f t="shared" si="3036"/>
        <v>1.96932700142122E-2</v>
      </c>
      <c r="Z2270" s="13">
        <f t="shared" si="3037"/>
        <v>2.8663958916668866E-2</v>
      </c>
      <c r="AA2270" s="13">
        <f t="shared" si="3038"/>
        <v>3.4479763193697686E-2</v>
      </c>
      <c r="AB2270" s="13">
        <f t="shared" si="3039"/>
        <v>2.0737785616942797E-2</v>
      </c>
      <c r="AC2270" s="13">
        <f t="shared" si="3040"/>
        <v>7.918628949998796E-4</v>
      </c>
      <c r="AD2270" s="13">
        <f t="shared" si="3041"/>
        <v>7.3819423330736215E-3</v>
      </c>
      <c r="AE2270" s="13">
        <f t="shared" si="3042"/>
        <v>9.3506821561463137E-3</v>
      </c>
      <c r="AF2270" s="13">
        <f t="shared" si="3043"/>
        <v>5.9222392183648793E-3</v>
      </c>
      <c r="AG2270" s="13">
        <f t="shared" si="3044"/>
        <v>2.500560335161231E-3</v>
      </c>
      <c r="AH2270" s="13">
        <f t="shared" si="3045"/>
        <v>9.077135700645873E-3</v>
      </c>
      <c r="AI2270" s="13">
        <f t="shared" si="3046"/>
        <v>1.0918850754189574E-2</v>
      </c>
      <c r="AJ2270" s="13">
        <f t="shared" si="3047"/>
        <v>6.5671212662262619E-3</v>
      </c>
      <c r="AK2270" s="13">
        <f t="shared" si="3048"/>
        <v>2.633188094987823E-3</v>
      </c>
      <c r="AL2270" s="13">
        <f t="shared" si="3049"/>
        <v>4.8262602069283019E-5</v>
      </c>
      <c r="AM2270" s="13">
        <f t="shared" si="3050"/>
        <v>1.7759418668849387E-3</v>
      </c>
      <c r="AN2270" s="13">
        <f t="shared" si="3051"/>
        <v>2.249579741449946E-3</v>
      </c>
      <c r="AO2270" s="13">
        <f t="shared" si="3052"/>
        <v>1.4247676423154783E-3</v>
      </c>
      <c r="AP2270" s="13">
        <f t="shared" si="3053"/>
        <v>6.0158283409884438E-4</v>
      </c>
      <c r="AQ2270" s="13">
        <f t="shared" si="3054"/>
        <v>1.9050575100841458E-4</v>
      </c>
      <c r="AR2270" s="13">
        <f t="shared" si="3055"/>
        <v>2.2995956076402343E-3</v>
      </c>
      <c r="AS2270" s="13">
        <f t="shared" si="3056"/>
        <v>2.7661744919189658E-3</v>
      </c>
      <c r="AT2270" s="13">
        <f t="shared" si="3057"/>
        <v>1.6637101963321026E-3</v>
      </c>
      <c r="AU2270" s="13">
        <f t="shared" si="3058"/>
        <v>6.6709014572666333E-4</v>
      </c>
      <c r="AV2270" s="13">
        <f t="shared" si="3059"/>
        <v>2.0061002669216838E-4</v>
      </c>
      <c r="AW2270" s="13">
        <f t="shared" si="3060"/>
        <v>2.0427206573451208E-6</v>
      </c>
      <c r="AX2270" s="13">
        <f t="shared" si="3061"/>
        <v>3.5604557854914672E-4</v>
      </c>
      <c r="AY2270" s="13">
        <f t="shared" si="3062"/>
        <v>4.5100176727174297E-4</v>
      </c>
      <c r="AZ2270" s="13">
        <f t="shared" si="3063"/>
        <v>2.856412301355945E-4</v>
      </c>
      <c r="BA2270" s="13">
        <f t="shared" si="3064"/>
        <v>1.2060693663788466E-4</v>
      </c>
      <c r="BB2270" s="13">
        <f t="shared" si="3065"/>
        <v>3.8193102825885012E-5</v>
      </c>
      <c r="BC2270" s="13">
        <f t="shared" si="3066"/>
        <v>9.6758156313899369E-6</v>
      </c>
      <c r="BD2270" s="13">
        <f t="shared" si="3067"/>
        <v>4.8548170306465652E-4</v>
      </c>
      <c r="BE2270" s="13">
        <f t="shared" si="3068"/>
        <v>5.8398402695198043E-4</v>
      </c>
      <c r="BF2270" s="13">
        <f t="shared" si="3069"/>
        <v>3.5123604204052991E-4</v>
      </c>
      <c r="BG2270" s="13">
        <f t="shared" si="3070"/>
        <v>1.4083348349119715E-4</v>
      </c>
      <c r="BH2270" s="13">
        <f t="shared" si="3071"/>
        <v>4.2352010539062092E-5</v>
      </c>
      <c r="BI2270" s="13">
        <f t="shared" si="3072"/>
        <v>1.0189013306983579E-5</v>
      </c>
      <c r="BJ2270" s="14">
        <f t="shared" si="3073"/>
        <v>0.34854953236799086</v>
      </c>
      <c r="BK2270" s="14">
        <f t="shared" si="3074"/>
        <v>0.27227503796324798</v>
      </c>
      <c r="BL2270" s="14">
        <f t="shared" si="3075"/>
        <v>0.35035947711212673</v>
      </c>
      <c r="BM2270" s="14">
        <f t="shared" si="3076"/>
        <v>0.44776262778056031</v>
      </c>
      <c r="BN2270" s="14">
        <f t="shared" si="3077"/>
        <v>0.55163641953285958</v>
      </c>
    </row>
    <row r="2271" spans="1:66" x14ac:dyDescent="0.25">
      <c r="A2271" t="s">
        <v>344</v>
      </c>
      <c r="B2271" t="s">
        <v>198</v>
      </c>
      <c r="C2271" t="s">
        <v>214</v>
      </c>
      <c r="D2271" s="6" t="s">
        <v>448</v>
      </c>
      <c r="E2271" s="10">
        <f>VLOOKUP(A2271,home!$A$2:$E$405,3,FALSE)</f>
        <v>1.3976999999999999</v>
      </c>
      <c r="F2271" s="10">
        <f>VLOOKUP(B2271,home!$B$2:$E$405,3,FALSE)</f>
        <v>0.56479999999999997</v>
      </c>
      <c r="G2271" s="10">
        <f>VLOOKUP(C2271,away!$B$2:$E$405,4,FALSE)</f>
        <v>0.78700000000000003</v>
      </c>
      <c r="H2271" s="10">
        <f>VLOOKUP(A2271,away!$A$2:$E$405,3,FALSE)</f>
        <v>1.0585</v>
      </c>
      <c r="I2271" s="10">
        <f>VLOOKUP(C2271,away!$B$2:$E$405,3,FALSE)</f>
        <v>0.70850000000000002</v>
      </c>
      <c r="J2271" s="10">
        <f>VLOOKUP(B2271,home!$B$2:$E$405,4,FALSE)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346</v>
      </c>
      <c r="B2272" t="s">
        <v>242</v>
      </c>
      <c r="C2272" t="s">
        <v>243</v>
      </c>
      <c r="D2272" s="6" t="s">
        <v>448</v>
      </c>
      <c r="E2272" s="10">
        <f>VLOOKUP(A2272,home!$A$2:$E$405,3,FALSE)</f>
        <v>1.5941000000000001</v>
      </c>
      <c r="F2272" s="10">
        <f>VLOOKUP(B2272,home!$B$2:$E$405,3,FALSE)</f>
        <v>0.37640000000000001</v>
      </c>
      <c r="G2272" s="10">
        <f>VLOOKUP(C2272,away!$B$2:$E$405,4,FALSE)</f>
        <v>1.1919</v>
      </c>
      <c r="H2272" s="10">
        <f>VLOOKUP(A2272,away!$A$2:$E$405,3,FALSE)</f>
        <v>1.1647000000000001</v>
      </c>
      <c r="I2272" s="10">
        <f>VLOOKUP(C2272,away!$B$2:$E$405,3,FALSE)</f>
        <v>0.85860000000000003</v>
      </c>
      <c r="J2272" s="10">
        <f>VLOOKUP(B2272,home!$B$2:$E$405,4,FALSE)</f>
        <v>1.0303</v>
      </c>
      <c r="K2272" s="12">
        <f t="shared" si="3022"/>
        <v>0.71516293215600002</v>
      </c>
      <c r="L2272" s="12">
        <f t="shared" si="3023"/>
        <v>1.0303117660260002</v>
      </c>
      <c r="M2272" s="13">
        <f t="shared" si="3024"/>
        <v>0.17456210498204772</v>
      </c>
      <c r="N2272" s="13">
        <f t="shared" si="3025"/>
        <v>0.12484034684228475</v>
      </c>
      <c r="O2272" s="13">
        <f t="shared" si="3026"/>
        <v>0.17985339066526965</v>
      </c>
      <c r="P2272" s="13">
        <f t="shared" si="3027"/>
        <v>0.1286244782263728</v>
      </c>
      <c r="Q2272" s="13">
        <f t="shared" si="3028"/>
        <v>4.4640594249550206E-2</v>
      </c>
      <c r="R2272" s="13">
        <f t="shared" si="3029"/>
        <v>9.2652532281049027E-2</v>
      </c>
      <c r="S2272" s="13">
        <f t="shared" si="3030"/>
        <v>2.3693940332450859E-2</v>
      </c>
      <c r="T2272" s="13">
        <f t="shared" si="3031"/>
        <v>4.5993729497704181E-2</v>
      </c>
      <c r="U2272" s="13">
        <f t="shared" si="3032"/>
        <v>6.6261656657793461E-2</v>
      </c>
      <c r="V2272" s="13">
        <f t="shared" si="3033"/>
        <v>1.939851284638926E-3</v>
      </c>
      <c r="W2272" s="13">
        <f t="shared" si="3034"/>
        <v>1.0641766092231535E-2</v>
      </c>
      <c r="X2272" s="13">
        <f t="shared" si="3035"/>
        <v>1.096433681612268E-2</v>
      </c>
      <c r="Y2272" s="13">
        <f t="shared" si="3036"/>
        <v>5.6483426141616241E-3</v>
      </c>
      <c r="Z2272" s="13">
        <f t="shared" si="3037"/>
        <v>3.1820331387089541E-2</v>
      </c>
      <c r="AA2272" s="13">
        <f t="shared" si="3038"/>
        <v>2.2756721496966555E-2</v>
      </c>
      <c r="AB2272" s="13">
        <f t="shared" si="3039"/>
        <v>8.1373818360140418E-3</v>
      </c>
      <c r="AC2272" s="13">
        <f t="shared" si="3040"/>
        <v>8.9335096293200706E-5</v>
      </c>
      <c r="AD2272" s="13">
        <f t="shared" si="3041"/>
        <v>1.9026491604596499E-3</v>
      </c>
      <c r="AE2272" s="13">
        <f t="shared" si="3042"/>
        <v>1.9603218166410687E-3</v>
      </c>
      <c r="AF2272" s="13">
        <f t="shared" si="3043"/>
        <v>1.009871316441378E-3</v>
      </c>
      <c r="AG2272" s="13">
        <f t="shared" si="3044"/>
        <v>3.4682743316723929E-4</v>
      </c>
      <c r="AH2272" s="13">
        <f t="shared" si="3045"/>
        <v>8.1962154567411967E-3</v>
      </c>
      <c r="AI2272" s="13">
        <f t="shared" si="3046"/>
        <v>5.8616294786253626E-3</v>
      </c>
      <c r="AJ2272" s="13">
        <f t="shared" si="3047"/>
        <v>2.0960100625728802E-3</v>
      </c>
      <c r="AK2272" s="13">
        <f t="shared" si="3048"/>
        <v>4.9966290072603423E-4</v>
      </c>
      <c r="AL2272" s="13">
        <f t="shared" si="3049"/>
        <v>2.6330296943193801E-6</v>
      </c>
      <c r="AM2272" s="13">
        <f t="shared" si="3050"/>
        <v>2.7214083049169503E-4</v>
      </c>
      <c r="AN2272" s="13">
        <f t="shared" si="3051"/>
        <v>2.8038989967168066E-4</v>
      </c>
      <c r="AO2272" s="13">
        <f t="shared" si="3052"/>
        <v>1.4444450635329114E-4</v>
      </c>
      <c r="AP2272" s="13">
        <f t="shared" si="3053"/>
        <v>4.9607624811204404E-5</v>
      </c>
      <c r="AQ2272" s="13">
        <f t="shared" si="3054"/>
        <v>1.2777829881896807E-5</v>
      </c>
      <c r="AR2272" s="13">
        <f t="shared" si="3055"/>
        <v>1.6889314443929249E-3</v>
      </c>
      <c r="AS2272" s="13">
        <f t="shared" si="3056"/>
        <v>1.2078611639825124E-3</v>
      </c>
      <c r="AT2272" s="13">
        <f t="shared" si="3057"/>
        <v>4.319087658355464E-4</v>
      </c>
      <c r="AU2272" s="13">
        <f t="shared" si="3058"/>
        <v>1.0296171313294288E-4</v>
      </c>
      <c r="AV2272" s="13">
        <f t="shared" si="3059"/>
        <v>1.8408600165990084E-5</v>
      </c>
      <c r="AW2272" s="13">
        <f t="shared" si="3060"/>
        <v>5.3892323979799119E-8</v>
      </c>
      <c r="AX2272" s="13">
        <f t="shared" si="3061"/>
        <v>3.2437505715634938E-5</v>
      </c>
      <c r="AY2272" s="13">
        <f t="shared" si="3062"/>
        <v>3.3420743799354311E-5</v>
      </c>
      <c r="AZ2272" s="13">
        <f t="shared" si="3063"/>
        <v>1.7216892782907612E-5</v>
      </c>
      <c r="BA2272" s="13">
        <f t="shared" si="3064"/>
        <v>5.9129224028792807E-6</v>
      </c>
      <c r="BB2272" s="13">
        <f t="shared" si="3065"/>
        <v>1.523038380821313E-6</v>
      </c>
      <c r="BC2272" s="13">
        <f t="shared" si="3066"/>
        <v>3.1384087277387741E-7</v>
      </c>
      <c r="BD2272" s="13">
        <f t="shared" si="3067"/>
        <v>2.900209898615528E-4</v>
      </c>
      <c r="BE2272" s="13">
        <f t="shared" si="3068"/>
        <v>2.0741226149617364E-4</v>
      </c>
      <c r="BF2272" s="13">
        <f t="shared" si="3069"/>
        <v>7.4166780548355301E-5</v>
      </c>
      <c r="BG2272" s="13">
        <f t="shared" si="3070"/>
        <v>1.7680444081844123E-5</v>
      </c>
      <c r="BH2272" s="13">
        <f t="shared" si="3071"/>
        <v>3.1610995578479593E-6</v>
      </c>
      <c r="BI2272" s="13">
        <f t="shared" si="3072"/>
        <v>4.521402457255164E-7</v>
      </c>
      <c r="BJ2272" s="14">
        <f t="shared" si="3073"/>
        <v>0.24879897147392846</v>
      </c>
      <c r="BK2272" s="14">
        <f t="shared" si="3074"/>
        <v>0.32894576369529721</v>
      </c>
      <c r="BL2272" s="14">
        <f t="shared" si="3075"/>
        <v>0.39035816623905967</v>
      </c>
      <c r="BM2272" s="14">
        <f t="shared" si="3076"/>
        <v>0.25471641869732525</v>
      </c>
      <c r="BN2272" s="14">
        <f t="shared" si="3077"/>
        <v>0.74517344724657408</v>
      </c>
    </row>
    <row r="2273" spans="1:66" x14ac:dyDescent="0.25">
      <c r="A2273" t="s">
        <v>347</v>
      </c>
      <c r="B2273" t="s">
        <v>250</v>
      </c>
      <c r="C2273" t="s">
        <v>255</v>
      </c>
      <c r="D2273" s="6" t="s">
        <v>448</v>
      </c>
      <c r="E2273" s="10">
        <f>VLOOKUP(A2273,home!$A$2:$E$405,3,FALSE)</f>
        <v>1.1607000000000001</v>
      </c>
      <c r="F2273" s="10">
        <f>VLOOKUP(B2273,home!$B$2:$E$405,3,FALSE)</f>
        <v>0.68920000000000003</v>
      </c>
      <c r="G2273" s="10">
        <f>VLOOKUP(C2273,away!$B$2:$E$405,4,FALSE)</f>
        <v>1.2061999999999999</v>
      </c>
      <c r="H2273" s="10">
        <f>VLOOKUP(A2273,away!$A$2:$E$405,3,FALSE)</f>
        <v>0.89880000000000004</v>
      </c>
      <c r="I2273" s="10">
        <f>VLOOKUP(C2273,away!$B$2:$E$405,3,FALSE)</f>
        <v>0.8901</v>
      </c>
      <c r="J2273" s="10">
        <f>VLOOKUP(B2273,home!$B$2:$E$405,4,FALSE)</f>
        <v>1.1126</v>
      </c>
      <c r="K2273" s="12">
        <f t="shared" si="3022"/>
        <v>0.96490504552800005</v>
      </c>
      <c r="L2273" s="12">
        <f t="shared" si="3023"/>
        <v>0.89010434368800007</v>
      </c>
      <c r="M2273" s="13">
        <f t="shared" si="3024"/>
        <v>0.15645147371137832</v>
      </c>
      <c r="N2273" s="13">
        <f t="shared" si="3025"/>
        <v>0.15096081636440017</v>
      </c>
      <c r="O2273" s="13">
        <f t="shared" si="3026"/>
        <v>0.1392581363268868</v>
      </c>
      <c r="P2273" s="13">
        <f t="shared" si="3027"/>
        <v>0.13437087837263911</v>
      </c>
      <c r="Q2273" s="13">
        <f t="shared" si="3028"/>
        <v>7.2831426693517803E-2</v>
      </c>
      <c r="R2273" s="13">
        <f t="shared" si="3029"/>
        <v>6.1977136019228794E-2</v>
      </c>
      <c r="S2273" s="13">
        <f t="shared" si="3030"/>
        <v>2.8851650493148154E-2</v>
      </c>
      <c r="T2273" s="13">
        <f t="shared" si="3031"/>
        <v>6.4827569256894355E-2</v>
      </c>
      <c r="U2273" s="13">
        <f t="shared" si="3032"/>
        <v>5.9802051252329007E-2</v>
      </c>
      <c r="V2273" s="13">
        <f t="shared" si="3033"/>
        <v>2.7533007358610164E-3</v>
      </c>
      <c r="W2273" s="13">
        <f t="shared" si="3034"/>
        <v>2.3425137029859332E-2</v>
      </c>
      <c r="X2273" s="13">
        <f t="shared" si="3035"/>
        <v>2.0850816221764407E-2</v>
      </c>
      <c r="Y2273" s="13">
        <f t="shared" si="3036"/>
        <v>9.2797010442163558E-3</v>
      </c>
      <c r="Z2273" s="13">
        <f t="shared" si="3037"/>
        <v>1.8388705993352523E-2</v>
      </c>
      <c r="AA2273" s="13">
        <f t="shared" si="3038"/>
        <v>1.7743355193716819E-2</v>
      </c>
      <c r="AB2273" s="13">
        <f t="shared" si="3039"/>
        <v>8.5603264755064017E-3</v>
      </c>
      <c r="AC2273" s="13">
        <f t="shared" si="3040"/>
        <v>1.4779480400748209E-4</v>
      </c>
      <c r="AD2273" s="13">
        <f t="shared" si="3041"/>
        <v>5.6507582280740142E-3</v>
      </c>
      <c r="AE2273" s="13">
        <f t="shared" si="3042"/>
        <v>5.0297644439393861E-3</v>
      </c>
      <c r="AF2273" s="13">
        <f t="shared" si="3043"/>
        <v>2.2385075896389529E-3</v>
      </c>
      <c r="AG2273" s="13">
        <f t="shared" si="3044"/>
        <v>6.6416844297206249E-4</v>
      </c>
      <c r="AH2273" s="13">
        <f t="shared" si="3045"/>
        <v>4.0919667698711588E-3</v>
      </c>
      <c r="AI2273" s="13">
        <f t="shared" si="3046"/>
        <v>3.9483593823815928E-3</v>
      </c>
      <c r="AJ2273" s="13">
        <f t="shared" si="3047"/>
        <v>1.9048959448089086E-3</v>
      </c>
      <c r="AK2273" s="13">
        <f t="shared" si="3048"/>
        <v>6.1268123611731419E-4</v>
      </c>
      <c r="AL2273" s="13">
        <f t="shared" si="3049"/>
        <v>5.0774383039776018E-6</v>
      </c>
      <c r="AM2273" s="13">
        <f t="shared" si="3050"/>
        <v>1.0904890250654957E-3</v>
      </c>
      <c r="AN2273" s="13">
        <f t="shared" si="3051"/>
        <v>9.7064901795489004E-4</v>
      </c>
      <c r="AO2273" s="13">
        <f t="shared" si="3052"/>
        <v>4.3198945353906955E-4</v>
      </c>
      <c r="AP2273" s="13">
        <f t="shared" si="3053"/>
        <v>1.2817189634084381E-4</v>
      </c>
      <c r="AQ2273" s="13">
        <f t="shared" si="3054"/>
        <v>2.8521590417928276E-5</v>
      </c>
      <c r="AR2273" s="13">
        <f t="shared" si="3055"/>
        <v>7.2845547921785488E-4</v>
      </c>
      <c r="AS2273" s="13">
        <f t="shared" si="3056"/>
        <v>7.0289036733982529E-4</v>
      </c>
      <c r="AT2273" s="13">
        <f t="shared" si="3057"/>
        <v>3.391112309496134E-4</v>
      </c>
      <c r="AU2273" s="13">
        <f t="shared" si="3058"/>
        <v>1.0907004591283096E-4</v>
      </c>
      <c r="AV2273" s="13">
        <f t="shared" si="3059"/>
        <v>2.63105594043153E-5</v>
      </c>
      <c r="AW2273" s="13">
        <f t="shared" si="3060"/>
        <v>1.2113444447441932E-7</v>
      </c>
      <c r="AX2273" s="13">
        <f t="shared" si="3061"/>
        <v>1.7536972706310103E-4</v>
      </c>
      <c r="AY2273" s="13">
        <f t="shared" si="3062"/>
        <v>1.5609735581024523E-4</v>
      </c>
      <c r="AZ2273" s="13">
        <f t="shared" si="3063"/>
        <v>6.9471467222455277E-5</v>
      </c>
      <c r="BA2273" s="13">
        <f t="shared" si="3064"/>
        <v>2.0612284912361992E-5</v>
      </c>
      <c r="BB2273" s="13">
        <f t="shared" si="3065"/>
        <v>4.5867710834570074E-6</v>
      </c>
      <c r="BC2273" s="13">
        <f t="shared" si="3066"/>
        <v>8.1654097297751955E-7</v>
      </c>
      <c r="BD2273" s="13">
        <f t="shared" si="3067"/>
        <v>1.0806689770585603E-4</v>
      </c>
      <c r="BE2273" s="13">
        <f t="shared" si="3068"/>
        <v>1.0427429485093872E-4</v>
      </c>
      <c r="BF2273" s="13">
        <f t="shared" si="3069"/>
        <v>5.0307396610272562E-5</v>
      </c>
      <c r="BG2273" s="13">
        <f t="shared" si="3070"/>
        <v>1.6180620272210067E-5</v>
      </c>
      <c r="BH2273" s="13">
        <f t="shared" si="3071"/>
        <v>3.9031905351070339E-6</v>
      </c>
      <c r="BI2273" s="13">
        <f t="shared" si="3072"/>
        <v>7.532416481963824E-7</v>
      </c>
      <c r="BJ2273" s="14">
        <f t="shared" si="3073"/>
        <v>0.35883544044565974</v>
      </c>
      <c r="BK2273" s="14">
        <f t="shared" si="3074"/>
        <v>0.32273627291114826</v>
      </c>
      <c r="BL2273" s="14">
        <f t="shared" si="3075"/>
        <v>0.30008823192529388</v>
      </c>
      <c r="BM2273" s="14">
        <f t="shared" si="3076"/>
        <v>0.28404280756603761</v>
      </c>
      <c r="BN2273" s="14">
        <f t="shared" si="3077"/>
        <v>0.71584986748805113</v>
      </c>
    </row>
    <row r="2274" spans="1:66" x14ac:dyDescent="0.25">
      <c r="A2274" t="s">
        <v>347</v>
      </c>
      <c r="B2274" t="s">
        <v>251</v>
      </c>
      <c r="C2274" t="s">
        <v>258</v>
      </c>
      <c r="D2274" s="6" t="s">
        <v>448</v>
      </c>
      <c r="E2274" s="10">
        <f>VLOOKUP(A2274,home!$A$2:$E$405,3,FALSE)</f>
        <v>1.1607000000000001</v>
      </c>
      <c r="F2274" s="10">
        <f>VLOOKUP(B2274,home!$B$2:$E$405,3,FALSE)</f>
        <v>0.77539999999999998</v>
      </c>
      <c r="G2274" s="10">
        <f>VLOOKUP(C2274,away!$B$2:$E$405,4,FALSE)</f>
        <v>1.1748000000000001</v>
      </c>
      <c r="H2274" s="10">
        <f>VLOOKUP(A2274,away!$A$2:$E$405,3,FALSE)</f>
        <v>0.89880000000000004</v>
      </c>
      <c r="I2274" s="10">
        <f>VLOOKUP(C2274,away!$B$2:$E$405,3,FALSE)</f>
        <v>1.2137</v>
      </c>
      <c r="J2274" s="10">
        <f>VLOOKUP(B2274,home!$B$2:$E$405,4,FALSE)</f>
        <v>1.1126</v>
      </c>
      <c r="K2274" s="12">
        <f t="shared" si="3022"/>
        <v>1.057327965144</v>
      </c>
      <c r="L2274" s="12">
        <f t="shared" si="3023"/>
        <v>1.2137059228560001</v>
      </c>
      <c r="M2274" s="13">
        <f t="shared" si="3024"/>
        <v>0.10320542205728903</v>
      </c>
      <c r="N2274" s="13">
        <f t="shared" si="3025"/>
        <v>0.10912197889566108</v>
      </c>
      <c r="O2274" s="13">
        <f t="shared" si="3026"/>
        <v>0.12526103202178496</v>
      </c>
      <c r="P2274" s="13">
        <f t="shared" si="3027"/>
        <v>0.1324419920994313</v>
      </c>
      <c r="Q2274" s="13">
        <f t="shared" si="3028"/>
        <v>5.7688859949117925E-2</v>
      </c>
      <c r="R2274" s="13">
        <f t="shared" si="3029"/>
        <v>7.6015028233947762E-2</v>
      </c>
      <c r="S2274" s="13">
        <f t="shared" si="3030"/>
        <v>4.2490212533429057E-2</v>
      </c>
      <c r="T2274" s="13">
        <f t="shared" si="3031"/>
        <v>7.0017311003054722E-2</v>
      </c>
      <c r="U2274" s="13">
        <f t="shared" si="3032"/>
        <v>8.0372815122963681E-2</v>
      </c>
      <c r="V2274" s="13">
        <f t="shared" si="3033"/>
        <v>6.0585623856637292E-3</v>
      </c>
      <c r="W2274" s="13">
        <f t="shared" si="3034"/>
        <v>2.0332014967159352E-2</v>
      </c>
      <c r="X2274" s="13">
        <f t="shared" si="3035"/>
        <v>2.4677086989238147E-2</v>
      </c>
      <c r="Y2274" s="13">
        <f t="shared" si="3036"/>
        <v>1.4975363318835542E-2</v>
      </c>
      <c r="Z2274" s="13">
        <f t="shared" si="3037"/>
        <v>3.0753296664536165E-2</v>
      </c>
      <c r="AA2274" s="13">
        <f t="shared" si="3038"/>
        <v>3.2516320583783787E-2</v>
      </c>
      <c r="AB2274" s="13">
        <f t="shared" si="3039"/>
        <v>1.7190207538411037E-2</v>
      </c>
      <c r="AC2274" s="13">
        <f t="shared" si="3040"/>
        <v>4.859289703612743E-4</v>
      </c>
      <c r="AD2274" s="13">
        <f t="shared" si="3041"/>
        <v>5.3744020031259859E-3</v>
      </c>
      <c r="AE2274" s="13">
        <f t="shared" si="3042"/>
        <v>6.5229435430031605E-3</v>
      </c>
      <c r="AF2274" s="13">
        <f t="shared" si="3043"/>
        <v>3.9584676062991197E-3</v>
      </c>
      <c r="AG2274" s="13">
        <f t="shared" si="3044"/>
        <v>1.6014718597329519E-3</v>
      </c>
      <c r="AH2274" s="13">
        <f t="shared" si="3045"/>
        <v>9.3313645772738051E-3</v>
      </c>
      <c r="AI2274" s="13">
        <f t="shared" si="3046"/>
        <v>9.8663127205057127E-3</v>
      </c>
      <c r="AJ2274" s="13">
        <f t="shared" si="3047"/>
        <v>5.2159641761233347E-3</v>
      </c>
      <c r="AK2274" s="13">
        <f t="shared" si="3048"/>
        <v>1.8383282628681617E-3</v>
      </c>
      <c r="AL2274" s="13">
        <f t="shared" si="3049"/>
        <v>2.4943418502856578E-5</v>
      </c>
      <c r="AM2274" s="13">
        <f t="shared" si="3050"/>
        <v>1.1365011067662077E-3</v>
      </c>
      <c r="AN2274" s="13">
        <f t="shared" si="3051"/>
        <v>1.3793781246145458E-3</v>
      </c>
      <c r="AO2274" s="13">
        <f t="shared" si="3052"/>
        <v>8.3707969985133803E-4</v>
      </c>
      <c r="AP2274" s="13">
        <f t="shared" si="3053"/>
        <v>3.3865619653736402E-4</v>
      </c>
      <c r="AQ2274" s="13">
        <f t="shared" si="3054"/>
        <v>1.027572578873211E-4</v>
      </c>
      <c r="AR2274" s="13">
        <f t="shared" si="3055"/>
        <v>2.2651064911531757E-3</v>
      </c>
      <c r="AS2274" s="13">
        <f t="shared" si="3056"/>
        <v>2.3949604371254528E-3</v>
      </c>
      <c r="AT2274" s="13">
        <f t="shared" si="3057"/>
        <v>1.2661293227931199E-3</v>
      </c>
      <c r="AU2274" s="13">
        <f t="shared" si="3058"/>
        <v>4.4623798015933335E-4</v>
      </c>
      <c r="AV2274" s="13">
        <f t="shared" si="3059"/>
        <v>1.1795497388295912E-4</v>
      </c>
      <c r="AW2274" s="13">
        <f t="shared" si="3060"/>
        <v>8.8915333732669153E-7</v>
      </c>
      <c r="AX2274" s="13">
        <f t="shared" si="3061"/>
        <v>2.0027573376683628E-4</v>
      </c>
      <c r="AY2274" s="13">
        <f t="shared" si="3062"/>
        <v>2.4307584427714062E-4</v>
      </c>
      <c r="AZ2274" s="13">
        <f t="shared" si="3063"/>
        <v>1.4751129595119418E-4</v>
      </c>
      <c r="BA2274" s="13">
        <f t="shared" si="3064"/>
        <v>5.9678444528042909E-5</v>
      </c>
      <c r="BB2274" s="13">
        <f t="shared" si="3065"/>
        <v>1.8108020397629732E-5</v>
      </c>
      <c r="BC2274" s="13">
        <f t="shared" si="3066"/>
        <v>4.3955623215600886E-6</v>
      </c>
      <c r="BD2274" s="13">
        <f t="shared" si="3067"/>
        <v>4.5819552736869689E-4</v>
      </c>
      <c r="BE2274" s="13">
        <f t="shared" si="3068"/>
        <v>4.8446294459082614E-4</v>
      </c>
      <c r="BF2274" s="13">
        <f t="shared" si="3069"/>
        <v>2.5611810969594433E-4</v>
      </c>
      <c r="BG2274" s="13">
        <f t="shared" si="3070"/>
        <v>9.0266946587113536E-5</v>
      </c>
      <c r="BH2274" s="13">
        <f t="shared" si="3071"/>
        <v>2.3860441738678716E-5</v>
      </c>
      <c r="BI2274" s="13">
        <f t="shared" si="3072"/>
        <v>5.0456624621988285E-6</v>
      </c>
      <c r="BJ2274" s="14">
        <f t="shared" si="3073"/>
        <v>0.3187373174221273</v>
      </c>
      <c r="BK2274" s="14">
        <f t="shared" si="3074"/>
        <v>0.28495013730895435</v>
      </c>
      <c r="BL2274" s="14">
        <f t="shared" si="3075"/>
        <v>0.36541571207521978</v>
      </c>
      <c r="BM2274" s="14">
        <f t="shared" si="3076"/>
        <v>0.39587996352266575</v>
      </c>
      <c r="BN2274" s="14">
        <f t="shared" si="3077"/>
        <v>0.60373431325723204</v>
      </c>
    </row>
    <row r="2275" spans="1:66" s="15" customFormat="1" x14ac:dyDescent="0.25">
      <c r="A2275" s="15" t="s">
        <v>338</v>
      </c>
      <c r="B2275" s="15" t="s">
        <v>86</v>
      </c>
      <c r="C2275" s="15" t="s">
        <v>75</v>
      </c>
      <c r="D2275" s="24" t="s">
        <v>449</v>
      </c>
      <c r="E2275" s="15">
        <f>VLOOKUP(A2275,home!$A$2:$E$405,3,FALSE)</f>
        <v>1.4215</v>
      </c>
      <c r="F2275" s="15">
        <f>VLOOKUP(B2275,home!$B$2:$E$405,3,FALSE)</f>
        <v>0.81169999999999998</v>
      </c>
      <c r="G2275" s="15">
        <f>VLOOKUP(C2275,away!$B$2:$E$405,4,FALSE)</f>
        <v>0.43290000000000001</v>
      </c>
      <c r="H2275" s="15">
        <f>VLOOKUP(A2275,away!$A$2:$E$405,3,FALSE)</f>
        <v>1.0277000000000001</v>
      </c>
      <c r="I2275" s="15">
        <f>VLOOKUP(C2275,away!$B$2:$E$405,3,FALSE)</f>
        <v>0.52390000000000003</v>
      </c>
      <c r="J2275" s="15">
        <f>VLOOKUP(B2275,home!$B$2:$E$405,4,FALSE)</f>
        <v>1.0479000000000001</v>
      </c>
      <c r="K2275" s="16">
        <f t="shared" si="3022"/>
        <v>0.49949367799500005</v>
      </c>
      <c r="L2275" s="16">
        <f t="shared" si="3023"/>
        <v>0.56420196623700003</v>
      </c>
      <c r="M2275" s="17">
        <f t="shared" si="3024"/>
        <v>0.34517779591084691</v>
      </c>
      <c r="N2275" s="17">
        <f t="shared" si="3025"/>
        <v>0.17241412684171642</v>
      </c>
      <c r="O2275" s="17">
        <f t="shared" si="3026"/>
        <v>0.19474999115425373</v>
      </c>
      <c r="P2275" s="17">
        <f t="shared" si="3027"/>
        <v>9.7276389371131922E-2</v>
      </c>
      <c r="Q2275" s="17">
        <f t="shared" si="3028"/>
        <v>4.3059883177232687E-2</v>
      </c>
      <c r="R2275" s="17">
        <f t="shared" si="3029"/>
        <v>5.4939163966934164E-2</v>
      </c>
      <c r="S2275" s="17">
        <f t="shared" si="3030"/>
        <v>6.8534940841966175E-3</v>
      </c>
      <c r="T2275" s="17">
        <f t="shared" si="3031"/>
        <v>2.4294470754530204E-2</v>
      </c>
      <c r="U2275" s="17">
        <f t="shared" si="3032"/>
        <v>2.7441765075814323E-2</v>
      </c>
      <c r="V2275" s="17">
        <f t="shared" si="3033"/>
        <v>2.1460217732070254E-4</v>
      </c>
      <c r="W2275" s="17">
        <f t="shared" si="3034"/>
        <v>7.1693798074103296E-3</v>
      </c>
      <c r="X2275" s="17">
        <f t="shared" si="3035"/>
        <v>4.0449781840407525E-3</v>
      </c>
      <c r="Y2275" s="17">
        <f t="shared" si="3036"/>
        <v>1.1410923224107813E-3</v>
      </c>
      <c r="Z2275" s="17">
        <f t="shared" si="3037"/>
        <v>1.03322614445204E-2</v>
      </c>
      <c r="AA2275" s="17">
        <f t="shared" si="3038"/>
        <v>5.1608992709294274E-3</v>
      </c>
      <c r="AB2275" s="17">
        <f t="shared" si="3039"/>
        <v>1.2889182792991266E-3</v>
      </c>
      <c r="AC2275" s="17">
        <f t="shared" si="3040"/>
        <v>3.7798862659051882E-6</v>
      </c>
      <c r="AD2275" s="17">
        <f t="shared" si="3041"/>
        <v>8.9526497223661738E-4</v>
      </c>
      <c r="AE2275" s="17">
        <f t="shared" si="3042"/>
        <v>5.0511025763901279E-4</v>
      </c>
      <c r="AF2275" s="17">
        <f t="shared" si="3043"/>
        <v>1.4249210026320435E-4</v>
      </c>
      <c r="AG2275" s="17">
        <f t="shared" si="3044"/>
        <v>2.6798107713913218E-5</v>
      </c>
      <c r="AH2275" s="17">
        <f t="shared" si="3045"/>
        <v>1.4573705556682887E-3</v>
      </c>
      <c r="AI2275" s="17">
        <f t="shared" si="3046"/>
        <v>7.279473790523706E-4</v>
      </c>
      <c r="AJ2275" s="17">
        <f t="shared" si="3047"/>
        <v>1.8180255687484447E-4</v>
      </c>
      <c r="AK2275" s="17">
        <f t="shared" si="3048"/>
        <v>3.0269742600770421E-5</v>
      </c>
      <c r="AL2275" s="17">
        <f t="shared" si="3049"/>
        <v>4.2609193585065449E-8</v>
      </c>
      <c r="AM2275" s="17">
        <f t="shared" si="3050"/>
        <v>8.9435838752511957E-5</v>
      </c>
      <c r="AN2275" s="17">
        <f t="shared" si="3051"/>
        <v>5.0459876076222532E-5</v>
      </c>
      <c r="AO2275" s="17">
        <f t="shared" si="3052"/>
        <v>1.4234780649140055E-5</v>
      </c>
      <c r="AP2275" s="17">
        <f t="shared" si="3053"/>
        <v>2.67709707706574E-6</v>
      </c>
      <c r="AQ2275" s="17">
        <f t="shared" si="3054"/>
        <v>3.7760585867195395E-7</v>
      </c>
      <c r="AR2275" s="17">
        <f t="shared" si="3055"/>
        <v>1.6445026660879162E-4</v>
      </c>
      <c r="AS2275" s="17">
        <f t="shared" si="3056"/>
        <v>8.2141868515683673E-5</v>
      </c>
      <c r="AT2275" s="17">
        <f t="shared" si="3057"/>
        <v>2.0514672011140261E-5</v>
      </c>
      <c r="AU2275" s="17">
        <f t="shared" si="3058"/>
        <v>3.4156496585685119E-6</v>
      </c>
      <c r="AV2275" s="17">
        <f t="shared" si="3059"/>
        <v>4.2652385267518794E-7</v>
      </c>
      <c r="AW2275" s="17">
        <f t="shared" si="3060"/>
        <v>3.335534256285213E-10</v>
      </c>
      <c r="AX2275" s="17">
        <f t="shared" si="3061"/>
        <v>7.4454393405099899E-6</v>
      </c>
      <c r="AY2275" s="17">
        <f t="shared" si="3062"/>
        <v>4.2007315154140487E-6</v>
      </c>
      <c r="AZ2275" s="17">
        <f t="shared" si="3063"/>
        <v>1.1850304903151697E-6</v>
      </c>
      <c r="BA2275" s="17">
        <f t="shared" si="3064"/>
        <v>2.2286551089553834E-7</v>
      </c>
      <c r="BB2275" s="17">
        <f t="shared" si="3065"/>
        <v>3.1435289863419064E-8</v>
      </c>
      <c r="BC2275" s="17">
        <f t="shared" si="3066"/>
        <v>3.5471704700342156E-9</v>
      </c>
      <c r="BD2275" s="17">
        <f t="shared" si="3067"/>
        <v>1.5463860628146515E-5</v>
      </c>
      <c r="BE2275" s="17">
        <f t="shared" si="3068"/>
        <v>7.7241006211549739E-6</v>
      </c>
      <c r="BF2275" s="17">
        <f t="shared" si="3069"/>
        <v>1.929069714232081E-6</v>
      </c>
      <c r="BG2275" s="17">
        <f t="shared" si="3070"/>
        <v>3.2118604222351534E-7</v>
      </c>
      <c r="BH2275" s="17">
        <f t="shared" si="3071"/>
        <v>4.0107599387720251E-8</v>
      </c>
      <c r="BI2275" s="17">
        <f t="shared" si="3072"/>
        <v>4.0066984667444812E-9</v>
      </c>
      <c r="BJ2275" s="18">
        <f t="shared" si="3073"/>
        <v>0.25386387077292494</v>
      </c>
      <c r="BK2275" s="18">
        <f t="shared" si="3074"/>
        <v>0.44953030477047107</v>
      </c>
      <c r="BL2275" s="18">
        <f t="shared" si="3075"/>
        <v>0.28627455929337753</v>
      </c>
      <c r="BM2275" s="18">
        <f t="shared" si="3076"/>
        <v>9.2379445461216167E-2</v>
      </c>
      <c r="BN2275" s="18">
        <f t="shared" si="3077"/>
        <v>0.90761735042211589</v>
      </c>
    </row>
    <row r="2276" spans="1:66" x14ac:dyDescent="0.25">
      <c r="A2276" t="s">
        <v>338</v>
      </c>
      <c r="B2276" t="s">
        <v>88</v>
      </c>
      <c r="C2276" t="s">
        <v>96</v>
      </c>
      <c r="D2276" s="7" t="s">
        <v>451</v>
      </c>
      <c r="E2276" s="10">
        <f>VLOOKUP(A2276,home!$A$2:$E$405,3,FALSE)</f>
        <v>1.4215</v>
      </c>
      <c r="F2276" s="10">
        <f>VLOOKUP(B2276,home!$B$2:$E$405,3,FALSE)</f>
        <v>0.99660000000000004</v>
      </c>
      <c r="G2276" s="10">
        <f>VLOOKUP(C2276,away!$B$2:$E$405,4,FALSE)</f>
        <v>0.7621</v>
      </c>
      <c r="H2276" s="10">
        <f>VLOOKUP(A2276,away!$A$2:$E$405,3,FALSE)</f>
        <v>1.0277000000000001</v>
      </c>
      <c r="I2276" s="10">
        <f>VLOOKUP(C2276,away!$B$2:$E$405,3,FALSE)</f>
        <v>0.81089999999999995</v>
      </c>
      <c r="J2276" s="10">
        <f>VLOOKUP(B2276,home!$B$2:$E$405,4,FALSE)</f>
        <v>1.1352</v>
      </c>
      <c r="K2276" s="12">
        <f t="shared" ref="K2276:K2335" si="3078">E2276*F2276*G2276</f>
        <v>1.07964184449</v>
      </c>
      <c r="L2276" s="12">
        <f t="shared" ref="L2276:L2335" si="3079">H2276*I2276*J2276</f>
        <v>0.94603246293600007</v>
      </c>
      <c r="M2276" s="13">
        <f t="shared" ref="M2276:M2335" si="3080">_xlfn.POISSON.DIST(0,K2276,FALSE) * _xlfn.POISSON.DIST(0,L2276,FALSE)</f>
        <v>0.13190486876061219</v>
      </c>
      <c r="N2276" s="13">
        <f t="shared" ref="N2276:N2335" si="3081">_xlfn.POISSON.DIST(1,K2276,FALSE) * _xlfn.POISSON.DIST(0,L2276,FALSE)</f>
        <v>0.14241001580591872</v>
      </c>
      <c r="O2276" s="13">
        <f t="shared" ref="O2276:O2335" si="3082">_xlfn.POISSON.DIST(0,K2276,FALSE) * _xlfn.POISSON.DIST(1,L2276,FALSE)</f>
        <v>0.12478628786685178</v>
      </c>
      <c r="P2276" s="13">
        <f t="shared" ref="P2276:P2335" si="3083">_xlfn.POISSON.DIST(1,K2276,FALSE) * _xlfn.POISSON.DIST(1,L2276,FALSE)</f>
        <v>0.13472449799962796</v>
      </c>
      <c r="Q2276" s="13">
        <f t="shared" ref="Q2276:Q2335" si="3084">_xlfn.POISSON.DIST(2,K2276,FALSE) * _xlfn.POISSON.DIST(0,L2276,FALSE)</f>
        <v>7.6875906069276051E-2</v>
      </c>
      <c r="R2276" s="13">
        <f t="shared" ref="R2276:R2335" si="3085">_xlfn.POISSON.DIST(0,K2276,FALSE) * _xlfn.POISSON.DIST(2,L2276,FALSE)</f>
        <v>5.9025939625659253E-2</v>
      </c>
      <c r="S2276" s="13">
        <f t="shared" ref="S2276:S2335" si="3086">_xlfn.POISSON.DIST(2,K2276,FALSE) * _xlfn.POISSON.DIST(2,L2276,FALSE)</f>
        <v>3.440110007272093E-2</v>
      </c>
      <c r="T2276" s="13">
        <f t="shared" ref="T2276:T2335" si="3087">_xlfn.POISSON.DIST(2,K2276,FALSE) * _xlfn.POISSON.DIST(1,L2276,FALSE)</f>
        <v>7.2727102759153811E-2</v>
      </c>
      <c r="U2276" s="13">
        <f t="shared" ref="U2276:U2335" si="3088">_xlfn.POISSON.DIST(1,K2276,FALSE) * _xlfn.POISSON.DIST(2,L2276,FALSE)</f>
        <v>6.3726874330202132E-2</v>
      </c>
      <c r="V2276" s="13">
        <f t="shared" ref="V2276:V2335" si="3089">_xlfn.POISSON.DIST(3,K2276,FALSE) * _xlfn.POISSON.DIST(3,L2276,FALSE)</f>
        <v>3.9040517790333816E-3</v>
      </c>
      <c r="W2276" s="13">
        <f t="shared" ref="W2276:W2335" si="3090">_xlfn.POISSON.DIST(3,K2276,FALSE) * _xlfn.POISSON.DIST(0,L2276,FALSE)</f>
        <v>2.7666148341824404E-2</v>
      </c>
      <c r="X2276" s="13">
        <f t="shared" ref="X2276:X2335" si="3091">_xlfn.POISSON.DIST(3,K2276,FALSE) * _xlfn.POISSON.DIST(1,L2276,FALSE)</f>
        <v>2.6173074455768872E-2</v>
      </c>
      <c r="Y2276" s="13">
        <f t="shared" ref="Y2276:Y2335" si="3092">_xlfn.POISSON.DIST(3,K2276,FALSE) * _xlfn.POISSON.DIST(2,L2276,FALSE)</f>
        <v>1.2380289044999169E-2</v>
      </c>
      <c r="Z2276" s="13">
        <f t="shared" ref="Z2276:Z2335" si="3093">_xlfn.POISSON.DIST(0,K2276,FALSE) * _xlfn.POISSON.DIST(3,L2276,FALSE)</f>
        <v>1.8613485013724691E-2</v>
      </c>
      <c r="AA2276" s="13">
        <f t="shared" ref="AA2276:AA2335" si="3094">_xlfn.POISSON.DIST(1,K2276,FALSE) * _xlfn.POISSON.DIST(3,L2276,FALSE)</f>
        <v>2.0095897292604695E-2</v>
      </c>
      <c r="AB2276" s="13">
        <f t="shared" ref="AB2276:AB2335" si="3095">_xlfn.POISSON.DIST(2,K2276,FALSE) * _xlfn.POISSON.DIST(3,L2276,FALSE)</f>
        <v>1.0848185809834664E-2</v>
      </c>
      <c r="AC2276" s="13">
        <f t="shared" ref="AC2276:AC2335" si="3096">_xlfn.POISSON.DIST(4,K2276,FALSE) * _xlfn.POISSON.DIST(4,L2276,FALSE)</f>
        <v>2.4921910627564992E-4</v>
      </c>
      <c r="AD2276" s="13">
        <f t="shared" ref="AD2276:AD2335" si="3097">_xlfn.POISSON.DIST(4,K2276,FALSE) * _xlfn.POISSON.DIST(0,L2276,FALSE)</f>
        <v>7.4673828564253107E-3</v>
      </c>
      <c r="AE2276" s="13">
        <f t="shared" ref="AE2276:AE2335" si="3098">_xlfn.POISSON.DIST(4,K2276,FALSE) * _xlfn.POISSON.DIST(1,L2276,FALSE)</f>
        <v>7.0643865953500988E-3</v>
      </c>
      <c r="AF2276" s="13">
        <f t="shared" ref="AF2276:AF2335" si="3099">_xlfn.POISSON.DIST(4,K2276,FALSE) * _xlfn.POISSON.DIST(2,L2276,FALSE)</f>
        <v>3.3415695249655593E-3</v>
      </c>
      <c r="AG2276" s="13">
        <f t="shared" ref="AG2276:AG2335" si="3100">_xlfn.POISSON.DIST(4,K2276,FALSE) * _xlfn.POISSON.DIST(3,L2276,FALSE)</f>
        <v>1.0537444159250161E-3</v>
      </c>
      <c r="AH2276" s="13">
        <f t="shared" ref="AH2276:AH2335" si="3101">_xlfn.POISSON.DIST(0,K2276,FALSE) * _xlfn.POISSON.DIST(4,L2276,FALSE)</f>
        <v>4.4022402678390729E-3</v>
      </c>
      <c r="AI2276" s="13">
        <f t="shared" ref="AI2276:AI2335" si="3102">_xlfn.POISSON.DIST(1,K2276,FALSE) * _xlfn.POISSON.DIST(4,L2276,FALSE)</f>
        <v>4.7528428026579281E-3</v>
      </c>
      <c r="AJ2276" s="13">
        <f t="shared" ref="AJ2276:AJ2335" si="3103">_xlfn.POISSON.DIST(2,K2276,FALSE) * _xlfn.POISSON.DIST(4,L2276,FALSE)</f>
        <v>2.5656839850163129E-3</v>
      </c>
      <c r="AK2276" s="13">
        <f t="shared" ref="AK2276:AK2335" si="3104">_xlfn.POISSON.DIST(3,K2276,FALSE) * _xlfn.POISSON.DIST(4,L2276,FALSE)</f>
        <v>9.2333992998715555E-4</v>
      </c>
      <c r="AL2276" s="13">
        <f t="shared" ref="AL2276:AL2335" si="3105">_xlfn.POISSON.DIST(5,K2276,FALSE) * _xlfn.POISSON.DIST(5,L2276,FALSE)</f>
        <v>1.0181858880687179E-5</v>
      </c>
      <c r="AM2276" s="13">
        <f t="shared" ref="AM2276:AM2335" si="3106">_xlfn.POISSON.DIST(5,K2276,FALSE) * _xlfn.POISSON.DIST(0,L2276,FALSE)</f>
        <v>1.6124198001248062E-3</v>
      </c>
      <c r="AN2276" s="13">
        <f t="shared" ref="AN2276:AN2335" si="3107">_xlfn.POISSON.DIST(5,K2276,FALSE) * _xlfn.POISSON.DIST(1,L2276,FALSE)</f>
        <v>1.5254014747988431E-3</v>
      </c>
      <c r="AO2276" s="13">
        <f t="shared" ref="AO2276:AO2335" si="3108">_xlfn.POISSON.DIST(5,K2276,FALSE) * _xlfn.POISSON.DIST(2,L2276,FALSE)</f>
        <v>7.2153965708507829E-4</v>
      </c>
      <c r="AP2276" s="13">
        <f t="shared" ref="AP2276:AP2335" si="3109">_xlfn.POISSON.DIST(5,K2276,FALSE) * _xlfn.POISSON.DIST(3,L2276,FALSE)</f>
        <v>2.2753331296606453E-4</v>
      </c>
      <c r="AQ2276" s="13">
        <f t="shared" ref="AQ2276:AQ2335" si="3110">_xlfn.POISSON.DIST(5,K2276,FALSE) * _xlfn.POISSON.DIST(4,L2276,FALSE)</f>
        <v>5.3813475116318427E-5</v>
      </c>
      <c r="AR2276" s="13">
        <f t="shared" ref="AR2276:AR2335" si="3111">_xlfn.POISSON.DIST(0,K2276,FALSE) * _xlfn.POISSON.DIST(5,L2276,FALSE)</f>
        <v>8.3293244060396736E-4</v>
      </c>
      <c r="AS2276" s="13">
        <f t="shared" ref="AS2276:AS2335" si="3112">_xlfn.POISSON.DIST(1,K2276,FALSE) * _xlfn.POISSON.DIST(5,L2276,FALSE)</f>
        <v>8.9926871650922462E-4</v>
      </c>
      <c r="AT2276" s="13">
        <f t="shared" ref="AT2276:AT2335" si="3113">_xlfn.POISSON.DIST(2,K2276,FALSE) * _xlfn.POISSON.DIST(5,L2276,FALSE)</f>
        <v>4.8544406789208705E-4</v>
      </c>
      <c r="AU2276" s="13">
        <f t="shared" ref="AU2276:AU2335" si="3114">_xlfn.POISSON.DIST(3,K2276,FALSE) * _xlfn.POISSON.DIST(5,L2276,FALSE)</f>
        <v>1.7470190961858061E-4</v>
      </c>
      <c r="AV2276" s="13">
        <f t="shared" ref="AV2276:AV2335" si="3115">_xlfn.POISSON.DIST(4,K2276,FALSE) * _xlfn.POISSON.DIST(5,L2276,FALSE)</f>
        <v>4.7153872984132385E-5</v>
      </c>
      <c r="AW2276" s="13">
        <f t="shared" ref="AW2276:AW2335" si="3116">_xlfn.POISSON.DIST(6,K2276,FALSE) * _xlfn.POISSON.DIST(6,L2276,FALSE)</f>
        <v>2.8887524085701086E-7</v>
      </c>
      <c r="AX2276" s="13">
        <f t="shared" ref="AX2276:AX2335" si="3117">_xlfn.POISSON.DIST(6,K2276,FALSE) * _xlfn.POISSON.DIST(0,L2276,FALSE)</f>
        <v>2.9013931451649035E-4</v>
      </c>
      <c r="AY2276" s="13">
        <f t="shared" ref="AY2276:AY2335" si="3118">_xlfn.POISSON.DIST(6,K2276,FALSE) * _xlfn.POISSON.DIST(1,L2276,FALSE)</f>
        <v>2.7448121030659807E-4</v>
      </c>
      <c r="AZ2276" s="13">
        <f t="shared" ref="AZ2276:AZ2335" si="3119">_xlfn.POISSON.DIST(6,K2276,FALSE) * _xlfn.POISSON.DIST(2,L2276,FALSE)</f>
        <v>1.2983406770800259E-4</v>
      </c>
      <c r="BA2276" s="13">
        <f t="shared" ref="BA2276:BA2335" si="3120">_xlfn.POISSON.DIST(6,K2276,FALSE) * _xlfn.POISSON.DIST(3,L2276,FALSE)</f>
        <v>4.0942414282267036E-5</v>
      </c>
      <c r="BB2276" s="13">
        <f t="shared" ref="BB2276:BB2335" si="3121">_xlfn.POISSON.DIST(6,K2276,FALSE) * _xlfn.POISSON.DIST(4,L2276,FALSE)</f>
        <v>9.6832132554997852E-6</v>
      </c>
      <c r="BC2276" s="13">
        <f t="shared" ref="BC2276:BC2335" si="3122">_xlfn.POISSON.DIST(6,K2276,FALSE) * _xlfn.POISSON.DIST(5,L2276,FALSE)</f>
        <v>1.8321268170469978E-6</v>
      </c>
      <c r="BD2276" s="13">
        <f t="shared" ref="BD2276:BD2335" si="3123">_xlfn.POISSON.DIST(0,K2276,FALSE) * _xlfn.POISSON.DIST(6,L2276,FALSE)</f>
        <v>1.313301880406441E-4</v>
      </c>
      <c r="BE2276" s="13">
        <f t="shared" ref="BE2276:BE2335" si="3124">_xlfn.POISSON.DIST(1,K2276,FALSE) * _xlfn.POISSON.DIST(6,L2276,FALSE)</f>
        <v>1.4178956645341951E-4</v>
      </c>
      <c r="BF2276" s="13">
        <f t="shared" ref="BF2276:BF2335" si="3125">_xlfn.POISSON.DIST(2,K2276,FALSE) * _xlfn.POISSON.DIST(6,L2276,FALSE)</f>
        <v>7.654097452760363E-5</v>
      </c>
      <c r="BG2276" s="13">
        <f t="shared" ref="BG2276:BG2335" si="3126">_xlfn.POISSON.DIST(3,K2276,FALSE) * _xlfn.POISSON.DIST(6,L2276,FALSE)</f>
        <v>2.7545612972681373E-5</v>
      </c>
      <c r="BH2276" s="13">
        <f t="shared" ref="BH2276:BH2335" si="3127">_xlfn.POISSON.DIST(4,K2276,FALSE) * _xlfn.POISSON.DIST(6,L2276,FALSE)</f>
        <v>7.4348490993583439E-6</v>
      </c>
      <c r="BI2276" s="13">
        <f t="shared" ref="BI2276:BI2335" si="3128">_xlfn.POISSON.DIST(5,K2276,FALSE) * _xlfn.POISSON.DIST(6,L2276,FALSE)</f>
        <v>1.6053948390272123E-6</v>
      </c>
      <c r="BJ2276" s="14">
        <f t="shared" ref="BJ2276:BJ2335" si="3129">SUM(N2276,Q2276,T2276,W2276,X2276,Y2276,AD2276,AE2276,AF2276,AG2276,AM2276,AN2276,AO2276,AP2276,AQ2276,AX2276,AY2276,AZ2276,BA2276,BB2276,BC2276)</f>
        <v>0.38204723993658402</v>
      </c>
      <c r="BK2276" s="14">
        <f t="shared" ref="BK2276:BK2335" si="3130">SUM(M2276,P2276,S2276,V2276,AC2276,AL2276,AY2276)</f>
        <v>0.30546840078745741</v>
      </c>
      <c r="BL2276" s="14">
        <f t="shared" ref="BL2276:BL2335" si="3131">SUM(O2276,R2276,U2276,AA2276,AB2276,AH2276,AI2276,AJ2276,AK2276,AR2276,AS2276,AT2276,AU2276,AV2276,BD2276,BE2276,BF2276,BG2276,BH2276,BI2276)</f>
        <v>0.29395303950419377</v>
      </c>
      <c r="BM2276" s="14">
        <f t="shared" ref="BM2276:BM2335" si="3132">SUM(S2276:BI2276)</f>
        <v>0.33008045677894815</v>
      </c>
      <c r="BN2276" s="14">
        <f t="shared" ref="BN2276:BN2335" si="3133">SUM(M2276:R2276)</f>
        <v>0.66972751612794601</v>
      </c>
    </row>
    <row r="2277" spans="1:66" x14ac:dyDescent="0.25">
      <c r="A2277" t="s">
        <v>346</v>
      </c>
      <c r="B2277" t="s">
        <v>241</v>
      </c>
      <c r="C2277" t="s">
        <v>320</v>
      </c>
      <c r="D2277" s="7" t="s">
        <v>451</v>
      </c>
      <c r="E2277" s="10">
        <f>VLOOKUP(A2277,home!$A$2:$E$405,3,FALSE)</f>
        <v>1.5941000000000001</v>
      </c>
      <c r="F2277" s="10">
        <f>VLOOKUP(B2277,home!$B$2:$E$405,3,FALSE)</f>
        <v>0.94099999999999995</v>
      </c>
      <c r="G2277" s="10">
        <f>VLOOKUP(C2277,away!$B$2:$E$405,4,FALSE)</f>
        <v>0.9758</v>
      </c>
      <c r="H2277" s="10">
        <f>VLOOKUP(A2277,away!$A$2:$E$405,3,FALSE)</f>
        <v>1.1647000000000001</v>
      </c>
      <c r="I2277" s="10">
        <f>VLOOKUP(C2277,away!$B$2:$E$405,3,FALSE)</f>
        <v>0.57240000000000002</v>
      </c>
      <c r="J2277" s="10">
        <f>VLOOKUP(B2277,home!$B$2:$E$405,4,FALSE)</f>
        <v>1.0303</v>
      </c>
      <c r="K2277" s="12">
        <f t="shared" si="3078"/>
        <v>1.4637469359799999</v>
      </c>
      <c r="L2277" s="12">
        <f t="shared" si="3079"/>
        <v>0.68687451068400007</v>
      </c>
      <c r="M2277" s="13">
        <f t="shared" si="3080"/>
        <v>0.11641179157043648</v>
      </c>
      <c r="N2277" s="13">
        <f t="shared" si="3081"/>
        <v>0.17039740322316876</v>
      </c>
      <c r="O2277" s="13">
        <f t="shared" si="3082"/>
        <v>7.9960292372791356E-2</v>
      </c>
      <c r="P2277" s="13">
        <f t="shared" si="3083"/>
        <v>0.11704163296073829</v>
      </c>
      <c r="Q2277" s="13">
        <f t="shared" si="3084"/>
        <v>0.12470933843343096</v>
      </c>
      <c r="R2277" s="13">
        <f t="shared" si="3085"/>
        <v>2.7461343348855315E-2</v>
      </c>
      <c r="S2277" s="13">
        <f t="shared" si="3086"/>
        <v>2.9418720520737754E-2</v>
      </c>
      <c r="T2277" s="13">
        <f t="shared" si="3087"/>
        <v>8.5659665814188241E-2</v>
      </c>
      <c r="U2277" s="13">
        <f t="shared" si="3088"/>
        <v>4.0196457184781716E-2</v>
      </c>
      <c r="V2277" s="13">
        <f t="shared" si="3089"/>
        <v>3.2864321492909235E-3</v>
      </c>
      <c r="W2277" s="13">
        <f t="shared" si="3090"/>
        <v>6.0847637340009142E-2</v>
      </c>
      <c r="X2277" s="13">
        <f t="shared" si="3091"/>
        <v>4.1794691124196266E-2</v>
      </c>
      <c r="Y2277" s="13">
        <f t="shared" si="3092"/>
        <v>1.4353854007560613E-2</v>
      </c>
      <c r="Z2277" s="13">
        <f t="shared" si="3093"/>
        <v>6.2874989251567722E-3</v>
      </c>
      <c r="AA2277" s="13">
        <f t="shared" si="3094"/>
        <v>9.2033072866757673E-3</v>
      </c>
      <c r="AB2277" s="13">
        <f t="shared" si="3095"/>
        <v>6.7356564208770333E-3</v>
      </c>
      <c r="AC2277" s="13">
        <f t="shared" si="3096"/>
        <v>2.0651332877162905E-4</v>
      </c>
      <c r="AD2277" s="13">
        <f t="shared" si="3097"/>
        <v>2.2266385679515152E-2</v>
      </c>
      <c r="AE2277" s="13">
        <f t="shared" si="3098"/>
        <v>1.5294212768318195E-2</v>
      </c>
      <c r="AF2277" s="13">
        <f t="shared" si="3099"/>
        <v>5.2526024557677728E-3</v>
      </c>
      <c r="AG2277" s="13">
        <f t="shared" si="3100"/>
        <v>1.2026262472076888E-3</v>
      </c>
      <c r="AH2277" s="13">
        <f t="shared" si="3101"/>
        <v>1.0796806869108084E-3</v>
      </c>
      <c r="AI2277" s="13">
        <f t="shared" si="3102"/>
        <v>1.5803792973024769E-3</v>
      </c>
      <c r="AJ2277" s="13">
        <f t="shared" si="3103"/>
        <v>1.1566376770563633E-3</v>
      </c>
      <c r="AK2277" s="13">
        <f t="shared" si="3104"/>
        <v>5.6434161861009229E-4</v>
      </c>
      <c r="AL2277" s="13">
        <f t="shared" si="3105"/>
        <v>8.3052264384968315E-6</v>
      </c>
      <c r="AM2277" s="13">
        <f t="shared" si="3106"/>
        <v>6.5184707627478477E-3</v>
      </c>
      <c r="AN2277" s="13">
        <f t="shared" si="3107"/>
        <v>4.477371415570388E-3</v>
      </c>
      <c r="AO2277" s="13">
        <f t="shared" si="3108"/>
        <v>1.5376961501102192E-3</v>
      </c>
      <c r="AP2277" s="13">
        <f t="shared" si="3109"/>
        <v>3.520680968958759E-4</v>
      </c>
      <c r="AQ2277" s="13">
        <f t="shared" si="3110"/>
        <v>6.0456650445700453E-5</v>
      </c>
      <c r="AR2277" s="13">
        <f t="shared" si="3111"/>
        <v>1.483210287033654E-4</v>
      </c>
      <c r="AS2277" s="13">
        <f t="shared" si="3112"/>
        <v>2.1710445130595271E-4</v>
      </c>
      <c r="AT2277" s="13">
        <f t="shared" si="3113"/>
        <v>1.5889298769335372E-4</v>
      </c>
      <c r="AU2277" s="13">
        <f t="shared" si="3114"/>
        <v>7.752637462828479E-5</v>
      </c>
      <c r="AV2277" s="13">
        <f t="shared" si="3115"/>
        <v>2.8369748329947368E-5</v>
      </c>
      <c r="AW2277" s="13">
        <f t="shared" si="3116"/>
        <v>2.3194893159422545E-7</v>
      </c>
      <c r="AX2277" s="13">
        <f t="shared" si="3117"/>
        <v>1.5902319343745644E-3</v>
      </c>
      <c r="AY2277" s="13">
        <f t="shared" si="3118"/>
        <v>1.0922897817975997E-3</v>
      </c>
      <c r="AZ2277" s="13">
        <f t="shared" si="3119"/>
        <v>3.7513300469867969E-4</v>
      </c>
      <c r="BA2277" s="13">
        <f t="shared" si="3120"/>
        <v>8.5889766347941449E-5</v>
      </c>
      <c r="BB2277" s="13">
        <f t="shared" si="3121"/>
        <v>1.4748872808251339E-5</v>
      </c>
      <c r="BC2277" s="13">
        <f t="shared" si="3122"/>
        <v>2.02612495866164E-6</v>
      </c>
      <c r="BD2277" s="13">
        <f t="shared" si="3123"/>
        <v>1.6979655669128594E-5</v>
      </c>
      <c r="BE2277" s="13">
        <f t="shared" si="3124"/>
        <v>2.4853918959682409E-5</v>
      </c>
      <c r="BF2277" s="13">
        <f t="shared" si="3125"/>
        <v>1.8189923862165184E-5</v>
      </c>
      <c r="BG2277" s="13">
        <f t="shared" si="3126"/>
        <v>8.8751484396512591E-6</v>
      </c>
      <c r="BH2277" s="13">
        <f t="shared" si="3127"/>
        <v>3.2477428337268018E-6</v>
      </c>
      <c r="BI2277" s="13">
        <f t="shared" si="3128"/>
        <v>9.5077472434372128E-7</v>
      </c>
      <c r="BJ2277" s="14">
        <f t="shared" si="3129"/>
        <v>0.55788479965411863</v>
      </c>
      <c r="BK2277" s="14">
        <f t="shared" si="3130"/>
        <v>0.26746568553821121</v>
      </c>
      <c r="BL2277" s="14">
        <f t="shared" si="3131"/>
        <v>0.16864140764901053</v>
      </c>
      <c r="BM2277" s="14">
        <f t="shared" si="3132"/>
        <v>0.36320553202420985</v>
      </c>
      <c r="BN2277" s="14">
        <f t="shared" si="3133"/>
        <v>0.63598180190942111</v>
      </c>
    </row>
    <row r="2278" spans="1:66" x14ac:dyDescent="0.25">
      <c r="A2278" t="s">
        <v>346</v>
      </c>
      <c r="B2278" t="s">
        <v>239</v>
      </c>
      <c r="C2278" t="s">
        <v>237</v>
      </c>
      <c r="D2278" s="7" t="s">
        <v>451</v>
      </c>
      <c r="E2278" s="10">
        <f>VLOOKUP(A2278,home!$A$2:$E$405,3,FALSE)</f>
        <v>1.5941000000000001</v>
      </c>
      <c r="F2278" s="10">
        <f>VLOOKUP(B2278,home!$B$2:$E$405,3,FALSE)</f>
        <v>1.4637</v>
      </c>
      <c r="G2278" s="10">
        <f>VLOOKUP(C2278,away!$B$2:$E$405,4,FALSE)</f>
        <v>0.69699999999999995</v>
      </c>
      <c r="H2278" s="10">
        <f>VLOOKUP(A2278,away!$A$2:$E$405,3,FALSE)</f>
        <v>1.1647000000000001</v>
      </c>
      <c r="I2278" s="10">
        <f>VLOOKUP(C2278,away!$B$2:$E$405,3,FALSE)</f>
        <v>0.85860000000000003</v>
      </c>
      <c r="J2278" s="10">
        <f>VLOOKUP(B2278,home!$B$2:$E$405,4,FALSE)</f>
        <v>0.76319999999999999</v>
      </c>
      <c r="K2278" s="12">
        <f t="shared" si="3078"/>
        <v>1.6262990664900001</v>
      </c>
      <c r="L2278" s="12">
        <f t="shared" si="3079"/>
        <v>0.76320871574400007</v>
      </c>
      <c r="M2278" s="13">
        <f t="shared" si="3080"/>
        <v>9.1674796737567094E-2</v>
      </c>
      <c r="N2278" s="13">
        <f t="shared" si="3081"/>
        <v>0.14909063635496586</v>
      </c>
      <c r="O2278" s="13">
        <f t="shared" si="3082"/>
        <v>6.9967003884170834E-2</v>
      </c>
      <c r="P2278" s="13">
        <f t="shared" si="3083"/>
        <v>0.11378727310192921</v>
      </c>
      <c r="Q2278" s="13">
        <f t="shared" si="3084"/>
        <v>0.12123298136324057</v>
      </c>
      <c r="R2278" s="13">
        <f t="shared" si="3085"/>
        <v>2.6699713589446734E-2</v>
      </c>
      <c r="S2278" s="13">
        <f t="shared" si="3086"/>
        <v>3.5308350770161291E-2</v>
      </c>
      <c r="T2278" s="13">
        <f t="shared" si="3087"/>
        <v>9.2526068012055124E-2</v>
      </c>
      <c r="U2278" s="13">
        <f t="shared" si="3088"/>
        <v>4.3421719286067584E-2</v>
      </c>
      <c r="V2278" s="13">
        <f t="shared" si="3089"/>
        <v>4.8694359419733041E-3</v>
      </c>
      <c r="W2278" s="13">
        <f t="shared" si="3090"/>
        <v>6.5720361472945896E-2</v>
      </c>
      <c r="X2278" s="13">
        <f t="shared" si="3091"/>
        <v>5.0158352677998494E-2</v>
      </c>
      <c r="Y2278" s="13">
        <f t="shared" si="3092"/>
        <v>1.9140645965604924E-2</v>
      </c>
      <c r="Z2278" s="13">
        <f t="shared" si="3093"/>
        <v>6.7924847064447574E-3</v>
      </c>
      <c r="AA2278" s="13">
        <f t="shared" si="3094"/>
        <v>1.104661153723871E-2</v>
      </c>
      <c r="AB2278" s="13">
        <f t="shared" si="3095"/>
        <v>8.9825470154444934E-3</v>
      </c>
      <c r="AC2278" s="13">
        <f t="shared" si="3096"/>
        <v>3.7774820418187249E-4</v>
      </c>
      <c r="AD2278" s="13">
        <f t="shared" si="3097"/>
        <v>2.6720240628209324E-2</v>
      </c>
      <c r="AE2278" s="13">
        <f t="shared" si="3098"/>
        <v>2.0393120534226292E-2</v>
      </c>
      <c r="AF2278" s="13">
        <f t="shared" si="3099"/>
        <v>7.78210366646972E-3</v>
      </c>
      <c r="AG2278" s="13">
        <f t="shared" si="3100"/>
        <v>1.9797897816910101E-3</v>
      </c>
      <c r="AH2278" s="13">
        <f t="shared" si="3101"/>
        <v>1.2960208823791159E-3</v>
      </c>
      <c r="AI2278" s="13">
        <f t="shared" si="3102"/>
        <v>2.1077175511647023E-3</v>
      </c>
      <c r="AJ2278" s="13">
        <f t="shared" si="3103"/>
        <v>1.7138895429418728E-3</v>
      </c>
      <c r="AK2278" s="13">
        <f t="shared" si="3104"/>
        <v>9.2909898791778008E-4</v>
      </c>
      <c r="AL2278" s="13">
        <f t="shared" si="3105"/>
        <v>1.8754527788504907E-5</v>
      </c>
      <c r="AM2278" s="13">
        <f t="shared" si="3106"/>
        <v>8.6910204780089942E-3</v>
      </c>
      <c r="AN2278" s="13">
        <f t="shared" si="3107"/>
        <v>6.6330625775260499E-3</v>
      </c>
      <c r="AO2278" s="13">
        <f t="shared" si="3108"/>
        <v>2.531205585621621E-3</v>
      </c>
      <c r="AP2278" s="13">
        <f t="shared" si="3109"/>
        <v>6.4394605476210582E-4</v>
      </c>
      <c r="AQ2278" s="13">
        <f t="shared" si="3110"/>
        <v>1.2286631036585055E-4</v>
      </c>
      <c r="AR2278" s="13">
        <f t="shared" si="3111"/>
        <v>1.978268866435942E-4</v>
      </c>
      <c r="AS2278" s="13">
        <f t="shared" si="3112"/>
        <v>3.2172568107510026E-4</v>
      </c>
      <c r="AT2278" s="13">
        <f t="shared" si="3113"/>
        <v>2.6161108739914762E-4</v>
      </c>
      <c r="AU2278" s="13">
        <f t="shared" si="3114"/>
        <v>1.4181928907355587E-4</v>
      </c>
      <c r="AV2278" s="13">
        <f t="shared" si="3115"/>
        <v>5.7660144357649851E-5</v>
      </c>
      <c r="AW2278" s="13">
        <f t="shared" si="3116"/>
        <v>6.4661737022605254E-7</v>
      </c>
      <c r="AX2278" s="13">
        <f t="shared" si="3117"/>
        <v>2.3556997483719162E-3</v>
      </c>
      <c r="AY2278" s="13">
        <f t="shared" si="3118"/>
        <v>1.7978905796333941E-3</v>
      </c>
      <c r="AZ2278" s="13">
        <f t="shared" si="3119"/>
        <v>6.8608288016511914E-4</v>
      </c>
      <c r="BA2278" s="13">
        <f t="shared" si="3120"/>
        <v>1.745414779549218E-4</v>
      </c>
      <c r="BB2278" s="13">
        <f t="shared" si="3121"/>
        <v>3.3302894308508887E-5</v>
      </c>
      <c r="BC2278" s="13">
        <f t="shared" si="3122"/>
        <v>5.0834118391510477E-6</v>
      </c>
      <c r="BD2278" s="13">
        <f t="shared" si="3123"/>
        <v>2.5163867349148561E-5</v>
      </c>
      <c r="BE2278" s="13">
        <f t="shared" si="3124"/>
        <v>4.0923973979198489E-5</v>
      </c>
      <c r="BF2278" s="13">
        <f t="shared" si="3125"/>
        <v>3.3277310339715792E-5</v>
      </c>
      <c r="BG2278" s="13">
        <f t="shared" si="3126"/>
        <v>1.8039619580259271E-5</v>
      </c>
      <c r="BH2278" s="13">
        <f t="shared" si="3127"/>
        <v>7.334454120802597E-6</v>
      </c>
      <c r="BI2278" s="13">
        <f t="shared" si="3128"/>
        <v>2.3856031779749981E-6</v>
      </c>
      <c r="BJ2278" s="14">
        <f t="shared" si="3129"/>
        <v>0.57841900245596478</v>
      </c>
      <c r="BK2278" s="14">
        <f t="shared" si="3130"/>
        <v>0.24783424986323468</v>
      </c>
      <c r="BL2278" s="14">
        <f t="shared" si="3131"/>
        <v>0.16727209019386802</v>
      </c>
      <c r="BM2278" s="14">
        <f t="shared" si="3132"/>
        <v>0.4260681782259288</v>
      </c>
      <c r="BN2278" s="14">
        <f t="shared" si="3133"/>
        <v>0.57245240503132033</v>
      </c>
    </row>
    <row r="2279" spans="1:66" x14ac:dyDescent="0.25">
      <c r="A2279" t="s">
        <v>347</v>
      </c>
      <c r="B2279" t="s">
        <v>325</v>
      </c>
      <c r="C2279" t="s">
        <v>246</v>
      </c>
      <c r="D2279" s="7" t="s">
        <v>451</v>
      </c>
      <c r="E2279" s="10">
        <f>VLOOKUP(A2279,home!$A$2:$E$405,3,FALSE)</f>
        <v>1.1607000000000001</v>
      </c>
      <c r="F2279" s="10">
        <f>VLOOKUP(B2279,home!$B$2:$E$405,3,FALSE)</f>
        <v>0.46989999999999998</v>
      </c>
      <c r="G2279" s="10">
        <f>VLOOKUP(C2279,away!$B$2:$E$405,4,FALSE)</f>
        <v>2.1539000000000001</v>
      </c>
      <c r="H2279" s="10">
        <f>VLOOKUP(A2279,away!$A$2:$E$405,3,FALSE)</f>
        <v>0.89880000000000004</v>
      </c>
      <c r="I2279" s="10">
        <f>VLOOKUP(C2279,away!$B$2:$E$405,3,FALSE)</f>
        <v>0.8901</v>
      </c>
      <c r="J2279" s="10">
        <f>VLOOKUP(B2279,home!$B$2:$E$405,4,FALSE)</f>
        <v>1.1126</v>
      </c>
      <c r="K2279" s="12">
        <f t="shared" si="3078"/>
        <v>1.1747649099270001</v>
      </c>
      <c r="L2279" s="12">
        <f t="shared" si="3079"/>
        <v>0.89010434368800007</v>
      </c>
      <c r="M2279" s="13">
        <f t="shared" si="3080"/>
        <v>0.12683487268504101</v>
      </c>
      <c r="N2279" s="13">
        <f t="shared" si="3081"/>
        <v>0.14900115778544473</v>
      </c>
      <c r="O2279" s="13">
        <f t="shared" si="3082"/>
        <v>0.11289627110806946</v>
      </c>
      <c r="P2279" s="13">
        <f t="shared" si="3083"/>
        <v>0.1326265777593654</v>
      </c>
      <c r="Q2279" s="13">
        <f t="shared" si="3084"/>
        <v>8.7520665852418369E-2</v>
      </c>
      <c r="R2279" s="13">
        <f t="shared" si="3085"/>
        <v>5.0244730649735343E-2</v>
      </c>
      <c r="S2279" s="13">
        <f t="shared" si="3086"/>
        <v>3.4670687871151143E-2</v>
      </c>
      <c r="T2279" s="13">
        <f t="shared" si="3087"/>
        <v>7.7902524837703616E-2</v>
      </c>
      <c r="U2279" s="13">
        <f t="shared" si="3088"/>
        <v>5.9025746476042723E-2</v>
      </c>
      <c r="V2279" s="13">
        <f t="shared" si="3089"/>
        <v>4.0282075106972586E-3</v>
      </c>
      <c r="W2279" s="13">
        <f t="shared" si="3090"/>
        <v>3.4272069045622446E-2</v>
      </c>
      <c r="X2279" s="13">
        <f t="shared" si="3091"/>
        <v>3.0505717524683586E-2</v>
      </c>
      <c r="Y2279" s="13">
        <f t="shared" si="3092"/>
        <v>1.3576635838020002E-2</v>
      </c>
      <c r="Z2279" s="13">
        <f t="shared" si="3093"/>
        <v>1.4907684332921009E-2</v>
      </c>
      <c r="AA2279" s="13">
        <f t="shared" si="3094"/>
        <v>1.75130244425841E-2</v>
      </c>
      <c r="AB2279" s="13">
        <f t="shared" si="3095"/>
        <v>1.0286843290920833E-2</v>
      </c>
      <c r="AC2279" s="13">
        <f t="shared" si="3096"/>
        <v>2.6325930979122556E-4</v>
      </c>
      <c r="AD2279" s="13">
        <f t="shared" si="3097"/>
        <v>1.0065406026348148E-2</v>
      </c>
      <c r="AE2279" s="13">
        <f t="shared" si="3098"/>
        <v>8.9592616250358578E-3</v>
      </c>
      <c r="AF2279" s="13">
        <f t="shared" si="3099"/>
        <v>3.9873388443408134E-3</v>
      </c>
      <c r="AG2279" s="13">
        <f t="shared" si="3100"/>
        <v>1.1830492083678829E-3</v>
      </c>
      <c r="AH2279" s="13">
        <f t="shared" si="3101"/>
        <v>3.3173486447656327E-3</v>
      </c>
      <c r="AI2279" s="13">
        <f t="shared" si="3102"/>
        <v>3.8971047818645546E-3</v>
      </c>
      <c r="AJ2279" s="13">
        <f t="shared" si="3103"/>
        <v>2.2890909740215979E-3</v>
      </c>
      <c r="AK2279" s="13">
        <f t="shared" si="3104"/>
        <v>8.9638125063706375E-4</v>
      </c>
      <c r="AL2279" s="13">
        <f t="shared" si="3105"/>
        <v>1.1011224462724834E-5</v>
      </c>
      <c r="AM2279" s="13">
        <f t="shared" si="3106"/>
        <v>2.3648971607843116E-3</v>
      </c>
      <c r="AN2279" s="13">
        <f t="shared" si="3107"/>
        <v>2.1050052351895346E-3</v>
      </c>
      <c r="AO2279" s="13">
        <f t="shared" si="3108"/>
        <v>9.3683715166409224E-4</v>
      </c>
      <c r="AP2279" s="13">
        <f t="shared" si="3109"/>
        <v>2.779609393415008E-4</v>
      </c>
      <c r="AQ2279" s="13">
        <f t="shared" si="3110"/>
        <v>6.1853559870866619E-5</v>
      </c>
      <c r="AR2279" s="13">
        <f t="shared" si="3111"/>
        <v>5.905572876466782E-4</v>
      </c>
      <c r="AS2279" s="13">
        <f t="shared" si="3112"/>
        <v>6.9376597882898341E-4</v>
      </c>
      <c r="AT2279" s="13">
        <f t="shared" si="3113"/>
        <v>4.07505963814724E-4</v>
      </c>
      <c r="AU2279" s="13">
        <f t="shared" si="3114"/>
        <v>1.5957456895850653E-4</v>
      </c>
      <c r="AV2279" s="13">
        <f t="shared" si="3115"/>
        <v>4.6865651032294954E-5</v>
      </c>
      <c r="AW2279" s="13">
        <f t="shared" si="3116"/>
        <v>3.1983427360572312E-7</v>
      </c>
      <c r="AX2279" s="13">
        <f t="shared" si="3117"/>
        <v>4.6303303334589978E-4</v>
      </c>
      <c r="AY2279" s="13">
        <f t="shared" si="3118"/>
        <v>4.1214771425221593E-4</v>
      </c>
      <c r="AZ2279" s="13">
        <f t="shared" si="3119"/>
        <v>1.8342723534848902E-4</v>
      </c>
      <c r="BA2279" s="13">
        <f t="shared" si="3120"/>
        <v>5.4423126311457059E-5</v>
      </c>
      <c r="BB2279" s="13">
        <f t="shared" si="3121"/>
        <v>1.2110565281727149E-5</v>
      </c>
      <c r="BC2279" s="13">
        <f t="shared" si="3122"/>
        <v>2.1559333523564855E-6</v>
      </c>
      <c r="BD2279" s="13">
        <f t="shared" si="3123"/>
        <v>8.7609601155151979E-5</v>
      </c>
      <c r="BE2279" s="13">
        <f t="shared" si="3124"/>
        <v>1.0292068520977252E-4</v>
      </c>
      <c r="BF2279" s="13">
        <f t="shared" si="3125"/>
        <v>6.0453804745041783E-5</v>
      </c>
      <c r="BG2279" s="13">
        <f t="shared" si="3126"/>
        <v>2.3673002828684486E-5</v>
      </c>
      <c r="BH2279" s="13">
        <f t="shared" si="3127"/>
        <v>6.9525532589352885E-6</v>
      </c>
      <c r="BI2279" s="13">
        <f t="shared" si="3128"/>
        <v>1.6335231205991561E-6</v>
      </c>
      <c r="BJ2279" s="14">
        <f t="shared" si="3129"/>
        <v>0.42384767824272784</v>
      </c>
      <c r="BK2279" s="14">
        <f t="shared" si="3130"/>
        <v>0.29884676407476096</v>
      </c>
      <c r="BL2279" s="14">
        <f t="shared" si="3131"/>
        <v>0.26254805423924071</v>
      </c>
      <c r="BM2279" s="14">
        <f t="shared" si="3132"/>
        <v>0.34061407716959763</v>
      </c>
      <c r="BN2279" s="14">
        <f t="shared" si="3133"/>
        <v>0.65912427584007427</v>
      </c>
    </row>
    <row r="2280" spans="1:66" x14ac:dyDescent="0.25">
      <c r="A2280" t="s">
        <v>347</v>
      </c>
      <c r="B2280" t="s">
        <v>323</v>
      </c>
      <c r="C2280" t="s">
        <v>250</v>
      </c>
      <c r="D2280" s="7" t="s">
        <v>451</v>
      </c>
      <c r="E2280" s="10">
        <f>VLOOKUP(A2280,home!$A$2:$E$405,3,FALSE)</f>
        <v>1.1607000000000001</v>
      </c>
      <c r="F2280" s="10">
        <f>VLOOKUP(B2280,home!$B$2:$E$405,3,FALSE)</f>
        <v>0.78320000000000001</v>
      </c>
      <c r="G2280" s="10">
        <f>VLOOKUP(C2280,away!$B$2:$E$405,4,FALSE)</f>
        <v>0.62660000000000005</v>
      </c>
      <c r="H2280" s="10">
        <f>VLOOKUP(A2280,away!$A$2:$E$405,3,FALSE)</f>
        <v>0.89880000000000004</v>
      </c>
      <c r="I2280" s="10">
        <f>VLOOKUP(C2280,away!$B$2:$E$405,3,FALSE)</f>
        <v>1.1126</v>
      </c>
      <c r="J2280" s="10">
        <f>VLOOKUP(B2280,home!$B$2:$E$405,4,FALSE)</f>
        <v>0.70799999999999996</v>
      </c>
      <c r="K2280" s="12">
        <f t="shared" si="3078"/>
        <v>0.56961714638400007</v>
      </c>
      <c r="L2280" s="12">
        <f t="shared" si="3079"/>
        <v>0.70800345504000006</v>
      </c>
      <c r="M2280" s="13">
        <f t="shared" si="3080"/>
        <v>0.27869964969389444</v>
      </c>
      <c r="N2280" s="13">
        <f t="shared" si="3081"/>
        <v>0.15875209915685665</v>
      </c>
      <c r="O2280" s="13">
        <f t="shared" si="3082"/>
        <v>0.19732031490171495</v>
      </c>
      <c r="P2280" s="13">
        <f t="shared" si="3083"/>
        <v>0.11239703469790717</v>
      </c>
      <c r="Q2280" s="13">
        <f t="shared" si="3084"/>
        <v>4.5213958852099251E-2</v>
      </c>
      <c r="R2280" s="13">
        <f t="shared" si="3085"/>
        <v>6.9851732349997503E-2</v>
      </c>
      <c r="S2280" s="13">
        <f t="shared" si="3086"/>
        <v>1.1332175536242974E-2</v>
      </c>
      <c r="T2280" s="13">
        <f t="shared" si="3087"/>
        <v>3.2011639083322663E-2</v>
      </c>
      <c r="U2280" s="13">
        <f t="shared" si="3088"/>
        <v>3.9788744451184521E-2</v>
      </c>
      <c r="V2280" s="13">
        <f t="shared" si="3089"/>
        <v>5.0779592867918684E-4</v>
      </c>
      <c r="W2280" s="13">
        <f t="shared" si="3090"/>
        <v>8.5848820726854586E-3</v>
      </c>
      <c r="X2280" s="13">
        <f t="shared" si="3091"/>
        <v>6.0781261685722617E-3</v>
      </c>
      <c r="Y2280" s="13">
        <f t="shared" si="3092"/>
        <v>2.1516671637590995E-3</v>
      </c>
      <c r="Z2280" s="13">
        <f t="shared" si="3093"/>
        <v>1.6485089281442527E-2</v>
      </c>
      <c r="AA2280" s="13">
        <f t="shared" si="3094"/>
        <v>9.3901895143807604E-3</v>
      </c>
      <c r="AB2280" s="13">
        <f t="shared" si="3095"/>
        <v>2.6744064775932642E-3</v>
      </c>
      <c r="AC2280" s="13">
        <f t="shared" si="3096"/>
        <v>1.2799342562391477E-5</v>
      </c>
      <c r="AD2280" s="13">
        <f t="shared" si="3097"/>
        <v>1.2225240070715625E-3</v>
      </c>
      <c r="AE2280" s="13">
        <f t="shared" si="3098"/>
        <v>8.6555122087601159E-4</v>
      </c>
      <c r="AF2280" s="13">
        <f t="shared" si="3099"/>
        <v>3.0640662744715327E-4</v>
      </c>
      <c r="AG2280" s="13">
        <f t="shared" si="3100"/>
        <v>7.2312316959912887E-5</v>
      </c>
      <c r="AH2280" s="13">
        <f t="shared" si="3101"/>
        <v>2.9178750419760445E-3</v>
      </c>
      <c r="AI2280" s="13">
        <f t="shared" si="3102"/>
        <v>1.6620716549154892E-3</v>
      </c>
      <c r="AJ2280" s="13">
        <f t="shared" si="3103"/>
        <v>4.7337225657934675E-4</v>
      </c>
      <c r="AK2280" s="13">
        <f t="shared" si="3104"/>
        <v>8.9880317990027403E-5</v>
      </c>
      <c r="AL2280" s="13">
        <f t="shared" si="3105"/>
        <v>2.0647433919283207E-7</v>
      </c>
      <c r="AM2280" s="13">
        <f t="shared" si="3106"/>
        <v>1.3927412725880738E-4</v>
      </c>
      <c r="AN2280" s="13">
        <f t="shared" si="3107"/>
        <v>9.8606563296916284E-5</v>
      </c>
      <c r="AO2280" s="13">
        <f t="shared" si="3108"/>
        <v>3.4906893751918591E-5</v>
      </c>
      <c r="AP2280" s="13">
        <f t="shared" si="3109"/>
        <v>8.2380671270241877E-6</v>
      </c>
      <c r="AQ2280" s="13">
        <f t="shared" si="3110"/>
        <v>1.4581449971961425E-6</v>
      </c>
      <c r="AR2280" s="13">
        <f t="shared" si="3111"/>
        <v>4.1317312221880509E-4</v>
      </c>
      <c r="AS2280" s="13">
        <f t="shared" si="3112"/>
        <v>2.3535049484084346E-4</v>
      </c>
      <c r="AT2280" s="13">
        <f t="shared" si="3113"/>
        <v>6.7029838635651793E-5</v>
      </c>
      <c r="AU2280" s="13">
        <f t="shared" si="3114"/>
        <v>1.2727115135406658E-5</v>
      </c>
      <c r="AV2280" s="13">
        <f t="shared" si="3115"/>
        <v>1.8123957512827391E-6</v>
      </c>
      <c r="AW2280" s="13">
        <f t="shared" si="3116"/>
        <v>2.313033990770805E-9</v>
      </c>
      <c r="AX2280" s="13">
        <f t="shared" si="3117"/>
        <v>1.3222155155713984E-5</v>
      </c>
      <c r="AY2280" s="13">
        <f t="shared" si="3118"/>
        <v>9.3613315333204508E-6</v>
      </c>
      <c r="AZ2280" s="13">
        <f t="shared" si="3119"/>
        <v>3.3139275346828901E-6</v>
      </c>
      <c r="BA2280" s="13">
        <f t="shared" si="3120"/>
        <v>7.8209071476922554E-7</v>
      </c>
      <c r="BB2280" s="13">
        <f t="shared" si="3121"/>
        <v>1.3843073205282866E-7</v>
      </c>
      <c r="BC2280" s="13">
        <f t="shared" si="3122"/>
        <v>1.9601887315423843E-8</v>
      </c>
      <c r="BD2280" s="13">
        <f t="shared" si="3123"/>
        <v>4.8754666343429694E-5</v>
      </c>
      <c r="BE2280" s="13">
        <f t="shared" si="3124"/>
        <v>2.777149391544848E-5</v>
      </c>
      <c r="BF2280" s="13">
        <f t="shared" si="3125"/>
        <v>7.9095595574691921E-6</v>
      </c>
      <c r="BG2280" s="13">
        <f t="shared" si="3126"/>
        <v>1.5018069147599652E-6</v>
      </c>
      <c r="BH2280" s="13">
        <f t="shared" si="3127"/>
        <v>2.1386374230133261E-7</v>
      </c>
      <c r="BI2280" s="13">
        <f t="shared" si="3128"/>
        <v>2.4364090920937665E-8</v>
      </c>
      <c r="BJ2280" s="14">
        <f t="shared" si="3129"/>
        <v>0.25556848800363963</v>
      </c>
      <c r="BK2280" s="14">
        <f t="shared" si="3130"/>
        <v>0.40295902300515868</v>
      </c>
      <c r="BL2280" s="14">
        <f t="shared" si="3131"/>
        <v>0.3249848556874782</v>
      </c>
      <c r="BM2280" s="14">
        <f t="shared" si="3132"/>
        <v>0.13775330730674984</v>
      </c>
      <c r="BN2280" s="14">
        <f t="shared" si="3133"/>
        <v>0.86223478965247002</v>
      </c>
    </row>
    <row r="2281" spans="1:66" x14ac:dyDescent="0.25">
      <c r="A2281" t="s">
        <v>338</v>
      </c>
      <c r="B2281" t="s">
        <v>80</v>
      </c>
      <c r="C2281" t="s">
        <v>71</v>
      </c>
      <c r="D2281" s="7" t="s">
        <v>452</v>
      </c>
      <c r="E2281" s="10">
        <f>VLOOKUP(A2281,home!$A$2:$E$405,3,FALSE)</f>
        <v>1.4215</v>
      </c>
      <c r="F2281" s="10">
        <f>VLOOKUP(B2281,home!$B$2:$E$405,3,FALSE)</f>
        <v>1.1725000000000001</v>
      </c>
      <c r="G2281" s="10">
        <f>VLOOKUP(C2281,away!$B$2:$E$405,4,FALSE)</f>
        <v>0.99660000000000004</v>
      </c>
      <c r="H2281" s="10">
        <f>VLOOKUP(A2281,away!$A$2:$E$405,3,FALSE)</f>
        <v>1.0277000000000001</v>
      </c>
      <c r="I2281" s="10">
        <f>VLOOKUP(C2281,away!$B$2:$E$405,3,FALSE)</f>
        <v>0.97299999999999998</v>
      </c>
      <c r="J2281" s="10">
        <f>VLOOKUP(B2281,home!$B$2:$E$405,4,FALSE)</f>
        <v>0.89200000000000002</v>
      </c>
      <c r="K2281" s="12">
        <f t="shared" si="3078"/>
        <v>1.6610419402500003</v>
      </c>
      <c r="L2281" s="12">
        <f t="shared" si="3079"/>
        <v>0.89195727320000007</v>
      </c>
      <c r="M2281" s="13">
        <f t="shared" si="3080"/>
        <v>7.7847833250731704E-2</v>
      </c>
      <c r="N2281" s="13">
        <f t="shared" si="3081"/>
        <v>0.12930851598705387</v>
      </c>
      <c r="O2281" s="13">
        <f t="shared" si="3082"/>
        <v>6.9436941070850952E-2</v>
      </c>
      <c r="P2281" s="13">
        <f t="shared" si="3083"/>
        <v>0.11533767132135117</v>
      </c>
      <c r="Q2281" s="13">
        <f t="shared" si="3084"/>
        <v>0.1073934341429921</v>
      </c>
      <c r="R2281" s="13">
        <f t="shared" si="3085"/>
        <v>3.0967392308452652E-2</v>
      </c>
      <c r="S2281" s="13">
        <f t="shared" si="3086"/>
        <v>4.2720451778620966E-2</v>
      </c>
      <c r="T2281" s="13">
        <f t="shared" si="3087"/>
        <v>9.5790354677767003E-2</v>
      </c>
      <c r="U2281" s="13">
        <f t="shared" si="3088"/>
        <v>5.1438137404515125E-2</v>
      </c>
      <c r="V2281" s="13">
        <f t="shared" si="3089"/>
        <v>7.0326333654763548E-3</v>
      </c>
      <c r="W2281" s="13">
        <f t="shared" si="3090"/>
        <v>5.9461666072995412E-2</v>
      </c>
      <c r="X2281" s="13">
        <f t="shared" si="3091"/>
        <v>5.3037265530397934E-2</v>
      </c>
      <c r="Y2281" s="13">
        <f t="shared" si="3092"/>
        <v>2.3653487370239052E-2</v>
      </c>
      <c r="Z2281" s="13">
        <f t="shared" si="3093"/>
        <v>9.2071969338540279E-3</v>
      </c>
      <c r="AA2281" s="13">
        <f t="shared" si="3094"/>
        <v>1.5293540259272747E-2</v>
      </c>
      <c r="AB2281" s="13">
        <f t="shared" si="3095"/>
        <v>1.2701605892776951E-2</v>
      </c>
      <c r="AC2281" s="13">
        <f t="shared" si="3096"/>
        <v>6.5121237303613017E-4</v>
      </c>
      <c r="AD2281" s="13">
        <f t="shared" si="3097"/>
        <v>2.4692080296096465E-2</v>
      </c>
      <c r="AE2281" s="13">
        <f t="shared" si="3098"/>
        <v>2.2024280610541649E-2</v>
      </c>
      <c r="AF2281" s="13">
        <f t="shared" si="3099"/>
        <v>9.8223586387851825E-3</v>
      </c>
      <c r="AG2281" s="13">
        <f t="shared" si="3100"/>
        <v>2.9203747426144321E-3</v>
      </c>
      <c r="AH2281" s="13">
        <f t="shared" si="3101"/>
        <v>2.05310656773396E-3</v>
      </c>
      <c r="AI2281" s="13">
        <f t="shared" si="3102"/>
        <v>3.4102961168088349E-3</v>
      </c>
      <c r="AJ2281" s="13">
        <f t="shared" si="3103"/>
        <v>2.8323224393455955E-3</v>
      </c>
      <c r="AK2281" s="13">
        <f t="shared" si="3104"/>
        <v>1.5682021200214072E-3</v>
      </c>
      <c r="AL2281" s="13">
        <f t="shared" si="3105"/>
        <v>3.8592888462149905E-5</v>
      </c>
      <c r="AM2281" s="13">
        <f t="shared" si="3106"/>
        <v>8.2029161927673743E-3</v>
      </c>
      <c r="AN2281" s="13">
        <f t="shared" si="3107"/>
        <v>7.3166507595889127E-3</v>
      </c>
      <c r="AO2281" s="13">
        <f t="shared" si="3108"/>
        <v>3.2630699302398179E-3</v>
      </c>
      <c r="AP2281" s="13">
        <f t="shared" si="3109"/>
        <v>9.7017298574587419E-4</v>
      </c>
      <c r="AQ2281" s="13">
        <f t="shared" si="3110"/>
        <v>2.163382127245481E-4</v>
      </c>
      <c r="AR2281" s="13">
        <f t="shared" si="3111"/>
        <v>3.6625666714899889E-4</v>
      </c>
      <c r="AS2281" s="13">
        <f t="shared" si="3112"/>
        <v>6.0836768503067158E-4</v>
      </c>
      <c r="AT2281" s="13">
        <f t="shared" si="3113"/>
        <v>5.0526211996437408E-4</v>
      </c>
      <c r="AU2281" s="13">
        <f t="shared" si="3114"/>
        <v>2.7975385736015075E-4</v>
      </c>
      <c r="AV2281" s="13">
        <f t="shared" si="3115"/>
        <v>1.161707225054816E-4</v>
      </c>
      <c r="AW2281" s="13">
        <f t="shared" si="3116"/>
        <v>1.5882886519756279E-6</v>
      </c>
      <c r="AX2281" s="13">
        <f t="shared" si="3117"/>
        <v>2.2708979714237448E-3</v>
      </c>
      <c r="AY2281" s="13">
        <f t="shared" si="3118"/>
        <v>2.0255439623065351E-3</v>
      </c>
      <c r="AZ2281" s="13">
        <f t="shared" si="3119"/>
        <v>9.033493346828304E-4</v>
      </c>
      <c r="BA2281" s="13">
        <f t="shared" si="3120"/>
        <v>2.6858300310357726E-4</v>
      </c>
      <c r="BB2281" s="13">
        <f t="shared" si="3121"/>
        <v>5.9891140769033474E-5</v>
      </c>
      <c r="BC2281" s="13">
        <f t="shared" si="3122"/>
        <v>1.0684067721836891E-5</v>
      </c>
      <c r="BD2281" s="13">
        <f t="shared" si="3123"/>
        <v>5.4447549686923497E-5</v>
      </c>
      <c r="BE2281" s="13">
        <f t="shared" si="3124"/>
        <v>9.0439663573825695E-5</v>
      </c>
      <c r="BF2281" s="13">
        <f t="shared" si="3125"/>
        <v>7.5112037129112375E-5</v>
      </c>
      <c r="BG2281" s="13">
        <f t="shared" si="3126"/>
        <v>4.1588081296356957E-5</v>
      </c>
      <c r="BH2281" s="13">
        <f t="shared" si="3127"/>
        <v>1.7269886811943869E-5</v>
      </c>
      <c r="BI2281" s="13">
        <f t="shared" si="3128"/>
        <v>5.7372012596018266E-6</v>
      </c>
      <c r="BJ2281" s="14">
        <f t="shared" si="3129"/>
        <v>0.55361191563055734</v>
      </c>
      <c r="BK2281" s="14">
        <f t="shared" si="3130"/>
        <v>0.24565393893998502</v>
      </c>
      <c r="BL2281" s="14">
        <f t="shared" si="3131"/>
        <v>0.19186194965154568</v>
      </c>
      <c r="BM2281" s="14">
        <f t="shared" si="3132"/>
        <v>0.46801925740085487</v>
      </c>
      <c r="BN2281" s="14">
        <f t="shared" si="3133"/>
        <v>0.53029178808143251</v>
      </c>
    </row>
    <row r="2282" spans="1:66" x14ac:dyDescent="0.25">
      <c r="A2282" t="s">
        <v>338</v>
      </c>
      <c r="B2282" t="s">
        <v>72</v>
      </c>
      <c r="C2282" t="s">
        <v>93</v>
      </c>
      <c r="D2282" s="7" t="s">
        <v>452</v>
      </c>
      <c r="E2282" s="10">
        <f>VLOOKUP(A2282,home!$A$2:$E$405,3,FALSE)</f>
        <v>1.4215</v>
      </c>
      <c r="F2282" s="10">
        <f>VLOOKUP(B2282,home!$B$2:$E$405,3,FALSE)</f>
        <v>0.93799999999999994</v>
      </c>
      <c r="G2282" s="10">
        <f>VLOOKUP(C2282,away!$B$2:$E$405,4,FALSE)</f>
        <v>0.99660000000000004</v>
      </c>
      <c r="H2282" s="10">
        <f>VLOOKUP(A2282,away!$A$2:$E$405,3,FALSE)</f>
        <v>1.0277000000000001</v>
      </c>
      <c r="I2282" s="10">
        <f>VLOOKUP(C2282,away!$B$2:$E$405,3,FALSE)</f>
        <v>0.56759999999999999</v>
      </c>
      <c r="J2282" s="10">
        <f>VLOOKUP(B2282,home!$B$2:$E$405,4,FALSE)</f>
        <v>0.64870000000000005</v>
      </c>
      <c r="K2282" s="12">
        <f t="shared" si="3078"/>
        <v>1.3288335522000001</v>
      </c>
      <c r="L2282" s="12">
        <f t="shared" si="3079"/>
        <v>0.37840131872400007</v>
      </c>
      <c r="M2282" s="13">
        <f t="shared" si="3080"/>
        <v>0.18136660196128457</v>
      </c>
      <c r="N2282" s="13">
        <f t="shared" si="3081"/>
        <v>0.24100602593465728</v>
      </c>
      <c r="O2282" s="13">
        <f t="shared" si="3082"/>
        <v>6.86293613546409E-2</v>
      </c>
      <c r="P2282" s="13">
        <f t="shared" si="3083"/>
        <v>9.1196998034104859E-2</v>
      </c>
      <c r="Q2282" s="13">
        <f t="shared" si="3084"/>
        <v>0.16012844677217802</v>
      </c>
      <c r="R2282" s="13">
        <f t="shared" si="3085"/>
        <v>1.2984720419891021E-2</v>
      </c>
      <c r="S2282" s="13">
        <f t="shared" si="3086"/>
        <v>1.1464200630786334E-2</v>
      </c>
      <c r="T2282" s="13">
        <f t="shared" si="3087"/>
        <v>6.059281542381801E-2</v>
      </c>
      <c r="U2282" s="13">
        <f t="shared" si="3088"/>
        <v>1.7254532159887662E-2</v>
      </c>
      <c r="V2282" s="13">
        <f t="shared" si="3089"/>
        <v>6.4050790625937918E-4</v>
      </c>
      <c r="W2282" s="13">
        <f t="shared" si="3090"/>
        <v>7.0928017577514005E-2</v>
      </c>
      <c r="X2282" s="13">
        <f t="shared" si="3091"/>
        <v>2.6839255385810355E-2</v>
      </c>
      <c r="Y2282" s="13">
        <f t="shared" si="3092"/>
        <v>5.0780048157804299E-3</v>
      </c>
      <c r="Z2282" s="13">
        <f t="shared" si="3093"/>
        <v>1.6378117767164048E-3</v>
      </c>
      <c r="AA2282" s="13">
        <f t="shared" si="3094"/>
        <v>2.1763792410890537E-3</v>
      </c>
      <c r="AB2282" s="13">
        <f t="shared" si="3095"/>
        <v>1.4460228789353539E-3</v>
      </c>
      <c r="AC2282" s="13">
        <f t="shared" si="3096"/>
        <v>2.0129256722398876E-5</v>
      </c>
      <c r="AD2282" s="13">
        <f t="shared" si="3097"/>
        <v>2.3562882387008006E-2</v>
      </c>
      <c r="AE2282" s="13">
        <f t="shared" si="3098"/>
        <v>8.916225768182344E-3</v>
      </c>
      <c r="AF2282" s="13">
        <f t="shared" si="3099"/>
        <v>1.6869557943605547E-3</v>
      </c>
      <c r="AG2282" s="13">
        <f t="shared" si="3100"/>
        <v>2.1278209907170899E-4</v>
      </c>
      <c r="AH2282" s="13">
        <f t="shared" si="3101"/>
        <v>1.5493753403279627E-4</v>
      </c>
      <c r="AI2282" s="13">
        <f t="shared" si="3102"/>
        <v>2.0588619371790908E-4</v>
      </c>
      <c r="AJ2282" s="13">
        <f t="shared" si="3103"/>
        <v>1.3679424107355324E-4</v>
      </c>
      <c r="AK2282" s="13">
        <f t="shared" si="3104"/>
        <v>6.0592259095424327E-5</v>
      </c>
      <c r="AL2282" s="13">
        <f t="shared" si="3105"/>
        <v>4.048656733685655E-7</v>
      </c>
      <c r="AM2282" s="13">
        <f t="shared" si="3106"/>
        <v>6.2622297404797264E-3</v>
      </c>
      <c r="AN2282" s="13">
        <f t="shared" si="3107"/>
        <v>2.369635991950181E-3</v>
      </c>
      <c r="AO2282" s="13">
        <f t="shared" si="3108"/>
        <v>4.4833669212490125E-4</v>
      </c>
      <c r="AP2282" s="13">
        <f t="shared" si="3109"/>
        <v>5.6550398510806215E-5</v>
      </c>
      <c r="AQ2282" s="13">
        <f t="shared" si="3110"/>
        <v>5.3496863427142E-6</v>
      </c>
      <c r="AR2282" s="13">
        <f t="shared" si="3111"/>
        <v>1.1725713439570957E-5</v>
      </c>
      <c r="AS2282" s="13">
        <f t="shared" si="3112"/>
        <v>1.5581521441984354E-5</v>
      </c>
      <c r="AT2282" s="13">
        <f t="shared" si="3113"/>
        <v>1.0352624243216272E-5</v>
      </c>
      <c r="AU2282" s="13">
        <f t="shared" si="3114"/>
        <v>4.5856381492349737E-6</v>
      </c>
      <c r="AV2282" s="13">
        <f t="shared" si="3115"/>
        <v>1.5233874577379366E-6</v>
      </c>
      <c r="AW2282" s="13">
        <f t="shared" si="3116"/>
        <v>5.6549879297560494E-9</v>
      </c>
      <c r="AX2282" s="13">
        <f t="shared" si="3117"/>
        <v>1.3869101651223612E-3</v>
      </c>
      <c r="AY2282" s="13">
        <f t="shared" si="3118"/>
        <v>5.2480863543402211E-4</v>
      </c>
      <c r="AZ2282" s="13">
        <f t="shared" si="3119"/>
        <v>9.9294139862988489E-5</v>
      </c>
      <c r="BA2282" s="13">
        <f t="shared" si="3120"/>
        <v>1.2524344488573383E-5</v>
      </c>
      <c r="BB2282" s="13">
        <f t="shared" si="3121"/>
        <v>1.1848071176574574E-6</v>
      </c>
      <c r="BC2282" s="13">
        <f t="shared" si="3122"/>
        <v>8.9666515151032743E-8</v>
      </c>
      <c r="BD2282" s="13">
        <f t="shared" si="3123"/>
        <v>7.3950423808556292E-7</v>
      </c>
      <c r="BE2282" s="13">
        <f t="shared" si="3124"/>
        <v>9.8267804356219313E-7</v>
      </c>
      <c r="BF2282" s="13">
        <f t="shared" si="3125"/>
        <v>6.5290777764784793E-7</v>
      </c>
      <c r="BG2282" s="13">
        <f t="shared" si="3126"/>
        <v>2.8920192047693259E-7</v>
      </c>
      <c r="BH2282" s="13">
        <f t="shared" si="3127"/>
        <v>9.6075303822606124E-8</v>
      </c>
      <c r="BI2282" s="13">
        <f t="shared" si="3128"/>
        <v>2.5533617451457559E-8</v>
      </c>
      <c r="BJ2282" s="14">
        <f t="shared" si="3129"/>
        <v>0.61011832622632967</v>
      </c>
      <c r="BK2282" s="14">
        <f t="shared" si="3130"/>
        <v>0.28521365129026494</v>
      </c>
      <c r="BL2282" s="14">
        <f t="shared" si="3131"/>
        <v>0.10309578106799648</v>
      </c>
      <c r="BM2282" s="14">
        <f t="shared" si="3132"/>
        <v>0.24422861290410486</v>
      </c>
      <c r="BN2282" s="14">
        <f t="shared" si="3133"/>
        <v>0.75531215447675681</v>
      </c>
    </row>
    <row r="2283" spans="1:66" x14ac:dyDescent="0.25">
      <c r="A2283" t="s">
        <v>338</v>
      </c>
      <c r="B2283" t="s">
        <v>87</v>
      </c>
      <c r="C2283" t="s">
        <v>81</v>
      </c>
      <c r="D2283" s="7" t="s">
        <v>452</v>
      </c>
      <c r="E2283" s="10">
        <f>VLOOKUP(A2283,home!$A$2:$E$405,3,FALSE)</f>
        <v>1.4215</v>
      </c>
      <c r="F2283" s="10">
        <f>VLOOKUP(B2283,home!$B$2:$E$405,3,FALSE)</f>
        <v>0.82069999999999999</v>
      </c>
      <c r="G2283" s="10">
        <f>VLOOKUP(C2283,away!$B$2:$E$405,4,FALSE)</f>
        <v>0.87939999999999996</v>
      </c>
      <c r="H2283" s="10">
        <f>VLOOKUP(A2283,away!$A$2:$E$405,3,FALSE)</f>
        <v>1.0277000000000001</v>
      </c>
      <c r="I2283" s="10">
        <f>VLOOKUP(C2283,away!$B$2:$E$405,3,FALSE)</f>
        <v>0.7298</v>
      </c>
      <c r="J2283" s="10">
        <f>VLOOKUP(B2283,home!$B$2:$E$405,4,FALSE)</f>
        <v>1.0541</v>
      </c>
      <c r="K2283" s="12">
        <f t="shared" si="3078"/>
        <v>1.0259300689699999</v>
      </c>
      <c r="L2283" s="12">
        <f t="shared" si="3079"/>
        <v>0.79059129638600012</v>
      </c>
      <c r="M2283" s="13">
        <f t="shared" si="3080"/>
        <v>0.16259036079064637</v>
      </c>
      <c r="N2283" s="13">
        <f t="shared" si="3081"/>
        <v>0.16680634005980502</v>
      </c>
      <c r="O2283" s="13">
        <f t="shared" si="3082"/>
        <v>0.1285425241173446</v>
      </c>
      <c r="P2283" s="13">
        <f t="shared" si="3083"/>
        <v>0.13187564063328525</v>
      </c>
      <c r="Q2283" s="13">
        <f t="shared" si="3084"/>
        <v>8.5565819981094499E-2</v>
      </c>
      <c r="R2283" s="13">
        <f t="shared" si="3085"/>
        <v>5.0812300391330077E-2</v>
      </c>
      <c r="S2283" s="13">
        <f t="shared" si="3086"/>
        <v>2.674079894384471E-2</v>
      </c>
      <c r="T2283" s="13">
        <f t="shared" si="3087"/>
        <v>6.7647592545184612E-2</v>
      </c>
      <c r="U2283" s="13">
        <f t="shared" si="3088"/>
        <v>5.2129866845001628E-2</v>
      </c>
      <c r="V2283" s="13">
        <f t="shared" si="3089"/>
        <v>2.4099146226660849E-3</v>
      </c>
      <c r="W2283" s="13">
        <f t="shared" si="3090"/>
        <v>2.9261515864892961E-2</v>
      </c>
      <c r="X2283" s="13">
        <f t="shared" si="3091"/>
        <v>2.3133899761845239E-2</v>
      </c>
      <c r="Y2283" s="13">
        <f t="shared" si="3092"/>
        <v>9.1447299015905027E-3</v>
      </c>
      <c r="Z2283" s="13">
        <f t="shared" si="3093"/>
        <v>1.3390587479578834E-2</v>
      </c>
      <c r="AA2283" s="13">
        <f t="shared" si="3094"/>
        <v>1.3737806336473132E-2</v>
      </c>
      <c r="AB2283" s="13">
        <f t="shared" si="3095"/>
        <v>7.0470143011371897E-3</v>
      </c>
      <c r="AC2283" s="13">
        <f t="shared" si="3096"/>
        <v>1.2216631154753199E-4</v>
      </c>
      <c r="AD2283" s="13">
        <f t="shared" si="3097"/>
        <v>7.5050672473590957E-3</v>
      </c>
      <c r="AE2283" s="13">
        <f t="shared" si="3098"/>
        <v>5.9334408445537367E-3</v>
      </c>
      <c r="AF2283" s="13">
        <f t="shared" si="3099"/>
        <v>2.3454633446626915E-3</v>
      </c>
      <c r="AG2283" s="13">
        <f t="shared" si="3100"/>
        <v>6.181009687609069E-4</v>
      </c>
      <c r="AH2283" s="13">
        <f t="shared" si="3101"/>
        <v>2.6466204787125931E-3</v>
      </c>
      <c r="AI2283" s="13">
        <f t="shared" si="3102"/>
        <v>2.715247530263025E-3</v>
      </c>
      <c r="AJ2283" s="13">
        <f t="shared" si="3103"/>
        <v>1.3928270429966834E-3</v>
      </c>
      <c r="AK2283" s="13">
        <f t="shared" si="3104"/>
        <v>4.7631438142828954E-4</v>
      </c>
      <c r="AL2283" s="13">
        <f t="shared" si="3105"/>
        <v>3.9635217046798339E-6</v>
      </c>
      <c r="AM2283" s="13">
        <f t="shared" si="3106"/>
        <v>1.5399348317415215E-3</v>
      </c>
      <c r="AN2283" s="13">
        <f t="shared" si="3107"/>
        <v>1.2174590749764866E-3</v>
      </c>
      <c r="AO2283" s="13">
        <f t="shared" si="3108"/>
        <v>4.8125627419128052E-4</v>
      </c>
      <c r="AP2283" s="13">
        <f t="shared" si="3109"/>
        <v>1.2682567390226025E-4</v>
      </c>
      <c r="AQ2283" s="13">
        <f t="shared" si="3110"/>
        <v>2.5066818486354004E-5</v>
      </c>
      <c r="AR2283" s="13">
        <f t="shared" si="3111"/>
        <v>4.1847902306142509E-4</v>
      </c>
      <c r="AS2283" s="13">
        <f t="shared" si="3112"/>
        <v>4.2933021299190608E-4</v>
      </c>
      <c r="AT2283" s="13">
        <f t="shared" si="3113"/>
        <v>2.2023138751284542E-4</v>
      </c>
      <c r="AU2283" s="13">
        <f t="shared" si="3114"/>
        <v>7.5314000860137446E-5</v>
      </c>
      <c r="AV2283" s="13">
        <f t="shared" si="3115"/>
        <v>1.9316724524211859E-5</v>
      </c>
      <c r="AW2283" s="13">
        <f t="shared" si="3116"/>
        <v>8.9299397275123192E-8</v>
      </c>
      <c r="AX2283" s="13">
        <f t="shared" si="3117"/>
        <v>2.6331090802298064E-4</v>
      </c>
      <c r="AY2283" s="13">
        <f t="shared" si="3118"/>
        <v>2.081713121264631E-4</v>
      </c>
      <c r="AZ2283" s="13">
        <f t="shared" si="3119"/>
        <v>8.2289213762217574E-5</v>
      </c>
      <c r="BA2283" s="13">
        <f t="shared" si="3120"/>
        <v>2.168571206228542E-5</v>
      </c>
      <c r="BB2283" s="13">
        <f t="shared" si="3121"/>
        <v>4.2861338030939379E-6</v>
      </c>
      <c r="BC2283" s="13">
        <f t="shared" si="3122"/>
        <v>6.7771601597437869E-7</v>
      </c>
      <c r="BD2283" s="13">
        <f t="shared" si="3123"/>
        <v>5.5140978892079805E-5</v>
      </c>
      <c r="BE2283" s="13">
        <f t="shared" si="3124"/>
        <v>5.6570788277824751E-5</v>
      </c>
      <c r="BF2283" s="13">
        <f t="shared" si="3125"/>
        <v>2.9018836359777999E-5</v>
      </c>
      <c r="BG2283" s="13">
        <f t="shared" si="3126"/>
        <v>9.9237655960053963E-6</v>
      </c>
      <c r="BH2283" s="13">
        <f t="shared" si="3127"/>
        <v>2.5452723805879821E-6</v>
      </c>
      <c r="BI2283" s="13">
        <f t="shared" si="3128"/>
        <v>5.2225429379281306E-7</v>
      </c>
      <c r="BJ2283" s="14">
        <f t="shared" si="3129"/>
        <v>0.40193293418884019</v>
      </c>
      <c r="BK2283" s="14">
        <f t="shared" si="3130"/>
        <v>0.32395101613582117</v>
      </c>
      <c r="BL2283" s="14">
        <f t="shared" si="3131"/>
        <v>0.26081691466943785</v>
      </c>
      <c r="BM2283" s="14">
        <f t="shared" si="3132"/>
        <v>0.27369038448744304</v>
      </c>
      <c r="BN2283" s="14">
        <f t="shared" si="3133"/>
        <v>0.72619298597350579</v>
      </c>
    </row>
    <row r="2284" spans="1:66" x14ac:dyDescent="0.25">
      <c r="A2284" t="s">
        <v>338</v>
      </c>
      <c r="B2284" t="s">
        <v>89</v>
      </c>
      <c r="C2284" t="s">
        <v>82</v>
      </c>
      <c r="D2284" s="7" t="s">
        <v>452</v>
      </c>
      <c r="E2284" s="10">
        <f>VLOOKUP(A2284,home!$A$2:$E$405,3,FALSE)</f>
        <v>1.4215</v>
      </c>
      <c r="F2284" s="10">
        <f>VLOOKUP(B2284,home!$B$2:$E$405,3,FALSE)</f>
        <v>0.70350000000000001</v>
      </c>
      <c r="G2284" s="10">
        <f>VLOOKUP(C2284,away!$B$2:$E$405,4,FALSE)</f>
        <v>0.87939999999999996</v>
      </c>
      <c r="H2284" s="10">
        <f>VLOOKUP(A2284,away!$A$2:$E$405,3,FALSE)</f>
        <v>1.0277000000000001</v>
      </c>
      <c r="I2284" s="10">
        <f>VLOOKUP(C2284,away!$B$2:$E$405,3,FALSE)</f>
        <v>1.2974000000000001</v>
      </c>
      <c r="J2284" s="10">
        <f>VLOOKUP(B2284,home!$B$2:$E$405,4,FALSE)</f>
        <v>0.81089999999999995</v>
      </c>
      <c r="K2284" s="12">
        <f t="shared" si="3078"/>
        <v>0.87942220484999989</v>
      </c>
      <c r="L2284" s="12">
        <f t="shared" si="3079"/>
        <v>1.0812037679820001</v>
      </c>
      <c r="M2284" s="13">
        <f t="shared" si="3080"/>
        <v>0.14077027496775427</v>
      </c>
      <c r="N2284" s="13">
        <f t="shared" si="3081"/>
        <v>0.12379650558948324</v>
      </c>
      <c r="O2284" s="13">
        <f t="shared" si="3082"/>
        <v>0.15220135171499816</v>
      </c>
      <c r="P2284" s="13">
        <f t="shared" si="3083"/>
        <v>0.133849248306354</v>
      </c>
      <c r="Q2284" s="13">
        <f t="shared" si="3084"/>
        <v>5.4434697949114326E-2</v>
      </c>
      <c r="R2284" s="13">
        <f t="shared" si="3085"/>
        <v>8.2280337483104815E-2</v>
      </c>
      <c r="S2284" s="13">
        <f t="shared" si="3086"/>
        <v>3.1817124169644238E-2</v>
      </c>
      <c r="T2284" s="13">
        <f t="shared" si="3087"/>
        <v>5.8855000531544466E-2</v>
      </c>
      <c r="U2284" s="13">
        <f t="shared" si="3088"/>
        <v>7.2359155805194142E-2</v>
      </c>
      <c r="V2284" s="13">
        <f t="shared" si="3089"/>
        <v>3.3614247313001697E-3</v>
      </c>
      <c r="W2284" s="13">
        <f t="shared" si="3090"/>
        <v>1.595702736358463E-2</v>
      </c>
      <c r="X2284" s="13">
        <f t="shared" si="3091"/>
        <v>1.7252798111299584E-2</v>
      </c>
      <c r="Y2284" s="13">
        <f t="shared" si="3092"/>
        <v>9.3268951630849205E-3</v>
      </c>
      <c r="Z2284" s="13">
        <f t="shared" si="3093"/>
        <v>2.9653936972521177E-2</v>
      </c>
      <c r="AA2284" s="13">
        <f t="shared" si="3094"/>
        <v>2.6078330634857511E-2</v>
      </c>
      <c r="AB2284" s="13">
        <f t="shared" si="3095"/>
        <v>1.1466931512856842E-2</v>
      </c>
      <c r="AC2284" s="13">
        <f t="shared" si="3096"/>
        <v>1.9975993406011052E-4</v>
      </c>
      <c r="AD2284" s="13">
        <f t="shared" si="3097"/>
        <v>3.5082410467338438E-3</v>
      </c>
      <c r="AE2284" s="13">
        <f t="shared" si="3098"/>
        <v>3.7931234387177481E-3</v>
      </c>
      <c r="AF2284" s="13">
        <f t="shared" si="3099"/>
        <v>2.0505696771812346E-3</v>
      </c>
      <c r="AG2284" s="13">
        <f t="shared" si="3100"/>
        <v>7.3902788715932827E-4</v>
      </c>
      <c r="AH2284" s="13">
        <f t="shared" si="3101"/>
        <v>8.0154870975476591E-3</v>
      </c>
      <c r="AI2284" s="13">
        <f t="shared" si="3102"/>
        <v>7.0489973362720905E-3</v>
      </c>
      <c r="AJ2284" s="13">
        <f t="shared" si="3103"/>
        <v>3.099522389723088E-3</v>
      </c>
      <c r="AK2284" s="13">
        <f t="shared" si="3104"/>
        <v>9.0859627131740627E-4</v>
      </c>
      <c r="AL2284" s="13">
        <f t="shared" si="3105"/>
        <v>7.5975462921550328E-6</v>
      </c>
      <c r="AM2284" s="13">
        <f t="shared" si="3106"/>
        <v>6.1704501529278981E-4</v>
      </c>
      <c r="AN2284" s="13">
        <f t="shared" si="3107"/>
        <v>6.6715139554907521E-4</v>
      </c>
      <c r="AO2284" s="13">
        <f t="shared" si="3108"/>
        <v>3.6066330134105486E-4</v>
      </c>
      <c r="AP2284" s="13">
        <f t="shared" si="3109"/>
        <v>1.299835067942587E-4</v>
      </c>
      <c r="AQ2284" s="13">
        <f t="shared" si="3110"/>
        <v>3.5134664330366603E-5</v>
      </c>
      <c r="AR2284" s="13">
        <f t="shared" si="3111"/>
        <v>1.7332749704159277E-3</v>
      </c>
      <c r="AS2284" s="13">
        <f t="shared" si="3112"/>
        <v>1.5242804960944939E-3</v>
      </c>
      <c r="AT2284" s="13">
        <f t="shared" si="3113"/>
        <v>6.7024305734263547E-4</v>
      </c>
      <c r="AU2284" s="13">
        <f t="shared" si="3114"/>
        <v>1.9647554242455516E-4</v>
      </c>
      <c r="AV2284" s="13">
        <f t="shared" si="3115"/>
        <v>4.3196238679525489E-5</v>
      </c>
      <c r="AW2284" s="13">
        <f t="shared" si="3116"/>
        <v>2.0066694170315215E-7</v>
      </c>
      <c r="AX2284" s="13">
        <f t="shared" si="3117"/>
        <v>9.0440514640081169E-5</v>
      </c>
      <c r="AY2284" s="13">
        <f t="shared" si="3118"/>
        <v>9.7784625207087E-5</v>
      </c>
      <c r="AZ2284" s="13">
        <f t="shared" si="3119"/>
        <v>5.286255261230506E-5</v>
      </c>
      <c r="BA2284" s="13">
        <f t="shared" si="3120"/>
        <v>1.9051730356523653E-5</v>
      </c>
      <c r="BB2284" s="13">
        <f t="shared" si="3121"/>
        <v>5.1497006620126065E-6</v>
      </c>
      <c r="BC2284" s="13">
        <f t="shared" si="3122"/>
        <v>1.1135751519494864E-6</v>
      </c>
      <c r="BD2284" s="13">
        <f t="shared" si="3123"/>
        <v>3.1233723816043174E-4</v>
      </c>
      <c r="BE2284" s="13">
        <f t="shared" si="3124"/>
        <v>2.7467630263980646E-4</v>
      </c>
      <c r="BF2284" s="13">
        <f t="shared" si="3125"/>
        <v>1.2077821984377219E-4</v>
      </c>
      <c r="BG2284" s="13">
        <f t="shared" si="3126"/>
        <v>3.5405016130956052E-5</v>
      </c>
      <c r="BH2284" s="13">
        <f t="shared" si="3127"/>
        <v>7.7839893371587951E-6</v>
      </c>
      <c r="BI2284" s="13">
        <f t="shared" si="3128"/>
        <v>1.3690826130826154E-6</v>
      </c>
      <c r="BJ2284" s="14">
        <f t="shared" si="3129"/>
        <v>0.29179026733984093</v>
      </c>
      <c r="BK2284" s="14">
        <f t="shared" si="3130"/>
        <v>0.31010321428061205</v>
      </c>
      <c r="BL2284" s="14">
        <f t="shared" si="3131"/>
        <v>0.36837853039955415</v>
      </c>
      <c r="BM2284" s="14">
        <f t="shared" si="3132"/>
        <v>0.31249594902345407</v>
      </c>
      <c r="BN2284" s="14">
        <f t="shared" si="3133"/>
        <v>0.68733241601080886</v>
      </c>
    </row>
    <row r="2285" spans="1:66" x14ac:dyDescent="0.25">
      <c r="A2285" t="s">
        <v>338</v>
      </c>
      <c r="B2285" t="s">
        <v>91</v>
      </c>
      <c r="C2285" t="s">
        <v>83</v>
      </c>
      <c r="D2285" s="7" t="s">
        <v>452</v>
      </c>
      <c r="E2285" s="10">
        <f>VLOOKUP(A2285,home!$A$2:$E$405,3,FALSE)</f>
        <v>1.4215</v>
      </c>
      <c r="F2285" s="10">
        <f>VLOOKUP(B2285,home!$B$2:$E$405,3,FALSE)</f>
        <v>1.1725000000000001</v>
      </c>
      <c r="G2285" s="10">
        <f>VLOOKUP(C2285,away!$B$2:$E$405,4,FALSE)</f>
        <v>0.87939999999999996</v>
      </c>
      <c r="H2285" s="10">
        <f>VLOOKUP(A2285,away!$A$2:$E$405,3,FALSE)</f>
        <v>1.0277000000000001</v>
      </c>
      <c r="I2285" s="10">
        <f>VLOOKUP(C2285,away!$B$2:$E$405,3,FALSE)</f>
        <v>1.2974000000000001</v>
      </c>
      <c r="J2285" s="10">
        <f>VLOOKUP(B2285,home!$B$2:$E$405,4,FALSE)</f>
        <v>1.3785000000000001</v>
      </c>
      <c r="K2285" s="12">
        <f t="shared" si="3078"/>
        <v>1.4657036747500001</v>
      </c>
      <c r="L2285" s="12">
        <f t="shared" si="3079"/>
        <v>1.8380064054300005</v>
      </c>
      <c r="M2285" s="13">
        <f t="shared" si="3080"/>
        <v>3.6746581422028184E-2</v>
      </c>
      <c r="N2285" s="13">
        <f t="shared" si="3081"/>
        <v>5.3859599424766792E-2</v>
      </c>
      <c r="O2285" s="13">
        <f t="shared" si="3082"/>
        <v>6.754045203134286E-2</v>
      </c>
      <c r="P2285" s="13">
        <f t="shared" si="3083"/>
        <v>9.8994288736615324E-2</v>
      </c>
      <c r="Q2285" s="13">
        <f t="shared" si="3084"/>
        <v>3.9471106398721846E-2</v>
      </c>
      <c r="R2285" s="13">
        <f t="shared" si="3085"/>
        <v>6.2069891729622947E-2</v>
      </c>
      <c r="S2285" s="13">
        <f t="shared" si="3086"/>
        <v>6.6671978883685479E-2</v>
      </c>
      <c r="T2285" s="13">
        <f t="shared" si="3087"/>
        <v>7.2548146390259832E-2</v>
      </c>
      <c r="U2285" s="13">
        <f t="shared" si="3088"/>
        <v>9.0976068399442986E-2</v>
      </c>
      <c r="V2285" s="13">
        <f t="shared" si="3089"/>
        <v>1.9956943756819015E-2</v>
      </c>
      <c r="W2285" s="13">
        <f t="shared" si="3090"/>
        <v>1.9284315231684949E-2</v>
      </c>
      <c r="X2285" s="13">
        <f t="shared" si="3091"/>
        <v>3.5444694920168253E-2</v>
      </c>
      <c r="Y2285" s="13">
        <f t="shared" si="3092"/>
        <v>3.2573788150890737E-2</v>
      </c>
      <c r="Z2285" s="13">
        <f t="shared" si="3093"/>
        <v>3.8028286194464536E-2</v>
      </c>
      <c r="AA2285" s="13">
        <f t="shared" si="3094"/>
        <v>5.5738198819671368E-2</v>
      </c>
      <c r="AB2285" s="13">
        <f t="shared" si="3095"/>
        <v>4.0847841416969226E-2</v>
      </c>
      <c r="AC2285" s="13">
        <f t="shared" si="3096"/>
        <v>3.3602164067203255E-3</v>
      </c>
      <c r="AD2285" s="13">
        <f t="shared" si="3097"/>
        <v>7.0662729250295089E-3</v>
      </c>
      <c r="AE2285" s="13">
        <f t="shared" si="3098"/>
        <v>1.2987854898720822E-2</v>
      </c>
      <c r="AF2285" s="13">
        <f t="shared" si="3099"/>
        <v>1.1935880248322144E-2</v>
      </c>
      <c r="AG2285" s="13">
        <f t="shared" si="3100"/>
        <v>7.3127414502871767E-3</v>
      </c>
      <c r="AH2285" s="13">
        <f t="shared" si="3101"/>
        <v>1.747405840323777E-2</v>
      </c>
      <c r="AI2285" s="13">
        <f t="shared" si="3102"/>
        <v>2.5611791614421717E-2</v>
      </c>
      <c r="AJ2285" s="13">
        <f t="shared" si="3103"/>
        <v>1.8769648543094576E-2</v>
      </c>
      <c r="AK2285" s="13">
        <f t="shared" si="3104"/>
        <v>9.1702476144599008E-3</v>
      </c>
      <c r="AL2285" s="13">
        <f t="shared" si="3105"/>
        <v>3.6209325636477014E-4</v>
      </c>
      <c r="AM2285" s="13">
        <f t="shared" si="3106"/>
        <v>2.0714124386004371E-3</v>
      </c>
      <c r="AN2285" s="13">
        <f t="shared" si="3107"/>
        <v>3.8072693304349809E-3</v>
      </c>
      <c r="AO2285" s="13">
        <f t="shared" si="3108"/>
        <v>3.4988927082683433E-3</v>
      </c>
      <c r="AP2285" s="13">
        <f t="shared" si="3109"/>
        <v>2.1436624032365129E-3</v>
      </c>
      <c r="AQ2285" s="13">
        <f t="shared" si="3110"/>
        <v>9.8501630705704474E-4</v>
      </c>
      <c r="AR2285" s="13">
        <f t="shared" si="3111"/>
        <v>6.4234862548017829E-3</v>
      </c>
      <c r="AS2285" s="13">
        <f t="shared" si="3112"/>
        <v>9.4149274083690868E-3</v>
      </c>
      <c r="AT2285" s="13">
        <f t="shared" si="3113"/>
        <v>6.8997468499755344E-3</v>
      </c>
      <c r="AU2285" s="13">
        <f t="shared" si="3114"/>
        <v>3.3709947709512924E-3</v>
      </c>
      <c r="AV2285" s="13">
        <f t="shared" si="3115"/>
        <v>1.2352198558365864E-3</v>
      </c>
      <c r="AW2285" s="13">
        <f t="shared" si="3116"/>
        <v>2.7096371192918809E-5</v>
      </c>
      <c r="AX2285" s="13">
        <f t="shared" si="3117"/>
        <v>5.0601280386325203E-4</v>
      </c>
      <c r="AY2285" s="13">
        <f t="shared" si="3118"/>
        <v>9.3005477473025167E-4</v>
      </c>
      <c r="AZ2285" s="13">
        <f t="shared" si="3119"/>
        <v>8.5472331667747964E-4</v>
      </c>
      <c r="BA2285" s="13">
        <f t="shared" si="3120"/>
        <v>5.2366231030786094E-4</v>
      </c>
      <c r="BB2285" s="13">
        <f t="shared" si="3121"/>
        <v>2.4062367015703024E-4</v>
      </c>
      <c r="BC2285" s="13">
        <f t="shared" si="3122"/>
        <v>8.8453569409339356E-5</v>
      </c>
      <c r="BD2285" s="13">
        <f t="shared" si="3123"/>
        <v>1.9677348135862067E-3</v>
      </c>
      <c r="BE2285" s="13">
        <f t="shared" si="3124"/>
        <v>2.8841161472068092E-3</v>
      </c>
      <c r="BF2285" s="13">
        <f t="shared" si="3125"/>
        <v>2.1136298176834168E-3</v>
      </c>
      <c r="BG2285" s="13">
        <f t="shared" si="3126"/>
        <v>1.0326516636132519E-3</v>
      </c>
      <c r="BH2285" s="13">
        <f t="shared" si="3127"/>
        <v>3.783903345236612E-4</v>
      </c>
      <c r="BI2285" s="13">
        <f t="shared" si="3128"/>
        <v>1.1092162076024245E-4</v>
      </c>
      <c r="BJ2285" s="14">
        <f t="shared" si="3129"/>
        <v>0.30813418367159456</v>
      </c>
      <c r="BK2285" s="14">
        <f t="shared" si="3130"/>
        <v>0.22702215723696331</v>
      </c>
      <c r="BL2285" s="14">
        <f t="shared" si="3131"/>
        <v>0.42403001810957125</v>
      </c>
      <c r="BM2285" s="14">
        <f t="shared" si="3132"/>
        <v>0.63762976706595831</v>
      </c>
      <c r="BN2285" s="14">
        <f t="shared" si="3133"/>
        <v>0.35868191974309799</v>
      </c>
    </row>
    <row r="2286" spans="1:66" x14ac:dyDescent="0.25">
      <c r="A2286" t="s">
        <v>338</v>
      </c>
      <c r="B2286" t="s">
        <v>95</v>
      </c>
      <c r="C2286" t="s">
        <v>78</v>
      </c>
      <c r="D2286" s="7" t="s">
        <v>452</v>
      </c>
      <c r="E2286" s="10">
        <f>VLOOKUP(A2286,home!$A$2:$E$405,3,FALSE)</f>
        <v>1.4215</v>
      </c>
      <c r="F2286" s="10">
        <f>VLOOKUP(B2286,home!$B$2:$E$405,3,FALSE)</f>
        <v>1.1904999999999999</v>
      </c>
      <c r="G2286" s="10">
        <f>VLOOKUP(C2286,away!$B$2:$E$405,4,FALSE)</f>
        <v>1.0823</v>
      </c>
      <c r="H2286" s="10">
        <f>VLOOKUP(A2286,away!$A$2:$E$405,3,FALSE)</f>
        <v>1.0277000000000001</v>
      </c>
      <c r="I2286" s="10">
        <f>VLOOKUP(C2286,away!$B$2:$E$405,3,FALSE)</f>
        <v>0.74850000000000005</v>
      </c>
      <c r="J2286" s="10">
        <f>VLOOKUP(B2286,home!$B$2:$E$405,4,FALSE)</f>
        <v>0.97299999999999998</v>
      </c>
      <c r="K2286" s="12">
        <f t="shared" si="3078"/>
        <v>1.8315716902249999</v>
      </c>
      <c r="L2286" s="12">
        <f t="shared" si="3079"/>
        <v>0.74846414685000007</v>
      </c>
      <c r="M2286" s="13">
        <f t="shared" si="3080"/>
        <v>7.5771288552837809E-2</v>
      </c>
      <c r="N2286" s="13">
        <f t="shared" si="3081"/>
        <v>0.13878054704524731</v>
      </c>
      <c r="O2286" s="13">
        <f t="shared" si="3082"/>
        <v>5.671209284242492E-2</v>
      </c>
      <c r="P2286" s="13">
        <f t="shared" si="3083"/>
        <v>0.10387226374359733</v>
      </c>
      <c r="Q2286" s="13">
        <f t="shared" si="3084"/>
        <v>0.12709326056100689</v>
      </c>
      <c r="R2286" s="13">
        <f t="shared" si="3085"/>
        <v>2.1223484092691782E-2</v>
      </c>
      <c r="S2286" s="13">
        <f t="shared" si="3086"/>
        <v>3.5598731990995551E-2</v>
      </c>
      <c r="T2286" s="13">
        <f t="shared" si="3087"/>
        <v>9.5124748836178788E-2</v>
      </c>
      <c r="U2286" s="13">
        <f t="shared" si="3088"/>
        <v>3.8872332632114884E-2</v>
      </c>
      <c r="V2286" s="13">
        <f t="shared" si="3089"/>
        <v>5.4223424626184714E-3</v>
      </c>
      <c r="W2286" s="13">
        <f t="shared" si="3090"/>
        <v>7.75934726873099E-2</v>
      </c>
      <c r="X2286" s="13">
        <f t="shared" si="3091"/>
        <v>5.8075932336036175E-2</v>
      </c>
      <c r="Y2286" s="13">
        <f t="shared" si="3092"/>
        <v>2.1733876574204825E-2</v>
      </c>
      <c r="Z2286" s="13">
        <f t="shared" si="3093"/>
        <v>5.2950056382070334E-3</v>
      </c>
      <c r="AA2286" s="13">
        <f t="shared" si="3094"/>
        <v>9.6981824265217603E-3</v>
      </c>
      <c r="AB2286" s="13">
        <f t="shared" si="3095"/>
        <v>8.8814581895274285E-3</v>
      </c>
      <c r="AC2286" s="13">
        <f t="shared" si="3096"/>
        <v>4.6458147038806567E-4</v>
      </c>
      <c r="AD2286" s="13">
        <f t="shared" si="3097"/>
        <v>3.5529501980080876E-2</v>
      </c>
      <c r="AE2286" s="13">
        <f t="shared" si="3098"/>
        <v>2.6592558387526621E-2</v>
      </c>
      <c r="AF2286" s="13">
        <f t="shared" si="3099"/>
        <v>9.9517882630394631E-3</v>
      </c>
      <c r="AG2286" s="13">
        <f t="shared" si="3100"/>
        <v>2.482852237309225E-3</v>
      </c>
      <c r="AH2286" s="13">
        <f t="shared" si="3101"/>
        <v>9.9078046939164179E-4</v>
      </c>
      <c r="AI2286" s="13">
        <f t="shared" si="3102"/>
        <v>1.8146854589655679E-3</v>
      </c>
      <c r="AJ2286" s="13">
        <f t="shared" si="3103"/>
        <v>1.6618632566521479E-3</v>
      </c>
      <c r="AK2286" s="13">
        <f t="shared" si="3104"/>
        <v>1.0146072313030655E-3</v>
      </c>
      <c r="AL2286" s="13">
        <f t="shared" si="3105"/>
        <v>2.5475152894561713E-5</v>
      </c>
      <c r="AM2286" s="13">
        <f t="shared" si="3106"/>
        <v>1.3014965998901838E-2</v>
      </c>
      <c r="AN2286" s="13">
        <f t="shared" si="3107"/>
        <v>9.7412354226498223E-3</v>
      </c>
      <c r="AO2286" s="13">
        <f t="shared" si="3108"/>
        <v>3.6454827299392998E-3</v>
      </c>
      <c r="AP2286" s="13">
        <f t="shared" si="3109"/>
        <v>9.095043737734756E-4</v>
      </c>
      <c r="AQ2286" s="13">
        <f t="shared" si="3110"/>
        <v>1.7018285379317698E-4</v>
      </c>
      <c r="AR2286" s="13">
        <f t="shared" si="3111"/>
        <v>1.4831273174777161E-4</v>
      </c>
      <c r="AS2286" s="13">
        <f t="shared" si="3112"/>
        <v>2.7164540076915304E-4</v>
      </c>
      <c r="AT2286" s="13">
        <f t="shared" si="3113"/>
        <v>2.4876901291430263E-4</v>
      </c>
      <c r="AU2286" s="13">
        <f t="shared" si="3114"/>
        <v>1.5187942715301801E-4</v>
      </c>
      <c r="AV2286" s="13">
        <f t="shared" si="3115"/>
        <v>6.9544514775264459E-5</v>
      </c>
      <c r="AW2286" s="13">
        <f t="shared" si="3116"/>
        <v>9.700837330162497E-7</v>
      </c>
      <c r="AX2286" s="13">
        <f t="shared" si="3117"/>
        <v>3.9729738788049232E-3</v>
      </c>
      <c r="AY2286" s="13">
        <f t="shared" si="3118"/>
        <v>2.9736285046570625E-3</v>
      </c>
      <c r="AZ2286" s="13">
        <f t="shared" si="3119"/>
        <v>1.112827160893495E-3</v>
      </c>
      <c r="BA2286" s="13">
        <f t="shared" si="3120"/>
        <v>2.7763707718988579E-4</v>
      </c>
      <c r="BB2286" s="13">
        <f t="shared" si="3121"/>
        <v>5.1950349528213863E-5</v>
      </c>
      <c r="BC2286" s="13">
        <f t="shared" si="3122"/>
        <v>7.7765948076387811E-6</v>
      </c>
      <c r="BD2286" s="13">
        <f t="shared" si="3123"/>
        <v>1.8501127039098125E-5</v>
      </c>
      <c r="BE2286" s="13">
        <f t="shared" si="3124"/>
        <v>3.3886140522068401E-5</v>
      </c>
      <c r="BF2286" s="13">
        <f t="shared" si="3125"/>
        <v>3.1032447835603349E-5</v>
      </c>
      <c r="BG2286" s="13">
        <f t="shared" si="3126"/>
        <v>1.8946050978025049E-5</v>
      </c>
      <c r="BH2286" s="13">
        <f t="shared" si="3127"/>
        <v>8.6752626532275864E-6</v>
      </c>
      <c r="BI2286" s="13">
        <f t="shared" si="3128"/>
        <v>3.1778730961835723E-6</v>
      </c>
      <c r="BJ2286" s="14">
        <f t="shared" si="3129"/>
        <v>0.62883670385287893</v>
      </c>
      <c r="BK2286" s="14">
        <f t="shared" si="3130"/>
        <v>0.22412831187798885</v>
      </c>
      <c r="BL2286" s="14">
        <f t="shared" si="3131"/>
        <v>0.14187385658907692</v>
      </c>
      <c r="BM2286" s="14">
        <f t="shared" si="3132"/>
        <v>0.4737082826994215</v>
      </c>
      <c r="BN2286" s="14">
        <f t="shared" si="3133"/>
        <v>0.52345293683780603</v>
      </c>
    </row>
    <row r="2287" spans="1:66" x14ac:dyDescent="0.25">
      <c r="A2287" t="s">
        <v>338</v>
      </c>
      <c r="B2287" t="s">
        <v>74</v>
      </c>
      <c r="C2287" t="s">
        <v>90</v>
      </c>
      <c r="D2287" s="7" t="s">
        <v>452</v>
      </c>
      <c r="E2287" s="10">
        <f>VLOOKUP(A2287,home!$A$2:$E$405,3,FALSE)</f>
        <v>1.4215</v>
      </c>
      <c r="F2287" s="10">
        <f>VLOOKUP(B2287,home!$B$2:$E$405,3,FALSE)</f>
        <v>0.7621</v>
      </c>
      <c r="G2287" s="10">
        <f>VLOOKUP(C2287,away!$B$2:$E$405,4,FALSE)</f>
        <v>0.58620000000000005</v>
      </c>
      <c r="H2287" s="10">
        <f>VLOOKUP(A2287,away!$A$2:$E$405,3,FALSE)</f>
        <v>1.0277000000000001</v>
      </c>
      <c r="I2287" s="10">
        <f>VLOOKUP(C2287,away!$B$2:$E$405,3,FALSE)</f>
        <v>1.7839</v>
      </c>
      <c r="J2287" s="10">
        <f>VLOOKUP(B2287,home!$B$2:$E$405,4,FALSE)</f>
        <v>1.2974000000000001</v>
      </c>
      <c r="K2287" s="12">
        <f t="shared" si="3078"/>
        <v>0.63504520293000011</v>
      </c>
      <c r="L2287" s="12">
        <f t="shared" si="3079"/>
        <v>2.3785416225220004</v>
      </c>
      <c r="M2287" s="13">
        <f t="shared" si="3080"/>
        <v>4.9115194810284597E-2</v>
      </c>
      <c r="N2287" s="13">
        <f t="shared" si="3081"/>
        <v>3.1190368855243674E-2</v>
      </c>
      <c r="O2287" s="13">
        <f t="shared" si="3082"/>
        <v>0.11682253515453847</v>
      </c>
      <c r="P2287" s="13">
        <f t="shared" si="3083"/>
        <v>7.4187590544010959E-2</v>
      </c>
      <c r="Q2287" s="13">
        <f t="shared" si="3084"/>
        <v>9.9036470595698853E-3</v>
      </c>
      <c r="R2287" s="13">
        <f t="shared" si="3085"/>
        <v>0.13893363115680471</v>
      </c>
      <c r="S2287" s="13">
        <f t="shared" si="3086"/>
        <v>2.8014744785117607E-2</v>
      </c>
      <c r="T2287" s="13">
        <f t="shared" si="3087"/>
        <v>2.3556236745954594E-2</v>
      </c>
      <c r="U2287" s="13">
        <f t="shared" si="3088"/>
        <v>8.8229135991774829E-2</v>
      </c>
      <c r="V2287" s="13">
        <f t="shared" si="3089"/>
        <v>4.701750250024392E-3</v>
      </c>
      <c r="W2287" s="13">
        <f t="shared" si="3090"/>
        <v>2.0964211855638857E-3</v>
      </c>
      <c r="X2287" s="13">
        <f t="shared" si="3091"/>
        <v>4.9864250482006198E-3</v>
      </c>
      <c r="Y2287" s="13">
        <f t="shared" si="3092"/>
        <v>5.930209762365724E-3</v>
      </c>
      <c r="Z2287" s="13">
        <f t="shared" si="3093"/>
        <v>0.11015314149152647</v>
      </c>
      <c r="AA2287" s="13">
        <f t="shared" si="3094"/>
        <v>6.9952224091863455E-2</v>
      </c>
      <c r="AB2287" s="13">
        <f t="shared" si="3095"/>
        <v>2.2211412171911131E-2</v>
      </c>
      <c r="AC2287" s="13">
        <f t="shared" si="3096"/>
        <v>4.4386915767151056E-4</v>
      </c>
      <c r="AD2287" s="13">
        <f t="shared" si="3097"/>
        <v>3.3283055430329223E-4</v>
      </c>
      <c r="AE2287" s="13">
        <f t="shared" si="3098"/>
        <v>7.9165132665744945E-4</v>
      </c>
      <c r="AF2287" s="13">
        <f t="shared" si="3099"/>
        <v>9.4148781548975219E-4</v>
      </c>
      <c r="AG2287" s="13">
        <f t="shared" si="3100"/>
        <v>7.4645598541322967E-4</v>
      </c>
      <c r="AH2287" s="13">
        <f t="shared" si="3101"/>
        <v>6.5500957972287721E-2</v>
      </c>
      <c r="AI2287" s="13">
        <f t="shared" si="3102"/>
        <v>4.1596069147620866E-2</v>
      </c>
      <c r="AJ2287" s="13">
        <f t="shared" si="3103"/>
        <v>1.3207692086470603E-2</v>
      </c>
      <c r="AK2287" s="13">
        <f t="shared" si="3104"/>
        <v>2.7958271670965604E-3</v>
      </c>
      <c r="AL2287" s="13">
        <f t="shared" si="3105"/>
        <v>2.6818245108581906E-5</v>
      </c>
      <c r="AM2287" s="13">
        <f t="shared" si="3106"/>
        <v>4.2272489379767746E-5</v>
      </c>
      <c r="AN2287" s="13">
        <f t="shared" si="3107"/>
        <v>1.005468754773968E-4</v>
      </c>
      <c r="AO2287" s="13">
        <f t="shared" si="3108"/>
        <v>1.1957746416876248E-4</v>
      </c>
      <c r="AP2287" s="13">
        <f t="shared" si="3109"/>
        <v>9.480665854701156E-5</v>
      </c>
      <c r="AQ2287" s="13">
        <f t="shared" si="3110"/>
        <v>5.6375395861574547E-5</v>
      </c>
      <c r="AR2287" s="13">
        <f t="shared" si="3111"/>
        <v>3.1159350970430103E-2</v>
      </c>
      <c r="AS2287" s="13">
        <f t="shared" si="3112"/>
        <v>1.9787596360183884E-2</v>
      </c>
      <c r="AT2287" s="13">
        <f t="shared" si="3113"/>
        <v>6.2830090730249524E-3</v>
      </c>
      <c r="AU2287" s="13">
        <f t="shared" si="3114"/>
        <v>1.3299982572633874E-3</v>
      </c>
      <c r="AV2287" s="13">
        <f t="shared" si="3115"/>
        <v>2.1115225329509357E-4</v>
      </c>
      <c r="AW2287" s="13">
        <f t="shared" si="3116"/>
        <v>1.1252350468624929E-6</v>
      </c>
      <c r="AX2287" s="13">
        <f t="shared" si="3117"/>
        <v>4.4741569327551429E-6</v>
      </c>
      <c r="AY2287" s="13">
        <f t="shared" si="3118"/>
        <v>1.0641968490253474E-5</v>
      </c>
      <c r="AZ2287" s="13">
        <f t="shared" si="3119"/>
        <v>1.2656182499817754E-5</v>
      </c>
      <c r="BA2287" s="13">
        <f t="shared" si="3120"/>
        <v>1.003441895268369E-5</v>
      </c>
      <c r="BB2287" s="13">
        <f t="shared" si="3121"/>
        <v>5.9668207841954446E-6</v>
      </c>
      <c r="BC2287" s="13">
        <f t="shared" si="3122"/>
        <v>2.8384663178676443E-6</v>
      </c>
      <c r="BD2287" s="13">
        <f t="shared" si="3123"/>
        <v>1.235230220232322E-2</v>
      </c>
      <c r="BE2287" s="13">
        <f t="shared" si="3124"/>
        <v>7.8442702587270367E-3</v>
      </c>
      <c r="BF2287" s="13">
        <f t="shared" si="3125"/>
        <v>2.4907330991455374E-3</v>
      </c>
      <c r="BG2287" s="13">
        <f t="shared" si="3126"/>
        <v>5.2724270213044865E-4</v>
      </c>
      <c r="BH2287" s="13">
        <f t="shared" si="3127"/>
        <v>8.3705737191948083E-5</v>
      </c>
      <c r="BI2287" s="13">
        <f t="shared" si="3128"/>
        <v>1.063138537229319E-5</v>
      </c>
      <c r="BJ2287" s="14">
        <f t="shared" si="3129"/>
        <v>8.0935925236174197E-2</v>
      </c>
      <c r="BK2287" s="14">
        <f t="shared" si="3130"/>
        <v>0.15650060976070793</v>
      </c>
      <c r="BL2287" s="14">
        <f t="shared" si="3131"/>
        <v>0.64132947723945621</v>
      </c>
      <c r="BM2287" s="14">
        <f t="shared" si="3132"/>
        <v>0.56875666941396896</v>
      </c>
      <c r="BN2287" s="14">
        <f t="shared" si="3133"/>
        <v>0.42015296758045229</v>
      </c>
    </row>
    <row r="2288" spans="1:66" x14ac:dyDescent="0.25">
      <c r="A2288" t="s">
        <v>350</v>
      </c>
      <c r="B2288" t="s">
        <v>101</v>
      </c>
      <c r="C2288" t="s">
        <v>431</v>
      </c>
      <c r="D2288" s="7" t="s">
        <v>452</v>
      </c>
      <c r="E2288" s="10">
        <f>VLOOKUP(A2288,home!$A$2:$E$405,3,FALSE)</f>
        <v>1.6204000000000001</v>
      </c>
      <c r="F2288" s="10">
        <f>VLOOKUP(B2288,home!$B$2:$E$405,3,FALSE)</f>
        <v>0.89139999999999997</v>
      </c>
      <c r="G2288" s="10">
        <f>VLOOKUP(C2288,away!$B$2:$E$405,4,FALSE)</f>
        <v>1.44</v>
      </c>
      <c r="H2288" s="10">
        <f>VLOOKUP(A2288,away!$A$2:$E$405,3,FALSE)</f>
        <v>1.3241000000000001</v>
      </c>
      <c r="I2288" s="10">
        <f>VLOOKUP(C2288,away!$B$2:$E$405,3,FALSE)</f>
        <v>1.0069999999999999</v>
      </c>
      <c r="J2288" s="10">
        <f>VLOOKUP(B2288,home!$B$2:$E$405,4,FALSE)</f>
        <v>1.3426</v>
      </c>
      <c r="K2288" s="12">
        <f t="shared" si="3078"/>
        <v>2.0799713664000001</v>
      </c>
      <c r="L2288" s="12">
        <f t="shared" si="3079"/>
        <v>1.7901808166199997</v>
      </c>
      <c r="M2288" s="13">
        <f t="shared" si="3080"/>
        <v>2.0855195377087559E-2</v>
      </c>
      <c r="N2288" s="13">
        <f t="shared" si="3081"/>
        <v>4.3378209225019781E-2</v>
      </c>
      <c r="O2288" s="13">
        <f t="shared" si="3082"/>
        <v>3.7334570690924253E-2</v>
      </c>
      <c r="P2288" s="13">
        <f t="shared" si="3083"/>
        <v>7.7654838013959115E-2</v>
      </c>
      <c r="Q2288" s="13">
        <f t="shared" si="3084"/>
        <v>4.5112716556874745E-2</v>
      </c>
      <c r="R2288" s="13">
        <f t="shared" si="3085"/>
        <v>3.3417816123817945E-2</v>
      </c>
      <c r="S2288" s="13">
        <f t="shared" si="3086"/>
        <v>7.2287429558192437E-2</v>
      </c>
      <c r="T2288" s="13">
        <f t="shared" si="3087"/>
        <v>8.0759919765732616E-2</v>
      </c>
      <c r="U2288" s="13">
        <f t="shared" si="3088"/>
        <v>6.9508100665161568E-2</v>
      </c>
      <c r="V2288" s="13">
        <f t="shared" si="3089"/>
        <v>2.9907115502814639E-2</v>
      </c>
      <c r="W2288" s="13">
        <f t="shared" si="3090"/>
        <v>3.1277719566272892E-2</v>
      </c>
      <c r="X2288" s="13">
        <f t="shared" si="3091"/>
        <v>5.5992773555161746E-2</v>
      </c>
      <c r="Y2288" s="13">
        <f t="shared" si="3092"/>
        <v>5.0118594543899095E-2</v>
      </c>
      <c r="Z2288" s="13">
        <f t="shared" si="3093"/>
        <v>1.9941311119397793E-2</v>
      </c>
      <c r="AA2288" s="13">
        <f t="shared" si="3094"/>
        <v>4.1477356136821346E-2</v>
      </c>
      <c r="AB2288" s="13">
        <f t="shared" si="3095"/>
        <v>4.3135856559281871E-2</v>
      </c>
      <c r="AC2288" s="13">
        <f t="shared" si="3096"/>
        <v>6.9599929653121513E-3</v>
      </c>
      <c r="AD2288" s="13">
        <f t="shared" si="3097"/>
        <v>1.6264190276034166E-2</v>
      </c>
      <c r="AE2288" s="13">
        <f t="shared" si="3098"/>
        <v>2.9115841430013903E-2</v>
      </c>
      <c r="AF2288" s="13">
        <f t="shared" si="3099"/>
        <v>2.6061310393880356E-2</v>
      </c>
      <c r="AG2288" s="13">
        <f t="shared" si="3100"/>
        <v>1.5551485974368003E-2</v>
      </c>
      <c r="AH2288" s="13">
        <f t="shared" si="3101"/>
        <v>8.9246381560492642E-3</v>
      </c>
      <c r="AI2288" s="13">
        <f t="shared" si="3102"/>
        <v>1.8562991820063365E-2</v>
      </c>
      <c r="AJ2288" s="13">
        <f t="shared" si="3103"/>
        <v>1.9305245730224612E-2</v>
      </c>
      <c r="AK2288" s="13">
        <f t="shared" si="3104"/>
        <v>1.3384786113394352E-2</v>
      </c>
      <c r="AL2288" s="13">
        <f t="shared" si="3105"/>
        <v>1.0366282674932922E-3</v>
      </c>
      <c r="AM2288" s="13">
        <f t="shared" si="3106"/>
        <v>6.7658100143664695E-3</v>
      </c>
      <c r="AN2288" s="13">
        <f t="shared" si="3107"/>
        <v>1.2112023296614339E-2</v>
      </c>
      <c r="AO2288" s="13">
        <f t="shared" si="3108"/>
        <v>1.0841355878026759E-2</v>
      </c>
      <c r="AP2288" s="13">
        <f t="shared" si="3109"/>
        <v>6.4693291063313242E-3</v>
      </c>
      <c r="AQ2288" s="13">
        <f t="shared" si="3110"/>
        <v>2.8953172156389382E-3</v>
      </c>
      <c r="AR2288" s="13">
        <f t="shared" si="3111"/>
        <v>3.1953432044468572E-3</v>
      </c>
      <c r="AS2288" s="13">
        <f t="shared" si="3112"/>
        <v>6.646222371070285E-3</v>
      </c>
      <c r="AT2288" s="13">
        <f t="shared" si="3113"/>
        <v>6.9119761132766556E-3</v>
      </c>
      <c r="AU2288" s="13">
        <f t="shared" si="3114"/>
        <v>4.7922374669520686E-3</v>
      </c>
      <c r="AV2288" s="13">
        <f t="shared" si="3115"/>
        <v>2.4919291780623933E-3</v>
      </c>
      <c r="AW2288" s="13">
        <f t="shared" si="3116"/>
        <v>1.0721975286327975E-4</v>
      </c>
      <c r="AX2288" s="13">
        <f t="shared" si="3117"/>
        <v>2.3454485167307745E-3</v>
      </c>
      <c r="AY2288" s="13">
        <f t="shared" si="3118"/>
        <v>4.1987769410212648E-3</v>
      </c>
      <c r="AZ2288" s="13">
        <f t="shared" si="3119"/>
        <v>3.7582849665413363E-3</v>
      </c>
      <c r="BA2288" s="13">
        <f t="shared" si="3120"/>
        <v>2.2426698834978787E-3</v>
      </c>
      <c r="BB2288" s="13">
        <f t="shared" si="3121"/>
        <v>1.0036961508623288E-3</v>
      </c>
      <c r="BC2288" s="13">
        <f t="shared" si="3122"/>
        <v>3.5935951899781506E-4</v>
      </c>
      <c r="BD2288" s="13">
        <f t="shared" si="3123"/>
        <v>9.5337368451963984E-4</v>
      </c>
      <c r="BE2288" s="13">
        <f t="shared" si="3124"/>
        <v>1.9829899652801181E-3</v>
      </c>
      <c r="BF2288" s="13">
        <f t="shared" si="3125"/>
        <v>2.0622811738205881E-3</v>
      </c>
      <c r="BG2288" s="13">
        <f t="shared" si="3126"/>
        <v>1.4298285970042015E-3</v>
      </c>
      <c r="BH2288" s="13">
        <f t="shared" si="3127"/>
        <v>7.4350063515715638E-4</v>
      </c>
      <c r="BI2288" s="13">
        <f t="shared" si="3128"/>
        <v>3.092920064054194E-4</v>
      </c>
      <c r="BJ2288" s="14">
        <f t="shared" si="3129"/>
        <v>0.44662483277588655</v>
      </c>
      <c r="BK2288" s="14">
        <f t="shared" si="3130"/>
        <v>0.21289997662588048</v>
      </c>
      <c r="BL2288" s="14">
        <f t="shared" si="3131"/>
        <v>0.31657033639173393</v>
      </c>
      <c r="BM2288" s="14">
        <f t="shared" si="3132"/>
        <v>0.73419155373705747</v>
      </c>
      <c r="BN2288" s="14">
        <f t="shared" si="3133"/>
        <v>0.2577533459876834</v>
      </c>
    </row>
    <row r="2289" spans="1:66" x14ac:dyDescent="0.25">
      <c r="A2289" t="s">
        <v>350</v>
      </c>
      <c r="B2289" t="s">
        <v>104</v>
      </c>
      <c r="C2289" t="s">
        <v>99</v>
      </c>
      <c r="D2289" s="7" t="s">
        <v>452</v>
      </c>
      <c r="E2289" s="10">
        <f>VLOOKUP(A2289,home!$A$2:$E$405,3,FALSE)</f>
        <v>1.6204000000000001</v>
      </c>
      <c r="F2289" s="10">
        <f>VLOOKUP(B2289,home!$B$2:$E$405,3,FALSE)</f>
        <v>1.0971</v>
      </c>
      <c r="G2289" s="10">
        <f>VLOOKUP(C2289,away!$B$2:$E$405,4,FALSE)</f>
        <v>0.82279999999999998</v>
      </c>
      <c r="H2289" s="10">
        <f>VLOOKUP(A2289,away!$A$2:$E$405,3,FALSE)</f>
        <v>1.3241000000000001</v>
      </c>
      <c r="I2289" s="10">
        <f>VLOOKUP(C2289,away!$B$2:$E$405,3,FALSE)</f>
        <v>0.41959999999999997</v>
      </c>
      <c r="J2289" s="10">
        <f>VLOOKUP(B2289,home!$B$2:$E$405,4,FALSE)</f>
        <v>0.92310000000000003</v>
      </c>
      <c r="K2289" s="12">
        <f t="shared" si="3078"/>
        <v>1.462725163152</v>
      </c>
      <c r="L2289" s="12">
        <f t="shared" si="3079"/>
        <v>0.51286730751600007</v>
      </c>
      <c r="M2289" s="13">
        <f t="shared" si="3080"/>
        <v>0.13867912458489057</v>
      </c>
      <c r="N2289" s="13">
        <f t="shared" si="3081"/>
        <v>0.20284944513421058</v>
      </c>
      <c r="O2289" s="13">
        <f t="shared" si="3082"/>
        <v>7.112398923452877E-2</v>
      </c>
      <c r="P2289" s="13">
        <f t="shared" si="3083"/>
        <v>0.10403484875709716</v>
      </c>
      <c r="Q2289" s="13">
        <f t="shared" si="3084"/>
        <v>0.14835649386461547</v>
      </c>
      <c r="R2289" s="13">
        <f t="shared" si="3085"/>
        <v>1.823858442925487E-2</v>
      </c>
      <c r="S2289" s="13">
        <f t="shared" si="3086"/>
        <v>1.9511317561870634E-2</v>
      </c>
      <c r="T2289" s="13">
        <f t="shared" si="3087"/>
        <v>7.6087195560859328E-2</v>
      </c>
      <c r="U2289" s="13">
        <f t="shared" si="3088"/>
        <v>2.667803638494335E-2</v>
      </c>
      <c r="V2289" s="13">
        <f t="shared" si="3089"/>
        <v>1.626341846231879E-3</v>
      </c>
      <c r="W2289" s="13">
        <f t="shared" si="3090"/>
        <v>7.2334925564259439E-2</v>
      </c>
      <c r="X2289" s="13">
        <f t="shared" si="3091"/>
        <v>3.709821851351202E-2</v>
      </c>
      <c r="Y2289" s="13">
        <f t="shared" si="3092"/>
        <v>9.5132317213325671E-3</v>
      </c>
      <c r="Z2289" s="13">
        <f t="shared" si="3093"/>
        <v>3.1179912297117298E-3</v>
      </c>
      <c r="AA2289" s="13">
        <f t="shared" si="3094"/>
        <v>4.5607642301865939E-3</v>
      </c>
      <c r="AB2289" s="13">
        <f t="shared" si="3095"/>
        <v>3.3355723013487469E-3</v>
      </c>
      <c r="AC2289" s="13">
        <f t="shared" si="3096"/>
        <v>7.625346844132466E-5</v>
      </c>
      <c r="AD2289" s="13">
        <f t="shared" si="3097"/>
        <v>2.6451528949392303E-2</v>
      </c>
      <c r="AE2289" s="13">
        <f t="shared" si="3098"/>
        <v>1.3566124431956362E-2</v>
      </c>
      <c r="AF2289" s="13">
        <f t="shared" si="3099"/>
        <v>3.4788108554222423E-3</v>
      </c>
      <c r="AG2289" s="13">
        <f t="shared" si="3100"/>
        <v>5.9472278559261288E-4</v>
      </c>
      <c r="AH2289" s="13">
        <f t="shared" si="3101"/>
        <v>3.997789417101891E-4</v>
      </c>
      <c r="AI2289" s="13">
        <f t="shared" si="3102"/>
        <v>5.8476671773777017E-4</v>
      </c>
      <c r="AJ2289" s="13">
        <f t="shared" si="3103"/>
        <v>4.2767649630441981E-4</v>
      </c>
      <c r="AK2289" s="13">
        <f t="shared" si="3104"/>
        <v>2.0852439094438602E-4</v>
      </c>
      <c r="AL2289" s="13">
        <f t="shared" si="3105"/>
        <v>2.2881650227439087E-6</v>
      </c>
      <c r="AM2289" s="13">
        <f t="shared" si="3106"/>
        <v>7.7382633996239342E-3</v>
      </c>
      <c r="AN2289" s="13">
        <f t="shared" si="3107"/>
        <v>3.9687023146147363E-3</v>
      </c>
      <c r="AO2289" s="13">
        <f t="shared" si="3108"/>
        <v>1.0177088352144885E-3</v>
      </c>
      <c r="AP2289" s="13">
        <f t="shared" si="3109"/>
        <v>1.7398319671723314E-4</v>
      </c>
      <c r="AQ2289" s="13">
        <f t="shared" si="3110"/>
        <v>2.2307573413348479E-5</v>
      </c>
      <c r="AR2289" s="13">
        <f t="shared" si="3111"/>
        <v>4.1006709887300134E-5</v>
      </c>
      <c r="AS2289" s="13">
        <f t="shared" si="3112"/>
        <v>5.9981546410227808E-5</v>
      </c>
      <c r="AT2289" s="13">
        <f t="shared" si="3113"/>
        <v>4.3868258629504878E-5</v>
      </c>
      <c r="AU2289" s="13">
        <f t="shared" si="3114"/>
        <v>2.1389068587012214E-5</v>
      </c>
      <c r="AV2289" s="13">
        <f t="shared" si="3115"/>
        <v>7.8215822096516952E-6</v>
      </c>
      <c r="AW2289" s="13">
        <f t="shared" si="3116"/>
        <v>4.768179437103783E-8</v>
      </c>
      <c r="AX2289" s="13">
        <f t="shared" si="3117"/>
        <v>1.8864920989546787E-3</v>
      </c>
      <c r="AY2289" s="13">
        <f t="shared" si="3118"/>
        <v>9.6752012344109375E-4</v>
      </c>
      <c r="AZ2289" s="13">
        <f t="shared" si="3119"/>
        <v>2.4810472033839085E-4</v>
      </c>
      <c r="BA2289" s="13">
        <f t="shared" si="3120"/>
        <v>4.2414933300653568E-5</v>
      </c>
      <c r="BB2289" s="13">
        <f t="shared" si="3121"/>
        <v>5.4383081600942299E-6</v>
      </c>
      <c r="BC2289" s="13">
        <f t="shared" si="3122"/>
        <v>5.5782609270196413E-7</v>
      </c>
      <c r="BD2289" s="13">
        <f t="shared" si="3123"/>
        <v>3.5051668149982258E-6</v>
      </c>
      <c r="BE2289" s="13">
        <f t="shared" si="3124"/>
        <v>5.127095701343255E-6</v>
      </c>
      <c r="BF2289" s="13">
        <f t="shared" si="3125"/>
        <v>3.7497659481216168E-6</v>
      </c>
      <c r="BG2289" s="13">
        <f t="shared" si="3126"/>
        <v>1.8282923360826684E-6</v>
      </c>
      <c r="BH2289" s="13">
        <f t="shared" si="3127"/>
        <v>6.685723013965184E-7</v>
      </c>
      <c r="BI2289" s="13">
        <f t="shared" si="3128"/>
        <v>1.9558750572782592E-7</v>
      </c>
      <c r="BJ2289" s="14">
        <f t="shared" si="3129"/>
        <v>0.6064021907110243</v>
      </c>
      <c r="BK2289" s="14">
        <f t="shared" si="3130"/>
        <v>0.26489769450699541</v>
      </c>
      <c r="BL2289" s="14">
        <f t="shared" si="3131"/>
        <v>0.12574683477329043</v>
      </c>
      <c r="BM2289" s="14">
        <f t="shared" si="3132"/>
        <v>0.31591475277477771</v>
      </c>
      <c r="BN2289" s="14">
        <f t="shared" si="3133"/>
        <v>0.6832824860045974</v>
      </c>
    </row>
    <row r="2290" spans="1:66" x14ac:dyDescent="0.25">
      <c r="A2290" t="s">
        <v>350</v>
      </c>
      <c r="B2290" t="s">
        <v>105</v>
      </c>
      <c r="C2290" t="s">
        <v>107</v>
      </c>
      <c r="D2290" s="7" t="s">
        <v>452</v>
      </c>
      <c r="E2290" s="10">
        <f>VLOOKUP(A2290,home!$A$2:$E$405,3,FALSE)</f>
        <v>1.6204000000000001</v>
      </c>
      <c r="F2290" s="10">
        <f>VLOOKUP(B2290,home!$B$2:$E$405,3,FALSE)</f>
        <v>1.8513999999999999</v>
      </c>
      <c r="G2290" s="10">
        <f>VLOOKUP(C2290,away!$B$2:$E$405,4,FALSE)</f>
        <v>1.5770999999999999</v>
      </c>
      <c r="H2290" s="10">
        <f>VLOOKUP(A2290,away!$A$2:$E$405,3,FALSE)</f>
        <v>1.3241000000000001</v>
      </c>
      <c r="I2290" s="10">
        <f>VLOOKUP(C2290,away!$B$2:$E$405,3,FALSE)</f>
        <v>0.83909999999999996</v>
      </c>
      <c r="J2290" s="10">
        <f>VLOOKUP(B2290,home!$B$2:$E$405,4,FALSE)</f>
        <v>0.41959999999999997</v>
      </c>
      <c r="K2290" s="12">
        <f t="shared" si="3078"/>
        <v>4.7313134999759994</v>
      </c>
      <c r="L2290" s="12">
        <f t="shared" si="3079"/>
        <v>0.46619754927599999</v>
      </c>
      <c r="M2290" s="13">
        <f t="shared" si="3080"/>
        <v>5.5303119793032431E-3</v>
      </c>
      <c r="N2290" s="13">
        <f t="shared" si="3081"/>
        <v>2.6165639726756427E-2</v>
      </c>
      <c r="O2290" s="13">
        <f t="shared" si="3082"/>
        <v>2.5782178914828765E-3</v>
      </c>
      <c r="P2290" s="13">
        <f t="shared" si="3083"/>
        <v>1.219835711585259E-2</v>
      </c>
      <c r="Q2290" s="13">
        <f t="shared" si="3084"/>
        <v>6.1898922237355512E-2</v>
      </c>
      <c r="R2290" s="13">
        <f t="shared" si="3085"/>
        <v>6.0097943125442667E-4</v>
      </c>
      <c r="S2290" s="13">
        <f t="shared" si="3086"/>
        <v>6.7265606751817772E-3</v>
      </c>
      <c r="T2290" s="13">
        <f t="shared" si="3087"/>
        <v>2.8857125849880833E-2</v>
      </c>
      <c r="U2290" s="13">
        <f t="shared" si="3088"/>
        <v>2.8434220963019668E-3</v>
      </c>
      <c r="V2290" s="13">
        <f t="shared" si="3089"/>
        <v>1.6485505415807502E-3</v>
      </c>
      <c r="W2290" s="13">
        <f t="shared" si="3090"/>
        <v>9.7621068805188255E-2</v>
      </c>
      <c r="X2290" s="13">
        <f t="shared" si="3091"/>
        <v>4.5510703034682527E-2</v>
      </c>
      <c r="Y2290" s="13">
        <f t="shared" si="3092"/>
        <v>1.0608489110298406E-2</v>
      </c>
      <c r="Z2290" s="13">
        <f t="shared" si="3093"/>
        <v>9.3391712672032662E-5</v>
      </c>
      <c r="AA2290" s="13">
        <f t="shared" si="3094"/>
        <v>4.4186547095106775E-4</v>
      </c>
      <c r="AB2290" s="13">
        <f t="shared" si="3095"/>
        <v>1.0453020339420201E-3</v>
      </c>
      <c r="AC2290" s="13">
        <f t="shared" si="3096"/>
        <v>2.2726575264868433E-4</v>
      </c>
      <c r="AD2290" s="13">
        <f t="shared" si="3097"/>
        <v>0.11546897018001827</v>
      </c>
      <c r="AE2290" s="13">
        <f t="shared" si="3098"/>
        <v>5.3831350915348034E-2</v>
      </c>
      <c r="AF2290" s="13">
        <f t="shared" si="3099"/>
        <v>1.2548021935475807E-2</v>
      </c>
      <c r="AG2290" s="13">
        <f t="shared" si="3100"/>
        <v>1.9499523581934372E-3</v>
      </c>
      <c r="AH2290" s="13">
        <f t="shared" si="3101"/>
        <v>1.0884746892597496E-5</v>
      </c>
      <c r="AI2290" s="13">
        <f t="shared" si="3102"/>
        <v>5.149914991676834E-5</v>
      </c>
      <c r="AJ2290" s="13">
        <f t="shared" si="3103"/>
        <v>1.2182931161924698E-4</v>
      </c>
      <c r="AK2290" s="13">
        <f t="shared" si="3104"/>
        <v>1.9213755558564207E-4</v>
      </c>
      <c r="AL2290" s="13">
        <f t="shared" si="3105"/>
        <v>2.00514460767253E-5</v>
      </c>
      <c r="AM2290" s="13">
        <f t="shared" si="3106"/>
        <v>0.10926397948820929</v>
      </c>
      <c r="AN2290" s="13">
        <f t="shared" si="3107"/>
        <v>5.0938599461546295E-2</v>
      </c>
      <c r="AO2290" s="13">
        <f t="shared" si="3108"/>
        <v>1.1873725116262328E-2</v>
      </c>
      <c r="AP2290" s="13">
        <f t="shared" si="3109"/>
        <v>1.8451671833261286E-3</v>
      </c>
      <c r="AQ2290" s="13">
        <f t="shared" si="3110"/>
        <v>2.1505310471778524E-4</v>
      </c>
      <c r="AR2290" s="13">
        <f t="shared" si="3111"/>
        <v>1.014888465163702E-6</v>
      </c>
      <c r="AS2290" s="13">
        <f t="shared" si="3112"/>
        <v>4.801755496198945E-6</v>
      </c>
      <c r="AT2290" s="13">
        <f t="shared" si="3113"/>
        <v>1.1359305301375016E-5</v>
      </c>
      <c r="AU2290" s="13">
        <f t="shared" si="3114"/>
        <v>1.7914811507581516E-5</v>
      </c>
      <c r="AV2290" s="13">
        <f t="shared" si="3115"/>
        <v>2.1190147383836454E-5</v>
      </c>
      <c r="AW2290" s="13">
        <f t="shared" si="3116"/>
        <v>1.2285558655266788E-6</v>
      </c>
      <c r="AX2290" s="13">
        <f t="shared" si="3117"/>
        <v>8.6160356868944202E-2</v>
      </c>
      <c r="AY2290" s="13">
        <f t="shared" si="3118"/>
        <v>4.0167747217047349E-2</v>
      </c>
      <c r="AZ2290" s="13">
        <f t="shared" si="3119"/>
        <v>9.3630526562626729E-3</v>
      </c>
      <c r="BA2290" s="13">
        <f t="shared" si="3120"/>
        <v>1.4550107340306E-3</v>
      </c>
      <c r="BB2290" s="13">
        <f t="shared" si="3121"/>
        <v>1.695806095938349E-4</v>
      </c>
      <c r="BC2290" s="13">
        <f t="shared" si="3122"/>
        <v>1.5811612919475199E-5</v>
      </c>
      <c r="BD2290" s="13">
        <f t="shared" si="3123"/>
        <v>7.8856419207966454E-8</v>
      </c>
      <c r="BE2290" s="13">
        <f t="shared" si="3124"/>
        <v>3.730944407584184E-7</v>
      </c>
      <c r="BF2290" s="13">
        <f t="shared" si="3125"/>
        <v>8.8261338216315059E-7</v>
      </c>
      <c r="BG2290" s="13">
        <f t="shared" si="3126"/>
        <v>1.3919735367626635E-6</v>
      </c>
      <c r="BH2290" s="13">
        <f t="shared" si="3127"/>
        <v>1.646465796523632E-6</v>
      </c>
      <c r="BI2290" s="13">
        <f t="shared" si="3128"/>
        <v>1.5579891700681991E-6</v>
      </c>
      <c r="BJ2290" s="14">
        <f t="shared" si="3129"/>
        <v>0.76592832820605761</v>
      </c>
      <c r="BK2290" s="14">
        <f t="shared" si="3130"/>
        <v>6.6518844727691123E-2</v>
      </c>
      <c r="BL2290" s="14">
        <f t="shared" si="3131"/>
        <v>7.9483495888462534E-3</v>
      </c>
      <c r="BM2290" s="14">
        <f t="shared" si="3132"/>
        <v>0.69134996719208019</v>
      </c>
      <c r="BN2290" s="14">
        <f t="shared" si="3133"/>
        <v>0.10897242838200508</v>
      </c>
    </row>
    <row r="2291" spans="1:66" x14ac:dyDescent="0.25">
      <c r="A2291" t="s">
        <v>346</v>
      </c>
      <c r="B2291" t="s">
        <v>321</v>
      </c>
      <c r="C2291" t="s">
        <v>234</v>
      </c>
      <c r="D2291" s="7" t="s">
        <v>452</v>
      </c>
      <c r="E2291" s="10">
        <f>VLOOKUP(A2291,home!$A$2:$E$405,3,FALSE)</f>
        <v>1.5941000000000001</v>
      </c>
      <c r="F2291" s="10">
        <f>VLOOKUP(B2291,home!$B$2:$E$405,3,FALSE)</f>
        <v>1.0455000000000001</v>
      </c>
      <c r="G2291" s="10">
        <f>VLOOKUP(C2291,away!$B$2:$E$405,4,FALSE)</f>
        <v>0.69699999999999995</v>
      </c>
      <c r="H2291" s="10">
        <f>VLOOKUP(A2291,away!$A$2:$E$405,3,FALSE)</f>
        <v>1.1647000000000001</v>
      </c>
      <c r="I2291" s="10">
        <f>VLOOKUP(C2291,away!$B$2:$E$405,3,FALSE)</f>
        <v>1.3355999999999999</v>
      </c>
      <c r="J2291" s="10">
        <f>VLOOKUP(B2291,home!$B$2:$E$405,4,FALSE)</f>
        <v>0.76319999999999999</v>
      </c>
      <c r="K2291" s="12">
        <f t="shared" si="3078"/>
        <v>1.16164219035</v>
      </c>
      <c r="L2291" s="12">
        <f t="shared" si="3079"/>
        <v>1.187213557824</v>
      </c>
      <c r="M2291" s="13">
        <f t="shared" si="3080"/>
        <v>9.5478351011384827E-2</v>
      </c>
      <c r="N2291" s="13">
        <f t="shared" si="3081"/>
        <v>0.11091168079987121</v>
      </c>
      <c r="O2291" s="13">
        <f t="shared" si="3082"/>
        <v>0.11335319279939488</v>
      </c>
      <c r="P2291" s="13">
        <f t="shared" si="3083"/>
        <v>0.13167585116665492</v>
      </c>
      <c r="Q2291" s="13">
        <f t="shared" si="3084"/>
        <v>6.4419843909881244E-2</v>
      </c>
      <c r="R2291" s="13">
        <f t="shared" si="3085"/>
        <v>6.7287223657039721E-2</v>
      </c>
      <c r="S2291" s="13">
        <f t="shared" si="3086"/>
        <v>4.5399112984250291E-2</v>
      </c>
      <c r="T2291" s="13">
        <f t="shared" si="3087"/>
        <v>7.648011208271685E-2</v>
      </c>
      <c r="U2291" s="13">
        <f t="shared" si="3088"/>
        <v>7.8163677871533957E-2</v>
      </c>
      <c r="V2291" s="13">
        <f t="shared" si="3089"/>
        <v>6.9567449713163892E-3</v>
      </c>
      <c r="W2291" s="13">
        <f t="shared" si="3090"/>
        <v>2.4944269527159849E-2</v>
      </c>
      <c r="X2291" s="13">
        <f t="shared" si="3091"/>
        <v>2.9614174972660227E-2</v>
      </c>
      <c r="Y2291" s="13">
        <f t="shared" si="3092"/>
        <v>1.7579175015657207E-2</v>
      </c>
      <c r="Z2291" s="13">
        <f t="shared" si="3093"/>
        <v>2.662810139799112E-2</v>
      </c>
      <c r="AA2291" s="13">
        <f t="shared" si="3094"/>
        <v>3.0932326032824305E-2</v>
      </c>
      <c r="AB2291" s="13">
        <f t="shared" si="3095"/>
        <v>1.7966147482695184E-2</v>
      </c>
      <c r="AC2291" s="13">
        <f t="shared" si="3096"/>
        <v>5.9963548395004969E-4</v>
      </c>
      <c r="AD2291" s="13">
        <f t="shared" si="3097"/>
        <v>7.2440789725526809E-3</v>
      </c>
      <c r="AE2291" s="13">
        <f t="shared" si="3098"/>
        <v>8.6002687701622945E-3</v>
      </c>
      <c r="AF2291" s="13">
        <f t="shared" si="3099"/>
        <v>5.1051778424335082E-3</v>
      </c>
      <c r="AG2291" s="13">
        <f t="shared" si="3100"/>
        <v>2.0203121165465795E-3</v>
      </c>
      <c r="AH2291" s="13">
        <f t="shared" si="3101"/>
        <v>7.9033107497018112E-3</v>
      </c>
      <c r="AI2291" s="13">
        <f t="shared" si="3102"/>
        <v>9.1808192103003117E-3</v>
      </c>
      <c r="AJ2291" s="13">
        <f t="shared" si="3103"/>
        <v>5.3324134683303088E-3</v>
      </c>
      <c r="AK2291" s="13">
        <f t="shared" si="3104"/>
        <v>2.0647854870676861E-3</v>
      </c>
      <c r="AL2291" s="13">
        <f t="shared" si="3105"/>
        <v>3.3078708168907105E-5</v>
      </c>
      <c r="AM2291" s="13">
        <f t="shared" si="3106"/>
        <v>1.6830055529488954E-3</v>
      </c>
      <c r="AN2291" s="13">
        <f t="shared" si="3107"/>
        <v>1.9980870103540067E-3</v>
      </c>
      <c r="AO2291" s="13">
        <f t="shared" si="3108"/>
        <v>1.1860779942021501E-3</v>
      </c>
      <c r="AP2291" s="13">
        <f t="shared" si="3109"/>
        <v>4.6937595845116279E-4</v>
      </c>
      <c r="AQ2291" s="13">
        <f t="shared" si="3110"/>
        <v>1.3931237539746365E-4</v>
      </c>
      <c r="AR2291" s="13">
        <f t="shared" si="3111"/>
        <v>1.8765835347484305E-3</v>
      </c>
      <c r="AS2291" s="13">
        <f t="shared" si="3112"/>
        <v>2.1799186076799123E-3</v>
      </c>
      <c r="AT2291" s="13">
        <f t="shared" si="3113"/>
        <v>1.2661427131050085E-3</v>
      </c>
      <c r="AU2291" s="13">
        <f t="shared" si="3114"/>
        <v>4.9026826484899774E-4</v>
      </c>
      <c r="AV2291" s="13">
        <f t="shared" si="3115"/>
        <v>1.4237907525957091E-4</v>
      </c>
      <c r="AW2291" s="13">
        <f t="shared" si="3116"/>
        <v>1.267206127967297E-6</v>
      </c>
      <c r="AX2291" s="13">
        <f t="shared" si="3117"/>
        <v>3.2584170948312758E-4</v>
      </c>
      <c r="AY2291" s="13">
        <f t="shared" si="3118"/>
        <v>3.8684369520291802E-4</v>
      </c>
      <c r="AZ2291" s="13">
        <f t="shared" si="3119"/>
        <v>2.2963303985181974E-4</v>
      </c>
      <c r="BA2291" s="13">
        <f t="shared" si="3120"/>
        <v>9.0874486078806435E-5</v>
      </c>
      <c r="BB2291" s="13">
        <f t="shared" si="3121"/>
        <v>2.6971855483261816E-5</v>
      </c>
      <c r="BC2291" s="13">
        <f t="shared" si="3122"/>
        <v>6.4042705018796059E-6</v>
      </c>
      <c r="BD2291" s="13">
        <f t="shared" si="3123"/>
        <v>3.7131756914043711E-4</v>
      </c>
      <c r="BE2291" s="13">
        <f t="shared" si="3124"/>
        <v>4.3133815433173491E-4</v>
      </c>
      <c r="BF2291" s="13">
        <f t="shared" si="3125"/>
        <v>2.5053029918972156E-4</v>
      </c>
      <c r="BG2291" s="13">
        <f t="shared" si="3126"/>
        <v>9.7008855166596313E-5</v>
      </c>
      <c r="BH2291" s="13">
        <f t="shared" si="3127"/>
        <v>2.8172394749767712E-5</v>
      </c>
      <c r="BI2291" s="13">
        <f t="shared" si="3128"/>
        <v>6.5452484689050044E-6</v>
      </c>
      <c r="BJ2291" s="14">
        <f t="shared" si="3129"/>
        <v>0.35346152195759711</v>
      </c>
      <c r="BK2291" s="14">
        <f t="shared" si="3130"/>
        <v>0.2805296180209283</v>
      </c>
      <c r="BL2291" s="14">
        <f t="shared" si="3131"/>
        <v>0.33932410147557712</v>
      </c>
      <c r="BM2291" s="14">
        <f t="shared" si="3132"/>
        <v>0.41643162301879194</v>
      </c>
      <c r="BN2291" s="14">
        <f t="shared" si="3133"/>
        <v>0.58312614334422685</v>
      </c>
    </row>
    <row r="2292" spans="1:66" x14ac:dyDescent="0.25">
      <c r="A2292" t="s">
        <v>346</v>
      </c>
      <c r="B2292" t="s">
        <v>245</v>
      </c>
      <c r="C2292" t="s">
        <v>243</v>
      </c>
      <c r="D2292" s="7" t="s">
        <v>452</v>
      </c>
      <c r="E2292" s="10">
        <f>VLOOKUP(A2292,home!$A$2:$E$405,3,FALSE)</f>
        <v>1.5941000000000001</v>
      </c>
      <c r="F2292" s="10">
        <f>VLOOKUP(B2292,home!$B$2:$E$405,3,FALSE)</f>
        <v>0.90610000000000002</v>
      </c>
      <c r="G2292" s="10">
        <f>VLOOKUP(C2292,away!$B$2:$E$405,4,FALSE)</f>
        <v>1.1919</v>
      </c>
      <c r="H2292" s="10">
        <f>VLOOKUP(A2292,away!$A$2:$E$405,3,FALSE)</f>
        <v>1.1647000000000001</v>
      </c>
      <c r="I2292" s="10">
        <f>VLOOKUP(C2292,away!$B$2:$E$405,3,FALSE)</f>
        <v>0.85860000000000003</v>
      </c>
      <c r="J2292" s="10">
        <f>VLOOKUP(B2292,home!$B$2:$E$405,4,FALSE)</f>
        <v>1.2402</v>
      </c>
      <c r="K2292" s="12">
        <f t="shared" si="3078"/>
        <v>1.7215970585189999</v>
      </c>
      <c r="L2292" s="12">
        <f t="shared" si="3079"/>
        <v>1.240214163084</v>
      </c>
      <c r="M2292" s="13">
        <f t="shared" si="3080"/>
        <v>5.1725146575798686E-2</v>
      </c>
      <c r="N2292" s="13">
        <f t="shared" si="3081"/>
        <v>8.9049860196359132E-2</v>
      </c>
      <c r="O2292" s="13">
        <f t="shared" si="3082"/>
        <v>6.4150259370901394E-2</v>
      </c>
      <c r="P2292" s="13">
        <f t="shared" si="3083"/>
        <v>0.11044089783617475</v>
      </c>
      <c r="Q2292" s="13">
        <f t="shared" si="3084"/>
        <v>7.6653988687790053E-2</v>
      </c>
      <c r="R2292" s="13">
        <f t="shared" si="3085"/>
        <v>3.978003011865202E-2</v>
      </c>
      <c r="S2292" s="13">
        <f t="shared" si="3086"/>
        <v>5.8951944664798958E-2</v>
      </c>
      <c r="T2292" s="13">
        <f t="shared" si="3087"/>
        <v>9.5067362427477944E-2</v>
      </c>
      <c r="U2292" s="13">
        <f t="shared" si="3088"/>
        <v>6.8485182840068534E-2</v>
      </c>
      <c r="V2292" s="13">
        <f t="shared" si="3089"/>
        <v>1.3985687660810564E-2</v>
      </c>
      <c r="W2292" s="13">
        <f t="shared" si="3090"/>
        <v>4.3989093816216004E-2</v>
      </c>
      <c r="X2292" s="13">
        <f t="shared" si="3091"/>
        <v>5.4555897172101894E-2</v>
      </c>
      <c r="Y2292" s="13">
        <f t="shared" si="3092"/>
        <v>3.3830498176297574E-2</v>
      </c>
      <c r="Z2292" s="13">
        <f t="shared" si="3093"/>
        <v>1.644525225368678E-2</v>
      </c>
      <c r="AA2292" s="13">
        <f t="shared" si="3094"/>
        <v>2.8312097906550111E-2</v>
      </c>
      <c r="AB2292" s="13">
        <f t="shared" si="3095"/>
        <v>2.4371012238209311E-2</v>
      </c>
      <c r="AC2292" s="13">
        <f t="shared" si="3096"/>
        <v>1.8663454871181038E-3</v>
      </c>
      <c r="AD2292" s="13">
        <f t="shared" si="3097"/>
        <v>1.8932873630228459E-2</v>
      </c>
      <c r="AE2292" s="13">
        <f t="shared" si="3098"/>
        <v>2.3480818024088919E-2</v>
      </c>
      <c r="AF2292" s="13">
        <f t="shared" si="3099"/>
        <v>1.4560621537136578E-2</v>
      </c>
      <c r="AG2292" s="13">
        <f t="shared" si="3100"/>
        <v>6.0194296845542368E-3</v>
      </c>
      <c r="AH2292" s="13">
        <f t="shared" si="3101"/>
        <v>5.0989086901278508E-3</v>
      </c>
      <c r="AI2292" s="13">
        <f t="shared" si="3102"/>
        <v>8.778266202581075E-3</v>
      </c>
      <c r="AJ2292" s="13">
        <f t="shared" si="3103"/>
        <v>7.5563186366301672E-3</v>
      </c>
      <c r="AK2292" s="13">
        <f t="shared" si="3104"/>
        <v>4.3363119793515979E-3</v>
      </c>
      <c r="AL2292" s="13">
        <f t="shared" si="3105"/>
        <v>1.5939703213234144E-4</v>
      </c>
      <c r="AM2292" s="13">
        <f t="shared" si="3106"/>
        <v>6.5189559102226523E-3</v>
      </c>
      <c r="AN2292" s="13">
        <f t="shared" si="3107"/>
        <v>8.0849014483782827E-3</v>
      </c>
      <c r="AO2292" s="13">
        <f t="shared" si="3108"/>
        <v>5.0135046417085476E-3</v>
      </c>
      <c r="AP2292" s="13">
        <f t="shared" si="3109"/>
        <v>2.0726064877781055E-3</v>
      </c>
      <c r="AQ2292" s="13">
        <f t="shared" si="3110"/>
        <v>6.4261898016054763E-4</v>
      </c>
      <c r="AR2292" s="13">
        <f t="shared" si="3111"/>
        <v>1.2647477547537294E-3</v>
      </c>
      <c r="AS2292" s="13">
        <f t="shared" si="3112"/>
        <v>2.1773860143525299E-3</v>
      </c>
      <c r="AT2292" s="13">
        <f t="shared" si="3113"/>
        <v>1.874290678784863E-3</v>
      </c>
      <c r="AU2292" s="13">
        <f t="shared" si="3114"/>
        <v>1.0755911064685331E-3</v>
      </c>
      <c r="AV2292" s="13">
        <f t="shared" si="3115"/>
        <v>4.6293362126635591E-4</v>
      </c>
      <c r="AW2292" s="13">
        <f t="shared" si="3116"/>
        <v>9.4537895150821234E-6</v>
      </c>
      <c r="AX2292" s="13">
        <f t="shared" si="3117"/>
        <v>1.8705025532757265E-3</v>
      </c>
      <c r="AY2292" s="13">
        <f t="shared" si="3118"/>
        <v>2.31982375865734E-3</v>
      </c>
      <c r="AZ2292" s="13">
        <f t="shared" si="3119"/>
        <v>1.4385391406727967E-3</v>
      </c>
      <c r="BA2292" s="13">
        <f t="shared" si="3120"/>
        <v>5.9469887213769654E-4</v>
      </c>
      <c r="BB2292" s="13">
        <f t="shared" si="3121"/>
        <v>1.8438849099881293E-4</v>
      </c>
      <c r="BC2292" s="13">
        <f t="shared" si="3122"/>
        <v>4.573624360928289E-5</v>
      </c>
      <c r="BD2292" s="13">
        <f t="shared" si="3123"/>
        <v>2.6142634636237757E-4</v>
      </c>
      <c r="BE2292" s="13">
        <f t="shared" si="3124"/>
        <v>4.5007082891683844E-4</v>
      </c>
      <c r="BF2292" s="13">
        <f t="shared" si="3125"/>
        <v>3.8742030759421868E-4</v>
      </c>
      <c r="BG2292" s="13">
        <f t="shared" si="3126"/>
        <v>2.2232722065491096E-4</v>
      </c>
      <c r="BH2292" s="13">
        <f t="shared" si="3127"/>
        <v>9.5689472277049863E-5</v>
      </c>
      <c r="BI2292" s="13">
        <f t="shared" si="3128"/>
        <v>3.2947742800680897E-5</v>
      </c>
      <c r="BJ2292" s="14">
        <f t="shared" si="3129"/>
        <v>0.48492671987985053</v>
      </c>
      <c r="BK2292" s="14">
        <f t="shared" si="3130"/>
        <v>0.23944924301549073</v>
      </c>
      <c r="BL2292" s="14">
        <f t="shared" si="3131"/>
        <v>0.25917321907730417</v>
      </c>
      <c r="BM2292" s="14">
        <f t="shared" si="3132"/>
        <v>0.56588388147151392</v>
      </c>
      <c r="BN2292" s="14">
        <f t="shared" si="3133"/>
        <v>0.43180018278567606</v>
      </c>
    </row>
    <row r="2293" spans="1:66" x14ac:dyDescent="0.25">
      <c r="A2293" t="s">
        <v>346</v>
      </c>
      <c r="B2293" t="s">
        <v>235</v>
      </c>
      <c r="C2293" t="s">
        <v>233</v>
      </c>
      <c r="D2293" s="7" t="s">
        <v>452</v>
      </c>
      <c r="E2293" s="10">
        <f>VLOOKUP(A2293,home!$A$2:$E$405,3,FALSE)</f>
        <v>1.5941000000000001</v>
      </c>
      <c r="F2293" s="10">
        <f>VLOOKUP(B2293,home!$B$2:$E$405,3,FALSE)</f>
        <v>1.1849000000000001</v>
      </c>
      <c r="G2293" s="10">
        <f>VLOOKUP(C2293,away!$B$2:$E$405,4,FALSE)</f>
        <v>1.3243</v>
      </c>
      <c r="H2293" s="10">
        <f>VLOOKUP(A2293,away!$A$2:$E$405,3,FALSE)</f>
        <v>1.1647000000000001</v>
      </c>
      <c r="I2293" s="10">
        <f>VLOOKUP(C2293,away!$B$2:$E$405,3,FALSE)</f>
        <v>0.76319999999999999</v>
      </c>
      <c r="J2293" s="10">
        <f>VLOOKUP(B2293,home!$B$2:$E$405,4,FALSE)</f>
        <v>0.76319999999999999</v>
      </c>
      <c r="K2293" s="12">
        <f t="shared" si="3078"/>
        <v>2.501402849887</v>
      </c>
      <c r="L2293" s="12">
        <f t="shared" si="3079"/>
        <v>0.67840774732800002</v>
      </c>
      <c r="M2293" s="13">
        <f t="shared" si="3080"/>
        <v>4.1593532306025992E-2</v>
      </c>
      <c r="N2293" s="13">
        <f t="shared" si="3081"/>
        <v>0.10404218024716042</v>
      </c>
      <c r="O2293" s="13">
        <f t="shared" si="3082"/>
        <v>2.8217374555145485E-2</v>
      </c>
      <c r="P2293" s="13">
        <f t="shared" si="3083"/>
        <v>7.0583021128569831E-2</v>
      </c>
      <c r="Q2293" s="13">
        <f t="shared" si="3084"/>
        <v>0.13012570308935204</v>
      </c>
      <c r="R2293" s="13">
        <f t="shared" si="3085"/>
        <v>9.5714427537333373E-3</v>
      </c>
      <c r="S2293" s="13">
        <f t="shared" si="3086"/>
        <v>2.994433626712175E-2</v>
      </c>
      <c r="T2293" s="13">
        <f t="shared" si="3087"/>
        <v>8.8278285102319484E-2</v>
      </c>
      <c r="U2293" s="13">
        <f t="shared" si="3088"/>
        <v>2.3942034181718846E-2</v>
      </c>
      <c r="V2293" s="13">
        <f t="shared" si="3089"/>
        <v>5.646074714673972E-3</v>
      </c>
      <c r="W2293" s="13">
        <f t="shared" si="3090"/>
        <v>0.10849893485041827</v>
      </c>
      <c r="X2293" s="13">
        <f t="shared" si="3091"/>
        <v>7.3606517979359687E-2</v>
      </c>
      <c r="Y2293" s="13">
        <f t="shared" si="3092"/>
        <v>2.4967616025517666E-2</v>
      </c>
      <c r="Z2293" s="13">
        <f t="shared" si="3093"/>
        <v>2.1644469724130481E-3</v>
      </c>
      <c r="AA2293" s="13">
        <f t="shared" si="3094"/>
        <v>5.4141538252232869E-3</v>
      </c>
      <c r="AB2293" s="13">
        <f t="shared" si="3095"/>
        <v>6.7714899040700683E-3</v>
      </c>
      <c r="AC2293" s="13">
        <f t="shared" si="3096"/>
        <v>5.9882659151670032E-4</v>
      </c>
      <c r="AD2293" s="13">
        <f t="shared" si="3097"/>
        <v>6.7849886211135052E-2</v>
      </c>
      <c r="AE2293" s="13">
        <f t="shared" si="3098"/>
        <v>4.6029888460957256E-2</v>
      </c>
      <c r="AF2293" s="13">
        <f t="shared" si="3099"/>
        <v>1.5613516470278557E-2</v>
      </c>
      <c r="AG2293" s="13">
        <f t="shared" si="3100"/>
        <v>3.5307768454901013E-3</v>
      </c>
      <c r="AH2293" s="13">
        <f t="shared" si="3101"/>
        <v>3.6709439869141137E-4</v>
      </c>
      <c r="AI2293" s="13">
        <f t="shared" si="3102"/>
        <v>9.1825097506425103E-4</v>
      </c>
      <c r="AJ2293" s="13">
        <f t="shared" si="3103"/>
        <v>1.1484578029686172E-3</v>
      </c>
      <c r="AK2293" s="13">
        <f t="shared" si="3104"/>
        <v>9.5758520710688736E-4</v>
      </c>
      <c r="AL2293" s="13">
        <f t="shared" si="3105"/>
        <v>4.0647656131142432E-5</v>
      </c>
      <c r="AM2293" s="13">
        <f t="shared" si="3106"/>
        <v>3.3943979746608358E-2</v>
      </c>
      <c r="AN2293" s="13">
        <f t="shared" si="3107"/>
        <v>2.3027858835243831E-2</v>
      </c>
      <c r="AO2293" s="13">
        <f t="shared" si="3108"/>
        <v>7.8111389191024743E-3</v>
      </c>
      <c r="AP2293" s="13">
        <f t="shared" si="3109"/>
        <v>1.7663790527247933E-3</v>
      </c>
      <c r="AQ2293" s="13">
        <f t="shared" si="3110"/>
        <v>2.9958130852159834E-4</v>
      </c>
      <c r="AR2293" s="13">
        <f t="shared" si="3111"/>
        <v>4.9807936814593428E-5</v>
      </c>
      <c r="AS2293" s="13">
        <f t="shared" si="3112"/>
        <v>1.2458971509501563E-4</v>
      </c>
      <c r="AT2293" s="13">
        <f t="shared" si="3113"/>
        <v>1.5582453420264077E-4</v>
      </c>
      <c r="AU2293" s="13">
        <f t="shared" si="3114"/>
        <v>1.2992664464559999E-4</v>
      </c>
      <c r="AV2293" s="13">
        <f t="shared" si="3115"/>
        <v>8.1249719798189837E-5</v>
      </c>
      <c r="AW2293" s="13">
        <f t="shared" si="3116"/>
        <v>1.9160526839326847E-6</v>
      </c>
      <c r="AX2293" s="13">
        <f t="shared" si="3117"/>
        <v>1.415126127911214E-2</v>
      </c>
      <c r="AY2293" s="13">
        <f t="shared" si="3118"/>
        <v>9.6003252862124182E-3</v>
      </c>
      <c r="AZ2293" s="13">
        <f t="shared" si="3119"/>
        <v>3.2564675255177017E-3</v>
      </c>
      <c r="BA2293" s="13">
        <f t="shared" si="3120"/>
        <v>7.3640426607775018E-4</v>
      </c>
      <c r="BB2293" s="13">
        <f t="shared" si="3121"/>
        <v>1.248955898181339E-4</v>
      </c>
      <c r="BC2293" s="13">
        <f t="shared" si="3122"/>
        <v>1.6946027147944429E-5</v>
      </c>
      <c r="BD2293" s="13">
        <f t="shared" si="3123"/>
        <v>5.6316817022406138E-6</v>
      </c>
      <c r="BE2293" s="13">
        <f t="shared" si="3124"/>
        <v>1.4087104659641143E-5</v>
      </c>
      <c r="BF2293" s="13">
        <f t="shared" si="3125"/>
        <v>1.76187618711414E-5</v>
      </c>
      <c r="BG2293" s="13">
        <f t="shared" si="3126"/>
        <v>1.4690540385317838E-5</v>
      </c>
      <c r="BH2293" s="13">
        <f t="shared" si="3127"/>
        <v>9.1867398965535271E-6</v>
      </c>
      <c r="BI2293" s="13">
        <f t="shared" si="3128"/>
        <v>4.595947471681916E-6</v>
      </c>
      <c r="BJ2293" s="14">
        <f t="shared" si="3129"/>
        <v>0.75727854311807563</v>
      </c>
      <c r="BK2293" s="14">
        <f t="shared" si="3130"/>
        <v>0.15800676395025179</v>
      </c>
      <c r="BL2293" s="14">
        <f t="shared" si="3131"/>
        <v>7.7915092930264801E-2</v>
      </c>
      <c r="BM2293" s="14">
        <f t="shared" si="3132"/>
        <v>0.60163318365748963</v>
      </c>
      <c r="BN2293" s="14">
        <f t="shared" si="3133"/>
        <v>0.38413325407998711</v>
      </c>
    </row>
    <row r="2294" spans="1:66" x14ac:dyDescent="0.25">
      <c r="A2294" t="s">
        <v>347</v>
      </c>
      <c r="B2294" t="s">
        <v>259</v>
      </c>
      <c r="C2294" t="s">
        <v>251</v>
      </c>
      <c r="D2294" s="7" t="s">
        <v>452</v>
      </c>
      <c r="E2294" s="10">
        <f>VLOOKUP(A2294,home!$A$2:$E$405,3,FALSE)</f>
        <v>1.1607000000000001</v>
      </c>
      <c r="F2294" s="10">
        <f>VLOOKUP(B2294,home!$B$2:$E$405,3,FALSE)</f>
        <v>0.60309999999999997</v>
      </c>
      <c r="G2294" s="10">
        <f>VLOOKUP(C2294,away!$B$2:$E$405,4,FALSE)</f>
        <v>0.70489999999999997</v>
      </c>
      <c r="H2294" s="10">
        <f>VLOOKUP(A2294,away!$A$2:$E$405,3,FALSE)</f>
        <v>0.89880000000000004</v>
      </c>
      <c r="I2294" s="10">
        <f>VLOOKUP(C2294,away!$B$2:$E$405,3,FALSE)</f>
        <v>1.2137</v>
      </c>
      <c r="J2294" s="10">
        <f>VLOOKUP(B2294,home!$B$2:$E$405,4,FALSE)</f>
        <v>0.77880000000000005</v>
      </c>
      <c r="K2294" s="12">
        <f t="shared" si="3078"/>
        <v>0.493442808033</v>
      </c>
      <c r="L2294" s="12">
        <f t="shared" si="3079"/>
        <v>0.84957232852800013</v>
      </c>
      <c r="M2294" s="13">
        <f t="shared" si="3080"/>
        <v>0.26105735716215378</v>
      </c>
      <c r="N2294" s="13">
        <f t="shared" si="3081"/>
        <v>0.12881687537576694</v>
      </c>
      <c r="O2294" s="13">
        <f t="shared" si="3082"/>
        <v>0.22178710680361677</v>
      </c>
      <c r="P2294" s="13">
        <f t="shared" si="3083"/>
        <v>0.10943925276669153</v>
      </c>
      <c r="Q2294" s="13">
        <f t="shared" si="3084"/>
        <v>3.1781880353727733E-2</v>
      </c>
      <c r="R2294" s="13">
        <f t="shared" si="3085"/>
        <v>9.4212094382318479E-2</v>
      </c>
      <c r="S2294" s="13">
        <f t="shared" si="3086"/>
        <v>1.146965381126226E-2</v>
      </c>
      <c r="T2294" s="13">
        <f t="shared" si="3087"/>
        <v>2.7001006097114769E-2</v>
      </c>
      <c r="U2294" s="13">
        <f t="shared" si="3088"/>
        <v>4.6488280402681249E-2</v>
      </c>
      <c r="V2294" s="13">
        <f t="shared" si="3089"/>
        <v>5.3425055544296474E-4</v>
      </c>
      <c r="W2294" s="13">
        <f t="shared" si="3090"/>
        <v>5.2275134287707503E-3</v>
      </c>
      <c r="X2294" s="13">
        <f t="shared" si="3091"/>
        <v>4.4411507560921555E-3</v>
      </c>
      <c r="Y2294" s="13">
        <f t="shared" si="3092"/>
        <v>1.8865393945985505E-3</v>
      </c>
      <c r="Z2294" s="13">
        <f t="shared" si="3093"/>
        <v>2.6679996133295344E-2</v>
      </c>
      <c r="AA2294" s="13">
        <f t="shared" si="3094"/>
        <v>1.3165052210322836E-2</v>
      </c>
      <c r="AB2294" s="13">
        <f t="shared" si="3095"/>
        <v>3.2481001652813766E-3</v>
      </c>
      <c r="AC2294" s="13">
        <f t="shared" si="3096"/>
        <v>1.3997877280075804E-5</v>
      </c>
      <c r="AD2294" s="13">
        <f t="shared" si="3097"/>
        <v>6.4486972633071352E-4</v>
      </c>
      <c r="AE2294" s="13">
        <f t="shared" si="3098"/>
        <v>5.4786347499599837E-4</v>
      </c>
      <c r="AF2294" s="13">
        <f t="shared" si="3099"/>
        <v>2.3272482408389606E-4</v>
      </c>
      <c r="AG2294" s="13">
        <f t="shared" si="3100"/>
        <v>6.5905523567741598E-5</v>
      </c>
      <c r="AH2294" s="13">
        <f t="shared" si="3101"/>
        <v>5.6666466100204404E-3</v>
      </c>
      <c r="AI2294" s="13">
        <f t="shared" si="3102"/>
        <v>2.7961660153791659E-3</v>
      </c>
      <c r="AJ2294" s="13">
        <f t="shared" si="3103"/>
        <v>6.8987400517757022E-4</v>
      </c>
      <c r="AK2294" s="13">
        <f t="shared" si="3104"/>
        <v>1.1347112210126424E-4</v>
      </c>
      <c r="AL2294" s="13">
        <f t="shared" si="3105"/>
        <v>2.3472500396145613E-7</v>
      </c>
      <c r="AM2294" s="13">
        <f t="shared" si="3106"/>
        <v>6.364126571521991E-5</v>
      </c>
      <c r="AN2294" s="13">
        <f t="shared" si="3107"/>
        <v>5.4067858304148555E-5</v>
      </c>
      <c r="AO2294" s="13">
        <f t="shared" si="3108"/>
        <v>2.2967278138988728E-5</v>
      </c>
      <c r="AP2294" s="13">
        <f t="shared" si="3109"/>
        <v>6.5041213228302957E-6</v>
      </c>
      <c r="AQ2294" s="13">
        <f t="shared" si="3110"/>
        <v>1.3814303743163874E-6</v>
      </c>
      <c r="AR2294" s="13">
        <f t="shared" si="3111"/>
        <v>9.6284523108407314E-4</v>
      </c>
      <c r="AS2294" s="13">
        <f t="shared" si="3112"/>
        <v>4.7510905452730778E-4</v>
      </c>
      <c r="AT2294" s="13">
        <f t="shared" si="3113"/>
        <v>1.1721957299392923E-4</v>
      </c>
      <c r="AU2294" s="13">
        <f t="shared" si="3114"/>
        <v>1.9280385084851222E-5</v>
      </c>
      <c r="AV2294" s="13">
        <f t="shared" si="3115"/>
        <v>2.3784418390566388E-6</v>
      </c>
      <c r="AW2294" s="13">
        <f t="shared" si="3116"/>
        <v>2.7333423877978232E-9</v>
      </c>
      <c r="AX2294" s="13">
        <f t="shared" si="3117"/>
        <v>5.2338874768820669E-6</v>
      </c>
      <c r="AY2294" s="13">
        <f t="shared" si="3118"/>
        <v>4.4465659709882367E-6</v>
      </c>
      <c r="AZ2294" s="13">
        <f t="shared" si="3119"/>
        <v>1.8888397029629221E-6</v>
      </c>
      <c r="BA2294" s="13">
        <f t="shared" si="3120"/>
        <v>5.3490198155411534E-7</v>
      </c>
      <c r="BB2294" s="13">
        <f t="shared" si="3121"/>
        <v>1.1360948050079276E-7</v>
      </c>
      <c r="BC2294" s="13">
        <f t="shared" si="3122"/>
        <v>1.9303894178382993E-8</v>
      </c>
      <c r="BD2294" s="13">
        <f t="shared" si="3123"/>
        <v>1.3633444416402934E-4</v>
      </c>
      <c r="BE2294" s="13">
        <f t="shared" si="3124"/>
        <v>6.7273250959916888E-5</v>
      </c>
      <c r="BF2294" s="13">
        <f t="shared" si="3125"/>
        <v>1.6597750929585051E-5</v>
      </c>
      <c r="BG2294" s="13">
        <f t="shared" si="3126"/>
        <v>2.7300136085755952E-6</v>
      </c>
      <c r="BH2294" s="13">
        <f t="shared" si="3127"/>
        <v>3.3677639524596114E-7</v>
      </c>
      <c r="BI2294" s="13">
        <f t="shared" si="3128"/>
        <v>3.3235978029879709E-8</v>
      </c>
      <c r="BJ2294" s="14">
        <f t="shared" si="3129"/>
        <v>0.2008071280174118</v>
      </c>
      <c r="BK2294" s="14">
        <f t="shared" si="3130"/>
        <v>0.38251919346380558</v>
      </c>
      <c r="BL2294" s="14">
        <f t="shared" si="3131"/>
        <v>0.3899669298744638</v>
      </c>
      <c r="BM2294" s="14">
        <f t="shared" si="3132"/>
        <v>0.15287423681207263</v>
      </c>
      <c r="BN2294" s="14">
        <f t="shared" si="3133"/>
        <v>0.84709456684427531</v>
      </c>
    </row>
    <row r="2295" spans="1:66" x14ac:dyDescent="0.25">
      <c r="A2295" t="s">
        <v>347</v>
      </c>
      <c r="B2295" t="s">
        <v>253</v>
      </c>
      <c r="C2295" t="s">
        <v>258</v>
      </c>
      <c r="D2295" s="7" t="s">
        <v>452</v>
      </c>
      <c r="E2295" s="10">
        <f>VLOOKUP(A2295,home!$A$2:$E$405,3,FALSE)</f>
        <v>1.1607000000000001</v>
      </c>
      <c r="F2295" s="10">
        <f>VLOOKUP(B2295,home!$B$2:$E$405,3,FALSE)</f>
        <v>1.1748000000000001</v>
      </c>
      <c r="G2295" s="10">
        <f>VLOOKUP(C2295,away!$B$2:$E$405,4,FALSE)</f>
        <v>1.1748000000000001</v>
      </c>
      <c r="H2295" s="10">
        <f>VLOOKUP(A2295,away!$A$2:$E$405,3,FALSE)</f>
        <v>0.89880000000000004</v>
      </c>
      <c r="I2295" s="10">
        <f>VLOOKUP(C2295,away!$B$2:$E$405,3,FALSE)</f>
        <v>1.2137</v>
      </c>
      <c r="J2295" s="10">
        <f>VLOOKUP(B2295,home!$B$2:$E$405,4,FALSE)</f>
        <v>0.80920000000000003</v>
      </c>
      <c r="K2295" s="12">
        <f t="shared" si="3078"/>
        <v>1.6019459549280002</v>
      </c>
      <c r="L2295" s="12">
        <f t="shared" si="3079"/>
        <v>0.88273488475200013</v>
      </c>
      <c r="M2295" s="13">
        <f t="shared" si="3080"/>
        <v>8.3352152967085133E-2</v>
      </c>
      <c r="N2295" s="13">
        <f t="shared" si="3081"/>
        <v>0.13352564428016192</v>
      </c>
      <c r="O2295" s="13">
        <f t="shared" si="3082"/>
        <v>7.3577853143230967E-2</v>
      </c>
      <c r="P2295" s="13">
        <f t="shared" si="3083"/>
        <v>0.11786774421508529</v>
      </c>
      <c r="Q2295" s="13">
        <f t="shared" si="3084"/>
        <v>0.10695043286688027</v>
      </c>
      <c r="R2295" s="13">
        <f t="shared" si="3085"/>
        <v>3.2474868857344789E-2</v>
      </c>
      <c r="S2295" s="13">
        <f t="shared" si="3086"/>
        <v>4.1669005034095812E-2</v>
      </c>
      <c r="T2295" s="13">
        <f t="shared" si="3087"/>
        <v>9.4408878030922072E-2</v>
      </c>
      <c r="U2295" s="13">
        <f t="shared" si="3088"/>
        <v>5.2022984802840767E-2</v>
      </c>
      <c r="V2295" s="13">
        <f t="shared" si="3089"/>
        <v>6.5470969351437277E-3</v>
      </c>
      <c r="W2295" s="13">
        <f t="shared" si="3090"/>
        <v>5.7109604436299158E-2</v>
      </c>
      <c r="X2295" s="13">
        <f t="shared" si="3091"/>
        <v>5.0412640090308845E-2</v>
      </c>
      <c r="Y2295" s="13">
        <f t="shared" si="3092"/>
        <v>2.2250498020081416E-2</v>
      </c>
      <c r="Z2295" s="13">
        <f t="shared" si="3093"/>
        <v>9.5555665393748587E-3</v>
      </c>
      <c r="AA2295" s="13">
        <f t="shared" si="3094"/>
        <v>1.5307501164796903E-2</v>
      </c>
      <c r="AB2295" s="13">
        <f t="shared" si="3095"/>
        <v>1.226089478550103E-2</v>
      </c>
      <c r="AC2295" s="13">
        <f t="shared" si="3096"/>
        <v>5.7863798311816111E-4</v>
      </c>
      <c r="AD2295" s="13">
        <f t="shared" si="3097"/>
        <v>2.2871624953566896E-2</v>
      </c>
      <c r="AE2295" s="13">
        <f t="shared" si="3098"/>
        <v>2.0189581217477843E-2</v>
      </c>
      <c r="AF2295" s="13">
        <f t="shared" si="3099"/>
        <v>8.9110238246007233E-3</v>
      </c>
      <c r="AG2295" s="13">
        <f t="shared" si="3100"/>
        <v>2.6220238629437497E-3</v>
      </c>
      <c r="AH2295" s="13">
        <f t="shared" si="3101"/>
        <v>2.1087579819687829E-3</v>
      </c>
      <c r="AI2295" s="13">
        <f t="shared" si="3102"/>
        <v>3.3781163191370246E-3</v>
      </c>
      <c r="AJ2295" s="13">
        <f t="shared" si="3103"/>
        <v>2.7057798863589118E-3</v>
      </c>
      <c r="AK2295" s="13">
        <f t="shared" si="3104"/>
        <v>1.4448377146260676E-3</v>
      </c>
      <c r="AL2295" s="13">
        <f t="shared" si="3105"/>
        <v>3.2729930234309292E-5</v>
      </c>
      <c r="AM2295" s="13">
        <f t="shared" si="3106"/>
        <v>7.3278214153993625E-3</v>
      </c>
      <c r="AN2295" s="13">
        <f t="shared" si="3107"/>
        <v>6.4685235926057938E-3</v>
      </c>
      <c r="AO2295" s="13">
        <f t="shared" si="3108"/>
        <v>2.8549957140172342E-3</v>
      </c>
      <c r="AP2295" s="13">
        <f t="shared" si="3109"/>
        <v>8.4006810419348611E-4</v>
      </c>
      <c r="AQ2295" s="13">
        <f t="shared" si="3110"/>
        <v>1.8538935528476699E-4</v>
      </c>
      <c r="AR2295" s="13">
        <f t="shared" si="3111"/>
        <v>3.7229484683661495E-4</v>
      </c>
      <c r="AS2295" s="13">
        <f t="shared" si="3112"/>
        <v>5.9639622393045471E-4</v>
      </c>
      <c r="AT2295" s="13">
        <f t="shared" si="3113"/>
        <v>4.7769725922986302E-4</v>
      </c>
      <c r="AU2295" s="13">
        <f t="shared" si="3114"/>
        <v>2.5508173070115707E-4</v>
      </c>
      <c r="AV2295" s="13">
        <f t="shared" si="3115"/>
        <v>1.0215678666818799E-4</v>
      </c>
      <c r="AW2295" s="13">
        <f t="shared" si="3116"/>
        <v>1.2856440041535294E-6</v>
      </c>
      <c r="AX2295" s="13">
        <f t="shared" si="3117"/>
        <v>1.956462312472295E-3</v>
      </c>
      <c r="AY2295" s="13">
        <f t="shared" si="3118"/>
        <v>1.7270375339218627E-3</v>
      </c>
      <c r="AZ2295" s="13">
        <f t="shared" si="3119"/>
        <v>7.6225813923444692E-4</v>
      </c>
      <c r="BA2295" s="13">
        <f t="shared" si="3120"/>
        <v>2.2429061689613125E-4</v>
      </c>
      <c r="BB2295" s="13">
        <f t="shared" si="3121"/>
        <v>4.9497287964190346E-5</v>
      </c>
      <c r="BC2295" s="13">
        <f t="shared" si="3122"/>
        <v>8.7385965573212302E-6</v>
      </c>
      <c r="BD2295" s="13">
        <f t="shared" si="3123"/>
        <v>5.4772941452680446E-5</v>
      </c>
      <c r="BE2295" s="13">
        <f t="shared" si="3124"/>
        <v>8.7743291999629625E-5</v>
      </c>
      <c r="BF2295" s="13">
        <f t="shared" si="3125"/>
        <v>7.0280005845436546E-5</v>
      </c>
      <c r="BG2295" s="13">
        <f t="shared" si="3126"/>
        <v>3.7528257025471087E-5</v>
      </c>
      <c r="BH2295" s="13">
        <f t="shared" si="3127"/>
        <v>1.5029559884362923E-5</v>
      </c>
      <c r="BI2295" s="13">
        <f t="shared" si="3128"/>
        <v>4.8153085322206668E-6</v>
      </c>
      <c r="BJ2295" s="14">
        <f t="shared" si="3129"/>
        <v>0.54165703425178968</v>
      </c>
      <c r="BK2295" s="14">
        <f t="shared" si="3130"/>
        <v>0.25177440459868422</v>
      </c>
      <c r="BL2295" s="14">
        <f t="shared" si="3131"/>
        <v>0.19735539086791129</v>
      </c>
      <c r="BM2295" s="14">
        <f t="shared" si="3132"/>
        <v>0.45086794803805397</v>
      </c>
      <c r="BN2295" s="14">
        <f t="shared" si="3133"/>
        <v>0.54774869632978829</v>
      </c>
    </row>
    <row r="2296" spans="1:66" x14ac:dyDescent="0.25">
      <c r="A2296" t="s">
        <v>347</v>
      </c>
      <c r="B2296" t="s">
        <v>255</v>
      </c>
      <c r="C2296" t="s">
        <v>252</v>
      </c>
      <c r="D2296" s="7" t="s">
        <v>452</v>
      </c>
      <c r="E2296" s="10">
        <f>VLOOKUP(A2296,home!$A$2:$E$405,3,FALSE)</f>
        <v>1.1607000000000001</v>
      </c>
      <c r="F2296" s="10">
        <f>VLOOKUP(B2296,home!$B$2:$E$405,3,FALSE)</f>
        <v>0.70489999999999997</v>
      </c>
      <c r="G2296" s="10">
        <f>VLOOKUP(C2296,away!$B$2:$E$405,4,FALSE)</f>
        <v>0.62660000000000005</v>
      </c>
      <c r="H2296" s="10">
        <f>VLOOKUP(A2296,away!$A$2:$E$405,3,FALSE)</f>
        <v>0.89880000000000004</v>
      </c>
      <c r="I2296" s="10">
        <f>VLOOKUP(C2296,away!$B$2:$E$405,3,FALSE)</f>
        <v>0.9103</v>
      </c>
      <c r="J2296" s="10">
        <f>VLOOKUP(B2296,home!$B$2:$E$405,4,FALSE)</f>
        <v>1.1126</v>
      </c>
      <c r="K2296" s="12">
        <f t="shared" si="3078"/>
        <v>0.51266997763800004</v>
      </c>
      <c r="L2296" s="12">
        <f t="shared" si="3079"/>
        <v>0.91030444226400009</v>
      </c>
      <c r="M2296" s="13">
        <f t="shared" si="3080"/>
        <v>0.24099612609820059</v>
      </c>
      <c r="N2296" s="13">
        <f t="shared" si="3081"/>
        <v>0.12355147857760912</v>
      </c>
      <c r="O2296" s="13">
        <f t="shared" si="3082"/>
        <v>0.21937984415560713</v>
      </c>
      <c r="P2296" s="13">
        <f t="shared" si="3083"/>
        <v>0.11246945979748303</v>
      </c>
      <c r="Q2296" s="13">
        <f t="shared" si="3084"/>
        <v>3.167056687976235E-2</v>
      </c>
      <c r="R2296" s="13">
        <f t="shared" si="3085"/>
        <v>9.9851223339016595E-2</v>
      </c>
      <c r="S2296" s="13">
        <f t="shared" si="3086"/>
        <v>1.3121973776025872E-2</v>
      </c>
      <c r="T2296" s="13">
        <f t="shared" si="3087"/>
        <v>2.8829857719666778E-2</v>
      </c>
      <c r="U2296" s="13">
        <f t="shared" si="3088"/>
        <v>5.1190724436340582E-2</v>
      </c>
      <c r="V2296" s="13">
        <f t="shared" si="3089"/>
        <v>6.8042647543314742E-4</v>
      </c>
      <c r="W2296" s="13">
        <f t="shared" si="3090"/>
        <v>5.412182938010184E-3</v>
      </c>
      <c r="X2296" s="13">
        <f t="shared" si="3091"/>
        <v>4.9267341708160977E-3</v>
      </c>
      <c r="Y2296" s="13">
        <f t="shared" si="3092"/>
        <v>2.2424140007738691E-3</v>
      </c>
      <c r="Z2296" s="13">
        <f t="shared" si="3093"/>
        <v>3.0298337390333871E-2</v>
      </c>
      <c r="AA2296" s="13">
        <f t="shared" si="3094"/>
        <v>1.5533047952371046E-2</v>
      </c>
      <c r="AB2296" s="13">
        <f t="shared" si="3095"/>
        <v>3.9816636731960222E-3</v>
      </c>
      <c r="AC2296" s="13">
        <f t="shared" si="3096"/>
        <v>1.9846584093194167E-5</v>
      </c>
      <c r="AD2296" s="13">
        <f t="shared" si="3097"/>
        <v>6.9366592645061132E-4</v>
      </c>
      <c r="AE2296" s="13">
        <f t="shared" si="3098"/>
        <v>6.3144717429516471E-4</v>
      </c>
      <c r="AF2296" s="13">
        <f t="shared" si="3099"/>
        <v>2.8740458390796934E-4</v>
      </c>
      <c r="AG2296" s="13">
        <f t="shared" si="3100"/>
        <v>8.7208556486153689E-5</v>
      </c>
      <c r="AH2296" s="13">
        <f t="shared" si="3101"/>
        <v>6.8951777799085923E-3</v>
      </c>
      <c r="AI2296" s="13">
        <f t="shared" si="3102"/>
        <v>3.5349506382357726E-3</v>
      </c>
      <c r="AJ2296" s="13">
        <f t="shared" si="3103"/>
        <v>9.0613153232788361E-4</v>
      </c>
      <c r="AK2296" s="13">
        <f t="shared" si="3104"/>
        <v>1.5484881080520763E-4</v>
      </c>
      <c r="AL2296" s="13">
        <f t="shared" si="3105"/>
        <v>3.7048472569676465E-7</v>
      </c>
      <c r="AM2296" s="13">
        <f t="shared" si="3106"/>
        <v>7.1124339000335499E-5</v>
      </c>
      <c r="AN2296" s="13">
        <f t="shared" si="3107"/>
        <v>6.4744801745096083E-5</v>
      </c>
      <c r="AO2296" s="13">
        <f t="shared" si="3108"/>
        <v>2.9468740321031471E-5</v>
      </c>
      <c r="AP2296" s="13">
        <f t="shared" si="3109"/>
        <v>8.9418417407197365E-6</v>
      </c>
      <c r="AQ2296" s="13">
        <f t="shared" si="3110"/>
        <v>2.0349495646497082E-6</v>
      </c>
      <c r="AR2296" s="13">
        <f t="shared" si="3111"/>
        <v>1.2553421926501641E-3</v>
      </c>
      <c r="AS2296" s="13">
        <f t="shared" si="3112"/>
        <v>6.4357625383399753E-4</v>
      </c>
      <c r="AT2296" s="13">
        <f t="shared" si="3113"/>
        <v>1.6497111183071163E-4</v>
      </c>
      <c r="AU2296" s="13">
        <f t="shared" si="3114"/>
        <v>2.8191912071055652E-5</v>
      </c>
      <c r="AV2296" s="13">
        <f t="shared" si="3115"/>
        <v>3.61328673276014E-6</v>
      </c>
      <c r="AW2296" s="13">
        <f t="shared" si="3116"/>
        <v>4.8027762516991802E-9</v>
      </c>
      <c r="AX2296" s="13">
        <f t="shared" si="3117"/>
        <v>6.0772188808032582E-6</v>
      </c>
      <c r="AY2296" s="13">
        <f t="shared" si="3118"/>
        <v>5.5321193438058607E-6</v>
      </c>
      <c r="AZ2296" s="13">
        <f t="shared" si="3119"/>
        <v>2.5179564069005399E-6</v>
      </c>
      <c r="BA2296" s="13">
        <f t="shared" si="3120"/>
        <v>7.6403563420955394E-7</v>
      </c>
      <c r="BB2296" s="13">
        <f t="shared" si="3121"/>
        <v>1.7387625796723737E-7</v>
      </c>
      <c r="BC2296" s="13">
        <f t="shared" si="3122"/>
        <v>3.1656066006363497E-8</v>
      </c>
      <c r="BD2296" s="13">
        <f t="shared" si="3123"/>
        <v>1.9045726242181233E-4</v>
      </c>
      <c r="BE2296" s="13">
        <f t="shared" si="3124"/>
        <v>9.7641720466785226E-5</v>
      </c>
      <c r="BF2296" s="13">
        <f t="shared" si="3125"/>
        <v>2.5028989324121311E-5</v>
      </c>
      <c r="BG2296" s="13">
        <f t="shared" si="3126"/>
        <v>4.2772037990330057E-6</v>
      </c>
      <c r="BH2296" s="13">
        <f t="shared" si="3127"/>
        <v>5.481984940008548E-7</v>
      </c>
      <c r="BI2296" s="13">
        <f t="shared" si="3128"/>
        <v>5.620898193212071E-8</v>
      </c>
      <c r="BJ2296" s="14">
        <f t="shared" si="3129"/>
        <v>0.19852437206273987</v>
      </c>
      <c r="BK2296" s="14">
        <f t="shared" si="3130"/>
        <v>0.36729373533530529</v>
      </c>
      <c r="BL2296" s="14">
        <f t="shared" si="3131"/>
        <v>0.40384131665841516</v>
      </c>
      <c r="BM2296" s="14">
        <f t="shared" si="3132"/>
        <v>0.17203353528254792</v>
      </c>
      <c r="BN2296" s="14">
        <f t="shared" si="3133"/>
        <v>0.82791869884767877</v>
      </c>
    </row>
    <row r="2297" spans="1:66" x14ac:dyDescent="0.25">
      <c r="A2297" t="s">
        <v>348</v>
      </c>
      <c r="B2297" t="s">
        <v>326</v>
      </c>
      <c r="C2297" t="s">
        <v>268</v>
      </c>
      <c r="D2297" s="7" t="s">
        <v>452</v>
      </c>
      <c r="E2297" s="10">
        <f>VLOOKUP(A2297,home!$A$2:$E$405,3,FALSE)</f>
        <v>1.5417000000000001</v>
      </c>
      <c r="F2297" s="10">
        <f>VLOOKUP(B2297,home!$B$2:$E$405,3,FALSE)</f>
        <v>1.0089999999999999</v>
      </c>
      <c r="G2297" s="10">
        <f>VLOOKUP(C2297,away!$B$2:$E$405,4,FALSE)</f>
        <v>1.1531</v>
      </c>
      <c r="H2297" s="10">
        <f>VLOOKUP(A2297,away!$A$2:$E$405,3,FALSE)</f>
        <v>1.125</v>
      </c>
      <c r="I2297" s="10">
        <f>VLOOKUP(C2297,away!$B$2:$E$405,3,FALSE)</f>
        <v>0.88890000000000002</v>
      </c>
      <c r="J2297" s="10">
        <f>VLOOKUP(B2297,home!$B$2:$E$405,4,FALSE)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348</v>
      </c>
      <c r="B2298" t="s">
        <v>262</v>
      </c>
      <c r="C2298" t="s">
        <v>261</v>
      </c>
      <c r="D2298" s="7" t="s">
        <v>452</v>
      </c>
      <c r="E2298" s="10">
        <f>VLOOKUP(A2298,home!$A$2:$E$405,3,FALSE)</f>
        <v>1.5417000000000001</v>
      </c>
      <c r="F2298" s="10">
        <f>VLOOKUP(B2298,home!$B$2:$E$405,3,FALSE)</f>
        <v>0.72070000000000001</v>
      </c>
      <c r="G2298" s="10">
        <f>VLOOKUP(C2298,away!$B$2:$E$405,4,FALSE)</f>
        <v>1.7297</v>
      </c>
      <c r="H2298" s="10">
        <f>VLOOKUP(A2298,away!$A$2:$E$405,3,FALSE)</f>
        <v>1.125</v>
      </c>
      <c r="I2298" s="10">
        <f>VLOOKUP(C2298,away!$B$2:$E$405,3,FALSE)</f>
        <v>0.98770000000000002</v>
      </c>
      <c r="J2298" s="10">
        <f>VLOOKUP(B2298,home!$B$2:$E$405,4,FALSE)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348</v>
      </c>
      <c r="B2299" t="s">
        <v>264</v>
      </c>
      <c r="C2299" t="s">
        <v>272</v>
      </c>
      <c r="D2299" s="7" t="s">
        <v>452</v>
      </c>
      <c r="E2299" s="10">
        <f>VLOOKUP(A2299,home!$A$2:$E$405,3,FALSE)</f>
        <v>1.5417000000000001</v>
      </c>
      <c r="F2299" s="10">
        <f>VLOOKUP(B2299,home!$B$2:$E$405,3,FALSE)</f>
        <v>1.2252000000000001</v>
      </c>
      <c r="G2299" s="10">
        <f>VLOOKUP(C2299,away!$B$2:$E$405,4,FALSE)</f>
        <v>0.72070000000000001</v>
      </c>
      <c r="H2299" s="10">
        <f>VLOOKUP(A2299,away!$A$2:$E$405,3,FALSE)</f>
        <v>1.125</v>
      </c>
      <c r="I2299" s="10">
        <f>VLOOKUP(C2299,away!$B$2:$E$405,3,FALSE)</f>
        <v>0.69140000000000001</v>
      </c>
      <c r="J2299" s="10">
        <f>VLOOKUP(B2299,home!$B$2:$E$405,4,FALSE)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349</v>
      </c>
      <c r="B2300" t="s">
        <v>450</v>
      </c>
      <c r="C2300" t="s">
        <v>280</v>
      </c>
      <c r="D2300" s="7" t="s">
        <v>452</v>
      </c>
      <c r="E2300" s="10">
        <f>VLOOKUP(A2300,home!$A$2:$E$405,3,FALSE)</f>
        <v>1.5124</v>
      </c>
      <c r="F2300" s="10">
        <f>VLOOKUP(B2300,home!$B$2:$E$405,3,FALSE)</f>
        <v>0</v>
      </c>
      <c r="G2300" s="10">
        <f>VLOOKUP(C2300,away!$B$2:$E$405,4,FALSE)</f>
        <v>0.70250000000000001</v>
      </c>
      <c r="H2300" s="10">
        <f>VLOOKUP(A2300,away!$A$2:$E$405,3,FALSE)</f>
        <v>1.1446000000000001</v>
      </c>
      <c r="I2300" s="10">
        <f>VLOOKUP(C2300,away!$B$2:$E$405,3,FALSE)</f>
        <v>0.65529999999999999</v>
      </c>
      <c r="J2300" s="10">
        <f>VLOOKUP(B2300,home!$B$2:$E$405,4,FALSE)</f>
        <v>0.87370000000000003</v>
      </c>
      <c r="K2300" s="12">
        <f t="shared" si="3078"/>
        <v>0</v>
      </c>
      <c r="L2300" s="12">
        <f t="shared" si="3079"/>
        <v>0.65532425920600013</v>
      </c>
      <c r="M2300" s="13">
        <f t="shared" si="3080"/>
        <v>0.51927365602143583</v>
      </c>
      <c r="N2300" s="13">
        <f t="shared" si="3081"/>
        <v>0</v>
      </c>
      <c r="O2300" s="13">
        <f t="shared" si="3082"/>
        <v>0.34029262395743876</v>
      </c>
      <c r="P2300" s="13">
        <f t="shared" si="3083"/>
        <v>0</v>
      </c>
      <c r="Q2300" s="13">
        <f t="shared" si="3084"/>
        <v>0</v>
      </c>
      <c r="R2300" s="13">
        <f t="shared" si="3085"/>
        <v>0.11150100585408725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2.4356438020684542E-2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3.9903411757004868E-3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5.2299347498902438E-4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5.712171859445902E-5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0.51927365602143583</v>
      </c>
      <c r="BL2300" s="14">
        <f t="shared" si="3131"/>
        <v>0.45636408618080992</v>
      </c>
      <c r="BM2300" s="14">
        <f t="shared" si="3132"/>
        <v>2.892689438996851E-2</v>
      </c>
      <c r="BN2300" s="14">
        <f t="shared" si="3133"/>
        <v>0.97106728583296187</v>
      </c>
    </row>
    <row r="2301" spans="1:66" x14ac:dyDescent="0.25">
      <c r="A2301" t="s">
        <v>357</v>
      </c>
      <c r="B2301" t="s">
        <v>330</v>
      </c>
      <c r="C2301" t="s">
        <v>333</v>
      </c>
      <c r="D2301" s="7" t="s">
        <v>452</v>
      </c>
      <c r="E2301" s="10">
        <f>VLOOKUP(A2301,home!$A$2:$E$405,3,FALSE)</f>
        <v>1.7444</v>
      </c>
      <c r="F2301" s="10">
        <f>VLOOKUP(B2301,home!$B$2:$E$405,3,FALSE)</f>
        <v>0.63700000000000001</v>
      </c>
      <c r="G2301" s="10">
        <f>VLOOKUP(C2301,away!$B$2:$E$405,4,FALSE)</f>
        <v>1.0190999999999999</v>
      </c>
      <c r="H2301" s="10">
        <f>VLOOKUP(A2301,away!$A$2:$E$405,3,FALSE)</f>
        <v>1.5556000000000001</v>
      </c>
      <c r="I2301" s="10">
        <f>VLOOKUP(C2301,away!$B$2:$E$405,3,FALSE)</f>
        <v>1.2857000000000001</v>
      </c>
      <c r="J2301" s="10">
        <f>VLOOKUP(B2301,home!$B$2:$E$405,4,FALSE)</f>
        <v>1.5</v>
      </c>
      <c r="K2301" s="12">
        <f t="shared" si="3078"/>
        <v>1.1324063914799998</v>
      </c>
      <c r="L2301" s="12">
        <f t="shared" si="3079"/>
        <v>3.0000523800000001</v>
      </c>
      <c r="M2301" s="13">
        <f t="shared" si="3080"/>
        <v>1.6043383273985117E-2</v>
      </c>
      <c r="N2301" s="13">
        <f t="shared" si="3081"/>
        <v>1.8167629760424072E-2</v>
      </c>
      <c r="O2301" s="13">
        <f t="shared" si="3082"/>
        <v>4.8130990174371245E-2</v>
      </c>
      <c r="P2301" s="13">
        <f t="shared" si="3083"/>
        <v>5.4503840901719079E-2</v>
      </c>
      <c r="Q2301" s="13">
        <f t="shared" si="3084"/>
        <v>1.028657002937324E-2</v>
      </c>
      <c r="R2301" s="13">
        <f t="shared" si="3085"/>
        <v>7.2197745812189532E-2</v>
      </c>
      <c r="S2301" s="13">
        <f t="shared" si="3086"/>
        <v>4.6291181577905446E-2</v>
      </c>
      <c r="T2301" s="13">
        <f t="shared" si="3087"/>
        <v>3.086024889865786E-2</v>
      </c>
      <c r="U2301" s="13">
        <f t="shared" si="3088"/>
        <v>8.175718880817183E-2</v>
      </c>
      <c r="V2301" s="13">
        <f t="shared" si="3089"/>
        <v>1.7473781716229063E-2</v>
      </c>
      <c r="W2301" s="13">
        <f t="shared" si="3090"/>
        <v>3.8828592158896211E-3</v>
      </c>
      <c r="X2301" s="13">
        <f t="shared" si="3091"/>
        <v>1.1648781031834593E-2</v>
      </c>
      <c r="Y2301" s="13">
        <f t="shared" si="3092"/>
        <v>1.7473476629327113E-2</v>
      </c>
      <c r="Z2301" s="13">
        <f t="shared" si="3093"/>
        <v>7.2199006384831427E-2</v>
      </c>
      <c r="AA2301" s="13">
        <f t="shared" si="3094"/>
        <v>8.1758616288688427E-2</v>
      </c>
      <c r="AB2301" s="13">
        <f t="shared" si="3095"/>
        <v>4.6291989821935803E-2</v>
      </c>
      <c r="AC2301" s="13">
        <f t="shared" si="3096"/>
        <v>3.7102064225951249E-3</v>
      </c>
      <c r="AD2301" s="13">
        <f t="shared" si="3097"/>
        <v>1.0992436483226072E-3</v>
      </c>
      <c r="AE2301" s="13">
        <f t="shared" si="3098"/>
        <v>3.2977885233501205E-3</v>
      </c>
      <c r="AF2301" s="13">
        <f t="shared" si="3099"/>
        <v>4.9467691541066078E-3</v>
      </c>
      <c r="AG2301" s="13">
        <f t="shared" si="3100"/>
        <v>4.9468555246960384E-3</v>
      </c>
      <c r="AH2301" s="13">
        <f t="shared" si="3101"/>
        <v>5.4150200234612179E-2</v>
      </c>
      <c r="AI2301" s="13">
        <f t="shared" si="3102"/>
        <v>6.1320032845596624E-2</v>
      </c>
      <c r="AJ2301" s="13">
        <f t="shared" si="3103"/>
        <v>3.4719598560058573E-2</v>
      </c>
      <c r="AK2301" s="13">
        <f t="shared" si="3104"/>
        <v>1.3105565106343371E-2</v>
      </c>
      <c r="AL2301" s="13">
        <f t="shared" si="3105"/>
        <v>5.0418417890088876E-4</v>
      </c>
      <c r="AM2301" s="13">
        <f t="shared" si="3106"/>
        <v>2.4895810663086275E-4</v>
      </c>
      <c r="AN2301" s="13">
        <f t="shared" si="3107"/>
        <v>7.4688736031821364E-4</v>
      </c>
      <c r="AO2301" s="13">
        <f t="shared" si="3108"/>
        <v>1.1203506014572872E-3</v>
      </c>
      <c r="AP2301" s="13">
        <f t="shared" si="3109"/>
        <v>1.1203701627787886E-3</v>
      </c>
      <c r="AQ2301" s="13">
        <f t="shared" si="3110"/>
        <v>8.4029229333137316E-4</v>
      </c>
      <c r="AR2301" s="13">
        <f t="shared" si="3111"/>
        <v>3.2490687418264962E-2</v>
      </c>
      <c r="AS2301" s="13">
        <f t="shared" si="3112"/>
        <v>3.6792662096022062E-2</v>
      </c>
      <c r="AT2301" s="13">
        <f t="shared" si="3113"/>
        <v>2.0832122858549657E-2</v>
      </c>
      <c r="AU2301" s="13">
        <f t="shared" si="3114"/>
        <v>7.863476357706076E-3</v>
      </c>
      <c r="AV2301" s="13">
        <f t="shared" si="3115"/>
        <v>2.226162721679558E-3</v>
      </c>
      <c r="AW2301" s="13">
        <f t="shared" si="3116"/>
        <v>4.7579279608922726E-5</v>
      </c>
      <c r="AX2301" s="13">
        <f t="shared" si="3117"/>
        <v>4.6986958526591345E-5</v>
      </c>
      <c r="AY2301" s="13">
        <f t="shared" si="3118"/>
        <v>1.4096333675666167E-4</v>
      </c>
      <c r="AZ2301" s="13">
        <f t="shared" si="3119"/>
        <v>2.1144869696478215E-4</v>
      </c>
      <c r="BA2301" s="13">
        <f t="shared" si="3120"/>
        <v>2.1145238885903118E-4</v>
      </c>
      <c r="BB2301" s="13">
        <f t="shared" si="3121"/>
        <v>1.5859206061330551E-4</v>
      </c>
      <c r="BC2301" s="13">
        <f t="shared" si="3122"/>
        <v>9.5156897778410284E-5</v>
      </c>
      <c r="BD2301" s="13">
        <f t="shared" si="3123"/>
        <v>1.6245627352833636E-2</v>
      </c>
      <c r="BE2301" s="13">
        <f t="shared" si="3124"/>
        <v>1.8396652247951121E-2</v>
      </c>
      <c r="BF2301" s="13">
        <f t="shared" si="3125"/>
        <v>1.0416243293707378E-2</v>
      </c>
      <c r="BG2301" s="13">
        <f t="shared" si="3126"/>
        <v>3.9318068270016394E-3</v>
      </c>
      <c r="BH2301" s="13">
        <f t="shared" si="3127"/>
        <v>1.1131007952403388E-3</v>
      </c>
      <c r="BI2301" s="13">
        <f t="shared" si="3128"/>
        <v>2.5209649097832608E-4</v>
      </c>
      <c r="BJ2301" s="14">
        <f t="shared" si="3129"/>
        <v>0.11155168127999716</v>
      </c>
      <c r="BK2301" s="14">
        <f t="shared" si="3130"/>
        <v>0.13866754140809137</v>
      </c>
      <c r="BL2301" s="14">
        <f t="shared" si="3131"/>
        <v>0.64399256611190236</v>
      </c>
      <c r="BM2301" s="14">
        <f t="shared" si="3132"/>
        <v>0.74698725117561238</v>
      </c>
      <c r="BN2301" s="14">
        <f t="shared" si="3133"/>
        <v>0.21933015995206229</v>
      </c>
    </row>
    <row r="2302" spans="1:66" x14ac:dyDescent="0.25">
      <c r="A2302" t="s">
        <v>357</v>
      </c>
      <c r="B2302" t="s">
        <v>331</v>
      </c>
      <c r="C2302" t="s">
        <v>332</v>
      </c>
      <c r="D2302" s="7" t="s">
        <v>452</v>
      </c>
      <c r="E2302" s="10">
        <f>VLOOKUP(A2302,home!$A$2:$E$405,3,FALSE)</f>
        <v>1.7444</v>
      </c>
      <c r="F2302" s="10">
        <f>VLOOKUP(B2302,home!$B$2:$E$405,3,FALSE)</f>
        <v>0.76439999999999997</v>
      </c>
      <c r="G2302" s="10">
        <f>VLOOKUP(C2302,away!$B$2:$E$405,4,FALSE)</f>
        <v>0.76439999999999997</v>
      </c>
      <c r="H2302" s="10">
        <f>VLOOKUP(A2302,away!$A$2:$E$405,3,FALSE)</f>
        <v>1.5556000000000001</v>
      </c>
      <c r="I2302" s="10">
        <f>VLOOKUP(C2302,away!$B$2:$E$405,3,FALSE)</f>
        <v>0.85709999999999997</v>
      </c>
      <c r="J2302" s="10">
        <f>VLOOKUP(B2302,home!$B$2:$E$405,4,FALSE)</f>
        <v>1.1428</v>
      </c>
      <c r="K2302" s="12">
        <f t="shared" si="3078"/>
        <v>1.0192657587839999</v>
      </c>
      <c r="L2302" s="12">
        <f t="shared" si="3079"/>
        <v>1.5237006797280002</v>
      </c>
      <c r="M2302" s="13">
        <f t="shared" si="3080"/>
        <v>7.8632794124761166E-2</v>
      </c>
      <c r="N2302" s="13">
        <f t="shared" si="3081"/>
        <v>8.0147714568880729E-2</v>
      </c>
      <c r="O2302" s="13">
        <f t="shared" si="3082"/>
        <v>0.11981284185681047</v>
      </c>
      <c r="P2302" s="13">
        <f t="shared" si="3083"/>
        <v>0.12212112716724932</v>
      </c>
      <c r="Q2302" s="13">
        <f t="shared" si="3084"/>
        <v>4.0845910552426833E-2</v>
      </c>
      <c r="R2302" s="13">
        <f t="shared" si="3085"/>
        <v>9.1279454288682782E-2</v>
      </c>
      <c r="S2302" s="13">
        <f t="shared" si="3086"/>
        <v>4.7415235165550532E-2</v>
      </c>
      <c r="T2302" s="13">
        <f t="shared" si="3087"/>
        <v>6.2236941672841856E-2</v>
      </c>
      <c r="U2302" s="13">
        <f t="shared" si="3088"/>
        <v>9.3038022236943699E-2</v>
      </c>
      <c r="V2302" s="13">
        <f t="shared" si="3089"/>
        <v>8.182056902408091E-3</v>
      </c>
      <c r="W2302" s="13">
        <f t="shared" si="3090"/>
        <v>1.3877612670814242E-2</v>
      </c>
      <c r="X2302" s="13">
        <f t="shared" si="3091"/>
        <v>2.1145327859521567E-2</v>
      </c>
      <c r="Y2302" s="13">
        <f t="shared" si="3092"/>
        <v>1.6109575216312223E-2</v>
      </c>
      <c r="Z2302" s="13">
        <f t="shared" si="3093"/>
        <v>4.6360855514955619E-2</v>
      </c>
      <c r="AA2302" s="13">
        <f t="shared" si="3094"/>
        <v>4.7254032574326622E-2</v>
      </c>
      <c r="AB2302" s="13">
        <f t="shared" si="3095"/>
        <v>2.4082208683737436E-2</v>
      </c>
      <c r="AC2302" s="13">
        <f t="shared" si="3096"/>
        <v>7.9419949922808649E-4</v>
      </c>
      <c r="AD2302" s="13">
        <f t="shared" si="3097"/>
        <v>3.5362438522569821E-3</v>
      </c>
      <c r="AE2302" s="13">
        <f t="shared" si="3098"/>
        <v>5.3881771613679252E-3</v>
      </c>
      <c r="AF2302" s="13">
        <f t="shared" si="3099"/>
        <v>4.1049846016355989E-3</v>
      </c>
      <c r="AG2302" s="13">
        <f t="shared" si="3100"/>
        <v>2.0849226092617113E-3</v>
      </c>
      <c r="AH2302" s="13">
        <f t="shared" si="3101"/>
        <v>1.7660016765227372E-2</v>
      </c>
      <c r="AI2302" s="13">
        <f t="shared" si="3102"/>
        <v>1.8000250388347638E-2</v>
      </c>
      <c r="AJ2302" s="13">
        <f t="shared" si="3103"/>
        <v>9.1735194351905709E-3</v>
      </c>
      <c r="AK2302" s="13">
        <f t="shared" si="3104"/>
        <v>3.116751415943096E-3</v>
      </c>
      <c r="AL2302" s="13">
        <f t="shared" si="3105"/>
        <v>4.9337449658733464E-5</v>
      </c>
      <c r="AM2302" s="13">
        <f t="shared" si="3106"/>
        <v>7.2087445466319374E-4</v>
      </c>
      <c r="AN2302" s="13">
        <f t="shared" si="3107"/>
        <v>1.0983968965688597E-3</v>
      </c>
      <c r="AO2302" s="13">
        <f t="shared" si="3108"/>
        <v>8.3681404895654895E-4</v>
      </c>
      <c r="AP2302" s="13">
        <f t="shared" si="3109"/>
        <v>4.2501804506701115E-4</v>
      </c>
      <c r="AQ2302" s="13">
        <f t="shared" si="3110"/>
        <v>1.6190007104131769E-4</v>
      </c>
      <c r="AR2302" s="13">
        <f t="shared" si="3111"/>
        <v>5.3817159098369658E-3</v>
      </c>
      <c r="AS2302" s="13">
        <f t="shared" si="3112"/>
        <v>5.4853987503998992E-3</v>
      </c>
      <c r="AT2302" s="13">
        <f t="shared" si="3113"/>
        <v>2.7955395597795787E-3</v>
      </c>
      <c r="AU2302" s="13">
        <f t="shared" si="3114"/>
        <v>9.4979925020314063E-4</v>
      </c>
      <c r="AV2302" s="13">
        <f t="shared" si="3115"/>
        <v>2.4202446336269454E-4</v>
      </c>
      <c r="AW2302" s="13">
        <f t="shared" si="3116"/>
        <v>2.1284394093902225E-6</v>
      </c>
      <c r="AX2302" s="13">
        <f t="shared" si="3117"/>
        <v>1.2246044133671369E-4</v>
      </c>
      <c r="AY2302" s="13">
        <f t="shared" si="3118"/>
        <v>1.8659305770454154E-4</v>
      </c>
      <c r="AZ2302" s="13">
        <f t="shared" si="3119"/>
        <v>1.4215598442846801E-4</v>
      </c>
      <c r="BA2302" s="13">
        <f t="shared" si="3120"/>
        <v>7.2201056700353216E-5</v>
      </c>
      <c r="BB2302" s="13">
        <f t="shared" si="3121"/>
        <v>2.7503199792852022E-5</v>
      </c>
      <c r="BC2302" s="13">
        <f t="shared" si="3122"/>
        <v>8.381328843812725E-6</v>
      </c>
      <c r="BD2302" s="13">
        <f t="shared" si="3123"/>
        <v>1.3666873649869288E-3</v>
      </c>
      <c r="BE2302" s="13">
        <f t="shared" si="3124"/>
        <v>1.3930176340939075E-3</v>
      </c>
      <c r="BF2302" s="13">
        <f t="shared" si="3125"/>
        <v>7.0992758790710945E-4</v>
      </c>
      <c r="BG2302" s="13">
        <f t="shared" si="3126"/>
        <v>2.4120162718994491E-4</v>
      </c>
      <c r="BH2302" s="13">
        <f t="shared" si="3127"/>
        <v>6.1462139889423669E-5</v>
      </c>
      <c r="BI2302" s="13">
        <f t="shared" si="3128"/>
        <v>1.2529250930176355E-5</v>
      </c>
      <c r="BJ2302" s="14">
        <f t="shared" si="3129"/>
        <v>0.25327970935042332</v>
      </c>
      <c r="BK2302" s="14">
        <f t="shared" si="3130"/>
        <v>0.25738134336656043</v>
      </c>
      <c r="BL2302" s="14">
        <f t="shared" si="3131"/>
        <v>0.44205640118378942</v>
      </c>
      <c r="BM2302" s="14">
        <f t="shared" si="3132"/>
        <v>0.46605400223862231</v>
      </c>
      <c r="BN2302" s="14">
        <f t="shared" si="3133"/>
        <v>0.53283984255881123</v>
      </c>
    </row>
    <row r="2303" spans="1:66" x14ac:dyDescent="0.25">
      <c r="A2303" t="s">
        <v>290</v>
      </c>
      <c r="B2303" t="s">
        <v>311</v>
      </c>
      <c r="C2303" t="s">
        <v>307</v>
      </c>
      <c r="D2303" s="7" t="s">
        <v>452</v>
      </c>
      <c r="E2303" s="10">
        <f>VLOOKUP(A2303,home!$A$2:$E$405,3,FALSE)</f>
        <v>1.6292</v>
      </c>
      <c r="F2303" s="10">
        <f>VLOOKUP(B2303,home!$B$2:$E$405,3,FALSE)</f>
        <v>1.2583</v>
      </c>
      <c r="G2303" s="10">
        <f>VLOOKUP(C2303,away!$B$2:$E$405,4,FALSE)</f>
        <v>0.79790000000000005</v>
      </c>
      <c r="H2303" s="10">
        <f>VLOOKUP(A2303,away!$A$2:$E$405,3,FALSE)</f>
        <v>1.1462000000000001</v>
      </c>
      <c r="I2303" s="10">
        <f>VLOOKUP(C2303,away!$B$2:$E$405,3,FALSE)</f>
        <v>1.0033000000000001</v>
      </c>
      <c r="J2303" s="10">
        <f>VLOOKUP(B2303,home!$B$2:$E$405,4,FALSE)</f>
        <v>1.0468999999999999</v>
      </c>
      <c r="K2303" s="12">
        <f t="shared" si="3078"/>
        <v>1.6357128410440001</v>
      </c>
      <c r="L2303" s="12">
        <f t="shared" si="3079"/>
        <v>1.203916637374</v>
      </c>
      <c r="M2303" s="13">
        <f t="shared" si="3080"/>
        <v>5.8447317945698837E-2</v>
      </c>
      <c r="N2303" s="13">
        <f t="shared" si="3081"/>
        <v>9.5603028488360997E-2</v>
      </c>
      <c r="O2303" s="13">
        <f t="shared" si="3082"/>
        <v>7.03656984847148E-2</v>
      </c>
      <c r="P2303" s="13">
        <f t="shared" si="3083"/>
        <v>0.1150980765804783</v>
      </c>
      <c r="Q2303" s="13">
        <f t="shared" si="3084"/>
        <v>7.8189550670553748E-2</v>
      </c>
      <c r="R2303" s="13">
        <f t="shared" si="3085"/>
        <v>4.2357217553095315E-2</v>
      </c>
      <c r="S2303" s="13">
        <f t="shared" si="3086"/>
        <v>5.6664564338236467E-2</v>
      </c>
      <c r="T2303" s="13">
        <f t="shared" si="3087"/>
        <v>9.4133700921077063E-2</v>
      </c>
      <c r="U2303" s="13">
        <f t="shared" si="3088"/>
        <v>6.9284244662492306E-2</v>
      </c>
      <c r="V2303" s="13">
        <f t="shared" si="3089"/>
        <v>1.2398596424259275E-2</v>
      </c>
      <c r="W2303" s="13">
        <f t="shared" si="3090"/>
        <v>4.2631884022428408E-2</v>
      </c>
      <c r="X2303" s="13">
        <f t="shared" si="3091"/>
        <v>5.1325234457200365E-2</v>
      </c>
      <c r="Y2303" s="13">
        <f t="shared" si="3092"/>
        <v>3.0895651840072421E-2</v>
      </c>
      <c r="Z2303" s="13">
        <f t="shared" si="3093"/>
        <v>1.6998186308347159E-2</v>
      </c>
      <c r="AA2303" s="13">
        <f t="shared" si="3094"/>
        <v>2.780415161902175E-2</v>
      </c>
      <c r="AB2303" s="13">
        <f t="shared" si="3095"/>
        <v>2.2739803918784107E-2</v>
      </c>
      <c r="AC2303" s="13">
        <f t="shared" si="3096"/>
        <v>1.5260052245421897E-3</v>
      </c>
      <c r="AD2303" s="13">
        <f t="shared" si="3097"/>
        <v>1.7433380033346178E-2</v>
      </c>
      <c r="AE2303" s="13">
        <f t="shared" si="3098"/>
        <v>2.098833626780916E-2</v>
      </c>
      <c r="AF2303" s="13">
        <f t="shared" si="3099"/>
        <v>1.2634103611807791E-2</v>
      </c>
      <c r="AG2303" s="13">
        <f t="shared" si="3100"/>
        <v>5.0701358455207818E-3</v>
      </c>
      <c r="AH2303" s="13">
        <f t="shared" si="3101"/>
        <v>5.1160998254505177E-3</v>
      </c>
      <c r="AI2303" s="13">
        <f t="shared" si="3102"/>
        <v>8.3684701805523763E-3</v>
      </c>
      <c r="AJ2303" s="13">
        <f t="shared" si="3103"/>
        <v>6.8442070671116649E-3</v>
      </c>
      <c r="AK2303" s="13">
        <f t="shared" si="3104"/>
        <v>3.7317191288128802E-3</v>
      </c>
      <c r="AL2303" s="13">
        <f t="shared" si="3105"/>
        <v>1.2020415811705683E-4</v>
      </c>
      <c r="AM2303" s="13">
        <f t="shared" si="3106"/>
        <v>5.7032007166688816E-3</v>
      </c>
      <c r="AN2303" s="13">
        <f t="shared" si="3107"/>
        <v>6.8661782290809865E-3</v>
      </c>
      <c r="AO2303" s="13">
        <f t="shared" si="3108"/>
        <v>4.133153102582875E-3</v>
      </c>
      <c r="AP2303" s="13">
        <f t="shared" si="3109"/>
        <v>1.6586572616711633E-3</v>
      </c>
      <c r="AQ2303" s="13">
        <f t="shared" si="3110"/>
        <v>4.9922126825677822E-4</v>
      </c>
      <c r="AR2303" s="13">
        <f t="shared" si="3111"/>
        <v>1.2318715396652192E-3</v>
      </c>
      <c r="AS2303" s="13">
        <f t="shared" si="3112"/>
        <v>2.0149880959470421E-3</v>
      </c>
      <c r="AT2303" s="13">
        <f t="shared" si="3113"/>
        <v>1.6479709515456887E-3</v>
      </c>
      <c r="AU2303" s="13">
        <f t="shared" si="3114"/>
        <v>8.9853574903692721E-4</v>
      </c>
      <c r="AV2303" s="13">
        <f t="shared" si="3115"/>
        <v>3.6743661570919783E-4</v>
      </c>
      <c r="AW2303" s="13">
        <f t="shared" si="3116"/>
        <v>6.5753741443907998E-6</v>
      </c>
      <c r="AX2303" s="13">
        <f t="shared" si="3117"/>
        <v>1.554799774551105E-3</v>
      </c>
      <c r="AY2303" s="13">
        <f t="shared" si="3118"/>
        <v>1.8718493163674198E-3</v>
      </c>
      <c r="AZ2303" s="13">
        <f t="shared" si="3119"/>
        <v>1.1267752673159426E-3</v>
      </c>
      <c r="BA2303" s="13">
        <f t="shared" si="3120"/>
        <v>4.5218116363439988E-4</v>
      </c>
      <c r="BB2303" s="13">
        <f t="shared" si="3121"/>
        <v>1.3609710650164724E-4</v>
      </c>
      <c r="BC2303" s="13">
        <f t="shared" si="3122"/>
        <v>3.2769914163158865E-5</v>
      </c>
      <c r="BD2303" s="13">
        <f t="shared" si="3123"/>
        <v>2.4717844028508023E-4</v>
      </c>
      <c r="BE2303" s="13">
        <f t="shared" si="3124"/>
        <v>4.0431294880353323E-4</v>
      </c>
      <c r="BF2303" s="13">
        <f t="shared" si="3125"/>
        <v>3.3066994107915245E-4</v>
      </c>
      <c r="BG2303" s="13">
        <f t="shared" si="3126"/>
        <v>1.8029368959014412E-4</v>
      </c>
      <c r="BH2303" s="13">
        <f t="shared" si="3127"/>
        <v>7.3727175805449944E-5</v>
      </c>
      <c r="BI2303" s="13">
        <f t="shared" si="3128"/>
        <v>2.4119297639776589E-5</v>
      </c>
      <c r="BJ2303" s="14">
        <f t="shared" si="3129"/>
        <v>0.47293988927897118</v>
      </c>
      <c r="BK2303" s="14">
        <f t="shared" si="3130"/>
        <v>0.24612661398769953</v>
      </c>
      <c r="BL2303" s="14">
        <f t="shared" si="3131"/>
        <v>0.26403271688514296</v>
      </c>
      <c r="BM2303" s="14">
        <f t="shared" si="3132"/>
        <v>0.5381712427950357</v>
      </c>
      <c r="BN2303" s="14">
        <f t="shared" si="3133"/>
        <v>0.46006088972290204</v>
      </c>
    </row>
    <row r="2304" spans="1:66" x14ac:dyDescent="0.25">
      <c r="A2304" t="s">
        <v>338</v>
      </c>
      <c r="B2304" t="s">
        <v>76</v>
      </c>
      <c r="C2304" t="s">
        <v>77</v>
      </c>
      <c r="D2304" s="7" t="s">
        <v>453</v>
      </c>
      <c r="E2304" s="10">
        <f>VLOOKUP(A2304,home!$A$2:$E$405,3,FALSE)</f>
        <v>1.4215</v>
      </c>
      <c r="F2304" s="10">
        <f>VLOOKUP(B2304,home!$B$2:$E$405,3,FALSE)</f>
        <v>1.1137999999999999</v>
      </c>
      <c r="G2304" s="10">
        <f>VLOOKUP(C2304,away!$B$2:$E$405,4,FALSE)</f>
        <v>1.1137999999999999</v>
      </c>
      <c r="H2304" s="10">
        <f>VLOOKUP(A2304,away!$A$2:$E$405,3,FALSE)</f>
        <v>1.0277000000000001</v>
      </c>
      <c r="I2304" s="10">
        <f>VLOOKUP(C2304,away!$B$2:$E$405,3,FALSE)</f>
        <v>0.7298</v>
      </c>
      <c r="J2304" s="10">
        <f>VLOOKUP(B2304,home!$B$2:$E$405,4,FALSE)</f>
        <v>0.64870000000000005</v>
      </c>
      <c r="K2304" s="12">
        <f t="shared" si="3078"/>
        <v>1.7634424504599997</v>
      </c>
      <c r="L2304" s="12">
        <f t="shared" si="3079"/>
        <v>0.48653502890200007</v>
      </c>
      <c r="M2304" s="13">
        <f t="shared" si="3080"/>
        <v>0.10540159824637454</v>
      </c>
      <c r="N2304" s="13">
        <f t="shared" si="3081"/>
        <v>0.18586965269398711</v>
      </c>
      <c r="O2304" s="13">
        <f t="shared" si="3082"/>
        <v>5.1281569649116843E-2</v>
      </c>
      <c r="P2304" s="13">
        <f t="shared" si="3083"/>
        <v>9.043209684547375E-2</v>
      </c>
      <c r="Q2304" s="13">
        <f t="shared" si="3084"/>
        <v>0.16388521790641691</v>
      </c>
      <c r="R2304" s="13">
        <f t="shared" si="3085"/>
        <v>1.2475139985686494E-2</v>
      </c>
      <c r="S2304" s="13">
        <f t="shared" si="3086"/>
        <v>1.9397154018370014E-2</v>
      </c>
      <c r="T2304" s="13">
        <f t="shared" si="3087"/>
        <v>7.9735899230709145E-2</v>
      </c>
      <c r="U2304" s="13">
        <f t="shared" si="3088"/>
        <v>2.1999191426190515E-2</v>
      </c>
      <c r="V2304" s="13">
        <f t="shared" si="3089"/>
        <v>1.849144752493924E-3</v>
      </c>
      <c r="W2304" s="13">
        <f t="shared" si="3090"/>
        <v>9.6334050086354234E-2</v>
      </c>
      <c r="X2304" s="13">
        <f t="shared" si="3091"/>
        <v>4.6869889843011082E-2</v>
      </c>
      <c r="Y2304" s="13">
        <f t="shared" si="3092"/>
        <v>1.1401921604701477E-2</v>
      </c>
      <c r="Z2304" s="13">
        <f t="shared" si="3093"/>
        <v>2.0231975311641582E-3</v>
      </c>
      <c r="AA2304" s="13">
        <f t="shared" si="3094"/>
        <v>3.5677924121207448E-3</v>
      </c>
      <c r="AB2304" s="13">
        <f t="shared" si="3095"/>
        <v>3.1457982969814008E-3</v>
      </c>
      <c r="AC2304" s="13">
        <f t="shared" si="3096"/>
        <v>9.9157674148801412E-5</v>
      </c>
      <c r="AD2304" s="13">
        <f t="shared" si="3097"/>
        <v>4.2469888336754233E-2</v>
      </c>
      <c r="AE2304" s="13">
        <f t="shared" si="3098"/>
        <v>2.0663088349387439E-2</v>
      </c>
      <c r="AF2304" s="13">
        <f t="shared" si="3099"/>
        <v>5.0266581436368982E-3</v>
      </c>
      <c r="AG2304" s="13">
        <f t="shared" si="3100"/>
        <v>8.1521508839828413E-4</v>
      </c>
      <c r="AH2304" s="13">
        <f t="shared" si="3101"/>
        <v>2.4608911732485221E-4</v>
      </c>
      <c r="AI2304" s="13">
        <f t="shared" si="3102"/>
        <v>4.3396399608687573E-4</v>
      </c>
      <c r="AJ2304" s="13">
        <f t="shared" si="3103"/>
        <v>3.8263526633542706E-4</v>
      </c>
      <c r="AK2304" s="13">
        <f t="shared" si="3104"/>
        <v>2.2491842389965323E-4</v>
      </c>
      <c r="AL2304" s="13">
        <f t="shared" si="3105"/>
        <v>3.4029982621842344E-6</v>
      </c>
      <c r="AM2304" s="13">
        <f t="shared" si="3106"/>
        <v>1.4978640791865686E-2</v>
      </c>
      <c r="AN2304" s="13">
        <f t="shared" si="3107"/>
        <v>7.2876334305830492E-3</v>
      </c>
      <c r="AO2304" s="13">
        <f t="shared" si="3108"/>
        <v>1.7728444708879523E-3</v>
      </c>
      <c r="AP2304" s="13">
        <f t="shared" si="3109"/>
        <v>2.8751697862740701E-4</v>
      </c>
      <c r="AQ2304" s="13">
        <f t="shared" si="3110"/>
        <v>3.4971770376575298E-5</v>
      </c>
      <c r="AR2304" s="13">
        <f t="shared" si="3111"/>
        <v>2.3946195162022933E-5</v>
      </c>
      <c r="AS2304" s="13">
        <f t="shared" si="3112"/>
        <v>4.2227737075711108E-5</v>
      </c>
      <c r="AT2304" s="13">
        <f t="shared" si="3113"/>
        <v>3.7233092073086298E-5</v>
      </c>
      <c r="AU2304" s="13">
        <f t="shared" si="3114"/>
        <v>2.1886138374522022E-5</v>
      </c>
      <c r="AV2304" s="13">
        <f t="shared" si="3115"/>
        <v>9.6487363715684408E-6</v>
      </c>
      <c r="AW2304" s="13">
        <f t="shared" si="3116"/>
        <v>8.1102572744750322E-8</v>
      </c>
      <c r="AX2304" s="13">
        <f t="shared" si="3117"/>
        <v>4.4023285037612893E-3</v>
      </c>
      <c r="AY2304" s="13">
        <f t="shared" si="3118"/>
        <v>2.1418870258135977E-3</v>
      </c>
      <c r="AZ2304" s="13">
        <f t="shared" si="3119"/>
        <v>5.2105153300451869E-4</v>
      </c>
      <c r="BA2304" s="13">
        <f t="shared" si="3120"/>
        <v>8.4503274223261666E-5</v>
      </c>
      <c r="BB2304" s="13">
        <f t="shared" si="3121"/>
        <v>1.027845074163206E-5</v>
      </c>
      <c r="BC2304" s="13">
        <f t="shared" si="3122"/>
        <v>1.0001652657295479E-6</v>
      </c>
      <c r="BD2304" s="13">
        <f t="shared" si="3123"/>
        <v>1.9417771258746264E-6</v>
      </c>
      <c r="BE2304" s="13">
        <f t="shared" si="3124"/>
        <v>3.4242122130995263E-6</v>
      </c>
      <c r="BF2304" s="13">
        <f t="shared" si="3125"/>
        <v>3.0192005879816446E-6</v>
      </c>
      <c r="BG2304" s="13">
        <f t="shared" si="3126"/>
        <v>1.7747288277668733E-6</v>
      </c>
      <c r="BH2304" s="13">
        <f t="shared" si="3127"/>
        <v>7.8240803823480479E-7</v>
      </c>
      <c r="BI2304" s="13">
        <f t="shared" si="3128"/>
        <v>2.7594630964087702E-7</v>
      </c>
      <c r="BJ2304" s="14">
        <f t="shared" si="3129"/>
        <v>0.68459413767850763</v>
      </c>
      <c r="BK2304" s="14">
        <f t="shared" si="3130"/>
        <v>0.21932444156093681</v>
      </c>
      <c r="BL2304" s="14">
        <f t="shared" si="3131"/>
        <v>9.3903258745902302E-2</v>
      </c>
      <c r="BM2304" s="14">
        <f t="shared" si="3132"/>
        <v>0.38835795426621428</v>
      </c>
      <c r="BN2304" s="14">
        <f t="shared" si="3133"/>
        <v>0.60934527532705574</v>
      </c>
    </row>
    <row r="2305" spans="1:66" x14ac:dyDescent="0.25">
      <c r="A2305" t="s">
        <v>338</v>
      </c>
      <c r="B2305" t="s">
        <v>92</v>
      </c>
      <c r="C2305" t="s">
        <v>86</v>
      </c>
      <c r="D2305" s="7" t="s">
        <v>453</v>
      </c>
      <c r="E2305" s="10">
        <f>VLOOKUP(A2305,home!$A$2:$E$405,3,FALSE)</f>
        <v>1.4215</v>
      </c>
      <c r="F2305" s="10">
        <f>VLOOKUP(B2305,home!$B$2:$E$405,3,FALSE)</f>
        <v>0.87939999999999996</v>
      </c>
      <c r="G2305" s="10">
        <f>VLOOKUP(C2305,away!$B$2:$E$405,4,FALSE)</f>
        <v>1.0551999999999999</v>
      </c>
      <c r="H2305" s="10">
        <f>VLOOKUP(A2305,away!$A$2:$E$405,3,FALSE)</f>
        <v>1.0277000000000001</v>
      </c>
      <c r="I2305" s="10">
        <f>VLOOKUP(C2305,away!$B$2:$E$405,3,FALSE)</f>
        <v>0.7298</v>
      </c>
      <c r="J2305" s="10">
        <f>VLOOKUP(B2305,home!$B$2:$E$405,4,FALSE)</f>
        <v>0.97299999999999998</v>
      </c>
      <c r="K2305" s="12">
        <f t="shared" si="3078"/>
        <v>1.3190708039199999</v>
      </c>
      <c r="L2305" s="12">
        <f t="shared" si="3079"/>
        <v>0.72976504258000008</v>
      </c>
      <c r="M2305" s="13">
        <f t="shared" si="3080"/>
        <v>0.12888485804445537</v>
      </c>
      <c r="N2305" s="13">
        <f t="shared" si="3081"/>
        <v>0.17000825331381483</v>
      </c>
      <c r="O2305" s="13">
        <f t="shared" si="3082"/>
        <v>9.4055663918729243E-2</v>
      </c>
      <c r="P2305" s="13">
        <f t="shared" si="3083"/>
        <v>0.12406608021850754</v>
      </c>
      <c r="Q2305" s="13">
        <f t="shared" si="3084"/>
        <v>0.11212646168584436</v>
      </c>
      <c r="R2305" s="13">
        <f t="shared" si="3085"/>
        <v>3.4319267792270812E-2</v>
      </c>
      <c r="S2305" s="13">
        <f t="shared" si="3086"/>
        <v>2.9856867001932744E-2</v>
      </c>
      <c r="T2305" s="13">
        <f t="shared" si="3087"/>
        <v>8.1825972086514959E-2</v>
      </c>
      <c r="U2305" s="13">
        <f t="shared" si="3088"/>
        <v>4.5269544156696429E-2</v>
      </c>
      <c r="V2305" s="13">
        <f t="shared" si="3089"/>
        <v>3.193396814919894E-3</v>
      </c>
      <c r="W2305" s="13">
        <f t="shared" si="3090"/>
        <v>4.9300913985550601E-2</v>
      </c>
      <c r="X2305" s="13">
        <f t="shared" si="3091"/>
        <v>3.5978083593898258E-2</v>
      </c>
      <c r="Y2305" s="13">
        <f t="shared" si="3092"/>
        <v>1.3127773852923982E-2</v>
      </c>
      <c r="Z2305" s="13">
        <f t="shared" si="3093"/>
        <v>8.3483339739136454E-3</v>
      </c>
      <c r="AA2305" s="13">
        <f t="shared" si="3094"/>
        <v>1.1012043606362921E-2</v>
      </c>
      <c r="AB2305" s="13">
        <f t="shared" si="3095"/>
        <v>7.2628326063236166E-3</v>
      </c>
      <c r="AC2305" s="13">
        <f t="shared" si="3096"/>
        <v>1.9212508330144655E-4</v>
      </c>
      <c r="AD2305" s="13">
        <f t="shared" si="3097"/>
        <v>1.6257849061227739E-2</v>
      </c>
      <c r="AE2305" s="13">
        <f t="shared" si="3098"/>
        <v>1.1864409912426077E-2</v>
      </c>
      <c r="AF2305" s="13">
        <f t="shared" si="3099"/>
        <v>4.3291158024640957E-3</v>
      </c>
      <c r="AG2305" s="13">
        <f t="shared" si="3100"/>
        <v>1.0530791259729874E-3</v>
      </c>
      <c r="AH2305" s="13">
        <f t="shared" si="3101"/>
        <v>1.5230805744862878E-3</v>
      </c>
      <c r="AI2305" s="13">
        <f t="shared" si="3102"/>
        <v>2.0090511178225633E-3</v>
      </c>
      <c r="AJ2305" s="13">
        <f t="shared" si="3103"/>
        <v>1.3250403365512916E-3</v>
      </c>
      <c r="AK2305" s="13">
        <f t="shared" si="3104"/>
        <v>5.8260734065371321E-4</v>
      </c>
      <c r="AL2305" s="13">
        <f t="shared" si="3105"/>
        <v>7.3976745937503517E-6</v>
      </c>
      <c r="AM2305" s="13">
        <f t="shared" si="3106"/>
        <v>4.2890508062407373E-3</v>
      </c>
      <c r="AN2305" s="13">
        <f t="shared" si="3107"/>
        <v>3.1299993442440556E-3</v>
      </c>
      <c r="AO2305" s="13">
        <f t="shared" si="3108"/>
        <v>1.1420820523638177E-3</v>
      </c>
      <c r="AP2305" s="13">
        <f t="shared" si="3109"/>
        <v>2.7781718585771179E-4</v>
      </c>
      <c r="AQ2305" s="13">
        <f t="shared" si="3110"/>
        <v>5.0685317616727197E-5</v>
      </c>
      <c r="AR2305" s="13">
        <f t="shared" si="3111"/>
        <v>2.2229819205855141E-4</v>
      </c>
      <c r="AS2305" s="13">
        <f t="shared" si="3112"/>
        <v>2.9322705490863598E-4</v>
      </c>
      <c r="AT2305" s="13">
        <f t="shared" si="3113"/>
        <v>1.9339362352471421E-4</v>
      </c>
      <c r="AU2305" s="13">
        <f t="shared" si="3114"/>
        <v>8.5033294151915537E-5</v>
      </c>
      <c r="AV2305" s="13">
        <f t="shared" si="3115"/>
        <v>2.8041233919233248E-5</v>
      </c>
      <c r="AW2305" s="13">
        <f t="shared" si="3116"/>
        <v>1.9780801585751556E-7</v>
      </c>
      <c r="AX2305" s="13">
        <f t="shared" si="3117"/>
        <v>9.4292694917361532E-4</v>
      </c>
      <c r="AY2305" s="13">
        <f t="shared" si="3118"/>
        <v>6.8811512521351295E-4</v>
      </c>
      <c r="AZ2305" s="13">
        <f t="shared" si="3119"/>
        <v>2.5108118182569068E-4</v>
      </c>
      <c r="BA2305" s="13">
        <f t="shared" si="3120"/>
        <v>6.1076756448687309E-5</v>
      </c>
      <c r="BB2305" s="13">
        <f t="shared" si="3121"/>
        <v>1.1142920442606144E-5</v>
      </c>
      <c r="BC2305" s="13">
        <f t="shared" si="3122"/>
        <v>1.6263427622528056E-6</v>
      </c>
      <c r="BD2305" s="13">
        <f t="shared" si="3123"/>
        <v>2.703757493217763E-5</v>
      </c>
      <c r="BE2305" s="13">
        <f t="shared" si="3124"/>
        <v>3.5664475701834792E-5</v>
      </c>
      <c r="BF2305" s="13">
        <f t="shared" si="3125"/>
        <v>2.3521984317702261E-5</v>
      </c>
      <c r="BG2305" s="13">
        <f t="shared" si="3126"/>
        <v>1.0342387587915051E-5</v>
      </c>
      <c r="BH2305" s="13">
        <f t="shared" si="3127"/>
        <v>3.4105853775108318E-6</v>
      </c>
      <c r="BI2305" s="13">
        <f t="shared" si="3128"/>
        <v>8.9976071915020167E-7</v>
      </c>
      <c r="BJ2305" s="14">
        <f t="shared" si="3129"/>
        <v>0.50671751640282725</v>
      </c>
      <c r="BK2305" s="14">
        <f t="shared" si="3130"/>
        <v>0.28688883996292419</v>
      </c>
      <c r="BL2305" s="14">
        <f t="shared" si="3131"/>
        <v>0.19828200161709619</v>
      </c>
      <c r="BM2305" s="14">
        <f t="shared" si="3132"/>
        <v>0.33608818966594173</v>
      </c>
      <c r="BN2305" s="14">
        <f t="shared" si="3133"/>
        <v>0.66346058497362215</v>
      </c>
    </row>
    <row r="2306" spans="1:66" x14ac:dyDescent="0.25">
      <c r="A2306" t="s">
        <v>338</v>
      </c>
      <c r="B2306" t="s">
        <v>79</v>
      </c>
      <c r="C2306" t="s">
        <v>85</v>
      </c>
      <c r="D2306" s="7" t="s">
        <v>453</v>
      </c>
      <c r="E2306" s="10">
        <f>VLOOKUP(A2306,home!$A$2:$E$405,3,FALSE)</f>
        <v>1.4215</v>
      </c>
      <c r="F2306" s="10">
        <f>VLOOKUP(B2306,home!$B$2:$E$405,3,FALSE)</f>
        <v>1.407</v>
      </c>
      <c r="G2306" s="10">
        <f>VLOOKUP(C2306,away!$B$2:$E$405,4,FALSE)</f>
        <v>1.2897000000000001</v>
      </c>
      <c r="H2306" s="10">
        <f>VLOOKUP(A2306,away!$A$2:$E$405,3,FALSE)</f>
        <v>1.0277000000000001</v>
      </c>
      <c r="I2306" s="10">
        <f>VLOOKUP(C2306,away!$B$2:$E$405,3,FALSE)</f>
        <v>1.6216999999999999</v>
      </c>
      <c r="J2306" s="10">
        <f>VLOOKUP(B2306,home!$B$2:$E$405,4,FALSE)</f>
        <v>0.89200000000000002</v>
      </c>
      <c r="K2306" s="12">
        <f t="shared" si="3078"/>
        <v>2.57946512985</v>
      </c>
      <c r="L2306" s="12">
        <f t="shared" si="3079"/>
        <v>1.4866260122800001</v>
      </c>
      <c r="M2306" s="13">
        <f t="shared" si="3080"/>
        <v>1.7144272226265973E-2</v>
      </c>
      <c r="N2306" s="13">
        <f t="shared" si="3081"/>
        <v>4.4223052384308903E-2</v>
      </c>
      <c r="O2306" s="13">
        <f t="shared" si="3082"/>
        <v>2.5487121053176544E-2</v>
      </c>
      <c r="P2306" s="13">
        <f t="shared" si="3083"/>
        <v>6.5743140016934695E-2</v>
      </c>
      <c r="Q2306" s="13">
        <f t="shared" si="3084"/>
        <v>5.7035910780427378E-2</v>
      </c>
      <c r="R2306" s="13">
        <f t="shared" si="3085"/>
        <v>1.8944908567890745E-2</v>
      </c>
      <c r="S2306" s="13">
        <f t="shared" si="3086"/>
        <v>6.3026304095085667E-2</v>
      </c>
      <c r="T2306" s="13">
        <f t="shared" si="3087"/>
        <v>8.4791068600264627E-2</v>
      </c>
      <c r="U2306" s="13">
        <f t="shared" si="3088"/>
        <v>4.8867731039070675E-2</v>
      </c>
      <c r="V2306" s="13">
        <f t="shared" si="3089"/>
        <v>2.6854107308892598E-2</v>
      </c>
      <c r="W2306" s="13">
        <f t="shared" si="3090"/>
        <v>4.9040714335782706E-2</v>
      </c>
      <c r="X2306" s="13">
        <f t="shared" si="3091"/>
        <v>7.2905201592367283E-2</v>
      </c>
      <c r="Y2306" s="13">
        <f t="shared" si="3092"/>
        <v>5.4191384558865248E-2</v>
      </c>
      <c r="Z2306" s="13">
        <f t="shared" si="3093"/>
        <v>9.3879979590975396E-3</v>
      </c>
      <c r="AA2306" s="13">
        <f t="shared" si="3094"/>
        <v>2.4216013374595065E-2</v>
      </c>
      <c r="AB2306" s="13">
        <f t="shared" si="3095"/>
        <v>3.1232181041874606E-2</v>
      </c>
      <c r="AC2306" s="13">
        <f t="shared" si="3096"/>
        <v>6.4360902636242893E-3</v>
      </c>
      <c r="AD2306" s="13">
        <f t="shared" si="3097"/>
        <v>3.1624703143021633E-2</v>
      </c>
      <c r="AE2306" s="13">
        <f t="shared" si="3098"/>
        <v>4.7014106323049039E-2</v>
      </c>
      <c r="AF2306" s="13">
        <f t="shared" si="3099"/>
        <v>3.4946196701971168E-2</v>
      </c>
      <c r="AG2306" s="13">
        <f t="shared" si="3100"/>
        <v>1.7317308349134624E-2</v>
      </c>
      <c r="AH2306" s="13">
        <f t="shared" si="3101"/>
        <v>3.4891104923064887E-3</v>
      </c>
      <c r="AI2306" s="13">
        <f t="shared" si="3102"/>
        <v>9.0000388490983525E-3</v>
      </c>
      <c r="AJ2306" s="13">
        <f t="shared" si="3103"/>
        <v>1.1607643189272267E-2</v>
      </c>
      <c r="AK2306" s="13">
        <f t="shared" si="3104"/>
        <v>9.9805036154895516E-3</v>
      </c>
      <c r="AL2306" s="13">
        <f t="shared" si="3105"/>
        <v>9.8721900300865356E-4</v>
      </c>
      <c r="AM2306" s="13">
        <f t="shared" si="3106"/>
        <v>1.6314963799856384E-2</v>
      </c>
      <c r="AN2306" s="13">
        <f t="shared" si="3107"/>
        <v>2.4254249574273058E-2</v>
      </c>
      <c r="AO2306" s="13">
        <f t="shared" si="3108"/>
        <v>1.8028499162722728E-2</v>
      </c>
      <c r="AP2306" s="13">
        <f t="shared" si="3109"/>
        <v>8.9338786058905991E-3</v>
      </c>
      <c r="AQ2306" s="13">
        <f t="shared" si="3110"/>
        <v>3.3203340815171874E-3</v>
      </c>
      <c r="AR2306" s="13">
        <f t="shared" si="3111"/>
        <v>1.0374004835163794E-3</v>
      </c>
      <c r="AS2306" s="13">
        <f t="shared" si="3112"/>
        <v>2.6759383729200305E-3</v>
      </c>
      <c r="AT2306" s="13">
        <f t="shared" si="3113"/>
        <v>3.4512448612873826E-3</v>
      </c>
      <c r="AU2306" s="13">
        <f t="shared" si="3114"/>
        <v>2.9674552580882681E-3</v>
      </c>
      <c r="AV2306" s="13">
        <f t="shared" si="3115"/>
        <v>1.9136118406571803E-3</v>
      </c>
      <c r="AW2306" s="13">
        <f t="shared" si="3116"/>
        <v>1.0515801864320124E-4</v>
      </c>
      <c r="AX2306" s="13">
        <f t="shared" si="3117"/>
        <v>7.0139800360824369E-3</v>
      </c>
      <c r="AY2306" s="13">
        <f t="shared" si="3118"/>
        <v>1.0427165171252764E-2</v>
      </c>
      <c r="AZ2306" s="13">
        <f t="shared" si="3119"/>
        <v>7.7506474889622026E-3</v>
      </c>
      <c r="BA2306" s="13">
        <f t="shared" si="3120"/>
        <v>3.8407713897012901E-3</v>
      </c>
      <c r="BB2306" s="13">
        <f t="shared" si="3121"/>
        <v>1.4274476637876859E-3</v>
      </c>
      <c r="BC2306" s="13">
        <f t="shared" si="3122"/>
        <v>4.2441616563101747E-4</v>
      </c>
      <c r="BD2306" s="13">
        <f t="shared" si="3123"/>
        <v>2.570377573245498E-4</v>
      </c>
      <c r="BE2306" s="13">
        <f t="shared" si="3124"/>
        <v>6.6301993207352257E-4</v>
      </c>
      <c r="BF2306" s="13">
        <f t="shared" si="3125"/>
        <v>8.5511839758958374E-4</v>
      </c>
      <c r="BG2306" s="13">
        <f t="shared" si="3126"/>
        <v>7.3524936282517983E-4</v>
      </c>
      <c r="BH2306" s="13">
        <f t="shared" si="3127"/>
        <v>4.7413752328799569E-4</v>
      </c>
      <c r="BI2306" s="13">
        <f t="shared" si="3128"/>
        <v>2.4460424161496528E-4</v>
      </c>
      <c r="BJ2306" s="14">
        <f t="shared" si="3129"/>
        <v>0.59482599990886997</v>
      </c>
      <c r="BK2306" s="14">
        <f t="shared" si="3130"/>
        <v>0.19061829808506464</v>
      </c>
      <c r="BL2306" s="14">
        <f t="shared" si="3131"/>
        <v>0.19810006925395937</v>
      </c>
      <c r="BM2306" s="14">
        <f t="shared" si="3132"/>
        <v>0.75403195302537773</v>
      </c>
      <c r="BN2306" s="14">
        <f t="shared" si="3133"/>
        <v>0.22857840502900423</v>
      </c>
    </row>
    <row r="2307" spans="1:66" x14ac:dyDescent="0.25">
      <c r="A2307" t="s">
        <v>350</v>
      </c>
      <c r="B2307" t="s">
        <v>97</v>
      </c>
      <c r="C2307" t="s">
        <v>106</v>
      </c>
      <c r="D2307" s="7" t="s">
        <v>453</v>
      </c>
      <c r="E2307" s="10">
        <f>VLOOKUP(A2307,home!$A$2:$E$405,3,FALSE)</f>
        <v>1.6204000000000001</v>
      </c>
      <c r="F2307" s="10">
        <f>VLOOKUP(B2307,home!$B$2:$E$405,3,FALSE)</f>
        <v>0.96</v>
      </c>
      <c r="G2307" s="10">
        <f>VLOOKUP(C2307,away!$B$2:$E$405,4,FALSE)</f>
        <v>0.82279999999999998</v>
      </c>
      <c r="H2307" s="10">
        <f>VLOOKUP(A2307,away!$A$2:$E$405,3,FALSE)</f>
        <v>1.3241000000000001</v>
      </c>
      <c r="I2307" s="10">
        <f>VLOOKUP(C2307,away!$B$2:$E$405,3,FALSE)</f>
        <v>1.5944</v>
      </c>
      <c r="J2307" s="10">
        <f>VLOOKUP(B2307,home!$B$2:$E$405,4,FALSE)</f>
        <v>1.1748000000000001</v>
      </c>
      <c r="K2307" s="12">
        <f t="shared" si="3078"/>
        <v>1.2799345152000001</v>
      </c>
      <c r="L2307" s="12">
        <f t="shared" si="3079"/>
        <v>2.4801731929920003</v>
      </c>
      <c r="M2307" s="13">
        <f t="shared" si="3080"/>
        <v>2.328123266037134E-2</v>
      </c>
      <c r="N2307" s="13">
        <f t="shared" si="3081"/>
        <v>2.9798453238410801E-2</v>
      </c>
      <c r="O2307" s="13">
        <f t="shared" si="3082"/>
        <v>5.7741489144062831E-2</v>
      </c>
      <c r="P2307" s="13">
        <f t="shared" si="3083"/>
        <v>7.3905324914532125E-2</v>
      </c>
      <c r="Q2307" s="13">
        <f t="shared" si="3084"/>
        <v>1.9070034399707603E-2</v>
      </c>
      <c r="R2307" s="13">
        <f t="shared" si="3085"/>
        <v>7.1604446749271633E-2</v>
      </c>
      <c r="S2307" s="13">
        <f t="shared" si="3086"/>
        <v>5.8652361006853199E-2</v>
      </c>
      <c r="T2307" s="13">
        <f t="shared" si="3087"/>
        <v>4.7296988107590088E-2</v>
      </c>
      <c r="U2307" s="13">
        <f t="shared" si="3088"/>
        <v>9.1649002836193205E-2</v>
      </c>
      <c r="V2307" s="13">
        <f t="shared" si="3089"/>
        <v>2.0687725700454008E-2</v>
      </c>
      <c r="W2307" s="13">
        <f t="shared" si="3090"/>
        <v>8.1361317447456935E-3</v>
      </c>
      <c r="X2307" s="13">
        <f t="shared" si="3091"/>
        <v>2.0179015847969498E-2</v>
      </c>
      <c r="Y2307" s="13">
        <f t="shared" si="3092"/>
        <v>2.5023727083547349E-2</v>
      </c>
      <c r="Z2307" s="13">
        <f t="shared" si="3093"/>
        <v>5.9197143108855557E-2</v>
      </c>
      <c r="AA2307" s="13">
        <f t="shared" si="3094"/>
        <v>7.5768466666258055E-2</v>
      </c>
      <c r="AB2307" s="13">
        <f t="shared" si="3095"/>
        <v>4.8489337824962196E-2</v>
      </c>
      <c r="AC2307" s="13">
        <f t="shared" si="3096"/>
        <v>4.1045214184397489E-3</v>
      </c>
      <c r="AD2307" s="13">
        <f t="shared" si="3097"/>
        <v>2.6034289600786035E-3</v>
      </c>
      <c r="AE2307" s="13">
        <f t="shared" si="3098"/>
        <v>6.4569547166459925E-3</v>
      </c>
      <c r="AF2307" s="13">
        <f t="shared" si="3099"/>
        <v>8.0071829982943255E-3</v>
      </c>
      <c r="AG2307" s="13">
        <f t="shared" si="3100"/>
        <v>6.6197335412502981E-3</v>
      </c>
      <c r="AH2307" s="13">
        <f t="shared" si="3101"/>
        <v>3.6704791860073673E-2</v>
      </c>
      <c r="AI2307" s="13">
        <f t="shared" si="3102"/>
        <v>4.6979729974940307E-2</v>
      </c>
      <c r="AJ2307" s="13">
        <f t="shared" si="3103"/>
        <v>3.0065488954851071E-2</v>
      </c>
      <c r="AK2307" s="13">
        <f t="shared" si="3104"/>
        <v>1.2827285676559422E-2</v>
      </c>
      <c r="AL2307" s="13">
        <f t="shared" si="3105"/>
        <v>5.2118544318281322E-4</v>
      </c>
      <c r="AM2307" s="13">
        <f t="shared" si="3106"/>
        <v>6.664437167751688E-4</v>
      </c>
      <c r="AN2307" s="13">
        <f t="shared" si="3107"/>
        <v>1.6528958409837266E-3</v>
      </c>
      <c r="AO2307" s="13">
        <f t="shared" si="3108"/>
        <v>2.0497339778079039E-3</v>
      </c>
      <c r="AP2307" s="13">
        <f t="shared" si="3109"/>
        <v>1.6945650881746742E-3</v>
      </c>
      <c r="AQ2307" s="13">
        <f t="shared" si="3110"/>
        <v>1.0507037263677384E-3</v>
      </c>
      <c r="AR2307" s="13">
        <f t="shared" si="3111"/>
        <v>1.8206848165141138E-2</v>
      </c>
      <c r="AS2307" s="13">
        <f t="shared" si="3112"/>
        <v>2.3303573379569932E-2</v>
      </c>
      <c r="AT2307" s="13">
        <f t="shared" si="3113"/>
        <v>1.4913523948003736E-2</v>
      </c>
      <c r="AU2307" s="13">
        <f t="shared" si="3114"/>
        <v>6.3627780147705853E-3</v>
      </c>
      <c r="AV2307" s="13">
        <f t="shared" si="3115"/>
        <v>2.0359847984151528E-3</v>
      </c>
      <c r="AW2307" s="13">
        <f t="shared" si="3116"/>
        <v>4.5957832312904572E-5</v>
      </c>
      <c r="AX2307" s="13">
        <f t="shared" si="3117"/>
        <v>1.4216738592311886E-4</v>
      </c>
      <c r="AY2307" s="13">
        <f t="shared" si="3118"/>
        <v>3.5259973948426765E-4</v>
      </c>
      <c r="AZ2307" s="13">
        <f t="shared" si="3119"/>
        <v>4.3725421086242191E-4</v>
      </c>
      <c r="BA2307" s="13">
        <f t="shared" si="3120"/>
        <v>3.6148872410128342E-4</v>
      </c>
      <c r="BB2307" s="13">
        <f t="shared" si="3121"/>
        <v>2.2413866077122113E-4</v>
      </c>
      <c r="BC2307" s="13">
        <f t="shared" si="3122"/>
        <v>1.1118053959158203E-4</v>
      </c>
      <c r="BD2307" s="13">
        <f t="shared" si="3123"/>
        <v>7.5260227913431033E-3</v>
      </c>
      <c r="BE2307" s="13">
        <f t="shared" si="3124"/>
        <v>9.632816332821887E-3</v>
      </c>
      <c r="BF2307" s="13">
        <f t="shared" si="3125"/>
        <v>6.1646870514805129E-3</v>
      </c>
      <c r="BG2307" s="13">
        <f t="shared" si="3126"/>
        <v>2.6301319108654763E-3</v>
      </c>
      <c r="BH2307" s="13">
        <f t="shared" si="3127"/>
        <v>8.4159915306141365E-4</v>
      </c>
      <c r="BI2307" s="13">
        <f t="shared" si="3128"/>
        <v>2.1543836079327802E-4</v>
      </c>
      <c r="BJ2307" s="14">
        <f t="shared" si="3129"/>
        <v>0.18193482224908333</v>
      </c>
      <c r="BK2307" s="14">
        <f t="shared" si="3130"/>
        <v>0.1815049508833175</v>
      </c>
      <c r="BL2307" s="14">
        <f t="shared" si="3131"/>
        <v>0.56366344359343856</v>
      </c>
      <c r="BM2307" s="14">
        <f t="shared" si="3132"/>
        <v>0.71059273682116708</v>
      </c>
      <c r="BN2307" s="14">
        <f t="shared" si="3133"/>
        <v>0.27540098110635636</v>
      </c>
    </row>
    <row r="2308" spans="1:66" x14ac:dyDescent="0.25">
      <c r="A2308" t="s">
        <v>350</v>
      </c>
      <c r="B2308" t="s">
        <v>98</v>
      </c>
      <c r="C2308" t="s">
        <v>103</v>
      </c>
      <c r="D2308" s="7" t="s">
        <v>453</v>
      </c>
      <c r="E2308" s="10">
        <f>VLOOKUP(A2308,home!$A$2:$E$405,3,FALSE)</f>
        <v>1.6204000000000001</v>
      </c>
      <c r="F2308" s="10">
        <f>VLOOKUP(B2308,home!$B$2:$E$405,3,FALSE)</f>
        <v>0.68569999999999998</v>
      </c>
      <c r="G2308" s="10">
        <f>VLOOKUP(C2308,away!$B$2:$E$405,4,FALSE)</f>
        <v>1.0286</v>
      </c>
      <c r="H2308" s="10">
        <f>VLOOKUP(A2308,away!$A$2:$E$405,3,FALSE)</f>
        <v>1.3241000000000001</v>
      </c>
      <c r="I2308" s="10">
        <f>VLOOKUP(C2308,away!$B$2:$E$405,3,FALSE)</f>
        <v>0.83909999999999996</v>
      </c>
      <c r="J2308" s="10">
        <f>VLOOKUP(B2308,home!$B$2:$E$405,4,FALSE)</f>
        <v>0.75519999999999998</v>
      </c>
      <c r="K2308" s="12">
        <f t="shared" si="3078"/>
        <v>1.142885976808</v>
      </c>
      <c r="L2308" s="12">
        <f t="shared" si="3079"/>
        <v>0.83906670451200005</v>
      </c>
      <c r="M2308" s="13">
        <f t="shared" si="3080"/>
        <v>0.13779989514561927</v>
      </c>
      <c r="N2308" s="13">
        <f t="shared" si="3081"/>
        <v>0.15748956776754106</v>
      </c>
      <c r="O2308" s="13">
        <f t="shared" si="3082"/>
        <v>0.11562330390193391</v>
      </c>
      <c r="P2308" s="13">
        <f t="shared" si="3083"/>
        <v>0.13214425262172996</v>
      </c>
      <c r="Q2308" s="13">
        <f t="shared" si="3084"/>
        <v>8.9996309247537959E-2</v>
      </c>
      <c r="R2308" s="13">
        <f t="shared" si="3085"/>
        <v>4.8507832284892576E-2</v>
      </c>
      <c r="S2308" s="13">
        <f t="shared" si="3086"/>
        <v>3.1680182852284848E-2</v>
      </c>
      <c r="T2308" s="13">
        <f t="shared" si="3087"/>
        <v>7.5512906618574502E-2</v>
      </c>
      <c r="U2308" s="13">
        <f t="shared" si="3088"/>
        <v>5.5438921283758089E-2</v>
      </c>
      <c r="V2308" s="13">
        <f t="shared" si="3089"/>
        <v>3.3755501301450512E-3</v>
      </c>
      <c r="W2308" s="13">
        <f t="shared" si="3090"/>
        <v>3.4285173267829067E-2</v>
      </c>
      <c r="X2308" s="13">
        <f t="shared" si="3091"/>
        <v>2.8767547347460252E-2</v>
      </c>
      <c r="Y2308" s="13">
        <f t="shared" si="3092"/>
        <v>1.20689455748632E-2</v>
      </c>
      <c r="Z2308" s="13">
        <f t="shared" si="3093"/>
        <v>1.3567102326101874E-2</v>
      </c>
      <c r="AA2308" s="13">
        <f t="shared" si="3094"/>
        <v>1.5505650994421029E-2</v>
      </c>
      <c r="AB2308" s="13">
        <f t="shared" si="3095"/>
        <v>8.8605955414014087E-3</v>
      </c>
      <c r="AC2308" s="13">
        <f t="shared" si="3096"/>
        <v>2.0231308442934156E-4</v>
      </c>
      <c r="AD2308" s="13">
        <f t="shared" si="3097"/>
        <v>9.7960109350585939E-3</v>
      </c>
      <c r="AE2308" s="13">
        <f t="shared" si="3098"/>
        <v>8.2195066126431304E-3</v>
      </c>
      <c r="AF2308" s="13">
        <f t="shared" si="3099"/>
        <v>3.4483571630925317E-3</v>
      </c>
      <c r="AG2308" s="13">
        <f t="shared" si="3100"/>
        <v>9.6446722693880021E-4</v>
      </c>
      <c r="AH2308" s="13">
        <f t="shared" si="3101"/>
        <v>2.8459259596348469E-3</v>
      </c>
      <c r="AI2308" s="13">
        <f t="shared" si="3102"/>
        <v>3.2525688703005169E-3</v>
      </c>
      <c r="AJ2308" s="13">
        <f t="shared" si="3103"/>
        <v>1.8586576752343501E-3</v>
      </c>
      <c r="AK2308" s="13">
        <f t="shared" si="3104"/>
        <v>7.0807793090396512E-4</v>
      </c>
      <c r="AL2308" s="13">
        <f t="shared" si="3105"/>
        <v>7.7603865545066591E-6</v>
      </c>
      <c r="AM2308" s="13">
        <f t="shared" si="3106"/>
        <v>2.2391447052672563E-3</v>
      </c>
      <c r="AN2308" s="13">
        <f t="shared" si="3107"/>
        <v>1.8787917687740903E-3</v>
      </c>
      <c r="AO2308" s="13">
        <f t="shared" si="3108"/>
        <v>7.8821580894477368E-4</v>
      </c>
      <c r="AP2308" s="13">
        <f t="shared" si="3109"/>
        <v>2.2045521375185055E-4</v>
      </c>
      <c r="AQ2308" s="13">
        <f t="shared" si="3110"/>
        <v>4.6244157423813439E-5</v>
      </c>
      <c r="AR2308" s="13">
        <f t="shared" si="3111"/>
        <v>4.7758434324719258E-4</v>
      </c>
      <c r="AS2308" s="13">
        <f t="shared" si="3112"/>
        <v>5.4582444864027487E-4</v>
      </c>
      <c r="AT2308" s="13">
        <f t="shared" si="3113"/>
        <v>3.1190755407496434E-4</v>
      </c>
      <c r="AU2308" s="13">
        <f t="shared" si="3114"/>
        <v>1.1882492320425317E-4</v>
      </c>
      <c r="AV2308" s="13">
        <f t="shared" si="3115"/>
        <v>3.3950834606357141E-5</v>
      </c>
      <c r="AW2308" s="13">
        <f t="shared" si="3116"/>
        <v>2.0671892872417242E-7</v>
      </c>
      <c r="AX2308" s="13">
        <f t="shared" si="3117"/>
        <v>4.265145139489721E-4</v>
      </c>
      <c r="AY2308" s="13">
        <f t="shared" si="3118"/>
        <v>3.5787412764570146E-4</v>
      </c>
      <c r="AZ2308" s="13">
        <f t="shared" si="3119"/>
        <v>1.5014013245689278E-4</v>
      </c>
      <c r="BA2308" s="13">
        <f t="shared" si="3120"/>
        <v>4.1992528718533412E-5</v>
      </c>
      <c r="BB2308" s="13">
        <f t="shared" si="3121"/>
        <v>8.8086331714963359E-6</v>
      </c>
      <c r="BC2308" s="13">
        <f t="shared" si="3122"/>
        <v>1.4782061612925039E-6</v>
      </c>
      <c r="BD2308" s="13">
        <f t="shared" si="3123"/>
        <v>6.6787520169158258E-5</v>
      </c>
      <c r="BE2308" s="13">
        <f t="shared" si="3124"/>
        <v>7.6330520227112429E-5</v>
      </c>
      <c r="BF2308" s="13">
        <f t="shared" si="3125"/>
        <v>4.3618540585013109E-5</v>
      </c>
      <c r="BG2308" s="13">
        <f t="shared" si="3126"/>
        <v>1.6617006121147355E-5</v>
      </c>
      <c r="BH2308" s="13">
        <f t="shared" si="3127"/>
        <v>4.7478358180980057E-6</v>
      </c>
      <c r="BI2308" s="13">
        <f t="shared" si="3128"/>
        <v>1.0852469953381888E-6</v>
      </c>
      <c r="BJ2308" s="14">
        <f t="shared" si="3129"/>
        <v>0.42670845155780396</v>
      </c>
      <c r="BK2308" s="14">
        <f t="shared" si="3130"/>
        <v>0.30556782834840873</v>
      </c>
      <c r="BL2308" s="14">
        <f t="shared" si="3131"/>
        <v>0.25429881321616943</v>
      </c>
      <c r="BM2308" s="14">
        <f t="shared" si="3132"/>
        <v>0.31822336707051224</v>
      </c>
      <c r="BN2308" s="14">
        <f t="shared" si="3133"/>
        <v>0.68156116096925479</v>
      </c>
    </row>
    <row r="2309" spans="1:66" x14ac:dyDescent="0.25">
      <c r="A2309" t="s">
        <v>350</v>
      </c>
      <c r="B2309" t="s">
        <v>100</v>
      </c>
      <c r="C2309" t="s">
        <v>102</v>
      </c>
      <c r="D2309" s="7" t="s">
        <v>453</v>
      </c>
      <c r="E2309" s="10">
        <f>VLOOKUP(A2309,home!$A$2:$E$405,3,FALSE)</f>
        <v>1.6204000000000001</v>
      </c>
      <c r="F2309" s="10">
        <f>VLOOKUP(B2309,home!$B$2:$E$405,3,FALSE)</f>
        <v>0.89139999999999997</v>
      </c>
      <c r="G2309" s="10">
        <f>VLOOKUP(C2309,away!$B$2:$E$405,4,FALSE)</f>
        <v>1.0971</v>
      </c>
      <c r="H2309" s="10">
        <f>VLOOKUP(A2309,away!$A$2:$E$405,3,FALSE)</f>
        <v>1.3241000000000001</v>
      </c>
      <c r="I2309" s="10">
        <f>VLOOKUP(C2309,away!$B$2:$E$405,3,FALSE)</f>
        <v>1.0909</v>
      </c>
      <c r="J2309" s="10">
        <f>VLOOKUP(B2309,home!$B$2:$E$405,4,FALSE)</f>
        <v>0.92310000000000003</v>
      </c>
      <c r="K2309" s="12">
        <f t="shared" si="3078"/>
        <v>1.5846781847760001</v>
      </c>
      <c r="L2309" s="12">
        <f t="shared" si="3079"/>
        <v>1.3333816629390001</v>
      </c>
      <c r="M2309" s="13">
        <f t="shared" si="3080"/>
        <v>5.4038428441036512E-2</v>
      </c>
      <c r="N2309" s="13">
        <f t="shared" si="3081"/>
        <v>8.5633518690089519E-2</v>
      </c>
      <c r="O2309" s="13">
        <f t="shared" si="3082"/>
        <v>7.2053849577319418E-2</v>
      </c>
      <c r="P2309" s="13">
        <f t="shared" si="3083"/>
        <v>0.11418216355430949</v>
      </c>
      <c r="Q2309" s="13">
        <f t="shared" si="3084"/>
        <v>6.7850784476896381E-2</v>
      </c>
      <c r="R2309" s="13">
        <f t="shared" si="3085"/>
        <v>4.8037640885281375E-2</v>
      </c>
      <c r="S2309" s="13">
        <f t="shared" si="3086"/>
        <v>6.0316180772026433E-2</v>
      </c>
      <c r="T2309" s="13">
        <f t="shared" si="3087"/>
        <v>9.0470991837519776E-2</v>
      </c>
      <c r="U2309" s="13">
        <f t="shared" si="3088"/>
        <v>7.6124201559009064E-2</v>
      </c>
      <c r="V2309" s="13">
        <f t="shared" si="3089"/>
        <v>1.4160770433946387E-2</v>
      </c>
      <c r="W2309" s="13">
        <f t="shared" si="3090"/>
        <v>3.5840552660158585E-2</v>
      </c>
      <c r="X2309" s="13">
        <f t="shared" si="3091"/>
        <v>4.778913570665505E-2</v>
      </c>
      <c r="Y2309" s="13">
        <f t="shared" si="3092"/>
        <v>3.1860578619478643E-2</v>
      </c>
      <c r="Z2309" s="13">
        <f t="shared" si="3093"/>
        <v>2.1350836495760986E-2</v>
      </c>
      <c r="AA2309" s="13">
        <f t="shared" si="3094"/>
        <v>3.3834204821551694E-2</v>
      </c>
      <c r="AB2309" s="13">
        <f t="shared" si="3095"/>
        <v>2.680816313997797E-2</v>
      </c>
      <c r="AC2309" s="13">
        <f t="shared" si="3096"/>
        <v>1.8700897819273292E-3</v>
      </c>
      <c r="AD2309" s="13">
        <f t="shared" si="3097"/>
        <v>1.4198935482717183E-2</v>
      </c>
      <c r="AE2309" s="13">
        <f t="shared" si="3098"/>
        <v>1.8932600205909009E-2</v>
      </c>
      <c r="AF2309" s="13">
        <f t="shared" si="3099"/>
        <v>1.2622190973157109E-2</v>
      </c>
      <c r="AG2309" s="13">
        <f t="shared" si="3100"/>
        <v>5.610065996573951E-3</v>
      </c>
      <c r="AH2309" s="13">
        <f t="shared" si="3101"/>
        <v>7.1172034679641213E-3</v>
      </c>
      <c r="AI2309" s="13">
        <f t="shared" si="3102"/>
        <v>1.1278477072294837E-2</v>
      </c>
      <c r="AJ2309" s="13">
        <f t="shared" si="3103"/>
        <v>8.9363782869809616E-3</v>
      </c>
      <c r="AK2309" s="13">
        <f t="shared" si="3104"/>
        <v>4.7204279074282169E-3</v>
      </c>
      <c r="AL2309" s="13">
        <f t="shared" si="3105"/>
        <v>1.5805855462600014E-4</v>
      </c>
      <c r="AM2309" s="13">
        <f t="shared" si="3106"/>
        <v>4.5001486613007614E-3</v>
      </c>
      <c r="AN2309" s="13">
        <f t="shared" si="3107"/>
        <v>6.0004157054779237E-3</v>
      </c>
      <c r="AO2309" s="13">
        <f t="shared" si="3108"/>
        <v>4.0004221358477246E-3</v>
      </c>
      <c r="AP2309" s="13">
        <f t="shared" si="3109"/>
        <v>1.7780298399848746E-3</v>
      </c>
      <c r="AQ2309" s="13">
        <f t="shared" si="3110"/>
        <v>5.9269809619854924E-4</v>
      </c>
      <c r="AR2309" s="13">
        <f t="shared" si="3111"/>
        <v>1.8979897191178428E-3</v>
      </c>
      <c r="AS2309" s="13">
        <f t="shared" si="3112"/>
        <v>3.0077029028151734E-3</v>
      </c>
      <c r="AT2309" s="13">
        <f t="shared" si="3113"/>
        <v>2.3831205881893283E-3</v>
      </c>
      <c r="AU2309" s="13">
        <f t="shared" si="3114"/>
        <v>1.2588264025980593E-3</v>
      </c>
      <c r="AV2309" s="13">
        <f t="shared" si="3115"/>
        <v>4.9870868465429858E-4</v>
      </c>
      <c r="AW2309" s="13">
        <f t="shared" si="3116"/>
        <v>9.2770749015089059E-6</v>
      </c>
      <c r="AX2309" s="13">
        <f t="shared" si="3117"/>
        <v>1.1885479019687066E-3</v>
      </c>
      <c r="AY2309" s="13">
        <f t="shared" si="3118"/>
        <v>1.5847879780096935E-3</v>
      </c>
      <c r="AZ2309" s="13">
        <f t="shared" si="3119"/>
        <v>1.0565636147621506E-3</v>
      </c>
      <c r="BA2309" s="13">
        <f t="shared" si="3120"/>
        <v>4.6960084988413228E-4</v>
      </c>
      <c r="BB2309" s="13">
        <f t="shared" si="3121"/>
        <v>1.5653929053401807E-4</v>
      </c>
      <c r="BC2309" s="13">
        <f t="shared" si="3122"/>
        <v>4.1745323905508034E-5</v>
      </c>
      <c r="BD2309" s="13">
        <f t="shared" si="3123"/>
        <v>4.2179078131974535E-4</v>
      </c>
      <c r="BE2309" s="13">
        <f t="shared" si="3124"/>
        <v>6.6840264969702482E-4</v>
      </c>
      <c r="BF2309" s="13">
        <f t="shared" si="3125"/>
        <v>5.2960154881067517E-4</v>
      </c>
      <c r="BG2309" s="13">
        <f t="shared" si="3126"/>
        <v>2.7974934034128628E-4</v>
      </c>
      <c r="BH2309" s="13">
        <f t="shared" si="3127"/>
        <v>1.108281692110782E-4</v>
      </c>
      <c r="BI2309" s="13">
        <f t="shared" si="3128"/>
        <v>3.5125396401491764E-5</v>
      </c>
      <c r="BJ2309" s="14">
        <f t="shared" si="3129"/>
        <v>0.43217885404702922</v>
      </c>
      <c r="BK2309" s="14">
        <f t="shared" si="3130"/>
        <v>0.24631047951588186</v>
      </c>
      <c r="BL2309" s="14">
        <f t="shared" si="3131"/>
        <v>0.3000023929009637</v>
      </c>
      <c r="BM2309" s="14">
        <f t="shared" si="3132"/>
        <v>0.55647066643159482</v>
      </c>
      <c r="BN2309" s="14">
        <f t="shared" si="3133"/>
        <v>0.44179638562493273</v>
      </c>
    </row>
    <row r="2310" spans="1:66" x14ac:dyDescent="0.25">
      <c r="A2310" t="s">
        <v>345</v>
      </c>
      <c r="B2310" t="s">
        <v>216</v>
      </c>
      <c r="C2310" t="s">
        <v>225</v>
      </c>
      <c r="D2310" s="7" t="s">
        <v>453</v>
      </c>
      <c r="E2310" s="10">
        <f>VLOOKUP(A2310,home!$A$2:$E$405,3,FALSE)</f>
        <v>1.8042</v>
      </c>
      <c r="F2310" s="10">
        <f>VLOOKUP(B2310,home!$B$2:$E$405,3,FALSE)</f>
        <v>0.73899999999999999</v>
      </c>
      <c r="G2310" s="10">
        <f>VLOOKUP(C2310,away!$B$2:$E$405,4,FALSE)</f>
        <v>1.1085</v>
      </c>
      <c r="H2310" s="10">
        <f>VLOOKUP(A2310,away!$A$2:$E$405,3,FALSE)</f>
        <v>1.2458</v>
      </c>
      <c r="I2310" s="10">
        <f>VLOOKUP(C2310,away!$B$2:$E$405,3,FALSE)</f>
        <v>0.96319999999999995</v>
      </c>
      <c r="J2310" s="10">
        <f>VLOOKUP(B2310,home!$B$2:$E$405,4,FALSE)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345</v>
      </c>
      <c r="B2311" t="s">
        <v>217</v>
      </c>
      <c r="C2311" t="s">
        <v>221</v>
      </c>
      <c r="D2311" s="7" t="s">
        <v>453</v>
      </c>
      <c r="E2311" s="10">
        <f>VLOOKUP(A2311,home!$A$2:$E$405,3,FALSE)</f>
        <v>1.8042</v>
      </c>
      <c r="F2311" s="10">
        <f>VLOOKUP(B2311,home!$B$2:$E$405,3,FALSE)</f>
        <v>1.1085</v>
      </c>
      <c r="G2311" s="10">
        <f>VLOOKUP(C2311,away!$B$2:$E$405,4,FALSE)</f>
        <v>0.81289999999999996</v>
      </c>
      <c r="H2311" s="10">
        <f>VLOOKUP(A2311,away!$A$2:$E$405,3,FALSE)</f>
        <v>1.2458</v>
      </c>
      <c r="I2311" s="10">
        <f>VLOOKUP(C2311,away!$B$2:$E$405,3,FALSE)</f>
        <v>1.2843</v>
      </c>
      <c r="J2311" s="10">
        <f>VLOOKUP(B2311,home!$B$2:$E$405,4,FALSE)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345</v>
      </c>
      <c r="B2312" t="s">
        <v>218</v>
      </c>
      <c r="C2312" t="s">
        <v>229</v>
      </c>
      <c r="D2312" s="7" t="s">
        <v>453</v>
      </c>
      <c r="E2312" s="10">
        <f>VLOOKUP(A2312,home!$A$2:$E$405,3,FALSE)</f>
        <v>1.8042</v>
      </c>
      <c r="F2312" s="10">
        <f>VLOOKUP(B2312,home!$B$2:$E$405,3,FALSE)</f>
        <v>0.99770000000000003</v>
      </c>
      <c r="G2312" s="10">
        <f>VLOOKUP(C2312,away!$B$2:$E$405,4,FALSE)</f>
        <v>0.84989999999999999</v>
      </c>
      <c r="H2312" s="10">
        <f>VLOOKUP(A2312,away!$A$2:$E$405,3,FALSE)</f>
        <v>1.2458</v>
      </c>
      <c r="I2312" s="10">
        <f>VLOOKUP(C2312,away!$B$2:$E$405,3,FALSE)</f>
        <v>1.0166999999999999</v>
      </c>
      <c r="J2312" s="10">
        <f>VLOOKUP(B2312,home!$B$2:$E$405,4,FALSE)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345</v>
      </c>
      <c r="B2313" t="s">
        <v>219</v>
      </c>
      <c r="C2313" t="s">
        <v>224</v>
      </c>
      <c r="D2313" s="7" t="s">
        <v>453</v>
      </c>
      <c r="E2313" s="10">
        <f>VLOOKUP(A2313,home!$A$2:$E$405,3,FALSE)</f>
        <v>1.8042</v>
      </c>
      <c r="F2313" s="10">
        <f>VLOOKUP(B2313,home!$B$2:$E$405,3,FALSE)</f>
        <v>0.84989999999999999</v>
      </c>
      <c r="G2313" s="10">
        <f>VLOOKUP(C2313,away!$B$2:$E$405,4,FALSE)</f>
        <v>1.2563</v>
      </c>
      <c r="H2313" s="10">
        <f>VLOOKUP(A2313,away!$A$2:$E$405,3,FALSE)</f>
        <v>1.2458</v>
      </c>
      <c r="I2313" s="10">
        <f>VLOOKUP(C2313,away!$B$2:$E$405,3,FALSE)</f>
        <v>0.90969999999999995</v>
      </c>
      <c r="J2313" s="10">
        <f>VLOOKUP(B2313,home!$B$2:$E$405,4,FALSE)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345</v>
      </c>
      <c r="B2314" t="s">
        <v>220</v>
      </c>
      <c r="C2314" t="s">
        <v>215</v>
      </c>
      <c r="D2314" s="7" t="s">
        <v>453</v>
      </c>
      <c r="E2314" s="10">
        <f>VLOOKUP(A2314,home!$A$2:$E$405,3,FALSE)</f>
        <v>1.8042</v>
      </c>
      <c r="F2314" s="10">
        <f>VLOOKUP(B2314,home!$B$2:$E$405,3,FALSE)</f>
        <v>0.70209999999999995</v>
      </c>
      <c r="G2314" s="10">
        <f>VLOOKUP(C2314,away!$B$2:$E$405,4,FALSE)</f>
        <v>0.44340000000000002</v>
      </c>
      <c r="H2314" s="10">
        <f>VLOOKUP(A2314,away!$A$2:$E$405,3,FALSE)</f>
        <v>1.2458</v>
      </c>
      <c r="I2314" s="10">
        <f>VLOOKUP(C2314,away!$B$2:$E$405,3,FALSE)</f>
        <v>1.3378000000000001</v>
      </c>
      <c r="J2314" s="10">
        <f>VLOOKUP(B2314,home!$B$2:$E$405,4,FALSE)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345</v>
      </c>
      <c r="B2315" t="s">
        <v>222</v>
      </c>
      <c r="C2315" t="s">
        <v>226</v>
      </c>
      <c r="D2315" s="7" t="s">
        <v>453</v>
      </c>
      <c r="E2315" s="10">
        <f>VLOOKUP(A2315,home!$A$2:$E$405,3,FALSE)</f>
        <v>1.8042</v>
      </c>
      <c r="F2315" s="10">
        <f>VLOOKUP(B2315,home!$B$2:$E$405,3,FALSE)</f>
        <v>1.1085</v>
      </c>
      <c r="G2315" s="10">
        <f>VLOOKUP(C2315,away!$B$2:$E$405,4,FALSE)</f>
        <v>1.2932999999999999</v>
      </c>
      <c r="H2315" s="10">
        <f>VLOOKUP(A2315,away!$A$2:$E$405,3,FALSE)</f>
        <v>1.2458</v>
      </c>
      <c r="I2315" s="10">
        <f>VLOOKUP(C2315,away!$B$2:$E$405,3,FALSE)</f>
        <v>0.96319999999999995</v>
      </c>
      <c r="J2315" s="10">
        <f>VLOOKUP(B2315,home!$B$2:$E$405,4,FALSE)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345</v>
      </c>
      <c r="B2316" t="s">
        <v>223</v>
      </c>
      <c r="C2316" t="s">
        <v>227</v>
      </c>
      <c r="D2316" s="7" t="s">
        <v>453</v>
      </c>
      <c r="E2316" s="10">
        <f>VLOOKUP(A2316,home!$A$2:$E$405,3,FALSE)</f>
        <v>1.8042</v>
      </c>
      <c r="F2316" s="10">
        <f>VLOOKUP(B2316,home!$B$2:$E$405,3,FALSE)</f>
        <v>1.2932999999999999</v>
      </c>
      <c r="G2316" s="10">
        <f>VLOOKUP(C2316,away!$B$2:$E$405,4,FALSE)</f>
        <v>1.1455</v>
      </c>
      <c r="H2316" s="10">
        <f>VLOOKUP(A2316,away!$A$2:$E$405,3,FALSE)</f>
        <v>1.2458</v>
      </c>
      <c r="I2316" s="10">
        <f>VLOOKUP(C2316,away!$B$2:$E$405,3,FALSE)</f>
        <v>0.53510000000000002</v>
      </c>
      <c r="J2316" s="10">
        <f>VLOOKUP(B2316,home!$B$2:$E$405,4,FALSE)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345</v>
      </c>
      <c r="B2317" t="s">
        <v>228</v>
      </c>
      <c r="C2317" t="s">
        <v>230</v>
      </c>
      <c r="D2317" s="7" t="s">
        <v>453</v>
      </c>
      <c r="E2317" s="10">
        <f>VLOOKUP(A2317,home!$A$2:$E$405,3,FALSE)</f>
        <v>1.8042</v>
      </c>
      <c r="F2317" s="10">
        <f>VLOOKUP(B2317,home!$B$2:$E$405,3,FALSE)</f>
        <v>0.59119999999999995</v>
      </c>
      <c r="G2317" s="10">
        <f>VLOOKUP(C2317,away!$B$2:$E$405,4,FALSE)</f>
        <v>0.92379999999999995</v>
      </c>
      <c r="H2317" s="10">
        <f>VLOOKUP(A2317,away!$A$2:$E$405,3,FALSE)</f>
        <v>1.2458</v>
      </c>
      <c r="I2317" s="10">
        <f>VLOOKUP(C2317,away!$B$2:$E$405,3,FALSE)</f>
        <v>1.3913</v>
      </c>
      <c r="J2317" s="10">
        <f>VLOOKUP(B2317,home!$B$2:$E$405,4,FALSE)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346</v>
      </c>
      <c r="B2318" t="s">
        <v>231</v>
      </c>
      <c r="C2318" t="s">
        <v>322</v>
      </c>
      <c r="D2318" s="7" t="s">
        <v>453</v>
      </c>
      <c r="E2318" s="10">
        <f>VLOOKUP(A2318,home!$A$2:$E$405,3,FALSE)</f>
        <v>1.5941000000000001</v>
      </c>
      <c r="F2318" s="10">
        <f>VLOOKUP(B2318,home!$B$2:$E$405,3,FALSE)</f>
        <v>0.90610000000000002</v>
      </c>
      <c r="G2318" s="10">
        <f>VLOOKUP(C2318,away!$B$2:$E$405,4,FALSE)</f>
        <v>1.1849000000000001</v>
      </c>
      <c r="H2318" s="10">
        <f>VLOOKUP(A2318,away!$A$2:$E$405,3,FALSE)</f>
        <v>1.1647000000000001</v>
      </c>
      <c r="I2318" s="10">
        <f>VLOOKUP(C2318,away!$B$2:$E$405,3,FALSE)</f>
        <v>0.85860000000000003</v>
      </c>
      <c r="J2318" s="10">
        <f>VLOOKUP(B2318,home!$B$2:$E$405,4,FALSE)</f>
        <v>1.1448</v>
      </c>
      <c r="K2318" s="12">
        <f t="shared" si="3078"/>
        <v>1.7114861604490001</v>
      </c>
      <c r="L2318" s="12">
        <f t="shared" si="3079"/>
        <v>1.144813073616</v>
      </c>
      <c r="M2318" s="13">
        <f t="shared" si="3080"/>
        <v>5.7481091193796276E-2</v>
      </c>
      <c r="N2318" s="13">
        <f t="shared" si="3081"/>
        <v>9.8378092065689218E-2</v>
      </c>
      <c r="O2318" s="13">
        <f t="shared" si="3082"/>
        <v>6.5805104684371493E-2</v>
      </c>
      <c r="P2318" s="13">
        <f t="shared" si="3083"/>
        <v>0.11262452595419949</v>
      </c>
      <c r="Q2318" s="13">
        <f t="shared" si="3084"/>
        <v>8.418637153090236E-2</v>
      </c>
      <c r="R2318" s="13">
        <f t="shared" si="3085"/>
        <v>3.7667272076668999E-2</v>
      </c>
      <c r="S2318" s="13">
        <f t="shared" si="3086"/>
        <v>5.5167201870104411E-2</v>
      </c>
      <c r="T2318" s="13">
        <f t="shared" si="3087"/>
        <v>9.6377658748870831E-2</v>
      </c>
      <c r="U2318" s="13">
        <f t="shared" si="3088"/>
        <v>6.4467014861086053E-2</v>
      </c>
      <c r="V2318" s="13">
        <f t="shared" si="3089"/>
        <v>1.2010094353158748E-2</v>
      </c>
      <c r="W2318" s="13">
        <f t="shared" si="3090"/>
        <v>4.8027936591185698E-2</v>
      </c>
      <c r="X2318" s="13">
        <f t="shared" si="3091"/>
        <v>5.4983009708389645E-2</v>
      </c>
      <c r="Y2318" s="13">
        <f t="shared" si="3092"/>
        <v>3.1472634170459965E-2</v>
      </c>
      <c r="Z2318" s="13">
        <f t="shared" si="3093"/>
        <v>1.4373995173607195E-2</v>
      </c>
      <c r="AA2318" s="13">
        <f t="shared" si="3094"/>
        <v>2.4600893809989439E-2</v>
      </c>
      <c r="AB2318" s="13">
        <f t="shared" si="3095"/>
        <v>2.1052044645236204E-2</v>
      </c>
      <c r="AC2318" s="13">
        <f t="shared" si="3096"/>
        <v>1.4707349354996415E-3</v>
      </c>
      <c r="AD2318" s="13">
        <f t="shared" si="3097"/>
        <v>2.0549787197684109E-2</v>
      </c>
      <c r="AE2318" s="13">
        <f t="shared" si="3098"/>
        <v>2.3525665043935471E-2</v>
      </c>
      <c r="AF2318" s="13">
        <f t="shared" si="3099"/>
        <v>1.3466244453904132E-2</v>
      </c>
      <c r="AG2318" s="13">
        <f t="shared" si="3100"/>
        <v>5.1387775677794699E-3</v>
      </c>
      <c r="AH2318" s="13">
        <f t="shared" si="3101"/>
        <v>4.1138843987096997E-3</v>
      </c>
      <c r="AI2318" s="13">
        <f t="shared" si="3102"/>
        <v>7.0408562140787069E-3</v>
      </c>
      <c r="AJ2318" s="13">
        <f t="shared" si="3103"/>
        <v>6.0251639840535262E-3</v>
      </c>
      <c r="AK2318" s="13">
        <f t="shared" si="3104"/>
        <v>3.4373282577144565E-3</v>
      </c>
      <c r="AL2318" s="13">
        <f t="shared" si="3105"/>
        <v>1.1526630512734881E-4</v>
      </c>
      <c r="AM2318" s="13">
        <f t="shared" si="3106"/>
        <v>7.0341352778016709E-3</v>
      </c>
      <c r="AN2318" s="13">
        <f t="shared" si="3107"/>
        <v>8.0527700276108657E-3</v>
      </c>
      <c r="AO2318" s="13">
        <f t="shared" si="3108"/>
        <v>4.6094582032159999E-3</v>
      </c>
      <c r="AP2318" s="13">
        <f t="shared" si="3109"/>
        <v>1.7589893377760654E-3</v>
      </c>
      <c r="AQ2318" s="13">
        <f t="shared" si="3110"/>
        <v>5.0342849755929725E-4</v>
      </c>
      <c r="AR2318" s="13">
        <f t="shared" si="3111"/>
        <v>9.4192572859755211E-4</v>
      </c>
      <c r="AS2318" s="13">
        <f t="shared" si="3112"/>
        <v>1.6120928486655513E-3</v>
      </c>
      <c r="AT2318" s="13">
        <f t="shared" si="3113"/>
        <v>1.3795372999249481E-3</v>
      </c>
      <c r="AU2318" s="13">
        <f t="shared" si="3114"/>
        <v>7.8701966554824338E-4</v>
      </c>
      <c r="AV2318" s="13">
        <f t="shared" si="3115"/>
        <v>3.3674331639675474E-4</v>
      </c>
      <c r="AW2318" s="13">
        <f t="shared" si="3116"/>
        <v>6.2734702567434483E-6</v>
      </c>
      <c r="AX2318" s="13">
        <f t="shared" si="3117"/>
        <v>2.0064708631139429E-3</v>
      </c>
      <c r="AY2318" s="13">
        <f t="shared" si="3118"/>
        <v>2.297034075922421E-3</v>
      </c>
      <c r="AZ2318" s="13">
        <f t="shared" si="3119"/>
        <v>1.3148373203287179E-3</v>
      </c>
      <c r="BA2318" s="13">
        <f t="shared" si="3120"/>
        <v>5.0174765133018182E-4</v>
      </c>
      <c r="BB2318" s="13">
        <f t="shared" si="3121"/>
        <v>1.4360181772472857E-4</v>
      </c>
      <c r="BC2318" s="13">
        <f t="shared" si="3122"/>
        <v>3.2879447665258217E-5</v>
      </c>
      <c r="BD2318" s="13">
        <f t="shared" si="3123"/>
        <v>1.7972148141229236E-4</v>
      </c>
      <c r="BE2318" s="13">
        <f t="shared" si="3124"/>
        <v>3.0759082817253061E-4</v>
      </c>
      <c r="BF2318" s="13">
        <f t="shared" si="3125"/>
        <v>2.632187227491663E-4</v>
      </c>
      <c r="BG2318" s="13">
        <f t="shared" si="3126"/>
        <v>1.5016506705208685E-4</v>
      </c>
      <c r="BH2318" s="13">
        <f t="shared" si="3127"/>
        <v>6.4251358510635694E-5</v>
      </c>
      <c r="BI2318" s="13">
        <f t="shared" si="3128"/>
        <v>2.1993062176199987E-5</v>
      </c>
      <c r="BJ2318" s="14">
        <f t="shared" si="3129"/>
        <v>0.50436152959885006</v>
      </c>
      <c r="BK2318" s="14">
        <f t="shared" si="3130"/>
        <v>0.24116594868780833</v>
      </c>
      <c r="BL2318" s="14">
        <f t="shared" si="3131"/>
        <v>0.24025382231111456</v>
      </c>
      <c r="BM2318" s="14">
        <f t="shared" si="3132"/>
        <v>0.54172207766008673</v>
      </c>
      <c r="BN2318" s="14">
        <f t="shared" si="3133"/>
        <v>0.45614245750562782</v>
      </c>
    </row>
    <row r="2319" spans="1:66" x14ac:dyDescent="0.25">
      <c r="A2319" t="s">
        <v>346</v>
      </c>
      <c r="B2319" t="s">
        <v>244</v>
      </c>
      <c r="C2319" t="s">
        <v>236</v>
      </c>
      <c r="D2319" s="7" t="s">
        <v>453</v>
      </c>
      <c r="E2319" s="10">
        <f>VLOOKUP(A2319,home!$A$2:$E$405,3,FALSE)</f>
        <v>1.5941000000000001</v>
      </c>
      <c r="F2319" s="10">
        <f>VLOOKUP(B2319,home!$B$2:$E$405,3,FALSE)</f>
        <v>1.0664</v>
      </c>
      <c r="G2319" s="10">
        <f>VLOOKUP(C2319,away!$B$2:$E$405,4,FALSE)</f>
        <v>1.1849000000000001</v>
      </c>
      <c r="H2319" s="10">
        <f>VLOOKUP(A2319,away!$A$2:$E$405,3,FALSE)</f>
        <v>1.1647000000000001</v>
      </c>
      <c r="I2319" s="10">
        <f>VLOOKUP(C2319,away!$B$2:$E$405,3,FALSE)</f>
        <v>0.66779999999999995</v>
      </c>
      <c r="J2319" s="10">
        <f>VLOOKUP(B2319,home!$B$2:$E$405,4,FALSE)</f>
        <v>0.2576</v>
      </c>
      <c r="K2319" s="12">
        <f t="shared" si="3078"/>
        <v>2.0142686695760004</v>
      </c>
      <c r="L2319" s="12">
        <f t="shared" si="3079"/>
        <v>0.20035784361599998</v>
      </c>
      <c r="M2319" s="13">
        <f t="shared" si="3080"/>
        <v>0.10919428926007313</v>
      </c>
      <c r="N2319" s="13">
        <f t="shared" si="3081"/>
        <v>0.21994663575318443</v>
      </c>
      <c r="O2319" s="13">
        <f t="shared" si="3082"/>
        <v>2.1877932331329997E-2</v>
      </c>
      <c r="P2319" s="13">
        <f t="shared" si="3083"/>
        <v>4.406803365010184E-2</v>
      </c>
      <c r="Q2319" s="13">
        <f t="shared" si="3084"/>
        <v>0.22151580868814205</v>
      </c>
      <c r="R2319" s="13">
        <f t="shared" si="3085"/>
        <v>2.1917076723410225E-3</v>
      </c>
      <c r="S2319" s="13">
        <f t="shared" si="3086"/>
        <v>4.4461839601363596E-3</v>
      </c>
      <c r="T2319" s="13">
        <f t="shared" si="3087"/>
        <v>4.4382429755610533E-2</v>
      </c>
      <c r="U2319" s="13">
        <f t="shared" si="3088"/>
        <v>4.4146880972658646E-3</v>
      </c>
      <c r="V2319" s="13">
        <f t="shared" si="3089"/>
        <v>1.9937406545660974E-4</v>
      </c>
      <c r="W2319" s="13">
        <f t="shared" si="3090"/>
        <v>0.14873078441877191</v>
      </c>
      <c r="X2319" s="13">
        <f t="shared" si="3091"/>
        <v>2.9799379245461305E-2</v>
      </c>
      <c r="Y2319" s="13">
        <f t="shared" si="3092"/>
        <v>2.9852696833580056E-3</v>
      </c>
      <c r="Z2319" s="13">
        <f t="shared" si="3093"/>
        <v>1.4637527435563E-4</v>
      </c>
      <c r="AA2319" s="13">
        <f t="shared" si="3094"/>
        <v>2.9483912913513691E-4</v>
      </c>
      <c r="AB2319" s="13">
        <f t="shared" si="3095"/>
        <v>2.9694261019098944E-4</v>
      </c>
      <c r="AC2319" s="13">
        <f t="shared" si="3096"/>
        <v>5.0288933864099595E-6</v>
      </c>
      <c r="AD2319" s="13">
        <f t="shared" si="3097"/>
        <v>7.4895939814048657E-2</v>
      </c>
      <c r="AE2319" s="13">
        <f t="shared" si="3098"/>
        <v>1.5005988996736507E-2</v>
      </c>
      <c r="AF2319" s="13">
        <f t="shared" si="3099"/>
        <v>1.5032837983557747E-3</v>
      </c>
      <c r="AG2319" s="13">
        <f t="shared" si="3100"/>
        <v>1.0039823339381093E-4</v>
      </c>
      <c r="AH2319" s="13">
        <f t="shared" si="3101"/>
        <v>7.3318585821486026E-6</v>
      </c>
      <c r="AI2319" s="13">
        <f t="shared" si="3102"/>
        <v>1.4768333031783847E-5</v>
      </c>
      <c r="AJ2319" s="13">
        <f t="shared" si="3103"/>
        <v>1.4873695263893278E-5</v>
      </c>
      <c r="AK2319" s="13">
        <f t="shared" si="3104"/>
        <v>9.9865394569603905E-6</v>
      </c>
      <c r="AL2319" s="13">
        <f t="shared" si="3105"/>
        <v>8.1181330810171354E-8</v>
      </c>
      <c r="AM2319" s="13">
        <f t="shared" si="3106"/>
        <v>3.0172109009177574E-2</v>
      </c>
      <c r="AN2319" s="13">
        <f t="shared" si="3107"/>
        <v>6.0452186984257042E-3</v>
      </c>
      <c r="AO2319" s="13">
        <f t="shared" si="3108"/>
        <v>6.0560349130184808E-4</v>
      </c>
      <c r="AP2319" s="13">
        <f t="shared" si="3109"/>
        <v>4.0445803201186439E-5</v>
      </c>
      <c r="AQ2319" s="13">
        <f t="shared" si="3110"/>
        <v>2.0259084781767059E-6</v>
      </c>
      <c r="AR2319" s="13">
        <f t="shared" si="3111"/>
        <v>2.9379907504335128E-7</v>
      </c>
      <c r="AS2319" s="13">
        <f t="shared" si="3112"/>
        <v>5.9179027201023074E-7</v>
      </c>
      <c r="AT2319" s="13">
        <f t="shared" si="3113"/>
        <v>5.9601230193503357E-7</v>
      </c>
      <c r="AU2319" s="13">
        <f t="shared" si="3114"/>
        <v>4.0017630215653646E-7</v>
      </c>
      <c r="AV2319" s="13">
        <f t="shared" si="3115"/>
        <v>2.0151564693517258E-7</v>
      </c>
      <c r="AW2319" s="13">
        <f t="shared" si="3116"/>
        <v>9.1007547752845376E-10</v>
      </c>
      <c r="AX2319" s="13">
        <f t="shared" si="3117"/>
        <v>1.0129122312036366E-2</v>
      </c>
      <c r="AY2319" s="13">
        <f t="shared" si="3118"/>
        <v>2.0294491041623181E-3</v>
      </c>
      <c r="AZ2319" s="13">
        <f t="shared" si="3119"/>
        <v>2.0330802311919251E-4</v>
      </c>
      <c r="BA2319" s="13">
        <f t="shared" si="3120"/>
        <v>1.3578119033997763E-5</v>
      </c>
      <c r="BB2319" s="13">
        <f t="shared" si="3121"/>
        <v>6.8012066250328913E-7</v>
      </c>
      <c r="BC2319" s="13">
        <f t="shared" si="3122"/>
        <v>2.7253501867568851E-8</v>
      </c>
      <c r="BD2319" s="13">
        <f t="shared" si="3123"/>
        <v>9.810824855343536E-9</v>
      </c>
      <c r="BE2319" s="13">
        <f t="shared" si="3124"/>
        <v>1.9761637128815978E-8</v>
      </c>
      <c r="BF2319" s="13">
        <f t="shared" si="3125"/>
        <v>1.9902623264051932E-8</v>
      </c>
      <c r="BG2319" s="13">
        <f t="shared" si="3126"/>
        <v>1.3363076827718079E-8</v>
      </c>
      <c r="BH2319" s="13">
        <f t="shared" si="3127"/>
        <v>6.7292067458023942E-9</v>
      </c>
      <c r="BI2319" s="13">
        <f t="shared" si="3128"/>
        <v>2.7108860638338454E-9</v>
      </c>
      <c r="BJ2319" s="14">
        <f t="shared" si="3129"/>
        <v>0.80810748623016371</v>
      </c>
      <c r="BK2319" s="14">
        <f t="shared" si="3130"/>
        <v>0.15994244011464745</v>
      </c>
      <c r="BL2319" s="14">
        <f t="shared" si="3131"/>
        <v>2.9125225838450772E-2</v>
      </c>
      <c r="BM2319" s="14">
        <f t="shared" si="3132"/>
        <v>0.37649767190835826</v>
      </c>
      <c r="BN2319" s="14">
        <f t="shared" si="3133"/>
        <v>0.61879440735517244</v>
      </c>
    </row>
    <row r="2320" spans="1:66" x14ac:dyDescent="0.25">
      <c r="A2320" t="s">
        <v>346</v>
      </c>
      <c r="B2320" t="s">
        <v>232</v>
      </c>
      <c r="C2320" t="s">
        <v>238</v>
      </c>
      <c r="D2320" s="7" t="s">
        <v>453</v>
      </c>
      <c r="E2320" s="10">
        <f>VLOOKUP(A2320,home!$A$2:$E$405,3,FALSE)</f>
        <v>1.5941000000000001</v>
      </c>
      <c r="F2320" s="10">
        <f>VLOOKUP(B2320,home!$B$2:$E$405,3,FALSE)</f>
        <v>0.94099999999999995</v>
      </c>
      <c r="G2320" s="10">
        <f>VLOOKUP(C2320,away!$B$2:$E$405,4,FALSE)</f>
        <v>0.56459999999999999</v>
      </c>
      <c r="H2320" s="10">
        <f>VLOOKUP(A2320,away!$A$2:$E$405,3,FALSE)</f>
        <v>1.1647000000000001</v>
      </c>
      <c r="I2320" s="10">
        <f>VLOOKUP(C2320,away!$B$2:$E$405,3,FALSE)</f>
        <v>0.94440000000000002</v>
      </c>
      <c r="J2320" s="10">
        <f>VLOOKUP(B2320,home!$B$2:$E$405,4,FALSE)</f>
        <v>1.0303</v>
      </c>
      <c r="K2320" s="12">
        <f t="shared" si="3078"/>
        <v>0.8469271572599999</v>
      </c>
      <c r="L2320" s="12">
        <f t="shared" si="3079"/>
        <v>1.133270943204</v>
      </c>
      <c r="M2320" s="13">
        <f t="shared" si="3080"/>
        <v>0.13804188843991885</v>
      </c>
      <c r="N2320" s="13">
        <f t="shared" si="3081"/>
        <v>0.11691142415922252</v>
      </c>
      <c r="O2320" s="13">
        <f t="shared" si="3082"/>
        <v>0.15643886111396821</v>
      </c>
      <c r="P2320" s="13">
        <f t="shared" si="3083"/>
        <v>0.13249231992824503</v>
      </c>
      <c r="Q2320" s="13">
        <f t="shared" si="3084"/>
        <v>4.9507730057194201E-2</v>
      </c>
      <c r="R2320" s="13">
        <f t="shared" si="3085"/>
        <v>8.8643807844193165E-2</v>
      </c>
      <c r="S2320" s="13">
        <f t="shared" si="3086"/>
        <v>3.1791463878025519E-2</v>
      </c>
      <c r="T2320" s="13">
        <f t="shared" si="3087"/>
        <v>5.6105671937805496E-2</v>
      </c>
      <c r="U2320" s="13">
        <f t="shared" si="3088"/>
        <v>7.5074848186184193E-2</v>
      </c>
      <c r="V2320" s="13">
        <f t="shared" si="3089"/>
        <v>3.3903757207467589E-3</v>
      </c>
      <c r="W2320" s="13">
        <f t="shared" si="3090"/>
        <v>1.3976480359911647E-2</v>
      </c>
      <c r="X2320" s="13">
        <f t="shared" si="3091"/>
        <v>1.5839139080149254E-2</v>
      </c>
      <c r="Y2320" s="13">
        <f t="shared" si="3092"/>
        <v>8.9750180424500413E-3</v>
      </c>
      <c r="Z2320" s="13">
        <f t="shared" si="3093"/>
        <v>3.3485817241594301E-2</v>
      </c>
      <c r="AA2320" s="13">
        <f t="shared" si="3094"/>
        <v>2.8360048004951358E-2</v>
      </c>
      <c r="AB2320" s="13">
        <f t="shared" si="3095"/>
        <v>1.200944741829529E-2</v>
      </c>
      <c r="AC2320" s="13">
        <f t="shared" si="3096"/>
        <v>2.0337972668421343E-4</v>
      </c>
      <c r="AD2320" s="13">
        <f t="shared" si="3097"/>
        <v>2.9592651949300473E-3</v>
      </c>
      <c r="AE2320" s="13">
        <f t="shared" si="3098"/>
        <v>3.353649258649144E-3</v>
      </c>
      <c r="AF2320" s="13">
        <f t="shared" si="3099"/>
        <v>1.9002966292623554E-3</v>
      </c>
      <c r="AG2320" s="13">
        <f t="shared" si="3100"/>
        <v>7.1785031780384381E-4</v>
      </c>
      <c r="AH2320" s="13">
        <f t="shared" si="3101"/>
        <v>9.4871259223345914E-3</v>
      </c>
      <c r="AI2320" s="13">
        <f t="shared" si="3102"/>
        <v>8.0349045879704907E-3</v>
      </c>
      <c r="AJ2320" s="13">
        <f t="shared" si="3103"/>
        <v>3.4024894507725884E-3</v>
      </c>
      <c r="AK2320" s="13">
        <f t="shared" si="3104"/>
        <v>9.6055357271665563E-4</v>
      </c>
      <c r="AL2320" s="13">
        <f t="shared" si="3105"/>
        <v>7.8081376948104746E-6</v>
      </c>
      <c r="AM2320" s="13">
        <f t="shared" si="3106"/>
        <v>5.0125641182411306E-4</v>
      </c>
      <c r="AN2320" s="13">
        <f t="shared" si="3107"/>
        <v>5.6805932661496532E-4</v>
      </c>
      <c r="AO2320" s="13">
        <f t="shared" si="3108"/>
        <v>3.2188256443438547E-4</v>
      </c>
      <c r="AP2320" s="13">
        <f t="shared" si="3109"/>
        <v>1.2159338579915942E-4</v>
      </c>
      <c r="AQ2320" s="13">
        <f t="shared" si="3110"/>
        <v>3.4449562752995335E-5</v>
      </c>
      <c r="AR2320" s="13">
        <f t="shared" si="3111"/>
        <v>2.1502968284598462E-3</v>
      </c>
      <c r="AS2320" s="13">
        <f t="shared" si="3112"/>
        <v>1.8211447801926913E-3</v>
      </c>
      <c r="AT2320" s="13">
        <f t="shared" si="3113"/>
        <v>7.711884858237416E-4</v>
      </c>
      <c r="AU2320" s="13">
        <f t="shared" si="3114"/>
        <v>2.1771349067011507E-4</v>
      </c>
      <c r="AV2320" s="13">
        <f t="shared" si="3115"/>
        <v>4.6096866937598011E-5</v>
      </c>
      <c r="AW2320" s="13">
        <f t="shared" si="3116"/>
        <v>2.0817317949167323E-7</v>
      </c>
      <c r="AX2320" s="13">
        <f t="shared" si="3117"/>
        <v>7.0754611320757274E-5</v>
      </c>
      <c r="AY2320" s="13">
        <f t="shared" si="3118"/>
        <v>8.0184145107507014E-5</v>
      </c>
      <c r="AZ2320" s="13">
        <f t="shared" si="3119"/>
        <v>4.5435180877995444E-5</v>
      </c>
      <c r="BA2320" s="13">
        <f t="shared" si="3120"/>
        <v>1.7163456762750078E-5</v>
      </c>
      <c r="BB2320" s="13">
        <f t="shared" si="3121"/>
        <v>4.8627117085407159E-6</v>
      </c>
      <c r="BC2320" s="13">
        <f t="shared" si="3122"/>
        <v>1.1021539768934134E-6</v>
      </c>
      <c r="BD2320" s="13">
        <f t="shared" si="3123"/>
        <v>4.0614481915954363E-4</v>
      </c>
      <c r="BE2320" s="13">
        <f t="shared" si="3124"/>
        <v>3.4397507712666904E-4</v>
      </c>
      <c r="BF2320" s="13">
        <f t="shared" si="3125"/>
        <v>1.4566091711958948E-4</v>
      </c>
      <c r="BG2320" s="13">
        <f t="shared" si="3126"/>
        <v>4.1121395486659462E-5</v>
      </c>
      <c r="BH2320" s="13">
        <f t="shared" si="3127"/>
        <v>8.7067066455201708E-6</v>
      </c>
      <c r="BI2320" s="13">
        <f t="shared" si="3128"/>
        <v>1.4747892616774302E-6</v>
      </c>
      <c r="BJ2320" s="14">
        <f t="shared" si="3129"/>
        <v>0.27201326854855867</v>
      </c>
      <c r="BK2320" s="14">
        <f t="shared" si="3130"/>
        <v>0.30600741997642267</v>
      </c>
      <c r="BL2320" s="14">
        <f t="shared" si="3131"/>
        <v>0.38836561025827032</v>
      </c>
      <c r="BM2320" s="14">
        <f t="shared" si="3132"/>
        <v>0.31775610851017594</v>
      </c>
      <c r="BN2320" s="14">
        <f t="shared" si="3133"/>
        <v>0.68203603154274195</v>
      </c>
    </row>
    <row r="2321" spans="1:66" x14ac:dyDescent="0.25">
      <c r="A2321" t="s">
        <v>347</v>
      </c>
      <c r="B2321" t="s">
        <v>257</v>
      </c>
      <c r="C2321" t="s">
        <v>324</v>
      </c>
      <c r="D2321" s="7" t="s">
        <v>453</v>
      </c>
      <c r="E2321" s="10">
        <f>VLOOKUP(A2321,home!$A$2:$E$405,3,FALSE)</f>
        <v>1.1607000000000001</v>
      </c>
      <c r="F2321" s="10">
        <f>VLOOKUP(B2321,home!$B$2:$E$405,3,FALSE)</f>
        <v>0.93989999999999996</v>
      </c>
      <c r="G2321" s="10">
        <f>VLOOKUP(C2321,away!$B$2:$E$405,4,FALSE)</f>
        <v>0.70489999999999997</v>
      </c>
      <c r="H2321" s="10">
        <f>VLOOKUP(A2321,away!$A$2:$E$405,3,FALSE)</f>
        <v>0.89880000000000004</v>
      </c>
      <c r="I2321" s="10">
        <f>VLOOKUP(C2321,away!$B$2:$E$405,3,FALSE)</f>
        <v>0.70799999999999996</v>
      </c>
      <c r="J2321" s="10">
        <f>VLOOKUP(B2321,home!$B$2:$E$405,4,FALSE)</f>
        <v>1.0114000000000001</v>
      </c>
      <c r="K2321" s="12">
        <f t="shared" si="3078"/>
        <v>0.76900496645700001</v>
      </c>
      <c r="L2321" s="12">
        <f t="shared" si="3079"/>
        <v>0.64360479456000008</v>
      </c>
      <c r="M2321" s="13">
        <f t="shared" si="3080"/>
        <v>0.24350695821966353</v>
      </c>
      <c r="N2321" s="13">
        <f t="shared" si="3081"/>
        <v>0.18725806023775846</v>
      </c>
      <c r="O2321" s="13">
        <f t="shared" si="3082"/>
        <v>0.15672224581889707</v>
      </c>
      <c r="P2321" s="13">
        <f t="shared" si="3083"/>
        <v>0.12052018538902665</v>
      </c>
      <c r="Q2321" s="13">
        <f t="shared" si="3084"/>
        <v>7.2001189165970148E-2</v>
      </c>
      <c r="R2321" s="13">
        <f t="shared" si="3085"/>
        <v>5.0433594411626537E-2</v>
      </c>
      <c r="S2321" s="13">
        <f t="shared" si="3086"/>
        <v>1.4912423029306711E-2</v>
      </c>
      <c r="T2321" s="13">
        <f t="shared" si="3087"/>
        <v>4.6340310561239925E-2</v>
      </c>
      <c r="U2321" s="13">
        <f t="shared" si="3088"/>
        <v>3.8783684578818811E-2</v>
      </c>
      <c r="V2321" s="13">
        <f t="shared" si="3089"/>
        <v>8.2007603544096612E-4</v>
      </c>
      <c r="W2321" s="13">
        <f t="shared" si="3090"/>
        <v>1.8456424019813667E-2</v>
      </c>
      <c r="X2321" s="13">
        <f t="shared" si="3091"/>
        <v>1.1878642989584427E-2</v>
      </c>
      <c r="Y2321" s="13">
        <f t="shared" si="3092"/>
        <v>3.8225757904815348E-3</v>
      </c>
      <c r="Z2321" s="13">
        <f t="shared" si="3093"/>
        <v>1.0819767723405756E-2</v>
      </c>
      <c r="AA2321" s="13">
        <f t="shared" si="3094"/>
        <v>8.3204551152101756E-3</v>
      </c>
      <c r="AB2321" s="13">
        <f t="shared" si="3095"/>
        <v>3.1992356533895872E-3</v>
      </c>
      <c r="AC2321" s="13">
        <f t="shared" si="3096"/>
        <v>2.536778531583201E-5</v>
      </c>
      <c r="AD2321" s="13">
        <f t="shared" si="3097"/>
        <v>3.5482704335682439E-3</v>
      </c>
      <c r="AE2321" s="13">
        <f t="shared" si="3098"/>
        <v>2.2836838634400121E-3</v>
      </c>
      <c r="AF2321" s="13">
        <f t="shared" si="3099"/>
        <v>7.3489494188464812E-4</v>
      </c>
      <c r="AG2321" s="13">
        <f t="shared" si="3100"/>
        <v>1.5766063603161741E-4</v>
      </c>
      <c r="AH2321" s="13">
        <f t="shared" si="3101"/>
        <v>1.74091359570237E-3</v>
      </c>
      <c r="AI2321" s="13">
        <f t="shared" si="3102"/>
        <v>1.3387712012676363E-3</v>
      </c>
      <c r="AJ2321" s="13">
        <f t="shared" si="3103"/>
        <v>5.1476085136220812E-4</v>
      </c>
      <c r="AK2321" s="13">
        <f t="shared" si="3104"/>
        <v>1.3195121707839055E-4</v>
      </c>
      <c r="AL2321" s="13">
        <f t="shared" si="3105"/>
        <v>5.022164806338122E-7</v>
      </c>
      <c r="AM2321" s="13">
        <f t="shared" si="3106"/>
        <v>5.4572751714930263E-4</v>
      </c>
      <c r="AN2321" s="13">
        <f t="shared" si="3107"/>
        <v>3.5123284656061587E-4</v>
      </c>
      <c r="AO2321" s="13">
        <f t="shared" si="3108"/>
        <v>1.1302757202668459E-4</v>
      </c>
      <c r="AP2321" s="13">
        <f t="shared" si="3109"/>
        <v>2.4248362424616653E-5</v>
      </c>
      <c r="AQ2321" s="13">
        <f t="shared" si="3110"/>
        <v>3.9015905791779556E-6</v>
      </c>
      <c r="AR2321" s="13">
        <f t="shared" si="3111"/>
        <v>2.2409206742174709E-4</v>
      </c>
      <c r="AS2321" s="13">
        <f t="shared" si="3112"/>
        <v>1.7232791279094041E-4</v>
      </c>
      <c r="AT2321" s="13">
        <f t="shared" si="3113"/>
        <v>6.6260510397700957E-5</v>
      </c>
      <c r="AU2321" s="13">
        <f t="shared" si="3114"/>
        <v>1.6984887191935913E-5</v>
      </c>
      <c r="AV2321" s="13">
        <f t="shared" si="3115"/>
        <v>3.2653656513276507E-6</v>
      </c>
      <c r="AW2321" s="13">
        <f t="shared" si="3116"/>
        <v>6.9045737832458474E-9</v>
      </c>
      <c r="AX2321" s="13">
        <f t="shared" si="3117"/>
        <v>6.9944528503343526E-5</v>
      </c>
      <c r="AY2321" s="13">
        <f t="shared" si="3118"/>
        <v>4.5016633897990479E-5</v>
      </c>
      <c r="AZ2321" s="13">
        <f t="shared" si="3119"/>
        <v>1.448646070584945E-5</v>
      </c>
      <c r="BA2321" s="13">
        <f t="shared" si="3120"/>
        <v>3.1078518554965831E-6</v>
      </c>
      <c r="BB2321" s="13">
        <f t="shared" si="3121"/>
        <v>5.0005708874494829E-7</v>
      </c>
      <c r="BC2321" s="13">
        <f t="shared" si="3122"/>
        <v>6.4367827973992855E-8</v>
      </c>
      <c r="BD2321" s="13">
        <f t="shared" si="3123"/>
        <v>2.4037788169249861E-5</v>
      </c>
      <c r="BE2321" s="13">
        <f t="shared" si="3124"/>
        <v>1.8485178484794459E-5</v>
      </c>
      <c r="BF2321" s="13">
        <f t="shared" si="3125"/>
        <v>7.1075970303255096E-6</v>
      </c>
      <c r="BG2321" s="13">
        <f t="shared" si="3126"/>
        <v>1.8219258052984476E-6</v>
      </c>
      <c r="BH2321" s="13">
        <f t="shared" si="3127"/>
        <v>3.502674981976688E-7</v>
      </c>
      <c r="BI2321" s="13">
        <f t="shared" si="3128"/>
        <v>5.3871489140495138E-8</v>
      </c>
      <c r="BJ2321" s="14">
        <f t="shared" si="3129"/>
        <v>0.34765297042839244</v>
      </c>
      <c r="BK2321" s="14">
        <f t="shared" si="3130"/>
        <v>0.3798305293091323</v>
      </c>
      <c r="BL2321" s="14">
        <f t="shared" si="3131"/>
        <v>0.26172039981528333</v>
      </c>
      <c r="BM2321" s="14">
        <f t="shared" si="3132"/>
        <v>0.16953642430394741</v>
      </c>
      <c r="BN2321" s="14">
        <f t="shared" si="3133"/>
        <v>0.83044223324294242</v>
      </c>
    </row>
    <row r="2322" spans="1:66" x14ac:dyDescent="0.25">
      <c r="A2322" t="s">
        <v>347</v>
      </c>
      <c r="B2322" t="s">
        <v>247</v>
      </c>
      <c r="C2322" t="s">
        <v>256</v>
      </c>
      <c r="D2322" s="7" t="s">
        <v>453</v>
      </c>
      <c r="E2322" s="10">
        <f>VLOOKUP(A2322,home!$A$2:$E$405,3,FALSE)</f>
        <v>1.1607000000000001</v>
      </c>
      <c r="F2322" s="10">
        <f>VLOOKUP(B2322,home!$B$2:$E$405,3,FALSE)</f>
        <v>1.4881</v>
      </c>
      <c r="G2322" s="10">
        <f>VLOOKUP(C2322,away!$B$2:$E$405,4,FALSE)</f>
        <v>1.4881</v>
      </c>
      <c r="H2322" s="10">
        <f>VLOOKUP(A2322,away!$A$2:$E$405,3,FALSE)</f>
        <v>0.89880000000000004</v>
      </c>
      <c r="I2322" s="10">
        <f>VLOOKUP(C2322,away!$B$2:$E$405,3,FALSE)</f>
        <v>0.80920000000000003</v>
      </c>
      <c r="J2322" s="10">
        <f>VLOOKUP(B2322,home!$B$2:$E$405,4,FALSE)</f>
        <v>0.40460000000000002</v>
      </c>
      <c r="K2322" s="12">
        <f t="shared" si="3078"/>
        <v>2.5703023767270001</v>
      </c>
      <c r="L2322" s="12">
        <f t="shared" si="3079"/>
        <v>0.29426920521600008</v>
      </c>
      <c r="M2322" s="13">
        <f t="shared" si="3080"/>
        <v>5.7007548964502087E-2</v>
      </c>
      <c r="N2322" s="13">
        <f t="shared" si="3081"/>
        <v>0.14652663859484052</v>
      </c>
      <c r="O2322" s="13">
        <f t="shared" si="3082"/>
        <v>1.6775566125096241E-2</v>
      </c>
      <c r="P2322" s="13">
        <f t="shared" si="3083"/>
        <v>4.3118277482275813E-2</v>
      </c>
      <c r="Q2322" s="13">
        <f t="shared" si="3084"/>
        <v>0.18830888371706844</v>
      </c>
      <c r="R2322" s="13">
        <f t="shared" si="3085"/>
        <v>2.4682662553402622E-3</v>
      </c>
      <c r="S2322" s="13">
        <f t="shared" si="3086"/>
        <v>8.1532441177054743E-3</v>
      </c>
      <c r="T2322" s="13">
        <f t="shared" si="3087"/>
        <v>5.5413505546533917E-2</v>
      </c>
      <c r="U2322" s="13">
        <f t="shared" si="3088"/>
        <v>6.344190622496128E-3</v>
      </c>
      <c r="V2322" s="13">
        <f t="shared" si="3089"/>
        <v>6.851993944148345E-4</v>
      </c>
      <c r="W2322" s="13">
        <f t="shared" si="3090"/>
        <v>0.16133692379226311</v>
      </c>
      <c r="X2322" s="13">
        <f t="shared" si="3091"/>
        <v>4.7476488336343645E-2</v>
      </c>
      <c r="Y2322" s="13">
        <f t="shared" si="3092"/>
        <v>6.9854342445912704E-3</v>
      </c>
      <c r="Z2322" s="13">
        <f t="shared" si="3093"/>
        <v>2.4211158307348393E-4</v>
      </c>
      <c r="AA2322" s="13">
        <f t="shared" si="3094"/>
        <v>6.2229997740691223E-4</v>
      </c>
      <c r="AB2322" s="13">
        <f t="shared" si="3095"/>
        <v>7.9974955548307261E-4</v>
      </c>
      <c r="AC2322" s="13">
        <f t="shared" si="3096"/>
        <v>3.2391124241132582E-5</v>
      </c>
      <c r="AD2322" s="13">
        <f t="shared" si="3097"/>
        <v>0.1036711696692692</v>
      </c>
      <c r="AE2322" s="13">
        <f t="shared" si="3098"/>
        <v>3.0507232702388948E-2</v>
      </c>
      <c r="AF2322" s="13">
        <f t="shared" si="3099"/>
        <v>4.4886695603357811E-3</v>
      </c>
      <c r="AG2322" s="13">
        <f t="shared" si="3100"/>
        <v>4.4029240799908765E-4</v>
      </c>
      <c r="AH2322" s="13">
        <f t="shared" si="3101"/>
        <v>1.7811495781155421E-5</v>
      </c>
      <c r="AI2322" s="13">
        <f t="shared" si="3102"/>
        <v>4.5780929939366708E-5</v>
      </c>
      <c r="AJ2322" s="13">
        <f t="shared" si="3103"/>
        <v>5.8835416515963275E-5</v>
      </c>
      <c r="AK2322" s="13">
        <f t="shared" si="3104"/>
        <v>5.0408270302234469E-5</v>
      </c>
      <c r="AL2322" s="13">
        <f t="shared" si="3105"/>
        <v>9.7997511442682951E-7</v>
      </c>
      <c r="AM2322" s="13">
        <f t="shared" si="3106"/>
        <v>5.3293250759798128E-2</v>
      </c>
      <c r="AN2322" s="13">
        <f t="shared" si="3107"/>
        <v>1.5682562544462788E-2</v>
      </c>
      <c r="AO2322" s="13">
        <f t="shared" si="3108"/>
        <v>2.3074476078546384E-3</v>
      </c>
      <c r="AP2322" s="13">
        <f t="shared" si="3109"/>
        <v>2.2633692454698172E-4</v>
      </c>
      <c r="AQ2322" s="13">
        <f t="shared" si="3110"/>
        <v>1.6650996724368519E-5</v>
      </c>
      <c r="AR2322" s="13">
        <f t="shared" si="3111"/>
        <v>1.0482749414457492E-6</v>
      </c>
      <c r="AS2322" s="13">
        <f t="shared" si="3112"/>
        <v>2.6943835734613661E-6</v>
      </c>
      <c r="AT2322" s="13">
        <f t="shared" si="3113"/>
        <v>3.4626902513409691E-6</v>
      </c>
      <c r="AU2322" s="13">
        <f t="shared" si="3114"/>
        <v>2.9667203276303687E-6</v>
      </c>
      <c r="AV2322" s="13">
        <f t="shared" si="3115"/>
        <v>1.9063420772981608E-6</v>
      </c>
      <c r="AW2322" s="13">
        <f t="shared" si="3116"/>
        <v>2.0589299953888846E-8</v>
      </c>
      <c r="AX2322" s="13">
        <f t="shared" si="3117"/>
        <v>2.282996151523619E-2</v>
      </c>
      <c r="AY2322" s="13">
        <f t="shared" si="3118"/>
        <v>6.7181546302004236E-3</v>
      </c>
      <c r="AZ2322" s="13">
        <f t="shared" si="3119"/>
        <v>9.8847301177363471E-4</v>
      </c>
      <c r="BA2322" s="13">
        <f t="shared" si="3120"/>
        <v>9.695905585069781E-5</v>
      </c>
      <c r="BB2322" s="13">
        <f t="shared" si="3121"/>
        <v>7.13301607591965E-6</v>
      </c>
      <c r="BC2322" s="13">
        <f t="shared" si="3122"/>
        <v>4.1980539429076562E-7</v>
      </c>
      <c r="BD2322" s="13">
        <f t="shared" si="3123"/>
        <v>5.1412505644514916E-8</v>
      </c>
      <c r="BE2322" s="13">
        <f t="shared" si="3124"/>
        <v>1.3214568545158701E-7</v>
      </c>
      <c r="BF2322" s="13">
        <f t="shared" si="3125"/>
        <v>1.6982718469521633E-7</v>
      </c>
      <c r="BG2322" s="13">
        <f t="shared" si="3126"/>
        <v>1.4550240548498993E-7</v>
      </c>
      <c r="BH2322" s="13">
        <f t="shared" si="3127"/>
        <v>9.349629465939134E-8</v>
      </c>
      <c r="BI2322" s="13">
        <f t="shared" si="3128"/>
        <v>4.8062749675640285E-8</v>
      </c>
      <c r="BJ2322" s="14">
        <f t="shared" si="3129"/>
        <v>0.84732258843955199</v>
      </c>
      <c r="BK2322" s="14">
        <f t="shared" si="3130"/>
        <v>0.11571579568845419</v>
      </c>
      <c r="BL2322" s="14">
        <f t="shared" si="3131"/>
        <v>2.7195627506358122E-2</v>
      </c>
      <c r="BM2322" s="14">
        <f t="shared" si="3132"/>
        <v>0.52955280803741411</v>
      </c>
      <c r="BN2322" s="14">
        <f t="shared" si="3133"/>
        <v>0.45420518113912334</v>
      </c>
    </row>
    <row r="2323" spans="1:66" x14ac:dyDescent="0.25">
      <c r="A2323" t="s">
        <v>348</v>
      </c>
      <c r="B2323" t="s">
        <v>263</v>
      </c>
      <c r="C2323" t="s">
        <v>273</v>
      </c>
      <c r="D2323" s="7" t="s">
        <v>453</v>
      </c>
      <c r="E2323" s="10">
        <f>VLOOKUP(A2323,home!$A$2:$E$405,3,FALSE)</f>
        <v>1.5417000000000001</v>
      </c>
      <c r="F2323" s="10">
        <f>VLOOKUP(B2323,home!$B$2:$E$405,3,FALSE)</f>
        <v>1.2323999999999999</v>
      </c>
      <c r="G2323" s="10">
        <f>VLOOKUP(C2323,away!$B$2:$E$405,4,FALSE)</f>
        <v>0.64859999999999995</v>
      </c>
      <c r="H2323" s="10">
        <f>VLOOKUP(A2323,away!$A$2:$E$405,3,FALSE)</f>
        <v>1.125</v>
      </c>
      <c r="I2323" s="10">
        <f>VLOOKUP(C2323,away!$B$2:$E$405,3,FALSE)</f>
        <v>1.5802</v>
      </c>
      <c r="J2323" s="10">
        <f>VLOOKUP(B2323,home!$B$2:$E$405,4,FALSE)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348</v>
      </c>
      <c r="B2324" t="s">
        <v>260</v>
      </c>
      <c r="C2324" t="s">
        <v>265</v>
      </c>
      <c r="D2324" s="7" t="s">
        <v>453</v>
      </c>
      <c r="E2324" s="10">
        <f>VLOOKUP(A2324,home!$A$2:$E$405,3,FALSE)</f>
        <v>1.5417000000000001</v>
      </c>
      <c r="F2324" s="10">
        <f>VLOOKUP(B2324,home!$B$2:$E$405,3,FALSE)</f>
        <v>1.0810999999999999</v>
      </c>
      <c r="G2324" s="10">
        <f>VLOOKUP(C2324,away!$B$2:$E$405,4,FALSE)</f>
        <v>1.4414</v>
      </c>
      <c r="H2324" s="10">
        <f>VLOOKUP(A2324,away!$A$2:$E$405,3,FALSE)</f>
        <v>1.125</v>
      </c>
      <c r="I2324" s="10">
        <f>VLOOKUP(C2324,away!$B$2:$E$405,3,FALSE)</f>
        <v>0.59260000000000002</v>
      </c>
      <c r="J2324" s="10">
        <f>VLOOKUP(B2324,home!$B$2:$E$405,4,FALSE)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348</v>
      </c>
      <c r="B2325" t="s">
        <v>266</v>
      </c>
      <c r="C2325" t="s">
        <v>327</v>
      </c>
      <c r="D2325" s="7" t="s">
        <v>453</v>
      </c>
      <c r="E2325" s="10">
        <f>VLOOKUP(A2325,home!$A$2:$E$405,3,FALSE)</f>
        <v>1.5417000000000001</v>
      </c>
      <c r="F2325" s="10">
        <f>VLOOKUP(B2325,home!$B$2:$E$405,3,FALSE)</f>
        <v>0.89190000000000003</v>
      </c>
      <c r="G2325" s="10">
        <f>VLOOKUP(C2325,away!$B$2:$E$405,4,FALSE)</f>
        <v>1.0089999999999999</v>
      </c>
      <c r="H2325" s="10">
        <f>VLOOKUP(A2325,away!$A$2:$E$405,3,FALSE)</f>
        <v>1.125</v>
      </c>
      <c r="I2325" s="10">
        <f>VLOOKUP(C2325,away!$B$2:$E$405,3,FALSE)</f>
        <v>0.88890000000000002</v>
      </c>
      <c r="J2325" s="10">
        <f>VLOOKUP(B2325,home!$B$2:$E$405,4,FALSE)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348</v>
      </c>
      <c r="B2326" t="s">
        <v>267</v>
      </c>
      <c r="C2326" t="s">
        <v>271</v>
      </c>
      <c r="D2326" s="7" t="s">
        <v>453</v>
      </c>
      <c r="E2326" s="10">
        <f>VLOOKUP(A2326,home!$A$2:$E$405,3,FALSE)</f>
        <v>1.5417000000000001</v>
      </c>
      <c r="F2326" s="10">
        <f>VLOOKUP(B2326,home!$B$2:$E$405,3,FALSE)</f>
        <v>1.0089999999999999</v>
      </c>
      <c r="G2326" s="10">
        <f>VLOOKUP(C2326,away!$B$2:$E$405,4,FALSE)</f>
        <v>1.0089999999999999</v>
      </c>
      <c r="H2326" s="10">
        <f>VLOOKUP(A2326,away!$A$2:$E$405,3,FALSE)</f>
        <v>1.125</v>
      </c>
      <c r="I2326" s="10">
        <f>VLOOKUP(C2326,away!$B$2:$E$405,3,FALSE)</f>
        <v>0.59260000000000002</v>
      </c>
      <c r="J2326" s="10">
        <f>VLOOKUP(B2326,home!$B$2:$E$405,4,FALSE)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357</v>
      </c>
      <c r="B2327" t="s">
        <v>329</v>
      </c>
      <c r="C2327" t="s">
        <v>336</v>
      </c>
      <c r="D2327" s="7" t="s">
        <v>453</v>
      </c>
      <c r="E2327" s="10">
        <f>VLOOKUP(A2327,home!$A$2:$E$405,3,FALSE)</f>
        <v>1.7444</v>
      </c>
      <c r="F2327" s="10">
        <f>VLOOKUP(B2327,home!$B$2:$E$405,3,FALSE)</f>
        <v>1.2101999999999999</v>
      </c>
      <c r="G2327" s="10">
        <f>VLOOKUP(C2327,away!$B$2:$E$405,4,FALSE)</f>
        <v>1.5286999999999999</v>
      </c>
      <c r="H2327" s="10">
        <f>VLOOKUP(A2327,away!$A$2:$E$405,3,FALSE)</f>
        <v>1.5556000000000001</v>
      </c>
      <c r="I2327" s="10">
        <f>VLOOKUP(C2327,away!$B$2:$E$405,3,FALSE)</f>
        <v>0.85709999999999997</v>
      </c>
      <c r="J2327" s="10">
        <f>VLOOKUP(B2327,home!$B$2:$E$405,4,FALSE)</f>
        <v>0.78569999999999995</v>
      </c>
      <c r="K2327" s="12">
        <f t="shared" si="3078"/>
        <v>3.2271971116559999</v>
      </c>
      <c r="L2327" s="12">
        <f t="shared" si="3079"/>
        <v>1.0475775499319999</v>
      </c>
      <c r="M2327" s="13">
        <f t="shared" si="3080"/>
        <v>1.3915183991138981E-2</v>
      </c>
      <c r="N2327" s="13">
        <f t="shared" si="3081"/>
        <v>4.490704158436553E-2</v>
      </c>
      <c r="O2327" s="13">
        <f t="shared" si="3082"/>
        <v>1.4577234352290361E-2</v>
      </c>
      <c r="P2327" s="13">
        <f t="shared" si="3083"/>
        <v>4.7043608597644074E-2</v>
      </c>
      <c r="Q2327" s="13">
        <f t="shared" si="3084"/>
        <v>7.2461937447040173E-2</v>
      </c>
      <c r="R2327" s="13">
        <f t="shared" si="3085"/>
        <v>7.63539172377846E-3</v>
      </c>
      <c r="S2327" s="13">
        <f t="shared" si="3086"/>
        <v>3.9760543434021557E-2</v>
      </c>
      <c r="T2327" s="13">
        <f t="shared" si="3087"/>
        <v>7.5909498894096178E-2</v>
      </c>
      <c r="U2327" s="13">
        <f t="shared" si="3088"/>
        <v>2.4640914117339971E-2</v>
      </c>
      <c r="V2327" s="13">
        <f t="shared" si="3089"/>
        <v>1.4935558836151263E-2</v>
      </c>
      <c r="W2327" s="13">
        <f t="shared" si="3090"/>
        <v>7.7949651744695259E-2</v>
      </c>
      <c r="X2327" s="13">
        <f t="shared" si="3091"/>
        <v>8.1658305192760502E-2</v>
      </c>
      <c r="Y2327" s="13">
        <f t="shared" si="3092"/>
        <v>4.2771703642715771E-2</v>
      </c>
      <c r="Z2327" s="13">
        <f t="shared" si="3093"/>
        <v>2.6662216515889697E-3</v>
      </c>
      <c r="AA2327" s="13">
        <f t="shared" si="3094"/>
        <v>8.6044228130426129E-3</v>
      </c>
      <c r="AB2327" s="13">
        <f t="shared" si="3095"/>
        <v>1.3884084224859058E-2</v>
      </c>
      <c r="AC2327" s="13">
        <f t="shared" si="3096"/>
        <v>3.1558268674456882E-3</v>
      </c>
      <c r="AD2327" s="13">
        <f t="shared" si="3097"/>
        <v>6.2889722741267903E-2</v>
      </c>
      <c r="AE2327" s="13">
        <f t="shared" si="3098"/>
        <v>6.58818616652002E-2</v>
      </c>
      <c r="AF2327" s="13">
        <f t="shared" si="3099"/>
        <v>3.4508179614094685E-2</v>
      </c>
      <c r="AG2327" s="13">
        <f t="shared" si="3100"/>
        <v>1.2049998084248901E-2</v>
      </c>
      <c r="AH2327" s="13">
        <f t="shared" si="3101"/>
        <v>6.9826848633680562E-4</v>
      </c>
      <c r="AI2327" s="13">
        <f t="shared" si="3102"/>
        <v>2.2534500422665463E-3</v>
      </c>
      <c r="AJ2327" s="13">
        <f t="shared" si="3103"/>
        <v>3.6361637338318451E-3</v>
      </c>
      <c r="AK2327" s="13">
        <f t="shared" si="3104"/>
        <v>3.9115390331101426E-3</v>
      </c>
      <c r="AL2327" s="13">
        <f t="shared" si="3105"/>
        <v>4.2676110944298739E-4</v>
      </c>
      <c r="AM2327" s="13">
        <f t="shared" si="3106"/>
        <v>4.0591506316693289E-2</v>
      </c>
      <c r="AN2327" s="13">
        <f t="shared" si="3107"/>
        <v>4.2522750735290854E-2</v>
      </c>
      <c r="AO2327" s="13">
        <f t="shared" si="3108"/>
        <v>2.2272939515822567E-2</v>
      </c>
      <c r="AP2327" s="13">
        <f t="shared" si="3109"/>
        <v>7.7775438025896775E-3</v>
      </c>
      <c r="AQ2327" s="13">
        <f t="shared" si="3110"/>
        <v>2.0368950703014256E-3</v>
      </c>
      <c r="AR2327" s="13">
        <f t="shared" si="3111"/>
        <v>1.4629807802228744E-4</v>
      </c>
      <c r="AS2327" s="13">
        <f t="shared" si="3112"/>
        <v>4.7213273483435016E-4</v>
      </c>
      <c r="AT2327" s="13">
        <f t="shared" si="3113"/>
        <v>7.6183269908783162E-4</v>
      </c>
      <c r="AU2327" s="13">
        <f t="shared" si="3114"/>
        <v>8.1952809535378165E-4</v>
      </c>
      <c r="AV2327" s="13">
        <f t="shared" si="3115"/>
        <v>6.6119467556166665E-4</v>
      </c>
      <c r="AW2327" s="13">
        <f t="shared" si="3116"/>
        <v>4.0076889728907778E-5</v>
      </c>
      <c r="AX2327" s="13">
        <f t="shared" si="3117"/>
        <v>2.1832798657166468E-2</v>
      </c>
      <c r="AY2327" s="13">
        <f t="shared" si="3118"/>
        <v>2.2871549725433107E-2</v>
      </c>
      <c r="AZ2327" s="13">
        <f t="shared" si="3119"/>
        <v>1.1979861012258558E-2</v>
      </c>
      <c r="BA2327" s="13">
        <f t="shared" si="3120"/>
        <v>4.1832778159159034E-3</v>
      </c>
      <c r="BB2327" s="13">
        <f t="shared" si="3121"/>
        <v>1.0955769812705173E-3</v>
      </c>
      <c r="BC2327" s="13">
        <f t="shared" si="3122"/>
        <v>2.2954036996025308E-4</v>
      </c>
      <c r="BD2327" s="13">
        <f t="shared" si="3123"/>
        <v>2.5543097022391399E-5</v>
      </c>
      <c r="BE2327" s="13">
        <f t="shared" si="3124"/>
        <v>8.2432608933410504E-5</v>
      </c>
      <c r="BF2327" s="13">
        <f t="shared" si="3125"/>
        <v>1.3301313872808549E-4</v>
      </c>
      <c r="BG2327" s="13">
        <f t="shared" si="3126"/>
        <v>1.4308653903852544E-4</v>
      </c>
      <c r="BH2327" s="13">
        <f t="shared" si="3127"/>
        <v>1.1544211637549569E-4</v>
      </c>
      <c r="BI2327" s="13">
        <f t="shared" si="3128"/>
        <v>7.451089290609111E-5</v>
      </c>
      <c r="BJ2327" s="14">
        <f t="shared" si="3129"/>
        <v>0.74838214061318775</v>
      </c>
      <c r="BK2327" s="14">
        <f t="shared" si="3130"/>
        <v>0.14210903256127766</v>
      </c>
      <c r="BL2327" s="14">
        <f t="shared" si="3131"/>
        <v>8.3276483202719714E-2</v>
      </c>
      <c r="BM2327" s="14">
        <f t="shared" si="3132"/>
        <v>0.75306200749681218</v>
      </c>
      <c r="BN2327" s="14">
        <f t="shared" si="3133"/>
        <v>0.20054039769625759</v>
      </c>
    </row>
    <row r="2328" spans="1:66" x14ac:dyDescent="0.25">
      <c r="A2328" t="s">
        <v>357</v>
      </c>
      <c r="B2328" t="s">
        <v>334</v>
      </c>
      <c r="C2328" t="s">
        <v>328</v>
      </c>
      <c r="D2328" s="7" t="s">
        <v>453</v>
      </c>
      <c r="E2328" s="10">
        <f>VLOOKUP(A2328,home!$A$2:$E$405,3,FALSE)</f>
        <v>1.7444</v>
      </c>
      <c r="F2328" s="10">
        <f>VLOOKUP(B2328,home!$B$2:$E$405,3,FALSE)</f>
        <v>1.0828</v>
      </c>
      <c r="G2328" s="10">
        <f>VLOOKUP(C2328,away!$B$2:$E$405,4,FALSE)</f>
        <v>1.1465000000000001</v>
      </c>
      <c r="H2328" s="10">
        <f>VLOOKUP(A2328,away!$A$2:$E$405,3,FALSE)</f>
        <v>1.5556000000000001</v>
      </c>
      <c r="I2328" s="10">
        <f>VLOOKUP(C2328,away!$B$2:$E$405,3,FALSE)</f>
        <v>0.64280000000000004</v>
      </c>
      <c r="J2328" s="10">
        <f>VLOOKUP(B2328,home!$B$2:$E$405,4,FALSE)</f>
        <v>0.92849999999999999</v>
      </c>
      <c r="K2328" s="12">
        <f t="shared" si="3078"/>
        <v>2.1655508408799999</v>
      </c>
      <c r="L2328" s="12">
        <f t="shared" si="3079"/>
        <v>0.92844399288000012</v>
      </c>
      <c r="M2328" s="13">
        <f t="shared" si="3080"/>
        <v>4.532054425397284E-2</v>
      </c>
      <c r="N2328" s="13">
        <f t="shared" si="3081"/>
        <v>9.8143942718330143E-2</v>
      </c>
      <c r="O2328" s="13">
        <f t="shared" si="3082"/>
        <v>4.2077587066653287E-2</v>
      </c>
      <c r="P2328" s="13">
        <f t="shared" si="3083"/>
        <v>9.1121154054392445E-2</v>
      </c>
      <c r="Q2328" s="13">
        <f t="shared" si="3084"/>
        <v>0.1062678488404792</v>
      </c>
      <c r="R2328" s="13">
        <f t="shared" si="3085"/>
        <v>1.9533341473459715E-2</v>
      </c>
      <c r="S2328" s="13">
        <f t="shared" si="3086"/>
        <v>4.580188109433652E-2</v>
      </c>
      <c r="T2328" s="13">
        <f t="shared" si="3087"/>
        <v>9.8663745892222793E-2</v>
      </c>
      <c r="U2328" s="13">
        <f t="shared" si="3088"/>
        <v>4.2300444053046865E-2</v>
      </c>
      <c r="V2328" s="13">
        <f t="shared" si="3089"/>
        <v>1.0232102930798195E-2</v>
      </c>
      <c r="W2328" s="13">
        <f t="shared" si="3090"/>
        <v>7.670947647166948E-2</v>
      </c>
      <c r="X2328" s="13">
        <f t="shared" si="3091"/>
        <v>7.122045262709123E-2</v>
      </c>
      <c r="Y2328" s="13">
        <f t="shared" si="3092"/>
        <v>3.3062100705908738E-2</v>
      </c>
      <c r="Z2328" s="13">
        <f t="shared" si="3093"/>
        <v>6.0452045173024814E-3</v>
      </c>
      <c r="AA2328" s="13">
        <f t="shared" si="3094"/>
        <v>1.3091197725735965E-2</v>
      </c>
      <c r="AB2328" s="13">
        <f t="shared" si="3095"/>
        <v>1.4174827121546931E-2</v>
      </c>
      <c r="AC2328" s="13">
        <f t="shared" si="3096"/>
        <v>1.2857869466339361E-3</v>
      </c>
      <c r="AD2328" s="13">
        <f t="shared" si="3097"/>
        <v>4.1529567819172108E-2</v>
      </c>
      <c r="AE2328" s="13">
        <f t="shared" si="3098"/>
        <v>3.8557877768612907E-2</v>
      </c>
      <c r="AF2328" s="13">
        <f t="shared" si="3099"/>
        <v>1.7899414996234979E-2</v>
      </c>
      <c r="AG2328" s="13">
        <f t="shared" si="3100"/>
        <v>5.5395347764401869E-3</v>
      </c>
      <c r="AH2328" s="13">
        <f t="shared" si="3101"/>
        <v>1.403158454955132E-3</v>
      </c>
      <c r="AI2328" s="13">
        <f t="shared" si="3102"/>
        <v>3.0386109720159679E-3</v>
      </c>
      <c r="AJ2328" s="13">
        <f t="shared" si="3103"/>
        <v>3.290133272778187E-3</v>
      </c>
      <c r="AK2328" s="13">
        <f t="shared" si="3104"/>
        <v>2.3749836251573562E-3</v>
      </c>
      <c r="AL2328" s="13">
        <f t="shared" si="3105"/>
        <v>1.0340775237719015E-4</v>
      </c>
      <c r="AM2328" s="13">
        <f t="shared" si="3106"/>
        <v>1.7986878102438229E-2</v>
      </c>
      <c r="AN2328" s="13">
        <f t="shared" si="3107"/>
        <v>1.6699808924873587E-2</v>
      </c>
      <c r="AO2328" s="13">
        <f t="shared" si="3108"/>
        <v>7.7524186392713482E-3</v>
      </c>
      <c r="AP2328" s="13">
        <f t="shared" si="3109"/>
        <v>2.3992288386408098E-3</v>
      </c>
      <c r="AQ2328" s="13">
        <f t="shared" si="3110"/>
        <v>5.5688740069512958E-4</v>
      </c>
      <c r="AR2328" s="13">
        <f t="shared" si="3111"/>
        <v>2.6055080771237503E-4</v>
      </c>
      <c r="AS2328" s="13">
        <f t="shared" si="3112"/>
        <v>5.6423602073349692E-4</v>
      </c>
      <c r="AT2328" s="13">
        <f t="shared" si="3113"/>
        <v>6.109408945771047E-4</v>
      </c>
      <c r="AU2328" s="13">
        <f t="shared" si="3114"/>
        <v>4.4100785599314284E-4</v>
      </c>
      <c r="AV2328" s="13">
        <f t="shared" si="3115"/>
        <v>2.3875623334515913E-4</v>
      </c>
      <c r="AW2328" s="13">
        <f t="shared" si="3116"/>
        <v>5.7753019138374124E-6</v>
      </c>
      <c r="AX2328" s="13">
        <f t="shared" si="3117"/>
        <v>6.4919164999235283E-3</v>
      </c>
      <c r="AY2328" s="13">
        <f t="shared" si="3118"/>
        <v>6.0273808766325553E-3</v>
      </c>
      <c r="AZ2328" s="13">
        <f t="shared" si="3119"/>
        <v>2.7980427838546424E-3</v>
      </c>
      <c r="BA2328" s="13">
        <f t="shared" si="3120"/>
        <v>8.6594200483035863E-4</v>
      </c>
      <c r="BB2328" s="13">
        <f t="shared" si="3121"/>
        <v>2.0099466314180256E-4</v>
      </c>
      <c r="BC2328" s="13">
        <f t="shared" si="3122"/>
        <v>3.7322457518989165E-5</v>
      </c>
      <c r="BD2328" s="13">
        <f t="shared" si="3123"/>
        <v>4.0317805376764425E-5</v>
      </c>
      <c r="BE2328" s="13">
        <f t="shared" si="3124"/>
        <v>8.7310257336088381E-5</v>
      </c>
      <c r="BF2328" s="13">
        <f t="shared" si="3125"/>
        <v>9.4537400595807699E-5</v>
      </c>
      <c r="BG2328" s="13">
        <f t="shared" si="3126"/>
        <v>6.8241849118286926E-5</v>
      </c>
      <c r="BH2328" s="13">
        <f t="shared" si="3127"/>
        <v>3.6945298435328085E-5</v>
      </c>
      <c r="BI2328" s="13">
        <f t="shared" si="3128"/>
        <v>1.6001384418637454E-5</v>
      </c>
      <c r="BJ2328" s="14">
        <f t="shared" si="3129"/>
        <v>0.64941078380798267</v>
      </c>
      <c r="BK2328" s="14">
        <f t="shared" si="3130"/>
        <v>0.19989225790914367</v>
      </c>
      <c r="BL2328" s="14">
        <f t="shared" si="3131"/>
        <v>0.14374312957299162</v>
      </c>
      <c r="BM2328" s="14">
        <f t="shared" si="3132"/>
        <v>0.59060535182541407</v>
      </c>
      <c r="BN2328" s="14">
        <f t="shared" si="3133"/>
        <v>0.40246441840728764</v>
      </c>
    </row>
    <row r="2329" spans="1:66" x14ac:dyDescent="0.25">
      <c r="A2329" t="s">
        <v>357</v>
      </c>
      <c r="B2329" t="s">
        <v>337</v>
      </c>
      <c r="C2329" t="s">
        <v>335</v>
      </c>
      <c r="D2329" s="7" t="s">
        <v>453</v>
      </c>
      <c r="E2329" s="10">
        <f>VLOOKUP(A2329,home!$A$2:$E$405,3,FALSE)</f>
        <v>1.7444</v>
      </c>
      <c r="F2329" s="10">
        <f>VLOOKUP(B2329,home!$B$2:$E$405,3,FALSE)</f>
        <v>1.0828</v>
      </c>
      <c r="G2329" s="10">
        <f>VLOOKUP(C2329,away!$B$2:$E$405,4,FALSE)</f>
        <v>0.63700000000000001</v>
      </c>
      <c r="H2329" s="10">
        <f>VLOOKUP(A2329,away!$A$2:$E$405,3,FALSE)</f>
        <v>1.5556000000000001</v>
      </c>
      <c r="I2329" s="10">
        <f>VLOOKUP(C2329,away!$B$2:$E$405,3,FALSE)</f>
        <v>1.2142999999999999</v>
      </c>
      <c r="J2329" s="10">
        <f>VLOOKUP(B2329,home!$B$2:$E$405,4,FALSE)</f>
        <v>1.3571</v>
      </c>
      <c r="K2329" s="12">
        <f t="shared" si="3078"/>
        <v>1.20318873584</v>
      </c>
      <c r="L2329" s="12">
        <f t="shared" si="3079"/>
        <v>2.5635145100679999</v>
      </c>
      <c r="M2329" s="13">
        <f t="shared" si="3080"/>
        <v>2.3128185680657571E-2</v>
      </c>
      <c r="N2329" s="13">
        <f t="shared" si="3081"/>
        <v>2.7827572491383169E-2</v>
      </c>
      <c r="O2329" s="13">
        <f t="shared" si="3082"/>
        <v>5.9289439583912612E-2</v>
      </c>
      <c r="P2329" s="13">
        <f t="shared" si="3083"/>
        <v>7.1336385861629867E-2</v>
      </c>
      <c r="Q2329" s="13">
        <f t="shared" si="3084"/>
        <v>1.6740910883701644E-2</v>
      </c>
      <c r="R2329" s="13">
        <f t="shared" si="3085"/>
        <v>7.5994669333580026E-2</v>
      </c>
      <c r="S2329" s="13">
        <f t="shared" si="3086"/>
        <v>5.5007340589357731E-2</v>
      </c>
      <c r="T2329" s="13">
        <f t="shared" si="3087"/>
        <v>4.2915567962124465E-2</v>
      </c>
      <c r="U2329" s="13">
        <f t="shared" si="3088"/>
        <v>9.1435930126048962E-2</v>
      </c>
      <c r="V2329" s="13">
        <f t="shared" si="3089"/>
        <v>1.8851576588965184E-2</v>
      </c>
      <c r="W2329" s="13">
        <f t="shared" si="3090"/>
        <v>6.7141584676570229E-3</v>
      </c>
      <c r="X2329" s="13">
        <f t="shared" si="3091"/>
        <v>1.7211842654734705E-2</v>
      </c>
      <c r="Y2329" s="13">
        <f t="shared" si="3092"/>
        <v>2.2061404195209872E-2</v>
      </c>
      <c r="Z2329" s="13">
        <f t="shared" si="3093"/>
        <v>6.4937812508150686E-2</v>
      </c>
      <c r="AA2329" s="13">
        <f t="shared" si="3094"/>
        <v>7.8132444539896762E-2</v>
      </c>
      <c r="AB2329" s="13">
        <f t="shared" si="3095"/>
        <v>4.7004038587023664E-2</v>
      </c>
      <c r="AC2329" s="13">
        <f t="shared" si="3096"/>
        <v>3.6341029950934713E-3</v>
      </c>
      <c r="AD2329" s="13">
        <f t="shared" si="3097"/>
        <v>2.0195999597324224E-3</v>
      </c>
      <c r="AE2329" s="13">
        <f t="shared" si="3098"/>
        <v>5.177273801306813E-3</v>
      </c>
      <c r="AF2329" s="13">
        <f t="shared" si="3099"/>
        <v>6.636008256122464E-3</v>
      </c>
      <c r="AG2329" s="13">
        <f t="shared" si="3100"/>
        <v>5.6705011511669935E-3</v>
      </c>
      <c r="AH2329" s="13">
        <f t="shared" si="3101"/>
        <v>4.1617256154179889E-2</v>
      </c>
      <c r="AI2329" s="13">
        <f t="shared" si="3102"/>
        <v>5.0073413821277155E-2</v>
      </c>
      <c r="AJ2329" s="13">
        <f t="shared" si="3103"/>
        <v>3.0123883737407833E-2</v>
      </c>
      <c r="AK2329" s="13">
        <f t="shared" si="3104"/>
        <v>1.2081572530867616E-2</v>
      </c>
      <c r="AL2329" s="13">
        <f t="shared" si="3105"/>
        <v>4.483598966186127E-4</v>
      </c>
      <c r="AM2329" s="13">
        <f t="shared" si="3106"/>
        <v>4.8599198449059366E-4</v>
      </c>
      <c r="AN2329" s="13">
        <f t="shared" si="3107"/>
        <v>1.2458475040183791E-3</v>
      </c>
      <c r="AO2329" s="13">
        <f t="shared" si="3108"/>
        <v>1.596874076941558E-3</v>
      </c>
      <c r="AP2329" s="13">
        <f t="shared" si="3109"/>
        <v>1.364536622330376E-3</v>
      </c>
      <c r="AQ2329" s="13">
        <f t="shared" si="3110"/>
        <v>8.745023577157743E-4</v>
      </c>
      <c r="AR2329" s="13">
        <f t="shared" si="3111"/>
        <v>2.1337288004091376E-2</v>
      </c>
      <c r="AS2329" s="13">
        <f t="shared" si="3112"/>
        <v>2.5672784579896701E-2</v>
      </c>
      <c r="AT2329" s="13">
        <f t="shared" si="3113"/>
        <v>1.5444602612089284E-2</v>
      </c>
      <c r="AU2329" s="13">
        <f t="shared" si="3114"/>
        <v>6.1942572974636196E-3</v>
      </c>
      <c r="AV2329" s="13">
        <f t="shared" si="3115"/>
        <v>1.8632151518007381E-3</v>
      </c>
      <c r="AW2329" s="13">
        <f t="shared" si="3116"/>
        <v>3.841437724477798E-5</v>
      </c>
      <c r="AX2329" s="13">
        <f t="shared" si="3117"/>
        <v>9.7456680241268407E-5</v>
      </c>
      <c r="AY2329" s="13">
        <f t="shared" si="3118"/>
        <v>2.498316139015489E-4</v>
      </c>
      <c r="AZ2329" s="13">
        <f t="shared" si="3119"/>
        <v>3.2022348365516346E-4</v>
      </c>
      <c r="BA2329" s="13">
        <f t="shared" si="3120"/>
        <v>2.7363251560484484E-4</v>
      </c>
      <c r="BB2329" s="13">
        <f t="shared" si="3121"/>
        <v>1.7536523104485705E-4</v>
      </c>
      <c r="BC2329" s="13">
        <f t="shared" si="3122"/>
        <v>8.9910262868983658E-5</v>
      </c>
      <c r="BD2329" s="13">
        <f t="shared" si="3123"/>
        <v>9.1164079006646939E-3</v>
      </c>
      <c r="BE2329" s="13">
        <f t="shared" si="3124"/>
        <v>1.096875929740254E-2</v>
      </c>
      <c r="BF2329" s="13">
        <f t="shared" si="3125"/>
        <v>6.5987438163875069E-3</v>
      </c>
      <c r="BG2329" s="13">
        <f t="shared" si="3126"/>
        <v>2.6465114101904327E-3</v>
      </c>
      <c r="BH2329" s="13">
        <f t="shared" si="3127"/>
        <v>7.9606317950329109E-4</v>
      </c>
      <c r="BI2329" s="13">
        <f t="shared" si="3128"/>
        <v>1.9156285011906715E-4</v>
      </c>
      <c r="BJ2329" s="14">
        <f t="shared" si="3129"/>
        <v>0.15974901215595289</v>
      </c>
      <c r="BK2329" s="14">
        <f t="shared" si="3130"/>
        <v>0.17265578322622402</v>
      </c>
      <c r="BL2329" s="14">
        <f t="shared" si="3131"/>
        <v>0.58658284451380382</v>
      </c>
      <c r="BM2329" s="14">
        <f t="shared" si="3132"/>
        <v>0.70939687133260998</v>
      </c>
      <c r="BN2329" s="14">
        <f t="shared" si="3133"/>
        <v>0.27431716383486487</v>
      </c>
    </row>
    <row r="2330" spans="1:66" x14ac:dyDescent="0.25">
      <c r="A2330" t="s">
        <v>338</v>
      </c>
      <c r="B2330" t="s">
        <v>94</v>
      </c>
      <c r="C2330" t="s">
        <v>84</v>
      </c>
      <c r="D2330" s="7" t="s">
        <v>454</v>
      </c>
      <c r="E2330" s="10">
        <f>VLOOKUP(A2330,home!$A$2:$E$405,3,FALSE)</f>
        <v>1.4215</v>
      </c>
      <c r="F2330" s="10">
        <f>VLOOKUP(B2330,home!$B$2:$E$405,3,FALSE)</f>
        <v>1.1137999999999999</v>
      </c>
      <c r="G2330" s="10">
        <f>VLOOKUP(C2330,away!$B$2:$E$405,4,FALSE)</f>
        <v>0.93799999999999994</v>
      </c>
      <c r="H2330" s="10">
        <f>VLOOKUP(A2330,away!$A$2:$E$405,3,FALSE)</f>
        <v>1.0277000000000001</v>
      </c>
      <c r="I2330" s="10">
        <f>VLOOKUP(C2330,away!$B$2:$E$405,3,FALSE)</f>
        <v>0.97299999999999998</v>
      </c>
      <c r="J2330" s="10">
        <f>VLOOKUP(B2330,home!$B$2:$E$405,4,FALSE)</f>
        <v>0.56759999999999999</v>
      </c>
      <c r="K2330" s="12">
        <f t="shared" si="3078"/>
        <v>1.4851041645999998</v>
      </c>
      <c r="L2330" s="12">
        <f t="shared" si="3079"/>
        <v>0.56757281195999998</v>
      </c>
      <c r="M2330" s="13">
        <f t="shared" si="3080"/>
        <v>0.12839074412737642</v>
      </c>
      <c r="N2330" s="13">
        <f t="shared" si="3081"/>
        <v>0.19067362879965971</v>
      </c>
      <c r="O2330" s="13">
        <f t="shared" si="3082"/>
        <v>7.2871095674011885E-2</v>
      </c>
      <c r="P2330" s="13">
        <f t="shared" si="3083"/>
        <v>0.10822116766444008</v>
      </c>
      <c r="Q2330" s="13">
        <f t="shared" si="3084"/>
        <v>0.14158510010488459</v>
      </c>
      <c r="R2330" s="13">
        <f t="shared" si="3085"/>
        <v>2.0679826341152559E-2</v>
      </c>
      <c r="S2330" s="13">
        <f t="shared" si="3086"/>
        <v>2.2805033980945622E-2</v>
      </c>
      <c r="T2330" s="13">
        <f t="shared" si="3087"/>
        <v>8.0359853398167425E-2</v>
      </c>
      <c r="U2330" s="13">
        <f t="shared" si="3088"/>
        <v>3.071169622245044E-2</v>
      </c>
      <c r="V2330" s="13">
        <f t="shared" si="3089"/>
        <v>2.1358301547177989E-3</v>
      </c>
      <c r="W2330" s="13">
        <f t="shared" si="3090"/>
        <v>7.0089540603690645E-2</v>
      </c>
      <c r="X2330" s="13">
        <f t="shared" si="3091"/>
        <v>3.9780917649421287E-2</v>
      </c>
      <c r="Y2330" s="13">
        <f t="shared" si="3092"/>
        <v>1.1289283646315616E-2</v>
      </c>
      <c r="Z2330" s="13">
        <f t="shared" si="3093"/>
        <v>3.9124357290974791E-3</v>
      </c>
      <c r="AA2330" s="13">
        <f t="shared" si="3094"/>
        <v>5.810374595012502E-3</v>
      </c>
      <c r="AB2330" s="13">
        <f t="shared" si="3095"/>
        <v>4.3145057544695534E-3</v>
      </c>
      <c r="AC2330" s="13">
        <f t="shared" si="3096"/>
        <v>1.1251883597970172E-4</v>
      </c>
      <c r="AD2330" s="13">
        <f t="shared" si="3097"/>
        <v>2.6022567161360439E-2</v>
      </c>
      <c r="AE2330" s="13">
        <f t="shared" si="3098"/>
        <v>1.4769701618191298E-2</v>
      </c>
      <c r="AF2330" s="13">
        <f t="shared" si="3099"/>
        <v>4.1914405396234989E-3</v>
      </c>
      <c r="AG2330" s="13">
        <f t="shared" si="3100"/>
        <v>7.9298256441241635E-4</v>
      </c>
      <c r="AH2330" s="13">
        <f t="shared" si="3101"/>
        <v>5.5514803709415716E-4</v>
      </c>
      <c r="AI2330" s="13">
        <f t="shared" si="3102"/>
        <v>8.244526618580479E-4</v>
      </c>
      <c r="AJ2330" s="13">
        <f t="shared" si="3103"/>
        <v>6.1219904082047136E-4</v>
      </c>
      <c r="AK2330" s="13">
        <f t="shared" si="3104"/>
        <v>3.0305978169553572E-4</v>
      </c>
      <c r="AL2330" s="13">
        <f t="shared" si="3105"/>
        <v>3.7937064378678955E-6</v>
      </c>
      <c r="AM2330" s="13">
        <f t="shared" si="3106"/>
        <v>7.7292445729839178E-3</v>
      </c>
      <c r="AN2330" s="13">
        <f t="shared" si="3107"/>
        <v>4.3869090766150507E-3</v>
      </c>
      <c r="AO2330" s="13">
        <f t="shared" si="3108"/>
        <v>1.2449451602136257E-3</v>
      </c>
      <c r="AP2330" s="13">
        <f t="shared" si="3109"/>
        <v>2.3553234177281344E-4</v>
      </c>
      <c r="AQ2330" s="13">
        <f t="shared" si="3110"/>
        <v>3.3420438381879871E-5</v>
      </c>
      <c r="AR2330" s="13">
        <f t="shared" si="3111"/>
        <v>6.3017386493521062E-5</v>
      </c>
      <c r="AS2330" s="13">
        <f t="shared" si="3112"/>
        <v>9.3587383123735899E-5</v>
      </c>
      <c r="AT2330" s="13">
        <f t="shared" si="3113"/>
        <v>6.9493506215537987E-5</v>
      </c>
      <c r="AU2330" s="13">
        <f t="shared" si="3114"/>
        <v>3.4401698497783802E-5</v>
      </c>
      <c r="AV2330" s="13">
        <f t="shared" si="3115"/>
        <v>1.2772526427093071E-5</v>
      </c>
      <c r="AW2330" s="13">
        <f t="shared" si="3116"/>
        <v>8.8825921229884817E-8</v>
      </c>
      <c r="AX2330" s="13">
        <f t="shared" si="3117"/>
        <v>1.9131222174250599E-3</v>
      </c>
      <c r="AY2330" s="13">
        <f t="shared" si="3118"/>
        <v>1.0858361565670917E-3</v>
      </c>
      <c r="AZ2330" s="13">
        <f t="shared" si="3119"/>
        <v>3.0814554035531151E-4</v>
      </c>
      <c r="BA2330" s="13">
        <f t="shared" si="3120"/>
        <v>5.8298343610799275E-5</v>
      </c>
      <c r="BB2330" s="13">
        <f t="shared" si="3121"/>
        <v>8.2721387039479089E-6</v>
      </c>
      <c r="BC2330" s="13">
        <f t="shared" si="3122"/>
        <v>9.3900820502457342E-7</v>
      </c>
      <c r="BD2330" s="13">
        <f t="shared" si="3123"/>
        <v>5.9611592090829732E-6</v>
      </c>
      <c r="BE2330" s="13">
        <f t="shared" si="3124"/>
        <v>8.8529423672527653E-6</v>
      </c>
      <c r="BF2330" s="13">
        <f t="shared" si="3125"/>
        <v>6.5737707892854335E-6</v>
      </c>
      <c r="BG2330" s="13">
        <f t="shared" si="3126"/>
        <v>3.2542447920978742E-6</v>
      </c>
      <c r="BH2330" s="13">
        <f t="shared" si="3127"/>
        <v>1.2082231233431035E-6</v>
      </c>
      <c r="BI2330" s="13">
        <f t="shared" si="3128"/>
        <v>3.5886743844857246E-7</v>
      </c>
      <c r="BJ2330" s="14">
        <f t="shared" si="3129"/>
        <v>0.59655968108056134</v>
      </c>
      <c r="BK2330" s="14">
        <f t="shared" si="3130"/>
        <v>0.2627549246264646</v>
      </c>
      <c r="BL2330" s="14">
        <f t="shared" si="3131"/>
        <v>0.13698183981704237</v>
      </c>
      <c r="BM2330" s="14">
        <f t="shared" si="3132"/>
        <v>0.33670157121099475</v>
      </c>
      <c r="BN2330" s="14">
        <f t="shared" si="3133"/>
        <v>0.66242156271152519</v>
      </c>
    </row>
    <row r="2331" spans="1:66" x14ac:dyDescent="0.25">
      <c r="A2331" t="s">
        <v>338</v>
      </c>
      <c r="B2331" t="s">
        <v>75</v>
      </c>
      <c r="C2331" t="s">
        <v>73</v>
      </c>
      <c r="D2331" s="7" t="s">
        <v>454</v>
      </c>
      <c r="E2331" s="10">
        <f>VLOOKUP(A2331,home!$A$2:$E$405,3,FALSE)</f>
        <v>1.4215</v>
      </c>
      <c r="F2331" s="10">
        <f>VLOOKUP(B2331,home!$B$2:$E$405,3,FALSE)</f>
        <v>0.7621</v>
      </c>
      <c r="G2331" s="10">
        <f>VLOOKUP(C2331,away!$B$2:$E$405,4,FALSE)</f>
        <v>1.407</v>
      </c>
      <c r="H2331" s="10">
        <f>VLOOKUP(A2331,away!$A$2:$E$405,3,FALSE)</f>
        <v>1.0277000000000001</v>
      </c>
      <c r="I2331" s="10">
        <f>VLOOKUP(C2331,away!$B$2:$E$405,3,FALSE)</f>
        <v>0.16220000000000001</v>
      </c>
      <c r="J2331" s="10">
        <f>VLOOKUP(B2331,home!$B$2:$E$405,4,FALSE)</f>
        <v>1.3785000000000001</v>
      </c>
      <c r="K2331" s="12">
        <f t="shared" si="3078"/>
        <v>1.5242384860500002</v>
      </c>
      <c r="L2331" s="12">
        <f t="shared" si="3079"/>
        <v>0.22978621779000002</v>
      </c>
      <c r="M2331" s="13">
        <f t="shared" si="3080"/>
        <v>0.17307596032280981</v>
      </c>
      <c r="N2331" s="13">
        <f t="shared" si="3081"/>
        <v>0.26380903973408953</v>
      </c>
      <c r="O2331" s="13">
        <f t="shared" si="3082"/>
        <v>3.9770470312950577E-2</v>
      </c>
      <c r="P2331" s="13">
        <f t="shared" si="3083"/>
        <v>6.061968145930826E-2</v>
      </c>
      <c r="Q2331" s="13">
        <f t="shared" si="3084"/>
        <v>0.20105394566529655</v>
      </c>
      <c r="R2331" s="13">
        <f t="shared" si="3085"/>
        <v>4.5693529764711952E-3</v>
      </c>
      <c r="S2331" s="13">
        <f t="shared" si="3086"/>
        <v>5.3079956531428612E-3</v>
      </c>
      <c r="T2331" s="13">
        <f t="shared" si="3087"/>
        <v>4.6199425746184658E-2</v>
      </c>
      <c r="U2331" s="13">
        <f t="shared" si="3088"/>
        <v>6.9647836630845174E-3</v>
      </c>
      <c r="V2331" s="13">
        <f t="shared" si="3089"/>
        <v>2.0656890578934939E-4</v>
      </c>
      <c r="W2331" s="13">
        <f t="shared" si="3090"/>
        <v>0.10215138725175019</v>
      </c>
      <c r="X2331" s="13">
        <f t="shared" si="3091"/>
        <v>2.3472980918581299E-2</v>
      </c>
      <c r="Y2331" s="13">
        <f t="shared" si="3092"/>
        <v>2.6968837527688184E-3</v>
      </c>
      <c r="Z2331" s="13">
        <f t="shared" si="3093"/>
        <v>3.4999144607026489E-4</v>
      </c>
      <c r="AA2331" s="13">
        <f t="shared" si="3094"/>
        <v>5.3347043188859084E-4</v>
      </c>
      <c r="AB2331" s="13">
        <f t="shared" si="3095"/>
        <v>4.0656808172715282E-4</v>
      </c>
      <c r="AC2331" s="13">
        <f t="shared" si="3096"/>
        <v>4.5219095003838042E-6</v>
      </c>
      <c r="AD2331" s="13">
        <f t="shared" si="3097"/>
        <v>3.8925768963128764E-2</v>
      </c>
      <c r="AE2331" s="13">
        <f t="shared" si="3098"/>
        <v>8.9446052246047285E-3</v>
      </c>
      <c r="AF2331" s="13">
        <f t="shared" si="3099"/>
        <v>1.0276735020932971E-3</v>
      </c>
      <c r="AG2331" s="13">
        <f t="shared" si="3100"/>
        <v>7.8715069056340786E-5</v>
      </c>
      <c r="AH2331" s="13">
        <f t="shared" si="3101"/>
        <v>2.0105802662834735E-5</v>
      </c>
      <c r="AI2331" s="13">
        <f t="shared" si="3102"/>
        <v>3.0646038211619278E-5</v>
      </c>
      <c r="AJ2331" s="13">
        <f t="shared" si="3103"/>
        <v>2.3355935443554519E-5</v>
      </c>
      <c r="AK2331" s="13">
        <f t="shared" si="3104"/>
        <v>1.186667189358836E-5</v>
      </c>
      <c r="AL2331" s="13">
        <f t="shared" si="3105"/>
        <v>6.335177063061142E-8</v>
      </c>
      <c r="AM2331" s="13">
        <f t="shared" si="3106"/>
        <v>1.1866431030538298E-2</v>
      </c>
      <c r="AN2331" s="13">
        <f t="shared" si="3107"/>
        <v>2.7267423051732876E-3</v>
      </c>
      <c r="AO2331" s="13">
        <f t="shared" si="3108"/>
        <v>3.1328390059687786E-4</v>
      </c>
      <c r="AP2331" s="13">
        <f t="shared" si="3109"/>
        <v>2.3996107537551623E-5</v>
      </c>
      <c r="AQ2331" s="13">
        <f t="shared" si="3110"/>
        <v>1.3784936981840249E-6</v>
      </c>
      <c r="AR2331" s="13">
        <f t="shared" si="3111"/>
        <v>9.2400726990498172E-7</v>
      </c>
      <c r="AS2331" s="13">
        <f t="shared" si="3112"/>
        <v>1.4084074421791632E-6</v>
      </c>
      <c r="AT2331" s="13">
        <f t="shared" si="3113"/>
        <v>1.0733744137043608E-6</v>
      </c>
      <c r="AU2331" s="13">
        <f t="shared" si="3114"/>
        <v>5.4535953043651371E-7</v>
      </c>
      <c r="AV2331" s="13">
        <f t="shared" si="3115"/>
        <v>2.0781449625637277E-7</v>
      </c>
      <c r="AW2331" s="13">
        <f t="shared" si="3116"/>
        <v>6.1635816954911703E-10</v>
      </c>
      <c r="AX2331" s="13">
        <f t="shared" si="3117"/>
        <v>3.0145451448007378E-3</v>
      </c>
      <c r="AY2331" s="13">
        <f t="shared" si="3118"/>
        <v>6.9270092718096935E-4</v>
      </c>
      <c r="AZ2331" s="13">
        <f t="shared" si="3119"/>
        <v>7.9586563058270588E-5</v>
      </c>
      <c r="BA2331" s="13">
        <f t="shared" si="3120"/>
        <v>6.0959651040217766E-6</v>
      </c>
      <c r="BB2331" s="13">
        <f t="shared" si="3121"/>
        <v>3.5019219125824705E-7</v>
      </c>
      <c r="BC2331" s="13">
        <f t="shared" si="3122"/>
        <v>1.6093867825764991E-8</v>
      </c>
      <c r="BD2331" s="13">
        <f t="shared" si="3123"/>
        <v>3.5387355960321515E-8</v>
      </c>
      <c r="BE2331" s="13">
        <f t="shared" si="3124"/>
        <v>5.3938769874272918E-8</v>
      </c>
      <c r="BF2331" s="13">
        <f t="shared" si="3125"/>
        <v>4.1107774466280567E-8</v>
      </c>
      <c r="BG2331" s="13">
        <f t="shared" si="3126"/>
        <v>2.0886017305789447E-8</v>
      </c>
      <c r="BH2331" s="13">
        <f t="shared" si="3127"/>
        <v>7.9588178494476561E-9</v>
      </c>
      <c r="BI2331" s="13">
        <f t="shared" si="3128"/>
        <v>2.4262272939179632E-9</v>
      </c>
      <c r="BJ2331" s="14">
        <f t="shared" si="3129"/>
        <v>0.70708555255130146</v>
      </c>
      <c r="BK2331" s="14">
        <f t="shared" si="3130"/>
        <v>0.23990749252950225</v>
      </c>
      <c r="BL2331" s="14">
        <f t="shared" si="3131"/>
        <v>5.2334940582448863E-2</v>
      </c>
      <c r="BM2331" s="14">
        <f t="shared" si="3132"/>
        <v>0.25608682632757424</v>
      </c>
      <c r="BN2331" s="14">
        <f t="shared" si="3133"/>
        <v>0.74289845047092595</v>
      </c>
    </row>
    <row r="2332" spans="1:66" x14ac:dyDescent="0.25">
      <c r="A2332" t="s">
        <v>344</v>
      </c>
      <c r="B2332" t="s">
        <v>198</v>
      </c>
      <c r="C2332" t="s">
        <v>200</v>
      </c>
      <c r="D2332" s="7" t="s">
        <v>454</v>
      </c>
      <c r="E2332" s="10">
        <f>VLOOKUP(A2332,home!$A$2:$E$405,3,FALSE)</f>
        <v>1.3976999999999999</v>
      </c>
      <c r="F2332" s="10">
        <f>VLOOKUP(B2332,home!$B$2:$E$405,3,FALSE)</f>
        <v>0.56479999999999997</v>
      </c>
      <c r="G2332" s="10">
        <f>VLOOKUP(C2332,away!$B$2:$E$405,4,FALSE)</f>
        <v>0.85860000000000003</v>
      </c>
      <c r="H2332" s="10">
        <f>VLOOKUP(A2332,away!$A$2:$E$405,3,FALSE)</f>
        <v>1.0585</v>
      </c>
      <c r="I2332" s="10">
        <f>VLOOKUP(C2332,away!$B$2:$E$405,3,FALSE)</f>
        <v>1.2282</v>
      </c>
      <c r="J2332" s="10">
        <f>VLOOKUP(B2332,home!$B$2:$E$405,4,FALSE)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346</v>
      </c>
      <c r="B2333" t="s">
        <v>242</v>
      </c>
      <c r="C2333" t="s">
        <v>240</v>
      </c>
      <c r="D2333" s="7" t="s">
        <v>454</v>
      </c>
      <c r="E2333" s="10">
        <f>VLOOKUP(A2333,home!$A$2:$E$405,3,FALSE)</f>
        <v>1.5941000000000001</v>
      </c>
      <c r="F2333" s="10">
        <f>VLOOKUP(B2333,home!$B$2:$E$405,3,FALSE)</f>
        <v>0.37640000000000001</v>
      </c>
      <c r="G2333" s="10">
        <f>VLOOKUP(C2333,away!$B$2:$E$405,4,FALSE)</f>
        <v>1.1919</v>
      </c>
      <c r="H2333" s="10">
        <f>VLOOKUP(A2333,away!$A$2:$E$405,3,FALSE)</f>
        <v>1.1647000000000001</v>
      </c>
      <c r="I2333" s="10">
        <f>VLOOKUP(C2333,away!$B$2:$E$405,3,FALSE)</f>
        <v>1.5455000000000001</v>
      </c>
      <c r="J2333" s="10">
        <f>VLOOKUP(B2333,home!$B$2:$E$405,4,FALSE)</f>
        <v>1.0303</v>
      </c>
      <c r="K2333" s="12">
        <f t="shared" si="3078"/>
        <v>0.71516293215600002</v>
      </c>
      <c r="L2333" s="12">
        <f t="shared" si="3079"/>
        <v>1.8545851786550003</v>
      </c>
      <c r="M2333" s="13">
        <f t="shared" si="3080"/>
        <v>7.6554826328601763E-2</v>
      </c>
      <c r="N2333" s="13">
        <f t="shared" si="3081"/>
        <v>5.4749174067856184E-2</v>
      </c>
      <c r="O2333" s="13">
        <f t="shared" si="3082"/>
        <v>0.14197744626353243</v>
      </c>
      <c r="P2333" s="13">
        <f t="shared" si="3083"/>
        <v>0.10153700676984877</v>
      </c>
      <c r="Q2333" s="13">
        <f t="shared" si="3084"/>
        <v>1.9577289929743637E-2</v>
      </c>
      <c r="R2333" s="13">
        <f t="shared" si="3085"/>
        <v>0.13165463377181702</v>
      </c>
      <c r="S2333" s="13">
        <f t="shared" si="3086"/>
        <v>3.366790912543835E-2</v>
      </c>
      <c r="T2333" s="13">
        <f t="shared" si="3087"/>
        <v>3.630775174193434E-2</v>
      </c>
      <c r="U2333" s="13">
        <f t="shared" si="3088"/>
        <v>9.4154513920176985E-2</v>
      </c>
      <c r="V2333" s="13">
        <f t="shared" si="3089"/>
        <v>4.9616419162024257E-3</v>
      </c>
      <c r="W2333" s="13">
        <f t="shared" si="3090"/>
        <v>4.6669840232745315E-3</v>
      </c>
      <c r="X2333" s="13">
        <f t="shared" si="3091"/>
        <v>8.6553193985846287E-3</v>
      </c>
      <c r="Y2333" s="13">
        <f t="shared" si="3092"/>
        <v>8.026013536570082E-3</v>
      </c>
      <c r="Z2333" s="13">
        <f t="shared" si="3093"/>
        <v>8.1388244164821294E-2</v>
      </c>
      <c r="AA2333" s="13">
        <f t="shared" si="3094"/>
        <v>5.8205855339942048E-2</v>
      </c>
      <c r="AB2333" s="13">
        <f t="shared" si="3095"/>
        <v>2.0813335086780467E-2</v>
      </c>
      <c r="AC2333" s="13">
        <f t="shared" si="3096"/>
        <v>4.1129858576172227E-4</v>
      </c>
      <c r="AD2333" s="13">
        <f t="shared" si="3097"/>
        <v>8.3441349460255455E-4</v>
      </c>
      <c r="AE2333" s="13">
        <f t="shared" si="3098"/>
        <v>1.5474908999596217E-3</v>
      </c>
      <c r="AF2333" s="13">
        <f t="shared" si="3099"/>
        <v>1.4349768435843015E-3</v>
      </c>
      <c r="AG2333" s="13">
        <f t="shared" si="3100"/>
        <v>8.8709559527485997E-4</v>
      </c>
      <c r="AH2333" s="13">
        <f t="shared" si="3101"/>
        <v>3.7735357836207947E-2</v>
      </c>
      <c r="AI2333" s="13">
        <f t="shared" si="3102"/>
        <v>2.6986929156098367E-2</v>
      </c>
      <c r="AJ2333" s="13">
        <f t="shared" si="3103"/>
        <v>9.6500256925807788E-3</v>
      </c>
      <c r="AK2333" s="13">
        <f t="shared" si="3104"/>
        <v>2.3004468898956019E-3</v>
      </c>
      <c r="AL2333" s="13">
        <f t="shared" si="3105"/>
        <v>2.1820715578484421E-5</v>
      </c>
      <c r="AM2333" s="13">
        <f t="shared" si="3106"/>
        <v>1.1934832028609955E-4</v>
      </c>
      <c r="AN2333" s="13">
        <f t="shared" si="3107"/>
        <v>2.2134162589997012E-4</v>
      </c>
      <c r="AO2333" s="13">
        <f t="shared" si="3108"/>
        <v>2.052484494067422E-4</v>
      </c>
      <c r="AP2333" s="13">
        <f t="shared" si="3109"/>
        <v>1.2688357740388826E-4</v>
      </c>
      <c r="AQ2333" s="13">
        <f t="shared" si="3110"/>
        <v>5.882910051699388E-5</v>
      </c>
      <c r="AR2333" s="13">
        <f t="shared" si="3111"/>
        <v>1.3996687070854821E-2</v>
      </c>
      <c r="AS2333" s="13">
        <f t="shared" si="3112"/>
        <v>1.0009911766062508E-2</v>
      </c>
      <c r="AT2333" s="13">
        <f t="shared" si="3113"/>
        <v>3.5793589246200545E-3</v>
      </c>
      <c r="AU2333" s="13">
        <f t="shared" si="3114"/>
        <v>8.5327494125667525E-4</v>
      </c>
      <c r="AV2333" s="13">
        <f t="shared" si="3115"/>
        <v>1.5255765223109058E-4</v>
      </c>
      <c r="AW2333" s="13">
        <f t="shared" si="3116"/>
        <v>8.0393006180132052E-7</v>
      </c>
      <c r="AX2333" s="13">
        <f t="shared" si="3117"/>
        <v>1.4225582447283397E-5</v>
      </c>
      <c r="AY2333" s="13">
        <f t="shared" si="3118"/>
        <v>2.6382554364466515E-5</v>
      </c>
      <c r="AZ2333" s="13">
        <f t="shared" si="3119"/>
        <v>2.4464347149699698E-5</v>
      </c>
      <c r="BA2333" s="13">
        <f t="shared" si="3120"/>
        <v>1.5123738543101254E-5</v>
      </c>
      <c r="BB2333" s="13">
        <f t="shared" si="3121"/>
        <v>7.0120653369722335E-6</v>
      </c>
      <c r="BC2333" s="13">
        <f t="shared" si="3122"/>
        <v>2.600894489141838E-6</v>
      </c>
      <c r="BD2333" s="13">
        <f t="shared" si="3123"/>
        <v>4.3263413986465715E-3</v>
      </c>
      <c r="BE2333" s="13">
        <f t="shared" si="3124"/>
        <v>3.0940390001639724E-3</v>
      </c>
      <c r="BF2333" s="13">
        <f t="shared" si="3125"/>
        <v>1.1063710017811426E-3</v>
      </c>
      <c r="BG2333" s="13">
        <f t="shared" si="3126"/>
        <v>2.6374517656205774E-4</v>
      </c>
      <c r="BH2333" s="13">
        <f t="shared" si="3127"/>
        <v>4.7155193453030774E-5</v>
      </c>
      <c r="BI2333" s="13">
        <f t="shared" si="3128"/>
        <v>6.7447292832505816E-6</v>
      </c>
      <c r="BJ2333" s="14">
        <f t="shared" si="3129"/>
        <v>0.1375079697872291</v>
      </c>
      <c r="BK2333" s="14">
        <f t="shared" si="3130"/>
        <v>0.21718088599579599</v>
      </c>
      <c r="BL2333" s="14">
        <f t="shared" si="3131"/>
        <v>0.56091473081194665</v>
      </c>
      <c r="BM2333" s="14">
        <f t="shared" si="3132"/>
        <v>0.47091587500409093</v>
      </c>
      <c r="BN2333" s="14">
        <f t="shared" si="3133"/>
        <v>0.52605037713139979</v>
      </c>
    </row>
    <row r="2334" spans="1:66" x14ac:dyDescent="0.25">
      <c r="A2334" t="s">
        <v>347</v>
      </c>
      <c r="B2334" t="s">
        <v>249</v>
      </c>
      <c r="C2334" t="s">
        <v>248</v>
      </c>
      <c r="D2334" s="7" t="s">
        <v>454</v>
      </c>
      <c r="E2334" s="10">
        <f>VLOOKUP(A2334,home!$A$2:$E$405,3,FALSE)</f>
        <v>1.1607000000000001</v>
      </c>
      <c r="F2334" s="10">
        <f>VLOOKUP(B2334,home!$B$2:$E$405,3,FALSE)</f>
        <v>0.86150000000000004</v>
      </c>
      <c r="G2334" s="10">
        <f>VLOOKUP(C2334,away!$B$2:$E$405,4,FALSE)</f>
        <v>0.3916</v>
      </c>
      <c r="H2334" s="10">
        <f>VLOOKUP(A2334,away!$A$2:$E$405,3,FALSE)</f>
        <v>0.89880000000000004</v>
      </c>
      <c r="I2334" s="10">
        <f>VLOOKUP(C2334,away!$B$2:$E$405,3,FALSE)</f>
        <v>0.50570000000000004</v>
      </c>
      <c r="J2334" s="10">
        <f>VLOOKUP(B2334,home!$B$2:$E$405,4,FALSE)</f>
        <v>1.6183000000000001</v>
      </c>
      <c r="K2334" s="12">
        <f t="shared" si="3078"/>
        <v>0.39157769838000001</v>
      </c>
      <c r="L2334" s="12">
        <f t="shared" si="3079"/>
        <v>0.73555482982800013</v>
      </c>
      <c r="M2334" s="13">
        <f t="shared" si="3080"/>
        <v>0.32396087449664923</v>
      </c>
      <c r="N2334" s="13">
        <f t="shared" si="3081"/>
        <v>0.12685585360056997</v>
      </c>
      <c r="O2334" s="13">
        <f t="shared" si="3082"/>
        <v>0.23829098591131292</v>
      </c>
      <c r="P2334" s="13">
        <f t="shared" si="3083"/>
        <v>9.3309435807852933E-2</v>
      </c>
      <c r="Q2334" s="13">
        <f t="shared" si="3084"/>
        <v>2.4836961589470706E-2</v>
      </c>
      <c r="R2334" s="13">
        <f t="shared" si="3085"/>
        <v>8.7638042795771073E-2</v>
      </c>
      <c r="S2334" s="13">
        <f t="shared" si="3086"/>
        <v>6.7189061212312206E-3</v>
      </c>
      <c r="T2334" s="13">
        <f t="shared" si="3087"/>
        <v>1.8268947055387699E-2</v>
      </c>
      <c r="U2334" s="13">
        <f t="shared" si="3088"/>
        <v>3.4317103088495976E-2</v>
      </c>
      <c r="V2334" s="13">
        <f t="shared" si="3089"/>
        <v>2.1502505352849306E-4</v>
      </c>
      <c r="W2334" s="13">
        <f t="shared" si="3090"/>
        <v>3.2418667513191353E-3</v>
      </c>
      <c r="X2334" s="13">
        <f t="shared" si="3091"/>
        <v>2.3845707465915979E-3</v>
      </c>
      <c r="Y2334" s="13">
        <f t="shared" si="3092"/>
        <v>8.7699126486100502E-4</v>
      </c>
      <c r="Z2334" s="13">
        <f t="shared" si="3093"/>
        <v>2.1487528551700795E-2</v>
      </c>
      <c r="AA2334" s="13">
        <f t="shared" si="3094"/>
        <v>8.4140369741495333E-3</v>
      </c>
      <c r="AB2334" s="13">
        <f t="shared" si="3095"/>
        <v>1.6473746162108465E-3</v>
      </c>
      <c r="AC2334" s="13">
        <f t="shared" si="3096"/>
        <v>3.8708120348774919E-6</v>
      </c>
      <c r="AD2334" s="13">
        <f t="shared" si="3097"/>
        <v>3.1736068023404876E-4</v>
      </c>
      <c r="AE2334" s="13">
        <f t="shared" si="3098"/>
        <v>2.3343618114365406E-4</v>
      </c>
      <c r="AF2334" s="13">
        <f t="shared" si="3099"/>
        <v>8.5852555248409334E-5</v>
      </c>
      <c r="AG2334" s="13">
        <f t="shared" si="3100"/>
        <v>2.1049753888680904E-5</v>
      </c>
      <c r="AH2334" s="13">
        <f t="shared" si="3101"/>
        <v>3.951313851817643E-3</v>
      </c>
      <c r="AI2334" s="13">
        <f t="shared" si="3102"/>
        <v>1.5472463836717653E-3</v>
      </c>
      <c r="AJ2334" s="13">
        <f t="shared" si="3103"/>
        <v>3.0293358887248405E-4</v>
      </c>
      <c r="AK2334" s="13">
        <f t="shared" si="3104"/>
        <v>3.9540679164226829E-5</v>
      </c>
      <c r="AL2334" s="13">
        <f t="shared" si="3105"/>
        <v>4.4595914571949545E-8</v>
      </c>
      <c r="AM2334" s="13">
        <f t="shared" si="3106"/>
        <v>2.4854272944471989E-5</v>
      </c>
      <c r="AN2334" s="13">
        <f t="shared" si="3107"/>
        <v>1.8281680506169759E-5</v>
      </c>
      <c r="AO2334" s="13">
        <f t="shared" si="3108"/>
        <v>6.7235891968427822E-6</v>
      </c>
      <c r="AP2334" s="13">
        <f t="shared" si="3109"/>
        <v>1.6485228358390244E-6</v>
      </c>
      <c r="AQ2334" s="13">
        <f t="shared" si="3110"/>
        <v>3.0314473349578645E-7</v>
      </c>
      <c r="AR2334" s="13">
        <f t="shared" si="3111"/>
        <v>5.8128159757414946E-4</v>
      </c>
      <c r="AS2334" s="13">
        <f t="shared" si="3112"/>
        <v>2.2761691008873485E-4</v>
      </c>
      <c r="AT2334" s="13">
        <f t="shared" si="3113"/>
        <v>4.4564852882457084E-5</v>
      </c>
      <c r="AU2334" s="13">
        <f t="shared" si="3114"/>
        <v>5.8168675067852858E-6</v>
      </c>
      <c r="AV2334" s="13">
        <f t="shared" si="3115"/>
        <v>5.6943889752209784E-7</v>
      </c>
      <c r="AW2334" s="13">
        <f t="shared" si="3116"/>
        <v>3.5680059912149592E-10</v>
      </c>
      <c r="AX2334" s="13">
        <f t="shared" si="3117"/>
        <v>1.622063165750774E-6</v>
      </c>
      <c r="AY2334" s="13">
        <f t="shared" si="3118"/>
        <v>1.1931163958540776E-6</v>
      </c>
      <c r="AZ2334" s="13">
        <f t="shared" si="3119"/>
        <v>4.3880126375872141E-7</v>
      </c>
      <c r="BA2334" s="13">
        <f t="shared" si="3120"/>
        <v>1.0758746296411926E-7</v>
      </c>
      <c r="BB2334" s="13">
        <f t="shared" si="3121"/>
        <v>1.9784119503049752E-8</v>
      </c>
      <c r="BC2334" s="13">
        <f t="shared" si="3122"/>
        <v>2.9104609308725168E-9</v>
      </c>
      <c r="BD2334" s="13">
        <f t="shared" si="3123"/>
        <v>7.1260747764300219E-5</v>
      </c>
      <c r="BE2334" s="13">
        <f t="shared" si="3124"/>
        <v>2.7904119594382411E-5</v>
      </c>
      <c r="BF2334" s="13">
        <f t="shared" si="3125"/>
        <v>5.4633154630442606E-6</v>
      </c>
      <c r="BG2334" s="13">
        <f t="shared" si="3126"/>
        <v>7.1310416484757861E-7</v>
      </c>
      <c r="BH2334" s="13">
        <f t="shared" si="3127"/>
        <v>6.9808921894051737E-8</v>
      </c>
      <c r="BI2334" s="13">
        <f t="shared" si="3128"/>
        <v>5.4671233923323929E-9</v>
      </c>
      <c r="BJ2334" s="14">
        <f t="shared" si="3129"/>
        <v>0.17717808565180049</v>
      </c>
      <c r="BK2334" s="14">
        <f t="shared" si="3130"/>
        <v>0.42420935000360721</v>
      </c>
      <c r="BL2334" s="14">
        <f t="shared" si="3131"/>
        <v>0.37711384411944793</v>
      </c>
      <c r="BM2334" s="14">
        <f t="shared" si="3132"/>
        <v>0.10509546136533439</v>
      </c>
      <c r="BN2334" s="14">
        <f t="shared" si="3133"/>
        <v>0.89489215420162671</v>
      </c>
    </row>
    <row r="2335" spans="1:66" s="15" customFormat="1" x14ac:dyDescent="0.25">
      <c r="A2335" s="15" t="s">
        <v>348</v>
      </c>
      <c r="B2335" s="15" t="s">
        <v>269</v>
      </c>
      <c r="C2335" s="15" t="s">
        <v>270</v>
      </c>
      <c r="D2335" s="21" t="s">
        <v>454</v>
      </c>
      <c r="E2335" s="15">
        <f>VLOOKUP(A2335,home!$A$2:$E$405,3,FALSE)</f>
        <v>1.5417000000000001</v>
      </c>
      <c r="F2335" s="15">
        <f>VLOOKUP(B2335,home!$B$2:$E$405,3,FALSE)</f>
        <v>1.4414</v>
      </c>
      <c r="G2335" s="15">
        <f>VLOOKUP(C2335,away!$B$2:$E$405,4,FALSE)</f>
        <v>1.1531</v>
      </c>
      <c r="H2335" s="15">
        <f>VLOOKUP(A2335,away!$A$2:$E$405,3,FALSE)</f>
        <v>1.125</v>
      </c>
      <c r="I2335" s="15">
        <f>VLOOKUP(C2335,away!$B$2:$E$405,3,FALSE)</f>
        <v>0.59260000000000002</v>
      </c>
      <c r="J2335" s="15">
        <f>VLOOKUP(B2335,home!$B$2:$E$405,4,FALSE)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346</v>
      </c>
      <c r="B2336" t="s">
        <v>321</v>
      </c>
      <c r="C2336" t="s">
        <v>237</v>
      </c>
      <c r="D2336" t="s">
        <v>456</v>
      </c>
      <c r="E2336" s="10">
        <f>VLOOKUP(A2336,home!$A$2:$E$405,3,FALSE)</f>
        <v>1.5941000000000001</v>
      </c>
      <c r="F2336" s="10">
        <f>VLOOKUP(B2336,home!$B$2:$E$405,3,FALSE)</f>
        <v>1.0455000000000001</v>
      </c>
      <c r="G2336" s="10">
        <f>VLOOKUP(C2336,away!$B$2:$E$405,4,FALSE)</f>
        <v>0.69699999999999995</v>
      </c>
      <c r="H2336" s="10">
        <f>VLOOKUP(A2336,away!$A$2:$E$405,3,FALSE)</f>
        <v>1.1647000000000001</v>
      </c>
      <c r="I2336" s="10">
        <f>VLOOKUP(C2336,away!$B$2:$E$405,3,FALSE)</f>
        <v>0.85860000000000003</v>
      </c>
      <c r="J2336" s="10">
        <f>VLOOKUP(B2336,home!$B$2:$E$405,4,FALSE)</f>
        <v>0.76319999999999999</v>
      </c>
      <c r="K2336" s="12">
        <f t="shared" ref="K2336:K2357" si="3134">E2336*F2336*G2336</f>
        <v>1.16164219035</v>
      </c>
      <c r="L2336" s="12">
        <f t="shared" ref="L2336:L2357" si="3135">H2336*I2336*J2336</f>
        <v>0.76320871574400007</v>
      </c>
      <c r="M2336" s="13">
        <f t="shared" ref="M2336:M2357" si="3136">_xlfn.POISSON.DIST(0,K2336,FALSE) * _xlfn.POISSON.DIST(0,L2336,FALSE)</f>
        <v>0.14589750766402393</v>
      </c>
      <c r="N2336" s="13">
        <f t="shared" ref="N2336:N2357" si="3137">_xlfn.POISSON.DIST(1,K2336,FALSE) * _xlfn.POISSON.DIST(0,L2336,FALSE)</f>
        <v>0.16948070036944266</v>
      </c>
      <c r="O2336" s="13">
        <f t="shared" ref="O2336:O2357" si="3138">_xlfn.POISSON.DIST(0,K2336,FALSE) * _xlfn.POISSON.DIST(1,L2336,FALSE)</f>
        <v>0.11135024945451009</v>
      </c>
      <c r="P2336" s="13">
        <f t="shared" ref="P2336:P2357" si="3139">_xlfn.POISSON.DIST(1,K2336,FALSE) * _xlfn.POISSON.DIST(1,L2336,FALSE)</f>
        <v>0.129349147672356</v>
      </c>
      <c r="Q2336" s="13">
        <f t="shared" ref="Q2336:Q2357" si="3140">_xlfn.POISSON.DIST(2,K2336,FALSE) * _xlfn.POISSON.DIST(0,L2336,FALSE)</f>
        <v>9.8437965999605762E-2</v>
      </c>
      <c r="R2336" s="13">
        <f t="shared" ref="R2336:R2357" si="3141">_xlfn.POISSON.DIST(0,K2336,FALSE) * _xlfn.POISSON.DIST(2,L2336,FALSE)</f>
        <v>4.2491740441975338E-2</v>
      </c>
      <c r="S2336" s="13">
        <f t="shared" ref="S2336:S2357" si="3142">_xlfn.POISSON.DIST(2,K2336,FALSE) * _xlfn.POISSON.DIST(2,L2336,FALSE)</f>
        <v>2.8669444515279103E-2</v>
      </c>
      <c r="T2336" s="13">
        <f t="shared" ref="T2336:T2357" si="3143">_xlfn.POISSON.DIST(2,K2336,FALSE) * _xlfn.POISSON.DIST(1,L2336,FALSE)</f>
        <v>7.5128713611010658E-2</v>
      </c>
      <c r="U2336" s="13">
        <f t="shared" ref="U2336:U2357" si="3144">_xlfn.POISSON.DIST(1,K2336,FALSE) * _xlfn.POISSON.DIST(2,L2336,FALSE)</f>
        <v>4.9360198438799907E-2</v>
      </c>
      <c r="V2336" s="13">
        <f t="shared" ref="V2336:V2357" si="3145">_xlfn.POISSON.DIST(3,K2336,FALSE) * _xlfn.POISSON.DIST(3,L2336,FALSE)</f>
        <v>2.8241806119516663E-3</v>
      </c>
      <c r="W2336" s="13">
        <f t="shared" ref="W2336:W2357" si="3146">_xlfn.POISSON.DIST(3,K2336,FALSE) * _xlfn.POISSON.DIST(0,L2336,FALSE)</f>
        <v>3.8116564812460278E-2</v>
      </c>
      <c r="X2336" s="13">
        <f t="shared" ref="X2336:X2357" si="3147">_xlfn.POISSON.DIST(3,K2336,FALSE) * _xlfn.POISSON.DIST(1,L2336,FALSE)</f>
        <v>2.9090894479090752E-2</v>
      </c>
      <c r="Y2336" s="13">
        <f t="shared" ref="Y2336:Y2357" si="3148">_xlfn.POISSON.DIST(3,K2336,FALSE) * _xlfn.POISSON.DIST(2,L2336,FALSE)</f>
        <v>1.1101212107615535E-2</v>
      </c>
      <c r="Z2336" s="13">
        <f t="shared" ref="Z2336:Z2357" si="3149">_xlfn.POISSON.DIST(0,K2336,FALSE) * _xlfn.POISSON.DIST(3,L2336,FALSE)</f>
        <v>1.0810022217482465E-2</v>
      </c>
      <c r="AA2336" s="13">
        <f t="shared" ref="AA2336:AA2357" si="3150">_xlfn.POISSON.DIST(1,K2336,FALSE) * _xlfn.POISSON.DIST(3,L2336,FALSE)</f>
        <v>1.2557377886448494E-2</v>
      </c>
      <c r="AB2336" s="13">
        <f t="shared" ref="AB2336:AB2357" si="3151">_xlfn.POISSON.DIST(2,K2336,FALSE) * _xlfn.POISSON.DIST(3,L2336,FALSE)</f>
        <v>7.2935899765333451E-3</v>
      </c>
      <c r="AC2336" s="13">
        <f t="shared" ref="AC2336:AC2357" si="3152">_xlfn.POISSON.DIST(4,K2336,FALSE) * _xlfn.POISSON.DIST(4,L2336,FALSE)</f>
        <v>1.5649057379289429E-4</v>
      </c>
      <c r="AD2336" s="13">
        <f t="shared" ref="AD2336:AD2357" si="3153">_xlfn.POISSON.DIST(4,K2336,FALSE) * _xlfn.POISSON.DIST(0,L2336,FALSE)</f>
        <v>1.1069452459341024E-2</v>
      </c>
      <c r="AE2336" s="13">
        <f t="shared" ref="AE2336:AE2357" si="3154">_xlfn.POISSON.DIST(4,K2336,FALSE) * _xlfn.POISSON.DIST(1,L2336,FALSE)</f>
        <v>8.4483025954829264E-3</v>
      </c>
      <c r="AF2336" s="13">
        <f t="shared" ref="AF2336:AF2357" si="3155">_xlfn.POISSON.DIST(4,K2336,FALSE) * _xlfn.POISSON.DIST(2,L2336,FALSE)</f>
        <v>3.2239090870576125E-3</v>
      </c>
      <c r="AG2336" s="13">
        <f t="shared" ref="AG2336:AG2357" si="3156">_xlfn.POISSON.DIST(4,K2336,FALSE) * _xlfn.POISSON.DIST(3,L2336,FALSE)</f>
        <v>8.2017183800288417E-4</v>
      </c>
      <c r="AH2336" s="13">
        <f t="shared" ref="AH2336:AH2357" si="3157">_xlfn.POISSON.DIST(0,K2336,FALSE) * _xlfn.POISSON.DIST(4,L2336,FALSE)</f>
        <v>2.0625757934422243E-3</v>
      </c>
      <c r="AI2336" s="13">
        <f t="shared" ref="AI2336:AI2357" si="3158">_xlfn.POISSON.DIST(1,K2336,FALSE) * _xlfn.POISSON.DIST(4,L2336,FALSE)</f>
        <v>2.3959750624571148E-3</v>
      </c>
      <c r="AJ2336" s="13">
        <f t="shared" ref="AJ2336:AJ2357" si="3159">_xlfn.POISSON.DIST(2,K2336,FALSE) * _xlfn.POISSON.DIST(4,L2336,FALSE)</f>
        <v>1.3916328597883313E-3</v>
      </c>
      <c r="AK2336" s="13">
        <f t="shared" ref="AK2336:AK2357" si="3160">_xlfn.POISSON.DIST(3,K2336,FALSE) * _xlfn.POISSON.DIST(4,L2336,FALSE)</f>
        <v>5.3885981446918376E-4</v>
      </c>
      <c r="AL2336" s="13">
        <f t="shared" ref="AL2336:AL2357" si="3161">_xlfn.POISSON.DIST(5,K2336,FALSE) * _xlfn.POISSON.DIST(5,L2336,FALSE)</f>
        <v>5.5496279992616127E-6</v>
      </c>
      <c r="AM2336" s="13">
        <f t="shared" ref="AM2336:AM2357" si="3162">_xlfn.POISSON.DIST(5,K2336,FALSE) * _xlfn.POISSON.DIST(0,L2336,FALSE)</f>
        <v>2.5717486001688213E-3</v>
      </c>
      <c r="AN2336" s="13">
        <f t="shared" ref="AN2336:AN2357" si="3163">_xlfn.POISSON.DIST(5,K2336,FALSE) * _xlfn.POISSON.DIST(1,L2336,FALSE)</f>
        <v>1.9627809463512759E-3</v>
      </c>
      <c r="AO2336" s="13">
        <f t="shared" ref="AO2336:AO2357" si="3164">_xlfn.POISSON.DIST(5,K2336,FALSE) * _xlfn.POISSON.DIST(2,L2336,FALSE)</f>
        <v>7.4900576267577504E-4</v>
      </c>
      <c r="AP2336" s="13">
        <f t="shared" ref="AP2336:AP2357" si="3165">_xlfn.POISSON.DIST(5,K2336,FALSE) * _xlfn.POISSON.DIST(3,L2336,FALSE)</f>
        <v>1.9054924207221124E-4</v>
      </c>
      <c r="AQ2336" s="13">
        <f t="shared" ref="AQ2336:AQ2357" si="3166">_xlfn.POISSON.DIST(5,K2336,FALSE) * _xlfn.POISSON.DIST(4,L2336,FALSE)</f>
        <v>3.6357210581981226E-5</v>
      </c>
      <c r="AR2336" s="13">
        <f t="shared" ref="AR2336:AR2357" si="3167">_xlfn.POISSON.DIST(0,K2336,FALSE) * _xlfn.POISSON.DIST(5,L2336,FALSE)</f>
        <v>3.1483516448754047E-4</v>
      </c>
      <c r="AS2336" s="13">
        <f t="shared" ref="AS2336:AS2357" si="3168">_xlfn.POISSON.DIST(1,K2336,FALSE) * _xlfn.POISSON.DIST(5,L2336,FALSE)</f>
        <v>3.6572581007450911E-4</v>
      </c>
      <c r="AT2336" s="13">
        <f t="shared" ref="AT2336:AT2357" si="3169">_xlfn.POISSON.DIST(2,K2336,FALSE) * _xlfn.POISSON.DIST(5,L2336,FALSE)</f>
        <v>2.1242126554124052E-4</v>
      </c>
      <c r="AU2336" s="13">
        <f t="shared" ref="AU2336:AU2357" si="3170">_xlfn.POISSON.DIST(3,K2336,FALSE) * _xlfn.POISSON.DIST(5,L2336,FALSE)</f>
        <v>8.2252501393415188E-5</v>
      </c>
      <c r="AV2336" s="13">
        <f t="shared" ref="AV2336:AV2357" si="3171">_xlfn.POISSON.DIST(4,K2336,FALSE) * _xlfn.POISSON.DIST(5,L2336,FALSE)</f>
        <v>2.3886993970103312E-5</v>
      </c>
      <c r="AW2336" s="13">
        <f t="shared" ref="AW2336:AW2357" si="3172">_xlfn.POISSON.DIST(6,K2336,FALSE) * _xlfn.POISSON.DIST(6,L2336,FALSE)</f>
        <v>1.366712196909316E-7</v>
      </c>
      <c r="AX2336" s="13">
        <f t="shared" ref="AX2336:AX2357" si="3173">_xlfn.POISSON.DIST(6,K2336,FALSE) * _xlfn.POISSON.DIST(0,L2336,FALSE)</f>
        <v>4.979086128216087E-4</v>
      </c>
      <c r="AY2336" s="13">
        <f t="shared" ref="AY2336:AY2357" si="3174">_xlfn.POISSON.DIST(6,K2336,FALSE) * _xlfn.POISSON.DIST(1,L2336,FALSE)</f>
        <v>3.8000819294945653E-4</v>
      </c>
      <c r="AZ2336" s="13">
        <f t="shared" ref="AZ2336:AZ2357" si="3175">_xlfn.POISSON.DIST(6,K2336,FALSE) * _xlfn.POISSON.DIST(2,L2336,FALSE)</f>
        <v>1.4501278245657642E-4</v>
      </c>
      <c r="BA2336" s="13">
        <f t="shared" ref="BA2336:BA2357" si="3176">_xlfn.POISSON.DIST(6,K2336,FALSE) * _xlfn.POISSON.DIST(3,L2336,FALSE)</f>
        <v>3.6891673155049256E-5</v>
      </c>
      <c r="BB2336" s="13">
        <f t="shared" ref="BB2336:BB2357" si="3177">_xlfn.POISSON.DIST(6,K2336,FALSE) * _xlfn.POISSON.DIST(4,L2336,FALSE)</f>
        <v>7.0390116225781346E-6</v>
      </c>
      <c r="BC2336" s="13">
        <f t="shared" ref="BC2336:BC2357" si="3178">_xlfn.POISSON.DIST(6,K2336,FALSE) * _xlfn.POISSON.DIST(5,L2336,FALSE)</f>
        <v>1.0744470041149899E-6</v>
      </c>
      <c r="BD2336" s="13">
        <f t="shared" ref="BD2336:BD2357" si="3179">_xlfn.POISSON.DIST(0,K2336,FALSE) * _xlfn.POISSON.DIST(6,L2336,FALSE)</f>
        <v>4.004749025993112E-5</v>
      </c>
      <c r="BE2336" s="13">
        <f t="shared" ref="BE2336:BE2357" si="3180">_xlfn.POISSON.DIST(1,K2336,FALSE) * _xlfn.POISSON.DIST(6,L2336,FALSE)</f>
        <v>4.6520854303566679E-5</v>
      </c>
      <c r="BF2336" s="13">
        <f t="shared" ref="BF2336:BF2357" si="3181">_xlfn.POISSON.DIST(2,K2336,FALSE) * _xlfn.POISSON.DIST(6,L2336,FALSE)</f>
        <v>2.7020293545074223E-5</v>
      </c>
      <c r="BG2336" s="13">
        <f t="shared" ref="BG2336:BG2357" si="3182">_xlfn.POISSON.DIST(3,K2336,FALSE) * _xlfn.POISSON.DIST(6,L2336,FALSE)</f>
        <v>1.0462637659199993E-5</v>
      </c>
      <c r="BH2336" s="13">
        <f t="shared" ref="BH2336:BH2357" si="3183">_xlfn.POISSON.DIST(4,K2336,FALSE) * _xlfn.POISSON.DIST(6,L2336,FALSE)</f>
        <v>3.0384603318178692E-6</v>
      </c>
      <c r="BI2336" s="13">
        <f t="shared" ref="BI2336:BI2357" si="3184">_xlfn.POISSON.DIST(5,K2336,FALSE) * _xlfn.POISSON.DIST(6,L2336,FALSE)</f>
        <v>7.0592074302889976E-7</v>
      </c>
      <c r="BJ2336" s="14">
        <f t="shared" ref="BJ2336:BJ2357" si="3185">SUM(N2336,Q2336,T2336,W2336,X2336,Y2336,AD2336,AE2336,AF2336,AG2336,AM2336,AN2336,AO2336,AP2336,AQ2336,AX2336,AY2336,AZ2336,BA2336,BB2336,BC2336)</f>
        <v>0.45149626384096964</v>
      </c>
      <c r="BK2336" s="14">
        <f t="shared" ref="BK2336:BK2357" si="3186">SUM(M2336,P2336,S2336,V2336,AC2336,AL2336,AY2336)</f>
        <v>0.30728232885835233</v>
      </c>
      <c r="BL2336" s="14">
        <f t="shared" ref="BL2336:BL2357" si="3187">SUM(O2336,R2336,U2336,AA2336,AB2336,AH2336,AI2336,AJ2336,AK2336,AR2336,AS2336,AT2336,AU2336,AV2336,BD2336,BE2336,BF2336,BG2336,BH2336,BI2336)</f>
        <v>0.23056911712073344</v>
      </c>
      <c r="BM2336" s="14">
        <f t="shared" ref="BM2336:BM2357" si="3188">SUM(S2336:BI2336)</f>
        <v>0.30277054891389421</v>
      </c>
      <c r="BN2336" s="14">
        <f t="shared" ref="BN2336:BN2357" si="3189">SUM(M2336:R2336)</f>
        <v>0.69700731160191376</v>
      </c>
    </row>
    <row r="2337" spans="1:66" x14ac:dyDescent="0.25">
      <c r="A2337" t="s">
        <v>347</v>
      </c>
      <c r="B2337" t="s">
        <v>246</v>
      </c>
      <c r="C2337" t="s">
        <v>253</v>
      </c>
      <c r="D2337" t="s">
        <v>456</v>
      </c>
      <c r="E2337" s="10">
        <f>VLOOKUP(A2337,home!$A$2:$E$405,3,FALSE)</f>
        <v>1.1607000000000001</v>
      </c>
      <c r="F2337" s="10">
        <f>VLOOKUP(B2337,home!$B$2:$E$405,3,FALSE)</f>
        <v>0.54830000000000001</v>
      </c>
      <c r="G2337" s="10">
        <f>VLOOKUP(C2337,away!$B$2:$E$405,4,FALSE)</f>
        <v>1.0339</v>
      </c>
      <c r="H2337" s="10">
        <f>VLOOKUP(A2337,away!$A$2:$E$405,3,FALSE)</f>
        <v>0.89880000000000004</v>
      </c>
      <c r="I2337" s="10">
        <f>VLOOKUP(C2337,away!$B$2:$E$405,3,FALSE)</f>
        <v>1.1126</v>
      </c>
      <c r="J2337" s="10">
        <f>VLOOKUP(B2337,home!$B$2:$E$405,4,FALSE)</f>
        <v>1.6183000000000001</v>
      </c>
      <c r="K2337" s="12">
        <f t="shared" si="3134"/>
        <v>0.65798617035900009</v>
      </c>
      <c r="L2337" s="12">
        <f t="shared" si="3135"/>
        <v>1.6183078973040002</v>
      </c>
      <c r="M2337" s="13">
        <f t="shared" si="3136"/>
        <v>0.10266396831553086</v>
      </c>
      <c r="N2337" s="13">
        <f t="shared" si="3137"/>
        <v>6.7551471345793868E-2</v>
      </c>
      <c r="O2337" s="13">
        <f t="shared" si="3138"/>
        <v>0.16614191069359124</v>
      </c>
      <c r="P2337" s="13">
        <f t="shared" si="3139"/>
        <v>0.10931907955340309</v>
      </c>
      <c r="Q2337" s="13">
        <f t="shared" si="3140"/>
        <v>2.2223966966467317E-2</v>
      </c>
      <c r="R2337" s="13">
        <f t="shared" si="3141"/>
        <v>0.13443438307430733</v>
      </c>
      <c r="S2337" s="13">
        <f t="shared" si="3142"/>
        <v>2.9101400789597665E-2</v>
      </c>
      <c r="T2337" s="13">
        <f t="shared" si="3143"/>
        <v>3.5965221251257284E-2</v>
      </c>
      <c r="U2337" s="13">
        <f t="shared" si="3144"/>
        <v>8.8455964883638258E-2</v>
      </c>
      <c r="V2337" s="13">
        <f t="shared" si="3145"/>
        <v>3.4430973638578332E-3</v>
      </c>
      <c r="W2337" s="13">
        <f t="shared" si="3146"/>
        <v>4.8743543048169191E-3</v>
      </c>
      <c r="X2337" s="13">
        <f t="shared" si="3147"/>
        <v>7.8882060657429684E-3</v>
      </c>
      <c r="Y2337" s="13">
        <f t="shared" si="3148"/>
        <v>6.3827730858765832E-3</v>
      </c>
      <c r="Z2337" s="13">
        <f t="shared" si="3149"/>
        <v>7.2518741266114267E-2</v>
      </c>
      <c r="AA2337" s="13">
        <f t="shared" si="3150"/>
        <v>4.7716328844945713E-2</v>
      </c>
      <c r="AB2337" s="13">
        <f t="shared" si="3151"/>
        <v>1.5698342240138257E-2</v>
      </c>
      <c r="AC2337" s="13">
        <f t="shared" si="3152"/>
        <v>2.2914334065145072E-4</v>
      </c>
      <c r="AD2337" s="13">
        <f t="shared" si="3153"/>
        <v>8.0181443049984744E-4</v>
      </c>
      <c r="AE2337" s="13">
        <f t="shared" si="3154"/>
        <v>1.2975826250502126E-3</v>
      </c>
      <c r="AF2337" s="13">
        <f t="shared" si="3155"/>
        <v>1.0499441047616073E-3</v>
      </c>
      <c r="AG2337" s="13">
        <f t="shared" si="3156"/>
        <v>5.66377612154496E-4</v>
      </c>
      <c r="AH2337" s="13">
        <f t="shared" si="3157"/>
        <v>2.9339412923374553E-2</v>
      </c>
      <c r="AI2337" s="13">
        <f t="shared" si="3158"/>
        <v>1.9304927950032576E-2</v>
      </c>
      <c r="AJ2337" s="13">
        <f t="shared" si="3159"/>
        <v>6.3511878054491782E-3</v>
      </c>
      <c r="AK2337" s="13">
        <f t="shared" si="3160"/>
        <v>1.3929979137794291E-3</v>
      </c>
      <c r="AL2337" s="13">
        <f t="shared" si="3161"/>
        <v>9.7598951206794411E-6</v>
      </c>
      <c r="AM2337" s="13">
        <f t="shared" si="3162"/>
        <v>1.0551656129263548E-4</v>
      </c>
      <c r="AN2337" s="13">
        <f t="shared" si="3163"/>
        <v>1.7075828443623359E-4</v>
      </c>
      <c r="AO2337" s="13">
        <f t="shared" si="3164"/>
        <v>1.3816974011661979E-4</v>
      </c>
      <c r="AP2337" s="13">
        <f t="shared" si="3165"/>
        <v>7.4533727199722395E-5</v>
      </c>
      <c r="AQ2337" s="13">
        <f t="shared" si="3166"/>
        <v>3.0154629835703177E-5</v>
      </c>
      <c r="AR2337" s="13">
        <f t="shared" si="3167"/>
        <v>9.496040727232001E-3</v>
      </c>
      <c r="AS2337" s="13">
        <f t="shared" si="3168"/>
        <v>6.2482634716844784E-3</v>
      </c>
      <c r="AT2337" s="13">
        <f t="shared" si="3169"/>
        <v>2.0556354765638501E-3</v>
      </c>
      <c r="AU2337" s="13">
        <f t="shared" si="3170"/>
        <v>4.5085990495944865E-4</v>
      </c>
      <c r="AV2337" s="13">
        <f t="shared" si="3171"/>
        <v>7.4164895558172573E-5</v>
      </c>
      <c r="AW2337" s="13">
        <f t="shared" si="3172"/>
        <v>2.8868257411815234E-7</v>
      </c>
      <c r="AX2337" s="13">
        <f t="shared" si="3173"/>
        <v>1.1571406345731985E-5</v>
      </c>
      <c r="AY2337" s="13">
        <f t="shared" si="3174"/>
        <v>1.8726098272211695E-5</v>
      </c>
      <c r="AZ2337" s="13">
        <f t="shared" si="3175"/>
        <v>1.5152296359805491E-5</v>
      </c>
      <c r="BA2337" s="13">
        <f t="shared" si="3176"/>
        <v>8.1736936204546275E-6</v>
      </c>
      <c r="BB2337" s="13">
        <f t="shared" si="3177"/>
        <v>3.3068882340312622E-6</v>
      </c>
      <c r="BC2337" s="13">
        <f t="shared" si="3178"/>
        <v>1.0703126689268924E-6</v>
      </c>
      <c r="BD2337" s="13">
        <f t="shared" si="3179"/>
        <v>2.5612529503333315E-3</v>
      </c>
      <c r="BE2337" s="13">
        <f t="shared" si="3180"/>
        <v>1.6852690201105188E-3</v>
      </c>
      <c r="BF2337" s="13">
        <f t="shared" si="3181"/>
        <v>5.5444185428359246E-4</v>
      </c>
      <c r="BG2337" s="13">
        <f t="shared" si="3182"/>
        <v>1.2160502412893461E-4</v>
      </c>
      <c r="BH2337" s="13">
        <f t="shared" si="3183"/>
        <v>2.0003606030752865E-5</v>
      </c>
      <c r="BI2337" s="13">
        <f t="shared" si="3184"/>
        <v>2.6324192251090561E-6</v>
      </c>
      <c r="BJ2337" s="14">
        <f t="shared" si="3185"/>
        <v>0.14917884543080329</v>
      </c>
      <c r="BK2337" s="14">
        <f t="shared" si="3186"/>
        <v>0.24478517535643379</v>
      </c>
      <c r="BL2337" s="14">
        <f t="shared" si="3187"/>
        <v>0.53210562567936681</v>
      </c>
      <c r="BM2337" s="14">
        <f t="shared" si="3188"/>
        <v>0.39623517036792627</v>
      </c>
      <c r="BN2337" s="14">
        <f t="shared" si="3189"/>
        <v>0.60233477994909368</v>
      </c>
    </row>
    <row r="2338" spans="1:66" x14ac:dyDescent="0.25">
      <c r="A2338" t="s">
        <v>347</v>
      </c>
      <c r="B2338" t="s">
        <v>258</v>
      </c>
      <c r="C2338" t="s">
        <v>259</v>
      </c>
      <c r="D2338" t="s">
        <v>456</v>
      </c>
      <c r="E2338" s="10">
        <f>VLOOKUP(A2338,home!$A$2:$E$405,3,FALSE)</f>
        <v>1.1607000000000001</v>
      </c>
      <c r="F2338" s="10">
        <f>VLOOKUP(B2338,home!$B$2:$E$405,3,FALSE)</f>
        <v>2.0676999999999999</v>
      </c>
      <c r="G2338" s="10">
        <f>VLOOKUP(C2338,away!$B$2:$E$405,4,FALSE)</f>
        <v>0.62660000000000005</v>
      </c>
      <c r="H2338" s="10">
        <f>VLOOKUP(A2338,away!$A$2:$E$405,3,FALSE)</f>
        <v>0.89880000000000004</v>
      </c>
      <c r="I2338" s="10">
        <f>VLOOKUP(C2338,away!$B$2:$E$405,3,FALSE)</f>
        <v>1.0114000000000001</v>
      </c>
      <c r="J2338" s="10">
        <f>VLOOKUP(B2338,home!$B$2:$E$405,4,FALSE)</f>
        <v>0.8901</v>
      </c>
      <c r="K2338" s="12">
        <f t="shared" si="3134"/>
        <v>1.5038270857740001</v>
      </c>
      <c r="L2338" s="12">
        <f t="shared" si="3135"/>
        <v>0.80914212943200003</v>
      </c>
      <c r="M2338" s="13">
        <f t="shared" si="3136"/>
        <v>9.8966960664859577E-2</v>
      </c>
      <c r="N2338" s="13">
        <f t="shared" si="3137"/>
        <v>0.14882919604454589</v>
      </c>
      <c r="O2338" s="13">
        <f t="shared" si="3138"/>
        <v>8.0078337295777471E-2</v>
      </c>
      <c r="P2338" s="13">
        <f t="shared" si="3139"/>
        <v>0.12042397260913647</v>
      </c>
      <c r="Q2338" s="13">
        <f t="shared" si="3140"/>
        <v>0.11190668808287842</v>
      </c>
      <c r="R2338" s="13">
        <f t="shared" si="3141"/>
        <v>3.2397378180439661E-2</v>
      </c>
      <c r="S2338" s="13">
        <f t="shared" si="3142"/>
        <v>3.6633269026203619E-2</v>
      </c>
      <c r="T2338" s="13">
        <f t="shared" si="3143"/>
        <v>9.0548415893062881E-2</v>
      </c>
      <c r="U2338" s="13">
        <f t="shared" si="3144"/>
        <v>4.8720054815808753E-2</v>
      </c>
      <c r="V2338" s="13">
        <f t="shared" si="3145"/>
        <v>4.9528580673770944E-3</v>
      </c>
      <c r="W2338" s="13">
        <f t="shared" si="3146"/>
        <v>5.6096102872765036E-2</v>
      </c>
      <c r="X2338" s="13">
        <f t="shared" si="3147"/>
        <v>4.5389720131305641E-2</v>
      </c>
      <c r="Y2338" s="13">
        <f t="shared" si="3148"/>
        <v>1.8363367400683579E-2</v>
      </c>
      <c r="Z2338" s="13">
        <f t="shared" si="3149"/>
        <v>8.7380278563115883E-3</v>
      </c>
      <c r="AA2338" s="13">
        <f t="shared" si="3150"/>
        <v>1.3140482966569089E-2</v>
      </c>
      <c r="AB2338" s="13">
        <f t="shared" si="3151"/>
        <v>9.8805071026392428E-3</v>
      </c>
      <c r="AC2338" s="13">
        <f t="shared" si="3152"/>
        <v>3.7666790527607612E-4</v>
      </c>
      <c r="AD2338" s="13">
        <f t="shared" si="3153"/>
        <v>2.1089709726607193E-2</v>
      </c>
      <c r="AE2338" s="13">
        <f t="shared" si="3154"/>
        <v>1.7064572637289711E-2</v>
      </c>
      <c r="AF2338" s="13">
        <f t="shared" si="3155"/>
        <v>6.9038323207918162E-3</v>
      </c>
      <c r="AG2338" s="13">
        <f t="shared" si="3156"/>
        <v>1.8620605284289859E-3</v>
      </c>
      <c r="AH2338" s="13">
        <f t="shared" si="3157"/>
        <v>1.7675766166730228E-3</v>
      </c>
      <c r="AI2338" s="13">
        <f t="shared" si="3158"/>
        <v>2.6581295923336591E-3</v>
      </c>
      <c r="AJ2338" s="13">
        <f t="shared" si="3159"/>
        <v>1.998683639224379E-3</v>
      </c>
      <c r="AK2338" s="13">
        <f t="shared" si="3160"/>
        <v>1.0018915308529905E-3</v>
      </c>
      <c r="AL2338" s="13">
        <f t="shared" si="3161"/>
        <v>1.8333328699994346E-5</v>
      </c>
      <c r="AM2338" s="13">
        <f t="shared" si="3162"/>
        <v>6.3430553435966583E-3</v>
      </c>
      <c r="AN2338" s="13">
        <f t="shared" si="3163"/>
        <v>5.1324333078228276E-3</v>
      </c>
      <c r="AO2338" s="13">
        <f t="shared" si="3164"/>
        <v>2.0764340079297426E-3</v>
      </c>
      <c r="AP2338" s="13">
        <f t="shared" si="3165"/>
        <v>5.6004341160043156E-4</v>
      </c>
      <c r="AQ2338" s="13">
        <f t="shared" si="3166"/>
        <v>1.132886796591838E-4</v>
      </c>
      <c r="AR2338" s="13">
        <f t="shared" si="3167"/>
        <v>2.8604414150980409E-4</v>
      </c>
      <c r="AS2338" s="13">
        <f t="shared" si="3168"/>
        <v>4.3016092772941441E-4</v>
      </c>
      <c r="AT2338" s="13">
        <f t="shared" si="3169"/>
        <v>3.2344382718058285E-4</v>
      </c>
      <c r="AU2338" s="13">
        <f t="shared" si="3170"/>
        <v>1.6213452934685512E-4</v>
      </c>
      <c r="AV2338" s="13">
        <f t="shared" si="3171"/>
        <v>6.0955574192755058E-5</v>
      </c>
      <c r="AW2338" s="13">
        <f t="shared" si="3172"/>
        <v>6.1967152650704125E-7</v>
      </c>
      <c r="AX2338" s="13">
        <f t="shared" si="3173"/>
        <v>1.5898097387106915E-3</v>
      </c>
      <c r="AY2338" s="13">
        <f t="shared" si="3174"/>
        <v>1.2863820373721006E-3</v>
      </c>
      <c r="AZ2338" s="13">
        <f t="shared" si="3175"/>
        <v>5.2043295049116801E-4</v>
      </c>
      <c r="BA2338" s="13">
        <f t="shared" si="3176"/>
        <v>1.4036807526233411E-4</v>
      </c>
      <c r="BB2338" s="13">
        <f t="shared" si="3177"/>
        <v>2.8394430830509065E-5</v>
      </c>
      <c r="BC2338" s="13">
        <f t="shared" si="3178"/>
        <v>4.5950260452415496E-6</v>
      </c>
      <c r="BD2338" s="13">
        <f t="shared" si="3179"/>
        <v>3.857506096213185E-5</v>
      </c>
      <c r="BE2338" s="13">
        <f t="shared" si="3180"/>
        <v>5.8010221510237143E-5</v>
      </c>
      <c r="BF2338" s="13">
        <f t="shared" si="3181"/>
        <v>4.3618671179422073E-5</v>
      </c>
      <c r="BG2338" s="13">
        <f t="shared" si="3182"/>
        <v>2.1864979721694894E-5</v>
      </c>
      <c r="BH2338" s="13">
        <f t="shared" si="3183"/>
        <v>8.2202871838460102E-6</v>
      </c>
      <c r="BI2338" s="13">
        <f t="shared" si="3184"/>
        <v>2.4723781039817028E-6</v>
      </c>
      <c r="BJ2338" s="14">
        <f t="shared" si="3185"/>
        <v>0.53584890264768015</v>
      </c>
      <c r="BK2338" s="14">
        <f t="shared" si="3186"/>
        <v>0.26265844363892493</v>
      </c>
      <c r="BL2338" s="14">
        <f t="shared" si="3187"/>
        <v>0.1930785423389389</v>
      </c>
      <c r="BM2338" s="14">
        <f t="shared" si="3188"/>
        <v>0.40643562123837246</v>
      </c>
      <c r="BN2338" s="14">
        <f t="shared" si="3189"/>
        <v>0.59260253287763742</v>
      </c>
    </row>
    <row r="2339" spans="1:66" x14ac:dyDescent="0.25">
      <c r="A2339" t="s">
        <v>349</v>
      </c>
      <c r="B2339" t="s">
        <v>280</v>
      </c>
      <c r="C2339" t="s">
        <v>450</v>
      </c>
      <c r="D2339" t="s">
        <v>456</v>
      </c>
      <c r="E2339" s="10">
        <f>VLOOKUP(A2339,home!$A$2:$E$405,3,FALSE)</f>
        <v>1.5124</v>
      </c>
      <c r="F2339" s="10">
        <f>VLOOKUP(B2339,home!$B$2:$E$405,3,FALSE)</f>
        <v>0.4546</v>
      </c>
      <c r="G2339" s="10">
        <f>VLOOKUP(C2339,away!$B$2:$E$405,4,FALSE)</f>
        <v>0.66120000000000001</v>
      </c>
      <c r="H2339" s="10">
        <f>VLOOKUP(A2339,away!$A$2:$E$405,3,FALSE)</f>
        <v>1.1446000000000001</v>
      </c>
      <c r="I2339" s="10">
        <f>VLOOKUP(C2339,away!$B$2:$E$405,3,FALSE)</f>
        <v>2.621</v>
      </c>
      <c r="J2339" s="10">
        <f>VLOOKUP(B2339,home!$B$2:$E$405,4,FALSE)</f>
        <v>0.65529999999999999</v>
      </c>
      <c r="K2339" s="12">
        <f t="shared" si="3134"/>
        <v>0.45459949084800005</v>
      </c>
      <c r="L2339" s="12">
        <f t="shared" si="3135"/>
        <v>1.9658977719800002</v>
      </c>
      <c r="M2339" s="13">
        <f t="shared" si="3136"/>
        <v>8.8877411036434498E-2</v>
      </c>
      <c r="N2339" s="13">
        <f t="shared" si="3137"/>
        <v>4.0403625805051545E-2</v>
      </c>
      <c r="O2339" s="13">
        <f t="shared" si="3138"/>
        <v>0.17472390433587723</v>
      </c>
      <c r="P2339" s="13">
        <f t="shared" si="3139"/>
        <v>7.9429397950064456E-2</v>
      </c>
      <c r="Q2339" s="13">
        <f t="shared" si="3140"/>
        <v>9.1837338596947714E-3</v>
      </c>
      <c r="R2339" s="13">
        <f t="shared" si="3141"/>
        <v>0.17174466712277389</v>
      </c>
      <c r="S2339" s="13">
        <f t="shared" si="3142"/>
        <v>1.7746436313619034E-2</v>
      </c>
      <c r="T2339" s="13">
        <f t="shared" si="3143"/>
        <v>1.8054281933231237E-2</v>
      </c>
      <c r="U2339" s="13">
        <f t="shared" si="3144"/>
        <v>7.8075038229872273E-2</v>
      </c>
      <c r="V2339" s="13">
        <f t="shared" si="3145"/>
        <v>1.7622134874844301E-3</v>
      </c>
      <c r="W2339" s="13">
        <f t="shared" si="3146"/>
        <v>1.3916402455669274E-3</v>
      </c>
      <c r="X2339" s="13">
        <f t="shared" si="3147"/>
        <v>2.7358224581577229E-3</v>
      </c>
      <c r="Y2339" s="13">
        <f t="shared" si="3148"/>
        <v>2.6891736375125575E-3</v>
      </c>
      <c r="Z2339" s="13">
        <f t="shared" si="3149"/>
        <v>0.11254415281536935</v>
      </c>
      <c r="AA2339" s="13">
        <f t="shared" si="3150"/>
        <v>5.1162514567786414E-2</v>
      </c>
      <c r="AB2339" s="13">
        <f t="shared" si="3151"/>
        <v>1.1629226536509543E-2</v>
      </c>
      <c r="AC2339" s="13">
        <f t="shared" si="3152"/>
        <v>9.8430210456535233E-5</v>
      </c>
      <c r="AD2339" s="13">
        <f t="shared" si="3153"/>
        <v>1.5815973676957769E-4</v>
      </c>
      <c r="AE2339" s="13">
        <f t="shared" si="3154"/>
        <v>3.1092587413225609E-4</v>
      </c>
      <c r="AF2339" s="13">
        <f t="shared" si="3155"/>
        <v>3.0562424160376813E-4</v>
      </c>
      <c r="AG2339" s="13">
        <f t="shared" si="3156"/>
        <v>2.0027533854397503E-4</v>
      </c>
      <c r="AH2339" s="13">
        <f t="shared" si="3157"/>
        <v>5.5312574817277839E-2</v>
      </c>
      <c r="AI2339" s="13">
        <f t="shared" si="3158"/>
        <v>2.5145068349426414E-2</v>
      </c>
      <c r="AJ2339" s="13">
        <f t="shared" si="3159"/>
        <v>5.7154676344937034E-3</v>
      </c>
      <c r="AK2339" s="13">
        <f t="shared" si="3160"/>
        <v>8.6608289219968718E-4</v>
      </c>
      <c r="AL2339" s="13">
        <f t="shared" si="3161"/>
        <v>3.518667911447474E-6</v>
      </c>
      <c r="AM2339" s="13">
        <f t="shared" si="3162"/>
        <v>1.4379867161620751E-5</v>
      </c>
      <c r="AN2339" s="13">
        <f t="shared" si="3163"/>
        <v>2.8269348814398599E-5</v>
      </c>
      <c r="AO2339" s="13">
        <f t="shared" si="3164"/>
        <v>2.7787324924775837E-5</v>
      </c>
      <c r="AP2339" s="13">
        <f t="shared" si="3165"/>
        <v>1.8209013386300384E-5</v>
      </c>
      <c r="AQ2339" s="13">
        <f t="shared" si="3166"/>
        <v>8.9492647115204852E-6</v>
      </c>
      <c r="AR2339" s="13">
        <f t="shared" si="3167"/>
        <v>2.1747773519152726E-2</v>
      </c>
      <c r="AS2339" s="13">
        <f t="shared" si="3168"/>
        <v>9.8865267688844471E-3</v>
      </c>
      <c r="AT2339" s="13">
        <f t="shared" si="3169"/>
        <v>2.247205017694996E-3</v>
      </c>
      <c r="AU2339" s="13">
        <f t="shared" si="3170"/>
        <v>3.4052608562507209E-4</v>
      </c>
      <c r="AV2339" s="13">
        <f t="shared" si="3171"/>
        <v>3.8700746286405048E-5</v>
      </c>
      <c r="AW2339" s="13">
        <f t="shared" si="3172"/>
        <v>8.7350552273597586E-8</v>
      </c>
      <c r="AX2339" s="13">
        <f t="shared" si="3173"/>
        <v>1.0895133816891111E-6</v>
      </c>
      <c r="AY2339" s="13">
        <f t="shared" si="3174"/>
        <v>2.1418719296050186E-6</v>
      </c>
      <c r="AZ2339" s="13">
        <f t="shared" si="3175"/>
        <v>2.1053506271385051E-6</v>
      </c>
      <c r="BA2339" s="13">
        <f t="shared" si="3176"/>
        <v>1.3796347023760947E-6</v>
      </c>
      <c r="BB2339" s="13">
        <f t="shared" si="3177"/>
        <v>6.7805519688686405E-7</v>
      </c>
      <c r="BC2339" s="13">
        <f t="shared" si="3178"/>
        <v>2.6659744016786943E-7</v>
      </c>
      <c r="BD2339" s="13">
        <f t="shared" si="3179"/>
        <v>7.1256499178046591E-3</v>
      </c>
      <c r="BE2339" s="13">
        <f t="shared" si="3180"/>
        <v>3.2393168245950913E-3</v>
      </c>
      <c r="BF2339" s="13">
        <f t="shared" si="3181"/>
        <v>7.3629588957814431E-4</v>
      </c>
      <c r="BG2339" s="13">
        <f t="shared" si="3182"/>
        <v>1.1157324550523325E-4</v>
      </c>
      <c r="BH2339" s="13">
        <f t="shared" si="3183"/>
        <v>1.2680285149734482E-5</v>
      </c>
      <c r="BI2339" s="13">
        <f t="shared" si="3184"/>
        <v>1.1528902345753507E-6</v>
      </c>
      <c r="BJ2339" s="14">
        <f t="shared" si="3185"/>
        <v>7.5538518972540825E-2</v>
      </c>
      <c r="BK2339" s="14">
        <f t="shared" si="3186"/>
        <v>0.18791954953789999</v>
      </c>
      <c r="BL2339" s="14">
        <f t="shared" si="3187"/>
        <v>0.61986194567672825</v>
      </c>
      <c r="BM2339" s="14">
        <f t="shared" si="3188"/>
        <v>0.43149937237126451</v>
      </c>
      <c r="BN2339" s="14">
        <f t="shared" si="3189"/>
        <v>0.5643627401098964</v>
      </c>
    </row>
    <row r="2340" spans="1:66" x14ac:dyDescent="0.25">
      <c r="A2340" t="s">
        <v>340</v>
      </c>
      <c r="B2340" t="s">
        <v>132</v>
      </c>
      <c r="C2340" t="s">
        <v>133</v>
      </c>
      <c r="D2340" t="s">
        <v>457</v>
      </c>
      <c r="E2340" s="10">
        <f>VLOOKUP(A2340,home!$A$2:$E$405,3,FALSE)</f>
        <v>1.3937999999999999</v>
      </c>
      <c r="F2340" s="10">
        <f>VLOOKUP(B2340,home!$B$2:$E$405,3,FALSE)</f>
        <v>0.78920000000000001</v>
      </c>
      <c r="G2340" s="10">
        <f>VLOOKUP(C2340,away!$B$2:$E$405,4,FALSE)</f>
        <v>1.2197</v>
      </c>
      <c r="H2340" s="10">
        <f>VLOOKUP(A2340,away!$A$2:$E$405,3,FALSE)</f>
        <v>1.2</v>
      </c>
      <c r="I2340" s="10">
        <f>VLOOKUP(C2340,away!$B$2:$E$405,3,FALSE)</f>
        <v>0.83330000000000004</v>
      </c>
      <c r="J2340" s="10">
        <f>VLOOKUP(B2340,home!$B$2:$E$405,4,FALSE)</f>
        <v>1.3332999999999999</v>
      </c>
      <c r="K2340" s="12">
        <f t="shared" si="3134"/>
        <v>1.3416540951120002</v>
      </c>
      <c r="L2340" s="12">
        <f t="shared" si="3135"/>
        <v>1.3332466679999999</v>
      </c>
      <c r="M2340" s="13">
        <f t="shared" si="3136"/>
        <v>6.8913666833181453E-2</v>
      </c>
      <c r="N2340" s="13">
        <f t="shared" si="3137"/>
        <v>9.2458303315921933E-2</v>
      </c>
      <c r="O2340" s="13">
        <f t="shared" si="3138"/>
        <v>9.1878916685001283E-2</v>
      </c>
      <c r="P2340" s="13">
        <f t="shared" si="3139"/>
        <v>0.12326972482488627</v>
      </c>
      <c r="Q2340" s="13">
        <f t="shared" si="3140"/>
        <v>6.2023530635457055E-2</v>
      </c>
      <c r="R2340" s="13">
        <f t="shared" si="3141"/>
        <v>6.1248629764863803E-2</v>
      </c>
      <c r="S2340" s="13">
        <f t="shared" si="3142"/>
        <v>5.5124860411167001E-2</v>
      </c>
      <c r="T2340" s="13">
        <f t="shared" si="3143"/>
        <v>8.2692665557319037E-2</v>
      </c>
      <c r="U2340" s="13">
        <f t="shared" si="3144"/>
        <v>8.2174474944028283E-2</v>
      </c>
      <c r="V2340" s="13">
        <f t="shared" si="3145"/>
        <v>1.0956101849618037E-2</v>
      </c>
      <c r="W2340" s="13">
        <f t="shared" si="3146"/>
        <v>2.7738041290121862E-2</v>
      </c>
      <c r="X2340" s="13">
        <f t="shared" si="3147"/>
        <v>3.698165112690139E-2</v>
      </c>
      <c r="Y2340" s="13">
        <f t="shared" si="3148"/>
        <v>2.4652831571039872E-2</v>
      </c>
      <c r="Z2340" s="13">
        <f t="shared" si="3149"/>
        <v>2.7219843851190091E-2</v>
      </c>
      <c r="AA2340" s="13">
        <f t="shared" si="3150"/>
        <v>3.6519614971258392E-2</v>
      </c>
      <c r="AB2340" s="13">
        <f t="shared" si="3151"/>
        <v>2.4498345489051169E-2</v>
      </c>
      <c r="AC2340" s="13">
        <f t="shared" si="3152"/>
        <v>1.2248619561061793E-3</v>
      </c>
      <c r="AD2340" s="13">
        <f t="shared" si="3153"/>
        <v>9.3037141718194383E-3</v>
      </c>
      <c r="AE2340" s="13">
        <f t="shared" si="3154"/>
        <v>1.2404145919602646E-2</v>
      </c>
      <c r="AF2340" s="13">
        <f t="shared" si="3155"/>
        <v>8.268893108348014E-3</v>
      </c>
      <c r="AG2340" s="13">
        <f t="shared" si="3156"/>
        <v>3.6748247282510503E-3</v>
      </c>
      <c r="AH2340" s="13">
        <f t="shared" si="3157"/>
        <v>9.0726915295198662E-3</v>
      </c>
      <c r="AI2340" s="13">
        <f t="shared" si="3158"/>
        <v>1.2172413744268288E-2</v>
      </c>
      <c r="AJ2340" s="13">
        <f t="shared" si="3159"/>
        <v>8.1655843736975729E-3</v>
      </c>
      <c r="AK2340" s="13">
        <f t="shared" si="3160"/>
        <v>3.6517965713179701E-3</v>
      </c>
      <c r="AL2340" s="13">
        <f t="shared" si="3161"/>
        <v>8.7639159670998976E-5</v>
      </c>
      <c r="AM2340" s="13">
        <f t="shared" si="3162"/>
        <v>2.4964732436746164E-3</v>
      </c>
      <c r="AN2340" s="13">
        <f t="shared" si="3163"/>
        <v>3.3284146338803345E-3</v>
      </c>
      <c r="AO2340" s="13">
        <f t="shared" si="3164"/>
        <v>2.2187988601716983E-3</v>
      </c>
      <c r="AP2340" s="13">
        <f t="shared" si="3165"/>
        <v>9.8606872909537142E-4</v>
      </c>
      <c r="AQ2340" s="13">
        <f t="shared" si="3166"/>
        <v>3.2866821187134957E-4</v>
      </c>
      <c r="AR2340" s="13">
        <f t="shared" si="3167"/>
        <v>2.4192271503048371E-3</v>
      </c>
      <c r="AS2340" s="13">
        <f t="shared" si="3168"/>
        <v>3.2457660132126196E-3</v>
      </c>
      <c r="AT2340" s="13">
        <f t="shared" si="3169"/>
        <v>2.1773476317010314E-3</v>
      </c>
      <c r="AU2340" s="13">
        <f t="shared" si="3170"/>
        <v>9.7374912218470147E-4</v>
      </c>
      <c r="AV2340" s="13">
        <f t="shared" si="3171"/>
        <v>3.2660862434770514E-4</v>
      </c>
      <c r="AW2340" s="13">
        <f t="shared" si="3172"/>
        <v>4.3545849921820921E-6</v>
      </c>
      <c r="AX2340" s="13">
        <f t="shared" si="3173"/>
        <v>5.5823392511893143E-4</v>
      </c>
      <c r="AY2340" s="13">
        <f t="shared" si="3174"/>
        <v>7.4426352062937685E-4</v>
      </c>
      <c r="AZ2340" s="13">
        <f t="shared" si="3175"/>
        <v>4.9614342949653317E-4</v>
      </c>
      <c r="BA2340" s="13">
        <f t="shared" si="3176"/>
        <v>2.2049385807544852E-4</v>
      </c>
      <c r="BB2340" s="13">
        <f t="shared" si="3177"/>
        <v>7.3493175398389141E-5</v>
      </c>
      <c r="BC2340" s="13">
        <f t="shared" si="3178"/>
        <v>1.9596906244128379E-5</v>
      </c>
      <c r="BD2340" s="13">
        <f t="shared" si="3179"/>
        <v>5.3757108954650978E-4</v>
      </c>
      <c r="BE2340" s="13">
        <f t="shared" si="3180"/>
        <v>7.2123445370389473E-4</v>
      </c>
      <c r="BF2340" s="13">
        <f t="shared" si="3181"/>
        <v>4.838235791738484E-4</v>
      </c>
      <c r="BG2340" s="13">
        <f t="shared" si="3182"/>
        <v>2.1637462877011299E-4</v>
      </c>
      <c r="BH2340" s="13">
        <f t="shared" si="3183"/>
        <v>7.2574976691940242E-5</v>
      </c>
      <c r="BI2340" s="13">
        <f t="shared" si="3184"/>
        <v>1.9474102936279889E-5</v>
      </c>
      <c r="BJ2340" s="14">
        <f t="shared" si="3185"/>
        <v>0.37166924991843842</v>
      </c>
      <c r="BK2340" s="14">
        <f t="shared" si="3186"/>
        <v>0.2603211185552593</v>
      </c>
      <c r="BL2340" s="14">
        <f t="shared" si="3187"/>
        <v>0.34057621944558009</v>
      </c>
      <c r="BM2340" s="14">
        <f t="shared" si="3188"/>
        <v>0.49925375077551887</v>
      </c>
      <c r="BN2340" s="14">
        <f t="shared" si="3189"/>
        <v>0.49979277205931183</v>
      </c>
    </row>
    <row r="2341" spans="1:66" x14ac:dyDescent="0.25">
      <c r="A2341" t="s">
        <v>340</v>
      </c>
      <c r="B2341" t="s">
        <v>137</v>
      </c>
      <c r="C2341" t="s">
        <v>143</v>
      </c>
      <c r="D2341" t="s">
        <v>457</v>
      </c>
      <c r="E2341" s="10">
        <f>VLOOKUP(A2341,home!$A$2:$E$405,3,FALSE)</f>
        <v>1.3937999999999999</v>
      </c>
      <c r="F2341" s="10">
        <f>VLOOKUP(B2341,home!$B$2:$E$405,3,FALSE)</f>
        <v>0.93269999999999997</v>
      </c>
      <c r="G2341" s="10">
        <f>VLOOKUP(C2341,away!$B$2:$E$405,4,FALSE)</f>
        <v>0.93269999999999997</v>
      </c>
      <c r="H2341" s="10">
        <f>VLOOKUP(A2341,away!$A$2:$E$405,3,FALSE)</f>
        <v>1.2</v>
      </c>
      <c r="I2341" s="10">
        <f>VLOOKUP(C2341,away!$B$2:$E$405,3,FALSE)</f>
        <v>0.41670000000000001</v>
      </c>
      <c r="J2341" s="10">
        <f>VLOOKUP(B2341,home!$B$2:$E$405,4,FALSE)</f>
        <v>0.58330000000000004</v>
      </c>
      <c r="K2341" s="12">
        <f t="shared" si="3134"/>
        <v>1.2125074444019999</v>
      </c>
      <c r="L2341" s="12">
        <f t="shared" si="3135"/>
        <v>0.29167333200000006</v>
      </c>
      <c r="M2341" s="13">
        <f t="shared" si="3136"/>
        <v>0.22219925015950301</v>
      </c>
      <c r="N2341" s="13">
        <f t="shared" si="3137"/>
        <v>0.26941824495893962</v>
      </c>
      <c r="O2341" s="13">
        <f t="shared" si="3138"/>
        <v>6.4809595661923791E-2</v>
      </c>
      <c r="P2341" s="13">
        <f t="shared" si="3139"/>
        <v>7.858211720876615E-2</v>
      </c>
      <c r="Q2341" s="13">
        <f t="shared" si="3140"/>
        <v>0.163335813835218</v>
      </c>
      <c r="R2341" s="13">
        <f t="shared" si="3141"/>
        <v>9.45161535614303E-3</v>
      </c>
      <c r="S2341" s="13">
        <f t="shared" si="3142"/>
        <v>6.9477610079461422E-3</v>
      </c>
      <c r="T2341" s="13">
        <f t="shared" si="3143"/>
        <v>4.7640701056249742E-2</v>
      </c>
      <c r="U2341" s="13">
        <f t="shared" si="3144"/>
        <v>1.1460153980947683E-2</v>
      </c>
      <c r="V2341" s="13">
        <f t="shared" si="3145"/>
        <v>2.7301310746648483E-4</v>
      </c>
      <c r="W2341" s="13">
        <f t="shared" si="3146"/>
        <v>6.601529673755363E-2</v>
      </c>
      <c r="X2341" s="13">
        <f t="shared" si="3147"/>
        <v>1.9254901562411001E-2</v>
      </c>
      <c r="Y2341" s="13">
        <f t="shared" si="3148"/>
        <v>2.8080706480202119E-3</v>
      </c>
      <c r="Z2341" s="13">
        <f t="shared" si="3149"/>
        <v>9.1892804790286826E-4</v>
      </c>
      <c r="AA2341" s="13">
        <f t="shared" si="3150"/>
        <v>1.1142070989520253E-3</v>
      </c>
      <c r="AB2341" s="13">
        <f t="shared" si="3151"/>
        <v>6.754922010424433E-4</v>
      </c>
      <c r="AC2341" s="13">
        <f t="shared" si="3152"/>
        <v>6.0345466948752999E-6</v>
      </c>
      <c r="AD2341" s="13">
        <f t="shared" si="3153"/>
        <v>2.0011009684672707E-2</v>
      </c>
      <c r="AE2341" s="13">
        <f t="shared" si="3154"/>
        <v>5.836677871412759E-3</v>
      </c>
      <c r="AF2341" s="13">
        <f t="shared" si="3155"/>
        <v>8.5120164128281374E-4</v>
      </c>
      <c r="AG2341" s="13">
        <f t="shared" si="3156"/>
        <v>8.2757606305609025E-5</v>
      </c>
      <c r="AH2341" s="13">
        <f t="shared" si="3157"/>
        <v>6.7006701400021317E-5</v>
      </c>
      <c r="AI2341" s="13">
        <f t="shared" si="3158"/>
        <v>8.1246124272347744E-5</v>
      </c>
      <c r="AJ2341" s="13">
        <f t="shared" si="3159"/>
        <v>4.9255765254515845E-5</v>
      </c>
      <c r="AK2341" s="13">
        <f t="shared" si="3160"/>
        <v>1.9907660683605932E-5</v>
      </c>
      <c r="AL2341" s="13">
        <f t="shared" si="3161"/>
        <v>8.5366166688332091E-8</v>
      </c>
      <c r="AM2341" s="13">
        <f t="shared" si="3162"/>
        <v>4.8526996425332352E-3</v>
      </c>
      <c r="AN2341" s="13">
        <f t="shared" si="3163"/>
        <v>1.4154030739328778E-3</v>
      </c>
      <c r="AO2341" s="13">
        <f t="shared" si="3164"/>
        <v>2.0641766534852245E-4</v>
      </c>
      <c r="AP2341" s="13">
        <f t="shared" si="3165"/>
        <v>2.0068842745288164E-5</v>
      </c>
      <c r="AQ2341" s="13">
        <f t="shared" si="3166"/>
        <v>1.463386558225557E-6</v>
      </c>
      <c r="AR2341" s="13">
        <f t="shared" si="3167"/>
        <v>3.9088135727346591E-6</v>
      </c>
      <c r="AS2341" s="13">
        <f t="shared" si="3168"/>
        <v>4.7394655557203513E-6</v>
      </c>
      <c r="AT2341" s="13">
        <f t="shared" si="3169"/>
        <v>2.8733186343988946E-6</v>
      </c>
      <c r="AU2341" s="13">
        <f t="shared" si="3170"/>
        <v>1.1613067447825489E-6</v>
      </c>
      <c r="AV2341" s="13">
        <f t="shared" si="3171"/>
        <v>3.5202326832077344E-7</v>
      </c>
      <c r="AW2341" s="13">
        <f t="shared" si="3172"/>
        <v>8.3861845612666837E-10</v>
      </c>
      <c r="AX2341" s="13">
        <f t="shared" si="3173"/>
        <v>9.8065574033641108E-4</v>
      </c>
      <c r="AY2341" s="13">
        <f t="shared" si="3174"/>
        <v>2.8603112732884784E-4</v>
      </c>
      <c r="AZ2341" s="13">
        <f t="shared" si="3175"/>
        <v>4.1713825981860666E-5</v>
      </c>
      <c r="BA2341" s="13">
        <f t="shared" si="3176"/>
        <v>4.0556035381991583E-6</v>
      </c>
      <c r="BB2341" s="13">
        <f t="shared" si="3177"/>
        <v>2.9572784931438448E-7</v>
      </c>
      <c r="BC2341" s="13">
        <f t="shared" si="3178"/>
        <v>1.7251185434944099E-8</v>
      </c>
      <c r="BD2341" s="13">
        <f t="shared" si="3179"/>
        <v>1.9001611315439022E-7</v>
      </c>
      <c r="BE2341" s="13">
        <f t="shared" si="3180"/>
        <v>2.3039595175603091E-7</v>
      </c>
      <c r="BF2341" s="13">
        <f t="shared" si="3181"/>
        <v>1.3967840333213577E-7</v>
      </c>
      <c r="BG2341" s="13">
        <f t="shared" si="3182"/>
        <v>5.6453701287466556E-8</v>
      </c>
      <c r="BH2341" s="13">
        <f t="shared" si="3183"/>
        <v>1.711263326877499E-8</v>
      </c>
      <c r="BI2341" s="13">
        <f t="shared" si="3184"/>
        <v>4.1498390463422006E-9</v>
      </c>
      <c r="BJ2341" s="14">
        <f t="shared" si="3185"/>
        <v>0.60306349748940458</v>
      </c>
      <c r="BK2341" s="14">
        <f t="shared" si="3186"/>
        <v>0.30829429252387219</v>
      </c>
      <c r="BL2341" s="14">
        <f t="shared" si="3187"/>
        <v>8.7742153285037247E-2</v>
      </c>
      <c r="BM2341" s="14">
        <f t="shared" si="3188"/>
        <v>0.1919362038770126</v>
      </c>
      <c r="BN2341" s="14">
        <f t="shared" si="3189"/>
        <v>0.80779663718049366</v>
      </c>
    </row>
    <row r="2342" spans="1:66" x14ac:dyDescent="0.25">
      <c r="A2342" t="s">
        <v>340</v>
      </c>
      <c r="B2342" t="s">
        <v>130</v>
      </c>
      <c r="C2342" t="s">
        <v>141</v>
      </c>
      <c r="D2342" t="s">
        <v>457</v>
      </c>
      <c r="E2342" s="10">
        <f>VLOOKUP(A2342,home!$A$2:$E$405,3,FALSE)</f>
        <v>1.3937999999999999</v>
      </c>
      <c r="F2342" s="10">
        <f>VLOOKUP(B2342,home!$B$2:$E$405,3,FALSE)</f>
        <v>0.71750000000000003</v>
      </c>
      <c r="G2342" s="10">
        <f>VLOOKUP(C2342,away!$B$2:$E$405,4,FALSE)</f>
        <v>1.0044</v>
      </c>
      <c r="H2342" s="10">
        <f>VLOOKUP(A2342,away!$A$2:$E$405,3,FALSE)</f>
        <v>1.2</v>
      </c>
      <c r="I2342" s="10">
        <f>VLOOKUP(C2342,away!$B$2:$E$405,3,FALSE)</f>
        <v>1.25</v>
      </c>
      <c r="J2342" s="10">
        <f>VLOOKUP(B2342,home!$B$2:$E$405,4,FALSE)</f>
        <v>0.83330000000000004</v>
      </c>
      <c r="K2342" s="12">
        <f t="shared" si="3134"/>
        <v>1.0044517266000001</v>
      </c>
      <c r="L2342" s="12">
        <f t="shared" si="3135"/>
        <v>1.2499500000000001</v>
      </c>
      <c r="M2342" s="13">
        <f t="shared" si="3136"/>
        <v>0.10493630556036092</v>
      </c>
      <c r="N2342" s="13">
        <f t="shared" si="3137"/>
        <v>0.10540345330312971</v>
      </c>
      <c r="O2342" s="13">
        <f t="shared" si="3138"/>
        <v>0.13116513513517314</v>
      </c>
      <c r="P2342" s="13">
        <f t="shared" si="3139"/>
        <v>0.13174904645624702</v>
      </c>
      <c r="Q2342" s="13">
        <f t="shared" si="3140"/>
        <v>5.2936340329965553E-2</v>
      </c>
      <c r="R2342" s="13">
        <f t="shared" si="3141"/>
        <v>8.1974930331104853E-2</v>
      </c>
      <c r="S2342" s="13">
        <f t="shared" si="3142"/>
        <v>4.1353207427685404E-2</v>
      </c>
      <c r="T2342" s="13">
        <f t="shared" si="3143"/>
        <v>6.6167778595440457E-2</v>
      </c>
      <c r="U2342" s="13">
        <f t="shared" si="3144"/>
        <v>8.2339860308992985E-2</v>
      </c>
      <c r="V2342" s="13">
        <f t="shared" si="3145"/>
        <v>5.7688387651614595E-3</v>
      </c>
      <c r="W2342" s="13">
        <f t="shared" si="3146"/>
        <v>1.7723999481439712E-2</v>
      </c>
      <c r="X2342" s="13">
        <f t="shared" si="3147"/>
        <v>2.2154113151825573E-2</v>
      </c>
      <c r="Y2342" s="13">
        <f t="shared" si="3148"/>
        <v>1.3845766867062188E-2</v>
      </c>
      <c r="Z2342" s="13">
        <f t="shared" si="3149"/>
        <v>3.4154854722454824E-2</v>
      </c>
      <c r="AA2342" s="13">
        <f t="shared" si="3150"/>
        <v>3.4306902797741921E-2</v>
      </c>
      <c r="AB2342" s="13">
        <f t="shared" si="3151"/>
        <v>1.722981387474512E-2</v>
      </c>
      <c r="AC2342" s="13">
        <f t="shared" si="3152"/>
        <v>4.5267877166727482E-4</v>
      </c>
      <c r="AD2342" s="13">
        <f t="shared" si="3153"/>
        <v>4.4507254703474051E-3</v>
      </c>
      <c r="AE2342" s="13">
        <f t="shared" si="3154"/>
        <v>5.5631843016607403E-3</v>
      </c>
      <c r="AF2342" s="13">
        <f t="shared" si="3155"/>
        <v>3.4768511089304215E-3</v>
      </c>
      <c r="AG2342" s="13">
        <f t="shared" si="3156"/>
        <v>1.4486300145358599E-3</v>
      </c>
      <c r="AH2342" s="13">
        <f t="shared" si="3157"/>
        <v>1.067296516508311E-2</v>
      </c>
      <c r="AI2342" s="13">
        <f t="shared" si="3158"/>
        <v>1.0720478288009386E-2</v>
      </c>
      <c r="AJ2342" s="13">
        <f t="shared" si="3159"/>
        <v>5.3841014631844193E-3</v>
      </c>
      <c r="AK2342" s="13">
        <f t="shared" si="3160"/>
        <v>1.802690003628393E-3</v>
      </c>
      <c r="AL2342" s="13">
        <f t="shared" si="3161"/>
        <v>2.2733789301870497E-5</v>
      </c>
      <c r="AM2342" s="13">
        <f t="shared" si="3162"/>
        <v>8.9410777666261009E-4</v>
      </c>
      <c r="AN2342" s="13">
        <f t="shared" si="3163"/>
        <v>1.1175900154394298E-3</v>
      </c>
      <c r="AO2342" s="13">
        <f t="shared" si="3164"/>
        <v>6.9846581989925765E-4</v>
      </c>
      <c r="AP2342" s="13">
        <f t="shared" si="3165"/>
        <v>2.9101578386102567E-4</v>
      </c>
      <c r="AQ2342" s="13">
        <f t="shared" si="3166"/>
        <v>9.0938794759272312E-5</v>
      </c>
      <c r="AR2342" s="13">
        <f t="shared" si="3167"/>
        <v>2.6681345616191279E-3</v>
      </c>
      <c r="AS2342" s="13">
        <f t="shared" si="3168"/>
        <v>2.6800123672194674E-3</v>
      </c>
      <c r="AT2342" s="13">
        <f t="shared" si="3169"/>
        <v>1.3459715247814735E-3</v>
      </c>
      <c r="AU2342" s="13">
        <f t="shared" si="3170"/>
        <v>4.506544740070621E-4</v>
      </c>
      <c r="AV2342" s="13">
        <f t="shared" si="3171"/>
        <v>1.1316516612910208E-4</v>
      </c>
      <c r="AW2342" s="13">
        <f t="shared" si="3172"/>
        <v>7.9285001793985232E-7</v>
      </c>
      <c r="AX2342" s="13">
        <f t="shared" si="3173"/>
        <v>1.4968135000587428E-4</v>
      </c>
      <c r="AY2342" s="13">
        <f t="shared" si="3174"/>
        <v>1.8709420343984259E-4</v>
      </c>
      <c r="AZ2342" s="13">
        <f t="shared" si="3175"/>
        <v>1.1692919979481563E-4</v>
      </c>
      <c r="BA2342" s="13">
        <f t="shared" si="3176"/>
        <v>4.8718551094509921E-5</v>
      </c>
      <c r="BB2342" s="13">
        <f t="shared" si="3177"/>
        <v>1.5223938235145679E-5</v>
      </c>
      <c r="BC2342" s="13">
        <f t="shared" si="3178"/>
        <v>3.8058323194040699E-6</v>
      </c>
      <c r="BD2342" s="13">
        <f t="shared" si="3179"/>
        <v>5.5583913254930435E-4</v>
      </c>
      <c r="BE2342" s="13">
        <f t="shared" si="3180"/>
        <v>5.5831357640099514E-4</v>
      </c>
      <c r="BF2342" s="13">
        <f t="shared" si="3181"/>
        <v>2.8039951790010027E-4</v>
      </c>
      <c r="BG2342" s="13">
        <f t="shared" si="3182"/>
        <v>9.3882593297521145E-5</v>
      </c>
      <c r="BH2342" s="13">
        <f t="shared" si="3183"/>
        <v>2.3575133233845174E-5</v>
      </c>
      <c r="BI2342" s="13">
        <f t="shared" si="3184"/>
        <v>4.7360166563121676E-6</v>
      </c>
      <c r="BJ2342" s="14">
        <f t="shared" si="3185"/>
        <v>0.29678441388984883</v>
      </c>
      <c r="BK2342" s="14">
        <f t="shared" si="3186"/>
        <v>0.28446990497386371</v>
      </c>
      <c r="BL2342" s="14">
        <f t="shared" si="3187"/>
        <v>0.38437156143145756</v>
      </c>
      <c r="BM2342" s="14">
        <f t="shared" si="3188"/>
        <v>0.39142922254822188</v>
      </c>
      <c r="BN2342" s="14">
        <f t="shared" si="3189"/>
        <v>0.60816521111598121</v>
      </c>
    </row>
    <row r="2343" spans="1:66" x14ac:dyDescent="0.25">
      <c r="A2343" t="s">
        <v>340</v>
      </c>
      <c r="B2343" t="s">
        <v>138</v>
      </c>
      <c r="C2343" t="s">
        <v>144</v>
      </c>
      <c r="D2343" t="s">
        <v>457</v>
      </c>
      <c r="E2343" s="10">
        <f>VLOOKUP(A2343,home!$A$2:$E$405,3,FALSE)</f>
        <v>1.3937999999999999</v>
      </c>
      <c r="F2343" s="10">
        <f>VLOOKUP(B2343,home!$B$2:$E$405,3,FALSE)</f>
        <v>0.50219999999999998</v>
      </c>
      <c r="G2343" s="10">
        <f>VLOOKUP(C2343,away!$B$2:$E$405,4,FALSE)</f>
        <v>0.93269999999999997</v>
      </c>
      <c r="H2343" s="10">
        <f>VLOOKUP(A2343,away!$A$2:$E$405,3,FALSE)</f>
        <v>1.2</v>
      </c>
      <c r="I2343" s="10">
        <f>VLOOKUP(C2343,away!$B$2:$E$405,3,FALSE)</f>
        <v>0.75</v>
      </c>
      <c r="J2343" s="10">
        <f>VLOOKUP(B2343,home!$B$2:$E$405,4,FALSE)</f>
        <v>2.1667000000000001</v>
      </c>
      <c r="K2343" s="12">
        <f t="shared" si="3134"/>
        <v>0.6528586239719999</v>
      </c>
      <c r="L2343" s="12">
        <f t="shared" si="3135"/>
        <v>1.9500299999999999</v>
      </c>
      <c r="M2343" s="13">
        <f t="shared" si="3136"/>
        <v>7.4059339352543746E-2</v>
      </c>
      <c r="N2343" s="13">
        <f t="shared" si="3137"/>
        <v>4.8350278381977099E-2</v>
      </c>
      <c r="O2343" s="13">
        <f t="shared" si="3138"/>
        <v>0.14441793351764087</v>
      </c>
      <c r="P2343" s="13">
        <f t="shared" si="3139"/>
        <v>9.4284493353206794E-2</v>
      </c>
      <c r="Q2343" s="13">
        <f t="shared" si="3140"/>
        <v>1.5782948106560352E-2</v>
      </c>
      <c r="R2343" s="13">
        <f t="shared" si="3141"/>
        <v>0.14080965144870264</v>
      </c>
      <c r="S2343" s="13">
        <f t="shared" si="3142"/>
        <v>3.0008253397164432E-2</v>
      </c>
      <c r="T2343" s="13">
        <f t="shared" si="3143"/>
        <v>3.0777222296235876E-2</v>
      </c>
      <c r="U2343" s="13">
        <f t="shared" si="3144"/>
        <v>9.1928795286776943E-2</v>
      </c>
      <c r="V2343" s="13">
        <f t="shared" si="3145"/>
        <v>4.2448138249698373E-3</v>
      </c>
      <c r="W2343" s="13">
        <f t="shared" si="3146"/>
        <v>3.4346779276901575E-3</v>
      </c>
      <c r="X2343" s="13">
        <f t="shared" si="3147"/>
        <v>6.6977249993336371E-3</v>
      </c>
      <c r="Y2343" s="13">
        <f t="shared" si="3148"/>
        <v>6.5303823402252876E-3</v>
      </c>
      <c r="Z2343" s="13">
        <f t="shared" si="3149"/>
        <v>9.1527681538171174E-2</v>
      </c>
      <c r="AA2343" s="13">
        <f t="shared" si="3150"/>
        <v>5.9754636224357859E-2</v>
      </c>
      <c r="AB2343" s="13">
        <f t="shared" si="3151"/>
        <v>1.9505664790690845E-2</v>
      </c>
      <c r="AC2343" s="13">
        <f t="shared" si="3152"/>
        <v>3.3775291236464274E-4</v>
      </c>
      <c r="AD2343" s="13">
        <f t="shared" si="3153"/>
        <v>5.6058977641469893E-4</v>
      </c>
      <c r="AE2343" s="13">
        <f t="shared" si="3154"/>
        <v>1.0931668817019552E-3</v>
      </c>
      <c r="AF2343" s="13">
        <f t="shared" si="3155"/>
        <v>1.0658541071626323E-3</v>
      </c>
      <c r="AG2343" s="13">
        <f t="shared" si="3156"/>
        <v>6.9281582819678226E-4</v>
      </c>
      <c r="AH2343" s="13">
        <f t="shared" si="3157"/>
        <v>4.4620431207469974E-2</v>
      </c>
      <c r="AI2343" s="13">
        <f t="shared" si="3158"/>
        <v>2.9130833319146135E-2</v>
      </c>
      <c r="AJ2343" s="13">
        <f t="shared" si="3159"/>
        <v>9.5091578779477152E-3</v>
      </c>
      <c r="AK2343" s="13">
        <f t="shared" si="3160"/>
        <v>2.0693785757764827E-3</v>
      </c>
      <c r="AL2343" s="13">
        <f t="shared" si="3161"/>
        <v>1.7199646931377411E-5</v>
      </c>
      <c r="AM2343" s="13">
        <f t="shared" si="3162"/>
        <v>7.3197174008574311E-5</v>
      </c>
      <c r="AN2343" s="13">
        <f t="shared" si="3163"/>
        <v>1.4273668523194014E-4</v>
      </c>
      <c r="AO2343" s="13">
        <f t="shared" si="3164"/>
        <v>1.3917040915142017E-4</v>
      </c>
      <c r="AP2343" s="13">
        <f t="shared" si="3165"/>
        <v>9.0462157652514594E-5</v>
      </c>
      <c r="AQ2343" s="13">
        <f t="shared" si="3166"/>
        <v>4.4100980321783245E-5</v>
      </c>
      <c r="AR2343" s="13">
        <f t="shared" si="3167"/>
        <v>1.740223589350055E-2</v>
      </c>
      <c r="AS2343" s="13">
        <f t="shared" si="3168"/>
        <v>1.1361199779466917E-2</v>
      </c>
      <c r="AT2343" s="13">
        <f t="shared" si="3169"/>
        <v>3.7086286273468796E-3</v>
      </c>
      <c r="AU2343" s="13">
        <f t="shared" si="3170"/>
        <v>8.0707006082428355E-4</v>
      </c>
      <c r="AV2343" s="13">
        <f t="shared" si="3171"/>
        <v>1.3172566233968496E-4</v>
      </c>
      <c r="AW2343" s="13">
        <f t="shared" si="3172"/>
        <v>6.0824348982111792E-7</v>
      </c>
      <c r="AX2343" s="13">
        <f t="shared" si="3173"/>
        <v>7.964567716979476E-6</v>
      </c>
      <c r="AY2343" s="13">
        <f t="shared" si="3174"/>
        <v>1.5531145985141484E-5</v>
      </c>
      <c r="AZ2343" s="13">
        <f t="shared" si="3175"/>
        <v>1.5143100302702729E-5</v>
      </c>
      <c r="BA2343" s="13">
        <f t="shared" si="3176"/>
        <v>9.8431666277597964E-6</v>
      </c>
      <c r="BB2343" s="13">
        <f t="shared" si="3177"/>
        <v>4.7986175547826077E-6</v>
      </c>
      <c r="BC2343" s="13">
        <f t="shared" si="3178"/>
        <v>1.8714896380705474E-6</v>
      </c>
      <c r="BD2343" s="13">
        <f t="shared" si="3179"/>
        <v>5.6558136765671426E-3</v>
      </c>
      <c r="BE2343" s="13">
        <f t="shared" si="3180"/>
        <v>3.6924467343256431E-3</v>
      </c>
      <c r="BF2343" s="13">
        <f t="shared" si="3181"/>
        <v>1.2053228470308721E-3</v>
      </c>
      <c r="BG2343" s="13">
        <f t="shared" si="3182"/>
        <v>2.6230180511819612E-4</v>
      </c>
      <c r="BH2343" s="13">
        <f t="shared" si="3183"/>
        <v>4.2811498888709289E-5</v>
      </c>
      <c r="BI2343" s="13">
        <f t="shared" si="3184"/>
        <v>5.5899712509323126E-6</v>
      </c>
      <c r="BJ2343" s="14">
        <f t="shared" si="3185"/>
        <v>0.11553048013969015</v>
      </c>
      <c r="BK2343" s="14">
        <f t="shared" si="3186"/>
        <v>0.20296738363316597</v>
      </c>
      <c r="BL2343" s="14">
        <f t="shared" si="3187"/>
        <v>0.58602162880516917</v>
      </c>
      <c r="BM2343" s="14">
        <f t="shared" si="3188"/>
        <v>0.47832760705306965</v>
      </c>
      <c r="BN2343" s="14">
        <f t="shared" si="3189"/>
        <v>0.51770464416063144</v>
      </c>
    </row>
    <row r="2344" spans="1:66" x14ac:dyDescent="0.25">
      <c r="A2344" t="s">
        <v>345</v>
      </c>
      <c r="B2344" t="s">
        <v>216</v>
      </c>
      <c r="C2344" t="s">
        <v>455</v>
      </c>
      <c r="D2344" t="s">
        <v>457</v>
      </c>
      <c r="E2344" s="10">
        <f>VLOOKUP(A2344,home!$A$2:$E$405,3,FALSE)</f>
        <v>1.8042</v>
      </c>
      <c r="F2344" s="10">
        <f>VLOOKUP(B2344,home!$B$2:$E$405,3,FALSE)</f>
        <v>0.73899999999999999</v>
      </c>
      <c r="G2344" s="10" t="e">
        <f>VLOOKUP(C2344,away!$B$2:$E$405,4,FALSE)</f>
        <v>#N/A</v>
      </c>
      <c r="H2344" s="10">
        <f>VLOOKUP(A2344,away!$A$2:$E$405,3,FALSE)</f>
        <v>1.2458</v>
      </c>
      <c r="I2344" s="10" t="e">
        <f>VLOOKUP(C2344,away!$B$2:$E$405,3,FALSE)</f>
        <v>#N/A</v>
      </c>
      <c r="J2344" s="10">
        <f>VLOOKUP(B2344,home!$B$2:$E$405,4,FALSE)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346</v>
      </c>
      <c r="B2345" t="s">
        <v>239</v>
      </c>
      <c r="C2345" t="s">
        <v>232</v>
      </c>
      <c r="D2345" t="s">
        <v>457</v>
      </c>
      <c r="E2345" s="10">
        <f>VLOOKUP(A2345,home!$A$2:$E$405,3,FALSE)</f>
        <v>1.5941000000000001</v>
      </c>
      <c r="F2345" s="10">
        <f>VLOOKUP(B2345,home!$B$2:$E$405,3,FALSE)</f>
        <v>1.4637</v>
      </c>
      <c r="G2345" s="10">
        <f>VLOOKUP(C2345,away!$B$2:$E$405,4,FALSE)</f>
        <v>0.9758</v>
      </c>
      <c r="H2345" s="10">
        <f>VLOOKUP(A2345,away!$A$2:$E$405,3,FALSE)</f>
        <v>1.1647000000000001</v>
      </c>
      <c r="I2345" s="10">
        <f>VLOOKUP(C2345,away!$B$2:$E$405,3,FALSE)</f>
        <v>1.1448</v>
      </c>
      <c r="J2345" s="10">
        <f>VLOOKUP(B2345,home!$B$2:$E$405,4,FALSE)</f>
        <v>0.76319999999999999</v>
      </c>
      <c r="K2345" s="12">
        <f t="shared" si="3134"/>
        <v>2.2768186930860002</v>
      </c>
      <c r="L2345" s="12">
        <f t="shared" si="3135"/>
        <v>1.0176116209920001</v>
      </c>
      <c r="M2345" s="13">
        <f t="shared" si="3136"/>
        <v>3.7089168206831002E-2</v>
      </c>
      <c r="N2345" s="13">
        <f t="shared" si="3137"/>
        <v>8.4445311484323798E-2</v>
      </c>
      <c r="O2345" s="13">
        <f t="shared" si="3138"/>
        <v>3.7742368580198249E-2</v>
      </c>
      <c r="P2345" s="13">
        <f t="shared" si="3139"/>
        <v>8.593253030473709E-2</v>
      </c>
      <c r="Q2345" s="13">
        <f t="shared" si="3140"/>
        <v>9.6133331865489155E-2</v>
      </c>
      <c r="R2345" s="13">
        <f t="shared" si="3141"/>
        <v>1.9203536435486529E-2</v>
      </c>
      <c r="S2345" s="13">
        <f t="shared" si="3142"/>
        <v>4.9774638537286711E-2</v>
      </c>
      <c r="T2345" s="13">
        <f t="shared" si="3143"/>
        <v>9.782639567100232E-2</v>
      </c>
      <c r="U2345" s="13">
        <f t="shared" si="3144"/>
        <v>4.3722970729673835E-2</v>
      </c>
      <c r="V2345" s="13">
        <f t="shared" si="3145"/>
        <v>1.2813746023158167E-2</v>
      </c>
      <c r="W2345" s="13">
        <f t="shared" si="3146"/>
        <v>7.2959389006661921E-2</v>
      </c>
      <c r="X2345" s="13">
        <f t="shared" si="3147"/>
        <v>7.4244322113655142E-2</v>
      </c>
      <c r="Y2345" s="13">
        <f t="shared" si="3148"/>
        <v>3.7775942487764391E-2</v>
      </c>
      <c r="Z2345" s="13">
        <f t="shared" si="3149"/>
        <v>6.5139139469647962E-3</v>
      </c>
      <c r="AA2345" s="13">
        <f t="shared" si="3150"/>
        <v>1.4831001039603057E-2</v>
      </c>
      <c r="AB2345" s="13">
        <f t="shared" si="3151"/>
        <v>1.6883750202073073E-2</v>
      </c>
      <c r="AC2345" s="13">
        <f t="shared" si="3152"/>
        <v>1.8555242535903016E-3</v>
      </c>
      <c r="AD2345" s="13">
        <f t="shared" si="3153"/>
        <v>4.1528825181625283E-2</v>
      </c>
      <c r="AE2345" s="13">
        <f t="shared" si="3154"/>
        <v>4.2260215110967093E-2</v>
      </c>
      <c r="AF2345" s="13">
        <f t="shared" si="3155"/>
        <v>2.1502243001270918E-2</v>
      </c>
      <c r="AG2345" s="13">
        <f t="shared" si="3156"/>
        <v>7.2936441184957299E-3</v>
      </c>
      <c r="AH2345" s="13">
        <f t="shared" si="3157"/>
        <v>1.6571586326433105E-3</v>
      </c>
      <c r="AI2345" s="13">
        <f t="shared" si="3158"/>
        <v>3.7730497522111255E-3</v>
      </c>
      <c r="AJ2345" s="13">
        <f t="shared" si="3159"/>
        <v>4.2952751028888965E-3</v>
      </c>
      <c r="AK2345" s="13">
        <f t="shared" si="3160"/>
        <v>3.2598542154014436E-3</v>
      </c>
      <c r="AL2345" s="13">
        <f t="shared" si="3161"/>
        <v>1.7196383943003191E-4</v>
      </c>
      <c r="AM2345" s="13">
        <f t="shared" si="3162"/>
        <v>1.8910721095085004E-2</v>
      </c>
      <c r="AN2345" s="13">
        <f t="shared" si="3163"/>
        <v>1.9243769547697062E-2</v>
      </c>
      <c r="AO2345" s="13">
        <f t="shared" si="3164"/>
        <v>9.7913417617142458E-3</v>
      </c>
      <c r="AP2345" s="13">
        <f t="shared" si="3165"/>
        <v>3.3212610539415668E-3</v>
      </c>
      <c r="AQ2345" s="13">
        <f t="shared" si="3166"/>
        <v>8.4493846120976899E-4</v>
      </c>
      <c r="AR2345" s="13">
        <f t="shared" si="3167"/>
        <v>3.3726877648100921E-4</v>
      </c>
      <c r="AS2345" s="13">
        <f t="shared" si="3168"/>
        <v>7.6789985488620572E-4</v>
      </c>
      <c r="AT2345" s="13">
        <f t="shared" si="3169"/>
        <v>8.741843720114702E-4</v>
      </c>
      <c r="AU2345" s="13">
        <f t="shared" si="3170"/>
        <v>6.6345310646645375E-4</v>
      </c>
      <c r="AV2345" s="13">
        <f t="shared" si="3171"/>
        <v>3.7764060869719968E-4</v>
      </c>
      <c r="AW2345" s="13">
        <f t="shared" si="3172"/>
        <v>1.1067388073410683E-5</v>
      </c>
      <c r="AX2345" s="13">
        <f t="shared" si="3173"/>
        <v>7.1760472148375467E-3</v>
      </c>
      <c r="AY2345" s="13">
        <f t="shared" si="3174"/>
        <v>7.3024290386059631E-3</v>
      </c>
      <c r="AZ2345" s="13">
        <f t="shared" si="3175"/>
        <v>3.7155183255774328E-3</v>
      </c>
      <c r="BA2345" s="13">
        <f t="shared" si="3176"/>
        <v>1.2603182087054447E-3</v>
      </c>
      <c r="BB2345" s="13">
        <f t="shared" si="3177"/>
        <v>3.2062861383162029E-4</v>
      </c>
      <c r="BC2345" s="13">
        <f t="shared" si="3178"/>
        <v>6.5255080691522648E-5</v>
      </c>
      <c r="BD2345" s="13">
        <f t="shared" si="3179"/>
        <v>5.7201437724138033E-5</v>
      </c>
      <c r="BE2345" s="13">
        <f t="shared" si="3180"/>
        <v>1.3023730268171219E-4</v>
      </c>
      <c r="BF2345" s="13">
        <f t="shared" si="3181"/>
        <v>1.4826336264141089E-4</v>
      </c>
      <c r="BG2345" s="13">
        <f t="shared" si="3182"/>
        <v>1.1252293185391762E-4</v>
      </c>
      <c r="BH2345" s="13">
        <f t="shared" si="3183"/>
        <v>6.4048578661460472E-5</v>
      </c>
      <c r="BI2345" s="13">
        <f t="shared" si="3184"/>
        <v>2.916540023240045E-5</v>
      </c>
      <c r="BJ2345" s="14">
        <f t="shared" si="3185"/>
        <v>0.64792184844315304</v>
      </c>
      <c r="BK2345" s="14">
        <f t="shared" si="3186"/>
        <v>0.19494000020363925</v>
      </c>
      <c r="BL2345" s="14">
        <f t="shared" si="3187"/>
        <v>0.14893085042251694</v>
      </c>
      <c r="BM2345" s="14">
        <f t="shared" si="3188"/>
        <v>0.6304690044886756</v>
      </c>
      <c r="BN2345" s="14">
        <f t="shared" si="3189"/>
        <v>0.36054624687706582</v>
      </c>
    </row>
    <row r="2346" spans="1:66" x14ac:dyDescent="0.25">
      <c r="A2346" t="s">
        <v>346</v>
      </c>
      <c r="B2346" t="s">
        <v>236</v>
      </c>
      <c r="C2346" t="s">
        <v>245</v>
      </c>
      <c r="D2346" t="s">
        <v>457</v>
      </c>
      <c r="E2346" s="10">
        <f>VLOOKUP(A2346,home!$A$2:$E$405,3,FALSE)</f>
        <v>1.5941000000000001</v>
      </c>
      <c r="F2346" s="10">
        <f>VLOOKUP(B2346,home!$B$2:$E$405,3,FALSE)</f>
        <v>0.83640000000000003</v>
      </c>
      <c r="G2346" s="10">
        <f>VLOOKUP(C2346,away!$B$2:$E$405,4,FALSE)</f>
        <v>1.4428000000000001</v>
      </c>
      <c r="H2346" s="10">
        <f>VLOOKUP(A2346,away!$A$2:$E$405,3,FALSE)</f>
        <v>1.1647000000000001</v>
      </c>
      <c r="I2346" s="10">
        <f>VLOOKUP(C2346,away!$B$2:$E$405,3,FALSE)</f>
        <v>0.60099999999999998</v>
      </c>
      <c r="J2346" s="10">
        <f>VLOOKUP(B2346,home!$B$2:$E$405,4,FALSE)</f>
        <v>1.2402</v>
      </c>
      <c r="K2346" s="12">
        <f t="shared" si="3134"/>
        <v>1.9236928002720002</v>
      </c>
      <c r="L2346" s="12">
        <f t="shared" si="3135"/>
        <v>0.86812102493999999</v>
      </c>
      <c r="M2346" s="13">
        <f t="shared" si="3136"/>
        <v>6.1309907544316283E-2</v>
      </c>
      <c r="N2346" s="13">
        <f t="shared" si="3137"/>
        <v>0.11794142772834323</v>
      </c>
      <c r="O2346" s="13">
        <f t="shared" si="3138"/>
        <v>5.3224419776348494E-2</v>
      </c>
      <c r="P2346" s="13">
        <f t="shared" si="3139"/>
        <v>0.10238743312241627</v>
      </c>
      <c r="Q2346" s="13">
        <f t="shared" si="3140"/>
        <v>0.11344153768740718</v>
      </c>
      <c r="R2346" s="13">
        <f t="shared" si="3141"/>
        <v>2.3102618924040225E-2</v>
      </c>
      <c r="S2346" s="13">
        <f t="shared" si="3142"/>
        <v>4.2746706369683245E-2</v>
      </c>
      <c r="T2346" s="13">
        <f t="shared" si="3143"/>
        <v>9.8480983967961566E-2</v>
      </c>
      <c r="U2346" s="13">
        <f t="shared" si="3144"/>
        <v>4.4442341691603854E-2</v>
      </c>
      <c r="V2346" s="13">
        <f t="shared" si="3145"/>
        <v>7.9318801351168349E-3</v>
      </c>
      <c r="W2346" s="13">
        <f t="shared" si="3146"/>
        <v>7.2742223100349987E-2</v>
      </c>
      <c r="X2346" s="13">
        <f t="shared" si="3147"/>
        <v>6.3149053274289976E-2</v>
      </c>
      <c r="Y2346" s="13">
        <f t="shared" si="3148"/>
        <v>2.7410510426233638E-2</v>
      </c>
      <c r="Z2346" s="13">
        <f t="shared" si="3149"/>
        <v>6.6852897397120144E-3</v>
      </c>
      <c r="AA2346" s="13">
        <f t="shared" si="3150"/>
        <v>1.2860443740016278E-2</v>
      </c>
      <c r="AB2346" s="13">
        <f t="shared" si="3151"/>
        <v>1.2369771515486216E-2</v>
      </c>
      <c r="AC2346" s="13">
        <f t="shared" si="3152"/>
        <v>8.278890796343493E-4</v>
      </c>
      <c r="AD2346" s="13">
        <f t="shared" si="3153"/>
        <v>3.4983422713480719E-2</v>
      </c>
      <c r="AE2346" s="13">
        <f t="shared" si="3154"/>
        <v>3.0369844781936162E-2</v>
      </c>
      <c r="AF2346" s="13">
        <f t="shared" si="3155"/>
        <v>1.3182350389681565E-2</v>
      </c>
      <c r="AG2346" s="13">
        <f t="shared" si="3156"/>
        <v>3.8146251771361897E-3</v>
      </c>
      <c r="AH2346" s="13">
        <f t="shared" si="3157"/>
        <v>1.4509101452149147E-3</v>
      </c>
      <c r="AI2346" s="13">
        <f t="shared" si="3158"/>
        <v>2.7911054001915339E-3</v>
      </c>
      <c r="AJ2346" s="13">
        <f t="shared" si="3159"/>
        <v>2.6846146815743769E-3</v>
      </c>
      <c r="AK2346" s="13">
        <f t="shared" si="3160"/>
        <v>1.7214579781497125E-3</v>
      </c>
      <c r="AL2346" s="13">
        <f t="shared" si="3161"/>
        <v>5.5302929767147482E-5</v>
      </c>
      <c r="AM2346" s="13">
        <f t="shared" si="3162"/>
        <v>1.3459471680558966E-2</v>
      </c>
      <c r="AN2346" s="13">
        <f t="shared" si="3163"/>
        <v>1.1684450350477755E-2</v>
      </c>
      <c r="AO2346" s="13">
        <f t="shared" si="3164"/>
        <v>5.0717585070586442E-3</v>
      </c>
      <c r="AP2346" s="13">
        <f t="shared" si="3165"/>
        <v>1.4676333977986385E-3</v>
      </c>
      <c r="AQ2346" s="13">
        <f t="shared" si="3166"/>
        <v>3.185208523832821E-4</v>
      </c>
      <c r="AR2346" s="13">
        <f t="shared" si="3167"/>
        <v>2.5191312047196328E-4</v>
      </c>
      <c r="AS2346" s="13">
        <f t="shared" si="3168"/>
        <v>4.8460345614596882E-4</v>
      </c>
      <c r="AT2346" s="13">
        <f t="shared" si="3169"/>
        <v>4.661140897874642E-4</v>
      </c>
      <c r="AU2346" s="13">
        <f t="shared" si="3170"/>
        <v>2.9888677287649381E-4</v>
      </c>
      <c r="AV2346" s="13">
        <f t="shared" si="3171"/>
        <v>1.4374158326976099E-4</v>
      </c>
      <c r="AW2346" s="13">
        <f t="shared" si="3172"/>
        <v>2.5654386459637341E-6</v>
      </c>
      <c r="AX2346" s="13">
        <f t="shared" si="3173"/>
        <v>4.3153147945593582E-3</v>
      </c>
      <c r="AY2346" s="13">
        <f t="shared" si="3174"/>
        <v>3.7462155023916159E-3</v>
      </c>
      <c r="AZ2346" s="13">
        <f t="shared" si="3175"/>
        <v>1.626084220791163E-3</v>
      </c>
      <c r="BA2346" s="13">
        <f t="shared" si="3176"/>
        <v>4.7054596679732861E-4</v>
      </c>
      <c r="BB2346" s="13">
        <f t="shared" si="3177"/>
        <v>1.0212271174437001E-4</v>
      </c>
      <c r="BC2346" s="13">
        <f t="shared" si="3178"/>
        <v>1.7730974637834941E-5</v>
      </c>
      <c r="BD2346" s="13">
        <f t="shared" si="3179"/>
        <v>3.6448512723325725E-5</v>
      </c>
      <c r="BE2346" s="13">
        <f t="shared" si="3180"/>
        <v>7.0115741506484105E-5</v>
      </c>
      <c r="BF2346" s="13">
        <f t="shared" si="3181"/>
        <v>6.7440573560878064E-5</v>
      </c>
      <c r="BG2346" s="13">
        <f t="shared" si="3182"/>
        <v>4.3244981935091785E-5</v>
      </c>
      <c r="BH2346" s="13">
        <f t="shared" si="3183"/>
        <v>2.0797515099107198E-5</v>
      </c>
      <c r="BI2346" s="13">
        <f t="shared" si="3184"/>
        <v>8.0016060119401469E-6</v>
      </c>
      <c r="BJ2346" s="14">
        <f t="shared" si="3185"/>
        <v>0.61779582820601908</v>
      </c>
      <c r="BK2346" s="14">
        <f t="shared" si="3186"/>
        <v>0.21900533468332578</v>
      </c>
      <c r="BL2346" s="14">
        <f t="shared" si="3187"/>
        <v>0.15653899180601411</v>
      </c>
      <c r="BM2346" s="14">
        <f t="shared" si="3188"/>
        <v>0.52487444958845375</v>
      </c>
      <c r="BN2346" s="14">
        <f t="shared" si="3189"/>
        <v>0.47140734478287172</v>
      </c>
    </row>
    <row r="2347" spans="1:66" x14ac:dyDescent="0.25">
      <c r="A2347" t="s">
        <v>347</v>
      </c>
      <c r="B2347" t="s">
        <v>251</v>
      </c>
      <c r="C2347" t="s">
        <v>255</v>
      </c>
      <c r="D2347" t="s">
        <v>457</v>
      </c>
      <c r="E2347" s="10">
        <f>VLOOKUP(A2347,home!$A$2:$E$405,3,FALSE)</f>
        <v>1.1607000000000001</v>
      </c>
      <c r="F2347" s="10">
        <f>VLOOKUP(B2347,home!$B$2:$E$405,3,FALSE)</f>
        <v>0.77539999999999998</v>
      </c>
      <c r="G2347" s="10">
        <f>VLOOKUP(C2347,away!$B$2:$E$405,4,FALSE)</f>
        <v>1.2061999999999999</v>
      </c>
      <c r="H2347" s="10">
        <f>VLOOKUP(A2347,away!$A$2:$E$405,3,FALSE)</f>
        <v>0.89880000000000004</v>
      </c>
      <c r="I2347" s="10">
        <f>VLOOKUP(C2347,away!$B$2:$E$405,3,FALSE)</f>
        <v>0.8901</v>
      </c>
      <c r="J2347" s="10">
        <f>VLOOKUP(B2347,home!$B$2:$E$405,4,FALSE)</f>
        <v>1.1126</v>
      </c>
      <c r="K2347" s="12">
        <f t="shared" si="3134"/>
        <v>1.0855881780359999</v>
      </c>
      <c r="L2347" s="12">
        <f t="shared" si="3135"/>
        <v>0.89010434368800007</v>
      </c>
      <c r="M2347" s="13">
        <f t="shared" si="3136"/>
        <v>0.13866525028611143</v>
      </c>
      <c r="N2347" s="13">
        <f t="shared" si="3137"/>
        <v>0.15053335641500562</v>
      </c>
      <c r="O2347" s="13">
        <f t="shared" si="3138"/>
        <v>0.12342654159825145</v>
      </c>
      <c r="P2347" s="13">
        <f t="shared" si="3139"/>
        <v>0.13399039441493035</v>
      </c>
      <c r="Q2347" s="13">
        <f t="shared" si="3140"/>
        <v>8.1708616062104861E-2</v>
      </c>
      <c r="R2347" s="13">
        <f t="shared" si="3141"/>
        <v>5.4931250401495622E-2</v>
      </c>
      <c r="S2347" s="13">
        <f t="shared" si="3142"/>
        <v>3.2368285778925962E-2</v>
      </c>
      <c r="T2347" s="13">
        <f t="shared" si="3143"/>
        <v>7.2729194073614625E-2</v>
      </c>
      <c r="U2347" s="13">
        <f t="shared" si="3144"/>
        <v>5.9632716040598922E-2</v>
      </c>
      <c r="V2347" s="13">
        <f t="shared" si="3145"/>
        <v>3.4752273062923942E-3</v>
      </c>
      <c r="W2347" s="13">
        <f t="shared" si="3146"/>
        <v>2.956730254690116E-2</v>
      </c>
      <c r="X2347" s="13">
        <f t="shared" si="3147"/>
        <v>2.6317984428133986E-2</v>
      </c>
      <c r="Y2347" s="13">
        <f t="shared" si="3148"/>
        <v>1.1712876128297602E-2</v>
      </c>
      <c r="Z2347" s="13">
        <f t="shared" si="3149"/>
        <v>1.6298181528861484E-2</v>
      </c>
      <c r="AA2347" s="13">
        <f t="shared" si="3150"/>
        <v>1.769311319121673E-2</v>
      </c>
      <c r="AB2347" s="13">
        <f t="shared" si="3151"/>
        <v>9.6037172565188421E-3</v>
      </c>
      <c r="AC2347" s="13">
        <f t="shared" si="3152"/>
        <v>2.0987913179891529E-4</v>
      </c>
      <c r="AD2347" s="13">
        <f t="shared" si="3153"/>
        <v>8.0244785253324007E-3</v>
      </c>
      <c r="AE2347" s="13">
        <f t="shared" si="3154"/>
        <v>7.1426231912294462E-3</v>
      </c>
      <c r="AF2347" s="13">
        <f t="shared" si="3155"/>
        <v>3.1788399639199869E-3</v>
      </c>
      <c r="AG2347" s="13">
        <f t="shared" si="3156"/>
        <v>9.4316641992472883E-4</v>
      </c>
      <c r="AH2347" s="13">
        <f t="shared" si="3157"/>
        <v>3.6267705432637834E-3</v>
      </c>
      <c r="AI2347" s="13">
        <f t="shared" si="3158"/>
        <v>3.9371792262163641E-3</v>
      </c>
      <c r="AJ2347" s="13">
        <f t="shared" si="3159"/>
        <v>2.1370776113947055E-3</v>
      </c>
      <c r="AK2347" s="13">
        <f t="shared" si="3160"/>
        <v>7.733287301585018E-4</v>
      </c>
      <c r="AL2347" s="13">
        <f t="shared" si="3161"/>
        <v>8.1121369892386033E-6</v>
      </c>
      <c r="AM2347" s="13">
        <f t="shared" si="3162"/>
        <v>1.742255804400922E-3</v>
      </c>
      <c r="AN2347" s="13">
        <f t="shared" si="3163"/>
        <v>1.5507894593128912E-3</v>
      </c>
      <c r="AO2347" s="13">
        <f t="shared" si="3164"/>
        <v>6.9018221693998476E-4</v>
      </c>
      <c r="AP2347" s="13">
        <f t="shared" si="3165"/>
        <v>2.047780630781647E-4</v>
      </c>
      <c r="AQ2347" s="13">
        <f t="shared" si="3166"/>
        <v>4.5568460859472398E-5</v>
      </c>
      <c r="AR2347" s="13">
        <f t="shared" si="3167"/>
        <v>6.4564084282375648E-4</v>
      </c>
      <c r="AS2347" s="13">
        <f t="shared" si="3168"/>
        <v>7.0090006622666918E-4</v>
      </c>
      <c r="AT2347" s="13">
        <f t="shared" si="3169"/>
        <v>3.8044441294016071E-4</v>
      </c>
      <c r="AU2347" s="13">
        <f t="shared" si="3170"/>
        <v>1.3766865236256159E-4</v>
      </c>
      <c r="AV2347" s="13">
        <f t="shared" si="3171"/>
        <v>3.7362865372736163E-5</v>
      </c>
      <c r="AW2347" s="13">
        <f t="shared" si="3172"/>
        <v>2.1774029191670393E-7</v>
      </c>
      <c r="AX2347" s="13">
        <f t="shared" si="3173"/>
        <v>3.1522871739537371E-4</v>
      </c>
      <c r="AY2347" s="13">
        <f t="shared" si="3174"/>
        <v>2.8058645060881912E-4</v>
      </c>
      <c r="AZ2347" s="13">
        <f t="shared" si="3175"/>
        <v>1.2487560923345417E-4</v>
      </c>
      <c r="BA2347" s="13">
        <f t="shared" si="3176"/>
        <v>3.7050774066460973E-5</v>
      </c>
      <c r="BB2347" s="13">
        <f t="shared" si="3177"/>
        <v>8.244763733389901E-6</v>
      </c>
      <c r="BC2347" s="13">
        <f t="shared" si="3178"/>
        <v>1.4677400023543291E-6</v>
      </c>
      <c r="BD2347" s="13">
        <f t="shared" si="3179"/>
        <v>9.5781286443301136E-5</v>
      </c>
      <c r="BE2347" s="13">
        <f t="shared" si="3180"/>
        <v>1.039790322399275E-4</v>
      </c>
      <c r="BF2347" s="13">
        <f t="shared" si="3181"/>
        <v>5.6439204081644697E-5</v>
      </c>
      <c r="BG2347" s="13">
        <f t="shared" si="3182"/>
        <v>2.0423244242931548E-5</v>
      </c>
      <c r="BH2347" s="13">
        <f t="shared" si="3183"/>
        <v>5.5428081268170697E-6</v>
      </c>
      <c r="BI2347" s="13">
        <f t="shared" si="3184"/>
        <v>1.2034413951188956E-6</v>
      </c>
      <c r="BJ2347" s="14">
        <f t="shared" si="3185"/>
        <v>0.39685946581409565</v>
      </c>
      <c r="BK2347" s="14">
        <f t="shared" si="3186"/>
        <v>0.30899773550565712</v>
      </c>
      <c r="BL2347" s="14">
        <f t="shared" si="3187"/>
        <v>0.27794708045537053</v>
      </c>
      <c r="BM2347" s="14">
        <f t="shared" si="3188"/>
        <v>0.3165666854157686</v>
      </c>
      <c r="BN2347" s="14">
        <f t="shared" si="3189"/>
        <v>0.6832554091778994</v>
      </c>
    </row>
    <row r="2348" spans="1:66" x14ac:dyDescent="0.25">
      <c r="A2348" t="s">
        <v>347</v>
      </c>
      <c r="B2348" t="s">
        <v>250</v>
      </c>
      <c r="C2348" t="s">
        <v>257</v>
      </c>
      <c r="D2348" t="s">
        <v>457</v>
      </c>
      <c r="E2348" s="10">
        <f>VLOOKUP(A2348,home!$A$2:$E$405,3,FALSE)</f>
        <v>1.1607000000000001</v>
      </c>
      <c r="F2348" s="10">
        <f>VLOOKUP(B2348,home!$B$2:$E$405,3,FALSE)</f>
        <v>0.68920000000000003</v>
      </c>
      <c r="G2348" s="10">
        <f>VLOOKUP(C2348,away!$B$2:$E$405,4,FALSE)</f>
        <v>0.68920000000000003</v>
      </c>
      <c r="H2348" s="10">
        <f>VLOOKUP(A2348,away!$A$2:$E$405,3,FALSE)</f>
        <v>0.89880000000000004</v>
      </c>
      <c r="I2348" s="10">
        <f>VLOOKUP(C2348,away!$B$2:$E$405,3,FALSE)</f>
        <v>1.0013000000000001</v>
      </c>
      <c r="J2348" s="10">
        <f>VLOOKUP(B2348,home!$B$2:$E$405,4,FALSE)</f>
        <v>1.1126</v>
      </c>
      <c r="K2348" s="12">
        <f t="shared" si="3134"/>
        <v>0.55132860004800011</v>
      </c>
      <c r="L2348" s="12">
        <f t="shared" si="3135"/>
        <v>1.0013048863440002</v>
      </c>
      <c r="M2348" s="13">
        <f t="shared" si="3136"/>
        <v>0.21168975702672843</v>
      </c>
      <c r="N2348" s="13">
        <f t="shared" si="3137"/>
        <v>0.11671061738604747</v>
      </c>
      <c r="O2348" s="13">
        <f t="shared" si="3138"/>
        <v>0.21196598809983733</v>
      </c>
      <c r="P2348" s="13">
        <f t="shared" si="3139"/>
        <v>0.11686291147687435</v>
      </c>
      <c r="Q2348" s="13">
        <f t="shared" si="3140"/>
        <v>3.2172950647093662E-2</v>
      </c>
      <c r="R2348" s="13">
        <f t="shared" si="3141"/>
        <v>0.10612128981155064</v>
      </c>
      <c r="S2348" s="13">
        <f t="shared" si="3142"/>
        <v>1.6128484758390332E-2</v>
      </c>
      <c r="T2348" s="13">
        <f t="shared" si="3143"/>
        <v>3.2214932691039241E-2</v>
      </c>
      <c r="U2348" s="13">
        <f t="shared" si="3144"/>
        <v>5.8507702147090307E-2</v>
      </c>
      <c r="V2348" s="13">
        <f t="shared" si="3145"/>
        <v>9.8929978844145374E-4</v>
      </c>
      <c r="W2348" s="13">
        <f t="shared" si="3146"/>
        <v>5.9126226132251818E-3</v>
      </c>
      <c r="X2348" s="13">
        <f t="shared" si="3147"/>
        <v>5.9203379137304059E-3</v>
      </c>
      <c r="Y2348" s="13">
        <f t="shared" si="3148"/>
        <v>2.9640316409129497E-3</v>
      </c>
      <c r="Z2348" s="13">
        <f t="shared" si="3149"/>
        <v>3.5419922011144474E-2</v>
      </c>
      <c r="AA2348" s="13">
        <f t="shared" si="3150"/>
        <v>1.9528016016213626E-2</v>
      </c>
      <c r="AB2348" s="13">
        <f t="shared" si="3151"/>
        <v>5.3831768659669899E-3</v>
      </c>
      <c r="AC2348" s="13">
        <f t="shared" si="3152"/>
        <v>3.4133811911990215E-5</v>
      </c>
      <c r="AD2348" s="13">
        <f t="shared" si="3153"/>
        <v>8.1494948699039683E-4</v>
      </c>
      <c r="AE2348" s="13">
        <f t="shared" si="3154"/>
        <v>8.160129034470205E-4</v>
      </c>
      <c r="AF2348" s="13">
        <f t="shared" si="3155"/>
        <v>4.0853885377062826E-4</v>
      </c>
      <c r="AG2348" s="13">
        <f t="shared" si="3156"/>
        <v>1.3635731684730234E-4</v>
      </c>
      <c r="AH2348" s="13">
        <f t="shared" si="3157"/>
        <v>8.8665352459205912E-3</v>
      </c>
      <c r="AI2348" s="13">
        <f t="shared" si="3158"/>
        <v>4.8883744644096488E-3</v>
      </c>
      <c r="AJ2348" s="13">
        <f t="shared" si="3159"/>
        <v>1.3475503249866818E-3</v>
      </c>
      <c r="AK2348" s="13">
        <f t="shared" si="3160"/>
        <v>2.4764767805637828E-4</v>
      </c>
      <c r="AL2348" s="13">
        <f t="shared" si="3161"/>
        <v>7.5374013289373038E-7</v>
      </c>
      <c r="AM2348" s="13">
        <f t="shared" si="3162"/>
        <v>8.9860991954450299E-5</v>
      </c>
      <c r="AN2348" s="13">
        <f t="shared" si="3163"/>
        <v>8.9978250335709964E-5</v>
      </c>
      <c r="AO2348" s="13">
        <f t="shared" si="3164"/>
        <v>4.5047830862915033E-5</v>
      </c>
      <c r="AP2348" s="13">
        <f t="shared" si="3165"/>
        <v>1.5035537720744959E-5</v>
      </c>
      <c r="AQ2348" s="13">
        <f t="shared" si="3166"/>
        <v>3.7637893471478643E-6</v>
      </c>
      <c r="AR2348" s="13">
        <f t="shared" si="3167"/>
        <v>1.7756210133363182E-3</v>
      </c>
      <c r="AS2348" s="13">
        <f t="shared" si="3168"/>
        <v>9.7895064749852368E-4</v>
      </c>
      <c r="AT2348" s="13">
        <f t="shared" si="3169"/>
        <v>2.6986174500072207E-4</v>
      </c>
      <c r="AU2348" s="13">
        <f t="shared" si="3170"/>
        <v>4.9594166025919493E-5</v>
      </c>
      <c r="AV2348" s="13">
        <f t="shared" si="3171"/>
        <v>6.8356705314045704E-6</v>
      </c>
      <c r="AW2348" s="13">
        <f t="shared" si="3172"/>
        <v>1.1558354135277439E-8</v>
      </c>
      <c r="AX2348" s="13">
        <f t="shared" si="3173"/>
        <v>8.2571558155286102E-6</v>
      </c>
      <c r="AY2348" s="13">
        <f t="shared" si="3174"/>
        <v>8.2679304653925743E-6</v>
      </c>
      <c r="AZ2348" s="13">
        <f t="shared" si="3175"/>
        <v>4.139359587475004E-6</v>
      </c>
      <c r="BA2348" s="13">
        <f t="shared" si="3176"/>
        <v>1.3815869937578687E-6</v>
      </c>
      <c r="BB2348" s="13">
        <f t="shared" si="3177"/>
        <v>3.4584745193976787E-7</v>
      </c>
      <c r="BC2348" s="13">
        <f t="shared" si="3178"/>
        <v>6.9259748711382287E-8</v>
      </c>
      <c r="BD2348" s="13">
        <f t="shared" si="3179"/>
        <v>2.9632299949145668E-4</v>
      </c>
      <c r="BE2348" s="13">
        <f t="shared" si="3180"/>
        <v>1.6337134447164903E-4</v>
      </c>
      <c r="BF2348" s="13">
        <f t="shared" si="3181"/>
        <v>4.5035647317756917E-5</v>
      </c>
      <c r="BG2348" s="13">
        <f t="shared" si="3182"/>
        <v>8.2764801293181309E-6</v>
      </c>
      <c r="BH2348" s="13">
        <f t="shared" si="3183"/>
        <v>1.1407650507555138E-6</v>
      </c>
      <c r="BI2348" s="13">
        <f t="shared" si="3184"/>
        <v>1.2578727968334467E-7</v>
      </c>
      <c r="BJ2348" s="14">
        <f t="shared" si="3185"/>
        <v>0.19833749899338807</v>
      </c>
      <c r="BK2348" s="14">
        <f t="shared" si="3186"/>
        <v>0.34571360853294486</v>
      </c>
      <c r="BL2348" s="14">
        <f t="shared" si="3187"/>
        <v>0.42045141692016563</v>
      </c>
      <c r="BM2348" s="14">
        <f t="shared" si="3188"/>
        <v>0.20439067563739996</v>
      </c>
      <c r="BN2348" s="14">
        <f t="shared" si="3189"/>
        <v>0.79552351444813196</v>
      </c>
    </row>
    <row r="2349" spans="1:66" x14ac:dyDescent="0.25">
      <c r="A2349" t="s">
        <v>347</v>
      </c>
      <c r="B2349" t="s">
        <v>252</v>
      </c>
      <c r="C2349" t="s">
        <v>323</v>
      </c>
      <c r="D2349" t="s">
        <v>457</v>
      </c>
      <c r="E2349" s="10">
        <f>VLOOKUP(A2349,home!$A$2:$E$405,3,FALSE)</f>
        <v>1.1607000000000001</v>
      </c>
      <c r="F2349" s="10">
        <f>VLOOKUP(B2349,home!$B$2:$E$405,3,FALSE)</f>
        <v>2.4984999999999999</v>
      </c>
      <c r="G2349" s="10">
        <f>VLOOKUP(C2349,away!$B$2:$E$405,4,FALSE)</f>
        <v>1.2061999999999999</v>
      </c>
      <c r="H2349" s="10">
        <f>VLOOKUP(A2349,away!$A$2:$E$405,3,FALSE)</f>
        <v>0.89880000000000004</v>
      </c>
      <c r="I2349" s="10">
        <f>VLOOKUP(C2349,away!$B$2:$E$405,3,FALSE)</f>
        <v>1.7802</v>
      </c>
      <c r="J2349" s="10">
        <f>VLOOKUP(B2349,home!$B$2:$E$405,4,FALSE)</f>
        <v>1.0013000000000001</v>
      </c>
      <c r="K2349" s="12">
        <f t="shared" si="3134"/>
        <v>3.4979907954899998</v>
      </c>
      <c r="L2349" s="12">
        <f t="shared" si="3135"/>
        <v>1.6021238168880003</v>
      </c>
      <c r="M2349" s="13">
        <f t="shared" si="3136"/>
        <v>6.0960478429355914E-3</v>
      </c>
      <c r="N2349" s="13">
        <f t="shared" si="3137"/>
        <v>2.1323919243455371E-2</v>
      </c>
      <c r="O2349" s="13">
        <f t="shared" si="3138"/>
        <v>9.7666234380558315E-3</v>
      </c>
      <c r="P2349" s="13">
        <f t="shared" si="3139"/>
        <v>3.4163558889336199E-2</v>
      </c>
      <c r="Q2349" s="13">
        <f t="shared" si="3140"/>
        <v>3.7295436618689483E-2</v>
      </c>
      <c r="R2349" s="13">
        <f t="shared" si="3141"/>
        <v>7.8236700103429067E-3</v>
      </c>
      <c r="S2349" s="13">
        <f t="shared" si="3142"/>
        <v>4.7864976869304486E-2</v>
      </c>
      <c r="T2349" s="13">
        <f t="shared" si="3143"/>
        <v>5.9751907268039285E-2</v>
      </c>
      <c r="U2349" s="13">
        <f t="shared" si="3144"/>
        <v>2.7367125683130645E-2</v>
      </c>
      <c r="V2349" s="13">
        <f t="shared" si="3145"/>
        <v>2.9805065659716187E-2</v>
      </c>
      <c r="W2349" s="13">
        <f t="shared" si="3146"/>
        <v>4.3486364668652168E-2</v>
      </c>
      <c r="X2349" s="13">
        <f t="shared" si="3147"/>
        <v>6.967054054552449E-2</v>
      </c>
      <c r="Y2349" s="13">
        <f t="shared" si="3148"/>
        <v>5.581041617172295E-2</v>
      </c>
      <c r="Z2349" s="13">
        <f t="shared" si="3149"/>
        <v>4.1781626863475864E-3</v>
      </c>
      <c r="AA2349" s="13">
        <f t="shared" si="3150"/>
        <v>1.4615174618903631E-2</v>
      </c>
      <c r="AB2349" s="13">
        <f t="shared" si="3151"/>
        <v>2.5561873145701984E-2</v>
      </c>
      <c r="AC2349" s="13">
        <f t="shared" si="3152"/>
        <v>1.0439623569455759E-2</v>
      </c>
      <c r="AD2349" s="13">
        <f t="shared" si="3153"/>
        <v>3.802872583506671E-2</v>
      </c>
      <c r="AE2349" s="13">
        <f t="shared" si="3154"/>
        <v>6.0926727386264382E-2</v>
      </c>
      <c r="AF2349" s="13">
        <f t="shared" si="3155"/>
        <v>4.8806080515288286E-2</v>
      </c>
      <c r="AG2349" s="13">
        <f t="shared" si="3156"/>
        <v>2.6064461334165578E-2</v>
      </c>
      <c r="AH2349" s="13">
        <f t="shared" si="3157"/>
        <v>1.6734834876575534E-3</v>
      </c>
      <c r="AI2349" s="13">
        <f t="shared" si="3158"/>
        <v>5.8538298362306252E-3</v>
      </c>
      <c r="AJ2349" s="13">
        <f t="shared" si="3159"/>
        <v>1.0238321442749729E-2</v>
      </c>
      <c r="AK2349" s="13">
        <f t="shared" si="3160"/>
        <v>1.1937851389335485E-2</v>
      </c>
      <c r="AL2349" s="13">
        <f t="shared" si="3161"/>
        <v>2.3402355348041662E-3</v>
      </c>
      <c r="AM2349" s="13">
        <f t="shared" si="3162"/>
        <v>2.6604826587055208E-2</v>
      </c>
      <c r="AN2349" s="13">
        <f t="shared" si="3163"/>
        <v>4.2624226319296243E-2</v>
      </c>
      <c r="AO2349" s="13">
        <f t="shared" si="3164"/>
        <v>3.4144644081284432E-2</v>
      </c>
      <c r="AP2349" s="13">
        <f t="shared" si="3165"/>
        <v>1.823464916726323E-2</v>
      </c>
      <c r="AQ2349" s="13">
        <f t="shared" si="3166"/>
        <v>7.3035414308673368E-3</v>
      </c>
      <c r="AR2349" s="13">
        <f t="shared" si="3167"/>
        <v>5.3622555054899266E-4</v>
      </c>
      <c r="AS2349" s="13">
        <f t="shared" si="3168"/>
        <v>1.8757120401269342E-3</v>
      </c>
      <c r="AT2349" s="13">
        <f t="shared" si="3169"/>
        <v>3.2806117256768924E-3</v>
      </c>
      <c r="AU2349" s="13">
        <f t="shared" si="3170"/>
        <v>3.8251832066647784E-3</v>
      </c>
      <c r="AV2349" s="13">
        <f t="shared" si="3171"/>
        <v>3.3451139119940799E-3</v>
      </c>
      <c r="AW2349" s="13">
        <f t="shared" si="3172"/>
        <v>3.6431060002647784E-4</v>
      </c>
      <c r="AX2349" s="13">
        <f t="shared" si="3173"/>
        <v>1.5510573086187789E-2</v>
      </c>
      <c r="AY2349" s="13">
        <f t="shared" si="3174"/>
        <v>2.4849858554963473E-2</v>
      </c>
      <c r="AZ2349" s="13">
        <f t="shared" si="3175"/>
        <v>1.9906275118602507E-2</v>
      </c>
      <c r="BA2349" s="13">
        <f t="shared" si="3176"/>
        <v>1.0630772491012692E-2</v>
      </c>
      <c r="BB2349" s="13">
        <f t="shared" si="3177"/>
        <v>4.2579534499423005E-3</v>
      </c>
      <c r="BC2349" s="13">
        <f t="shared" si="3178"/>
        <v>1.3643537266705983E-3</v>
      </c>
      <c r="BD2349" s="13">
        <f t="shared" si="3179"/>
        <v>1.4318328762640364E-4</v>
      </c>
      <c r="BE2349" s="13">
        <f t="shared" si="3180"/>
        <v>5.0085382218515708E-4</v>
      </c>
      <c r="BF2349" s="13">
        <f t="shared" si="3181"/>
        <v>8.7599102994483232E-4</v>
      </c>
      <c r="BG2349" s="13">
        <f t="shared" si="3182"/>
        <v>1.0214028532262763E-3</v>
      </c>
      <c r="BH2349" s="13">
        <f t="shared" si="3183"/>
        <v>8.9321444476818444E-4</v>
      </c>
      <c r="BI2349" s="13">
        <f t="shared" si="3184"/>
        <v>6.2489118123956375E-4</v>
      </c>
      <c r="BJ2349" s="14">
        <f t="shared" si="3185"/>
        <v>0.66659625360001462</v>
      </c>
      <c r="BK2349" s="14">
        <f t="shared" si="3186"/>
        <v>0.15555936692051586</v>
      </c>
      <c r="BL2349" s="14">
        <f t="shared" si="3187"/>
        <v>0.13176033610611051</v>
      </c>
      <c r="BM2349" s="14">
        <f t="shared" si="3188"/>
        <v>0.81713931531523609</v>
      </c>
      <c r="BN2349" s="14">
        <f t="shared" si="3189"/>
        <v>0.11646925604281537</v>
      </c>
    </row>
    <row r="2350" spans="1:66" x14ac:dyDescent="0.25">
      <c r="A2350" t="s">
        <v>357</v>
      </c>
      <c r="B2350" t="s">
        <v>329</v>
      </c>
      <c r="C2350" t="s">
        <v>335</v>
      </c>
      <c r="D2350" t="s">
        <v>457</v>
      </c>
      <c r="E2350" s="10">
        <f>VLOOKUP(A2350,home!$A$2:$E$405,3,FALSE)</f>
        <v>1.7444</v>
      </c>
      <c r="F2350" s="10">
        <f>VLOOKUP(B2350,home!$B$2:$E$405,3,FALSE)</f>
        <v>1.2101999999999999</v>
      </c>
      <c r="G2350" s="10">
        <f>VLOOKUP(C2350,away!$B$2:$E$405,4,FALSE)</f>
        <v>0.63700000000000001</v>
      </c>
      <c r="H2350" s="10">
        <f>VLOOKUP(A2350,away!$A$2:$E$405,3,FALSE)</f>
        <v>1.5556000000000001</v>
      </c>
      <c r="I2350" s="10">
        <f>VLOOKUP(C2350,away!$B$2:$E$405,3,FALSE)</f>
        <v>1.2142999999999999</v>
      </c>
      <c r="J2350" s="10">
        <f>VLOOKUP(B2350,home!$B$2:$E$405,4,FALSE)</f>
        <v>0.78569999999999995</v>
      </c>
      <c r="K2350" s="12">
        <f t="shared" si="3134"/>
        <v>1.3447534245600001</v>
      </c>
      <c r="L2350" s="12">
        <f t="shared" si="3135"/>
        <v>1.4841598633559998</v>
      </c>
      <c r="M2350" s="13">
        <f t="shared" si="3136"/>
        <v>5.907701850868026E-2</v>
      </c>
      <c r="N2350" s="13">
        <f t="shared" si="3137"/>
        <v>7.9444022952342278E-2</v>
      </c>
      <c r="O2350" s="13">
        <f t="shared" si="3138"/>
        <v>8.7679739717322763E-2</v>
      </c>
      <c r="P2350" s="13">
        <f t="shared" si="3139"/>
        <v>0.11790763024939922</v>
      </c>
      <c r="Q2350" s="13">
        <f t="shared" si="3140"/>
        <v>5.3416310962992777E-2</v>
      </c>
      <c r="R2350" s="13">
        <f t="shared" si="3141"/>
        <v>6.5065375258975697E-2</v>
      </c>
      <c r="S2350" s="13">
        <f t="shared" si="3142"/>
        <v>5.8830868677751502E-2</v>
      </c>
      <c r="T2350" s="13">
        <f t="shared" si="3143"/>
        <v>7.9278344779816962E-2</v>
      </c>
      <c r="U2350" s="13">
        <f t="shared" si="3144"/>
        <v>8.749688619978907E-2</v>
      </c>
      <c r="V2350" s="13">
        <f t="shared" si="3145"/>
        <v>1.3046261918222491E-2</v>
      </c>
      <c r="W2350" s="13">
        <f t="shared" si="3146"/>
        <v>2.3943922364948789E-2</v>
      </c>
      <c r="X2350" s="13">
        <f t="shared" si="3147"/>
        <v>3.553660854536906E-2</v>
      </c>
      <c r="Y2350" s="13">
        <f t="shared" si="3148"/>
        <v>2.6371004041415309E-2</v>
      </c>
      <c r="Z2350" s="13">
        <f t="shared" si="3149"/>
        <v>3.2189139484522754E-2</v>
      </c>
      <c r="AA2350" s="13">
        <f t="shared" si="3150"/>
        <v>4.3286455555451485E-2</v>
      </c>
      <c r="AB2350" s="13">
        <f t="shared" si="3151"/>
        <v>2.9104804672628819E-2</v>
      </c>
      <c r="AC2350" s="13">
        <f t="shared" si="3152"/>
        <v>1.6273817903536571E-3</v>
      </c>
      <c r="AD2350" s="13">
        <f t="shared" si="3153"/>
        <v>8.0496678994159201E-3</v>
      </c>
      <c r="AE2350" s="13">
        <f t="shared" si="3154"/>
        <v>1.1946994009658311E-2</v>
      </c>
      <c r="AF2350" s="13">
        <f t="shared" si="3155"/>
        <v>8.8656244984447151E-3</v>
      </c>
      <c r="AG2350" s="13">
        <f t="shared" si="3156"/>
        <v>4.3860013480591055E-3</v>
      </c>
      <c r="AH2350" s="13">
        <f t="shared" si="3157"/>
        <v>1.1943457214724118E-2</v>
      </c>
      <c r="AI2350" s="13">
        <f t="shared" si="3158"/>
        <v>1.6061004990586096E-2</v>
      </c>
      <c r="AJ2350" s="13">
        <f t="shared" si="3159"/>
        <v>1.0799045731482956E-2</v>
      </c>
      <c r="AK2350" s="13">
        <f t="shared" si="3160"/>
        <v>4.8406845764639153E-3</v>
      </c>
      <c r="AL2350" s="13">
        <f t="shared" si="3161"/>
        <v>1.2991903468075717E-4</v>
      </c>
      <c r="AM2350" s="13">
        <f t="shared" si="3162"/>
        <v>2.1649636948620488E-3</v>
      </c>
      <c r="AN2350" s="13">
        <f t="shared" si="3163"/>
        <v>3.2131522215371583E-3</v>
      </c>
      <c r="AO2350" s="13">
        <f t="shared" si="3164"/>
        <v>2.3844157810293089E-3</v>
      </c>
      <c r="AP2350" s="13">
        <f t="shared" si="3165"/>
        <v>1.1796180665854497E-3</v>
      </c>
      <c r="AQ2350" s="13">
        <f t="shared" si="3166"/>
        <v>4.3768544712893218E-4</v>
      </c>
      <c r="AR2350" s="13">
        <f t="shared" si="3167"/>
        <v>3.5451999655606364E-3</v>
      </c>
      <c r="AS2350" s="13">
        <f t="shared" si="3168"/>
        <v>4.7674197944376599E-3</v>
      </c>
      <c r="AT2350" s="13">
        <f t="shared" si="3169"/>
        <v>3.2055020474425883E-3</v>
      </c>
      <c r="AU2350" s="13">
        <f t="shared" si="3170"/>
        <v>1.4368699519108365E-3</v>
      </c>
      <c r="AV2350" s="13">
        <f t="shared" si="3171"/>
        <v>4.8305894711986536E-4</v>
      </c>
      <c r="AW2350" s="13">
        <f t="shared" si="3172"/>
        <v>7.2026717975727736E-6</v>
      </c>
      <c r="AX2350" s="13">
        <f t="shared" si="3173"/>
        <v>4.8522372378563566E-4</v>
      </c>
      <c r="AY2350" s="13">
        <f t="shared" si="3174"/>
        <v>7.2014957559077839E-4</v>
      </c>
      <c r="AZ2350" s="13">
        <f t="shared" si="3175"/>
        <v>5.3440854785234552E-4</v>
      </c>
      <c r="BA2350" s="13">
        <f t="shared" si="3176"/>
        <v>2.6438257245227191E-4</v>
      </c>
      <c r="BB2350" s="13">
        <f t="shared" si="3177"/>
        <v>9.809650065111783E-5</v>
      </c>
      <c r="BC2350" s="13">
        <f t="shared" si="3178"/>
        <v>2.9118177800412964E-5</v>
      </c>
      <c r="BD2350" s="13">
        <f t="shared" si="3179"/>
        <v>8.7694058274269556E-4</v>
      </c>
      <c r="BE2350" s="13">
        <f t="shared" si="3180"/>
        <v>1.1792688517788818E-3</v>
      </c>
      <c r="BF2350" s="13">
        <f t="shared" si="3181"/>
        <v>7.9291291345329553E-4</v>
      </c>
      <c r="BG2350" s="13">
        <f t="shared" si="3182"/>
        <v>3.5542411858138843E-4</v>
      </c>
      <c r="BH2350" s="13">
        <f t="shared" si="3183"/>
        <v>1.1948945015838551E-4</v>
      </c>
      <c r="BI2350" s="13">
        <f t="shared" si="3184"/>
        <v>3.2136769459856012E-5</v>
      </c>
      <c r="BJ2350" s="14">
        <f t="shared" si="3185"/>
        <v>0.34274971571173868</v>
      </c>
      <c r="BK2350" s="14">
        <f t="shared" si="3186"/>
        <v>0.25133922975467871</v>
      </c>
      <c r="BL2350" s="14">
        <f t="shared" si="3187"/>
        <v>0.37307167731007096</v>
      </c>
      <c r="BM2350" s="14">
        <f t="shared" si="3188"/>
        <v>0.53604671770750489</v>
      </c>
      <c r="BN2350" s="14">
        <f t="shared" si="3189"/>
        <v>0.46259009764971298</v>
      </c>
    </row>
    <row r="2351" spans="1:66" x14ac:dyDescent="0.25">
      <c r="A2351" t="s">
        <v>340</v>
      </c>
      <c r="B2351" t="s">
        <v>135</v>
      </c>
      <c r="C2351" t="s">
        <v>136</v>
      </c>
      <c r="D2351" t="s">
        <v>458</v>
      </c>
      <c r="E2351" s="10">
        <f>VLOOKUP(A2351,home!$A$2:$E$405,3,FALSE)</f>
        <v>1.3937999999999999</v>
      </c>
      <c r="F2351" s="10">
        <f>VLOOKUP(B2351,home!$B$2:$E$405,3,FALSE)</f>
        <v>1.6501999999999999</v>
      </c>
      <c r="G2351" s="10">
        <f>VLOOKUP(C2351,away!$B$2:$E$405,4,FALSE)</f>
        <v>0.93269999999999997</v>
      </c>
      <c r="H2351" s="10">
        <f>VLOOKUP(A2351,away!$A$2:$E$405,3,FALSE)</f>
        <v>1.2</v>
      </c>
      <c r="I2351" s="10">
        <f>VLOOKUP(C2351,away!$B$2:$E$405,3,FALSE)</f>
        <v>0.41670000000000001</v>
      </c>
      <c r="J2351" s="10">
        <f>VLOOKUP(B2351,home!$B$2:$E$405,4,FALSE)</f>
        <v>0.58330000000000004</v>
      </c>
      <c r="K2351" s="12">
        <f t="shared" si="3134"/>
        <v>2.1452554784519995</v>
      </c>
      <c r="L2351" s="12">
        <f t="shared" si="3135"/>
        <v>0.29167333200000006</v>
      </c>
      <c r="M2351" s="13">
        <f t="shared" si="3136"/>
        <v>8.742895043864328E-2</v>
      </c>
      <c r="N2351" s="13">
        <f t="shared" si="3137"/>
        <v>0.1875574349038078</v>
      </c>
      <c r="O2351" s="13">
        <f t="shared" si="3138"/>
        <v>2.5500693287701954E-2</v>
      </c>
      <c r="P2351" s="13">
        <f t="shared" si="3139"/>
        <v>5.470550197976673E-2</v>
      </c>
      <c r="Q2351" s="13">
        <f t="shared" si="3140"/>
        <v>0.20117930737589906</v>
      </c>
      <c r="R2351" s="13">
        <f t="shared" si="3141"/>
        <v>3.7189360897670327E-3</v>
      </c>
      <c r="S2351" s="13">
        <f t="shared" si="3142"/>
        <v>8.5574970643119627E-3</v>
      </c>
      <c r="T2351" s="13">
        <f t="shared" si="3143"/>
        <v>5.8678638911780663E-2</v>
      </c>
      <c r="U2351" s="13">
        <f t="shared" si="3144"/>
        <v>7.9780680205855815E-3</v>
      </c>
      <c r="V2351" s="13">
        <f t="shared" si="3145"/>
        <v>5.9494934679954579E-4</v>
      </c>
      <c r="W2351" s="13">
        <f t="shared" si="3146"/>
        <v>0.14386033709977539</v>
      </c>
      <c r="X2351" s="13">
        <f t="shared" si="3147"/>
        <v>4.1960223864534713E-2</v>
      </c>
      <c r="Y2351" s="13">
        <f t="shared" si="3148"/>
        <v>6.1193391530173797E-3</v>
      </c>
      <c r="Z2351" s="13">
        <f t="shared" si="3149"/>
        <v>3.6157149359913388E-4</v>
      </c>
      <c r="AA2351" s="13">
        <f t="shared" si="3150"/>
        <v>7.7566322749561382E-4</v>
      </c>
      <c r="AB2351" s="13">
        <f t="shared" si="3151"/>
        <v>8.3199789410936284E-4</v>
      </c>
      <c r="AC2351" s="13">
        <f t="shared" si="3152"/>
        <v>2.3266751535039754E-5</v>
      </c>
      <c r="AD2351" s="13">
        <f t="shared" si="3153"/>
        <v>7.7154294073811164E-2</v>
      </c>
      <c r="AE2351" s="13">
        <f t="shared" si="3154"/>
        <v>2.2503850030616362E-2</v>
      </c>
      <c r="AF2351" s="13">
        <f t="shared" si="3155"/>
        <v>3.281886460629089E-3</v>
      </c>
      <c r="AG2351" s="13">
        <f t="shared" si="3156"/>
        <v>3.1907958640579111E-4</v>
      </c>
      <c r="AH2351" s="13">
        <f t="shared" si="3157"/>
        <v>2.636519057356902E-5</v>
      </c>
      <c r="AI2351" s="13">
        <f t="shared" si="3158"/>
        <v>5.6560069518379938E-5</v>
      </c>
      <c r="AJ2351" s="13">
        <f t="shared" si="3159"/>
        <v>6.0667899497965275E-5</v>
      </c>
      <c r="AK2351" s="13">
        <f t="shared" si="3160"/>
        <v>4.338271458806177E-5</v>
      </c>
      <c r="AL2351" s="13">
        <f t="shared" si="3161"/>
        <v>5.8233311312874982E-7</v>
      </c>
      <c r="AM2351" s="13">
        <f t="shared" si="3162"/>
        <v>3.3103134409587988E-2</v>
      </c>
      <c r="AN2351" s="13">
        <f t="shared" si="3163"/>
        <v>9.6553015128883826E-3</v>
      </c>
      <c r="AO2351" s="13">
        <f t="shared" si="3164"/>
        <v>1.4080969818643983E-3</v>
      </c>
      <c r="AP2351" s="13">
        <f t="shared" si="3165"/>
        <v>1.3690144615984421E-4</v>
      </c>
      <c r="AQ2351" s="13">
        <f t="shared" si="3166"/>
        <v>9.9826252392650947E-6</v>
      </c>
      <c r="AR2351" s="13">
        <f t="shared" si="3167"/>
        <v>1.5380045966815742E-6</v>
      </c>
      <c r="AS2351" s="13">
        <f t="shared" si="3168"/>
        <v>3.2994127869155047E-6</v>
      </c>
      <c r="AT2351" s="13">
        <f t="shared" si="3169"/>
        <v>3.5390416784025339E-6</v>
      </c>
      <c r="AU2351" s="13">
        <f t="shared" si="3170"/>
        <v>2.5307161830209985E-6</v>
      </c>
      <c r="AV2351" s="13">
        <f t="shared" si="3171"/>
        <v>1.3572581890082329E-6</v>
      </c>
      <c r="AW2351" s="13">
        <f t="shared" si="3172"/>
        <v>1.0121496468884607E-8</v>
      </c>
      <c r="AX2351" s="13">
        <f t="shared" si="3173"/>
        <v>1.1835780074350264E-2</v>
      </c>
      <c r="AY2351" s="13">
        <f t="shared" si="3174"/>
        <v>3.4521814111049499E-3</v>
      </c>
      <c r="AZ2351" s="13">
        <f t="shared" si="3175"/>
        <v>5.0345462742272138E-4</v>
      </c>
      <c r="BA2351" s="13">
        <f t="shared" si="3176"/>
        <v>4.8948096230401244E-5</v>
      </c>
      <c r="BB2351" s="13">
        <f t="shared" si="3177"/>
        <v>3.5692135806444436E-6</v>
      </c>
      <c r="BC2351" s="13">
        <f t="shared" si="3178"/>
        <v>2.0820888353724325E-7</v>
      </c>
      <c r="BD2351" s="13">
        <f t="shared" si="3179"/>
        <v>7.476582089090509E-8</v>
      </c>
      <c r="BE2351" s="13">
        <f t="shared" si="3180"/>
        <v>1.6039178686717506E-7</v>
      </c>
      <c r="BF2351" s="13">
        <f t="shared" si="3181"/>
        <v>1.7204067973775646E-7</v>
      </c>
      <c r="BG2351" s="13">
        <f t="shared" si="3182"/>
        <v>1.2302373690800931E-7</v>
      </c>
      <c r="BH2351" s="13">
        <f t="shared" si="3183"/>
        <v>6.5979336395386112E-8</v>
      </c>
      <c r="BI2351" s="13">
        <f t="shared" si="3184"/>
        <v>2.8308506573365877E-8</v>
      </c>
      <c r="BJ2351" s="14">
        <f t="shared" si="3185"/>
        <v>0.80277195006758983</v>
      </c>
      <c r="BK2351" s="14">
        <f t="shared" si="3186"/>
        <v>0.15476292932527463</v>
      </c>
      <c r="BL2351" s="14">
        <f t="shared" si="3187"/>
        <v>3.900522333713892E-2</v>
      </c>
      <c r="BM2351" s="14">
        <f t="shared" si="3188"/>
        <v>0.43335867885840812</v>
      </c>
      <c r="BN2351" s="14">
        <f t="shared" si="3189"/>
        <v>0.56009082407558586</v>
      </c>
    </row>
    <row r="2352" spans="1:66" x14ac:dyDescent="0.25">
      <c r="A2352" t="s">
        <v>340</v>
      </c>
      <c r="B2352" t="s">
        <v>139</v>
      </c>
      <c r="C2352" t="s">
        <v>129</v>
      </c>
      <c r="D2352" t="s">
        <v>458</v>
      </c>
      <c r="E2352" s="10">
        <f>VLOOKUP(A2352,home!$A$2:$E$405,3,FALSE)</f>
        <v>1.3937999999999999</v>
      </c>
      <c r="F2352" s="10">
        <f>VLOOKUP(B2352,home!$B$2:$E$405,3,FALSE)</f>
        <v>1.4349000000000001</v>
      </c>
      <c r="G2352" s="10">
        <f>VLOOKUP(C2352,away!$B$2:$E$405,4,FALSE)</f>
        <v>1.2914000000000001</v>
      </c>
      <c r="H2352" s="10">
        <f>VLOOKUP(A2352,away!$A$2:$E$405,3,FALSE)</f>
        <v>1.2</v>
      </c>
      <c r="I2352" s="10">
        <f>VLOOKUP(C2352,away!$B$2:$E$405,3,FALSE)</f>
        <v>0.58330000000000004</v>
      </c>
      <c r="J2352" s="10">
        <f>VLOOKUP(B2352,home!$B$2:$E$405,4,FALSE)</f>
        <v>0.5</v>
      </c>
      <c r="K2352" s="12">
        <f t="shared" si="3134"/>
        <v>2.5827530188680003</v>
      </c>
      <c r="L2352" s="12">
        <f t="shared" si="3135"/>
        <v>0.34998000000000001</v>
      </c>
      <c r="M2352" s="13">
        <f t="shared" si="3136"/>
        <v>5.3251302272608873E-2</v>
      </c>
      <c r="N2352" s="13">
        <f t="shared" si="3137"/>
        <v>0.13753496170323298</v>
      </c>
      <c r="O2352" s="13">
        <f t="shared" si="3138"/>
        <v>1.863689076936766E-2</v>
      </c>
      <c r="P2352" s="13">
        <f t="shared" si="3139"/>
        <v>4.8134485896897491E-2</v>
      </c>
      <c r="Q2352" s="13">
        <f t="shared" si="3140"/>
        <v>0.17760941876945996</v>
      </c>
      <c r="R2352" s="13">
        <f t="shared" si="3141"/>
        <v>3.2612695157316469E-3</v>
      </c>
      <c r="S2352" s="13">
        <f t="shared" si="3142"/>
        <v>1.0877333669219924E-2</v>
      </c>
      <c r="T2352" s="13">
        <f t="shared" si="3143"/>
        <v>6.2159744380935612E-2</v>
      </c>
      <c r="U2352" s="13">
        <f t="shared" si="3144"/>
        <v>8.4230536870980935E-3</v>
      </c>
      <c r="V2352" s="13">
        <f t="shared" si="3145"/>
        <v>1.0924612622963199E-3</v>
      </c>
      <c r="W2352" s="13">
        <f t="shared" si="3146"/>
        <v>0.15290708750207119</v>
      </c>
      <c r="X2352" s="13">
        <f t="shared" si="3147"/>
        <v>5.3514422483974887E-2</v>
      </c>
      <c r="Y2352" s="13">
        <f t="shared" si="3148"/>
        <v>9.3644887904707659E-3</v>
      </c>
      <c r="Z2352" s="13">
        <f t="shared" si="3149"/>
        <v>3.80459701705254E-4</v>
      </c>
      <c r="AA2352" s="13">
        <f t="shared" si="3150"/>
        <v>9.8263344313686391E-4</v>
      </c>
      <c r="AB2352" s="13">
        <f t="shared" si="3151"/>
        <v>1.2689497458511967E-3</v>
      </c>
      <c r="AC2352" s="13">
        <f t="shared" si="3152"/>
        <v>6.1718046060299639E-5</v>
      </c>
      <c r="AD2352" s="13">
        <f t="shared" si="3153"/>
        <v>9.8730310463071944E-2</v>
      </c>
      <c r="AE2352" s="13">
        <f t="shared" si="3154"/>
        <v>3.455363405586593E-2</v>
      </c>
      <c r="AF2352" s="13">
        <f t="shared" si="3155"/>
        <v>6.0465404234359785E-3</v>
      </c>
      <c r="AG2352" s="13">
        <f t="shared" si="3156"/>
        <v>7.053894057980415E-4</v>
      </c>
      <c r="AH2352" s="13">
        <f t="shared" si="3157"/>
        <v>3.3288321600701199E-5</v>
      </c>
      <c r="AI2352" s="13">
        <f t="shared" si="3158"/>
        <v>8.5975513107259903E-5</v>
      </c>
      <c r="AJ2352" s="13">
        <f t="shared" si="3159"/>
        <v>1.1102675801325044E-4</v>
      </c>
      <c r="AK2352" s="13">
        <f t="shared" si="3160"/>
        <v>9.5584898144616512E-5</v>
      </c>
      <c r="AL2352" s="13">
        <f t="shared" si="3161"/>
        <v>2.2315070549564007E-6</v>
      </c>
      <c r="AM2352" s="13">
        <f t="shared" si="3162"/>
        <v>5.0999201480454774E-2</v>
      </c>
      <c r="AN2352" s="13">
        <f t="shared" si="3163"/>
        <v>1.7848700534129566E-2</v>
      </c>
      <c r="AO2352" s="13">
        <f t="shared" si="3164"/>
        <v>3.1233441064673329E-3</v>
      </c>
      <c r="AP2352" s="13">
        <f t="shared" si="3165"/>
        <v>3.6436932346047918E-4</v>
      </c>
      <c r="AQ2352" s="13">
        <f t="shared" si="3166"/>
        <v>3.1880493956174628E-5</v>
      </c>
      <c r="AR2352" s="13">
        <f t="shared" si="3167"/>
        <v>2.3300493587626831E-6</v>
      </c>
      <c r="AS2352" s="13">
        <f t="shared" si="3168"/>
        <v>6.0179420154557682E-6</v>
      </c>
      <c r="AT2352" s="13">
        <f t="shared" si="3169"/>
        <v>7.7714289538954842E-6</v>
      </c>
      <c r="AU2352" s="13">
        <f t="shared" si="3170"/>
        <v>6.690560530530582E-6</v>
      </c>
      <c r="AV2352" s="13">
        <f t="shared" si="3171"/>
        <v>4.3200163520367368E-6</v>
      </c>
      <c r="AW2352" s="13">
        <f t="shared" si="3172"/>
        <v>5.6030160704255655E-8</v>
      </c>
      <c r="AX2352" s="13">
        <f t="shared" si="3173"/>
        <v>2.1953056930583675E-2</v>
      </c>
      <c r="AY2352" s="13">
        <f t="shared" si="3174"/>
        <v>7.6831308645656758E-3</v>
      </c>
      <c r="AZ2352" s="13">
        <f t="shared" si="3175"/>
        <v>1.3444710699903478E-3</v>
      </c>
      <c r="BA2352" s="13">
        <f t="shared" si="3176"/>
        <v>1.5684599502507402E-4</v>
      </c>
      <c r="BB2352" s="13">
        <f t="shared" si="3177"/>
        <v>1.3723240334718851E-5</v>
      </c>
      <c r="BC2352" s="13">
        <f t="shared" si="3178"/>
        <v>9.6057193046898138E-7</v>
      </c>
      <c r="BD2352" s="13">
        <f t="shared" si="3179"/>
        <v>1.3591177909662721E-7</v>
      </c>
      <c r="BE2352" s="13">
        <f t="shared" si="3180"/>
        <v>3.5102655776153476E-7</v>
      </c>
      <c r="BF2352" s="13">
        <f t="shared" si="3181"/>
        <v>4.5330745088072335E-7</v>
      </c>
      <c r="BG2352" s="13">
        <f t="shared" si="3182"/>
        <v>3.9026039574584867E-7</v>
      </c>
      <c r="BH2352" s="13">
        <f t="shared" si="3183"/>
        <v>2.5198655381430271E-7</v>
      </c>
      <c r="BI2352" s="13">
        <f t="shared" si="3184"/>
        <v>1.3016380651560678E-7</v>
      </c>
      <c r="BJ2352" s="14">
        <f t="shared" si="3185"/>
        <v>0.83664568258921568</v>
      </c>
      <c r="BK2352" s="14">
        <f t="shared" si="3186"/>
        <v>0.12110266351870354</v>
      </c>
      <c r="BL2352" s="14">
        <f t="shared" si="3187"/>
        <v>3.2927515305805788E-2</v>
      </c>
      <c r="BM2352" s="14">
        <f t="shared" si="3188"/>
        <v>0.54494491735372674</v>
      </c>
      <c r="BN2352" s="14">
        <f t="shared" si="3189"/>
        <v>0.43842832892729861</v>
      </c>
    </row>
    <row r="2353" spans="1:66" x14ac:dyDescent="0.25">
      <c r="A2353" t="s">
        <v>340</v>
      </c>
      <c r="B2353" t="s">
        <v>131</v>
      </c>
      <c r="C2353" t="s">
        <v>142</v>
      </c>
      <c r="D2353" t="s">
        <v>458</v>
      </c>
      <c r="E2353" s="10">
        <f>VLOOKUP(A2353,home!$A$2:$E$405,3,FALSE)</f>
        <v>1.3937999999999999</v>
      </c>
      <c r="F2353" s="10">
        <f>VLOOKUP(B2353,home!$B$2:$E$405,3,FALSE)</f>
        <v>1.0044</v>
      </c>
      <c r="G2353" s="10">
        <f>VLOOKUP(C2353,away!$B$2:$E$405,4,FALSE)</f>
        <v>1.2914000000000001</v>
      </c>
      <c r="H2353" s="10">
        <f>VLOOKUP(A2353,away!$A$2:$E$405,3,FALSE)</f>
        <v>1.2</v>
      </c>
      <c r="I2353" s="10">
        <f>VLOOKUP(C2353,away!$B$2:$E$405,3,FALSE)</f>
        <v>1.6667000000000001</v>
      </c>
      <c r="J2353" s="10">
        <f>VLOOKUP(B2353,home!$B$2:$E$405,4,FALSE)</f>
        <v>0.5</v>
      </c>
      <c r="K2353" s="12">
        <f t="shared" si="3134"/>
        <v>1.8078731146079998</v>
      </c>
      <c r="L2353" s="12">
        <f t="shared" si="3135"/>
        <v>1.0000199999999999</v>
      </c>
      <c r="M2353" s="13">
        <f t="shared" si="3136"/>
        <v>6.0331971129222221E-2</v>
      </c>
      <c r="N2353" s="13">
        <f t="shared" si="3137"/>
        <v>0.10907254855582689</v>
      </c>
      <c r="O2353" s="13">
        <f t="shared" si="3138"/>
        <v>6.0333177768644795E-2</v>
      </c>
      <c r="P2353" s="13">
        <f t="shared" si="3139"/>
        <v>0.10907473000679799</v>
      </c>
      <c r="Q2353" s="13">
        <f t="shared" si="3140"/>
        <v>9.8594664037927535E-2</v>
      </c>
      <c r="R2353" s="13">
        <f t="shared" si="3141"/>
        <v>3.0167192216100078E-2</v>
      </c>
      <c r="S2353" s="13">
        <f t="shared" si="3142"/>
        <v>4.929930393196344E-2</v>
      </c>
      <c r="T2353" s="13">
        <f t="shared" si="3143"/>
        <v>9.8596635931208279E-2</v>
      </c>
      <c r="U2353" s="13">
        <f t="shared" si="3144"/>
        <v>5.4538455750699051E-2</v>
      </c>
      <c r="V2353" s="13">
        <f t="shared" si="3145"/>
        <v>9.9031854094675676E-3</v>
      </c>
      <c r="W2353" s="13">
        <f t="shared" si="3146"/>
        <v>5.9415547452659138E-2</v>
      </c>
      <c r="X2353" s="13">
        <f t="shared" si="3147"/>
        <v>5.9416735763608182E-2</v>
      </c>
      <c r="Y2353" s="13">
        <f t="shared" si="3148"/>
        <v>2.9708962049161722E-2</v>
      </c>
      <c r="Z2353" s="13">
        <f t="shared" si="3149"/>
        <v>1.00559318533148E-2</v>
      </c>
      <c r="AA2353" s="13">
        <f t="shared" si="3150"/>
        <v>1.817984883993802E-2</v>
      </c>
      <c r="AB2353" s="13">
        <f t="shared" si="3151"/>
        <v>1.6433429972680692E-2</v>
      </c>
      <c r="AC2353" s="13">
        <f t="shared" si="3152"/>
        <v>1.1190037953004775E-3</v>
      </c>
      <c r="AD2353" s="13">
        <f t="shared" si="3153"/>
        <v>2.6853942707344567E-2</v>
      </c>
      <c r="AE2353" s="13">
        <f t="shared" si="3154"/>
        <v>2.6854479786198711E-2</v>
      </c>
      <c r="AF2353" s="13">
        <f t="shared" si="3155"/>
        <v>1.3427508437897213E-2</v>
      </c>
      <c r="AG2353" s="13">
        <f t="shared" si="3156"/>
        <v>4.4759256626886569E-3</v>
      </c>
      <c r="AH2353" s="13">
        <f t="shared" si="3157"/>
        <v>2.5140332429879663E-3</v>
      </c>
      <c r="AI2353" s="13">
        <f t="shared" si="3158"/>
        <v>4.5450531092287045E-3</v>
      </c>
      <c r="AJ2353" s="13">
        <f t="shared" si="3159"/>
        <v>4.1084396603200358E-3</v>
      </c>
      <c r="AK2353" s="13">
        <f t="shared" si="3160"/>
        <v>2.4758458682939389E-3</v>
      </c>
      <c r="AL2353" s="13">
        <f t="shared" si="3161"/>
        <v>8.0922293480223219E-5</v>
      </c>
      <c r="AM2353" s="13">
        <f t="shared" si="3162"/>
        <v>9.7097042083663602E-3</v>
      </c>
      <c r="AN2353" s="13">
        <f t="shared" si="3163"/>
        <v>9.7098984024505258E-3</v>
      </c>
      <c r="AO2353" s="13">
        <f t="shared" si="3164"/>
        <v>4.8550463002092863E-3</v>
      </c>
      <c r="AP2353" s="13">
        <f t="shared" si="3165"/>
        <v>1.6183811337117636E-3</v>
      </c>
      <c r="AQ2353" s="13">
        <f t="shared" si="3166"/>
        <v>4.0460337533360942E-4</v>
      </c>
      <c r="AR2353" s="13">
        <f t="shared" si="3167"/>
        <v>5.0281670473056525E-4</v>
      </c>
      <c r="AS2353" s="13">
        <f t="shared" si="3168"/>
        <v>9.0902880205817789E-4</v>
      </c>
      <c r="AT2353" s="13">
        <f t="shared" si="3169"/>
        <v>8.2170436582264857E-4</v>
      </c>
      <c r="AU2353" s="13">
        <f t="shared" si="3170"/>
        <v>4.9517907704226102E-4</v>
      </c>
      <c r="AV2353" s="13">
        <f t="shared" si="3171"/>
        <v>2.2380523507527675E-4</v>
      </c>
      <c r="AW2353" s="13">
        <f t="shared" si="3172"/>
        <v>4.0638934638913555E-6</v>
      </c>
      <c r="AX2353" s="13">
        <f t="shared" si="3173"/>
        <v>2.9256521981836153E-3</v>
      </c>
      <c r="AY2353" s="13">
        <f t="shared" si="3174"/>
        <v>2.9257107112275783E-3</v>
      </c>
      <c r="AZ2353" s="13">
        <f t="shared" si="3175"/>
        <v>1.4628846127209012E-3</v>
      </c>
      <c r="BA2353" s="13">
        <f t="shared" si="3176"/>
        <v>4.876379568043852E-4</v>
      </c>
      <c r="BB2353" s="13">
        <f t="shared" si="3177"/>
        <v>1.2191192739088031E-4</v>
      </c>
      <c r="BC2353" s="13">
        <f t="shared" si="3178"/>
        <v>2.4382873125885626E-5</v>
      </c>
      <c r="BD2353" s="13">
        <f t="shared" si="3179"/>
        <v>8.3804460177443269E-5</v>
      </c>
      <c r="BE2353" s="13">
        <f t="shared" si="3180"/>
        <v>1.5150783043903644E-4</v>
      </c>
      <c r="BF2353" s="13">
        <f t="shared" si="3181"/>
        <v>1.3695346665166077E-4</v>
      </c>
      <c r="BG2353" s="13">
        <f t="shared" si="3182"/>
        <v>8.2531496770633608E-5</v>
      </c>
      <c r="BH2353" s="13">
        <f t="shared" si="3183"/>
        <v>3.7301618529996353E-5</v>
      </c>
      <c r="BI2353" s="13">
        <f t="shared" si="3184"/>
        <v>1.3487318654348798E-5</v>
      </c>
      <c r="BJ2353" s="14">
        <f t="shared" si="3185"/>
        <v>0.56066276408404569</v>
      </c>
      <c r="BK2353" s="14">
        <f t="shared" si="3186"/>
        <v>0.23273482727745951</v>
      </c>
      <c r="BL2353" s="14">
        <f t="shared" si="3187"/>
        <v>0.19675359680484533</v>
      </c>
      <c r="BM2353" s="14">
        <f t="shared" si="3188"/>
        <v>0.52971118948738205</v>
      </c>
      <c r="BN2353" s="14">
        <f t="shared" si="3189"/>
        <v>0.46757428371451953</v>
      </c>
    </row>
    <row r="2354" spans="1:66" x14ac:dyDescent="0.25">
      <c r="A2354" t="s">
        <v>340</v>
      </c>
      <c r="B2354" t="s">
        <v>140</v>
      </c>
      <c r="C2354" t="s">
        <v>134</v>
      </c>
      <c r="D2354" t="s">
        <v>458</v>
      </c>
      <c r="E2354" s="10">
        <f>VLOOKUP(A2354,home!$A$2:$E$405,3,FALSE)</f>
        <v>1.3937999999999999</v>
      </c>
      <c r="F2354" s="10">
        <f>VLOOKUP(B2354,home!$B$2:$E$405,3,FALSE)</f>
        <v>1.4349000000000001</v>
      </c>
      <c r="G2354" s="10">
        <f>VLOOKUP(C2354,away!$B$2:$E$405,4,FALSE)</f>
        <v>0.78920000000000001</v>
      </c>
      <c r="H2354" s="10">
        <f>VLOOKUP(A2354,away!$A$2:$E$405,3,FALSE)</f>
        <v>1.2</v>
      </c>
      <c r="I2354" s="10">
        <f>VLOOKUP(C2354,away!$B$2:$E$405,3,FALSE)</f>
        <v>0.75</v>
      </c>
      <c r="J2354" s="10">
        <f>VLOOKUP(B2354,home!$B$2:$E$405,4,FALSE)</f>
        <v>0.33329999999999999</v>
      </c>
      <c r="K2354" s="12">
        <f t="shared" si="3134"/>
        <v>1.578371288904</v>
      </c>
      <c r="L2354" s="12">
        <f t="shared" si="3135"/>
        <v>0.29996999999999996</v>
      </c>
      <c r="M2354" s="13">
        <f t="shared" si="3136"/>
        <v>0.15284341868684767</v>
      </c>
      <c r="N2354" s="13">
        <f t="shared" si="3137"/>
        <v>0.24124366375325348</v>
      </c>
      <c r="O2354" s="13">
        <f t="shared" si="3138"/>
        <v>4.5848440303493679E-2</v>
      </c>
      <c r="P2354" s="13">
        <f t="shared" si="3139"/>
        <v>7.2365861816063429E-2</v>
      </c>
      <c r="Q2354" s="13">
        <f t="shared" si="3140"/>
        <v>0.19038603624907299</v>
      </c>
      <c r="R2354" s="13">
        <f t="shared" si="3141"/>
        <v>6.876578318919498E-3</v>
      </c>
      <c r="S2354" s="13">
        <f t="shared" si="3142"/>
        <v>8.5656582425557536E-3</v>
      </c>
      <c r="T2354" s="13">
        <f t="shared" si="3143"/>
        <v>5.7110099293634399E-2</v>
      </c>
      <c r="U2354" s="13">
        <f t="shared" si="3144"/>
        <v>1.085379378448227E-2</v>
      </c>
      <c r="V2354" s="13">
        <f t="shared" si="3145"/>
        <v>4.5061456872366122E-4</v>
      </c>
      <c r="W2354" s="13">
        <f t="shared" si="3146"/>
        <v>0.10016661780792437</v>
      </c>
      <c r="X2354" s="13">
        <f t="shared" si="3147"/>
        <v>3.0046980343843059E-2</v>
      </c>
      <c r="Y2354" s="13">
        <f t="shared" si="3148"/>
        <v>4.5065963468712998E-3</v>
      </c>
      <c r="Z2354" s="13">
        <f t="shared" si="3149"/>
        <v>6.8758906610876045E-4</v>
      </c>
      <c r="AA2354" s="13">
        <f t="shared" si="3150"/>
        <v>1.0852708405103819E-3</v>
      </c>
      <c r="AB2354" s="13">
        <f t="shared" si="3151"/>
        <v>8.5648016767314963E-4</v>
      </c>
      <c r="AC2354" s="13">
        <f t="shared" si="3152"/>
        <v>1.3334362011103519E-5</v>
      </c>
      <c r="AD2354" s="13">
        <f t="shared" si="3153"/>
        <v>3.952502841366197E-2</v>
      </c>
      <c r="AE2354" s="13">
        <f t="shared" si="3154"/>
        <v>1.1856322773246176E-2</v>
      </c>
      <c r="AF2354" s="13">
        <f t="shared" si="3155"/>
        <v>1.7782705711453272E-3</v>
      </c>
      <c r="AG2354" s="13">
        <f t="shared" si="3156"/>
        <v>1.7780927440882123E-4</v>
      </c>
      <c r="AH2354" s="13">
        <f t="shared" si="3157"/>
        <v>5.1564023040161192E-5</v>
      </c>
      <c r="AI2354" s="13">
        <f t="shared" si="3158"/>
        <v>8.1387173506974777E-5</v>
      </c>
      <c r="AJ2354" s="13">
        <f t="shared" si="3159"/>
        <v>6.4229588974228639E-5</v>
      </c>
      <c r="AK2354" s="13">
        <f t="shared" si="3160"/>
        <v>3.3792713045009144E-5</v>
      </c>
      <c r="AL2354" s="13">
        <f t="shared" si="3161"/>
        <v>2.5253363396115083E-7</v>
      </c>
      <c r="AM2354" s="13">
        <f t="shared" si="3162"/>
        <v>1.247703400824777E-2</v>
      </c>
      <c r="AN2354" s="13">
        <f t="shared" si="3163"/>
        <v>3.7427358914540821E-3</v>
      </c>
      <c r="AO2354" s="13">
        <f t="shared" si="3164"/>
        <v>5.6135424267974036E-4</v>
      </c>
      <c r="AP2354" s="13">
        <f t="shared" si="3165"/>
        <v>5.6129810725547226E-5</v>
      </c>
      <c r="AQ2354" s="13">
        <f t="shared" si="3166"/>
        <v>4.2093148308355983E-6</v>
      </c>
      <c r="AR2354" s="13">
        <f t="shared" si="3167"/>
        <v>3.0935319982714299E-6</v>
      </c>
      <c r="AS2354" s="13">
        <f t="shared" si="3168"/>
        <v>4.8827420873774436E-6</v>
      </c>
      <c r="AT2354" s="13">
        <f t="shared" si="3169"/>
        <v>3.8533899609198721E-6</v>
      </c>
      <c r="AU2354" s="13">
        <f t="shared" si="3170"/>
        <v>2.027360026422278E-6</v>
      </c>
      <c r="AV2354" s="13">
        <f t="shared" si="3171"/>
        <v>7.9998171449414432E-7</v>
      </c>
      <c r="AW2354" s="13">
        <f t="shared" si="3172"/>
        <v>3.3212664845261653E-9</v>
      </c>
      <c r="AX2354" s="13">
        <f t="shared" si="3173"/>
        <v>3.2822320415495125E-3</v>
      </c>
      <c r="AY2354" s="13">
        <f t="shared" si="3174"/>
        <v>9.8457114550360683E-4</v>
      </c>
      <c r="AZ2354" s="13">
        <f t="shared" si="3175"/>
        <v>1.4767090325835844E-4</v>
      </c>
      <c r="BA2354" s="13">
        <f t="shared" si="3176"/>
        <v>1.4765613616803258E-5</v>
      </c>
      <c r="BB2354" s="13">
        <f t="shared" si="3177"/>
        <v>1.1073102791581179E-6</v>
      </c>
      <c r="BC2354" s="13">
        <f t="shared" si="3178"/>
        <v>6.6431972887812104E-8</v>
      </c>
      <c r="BD2354" s="13">
        <f t="shared" si="3179"/>
        <v>1.546611322535801E-7</v>
      </c>
      <c r="BE2354" s="13">
        <f t="shared" si="3180"/>
        <v>2.4411269065843524E-7</v>
      </c>
      <c r="BF2354" s="13">
        <f t="shared" si="3181"/>
        <v>1.9265023109618897E-7</v>
      </c>
      <c r="BG2354" s="13">
        <f t="shared" si="3182"/>
        <v>1.0135786452098179E-7</v>
      </c>
      <c r="BH2354" s="13">
        <f t="shared" si="3183"/>
        <v>3.999508581613474E-8</v>
      </c>
      <c r="BI2354" s="13">
        <f t="shared" si="3184"/>
        <v>1.2625419029887733E-8</v>
      </c>
      <c r="BJ2354" s="14">
        <f t="shared" si="3185"/>
        <v>0.69806930154118041</v>
      </c>
      <c r="BK2354" s="14">
        <f t="shared" si="3186"/>
        <v>0.23522371135533918</v>
      </c>
      <c r="BL2354" s="14">
        <f t="shared" si="3187"/>
        <v>6.5766939321856205E-2</v>
      </c>
      <c r="BM2354" s="14">
        <f t="shared" si="3188"/>
        <v>0.28919897433259645</v>
      </c>
      <c r="BN2354" s="14">
        <f t="shared" si="3189"/>
        <v>0.70956399912765078</v>
      </c>
    </row>
    <row r="2355" spans="1:66" x14ac:dyDescent="0.25">
      <c r="A2355" t="s">
        <v>347</v>
      </c>
      <c r="B2355" t="s">
        <v>248</v>
      </c>
      <c r="C2355" t="s">
        <v>325</v>
      </c>
      <c r="D2355" t="s">
        <v>458</v>
      </c>
      <c r="E2355" s="10">
        <f>VLOOKUP(A2355,home!$A$2:$E$405,3,FALSE)</f>
        <v>1.1607000000000001</v>
      </c>
      <c r="F2355" s="10">
        <f>VLOOKUP(B2355,home!$B$2:$E$405,3,FALSE)</f>
        <v>0.68920000000000003</v>
      </c>
      <c r="G2355" s="10">
        <f>VLOOKUP(C2355,away!$B$2:$E$405,4,FALSE)</f>
        <v>0.86150000000000004</v>
      </c>
      <c r="H2355" s="10">
        <f>VLOOKUP(A2355,away!$A$2:$E$405,3,FALSE)</f>
        <v>0.89880000000000004</v>
      </c>
      <c r="I2355" s="10">
        <f>VLOOKUP(C2355,away!$B$2:$E$405,3,FALSE)</f>
        <v>1.0013000000000001</v>
      </c>
      <c r="J2355" s="10">
        <f>VLOOKUP(B2355,home!$B$2:$E$405,4,FALSE)</f>
        <v>1.3351</v>
      </c>
      <c r="K2355" s="12">
        <f t="shared" si="3134"/>
        <v>0.6891607500600001</v>
      </c>
      <c r="L2355" s="12">
        <f t="shared" si="3135"/>
        <v>1.2015478642440001</v>
      </c>
      <c r="M2355" s="13">
        <f t="shared" si="3136"/>
        <v>0.15096479511190408</v>
      </c>
      <c r="N2355" s="13">
        <f t="shared" si="3137"/>
        <v>0.10403901143197407</v>
      </c>
      <c r="O2355" s="13">
        <f t="shared" si="3138"/>
        <v>0.1813914271427414</v>
      </c>
      <c r="P2355" s="13">
        <f t="shared" si="3139"/>
        <v>0.12500785198414555</v>
      </c>
      <c r="Q2355" s="13">
        <f t="shared" si="3140"/>
        <v>3.5849801576980082E-2</v>
      </c>
      <c r="R2355" s="13">
        <f t="shared" si="3141"/>
        <v>0.10897524093776606</v>
      </c>
      <c r="S2355" s="13">
        <f t="shared" si="3142"/>
        <v>2.5878488832622212E-2</v>
      </c>
      <c r="T2355" s="13">
        <f t="shared" si="3143"/>
        <v>4.3075252518391595E-2</v>
      </c>
      <c r="U2355" s="13">
        <f t="shared" si="3144"/>
        <v>7.5101458782640101E-2</v>
      </c>
      <c r="V2355" s="13">
        <f t="shared" si="3145"/>
        <v>2.3809924243624087E-3</v>
      </c>
      <c r="W2355" s="13">
        <f t="shared" si="3146"/>
        <v>8.2354253814312574E-3</v>
      </c>
      <c r="X2355" s="13">
        <f t="shared" si="3147"/>
        <v>9.8952577781995545E-3</v>
      </c>
      <c r="Y2355" s="13">
        <f t="shared" si="3148"/>
        <v>5.9448129247697545E-3</v>
      </c>
      <c r="Z2355" s="13">
        <f t="shared" si="3149"/>
        <v>4.3646322668082708E-2</v>
      </c>
      <c r="AA2355" s="13">
        <f t="shared" si="3150"/>
        <v>3.007933246729667E-2</v>
      </c>
      <c r="AB2355" s="13">
        <f t="shared" si="3151"/>
        <v>1.0364747662233142E-2</v>
      </c>
      <c r="AC2355" s="13">
        <f t="shared" si="3152"/>
        <v>1.2322523122834582E-4</v>
      </c>
      <c r="AD2355" s="13">
        <f t="shared" si="3153"/>
        <v>1.4188829832325817E-3</v>
      </c>
      <c r="AE2355" s="13">
        <f t="shared" si="3154"/>
        <v>1.7048558181152636E-3</v>
      </c>
      <c r="AF2355" s="13">
        <f t="shared" si="3155"/>
        <v>1.0242329335501765E-3</v>
      </c>
      <c r="AG2355" s="13">
        <f t="shared" si="3156"/>
        <v>4.1022163126519382E-4</v>
      </c>
      <c r="AH2355" s="13">
        <f t="shared" si="3157"/>
        <v>1.3110786445984816E-2</v>
      </c>
      <c r="AI2355" s="13">
        <f t="shared" si="3158"/>
        <v>9.0354394209913799E-3</v>
      </c>
      <c r="AJ2355" s="13">
        <f t="shared" si="3159"/>
        <v>3.1134351042460557E-3</v>
      </c>
      <c r="AK2355" s="13">
        <f t="shared" si="3160"/>
        <v>7.1521909056844891E-4</v>
      </c>
      <c r="AL2355" s="13">
        <f t="shared" si="3161"/>
        <v>4.0815135620690159E-6</v>
      </c>
      <c r="AM2355" s="13">
        <f t="shared" si="3162"/>
        <v>1.9556769219438737E-4</v>
      </c>
      <c r="AN2355" s="13">
        <f t="shared" si="3163"/>
        <v>2.3498394287129414E-4</v>
      </c>
      <c r="AO2355" s="13">
        <f t="shared" si="3164"/>
        <v>1.4117222734431884E-4</v>
      </c>
      <c r="AP2355" s="13">
        <f t="shared" si="3165"/>
        <v>5.6541729418711575E-5</v>
      </c>
      <c r="AQ2355" s="13">
        <f t="shared" si="3166"/>
        <v>1.6984398555928758E-5</v>
      </c>
      <c r="AR2355" s="13">
        <f t="shared" si="3167"/>
        <v>3.150647490546448E-3</v>
      </c>
      <c r="AS2355" s="13">
        <f t="shared" si="3168"/>
        <v>2.1713025877596478E-3</v>
      </c>
      <c r="AT2355" s="13">
        <f t="shared" si="3169"/>
        <v>7.4818825999382887E-4</v>
      </c>
      <c r="AU2355" s="13">
        <f t="shared" si="3170"/>
        <v>1.7187399414781118E-4</v>
      </c>
      <c r="AV2355" s="13">
        <f t="shared" si="3171"/>
        <v>2.96122026806784E-5</v>
      </c>
      <c r="AW2355" s="13">
        <f t="shared" si="3172"/>
        <v>9.3881572201467239E-8</v>
      </c>
      <c r="AX2355" s="13">
        <f t="shared" si="3173"/>
        <v>2.2462929573364528E-5</v>
      </c>
      <c r="AY2355" s="13">
        <f t="shared" si="3174"/>
        <v>2.699028505353953E-5</v>
      </c>
      <c r="AZ2355" s="13">
        <f t="shared" si="3175"/>
        <v>1.6215059680708593E-5</v>
      </c>
      <c r="BA2355" s="13">
        <f t="shared" si="3176"/>
        <v>6.4943901093148028E-6</v>
      </c>
      <c r="BB2355" s="13">
        <f t="shared" si="3177"/>
        <v>1.9508301413536396E-6</v>
      </c>
      <c r="BC2355" s="13">
        <f t="shared" si="3178"/>
        <v>4.6880315796925735E-7</v>
      </c>
      <c r="BD2355" s="13">
        <f t="shared" si="3179"/>
        <v>6.3094229387530018E-4</v>
      </c>
      <c r="BE2355" s="13">
        <f t="shared" si="3180"/>
        <v>4.3482066449167895E-4</v>
      </c>
      <c r="BF2355" s="13">
        <f t="shared" si="3181"/>
        <v>1.4983066764133652E-4</v>
      </c>
      <c r="BG2355" s="13">
        <f t="shared" si="3182"/>
        <v>3.4419138431231359E-5</v>
      </c>
      <c r="BH2355" s="13">
        <f t="shared" si="3183"/>
        <v>5.9300798144215937E-6</v>
      </c>
      <c r="BI2355" s="13">
        <f t="shared" si="3184"/>
        <v>8.1735565056449077E-7</v>
      </c>
      <c r="BJ2355" s="14">
        <f t="shared" si="3185"/>
        <v>0.21231758726601041</v>
      </c>
      <c r="BK2355" s="14">
        <f t="shared" si="3186"/>
        <v>0.30438642538287819</v>
      </c>
      <c r="BL2355" s="14">
        <f t="shared" si="3187"/>
        <v>0.43941547178950097</v>
      </c>
      <c r="BM2355" s="14">
        <f t="shared" si="3188"/>
        <v>0.29351078251747964</v>
      </c>
      <c r="BN2355" s="14">
        <f t="shared" si="3189"/>
        <v>0.70622812818551117</v>
      </c>
    </row>
    <row r="2356" spans="1:66" x14ac:dyDescent="0.25">
      <c r="A2356" t="s">
        <v>347</v>
      </c>
      <c r="B2356" t="s">
        <v>256</v>
      </c>
      <c r="C2356" t="s">
        <v>249</v>
      </c>
      <c r="D2356" t="s">
        <v>458</v>
      </c>
      <c r="E2356" s="10">
        <f>VLOOKUP(A2356,home!$A$2:$E$405,3,FALSE)</f>
        <v>1.1607000000000001</v>
      </c>
      <c r="F2356" s="10">
        <f>VLOOKUP(B2356,home!$B$2:$E$405,3,FALSE)</f>
        <v>0.43080000000000002</v>
      </c>
      <c r="G2356" s="10">
        <f>VLOOKUP(C2356,away!$B$2:$E$405,4,FALSE)</f>
        <v>2.3262</v>
      </c>
      <c r="H2356" s="10">
        <f>VLOOKUP(A2356,away!$A$2:$E$405,3,FALSE)</f>
        <v>0.89880000000000004</v>
      </c>
      <c r="I2356" s="10">
        <f>VLOOKUP(C2356,away!$B$2:$E$405,3,FALSE)</f>
        <v>0.44500000000000001</v>
      </c>
      <c r="J2356" s="10">
        <f>VLOOKUP(B2356,home!$B$2:$E$405,4,FALSE)</f>
        <v>0.8901</v>
      </c>
      <c r="K2356" s="12">
        <f t="shared" si="3134"/>
        <v>1.1631687624720002</v>
      </c>
      <c r="L2356" s="12">
        <f t="shared" si="3135"/>
        <v>0.35600973660000002</v>
      </c>
      <c r="M2356" s="13">
        <f t="shared" si="3136"/>
        <v>0.21889163279088858</v>
      </c>
      <c r="N2356" s="13">
        <f t="shared" si="3137"/>
        <v>0.25460790962885338</v>
      </c>
      <c r="O2356" s="13">
        <f t="shared" si="3138"/>
        <v>7.7927552533828173E-2</v>
      </c>
      <c r="P2356" s="13">
        <f t="shared" si="3139"/>
        <v>9.0642894843244698E-2</v>
      </c>
      <c r="Q2356" s="13">
        <f t="shared" si="3140"/>
        <v>0.14807598357928814</v>
      </c>
      <c r="R2356" s="13">
        <f t="shared" si="3141"/>
        <v>1.3871483725725416E-2</v>
      </c>
      <c r="S2356" s="13">
        <f t="shared" si="3142"/>
        <v>9.3837921998285688E-3</v>
      </c>
      <c r="T2356" s="13">
        <f t="shared" si="3143"/>
        <v>5.2716491910848304E-2</v>
      </c>
      <c r="U2356" s="13">
        <f t="shared" si="3144"/>
        <v>1.6134876558902521E-2</v>
      </c>
      <c r="V2356" s="13">
        <f t="shared" si="3145"/>
        <v>4.3175808491526267E-4</v>
      </c>
      <c r="W2356" s="13">
        <f t="shared" si="3146"/>
        <v>5.7412452857248261E-2</v>
      </c>
      <c r="X2356" s="13">
        <f t="shared" si="3147"/>
        <v>2.0439392219268875E-2</v>
      </c>
      <c r="Y2356" s="13">
        <f t="shared" si="3148"/>
        <v>3.6383113201230006E-3</v>
      </c>
      <c r="Z2356" s="13">
        <f t="shared" si="3149"/>
        <v>1.6461277558155645E-3</v>
      </c>
      <c r="AA2356" s="13">
        <f t="shared" si="3150"/>
        <v>1.914724384602801E-3</v>
      </c>
      <c r="AB2356" s="13">
        <f t="shared" si="3151"/>
        <v>1.1135737964567015E-3</v>
      </c>
      <c r="AC2356" s="13">
        <f t="shared" si="3152"/>
        <v>1.1174422872436291E-5</v>
      </c>
      <c r="AD2356" s="13">
        <f t="shared" si="3153"/>
        <v>1.6695092935111889E-2</v>
      </c>
      <c r="AE2356" s="13">
        <f t="shared" si="3154"/>
        <v>5.9436156383417061E-3</v>
      </c>
      <c r="AF2356" s="13">
        <f t="shared" si="3155"/>
        <v>1.0579925189288357E-3</v>
      </c>
      <c r="AG2356" s="13">
        <f t="shared" si="3156"/>
        <v>1.255518793295418E-4</v>
      </c>
      <c r="AH2356" s="13">
        <f t="shared" si="3157"/>
        <v>1.4650937718946205E-4</v>
      </c>
      <c r="AI2356" s="13">
        <f t="shared" si="3158"/>
        <v>1.7041513095601007E-4</v>
      </c>
      <c r="AJ2356" s="13">
        <f t="shared" si="3159"/>
        <v>9.911077849030307E-5</v>
      </c>
      <c r="AK2356" s="13">
        <f t="shared" si="3160"/>
        <v>3.8427520521400779E-5</v>
      </c>
      <c r="AL2356" s="13">
        <f t="shared" si="3161"/>
        <v>1.850928743955813E-7</v>
      </c>
      <c r="AM2356" s="13">
        <f t="shared" si="3162"/>
        <v>3.8838421177378266E-3</v>
      </c>
      <c r="AN2356" s="13">
        <f t="shared" si="3163"/>
        <v>1.38268560933183E-3</v>
      </c>
      <c r="AO2356" s="13">
        <f t="shared" si="3164"/>
        <v>2.4612476978941767E-4</v>
      </c>
      <c r="AP2356" s="13">
        <f t="shared" si="3165"/>
        <v>2.9207604821155415E-5</v>
      </c>
      <c r="AQ2356" s="13">
        <f t="shared" si="3166"/>
        <v>2.5995479247741073E-6</v>
      </c>
      <c r="AR2356" s="13">
        <f t="shared" si="3167"/>
        <v>1.0431752956530085E-5</v>
      </c>
      <c r="AS2356" s="13">
        <f t="shared" si="3168"/>
        <v>1.2133889176860729E-5</v>
      </c>
      <c r="AT2356" s="13">
        <f t="shared" si="3169"/>
        <v>7.0568804289107475E-6</v>
      </c>
      <c r="AU2356" s="13">
        <f t="shared" si="3170"/>
        <v>2.7361142918029968E-6</v>
      </c>
      <c r="AV2356" s="13">
        <f t="shared" si="3171"/>
        <v>7.9564066869461179E-7</v>
      </c>
      <c r="AW2356" s="13">
        <f t="shared" si="3172"/>
        <v>2.1290791419581244E-9</v>
      </c>
      <c r="AX2356" s="13">
        <f t="shared" si="3173"/>
        <v>7.529273049542896E-4</v>
      </c>
      <c r="AY2356" s="13">
        <f t="shared" si="3174"/>
        <v>2.6804945151572457E-4</v>
      </c>
      <c r="AZ2356" s="13">
        <f t="shared" si="3175"/>
        <v>4.7714107314943787E-5</v>
      </c>
      <c r="BA2356" s="13">
        <f t="shared" si="3176"/>
        <v>5.662228925765758E-6</v>
      </c>
      <c r="BB2356" s="13">
        <f t="shared" si="3177"/>
        <v>5.0395215710769214E-7</v>
      </c>
      <c r="BC2356" s="13">
        <f t="shared" si="3178"/>
        <v>3.5882374942182259E-8</v>
      </c>
      <c r="BD2356" s="13">
        <f t="shared" si="3179"/>
        <v>6.1896760372175786E-7</v>
      </c>
      <c r="BE2356" s="13">
        <f t="shared" si="3180"/>
        <v>7.1996378163129662E-7</v>
      </c>
      <c r="BF2356" s="13">
        <f t="shared" si="3181"/>
        <v>4.1871969045236839E-7</v>
      </c>
      <c r="BG2356" s="13">
        <f t="shared" si="3182"/>
        <v>1.6234722138871342E-7</v>
      </c>
      <c r="BH2356" s="13">
        <f t="shared" si="3183"/>
        <v>4.7209304148369441E-8</v>
      </c>
      <c r="BI2356" s="13">
        <f t="shared" si="3184"/>
        <v>1.0982477576684631E-8</v>
      </c>
      <c r="BJ2356" s="14">
        <f t="shared" si="3185"/>
        <v>0.56733214706418966</v>
      </c>
      <c r="BK2356" s="14">
        <f t="shared" si="3186"/>
        <v>0.31962948688613962</v>
      </c>
      <c r="BL2356" s="14">
        <f t="shared" si="3187"/>
        <v>0.11145180627427451</v>
      </c>
      <c r="BM2356" s="14">
        <f t="shared" si="3188"/>
        <v>0.19577406355615448</v>
      </c>
      <c r="BN2356" s="14">
        <f t="shared" si="3189"/>
        <v>0.80401745710182837</v>
      </c>
    </row>
    <row r="2357" spans="1:66" s="15" customFormat="1" x14ac:dyDescent="0.25">
      <c r="A2357" s="15" t="s">
        <v>347</v>
      </c>
      <c r="B2357" s="15" t="s">
        <v>324</v>
      </c>
      <c r="C2357" s="15" t="s">
        <v>247</v>
      </c>
      <c r="D2357" s="15" t="s">
        <v>458</v>
      </c>
      <c r="E2357" s="15">
        <f>VLOOKUP(A2357,home!$A$2:$E$405,3,FALSE)</f>
        <v>1.1607000000000001</v>
      </c>
      <c r="F2357" s="15">
        <f>VLOOKUP(B2357,home!$B$2:$E$405,3,FALSE)</f>
        <v>1.3785000000000001</v>
      </c>
      <c r="G2357" s="15">
        <f>VLOOKUP(C2357,away!$B$2:$E$405,4,FALSE)</f>
        <v>0.34460000000000002</v>
      </c>
      <c r="H2357" s="15">
        <f>VLOOKUP(A2357,away!$A$2:$E$405,3,FALSE)</f>
        <v>0.89880000000000004</v>
      </c>
      <c r="I2357" s="15">
        <f>VLOOKUP(C2357,away!$B$2:$E$405,3,FALSE)</f>
        <v>1.4463999999999999</v>
      </c>
      <c r="J2357" s="15">
        <f>VLOOKUP(B2357,home!$B$2:$E$405,4,FALSE)</f>
        <v>0.44500000000000001</v>
      </c>
      <c r="K2357" s="16">
        <f t="shared" si="3134"/>
        <v>0.55136859777000002</v>
      </c>
      <c r="L2357" s="16">
        <f t="shared" si="3135"/>
        <v>0.57851082239999996</v>
      </c>
      <c r="M2357" s="17">
        <f t="shared" si="3136"/>
        <v>0.32307221006586134</v>
      </c>
      <c r="N2357" s="17">
        <f t="shared" si="3137"/>
        <v>0.17813187144246884</v>
      </c>
      <c r="O2357" s="17">
        <f t="shared" si="3138"/>
        <v>0.18690076993978702</v>
      </c>
      <c r="P2357" s="17">
        <f t="shared" si="3139"/>
        <v>0.10305121544383374</v>
      </c>
      <c r="Q2357" s="17">
        <f t="shared" si="3140"/>
        <v>4.9108160087689964E-2</v>
      </c>
      <c r="R2357" s="17">
        <f t="shared" si="3141"/>
        <v>5.4062059062529692E-2</v>
      </c>
      <c r="S2357" s="17">
        <f t="shared" si="3142"/>
        <v>8.2176311313549195E-3</v>
      </c>
      <c r="T2357" s="17">
        <f t="shared" si="3143"/>
        <v>2.840960207888038E-2</v>
      </c>
      <c r="U2357" s="17">
        <f t="shared" si="3144"/>
        <v>2.9808121697865914E-2</v>
      </c>
      <c r="V2357" s="17">
        <f t="shared" si="3145"/>
        <v>2.9124444414543161E-4</v>
      </c>
      <c r="W2357" s="17">
        <f t="shared" si="3146"/>
        <v>9.0255657888714345E-3</v>
      </c>
      <c r="X2357" s="17">
        <f t="shared" si="3147"/>
        <v>5.221387487145319E-3</v>
      </c>
      <c r="Y2357" s="17">
        <f t="shared" si="3148"/>
        <v>1.5103145846287538E-3</v>
      </c>
      <c r="Z2357" s="17">
        <f t="shared" si="3149"/>
        <v>1.0425162082967142E-2</v>
      </c>
      <c r="AA2357" s="17">
        <f t="shared" si="3150"/>
        <v>5.7481069992105643E-3</v>
      </c>
      <c r="AB2357" s="17">
        <f t="shared" si="3151"/>
        <v>1.5846628479933254E-3</v>
      </c>
      <c r="AC2357" s="17">
        <f t="shared" si="3152"/>
        <v>5.8061891864538597E-6</v>
      </c>
      <c r="AD2357" s="17">
        <f t="shared" si="3153"/>
        <v>1.2441033882727318E-3</v>
      </c>
      <c r="AE2357" s="17">
        <f t="shared" si="3154"/>
        <v>7.1972727430028461E-4</v>
      </c>
      <c r="AF2357" s="17">
        <f t="shared" si="3155"/>
        <v>2.0818500867958402E-4</v>
      </c>
      <c r="AG2357" s="17">
        <f t="shared" si="3156"/>
        <v>4.0145760194192429E-5</v>
      </c>
      <c r="AH2357" s="17">
        <f t="shared" si="3157"/>
        <v>1.5077672725676539E-3</v>
      </c>
      <c r="AI2357" s="17">
        <f t="shared" si="3158"/>
        <v>8.3133552683912473E-4</v>
      </c>
      <c r="AJ2357" s="17">
        <f t="shared" si="3159"/>
        <v>2.2918615185483617E-4</v>
      </c>
      <c r="AK2357" s="17">
        <f t="shared" si="3160"/>
        <v>4.2122015725501109E-5</v>
      </c>
      <c r="AL2357" s="17">
        <f t="shared" si="3161"/>
        <v>7.4080633879210914E-8</v>
      </c>
      <c r="AM2357" s="17">
        <f t="shared" si="3162"/>
        <v>1.3719190813456846E-4</v>
      </c>
      <c r="AN2357" s="17">
        <f t="shared" si="3163"/>
        <v>7.9367003601554453E-5</v>
      </c>
      <c r="AO2357" s="17">
        <f t="shared" si="3164"/>
        <v>2.2957335262479515E-5</v>
      </c>
      <c r="AP2357" s="17">
        <f t="shared" si="3165"/>
        <v>4.4270223009365145E-6</v>
      </c>
      <c r="AQ2357" s="17">
        <f t="shared" si="3166"/>
        <v>6.4027007802448054E-7</v>
      </c>
      <c r="AR2357" s="17">
        <f t="shared" si="3167"/>
        <v>1.7445193696818376E-4</v>
      </c>
      <c r="AS2357" s="17">
        <f t="shared" si="3168"/>
        <v>9.6187319864407902E-5</v>
      </c>
      <c r="AT2357" s="17">
        <f t="shared" si="3169"/>
        <v>2.6517333838446521E-5</v>
      </c>
      <c r="AU2357" s="17">
        <f t="shared" si="3170"/>
        <v>4.873608391701078E-6</v>
      </c>
      <c r="AV2357" s="17">
        <f t="shared" si="3171"/>
        <v>6.7178865625308212E-7</v>
      </c>
      <c r="AW2357" s="17">
        <f t="shared" si="3172"/>
        <v>6.5638055210853129E-10</v>
      </c>
      <c r="AX2357" s="17">
        <f t="shared" si="3173"/>
        <v>1.260721833559127E-5</v>
      </c>
      <c r="AY2357" s="17">
        <f t="shared" si="3174"/>
        <v>7.2934122474992653E-6</v>
      </c>
      <c r="AZ2357" s="17">
        <f t="shared" si="3175"/>
        <v>2.109658958701516E-6</v>
      </c>
      <c r="BA2357" s="17">
        <f t="shared" si="3176"/>
        <v>4.0682017972731389E-7</v>
      </c>
      <c r="BB2357" s="17">
        <f t="shared" si="3177"/>
        <v>5.8837469185741024E-8</v>
      </c>
      <c r="BC2357" s="17">
        <f t="shared" si="3178"/>
        <v>6.8076225373155419E-9</v>
      </c>
      <c r="BD2357" s="17">
        <f t="shared" si="3179"/>
        <v>1.6820388920789486E-5</v>
      </c>
      <c r="BE2357" s="17">
        <f t="shared" si="3180"/>
        <v>9.2742342532017426E-6</v>
      </c>
      <c r="BF2357" s="17">
        <f t="shared" si="3181"/>
        <v>2.5567607677891737E-6</v>
      </c>
      <c r="BG2357" s="17">
        <f t="shared" si="3182"/>
        <v>4.6990586645642184E-7</v>
      </c>
      <c r="BH2357" s="17">
        <f t="shared" si="3183"/>
        <v>6.4772834667993555E-8</v>
      </c>
      <c r="BI2357" s="17">
        <f t="shared" si="3184"/>
        <v>7.1427414048959333E-9</v>
      </c>
      <c r="BJ2357" s="18">
        <f t="shared" si="3185"/>
        <v>0.27388612919532218</v>
      </c>
      <c r="BK2357" s="18">
        <f t="shared" si="3186"/>
        <v>0.43464547476726323</v>
      </c>
      <c r="BL2357" s="18">
        <f t="shared" si="3187"/>
        <v>0.28104602670747686</v>
      </c>
      <c r="BM2357" s="18">
        <f t="shared" si="3188"/>
        <v>0.10566921395499208</v>
      </c>
      <c r="BN2357" s="18">
        <f t="shared" si="3189"/>
        <v>0.89432628604217057</v>
      </c>
    </row>
    <row r="2358" spans="1:66" x14ac:dyDescent="0.25">
      <c r="A2358" t="s">
        <v>346</v>
      </c>
      <c r="B2358" t="s">
        <v>243</v>
      </c>
      <c r="C2358" t="s">
        <v>320</v>
      </c>
      <c r="D2358" t="s">
        <v>459</v>
      </c>
      <c r="E2358" s="10">
        <f>VLOOKUP(A2358,home!$A$2:$E$405,3,FALSE)</f>
        <v>1.5941000000000001</v>
      </c>
      <c r="F2358" s="10">
        <f>VLOOKUP(B2358,home!$B$2:$E$405,3,FALSE)</f>
        <v>0.76670000000000005</v>
      </c>
      <c r="G2358" s="10">
        <f>VLOOKUP(C2358,away!$B$2:$E$405,4,FALSE)</f>
        <v>0.9758</v>
      </c>
      <c r="H2358" s="10">
        <f>VLOOKUP(A2358,away!$A$2:$E$405,3,FALSE)</f>
        <v>1.1647000000000001</v>
      </c>
      <c r="I2358" s="10">
        <f>VLOOKUP(C2358,away!$B$2:$E$405,3,FALSE)</f>
        <v>0.57240000000000002</v>
      </c>
      <c r="J2358" s="10">
        <f>VLOOKUP(B2358,home!$B$2:$E$405,4,FALSE)</f>
        <v>1.0494000000000001</v>
      </c>
      <c r="K2358" s="12">
        <f t="shared" ref="K2358:K2383" si="3190">E2358*F2358*G2358</f>
        <v>1.1926193154260001</v>
      </c>
      <c r="L2358" s="12">
        <f t="shared" ref="L2358:L2383" si="3191">H2358*I2358*J2358</f>
        <v>0.69960798943200009</v>
      </c>
      <c r="M2358" s="13">
        <f t="shared" ref="M2358:M2383" si="3192">_xlfn.POISSON.DIST(0,K2358,FALSE) * _xlfn.POISSON.DIST(0,L2358,FALSE)</f>
        <v>0.1507357003096696</v>
      </c>
      <c r="N2358" s="13">
        <f t="shared" ref="N2358:N2383" si="3193">_xlfn.POISSON.DIST(1,K2358,FALSE) * _xlfn.POISSON.DIST(0,L2358,FALSE)</f>
        <v>0.17977030771357685</v>
      </c>
      <c r="O2358" s="13">
        <f t="shared" ref="O2358:O2383" si="3194">_xlfn.POISSON.DIST(0,K2358,FALSE) * _xlfn.POISSON.DIST(1,L2358,FALSE)</f>
        <v>0.10545590022927245</v>
      </c>
      <c r="P2358" s="13">
        <f t="shared" ref="P2358:P2383" si="3195">_xlfn.POISSON.DIST(1,K2358,FALSE) * _xlfn.POISSON.DIST(1,L2358,FALSE)</f>
        <v>0.12576874353906747</v>
      </c>
      <c r="Q2358" s="13">
        <f t="shared" ref="Q2358:Q2383" si="3196">_xlfn.POISSON.DIST(2,K2358,FALSE) * _xlfn.POISSON.DIST(0,L2358,FALSE)</f>
        <v>0.10719877065964374</v>
      </c>
      <c r="R2358" s="13">
        <f t="shared" ref="R2358:R2383" si="3197">_xlfn.POISSON.DIST(0,K2358,FALSE) * _xlfn.POISSON.DIST(2,L2358,FALSE)</f>
        <v>3.6888895166571442E-2</v>
      </c>
      <c r="S2358" s="13">
        <f t="shared" ref="S2358:S2383" si="3198">_xlfn.POISSON.DIST(2,K2358,FALSE) * _xlfn.POISSON.DIST(2,L2358,FALSE)</f>
        <v>2.6234290912670127E-2</v>
      </c>
      <c r="T2358" s="13">
        <f t="shared" ref="T2358:T2383" si="3199">_xlfn.POISSON.DIST(2,K2358,FALSE) * _xlfn.POISSON.DIST(1,L2358,FALSE)</f>
        <v>7.4997116410775444E-2</v>
      </c>
      <c r="U2358" s="13">
        <f t="shared" ref="U2358:U2383" si="3200">_xlfn.POISSON.DIST(1,K2358,FALSE) * _xlfn.POISSON.DIST(2,L2358,FALSE)</f>
        <v>4.3994408900377917E-2</v>
      </c>
      <c r="V2358" s="13">
        <f t="shared" ref="V2358:V2383" si="3201">_xlfn.POISSON.DIST(3,K2358,FALSE) * _xlfn.POISSON.DIST(3,L2358,FALSE)</f>
        <v>2.4321111565523408E-3</v>
      </c>
      <c r="W2358" s="13">
        <f t="shared" ref="W2358:W2383" si="3202">_xlfn.POISSON.DIST(3,K2358,FALSE) * _xlfn.POISSON.DIST(0,L2358,FALSE)</f>
        <v>4.2615774826204357E-2</v>
      </c>
      <c r="X2358" s="13">
        <f t="shared" ref="X2358:X2383" si="3203">_xlfn.POISSON.DIST(3,K2358,FALSE) * _xlfn.POISSON.DIST(1,L2358,FALSE)</f>
        <v>2.9814336544247675E-2</v>
      </c>
      <c r="Y2358" s="13">
        <f t="shared" ref="Y2358:Y2383" si="3204">_xlfn.POISSON.DIST(3,K2358,FALSE) * _xlfn.POISSON.DIST(2,L2358,FALSE)</f>
        <v>1.0429174022985059E-2</v>
      </c>
      <c r="Z2358" s="13">
        <f t="shared" ref="Z2358:Z2383" si="3205">_xlfn.POISSON.DIST(0,K2358,FALSE) * _xlfn.POISSON.DIST(3,L2358,FALSE)</f>
        <v>8.6025885932842928E-3</v>
      </c>
      <c r="AA2358" s="13">
        <f t="shared" ref="AA2358:AA2383" si="3206">_xlfn.POISSON.DIST(1,K2358,FALSE) * _xlfn.POISSON.DIST(3,L2358,FALSE)</f>
        <v>1.0259613319014229E-2</v>
      </c>
      <c r="AB2358" s="13">
        <f t="shared" ref="AB2358:AB2383" si="3207">_xlfn.POISSON.DIST(2,K2358,FALSE) * _xlfn.POISSON.DIST(3,L2358,FALSE)</f>
        <v>6.117906506529114E-3</v>
      </c>
      <c r="AC2358" s="13">
        <f t="shared" ref="AC2358:AC2383" si="3208">_xlfn.POISSON.DIST(4,K2358,FALSE) * _xlfn.POISSON.DIST(4,L2358,FALSE)</f>
        <v>1.2682942879429552E-4</v>
      </c>
      <c r="AD2358" s="13">
        <f t="shared" ref="AD2358:AD2383" si="3209">_xlfn.POISSON.DIST(4,K2358,FALSE) * _xlfn.POISSON.DIST(0,L2358,FALSE)</f>
        <v>1.2706099049894108E-2</v>
      </c>
      <c r="AE2358" s="13">
        <f t="shared" ref="AE2358:AE2383" si="3210">_xlfn.POISSON.DIST(4,K2358,FALSE) * _xlfn.POISSON.DIST(1,L2358,FALSE)</f>
        <v>8.8892884098202632E-3</v>
      </c>
      <c r="AF2358" s="13">
        <f t="shared" ref="AF2358:AF2383" si="3211">_xlfn.POISSON.DIST(4,K2358,FALSE) * _xlfn.POISSON.DIST(2,L2358,FALSE)</f>
        <v>3.1095085959377674E-3</v>
      </c>
      <c r="AG2358" s="13">
        <f t="shared" ref="AG2358:AG2383" si="3212">_xlfn.POISSON.DIST(4,K2358,FALSE) * _xlfn.POISSON.DIST(3,L2358,FALSE)</f>
        <v>7.2514568564184783E-4</v>
      </c>
      <c r="AH2358" s="13">
        <f t="shared" ref="AH2358:AH2383" si="3213">_xlfn.POISSON.DIST(0,K2358,FALSE) * _xlfn.POISSON.DIST(4,L2358,FALSE)</f>
        <v>1.5046099274145699E-3</v>
      </c>
      <c r="AI2358" s="13">
        <f t="shared" ref="AI2358:AI2383" si="3214">_xlfn.POISSON.DIST(1,K2358,FALSE) * _xlfn.POISSON.DIST(4,L2358,FALSE)</f>
        <v>1.7944268616163278E-3</v>
      </c>
      <c r="AJ2358" s="13">
        <f t="shared" ref="AJ2358:AJ2383" si="3215">_xlfn.POISSON.DIST(2,K2358,FALSE) * _xlfn.POISSON.DIST(4,L2358,FALSE)</f>
        <v>1.0700340676414457E-3</v>
      </c>
      <c r="AK2358" s="13">
        <f t="shared" ref="AK2358:AK2383" si="3216">_xlfn.POISSON.DIST(3,K2358,FALSE) * _xlfn.POISSON.DIST(4,L2358,FALSE)</f>
        <v>4.2538109907767967E-4</v>
      </c>
      <c r="AL2358" s="13">
        <f t="shared" ref="AL2358:AL2383" si="3217">_xlfn.POISSON.DIST(5,K2358,FALSE) * _xlfn.POISSON.DIST(5,L2358,FALSE)</f>
        <v>4.2328865346341357E-6</v>
      </c>
      <c r="AM2358" s="13">
        <f t="shared" ref="AM2358:AM2383" si="3218">_xlfn.POISSON.DIST(5,K2358,FALSE) * _xlfn.POISSON.DIST(0,L2358,FALSE)</f>
        <v>3.0307078301239306E-3</v>
      </c>
      <c r="AN2358" s="13">
        <f t="shared" ref="AN2358:AN2383" si="3219">_xlfn.POISSON.DIST(5,K2358,FALSE) * _xlfn.POISSON.DIST(1,L2358,FALSE)</f>
        <v>2.120307411588823E-3</v>
      </c>
      <c r="AO2358" s="13">
        <f t="shared" ref="AO2358:AO2383" si="3220">_xlfn.POISSON.DIST(5,K2358,FALSE) * _xlfn.POISSON.DIST(2,L2358,FALSE)</f>
        <v>7.4169200259971218E-4</v>
      </c>
      <c r="AP2358" s="13">
        <f t="shared" ref="AP2358:AP2383" si="3221">_xlfn.POISSON.DIST(5,K2358,FALSE) * _xlfn.POISSON.DIST(3,L2358,FALSE)</f>
        <v>1.729645502388595E-4</v>
      </c>
      <c r="AQ2358" s="13">
        <f t="shared" ref="AQ2358:AQ2383" si="3222">_xlfn.POISSON.DIST(5,K2358,FALSE) * _xlfn.POISSON.DIST(4,L2358,FALSE)</f>
        <v>3.0251845308904653E-5</v>
      </c>
      <c r="AR2358" s="13">
        <f t="shared" ref="AR2358:AR2383" si="3223">_xlfn.POISSON.DIST(0,K2358,FALSE) * _xlfn.POISSON.DIST(5,L2358,FALSE)</f>
        <v>2.1052742523958707E-4</v>
      </c>
      <c r="AS2358" s="13">
        <f t="shared" ref="AS2358:AS2383" si="3224">_xlfn.POISSON.DIST(1,K2358,FALSE) * _xlfn.POISSON.DIST(5,L2358,FALSE)</f>
        <v>2.5107907376763471E-4</v>
      </c>
      <c r="AT2358" s="13">
        <f t="shared" ref="AT2358:AT2383" si="3225">_xlfn.POISSON.DIST(2,K2358,FALSE) * _xlfn.POISSON.DIST(5,L2358,FALSE)</f>
        <v>1.497208765372754E-4</v>
      </c>
      <c r="AU2358" s="13">
        <f t="shared" ref="AU2358:AU2383" si="3226">_xlfn.POISSON.DIST(3,K2358,FALSE) * _xlfn.POISSON.DIST(5,L2358,FALSE)</f>
        <v>5.952000309362201E-5</v>
      </c>
      <c r="AV2358" s="13">
        <f t="shared" ref="AV2358:AV2383" si="3227">_xlfn.POISSON.DIST(4,K2358,FALSE) * _xlfn.POISSON.DIST(5,L2358,FALSE)</f>
        <v>1.7746176335917231E-5</v>
      </c>
      <c r="AW2358" s="13">
        <f t="shared" ref="AW2358:AW2383" si="3228">_xlfn.POISSON.DIST(6,K2358,FALSE) * _xlfn.POISSON.DIST(6,L2358,FALSE)</f>
        <v>9.8104905899437079E-8</v>
      </c>
      <c r="AX2358" s="13">
        <f t="shared" ref="AX2358:AX2383" si="3229">_xlfn.POISSON.DIST(6,K2358,FALSE) * _xlfn.POISSON.DIST(0,L2358,FALSE)</f>
        <v>6.0241344960310257E-4</v>
      </c>
      <c r="AY2358" s="13">
        <f t="shared" ref="AY2358:AY2383" si="3230">_xlfn.POISSON.DIST(6,K2358,FALSE) * _xlfn.POISSON.DIST(1,L2358,FALSE)</f>
        <v>4.2145326228362209E-4</v>
      </c>
      <c r="AZ2358" s="13">
        <f t="shared" ref="AZ2358:AZ2383" si="3231">_xlfn.POISSON.DIST(6,K2358,FALSE) * _xlfn.POISSON.DIST(2,L2358,FALSE)</f>
        <v>1.4742603473290111E-4</v>
      </c>
      <c r="BA2358" s="13">
        <f t="shared" ref="BA2358:BA2383" si="3232">_xlfn.POISSON.DIST(6,K2358,FALSE) * _xlfn.POISSON.DIST(3,L2358,FALSE)</f>
        <v>3.4380143916472387E-5</v>
      </c>
      <c r="BB2358" s="13">
        <f t="shared" ref="BB2358:BB2383" si="3233">_xlfn.POISSON.DIST(6,K2358,FALSE) * _xlfn.POISSON.DIST(4,L2358,FALSE)</f>
        <v>6.0131558404465119E-6</v>
      </c>
      <c r="BC2358" s="13">
        <f t="shared" ref="BC2358:BC2383" si="3234">_xlfn.POISSON.DIST(6,K2358,FALSE) * _xlfn.POISSON.DIST(5,L2358,FALSE)</f>
        <v>8.4137037353521503E-7</v>
      </c>
      <c r="BD2358" s="13">
        <f t="shared" ref="BD2358:BD2383" si="3235">_xlfn.POISSON.DIST(0,K2358,FALSE) * _xlfn.POISSON.DIST(6,L2358,FALSE)</f>
        <v>2.454777811536053E-5</v>
      </c>
      <c r="BE2358" s="13">
        <f t="shared" ref="BE2358:BE2383" si="3236">_xlfn.POISSON.DIST(1,K2358,FALSE) * _xlfn.POISSON.DIST(6,L2358,FALSE)</f>
        <v>2.9276154331170618E-5</v>
      </c>
      <c r="BF2358" s="13">
        <f t="shared" ref="BF2358:BF2383" si="3237">_xlfn.POISSON.DIST(2,K2358,FALSE) * _xlfn.POISSON.DIST(6,L2358,FALSE)</f>
        <v>1.7457653568373323E-5</v>
      </c>
      <c r="BG2358" s="13">
        <f t="shared" ref="BG2358:BG2383" si="3238">_xlfn.POISSON.DIST(3,K2358,FALSE) * _xlfn.POISSON.DIST(6,L2358,FALSE)</f>
        <v>6.9401116158858848E-6</v>
      </c>
      <c r="BH2358" s="13">
        <f t="shared" ref="BH2358:BH2383" si="3239">_xlfn.POISSON.DIST(4,K2358,FALSE) * _xlfn.POISSON.DIST(6,L2358,FALSE)</f>
        <v>2.069227791079465E-6</v>
      </c>
      <c r="BI2358" s="13">
        <f t="shared" ref="BI2358:BI2383" si="3240">_xlfn.POISSON.DIST(5,K2358,FALSE) * _xlfn.POISSON.DIST(6,L2358,FALSE)</f>
        <v>4.9356020633152889E-7</v>
      </c>
      <c r="BJ2358" s="14">
        <f t="shared" ref="BJ2358:BJ2383" si="3241">SUM(N2358,Q2358,T2358,W2358,X2358,Y2358,AD2358,AE2358,AF2358,AG2358,AM2358,AN2358,AO2358,AP2358,AQ2358,AX2358,AY2358,AZ2358,BA2358,BB2358,BC2358)</f>
        <v>0.47756397297533748</v>
      </c>
      <c r="BK2358" s="14">
        <f t="shared" ref="BK2358:BK2383" si="3242">SUM(M2358,P2358,S2358,V2358,AC2358,AL2358,AY2358)</f>
        <v>0.30572336149557205</v>
      </c>
      <c r="BL2358" s="14">
        <f t="shared" ref="BL2358:BL2383" si="3243">SUM(O2358,R2358,U2358,AA2358,AB2358,AH2358,AI2358,AJ2358,AK2358,AR2358,AS2358,AT2358,AU2358,AV2358,BD2358,BE2358,BF2358,BG2358,BH2358,BI2358)</f>
        <v>0.20828055411811747</v>
      </c>
      <c r="BM2358" s="14">
        <f t="shared" ref="BM2358:BM2383" si="3244">SUM(S2358:BI2358)</f>
        <v>0.29393080440713193</v>
      </c>
      <c r="BN2358" s="14">
        <f t="shared" ref="BN2358:BN2383" si="3245">SUM(M2358:R2358)</f>
        <v>0.70581831761780156</v>
      </c>
    </row>
    <row r="2359" spans="1:66" x14ac:dyDescent="0.25">
      <c r="A2359" t="s">
        <v>346</v>
      </c>
      <c r="B2359" t="s">
        <v>244</v>
      </c>
      <c r="C2359" t="s">
        <v>235</v>
      </c>
      <c r="D2359" t="s">
        <v>459</v>
      </c>
      <c r="E2359" s="10">
        <f>VLOOKUP(A2359,home!$A$2:$E$405,3,FALSE)</f>
        <v>1.5941000000000001</v>
      </c>
      <c r="F2359" s="10">
        <f>VLOOKUP(B2359,home!$B$2:$E$405,3,FALSE)</f>
        <v>1.0664</v>
      </c>
      <c r="G2359" s="10">
        <f>VLOOKUP(C2359,away!$B$2:$E$405,4,FALSE)</f>
        <v>0.94099999999999995</v>
      </c>
      <c r="H2359" s="10">
        <f>VLOOKUP(A2359,away!$A$2:$E$405,3,FALSE)</f>
        <v>1.1647000000000001</v>
      </c>
      <c r="I2359" s="10">
        <f>VLOOKUP(C2359,away!$B$2:$E$405,3,FALSE)</f>
        <v>1.3736999999999999</v>
      </c>
      <c r="J2359" s="10">
        <f>VLOOKUP(B2359,home!$B$2:$E$405,4,FALSE)</f>
        <v>0.2576</v>
      </c>
      <c r="K2359" s="12">
        <f t="shared" si="3190"/>
        <v>1.59965129384</v>
      </c>
      <c r="L2359" s="12">
        <f t="shared" si="3191"/>
        <v>0.41214670526399999</v>
      </c>
      <c r="M2359" s="13">
        <f t="shared" si="3192"/>
        <v>0.13374797960140533</v>
      </c>
      <c r="N2359" s="13">
        <f t="shared" si="3193"/>
        <v>0.21395012861787399</v>
      </c>
      <c r="O2359" s="13">
        <f t="shared" si="3194"/>
        <v>5.5123789128435893E-2</v>
      </c>
      <c r="P2359" s="13">
        <f t="shared" si="3195"/>
        <v>8.8178840600665803E-2</v>
      </c>
      <c r="Q2359" s="13">
        <f t="shared" si="3196"/>
        <v>0.17112280003040828</v>
      </c>
      <c r="R2359" s="13">
        <f t="shared" si="3197"/>
        <v>1.1359544035476177E-2</v>
      </c>
      <c r="S2359" s="13">
        <f t="shared" si="3198"/>
        <v>1.4533879227279048E-2</v>
      </c>
      <c r="T2359" s="13">
        <f t="shared" si="3199"/>
        <v>7.0527698228083094E-2</v>
      </c>
      <c r="U2359" s="13">
        <f t="shared" si="3200"/>
        <v>1.8171309313781921E-2</v>
      </c>
      <c r="V2359" s="13">
        <f t="shared" si="3201"/>
        <v>1.0646728799699951E-3</v>
      </c>
      <c r="W2359" s="13">
        <f t="shared" si="3202"/>
        <v>9.1245602824722091E-2</v>
      </c>
      <c r="X2359" s="13">
        <f t="shared" si="3203"/>
        <v>3.7606574574036745E-2</v>
      </c>
      <c r="Y2359" s="13">
        <f t="shared" si="3204"/>
        <v>7.7497129034770785E-3</v>
      </c>
      <c r="Z2359" s="13">
        <f t="shared" si="3205"/>
        <v>1.5605995491742766E-3</v>
      </c>
      <c r="AA2359" s="13">
        <f t="shared" si="3206"/>
        <v>2.4964150880027523E-3</v>
      </c>
      <c r="AB2359" s="13">
        <f t="shared" si="3207"/>
        <v>1.9966968127426502E-3</v>
      </c>
      <c r="AC2359" s="13">
        <f t="shared" si="3208"/>
        <v>4.3870578668978408E-5</v>
      </c>
      <c r="AD2359" s="13">
        <f t="shared" si="3209"/>
        <v>3.6490286653944354E-2</v>
      </c>
      <c r="AE2359" s="13">
        <f t="shared" si="3210"/>
        <v>1.5039351418562079E-2</v>
      </c>
      <c r="AF2359" s="13">
        <f t="shared" si="3211"/>
        <v>3.0992095682339121E-3</v>
      </c>
      <c r="AG2359" s="13">
        <f t="shared" si="3212"/>
        <v>4.2577633749009034E-4</v>
      </c>
      <c r="AH2359" s="13">
        <f t="shared" si="3213"/>
        <v>1.6079899060716544E-4</v>
      </c>
      <c r="AI2359" s="13">
        <f t="shared" si="3214"/>
        <v>2.572223133729182E-4</v>
      </c>
      <c r="AJ2359" s="13">
        <f t="shared" si="3215"/>
        <v>2.057330031957533E-4</v>
      </c>
      <c r="AK2359" s="13">
        <f t="shared" si="3216"/>
        <v>1.0970035491589191E-4</v>
      </c>
      <c r="AL2359" s="13">
        <f t="shared" si="3217"/>
        <v>1.1569391253728267E-6</v>
      </c>
      <c r="AM2359" s="13">
        <f t="shared" si="3218"/>
        <v>1.1674346851714907E-2</v>
      </c>
      <c r="AN2359" s="13">
        <f t="shared" si="3219"/>
        <v>4.8115435910434509E-3</v>
      </c>
      <c r="AO2359" s="13">
        <f t="shared" si="3220"/>
        <v>9.9153091914133662E-4</v>
      </c>
      <c r="AP2359" s="13">
        <f t="shared" si="3221"/>
        <v>1.3621873383049584E-4</v>
      </c>
      <c r="AQ2359" s="13">
        <f t="shared" si="3222"/>
        <v>1.4035525585868156E-5</v>
      </c>
      <c r="AR2359" s="13">
        <f t="shared" si="3223"/>
        <v>1.3254554837704022E-5</v>
      </c>
      <c r="AS2359" s="13">
        <f t="shared" si="3224"/>
        <v>2.1202665795406472E-5</v>
      </c>
      <c r="AT2359" s="13">
        <f t="shared" si="3225"/>
        <v>1.695843588623954E-5</v>
      </c>
      <c r="AU2359" s="13">
        <f t="shared" si="3226"/>
        <v>9.0425279689752585E-6</v>
      </c>
      <c r="AV2359" s="13">
        <f t="shared" si="3227"/>
        <v>3.6162228912889135E-6</v>
      </c>
      <c r="AW2359" s="13">
        <f t="shared" si="3228"/>
        <v>2.1187765690400249E-8</v>
      </c>
      <c r="AX2359" s="13">
        <f t="shared" si="3229"/>
        <v>3.1124806743471176E-3</v>
      </c>
      <c r="AY2359" s="13">
        <f t="shared" si="3230"/>
        <v>1.2827986551300376E-3</v>
      </c>
      <c r="AZ2359" s="13">
        <f t="shared" si="3231"/>
        <v>2.6435061961446754E-4</v>
      </c>
      <c r="BA2359" s="13">
        <f t="shared" si="3232"/>
        <v>3.6317078969533249E-5</v>
      </c>
      <c r="BB2359" s="13">
        <f t="shared" si="3233"/>
        <v>3.7419911105264078E-6</v>
      </c>
      <c r="BC2359" s="13">
        <f t="shared" si="3234"/>
        <v>3.0844986146612706E-7</v>
      </c>
      <c r="BD2359" s="13">
        <f t="shared" si="3235"/>
        <v>9.104701843501207E-7</v>
      </c>
      <c r="BE2359" s="13">
        <f t="shared" si="3236"/>
        <v>1.456434808398414E-6</v>
      </c>
      <c r="BF2359" s="13">
        <f t="shared" si="3237"/>
        <v>1.164893912824068E-6</v>
      </c>
      <c r="BG2359" s="13">
        <f t="shared" si="3238"/>
        <v>6.2114135161178696E-7</v>
      </c>
      <c r="BH2359" s="13">
        <f t="shared" si="3239"/>
        <v>2.484023916908303E-7</v>
      </c>
      <c r="BI2359" s="13">
        <f t="shared" si="3240"/>
        <v>7.9471441452237385E-8</v>
      </c>
      <c r="BJ2359" s="14">
        <f t="shared" si="3241"/>
        <v>0.66958481424718075</v>
      </c>
      <c r="BK2359" s="14">
        <f t="shared" si="3242"/>
        <v>0.23885319848224457</v>
      </c>
      <c r="BL2359" s="14">
        <f t="shared" si="3243"/>
        <v>8.9949764262001075E-2</v>
      </c>
      <c r="BM2359" s="14">
        <f t="shared" si="3244"/>
        <v>0.32518251705897111</v>
      </c>
      <c r="BN2359" s="14">
        <f t="shared" si="3245"/>
        <v>0.67348308201426543</v>
      </c>
    </row>
    <row r="2360" spans="1:66" x14ac:dyDescent="0.25">
      <c r="A2360" t="s">
        <v>347</v>
      </c>
      <c r="B2360" t="s">
        <v>253</v>
      </c>
      <c r="C2360" t="s">
        <v>259</v>
      </c>
      <c r="D2360" t="s">
        <v>459</v>
      </c>
      <c r="E2360" s="10">
        <f>VLOOKUP(A2360,home!$A$2:$E$405,3,FALSE)</f>
        <v>1.1607000000000001</v>
      </c>
      <c r="F2360" s="10">
        <f>VLOOKUP(B2360,home!$B$2:$E$405,3,FALSE)</f>
        <v>1.1748000000000001</v>
      </c>
      <c r="G2360" s="10">
        <f>VLOOKUP(C2360,away!$B$2:$E$405,4,FALSE)</f>
        <v>0.62660000000000005</v>
      </c>
      <c r="H2360" s="10">
        <f>VLOOKUP(A2360,away!$A$2:$E$405,3,FALSE)</f>
        <v>0.89880000000000004</v>
      </c>
      <c r="I2360" s="10">
        <f>VLOOKUP(C2360,away!$B$2:$E$405,3,FALSE)</f>
        <v>1.0114000000000001</v>
      </c>
      <c r="J2360" s="10">
        <f>VLOOKUP(B2360,home!$B$2:$E$405,4,FALSE)</f>
        <v>0.80920000000000003</v>
      </c>
      <c r="K2360" s="12">
        <f t="shared" si="3190"/>
        <v>0.85442571957600011</v>
      </c>
      <c r="L2360" s="12">
        <f t="shared" si="3191"/>
        <v>0.73560028214400008</v>
      </c>
      <c r="M2360" s="13">
        <f t="shared" si="3192"/>
        <v>0.20392030938649167</v>
      </c>
      <c r="N2360" s="13">
        <f t="shared" si="3193"/>
        <v>0.17423475708371372</v>
      </c>
      <c r="O2360" s="13">
        <f t="shared" si="3194"/>
        <v>0.15000383711959506</v>
      </c>
      <c r="P2360" s="13">
        <f t="shared" si="3195"/>
        <v>0.12816713647007114</v>
      </c>
      <c r="Q2360" s="13">
        <f t="shared" si="3196"/>
        <v>7.443532884820081E-2</v>
      </c>
      <c r="R2360" s="13">
        <f t="shared" si="3197"/>
        <v>5.517143245392836E-2</v>
      </c>
      <c r="S2360" s="13">
        <f t="shared" si="3198"/>
        <v>2.0138767590583587E-2</v>
      </c>
      <c r="T2360" s="13">
        <f t="shared" si="3199"/>
        <v>5.4754648902217942E-2</v>
      </c>
      <c r="U2360" s="13">
        <f t="shared" si="3200"/>
        <v>4.7139890874486431E-2</v>
      </c>
      <c r="V2360" s="13">
        <f t="shared" si="3201"/>
        <v>1.4063926256764358E-3</v>
      </c>
      <c r="W2360" s="13">
        <f t="shared" si="3202"/>
        <v>2.1199819804333397E-2</v>
      </c>
      <c r="X2360" s="13">
        <f t="shared" si="3203"/>
        <v>1.5594593429469606E-2</v>
      </c>
      <c r="Y2360" s="13">
        <f t="shared" si="3204"/>
        <v>5.7356936633194047E-3</v>
      </c>
      <c r="Z2360" s="13">
        <f t="shared" si="3205"/>
        <v>1.3528040426466116E-2</v>
      </c>
      <c r="AA2360" s="13">
        <f t="shared" si="3206"/>
        <v>1.1558705675836532E-2</v>
      </c>
      <c r="AB2360" s="13">
        <f t="shared" si="3207"/>
        <v>4.9380277072219106E-3</v>
      </c>
      <c r="AC2360" s="13">
        <f t="shared" si="3208"/>
        <v>5.5246249174456282E-5</v>
      </c>
      <c r="AD2360" s="13">
        <f t="shared" si="3209"/>
        <v>4.5284178227997744E-3</v>
      </c>
      <c r="AE2360" s="13">
        <f t="shared" si="3210"/>
        <v>3.3311054281174326E-3</v>
      </c>
      <c r="AF2360" s="13">
        <f t="shared" si="3211"/>
        <v>1.2251810463872964E-3</v>
      </c>
      <c r="AG2360" s="13">
        <f t="shared" si="3212"/>
        <v>3.004145077999922E-4</v>
      </c>
      <c r="AH2360" s="13">
        <f t="shared" si="3213"/>
        <v>2.4878075886409783E-3</v>
      </c>
      <c r="AI2360" s="13">
        <f t="shared" si="3214"/>
        <v>2.1256467890912014E-3</v>
      </c>
      <c r="AJ2360" s="13">
        <f t="shared" si="3215"/>
        <v>9.081036436668317E-4</v>
      </c>
      <c r="AK2360" s="13">
        <f t="shared" si="3216"/>
        <v>2.5863570306320678E-4</v>
      </c>
      <c r="AL2360" s="13">
        <f t="shared" si="3217"/>
        <v>1.3889256207397943E-6</v>
      </c>
      <c r="AM2360" s="13">
        <f t="shared" si="3218"/>
        <v>7.7383933135729643E-4</v>
      </c>
      <c r="AN2360" s="13">
        <f t="shared" si="3219"/>
        <v>5.6923643048055169E-4</v>
      </c>
      <c r="AO2360" s="13">
        <f t="shared" si="3220"/>
        <v>2.0936523943406859E-4</v>
      </c>
      <c r="AP2360" s="13">
        <f t="shared" si="3221"/>
        <v>5.1336376399615663E-5</v>
      </c>
      <c r="AQ2360" s="13">
        <f t="shared" si="3222"/>
        <v>9.4407632409519659E-6</v>
      </c>
      <c r="AR2360" s="13">
        <f t="shared" si="3223"/>
        <v>3.6600639282485765E-4</v>
      </c>
      <c r="AS2360" s="13">
        <f t="shared" si="3224"/>
        <v>3.1272527555879515E-4</v>
      </c>
      <c r="AT2360" s="13">
        <f t="shared" si="3225"/>
        <v>1.3360025929946319E-4</v>
      </c>
      <c r="AU2360" s="13">
        <f t="shared" si="3226"/>
        <v>3.805049922916135E-5</v>
      </c>
      <c r="AV2360" s="13">
        <f t="shared" si="3227"/>
        <v>8.1278312960255554E-6</v>
      </c>
      <c r="AW2360" s="13">
        <f t="shared" si="3228"/>
        <v>2.4248936061197502E-8</v>
      </c>
      <c r="AX2360" s="13">
        <f t="shared" si="3229"/>
        <v>1.1019803792186142E-4</v>
      </c>
      <c r="AY2360" s="13">
        <f t="shared" si="3230"/>
        <v>8.1061707787036475E-5</v>
      </c>
      <c r="AZ2360" s="13">
        <f t="shared" si="3231"/>
        <v>2.9814507559609254E-5</v>
      </c>
      <c r="BA2360" s="13">
        <f t="shared" si="3232"/>
        <v>7.310520057610997E-6</v>
      </c>
      <c r="BB2360" s="13">
        <f t="shared" si="3233"/>
        <v>1.344405154249505E-6</v>
      </c>
      <c r="BC2360" s="13">
        <f t="shared" si="3234"/>
        <v>1.977889621563568E-7</v>
      </c>
      <c r="BD2360" s="13">
        <f t="shared" si="3235"/>
        <v>4.4872400971412167E-5</v>
      </c>
      <c r="BE2360" s="13">
        <f t="shared" si="3236"/>
        <v>3.8340133489101651E-5</v>
      </c>
      <c r="BF2360" s="13">
        <f t="shared" si="3237"/>
        <v>1.6379398072532782E-5</v>
      </c>
      <c r="BG2360" s="13">
        <f t="shared" si="3238"/>
        <v>4.664992994781858E-6</v>
      </c>
      <c r="BH2360" s="13">
        <f t="shared" si="3239"/>
        <v>9.9647249909587205E-7</v>
      </c>
      <c r="BI2360" s="13">
        <f t="shared" si="3240"/>
        <v>1.7028234641553719E-7</v>
      </c>
      <c r="BJ2360" s="14">
        <f t="shared" si="3241"/>
        <v>0.35718310564471428</v>
      </c>
      <c r="BK2360" s="14">
        <f t="shared" si="3242"/>
        <v>0.35377030295540507</v>
      </c>
      <c r="BL2360" s="14">
        <f t="shared" si="3243"/>
        <v>0.27555602149411212</v>
      </c>
      <c r="BM2360" s="14">
        <f t="shared" si="3244"/>
        <v>0.21402363169984601</v>
      </c>
      <c r="BN2360" s="14">
        <f t="shared" si="3245"/>
        <v>0.78593280136200083</v>
      </c>
    </row>
    <row r="2361" spans="1:66" x14ac:dyDescent="0.25">
      <c r="A2361" t="s">
        <v>340</v>
      </c>
      <c r="B2361" t="s">
        <v>133</v>
      </c>
      <c r="C2361" t="s">
        <v>130</v>
      </c>
      <c r="D2361" t="s">
        <v>460</v>
      </c>
      <c r="E2361" s="10">
        <f>VLOOKUP(A2361,home!$A$2:$E$405,3,FALSE)</f>
        <v>1.3937999999999999</v>
      </c>
      <c r="F2361" s="10">
        <f>VLOOKUP(B2361,home!$B$2:$E$405,3,FALSE)</f>
        <v>0.50219999999999998</v>
      </c>
      <c r="G2361" s="10">
        <f>VLOOKUP(C2361,away!$B$2:$E$405,4,FALSE)</f>
        <v>1.5066999999999999</v>
      </c>
      <c r="H2361" s="10">
        <f>VLOOKUP(A2361,away!$A$2:$E$405,3,FALSE)</f>
        <v>1.2</v>
      </c>
      <c r="I2361" s="10">
        <f>VLOOKUP(C2361,away!$B$2:$E$405,3,FALSE)</f>
        <v>1.0832999999999999</v>
      </c>
      <c r="J2361" s="10">
        <f>VLOOKUP(B2361,home!$B$2:$E$405,4,FALSE)</f>
        <v>1.4167000000000001</v>
      </c>
      <c r="K2361" s="12">
        <f t="shared" si="3190"/>
        <v>1.0546393146119999</v>
      </c>
      <c r="L2361" s="12">
        <f t="shared" si="3191"/>
        <v>1.8416533319999997</v>
      </c>
      <c r="M2361" s="13">
        <f t="shared" si="3192"/>
        <v>5.5227589177900827E-2</v>
      </c>
      <c r="N2361" s="13">
        <f t="shared" si="3193"/>
        <v>5.8245186798254432E-2</v>
      </c>
      <c r="O2361" s="13">
        <f t="shared" si="3194"/>
        <v>0.10171007362780816</v>
      </c>
      <c r="P2361" s="13">
        <f t="shared" si="3195"/>
        <v>0.10726744233996766</v>
      </c>
      <c r="Q2361" s="13">
        <f t="shared" si="3196"/>
        <v>3.0713831942179474E-2</v>
      </c>
      <c r="R2361" s="13">
        <f t="shared" si="3197"/>
        <v>9.365734799730914E-2</v>
      </c>
      <c r="S2361" s="13">
        <f t="shared" si="3198"/>
        <v>5.208585218654857E-2</v>
      </c>
      <c r="T2361" s="13">
        <f t="shared" si="3199"/>
        <v>5.6564230934802839E-2</v>
      </c>
      <c r="U2361" s="13">
        <f t="shared" si="3200"/>
        <v>9.8774721300259674E-2</v>
      </c>
      <c r="V2361" s="13">
        <f t="shared" si="3201"/>
        <v>1.1240589932428487E-2</v>
      </c>
      <c r="W2361" s="13">
        <f t="shared" si="3202"/>
        <v>1.0797338222869437E-2</v>
      </c>
      <c r="X2361" s="13">
        <f t="shared" si="3203"/>
        <v>1.9884953914878451E-2</v>
      </c>
      <c r="Y2361" s="13">
        <f t="shared" si="3204"/>
        <v>1.8310595817001174E-2</v>
      </c>
      <c r="Z2361" s="13">
        <f t="shared" si="3205"/>
        <v>5.7494789001842607E-2</v>
      </c>
      <c r="AA2361" s="13">
        <f t="shared" si="3206"/>
        <v>6.0636264866664839E-2</v>
      </c>
      <c r="AB2361" s="13">
        <f t="shared" si="3207"/>
        <v>3.1974694409805542E-2</v>
      </c>
      <c r="AC2361" s="13">
        <f t="shared" si="3208"/>
        <v>1.3645233188615173E-3</v>
      </c>
      <c r="AD2361" s="13">
        <f t="shared" si="3209"/>
        <v>2.8468243457502431E-3</v>
      </c>
      <c r="AE2361" s="13">
        <f t="shared" si="3210"/>
        <v>5.2428635419696536E-3</v>
      </c>
      <c r="AF2361" s="13">
        <f t="shared" si="3211"/>
        <v>4.8277685556448674E-3</v>
      </c>
      <c r="AG2361" s="13">
        <f t="shared" si="3212"/>
        <v>2.9636920155427316E-3</v>
      </c>
      <c r="AH2361" s="13">
        <f t="shared" si="3213"/>
        <v>2.6471367434470108E-2</v>
      </c>
      <c r="AI2361" s="13">
        <f t="shared" si="3214"/>
        <v>2.7917744807931969E-2</v>
      </c>
      <c r="AJ2361" s="13">
        <f t="shared" si="3215"/>
        <v>1.4721575624875043E-2</v>
      </c>
      <c r="AK2361" s="13">
        <f t="shared" si="3216"/>
        <v>5.1753174756756469E-3</v>
      </c>
      <c r="AL2361" s="13">
        <f t="shared" si="3217"/>
        <v>1.0601145449679576E-4</v>
      </c>
      <c r="AM2361" s="13">
        <f t="shared" si="3218"/>
        <v>6.0047457536455844E-4</v>
      </c>
      <c r="AN2361" s="13">
        <f t="shared" si="3219"/>
        <v>1.1058660025014238E-3</v>
      </c>
      <c r="AO2361" s="13">
        <f t="shared" si="3220"/>
        <v>1.0183109041261339E-3</v>
      </c>
      <c r="AP2361" s="13">
        <f t="shared" si="3221"/>
        <v>6.2512522319860871E-4</v>
      </c>
      <c r="AQ2361" s="13">
        <f t="shared" si="3222"/>
        <v>2.8781598755524051E-4</v>
      </c>
      <c r="AR2361" s="13">
        <f t="shared" si="3223"/>
        <v>9.7502164076576272E-3</v>
      </c>
      <c r="AS2361" s="13">
        <f t="shared" si="3224"/>
        <v>1.0282961549490715E-2</v>
      </c>
      <c r="AT2361" s="13">
        <f t="shared" si="3225"/>
        <v>5.4224077603682169E-3</v>
      </c>
      <c r="AU2361" s="13">
        <f t="shared" si="3226"/>
        <v>1.9062281346471754E-3</v>
      </c>
      <c r="AV2361" s="13">
        <f t="shared" si="3227"/>
        <v>5.0259578335460199E-4</v>
      </c>
      <c r="AW2361" s="13">
        <f t="shared" si="3228"/>
        <v>5.7195535741206867E-6</v>
      </c>
      <c r="AX2361" s="13">
        <f t="shared" si="3229"/>
        <v>1.0554734910073488E-4</v>
      </c>
      <c r="AY2361" s="13">
        <f t="shared" si="3230"/>
        <v>1.9438162715513553E-4</v>
      </c>
      <c r="AZ2361" s="13">
        <f t="shared" si="3231"/>
        <v>1.7899178566491855E-4</v>
      </c>
      <c r="BA2361" s="13">
        <f t="shared" si="3232"/>
        <v>1.0988027282347564E-4</v>
      </c>
      <c r="BB2361" s="13">
        <f t="shared" si="3233"/>
        <v>5.0590342641605764E-5</v>
      </c>
      <c r="BC2361" s="13">
        <f t="shared" si="3234"/>
        <v>1.8633974618586976E-5</v>
      </c>
      <c r="BD2361" s="13">
        <f t="shared" si="3235"/>
        <v>2.9927530891472888E-3</v>
      </c>
      <c r="BE2361" s="13">
        <f t="shared" si="3236"/>
        <v>3.1562750667412419E-3</v>
      </c>
      <c r="BF2361" s="13">
        <f t="shared" si="3237"/>
        <v>1.6643658865574636E-3</v>
      </c>
      <c r="BG2361" s="13">
        <f t="shared" si="3238"/>
        <v>5.85101899287519E-4</v>
      </c>
      <c r="BH2361" s="13">
        <f t="shared" si="3239"/>
        <v>1.5426786651069212E-4</v>
      </c>
      <c r="BI2361" s="13">
        <f t="shared" si="3240"/>
        <v>3.2539391400698373E-5</v>
      </c>
      <c r="BJ2361" s="14">
        <f t="shared" si="3241"/>
        <v>0.21469290413364367</v>
      </c>
      <c r="BK2361" s="14">
        <f t="shared" si="3242"/>
        <v>0.22748639003735899</v>
      </c>
      <c r="BL2361" s="14">
        <f t="shared" si="3243"/>
        <v>0.49748882037996334</v>
      </c>
      <c r="BM2361" s="14">
        <f t="shared" si="3244"/>
        <v>0.55015276959580806</v>
      </c>
      <c r="BN2361" s="14">
        <f t="shared" si="3245"/>
        <v>0.4468214718834197</v>
      </c>
    </row>
    <row r="2362" spans="1:66" x14ac:dyDescent="0.25">
      <c r="A2362" t="s">
        <v>340</v>
      </c>
      <c r="B2362" t="s">
        <v>143</v>
      </c>
      <c r="C2362" t="s">
        <v>138</v>
      </c>
      <c r="D2362" t="s">
        <v>460</v>
      </c>
      <c r="E2362" s="10">
        <f>VLOOKUP(A2362,home!$A$2:$E$405,3,FALSE)</f>
        <v>1.3937999999999999</v>
      </c>
      <c r="F2362" s="10">
        <f>VLOOKUP(B2362,home!$B$2:$E$405,3,FALSE)</f>
        <v>0.78920000000000001</v>
      </c>
      <c r="G2362" s="10">
        <f>VLOOKUP(C2362,away!$B$2:$E$405,4,FALSE)</f>
        <v>1.5066999999999999</v>
      </c>
      <c r="H2362" s="10">
        <f>VLOOKUP(A2362,away!$A$2:$E$405,3,FALSE)</f>
        <v>1.2</v>
      </c>
      <c r="I2362" s="10">
        <f>VLOOKUP(C2362,away!$B$2:$E$405,3,FALSE)</f>
        <v>0.41670000000000001</v>
      </c>
      <c r="J2362" s="10">
        <f>VLOOKUP(B2362,home!$B$2:$E$405,4,FALSE)</f>
        <v>1.8332999999999999</v>
      </c>
      <c r="K2362" s="12">
        <f t="shared" si="3190"/>
        <v>1.6573503526319999</v>
      </c>
      <c r="L2362" s="12">
        <f t="shared" si="3191"/>
        <v>0.916723332</v>
      </c>
      <c r="M2362" s="13">
        <f t="shared" si="3192"/>
        <v>7.6224397937371971E-2</v>
      </c>
      <c r="N2362" s="13">
        <f t="shared" si="3193"/>
        <v>0.12633053280066533</v>
      </c>
      <c r="O2362" s="13">
        <f t="shared" si="3194"/>
        <v>6.9876684056841568E-2</v>
      </c>
      <c r="P2362" s="13">
        <f t="shared" si="3195"/>
        <v>0.11581014696236122</v>
      </c>
      <c r="Q2362" s="13">
        <f t="shared" si="3196"/>
        <v>0.10468697654268559</v>
      </c>
      <c r="R2362" s="13">
        <f t="shared" si="3197"/>
        <v>3.2028793318849537E-2</v>
      </c>
      <c r="S2362" s="13">
        <f t="shared" si="3198"/>
        <v>4.3988507952740272E-2</v>
      </c>
      <c r="T2362" s="13">
        <f t="shared" si="3199"/>
        <v>9.5968993953216578E-2</v>
      </c>
      <c r="U2362" s="13">
        <f t="shared" si="3200"/>
        <v>5.3082931901372719E-2</v>
      </c>
      <c r="V2362" s="13">
        <f t="shared" si="3201"/>
        <v>7.4259040244823108E-3</v>
      </c>
      <c r="W2362" s="13">
        <f t="shared" si="3202"/>
        <v>5.7834332496332609E-2</v>
      </c>
      <c r="X2362" s="13">
        <f t="shared" si="3203"/>
        <v>5.3018081990033904E-2</v>
      </c>
      <c r="Y2362" s="13">
        <f t="shared" si="3204"/>
        <v>2.4301456389076534E-2</v>
      </c>
      <c r="Z2362" s="13">
        <f t="shared" si="3205"/>
        <v>9.7871807103983629E-3</v>
      </c>
      <c r="AA2362" s="13">
        <f t="shared" si="3206"/>
        <v>1.6220787401651834E-2</v>
      </c>
      <c r="AB2362" s="13">
        <f t="shared" si="3207"/>
        <v>1.344176386004819E-2</v>
      </c>
      <c r="AC2362" s="13">
        <f t="shared" si="3208"/>
        <v>7.0515072902763447E-4</v>
      </c>
      <c r="AD2362" s="13">
        <f t="shared" si="3209"/>
        <v>2.3962937839258295E-2</v>
      </c>
      <c r="AE2362" s="13">
        <f t="shared" si="3210"/>
        <v>2.1967384220513746E-2</v>
      </c>
      <c r="AF2362" s="13">
        <f t="shared" si="3211"/>
        <v>1.006900682897679E-2</v>
      </c>
      <c r="AG2362" s="13">
        <f t="shared" si="3212"/>
        <v>3.076831163396786E-3</v>
      </c>
      <c r="AH2362" s="13">
        <f t="shared" si="3213"/>
        <v>2.2430342279306285E-3</v>
      </c>
      <c r="AI2362" s="13">
        <f t="shared" si="3214"/>
        <v>3.7174935686264724E-3</v>
      </c>
      <c r="AJ2362" s="13">
        <f t="shared" si="3215"/>
        <v>3.0805946384351388E-3</v>
      </c>
      <c r="AK2362" s="13">
        <f t="shared" si="3216"/>
        <v>1.701874870108908E-3</v>
      </c>
      <c r="AL2362" s="13">
        <f t="shared" si="3217"/>
        <v>4.2854315294902586E-5</v>
      </c>
      <c r="AM2362" s="13">
        <f t="shared" si="3218"/>
        <v>7.9429966955986853E-3</v>
      </c>
      <c r="AN2362" s="13">
        <f t="shared" si="3219"/>
        <v>7.2815303968542175E-3</v>
      </c>
      <c r="AO2362" s="13">
        <f t="shared" si="3220"/>
        <v>3.3375744037317397E-3</v>
      </c>
      <c r="AP2362" s="13">
        <f t="shared" si="3221"/>
        <v>1.0198774427289581E-3</v>
      </c>
      <c r="AQ2362" s="13">
        <f t="shared" si="3222"/>
        <v>2.3373636188253236E-4</v>
      </c>
      <c r="AR2362" s="13">
        <f t="shared" si="3223"/>
        <v>4.1124836224372272E-4</v>
      </c>
      <c r="AS2362" s="13">
        <f t="shared" si="3224"/>
        <v>6.8158261818396628E-4</v>
      </c>
      <c r="AT2362" s="13">
        <f t="shared" si="3225"/>
        <v>5.6481059629751929E-4</v>
      </c>
      <c r="AU2362" s="13">
        <f t="shared" si="3226"/>
        <v>3.1202968031466118E-4</v>
      </c>
      <c r="AV2362" s="13">
        <f t="shared" si="3227"/>
        <v>1.2928562517528847E-4</v>
      </c>
      <c r="AW2362" s="13">
        <f t="shared" si="3228"/>
        <v>1.808608925521799E-6</v>
      </c>
      <c r="AX2362" s="13">
        <f t="shared" si="3229"/>
        <v>2.1940547290675476E-3</v>
      </c>
      <c r="AY2362" s="13">
        <f t="shared" si="3230"/>
        <v>2.0113411618211596E-3</v>
      </c>
      <c r="AZ2362" s="13">
        <f t="shared" si="3231"/>
        <v>9.2192168582672226E-4</v>
      </c>
      <c r="BA2362" s="13">
        <f t="shared" si="3232"/>
        <v>2.8171570655804339E-4</v>
      </c>
      <c r="BB2362" s="13">
        <f t="shared" si="3233"/>
        <v>6.4563840298155939E-5</v>
      </c>
      <c r="BC2362" s="13">
        <f t="shared" si="3234"/>
        <v>1.1837435760968279E-5</v>
      </c>
      <c r="BD2362" s="13">
        <f t="shared" si="3235"/>
        <v>6.2833494819268065E-5</v>
      </c>
      <c r="BE2362" s="13">
        <f t="shared" si="3236"/>
        <v>1.0413711479581486E-4</v>
      </c>
      <c r="BF2362" s="13">
        <f t="shared" si="3237"/>
        <v>8.6295841964461435E-5</v>
      </c>
      <c r="BG2362" s="13">
        <f t="shared" si="3238"/>
        <v>4.7674148036825153E-5</v>
      </c>
      <c r="BH2362" s="13">
        <f t="shared" si="3239"/>
        <v>1.9753191515065581E-5</v>
      </c>
      <c r="BI2362" s="13">
        <f t="shared" si="3240"/>
        <v>6.5475917846202751E-6</v>
      </c>
      <c r="BJ2362" s="14">
        <f t="shared" si="3241"/>
        <v>0.54651768408428469</v>
      </c>
      <c r="BK2362" s="14">
        <f t="shared" si="3242"/>
        <v>0.24620830308309952</v>
      </c>
      <c r="BL2362" s="14">
        <f t="shared" si="3243"/>
        <v>0.1978201561089962</v>
      </c>
      <c r="BM2362" s="14">
        <f t="shared" si="3244"/>
        <v>0.4733662598151081</v>
      </c>
      <c r="BN2362" s="14">
        <f t="shared" si="3245"/>
        <v>0.52495753161877523</v>
      </c>
    </row>
    <row r="2363" spans="1:66" x14ac:dyDescent="0.25">
      <c r="A2363" t="s">
        <v>340</v>
      </c>
      <c r="B2363" t="s">
        <v>141</v>
      </c>
      <c r="C2363" t="s">
        <v>132</v>
      </c>
      <c r="D2363" t="s">
        <v>460</v>
      </c>
      <c r="E2363" s="10">
        <f>VLOOKUP(A2363,home!$A$2:$E$405,3,FALSE)</f>
        <v>1.3937999999999999</v>
      </c>
      <c r="F2363" s="10">
        <f>VLOOKUP(B2363,home!$B$2:$E$405,3,FALSE)</f>
        <v>1.1478999999999999</v>
      </c>
      <c r="G2363" s="10">
        <f>VLOOKUP(C2363,away!$B$2:$E$405,4,FALSE)</f>
        <v>1.3632</v>
      </c>
      <c r="H2363" s="10">
        <f>VLOOKUP(A2363,away!$A$2:$E$405,3,FALSE)</f>
        <v>1.2</v>
      </c>
      <c r="I2363" s="10">
        <f>VLOOKUP(C2363,away!$B$2:$E$405,3,FALSE)</f>
        <v>0.66669999999999996</v>
      </c>
      <c r="J2363" s="10">
        <f>VLOOKUP(B2363,home!$B$2:$E$405,4,FALSE)</f>
        <v>0.66669999999999996</v>
      </c>
      <c r="K2363" s="12">
        <f t="shared" si="3190"/>
        <v>2.1810423248639998</v>
      </c>
      <c r="L2363" s="12">
        <f t="shared" si="3191"/>
        <v>0.5333866679999999</v>
      </c>
      <c r="M2363" s="13">
        <f t="shared" si="3192"/>
        <v>6.6242767302767722E-2</v>
      </c>
      <c r="N2363" s="13">
        <f t="shared" si="3193"/>
        <v>0.14447827920345349</v>
      </c>
      <c r="O2363" s="13">
        <f t="shared" si="3194"/>
        <v>3.5333008930722616E-2</v>
      </c>
      <c r="P2363" s="13">
        <f t="shared" si="3195"/>
        <v>7.7062787942703728E-2</v>
      </c>
      <c r="Q2363" s="13">
        <f t="shared" si="3196"/>
        <v>0.15755662098312517</v>
      </c>
      <c r="R2363" s="13">
        <f t="shared" si="3197"/>
        <v>9.4230779519861863E-3</v>
      </c>
      <c r="S2363" s="13">
        <f t="shared" si="3198"/>
        <v>2.2412534708728862E-2</v>
      </c>
      <c r="T2363" s="13">
        <f t="shared" si="3199"/>
        <v>8.4038601087528003E-2</v>
      </c>
      <c r="U2363" s="13">
        <f t="shared" si="3200"/>
        <v>2.0552131843774652E-2</v>
      </c>
      <c r="V2363" s="13">
        <f t="shared" si="3201"/>
        <v>2.897041493221245E-3</v>
      </c>
      <c r="W2363" s="13">
        <f t="shared" si="3202"/>
        <v>0.11454588630891711</v>
      </c>
      <c r="X2363" s="13">
        <f t="shared" si="3203"/>
        <v>6.1097248631420104E-2</v>
      </c>
      <c r="Y2363" s="13">
        <f t="shared" si="3204"/>
        <v>1.6294228935740361E-2</v>
      </c>
      <c r="Z2363" s="13">
        <f t="shared" si="3205"/>
        <v>1.6753813837047252E-3</v>
      </c>
      <c r="AA2363" s="13">
        <f t="shared" si="3206"/>
        <v>3.6540777081492189E-3</v>
      </c>
      <c r="AB2363" s="13">
        <f t="shared" si="3207"/>
        <v>3.9848490699077458E-3</v>
      </c>
      <c r="AC2363" s="13">
        <f t="shared" si="3208"/>
        <v>2.1064006621368406E-4</v>
      </c>
      <c r="AD2363" s="13">
        <f t="shared" si="3209"/>
        <v>6.2457356544702004E-2</v>
      </c>
      <c r="AE2363" s="13">
        <f t="shared" si="3210"/>
        <v>3.3313921299466587E-2</v>
      </c>
      <c r="AF2363" s="13">
        <f t="shared" si="3211"/>
        <v>8.8846007399683551E-3</v>
      </c>
      <c r="AG2363" s="13">
        <f t="shared" si="3212"/>
        <v>1.5796425284006848E-3</v>
      </c>
      <c r="AH2363" s="13">
        <f t="shared" si="3213"/>
        <v>2.2340652347087309E-4</v>
      </c>
      <c r="AI2363" s="13">
        <f t="shared" si="3214"/>
        <v>4.8725908334069684E-4</v>
      </c>
      <c r="AJ2363" s="13">
        <f t="shared" si="3215"/>
        <v>5.3136634197024761E-4</v>
      </c>
      <c r="AK2363" s="13">
        <f t="shared" si="3216"/>
        <v>3.8631082728175591E-4</v>
      </c>
      <c r="AL2363" s="13">
        <f t="shared" si="3217"/>
        <v>9.8018313037378119E-6</v>
      </c>
      <c r="AM2363" s="13">
        <f t="shared" si="3218"/>
        <v>2.7244427624623323E-2</v>
      </c>
      <c r="AN2363" s="13">
        <f t="shared" si="3219"/>
        <v>1.4531814472264986E-2</v>
      </c>
      <c r="AO2363" s="13">
        <f t="shared" si="3220"/>
        <v>3.8755380506777987E-3</v>
      </c>
      <c r="AP2363" s="13">
        <f t="shared" si="3221"/>
        <v>6.8905344251941533E-4</v>
      </c>
      <c r="AQ2363" s="13">
        <f t="shared" si="3222"/>
        <v>9.1882979944840062E-5</v>
      </c>
      <c r="AR2363" s="13">
        <f t="shared" si="3223"/>
        <v>2.3832412232718557E-5</v>
      </c>
      <c r="AS2363" s="13">
        <f t="shared" si="3224"/>
        <v>5.1979499783165711E-5</v>
      </c>
      <c r="AT2363" s="13">
        <f t="shared" si="3225"/>
        <v>5.6684744526171774E-5</v>
      </c>
      <c r="AU2363" s="13">
        <f t="shared" si="3226"/>
        <v>4.1210608995227856E-5</v>
      </c>
      <c r="AV2363" s="13">
        <f t="shared" si="3227"/>
        <v>2.2470520613003259E-5</v>
      </c>
      <c r="AW2363" s="13">
        <f t="shared" si="3228"/>
        <v>3.1674587865137819E-7</v>
      </c>
      <c r="AX2363" s="13">
        <f t="shared" si="3229"/>
        <v>9.9035416276662385E-3</v>
      </c>
      <c r="AY2363" s="13">
        <f t="shared" si="3230"/>
        <v>5.2824170701801908E-3</v>
      </c>
      <c r="AZ2363" s="13">
        <f t="shared" si="3231"/>
        <v>1.4087854200248667E-3</v>
      </c>
      <c r="BA2363" s="13">
        <f t="shared" si="3232"/>
        <v>2.5047578703801468E-4</v>
      </c>
      <c r="BB2363" s="13">
        <f t="shared" si="3233"/>
        <v>3.340011136572104E-5</v>
      </c>
      <c r="BC2363" s="13">
        <f t="shared" si="3234"/>
        <v>3.5630348224381747E-6</v>
      </c>
      <c r="BD2363" s="13">
        <f t="shared" si="3235"/>
        <v>2.1186484918686981E-6</v>
      </c>
      <c r="BE2363" s="13">
        <f t="shared" si="3236"/>
        <v>4.6208620322749126E-6</v>
      </c>
      <c r="BF2363" s="13">
        <f t="shared" si="3237"/>
        <v>5.0391478348743322E-6</v>
      </c>
      <c r="BG2363" s="13">
        <f t="shared" si="3238"/>
        <v>3.6635315697025679E-6</v>
      </c>
      <c r="BH2363" s="13">
        <f t="shared" si="3239"/>
        <v>1.997579352999187E-6</v>
      </c>
      <c r="BI2363" s="13">
        <f t="shared" si="3240"/>
        <v>8.7136102323313427E-7</v>
      </c>
      <c r="BJ2363" s="14">
        <f t="shared" si="3241"/>
        <v>0.74756128588384985</v>
      </c>
      <c r="BK2363" s="14">
        <f t="shared" si="3242"/>
        <v>0.17411799041511916</v>
      </c>
      <c r="BL2363" s="14">
        <f t="shared" si="3243"/>
        <v>7.4789977197059265E-2</v>
      </c>
      <c r="BM2363" s="14">
        <f t="shared" si="3244"/>
        <v>0.5027659922406722</v>
      </c>
      <c r="BN2363" s="14">
        <f t="shared" si="3245"/>
        <v>0.49009654231475885</v>
      </c>
    </row>
    <row r="2364" spans="1:66" x14ac:dyDescent="0.25">
      <c r="A2364" t="s">
        <v>340</v>
      </c>
      <c r="B2364" t="s">
        <v>144</v>
      </c>
      <c r="C2364" t="s">
        <v>137</v>
      </c>
      <c r="D2364" t="s">
        <v>460</v>
      </c>
      <c r="E2364" s="10">
        <f>VLOOKUP(A2364,home!$A$2:$E$405,3,FALSE)</f>
        <v>1.3937999999999999</v>
      </c>
      <c r="F2364" s="10">
        <f>VLOOKUP(B2364,home!$B$2:$E$405,3,FALSE)</f>
        <v>0.93269999999999997</v>
      </c>
      <c r="G2364" s="10">
        <f>VLOOKUP(C2364,away!$B$2:$E$405,4,FALSE)</f>
        <v>0.71750000000000003</v>
      </c>
      <c r="H2364" s="10">
        <f>VLOOKUP(A2364,away!$A$2:$E$405,3,FALSE)</f>
        <v>1.2</v>
      </c>
      <c r="I2364" s="10">
        <f>VLOOKUP(C2364,away!$B$2:$E$405,3,FALSE)</f>
        <v>0.41670000000000001</v>
      </c>
      <c r="J2364" s="10">
        <f>VLOOKUP(B2364,home!$B$2:$E$405,4,FALSE)</f>
        <v>1.1667000000000001</v>
      </c>
      <c r="K2364" s="12">
        <f t="shared" si="3190"/>
        <v>0.93274803404999995</v>
      </c>
      <c r="L2364" s="12">
        <f t="shared" si="3191"/>
        <v>0.58339666800000012</v>
      </c>
      <c r="M2364" s="13">
        <f t="shared" si="3192"/>
        <v>0.21955671392505946</v>
      </c>
      <c r="N2364" s="13">
        <f t="shared" si="3193"/>
        <v>0.20479109327607747</v>
      </c>
      <c r="O2364" s="13">
        <f t="shared" si="3194"/>
        <v>0.12808865534090894</v>
      </c>
      <c r="P2364" s="13">
        <f t="shared" si="3195"/>
        <v>0.11947444145334082</v>
      </c>
      <c r="Q2364" s="13">
        <f t="shared" si="3196"/>
        <v>9.550924482210571E-2</v>
      </c>
      <c r="R2364" s="13">
        <f t="shared" si="3197"/>
        <v>3.7363247367243335E-2</v>
      </c>
      <c r="S2364" s="13">
        <f t="shared" si="3198"/>
        <v>1.6253365594481324E-2</v>
      </c>
      <c r="T2364" s="13">
        <f t="shared" si="3199"/>
        <v>5.5719775192412731E-2</v>
      </c>
      <c r="U2364" s="13">
        <f t="shared" si="3200"/>
        <v>3.4850495527520058E-2</v>
      </c>
      <c r="V2364" s="13">
        <f t="shared" si="3201"/>
        <v>9.8271838612273214E-4</v>
      </c>
      <c r="W2364" s="13">
        <f t="shared" si="3202"/>
        <v>2.969535344713975E-2</v>
      </c>
      <c r="X2364" s="13">
        <f t="shared" si="3203"/>
        <v>1.7324170256143648E-2</v>
      </c>
      <c r="Y2364" s="13">
        <f t="shared" si="3204"/>
        <v>5.0534316016494548E-3</v>
      </c>
      <c r="Z2364" s="13">
        <f t="shared" si="3205"/>
        <v>7.2658646732365138E-3</v>
      </c>
      <c r="AA2364" s="13">
        <f t="shared" si="3206"/>
        <v>6.7772209896347036E-3</v>
      </c>
      <c r="AB2364" s="13">
        <f t="shared" si="3207"/>
        <v>3.1607197772020824E-3</v>
      </c>
      <c r="AC2364" s="13">
        <f t="shared" si="3208"/>
        <v>3.3422380995832634E-5</v>
      </c>
      <c r="AD2364" s="13">
        <f t="shared" si="3209"/>
        <v>6.9245706370598724E-3</v>
      </c>
      <c r="AE2364" s="13">
        <f t="shared" si="3210"/>
        <v>4.0397714369913677E-3</v>
      </c>
      <c r="AF2364" s="13">
        <f t="shared" si="3211"/>
        <v>1.1783945979111678E-3</v>
      </c>
      <c r="AG2364" s="13">
        <f t="shared" si="3212"/>
        <v>2.2915716067019179E-4</v>
      </c>
      <c r="AH2364" s="13">
        <f t="shared" si="3213"/>
        <v>1.0597203101262726E-3</v>
      </c>
      <c r="AI2364" s="13">
        <f t="shared" si="3214"/>
        <v>9.8845203591313717E-4</v>
      </c>
      <c r="AJ2364" s="13">
        <f t="shared" si="3215"/>
        <v>4.6098834662534926E-4</v>
      </c>
      <c r="AK2364" s="13">
        <f t="shared" si="3216"/>
        <v>1.4332865801158483E-4</v>
      </c>
      <c r="AL2364" s="13">
        <f t="shared" si="3217"/>
        <v>7.2748771470150816E-7</v>
      </c>
      <c r="AM2364" s="13">
        <f t="shared" si="3218"/>
        <v>1.2917759296715906E-3</v>
      </c>
      <c r="AN2364" s="13">
        <f t="shared" si="3219"/>
        <v>7.5361777317300852E-4</v>
      </c>
      <c r="AO2364" s="13">
        <f t="shared" si="3220"/>
        <v>2.1982904890735646E-4</v>
      </c>
      <c r="AP2364" s="13">
        <f t="shared" si="3221"/>
        <v>4.2749178220720286E-5</v>
      </c>
      <c r="AQ2364" s="13">
        <f t="shared" si="3222"/>
        <v>6.2349320334265953E-6</v>
      </c>
      <c r="AR2364" s="13">
        <f t="shared" si="3223"/>
        <v>1.2364745958791886E-4</v>
      </c>
      <c r="AS2364" s="13">
        <f t="shared" si="3224"/>
        <v>1.1533192484590813E-4</v>
      </c>
      <c r="AT2364" s="13">
        <f t="shared" si="3225"/>
        <v>5.3787813081611573E-5</v>
      </c>
      <c r="AU2364" s="13">
        <f t="shared" si="3226"/>
        <v>1.6723492302574024E-5</v>
      </c>
      <c r="AV2364" s="13">
        <f t="shared" si="3227"/>
        <v>3.8997011419190569E-6</v>
      </c>
      <c r="AW2364" s="13">
        <f t="shared" si="3228"/>
        <v>1.0996423306295451E-8</v>
      </c>
      <c r="AX2364" s="13">
        <f t="shared" si="3229"/>
        <v>2.0081690980571445E-4</v>
      </c>
      <c r="AY2364" s="13">
        <f t="shared" si="3230"/>
        <v>1.1715591605871036E-4</v>
      </c>
      <c r="AZ2364" s="13">
        <f t="shared" si="3231"/>
        <v>3.4174185532569656E-5</v>
      </c>
      <c r="BA2364" s="13">
        <f t="shared" si="3232"/>
        <v>6.6457019904383171E-6</v>
      </c>
      <c r="BB2364" s="13">
        <f t="shared" si="3233"/>
        <v>9.6927009943567038E-7</v>
      </c>
      <c r="BC2364" s="13">
        <f t="shared" si="3234"/>
        <v>1.1309378928055978E-7</v>
      </c>
      <c r="BD2364" s="13">
        <f t="shared" si="3235"/>
        <v>1.2022585988376088E-5</v>
      </c>
      <c r="BE2364" s="13">
        <f t="shared" si="3236"/>
        <v>1.1214043444854872E-5</v>
      </c>
      <c r="BF2364" s="13">
        <f t="shared" si="3237"/>
        <v>5.2299384884698352E-6</v>
      </c>
      <c r="BG2364" s="13">
        <f t="shared" si="3238"/>
        <v>1.6260716144408893E-6</v>
      </c>
      <c r="BH2364" s="13">
        <f t="shared" si="3239"/>
        <v>3.7917877539856218E-7</v>
      </c>
      <c r="BI2364" s="13">
        <f t="shared" si="3240"/>
        <v>7.073565146129909E-8</v>
      </c>
      <c r="BJ2364" s="14">
        <f t="shared" si="3241"/>
        <v>0.42313904436744371</v>
      </c>
      <c r="BK2364" s="14">
        <f t="shared" si="3242"/>
        <v>0.35641854514377358</v>
      </c>
      <c r="BL2364" s="14">
        <f t="shared" si="3243"/>
        <v>0.21323676129810848</v>
      </c>
      <c r="BM2364" s="14">
        <f t="shared" si="3244"/>
        <v>0.19515967437819096</v>
      </c>
      <c r="BN2364" s="14">
        <f t="shared" si="3245"/>
        <v>0.80478339618473593</v>
      </c>
    </row>
    <row r="2365" spans="1:66" x14ac:dyDescent="0.25">
      <c r="A2365" t="s">
        <v>346</v>
      </c>
      <c r="B2365" t="s">
        <v>237</v>
      </c>
      <c r="C2365" t="s">
        <v>241</v>
      </c>
      <c r="D2365" t="s">
        <v>460</v>
      </c>
      <c r="E2365" s="10">
        <f>VLOOKUP(A2365,home!$A$2:$E$405,3,FALSE)</f>
        <v>1.5941000000000001</v>
      </c>
      <c r="F2365" s="10">
        <f>VLOOKUP(B2365,home!$B$2:$E$405,3,FALSE)</f>
        <v>1.0664</v>
      </c>
      <c r="G2365" s="10">
        <f>VLOOKUP(C2365,away!$B$2:$E$405,4,FALSE)</f>
        <v>0.9758</v>
      </c>
      <c r="H2365" s="10">
        <f>VLOOKUP(A2365,away!$A$2:$E$405,3,FALSE)</f>
        <v>1.1647000000000001</v>
      </c>
      <c r="I2365" s="10">
        <f>VLOOKUP(C2365,away!$B$2:$E$405,3,FALSE)</f>
        <v>1.0494000000000001</v>
      </c>
      <c r="J2365" s="10">
        <f>VLOOKUP(B2365,home!$B$2:$E$405,4,FALSE)</f>
        <v>1.3736999999999999</v>
      </c>
      <c r="K2365" s="12">
        <f t="shared" si="3190"/>
        <v>1.6588094925920001</v>
      </c>
      <c r="L2365" s="12">
        <f t="shared" si="3191"/>
        <v>1.6789858404660001</v>
      </c>
      <c r="M2365" s="13">
        <f t="shared" si="3192"/>
        <v>3.5515170595801747E-2</v>
      </c>
      <c r="N2365" s="13">
        <f t="shared" si="3193"/>
        <v>5.891290211534022E-2</v>
      </c>
      <c r="O2365" s="13">
        <f t="shared" si="3194"/>
        <v>5.9629468552085577E-2</v>
      </c>
      <c r="P2365" s="13">
        <f t="shared" si="3195"/>
        <v>9.8913928472415702E-2</v>
      </c>
      <c r="Q2365" s="13">
        <f t="shared" si="3196"/>
        <v>4.8862640632534843E-2</v>
      </c>
      <c r="R2365" s="13">
        <f t="shared" si="3197"/>
        <v>5.0058516686732162E-2</v>
      </c>
      <c r="S2365" s="13">
        <f t="shared" si="3198"/>
        <v>6.8871732007129469E-2</v>
      </c>
      <c r="T2365" s="13">
        <f t="shared" si="3199"/>
        <v>8.2039681749804652E-2</v>
      </c>
      <c r="U2365" s="13">
        <f t="shared" si="3200"/>
        <v>8.3037542665026345E-2</v>
      </c>
      <c r="V2365" s="13">
        <f t="shared" si="3201"/>
        <v>2.1312875156166762E-2</v>
      </c>
      <c r="W2365" s="13">
        <f t="shared" si="3202"/>
        <v>2.7017937371453457E-2</v>
      </c>
      <c r="X2365" s="13">
        <f t="shared" si="3203"/>
        <v>4.5362734285267534E-2</v>
      </c>
      <c r="Y2365" s="13">
        <f t="shared" si="3204"/>
        <v>3.8081694274892879E-2</v>
      </c>
      <c r="Z2365" s="13">
        <f t="shared" si="3205"/>
        <v>2.8015846903918097E-2</v>
      </c>
      <c r="AA2365" s="13">
        <f t="shared" si="3206"/>
        <v>4.6472952787223534E-2</v>
      </c>
      <c r="AB2365" s="13">
        <f t="shared" si="3207"/>
        <v>3.8544887616113126E-2</v>
      </c>
      <c r="AC2365" s="13">
        <f t="shared" si="3208"/>
        <v>3.7099290482287047E-3</v>
      </c>
      <c r="AD2365" s="13">
        <f t="shared" si="3209"/>
        <v>1.1204402745505788E-2</v>
      </c>
      <c r="AE2365" s="13">
        <f t="shared" si="3210"/>
        <v>1.8812033560582593E-2</v>
      </c>
      <c r="AF2365" s="13">
        <f t="shared" si="3211"/>
        <v>1.5792568989294684E-2</v>
      </c>
      <c r="AG2365" s="13">
        <f t="shared" si="3212"/>
        <v>8.8384999058694087E-3</v>
      </c>
      <c r="AH2365" s="13">
        <f t="shared" si="3213"/>
        <v>1.1759552565085435E-2</v>
      </c>
      <c r="AI2365" s="13">
        <f t="shared" si="3214"/>
        <v>1.9506857423598322E-2</v>
      </c>
      <c r="AJ2365" s="13">
        <f t="shared" si="3215"/>
        <v>1.6179080132451812E-2</v>
      </c>
      <c r="AK2365" s="13">
        <f t="shared" si="3216"/>
        <v>8.9460039017059002E-3</v>
      </c>
      <c r="AL2365" s="13">
        <f t="shared" si="3217"/>
        <v>4.1330355491251384E-4</v>
      </c>
      <c r="AM2365" s="13">
        <f t="shared" si="3218"/>
        <v>3.7171939266137707E-3</v>
      </c>
      <c r="AN2365" s="13">
        <f t="shared" si="3219"/>
        <v>6.2411159690507331E-3</v>
      </c>
      <c r="AO2365" s="13">
        <f t="shared" si="3220"/>
        <v>5.2393726703712099E-3</v>
      </c>
      <c r="AP2365" s="13">
        <f t="shared" si="3221"/>
        <v>2.9322775088259324E-3</v>
      </c>
      <c r="AQ2365" s="13">
        <f t="shared" si="3222"/>
        <v>1.230813104408915E-3</v>
      </c>
      <c r="AR2365" s="13">
        <f t="shared" si="3223"/>
        <v>3.948824449398816E-3</v>
      </c>
      <c r="AS2365" s="13">
        <f t="shared" si="3224"/>
        <v>6.5503474812421336E-3</v>
      </c>
      <c r="AT2365" s="13">
        <f t="shared" si="3225"/>
        <v>5.4328892908302754E-3</v>
      </c>
      <c r="AU2365" s="13">
        <f t="shared" si="3226"/>
        <v>3.00404277594356E-3</v>
      </c>
      <c r="AV2365" s="13">
        <f t="shared" si="3227"/>
        <v>1.2457836682219002E-3</v>
      </c>
      <c r="AW2365" s="13">
        <f t="shared" si="3228"/>
        <v>3.1974972934245582E-5</v>
      </c>
      <c r="AX2365" s="13">
        <f t="shared" si="3229"/>
        <v>1.0276860952120421E-3</v>
      </c>
      <c r="AY2365" s="13">
        <f t="shared" si="3230"/>
        <v>1.7254704023048125E-3</v>
      </c>
      <c r="AZ2365" s="13">
        <f t="shared" si="3231"/>
        <v>1.4485201868064766E-3</v>
      </c>
      <c r="BA2365" s="13">
        <f t="shared" si="3232"/>
        <v>8.106816277590798E-4</v>
      </c>
      <c r="BB2365" s="13">
        <f t="shared" si="3233"/>
        <v>3.4028074353335607E-4</v>
      </c>
      <c r="BC2365" s="13">
        <f t="shared" si="3234"/>
        <v>1.1426531003514948E-4</v>
      </c>
      <c r="BD2365" s="13">
        <f t="shared" si="3235"/>
        <v>1.1050033895044266E-3</v>
      </c>
      <c r="BE2365" s="13">
        <f t="shared" si="3236"/>
        <v>1.832990111856278E-3</v>
      </c>
      <c r="BF2365" s="13">
        <f t="shared" si="3237"/>
        <v>1.5202906986872332E-3</v>
      </c>
      <c r="BG2365" s="13">
        <f t="shared" si="3238"/>
        <v>8.4062421416056872E-4</v>
      </c>
      <c r="BH2365" s="13">
        <f t="shared" si="3239"/>
        <v>3.4860885653806051E-4</v>
      </c>
      <c r="BI2365" s="13">
        <f t="shared" si="3240"/>
        <v>1.1565513608539541E-4</v>
      </c>
      <c r="BJ2365" s="14">
        <f t="shared" si="3241"/>
        <v>0.37975277317546768</v>
      </c>
      <c r="BK2365" s="14">
        <f t="shared" si="3242"/>
        <v>0.23046240923695968</v>
      </c>
      <c r="BL2365" s="14">
        <f t="shared" si="3243"/>
        <v>0.36007992240249087</v>
      </c>
      <c r="BM2365" s="14">
        <f t="shared" si="3244"/>
        <v>0.64472482923455554</v>
      </c>
      <c r="BN2365" s="14">
        <f t="shared" si="3245"/>
        <v>0.35189262705491026</v>
      </c>
    </row>
    <row r="2366" spans="1:66" x14ac:dyDescent="0.25">
      <c r="A2366" t="s">
        <v>346</v>
      </c>
      <c r="B2366" t="s">
        <v>238</v>
      </c>
      <c r="C2366" t="s">
        <v>242</v>
      </c>
      <c r="D2366" t="s">
        <v>460</v>
      </c>
      <c r="E2366" s="10">
        <f>VLOOKUP(A2366,home!$A$2:$E$405,3,FALSE)</f>
        <v>1.5941000000000001</v>
      </c>
      <c r="F2366" s="10">
        <f>VLOOKUP(B2366,home!$B$2:$E$405,3,FALSE)</f>
        <v>1.6728000000000001</v>
      </c>
      <c r="G2366" s="10">
        <f>VLOOKUP(C2366,away!$B$2:$E$405,4,FALSE)</f>
        <v>0.83640000000000003</v>
      </c>
      <c r="H2366" s="10">
        <f>VLOOKUP(A2366,away!$A$2:$E$405,3,FALSE)</f>
        <v>1.1647000000000001</v>
      </c>
      <c r="I2366" s="10">
        <f>VLOOKUP(C2366,away!$B$2:$E$405,3,FALSE)</f>
        <v>0.76319999999999999</v>
      </c>
      <c r="J2366" s="10">
        <f>VLOOKUP(B2366,home!$B$2:$E$405,4,FALSE)</f>
        <v>0.66779999999999995</v>
      </c>
      <c r="K2366" s="12">
        <f t="shared" si="3190"/>
        <v>2.2303530054720002</v>
      </c>
      <c r="L2366" s="12">
        <f t="shared" si="3191"/>
        <v>0.59360677891199998</v>
      </c>
      <c r="M2366" s="13">
        <f t="shared" si="3192"/>
        <v>5.9370382718987931E-2</v>
      </c>
      <c r="N2366" s="13">
        <f t="shared" si="3193"/>
        <v>0.13241691153331761</v>
      </c>
      <c r="O2366" s="13">
        <f t="shared" si="3194"/>
        <v>3.5242661648591092E-2</v>
      </c>
      <c r="P2366" s="13">
        <f t="shared" si="3195"/>
        <v>7.8603576328767924E-2</v>
      </c>
      <c r="Q2366" s="13">
        <f t="shared" si="3196"/>
        <v>0.14766822830682752</v>
      </c>
      <c r="R2366" s="13">
        <f t="shared" si="3197"/>
        <v>1.0460141430752815E-2</v>
      </c>
      <c r="S2366" s="13">
        <f t="shared" si="3198"/>
        <v>2.6016853558602813E-2</v>
      </c>
      <c r="T2366" s="13">
        <f t="shared" si="3199"/>
        <v>8.765686135285769E-2</v>
      </c>
      <c r="U2366" s="13">
        <f t="shared" si="3200"/>
        <v>2.3329807877741728E-2</v>
      </c>
      <c r="V2366" s="13">
        <f t="shared" si="3201"/>
        <v>3.8272313958431616E-3</v>
      </c>
      <c r="W2366" s="13">
        <f t="shared" si="3202"/>
        <v>0.10978409227228607</v>
      </c>
      <c r="X2366" s="13">
        <f t="shared" si="3203"/>
        <v>6.5168581389529523E-2</v>
      </c>
      <c r="Y2366" s="13">
        <f t="shared" si="3204"/>
        <v>1.9342255842451559E-2</v>
      </c>
      <c r="Z2366" s="13">
        <f t="shared" si="3205"/>
        <v>2.069736953891046E-3</v>
      </c>
      <c r="AA2366" s="13">
        <f t="shared" si="3206"/>
        <v>4.6162440356473568E-3</v>
      </c>
      <c r="AB2366" s="13">
        <f t="shared" si="3207"/>
        <v>5.14792687944914E-3</v>
      </c>
      <c r="AC2366" s="13">
        <f t="shared" si="3208"/>
        <v>3.1669207500198768E-4</v>
      </c>
      <c r="AD2366" s="13">
        <f t="shared" si="3209"/>
        <v>6.1214320038127171E-2</v>
      </c>
      <c r="AE2366" s="13">
        <f t="shared" si="3210"/>
        <v>3.633723534112096E-2</v>
      </c>
      <c r="AF2366" s="13">
        <f t="shared" si="3211"/>
        <v>1.0785014612705051E-2</v>
      </c>
      <c r="AG2366" s="13">
        <f t="shared" si="3212"/>
        <v>2.134019261588899E-3</v>
      </c>
      <c r="AH2366" s="13">
        <f t="shared" si="3213"/>
        <v>3.0715247159859957E-4</v>
      </c>
      <c r="AI2366" s="13">
        <f t="shared" si="3214"/>
        <v>6.850584381680897E-4</v>
      </c>
      <c r="AJ2366" s="13">
        <f t="shared" si="3215"/>
        <v>7.6396107324607681E-4</v>
      </c>
      <c r="AK2366" s="13">
        <f t="shared" si="3216"/>
        <v>5.6796762525933406E-4</v>
      </c>
      <c r="AL2366" s="13">
        <f t="shared" si="3217"/>
        <v>1.6771412647251322E-5</v>
      </c>
      <c r="AM2366" s="13">
        <f t="shared" si="3218"/>
        <v>2.7305908534992349E-2</v>
      </c>
      <c r="AN2366" s="13">
        <f t="shared" si="3219"/>
        <v>1.6208972410722496E-2</v>
      </c>
      <c r="AO2366" s="13">
        <f t="shared" si="3220"/>
        <v>4.8108779511012272E-3</v>
      </c>
      <c r="AP2366" s="13">
        <f t="shared" si="3221"/>
        <v>9.5192325476398739E-4</v>
      </c>
      <c r="AQ2366" s="13">
        <f t="shared" si="3222"/>
        <v>1.412670242579694E-4</v>
      </c>
      <c r="AR2366" s="13">
        <f t="shared" si="3223"/>
        <v>3.6465557860100864E-5</v>
      </c>
      <c r="AS2366" s="13">
        <f t="shared" si="3224"/>
        <v>8.1331066569489068E-5</v>
      </c>
      <c r="AT2366" s="13">
        <f t="shared" si="3225"/>
        <v>9.069849438075166E-5</v>
      </c>
      <c r="AU2366" s="13">
        <f t="shared" si="3226"/>
        <v>6.7429886511298257E-5</v>
      </c>
      <c r="AV2366" s="13">
        <f t="shared" si="3227"/>
        <v>3.7598112509777497E-5</v>
      </c>
      <c r="AW2366" s="13">
        <f t="shared" si="3228"/>
        <v>6.1679323454331275E-7</v>
      </c>
      <c r="AX2366" s="13">
        <f t="shared" si="3229"/>
        <v>1.0150302528027292E-2</v>
      </c>
      <c r="AY2366" s="13">
        <f t="shared" si="3230"/>
        <v>6.0252883886446106E-3</v>
      </c>
      <c r="AZ2366" s="13">
        <f t="shared" si="3231"/>
        <v>1.7883260161996007E-3</v>
      </c>
      <c r="BA2366" s="13">
        <f t="shared" si="3232"/>
        <v>3.5385414870692472E-4</v>
      </c>
      <c r="BB2366" s="13">
        <f t="shared" si="3233"/>
        <v>5.2512555354641351E-5</v>
      </c>
      <c r="BC2366" s="13">
        <f t="shared" si="3234"/>
        <v>6.2343617673013522E-6</v>
      </c>
      <c r="BD2366" s="13">
        <f t="shared" si="3235"/>
        <v>3.6077003904272707E-6</v>
      </c>
      <c r="BE2366" s="13">
        <f t="shared" si="3236"/>
        <v>8.0464454086319697E-6</v>
      </c>
      <c r="BF2366" s="13">
        <f t="shared" si="3237"/>
        <v>8.9732068502543496E-6</v>
      </c>
      <c r="BG2366" s="13">
        <f t="shared" si="3238"/>
        <v>6.6711396223955757E-6</v>
      </c>
      <c r="BH2366" s="13">
        <f t="shared" si="3239"/>
        <v>3.7197490766833297E-6</v>
      </c>
      <c r="BI2366" s="13">
        <f t="shared" si="3240"/>
        <v>1.6592707065564716E-6</v>
      </c>
      <c r="BJ2366" s="14">
        <f t="shared" si="3241"/>
        <v>0.74030298712535059</v>
      </c>
      <c r="BK2366" s="14">
        <f t="shared" si="3242"/>
        <v>0.17417679587849566</v>
      </c>
      <c r="BL2366" s="14">
        <f t="shared" si="3243"/>
        <v>8.1467122110340601E-2</v>
      </c>
      <c r="BM2366" s="14">
        <f t="shared" si="3244"/>
        <v>0.52823006850542298</v>
      </c>
      <c r="BN2366" s="14">
        <f t="shared" si="3245"/>
        <v>0.46376190196724487</v>
      </c>
    </row>
    <row r="2367" spans="1:66" x14ac:dyDescent="0.25">
      <c r="A2367" t="s">
        <v>346</v>
      </c>
      <c r="B2367" t="s">
        <v>240</v>
      </c>
      <c r="C2367" t="s">
        <v>231</v>
      </c>
      <c r="D2367" t="s">
        <v>460</v>
      </c>
      <c r="E2367" s="10">
        <f>VLOOKUP(A2367,home!$A$2:$E$405,3,FALSE)</f>
        <v>1.5941000000000001</v>
      </c>
      <c r="F2367" s="10">
        <f>VLOOKUP(B2367,home!$B$2:$E$405,3,FALSE)</f>
        <v>0.83640000000000003</v>
      </c>
      <c r="G2367" s="10">
        <f>VLOOKUP(C2367,away!$B$2:$E$405,4,FALSE)</f>
        <v>0.87819999999999998</v>
      </c>
      <c r="H2367" s="10">
        <f>VLOOKUP(A2367,away!$A$2:$E$405,3,FALSE)</f>
        <v>1.1647000000000001</v>
      </c>
      <c r="I2367" s="10">
        <f>VLOOKUP(C2367,away!$B$2:$E$405,3,FALSE)</f>
        <v>1.0303</v>
      </c>
      <c r="J2367" s="10">
        <f>VLOOKUP(B2367,home!$B$2:$E$405,4,FALSE)</f>
        <v>1.0494000000000001</v>
      </c>
      <c r="K2367" s="12">
        <f t="shared" si="3190"/>
        <v>1.170908661768</v>
      </c>
      <c r="L2367" s="12">
        <f t="shared" si="3191"/>
        <v>1.2592699362540003</v>
      </c>
      <c r="M2367" s="13">
        <f t="shared" si="3192"/>
        <v>8.8021110782193185E-2</v>
      </c>
      <c r="N2367" s="13">
        <f t="shared" si="3193"/>
        <v>0.10306468103331068</v>
      </c>
      <c r="O2367" s="13">
        <f t="shared" si="3194"/>
        <v>0.1108423385636987</v>
      </c>
      <c r="P2367" s="13">
        <f t="shared" si="3195"/>
        <v>0.12978625431485602</v>
      </c>
      <c r="Q2367" s="13">
        <f t="shared" si="3196"/>
        <v>6.0339663872129801E-2</v>
      </c>
      <c r="R2367" s="13">
        <f t="shared" si="3197"/>
        <v>6.9790212308676602E-2</v>
      </c>
      <c r="S2367" s="13">
        <f t="shared" si="3198"/>
        <v>4.7842135992699132E-2</v>
      </c>
      <c r="T2367" s="13">
        <f t="shared" si="3199"/>
        <v>7.5983924677844691E-2</v>
      </c>
      <c r="U2367" s="13">
        <f t="shared" si="3200"/>
        <v>8.1717964098857121E-2</v>
      </c>
      <c r="V2367" s="13">
        <f t="shared" si="3201"/>
        <v>7.8380838588181581E-3</v>
      </c>
      <c r="W2367" s="13">
        <f t="shared" si="3202"/>
        <v>2.3550745025348815E-2</v>
      </c>
      <c r="X2367" s="13">
        <f t="shared" si="3203"/>
        <v>2.9656745186805215E-2</v>
      </c>
      <c r="Y2367" s="13">
        <f t="shared" si="3204"/>
        <v>1.8672923810444671E-2</v>
      </c>
      <c r="Z2367" s="13">
        <f t="shared" si="3205"/>
        <v>2.9294905401700121E-2</v>
      </c>
      <c r="AA2367" s="13">
        <f t="shared" si="3206"/>
        <v>3.4301658480524841E-2</v>
      </c>
      <c r="AB2367" s="13">
        <f t="shared" si="3207"/>
        <v>2.0082054513927156E-2</v>
      </c>
      <c r="AC2367" s="13">
        <f t="shared" si="3208"/>
        <v>7.2232355397599754E-4</v>
      </c>
      <c r="AD2367" s="13">
        <f t="shared" si="3209"/>
        <v>6.8939428353176372E-3</v>
      </c>
      <c r="AE2367" s="13">
        <f t="shared" si="3210"/>
        <v>8.6813349547691619E-3</v>
      </c>
      <c r="AF2367" s="13">
        <f t="shared" si="3211"/>
        <v>5.4660720575458949E-3</v>
      </c>
      <c r="AG2367" s="13">
        <f t="shared" si="3212"/>
        <v>2.2944200704885314E-3</v>
      </c>
      <c r="AH2367" s="13">
        <f t="shared" si="3213"/>
        <v>9.2225484144414661E-3</v>
      </c>
      <c r="AI2367" s="13">
        <f t="shared" si="3214"/>
        <v>1.0798761822044246E-2</v>
      </c>
      <c r="AJ2367" s="13">
        <f t="shared" si="3215"/>
        <v>6.3221818769005995E-3</v>
      </c>
      <c r="AK2367" s="13">
        <f t="shared" si="3216"/>
        <v>2.4675658403118614E-3</v>
      </c>
      <c r="AL2367" s="13">
        <f t="shared" si="3217"/>
        <v>4.2602356476012422E-5</v>
      </c>
      <c r="AM2367" s="13">
        <f t="shared" si="3218"/>
        <v>1.6144354759213718E-3</v>
      </c>
      <c r="AN2367" s="13">
        <f t="shared" si="3219"/>
        <v>2.0330100588497025E-3</v>
      </c>
      <c r="AO2367" s="13">
        <f t="shared" si="3220"/>
        <v>1.2800542236057035E-3</v>
      </c>
      <c r="AP2367" s="13">
        <f t="shared" si="3221"/>
        <v>5.3731126685387283E-4</v>
      </c>
      <c r="AQ2367" s="13">
        <f t="shared" si="3222"/>
        <v>1.6915498118990805E-4</v>
      </c>
      <c r="AR2367" s="13">
        <f t="shared" si="3223"/>
        <v>2.3227355907906267E-3</v>
      </c>
      <c r="AS2367" s="13">
        <f t="shared" si="3224"/>
        <v>2.7197112222535577E-3</v>
      </c>
      <c r="AT2367" s="13">
        <f t="shared" si="3225"/>
        <v>1.5922667138221626E-3</v>
      </c>
      <c r="AU2367" s="13">
        <f t="shared" si="3226"/>
        <v>6.2146629568641317E-4</v>
      </c>
      <c r="AV2367" s="13">
        <f t="shared" si="3227"/>
        <v>1.8192006715402346E-4</v>
      </c>
      <c r="AW2367" s="13">
        <f t="shared" si="3228"/>
        <v>1.7449097731192845E-6</v>
      </c>
      <c r="AX2367" s="13">
        <f t="shared" si="3229"/>
        <v>3.1505941377031333E-4</v>
      </c>
      <c r="AY2367" s="13">
        <f t="shared" si="3230"/>
        <v>3.9674484789476518E-4</v>
      </c>
      <c r="AZ2367" s="13">
        <f t="shared" si="3231"/>
        <v>2.4980442965877206E-4</v>
      </c>
      <c r="BA2367" s="13">
        <f t="shared" si="3232"/>
        <v>1.0485706940412295E-4</v>
      </c>
      <c r="BB2367" s="13">
        <f t="shared" si="3233"/>
        <v>3.3010838776077786E-5</v>
      </c>
      <c r="BC2367" s="13">
        <f t="shared" si="3234"/>
        <v>8.3139113682485092E-6</v>
      </c>
      <c r="BD2367" s="13">
        <f t="shared" si="3235"/>
        <v>4.8749184989163493E-4</v>
      </c>
      <c r="BE2367" s="13">
        <f t="shared" si="3236"/>
        <v>5.7080842957942099E-4</v>
      </c>
      <c r="BF2367" s="13">
        <f t="shared" si="3237"/>
        <v>3.3418226720236677E-4</v>
      </c>
      <c r="BG2367" s="13">
        <f t="shared" si="3238"/>
        <v>1.3043230375883985E-4</v>
      </c>
      <c r="BH2367" s="13">
        <f t="shared" si="3239"/>
        <v>3.8181078561395087E-5</v>
      </c>
      <c r="BI2367" s="13">
        <f t="shared" si="3240"/>
        <v>8.941311120636391E-6</v>
      </c>
      <c r="BJ2367" s="14">
        <f t="shared" si="3241"/>
        <v>0.34134621004129795</v>
      </c>
      <c r="BK2367" s="14">
        <f t="shared" si="3242"/>
        <v>0.27464925570691329</v>
      </c>
      <c r="BL2367" s="14">
        <f t="shared" si="3243"/>
        <v>0.35455342304920368</v>
      </c>
      <c r="BM2367" s="14">
        <f t="shared" si="3244"/>
        <v>0.43760453338612837</v>
      </c>
      <c r="BN2367" s="14">
        <f t="shared" si="3245"/>
        <v>0.56184426087486505</v>
      </c>
    </row>
    <row r="2368" spans="1:66" x14ac:dyDescent="0.25">
      <c r="A2368" t="s">
        <v>346</v>
      </c>
      <c r="B2368" t="s">
        <v>239</v>
      </c>
      <c r="C2368" t="s">
        <v>233</v>
      </c>
      <c r="D2368" t="s">
        <v>460</v>
      </c>
      <c r="E2368" s="10">
        <f>VLOOKUP(A2368,home!$A$2:$E$405,3,FALSE)</f>
        <v>1.5941000000000001</v>
      </c>
      <c r="F2368" s="10">
        <f>VLOOKUP(B2368,home!$B$2:$E$405,3,FALSE)</f>
        <v>1.4637</v>
      </c>
      <c r="G2368" s="10">
        <f>VLOOKUP(C2368,away!$B$2:$E$405,4,FALSE)</f>
        <v>1.3243</v>
      </c>
      <c r="H2368" s="10">
        <f>VLOOKUP(A2368,away!$A$2:$E$405,3,FALSE)</f>
        <v>1.1647000000000001</v>
      </c>
      <c r="I2368" s="10">
        <f>VLOOKUP(C2368,away!$B$2:$E$405,3,FALSE)</f>
        <v>0.76319999999999999</v>
      </c>
      <c r="J2368" s="10">
        <f>VLOOKUP(B2368,home!$B$2:$E$405,4,FALSE)</f>
        <v>0.76319999999999999</v>
      </c>
      <c r="K2368" s="12">
        <f t="shared" si="3190"/>
        <v>3.0899682263310004</v>
      </c>
      <c r="L2368" s="12">
        <f t="shared" si="3191"/>
        <v>0.67840774732800002</v>
      </c>
      <c r="M2368" s="13">
        <f t="shared" si="3192"/>
        <v>2.3089530861146967E-2</v>
      </c>
      <c r="N2368" s="13">
        <f t="shared" si="3193"/>
        <v>7.1345916721833172E-2</v>
      </c>
      <c r="O2368" s="13">
        <f t="shared" si="3194"/>
        <v>1.5664116618371048E-2</v>
      </c>
      <c r="P2368" s="13">
        <f t="shared" si="3195"/>
        <v>4.840162264430993E-2</v>
      </c>
      <c r="Q2368" s="13">
        <f t="shared" si="3196"/>
        <v>0.11022830787446107</v>
      </c>
      <c r="R2368" s="13">
        <f t="shared" si="3197"/>
        <v>5.3133290344760959E-3</v>
      </c>
      <c r="S2368" s="13">
        <f t="shared" si="3198"/>
        <v>2.5365576813692378E-2</v>
      </c>
      <c r="T2368" s="13">
        <f t="shared" si="3199"/>
        <v>7.4779738036890378E-2</v>
      </c>
      <c r="U2368" s="13">
        <f t="shared" si="3200"/>
        <v>1.6418017892573106E-2</v>
      </c>
      <c r="V2368" s="13">
        <f t="shared" si="3201"/>
        <v>5.9080892282346083E-3</v>
      </c>
      <c r="W2368" s="13">
        <f t="shared" si="3202"/>
        <v>0.11353398965810532</v>
      </c>
      <c r="X2368" s="13">
        <f t="shared" si="3203"/>
        <v>7.7022338169115676E-2</v>
      </c>
      <c r="Y2368" s="13">
        <f t="shared" si="3204"/>
        <v>2.6126275465622597E-2</v>
      </c>
      <c r="Z2368" s="13">
        <f t="shared" si="3205"/>
        <v>1.201534527030462E-3</v>
      </c>
      <c r="AA2368" s="13">
        <f t="shared" si="3206"/>
        <v>3.7127035113637737E-3</v>
      </c>
      <c r="AB2368" s="13">
        <f t="shared" si="3207"/>
        <v>5.7360679419507996E-3</v>
      </c>
      <c r="AC2368" s="13">
        <f t="shared" si="3208"/>
        <v>7.740550985357882E-4</v>
      </c>
      <c r="AD2368" s="13">
        <f t="shared" si="3209"/>
        <v>8.7704105163034451E-2</v>
      </c>
      <c r="AE2368" s="13">
        <f t="shared" si="3210"/>
        <v>5.9499144415072217E-2</v>
      </c>
      <c r="AF2368" s="13">
        <f t="shared" si="3211"/>
        <v>2.0182340265286248E-2</v>
      </c>
      <c r="AG2368" s="13">
        <f t="shared" si="3212"/>
        <v>4.5639519983933455E-3</v>
      </c>
      <c r="AH2368" s="13">
        <f t="shared" si="3213"/>
        <v>2.0378258295488741E-4</v>
      </c>
      <c r="AI2368" s="13">
        <f t="shared" si="3214"/>
        <v>6.2968170641026328E-4</v>
      </c>
      <c r="AJ2368" s="13">
        <f t="shared" si="3215"/>
        <v>9.728482327547996E-4</v>
      </c>
      <c r="AK2368" s="13">
        <f t="shared" si="3216"/>
        <v>1.0020233760848656E-3</v>
      </c>
      <c r="AL2368" s="13">
        <f t="shared" si="3217"/>
        <v>6.4904779591303121E-5</v>
      </c>
      <c r="AM2368" s="13">
        <f t="shared" si="3218"/>
        <v>5.4200579654513824E-2</v>
      </c>
      <c r="AN2368" s="13">
        <f t="shared" si="3219"/>
        <v>3.6770093147290552E-2</v>
      </c>
      <c r="AO2368" s="13">
        <f t="shared" si="3220"/>
        <v>1.2472558030547056E-2</v>
      </c>
      <c r="AP2368" s="13">
        <f t="shared" si="3221"/>
        <v>2.8204933323070619E-3</v>
      </c>
      <c r="AQ2368" s="13">
        <f t="shared" si="3222"/>
        <v>4.7836113198101944E-4</v>
      </c>
      <c r="AR2368" s="13">
        <f t="shared" si="3223"/>
        <v>2.7649536609421298E-5</v>
      </c>
      <c r="AS2368" s="13">
        <f t="shared" si="3224"/>
        <v>8.5436189595887574E-5</v>
      </c>
      <c r="AT2368" s="13">
        <f t="shared" si="3225"/>
        <v>1.3199755561504192E-4</v>
      </c>
      <c r="AU2368" s="13">
        <f t="shared" si="3226"/>
        <v>1.3595608426794623E-4</v>
      </c>
      <c r="AV2368" s="13">
        <f t="shared" si="3227"/>
        <v>1.0502499514108346E-4</v>
      </c>
      <c r="AW2368" s="13">
        <f t="shared" si="3228"/>
        <v>3.7793663434190574E-6</v>
      </c>
      <c r="AX2368" s="13">
        <f t="shared" si="3229"/>
        <v>2.7913011496861696E-2</v>
      </c>
      <c r="AY2368" s="13">
        <f t="shared" si="3230"/>
        <v>1.8936403250726506E-2</v>
      </c>
      <c r="AZ2368" s="13">
        <f t="shared" si="3231"/>
        <v>6.4233013359099927E-3</v>
      </c>
      <c r="BA2368" s="13">
        <f t="shared" si="3232"/>
        <v>1.4525391299012108E-3</v>
      </c>
      <c r="BB2368" s="13">
        <f t="shared" si="3233"/>
        <v>2.4635344975551337E-4</v>
      </c>
      <c r="BC2368" s="13">
        <f t="shared" si="3234"/>
        <v>3.34256177790239E-5</v>
      </c>
      <c r="BD2368" s="13">
        <f t="shared" si="3235"/>
        <v>3.1262766409767611E-6</v>
      </c>
      <c r="BE2368" s="13">
        <f t="shared" si="3236"/>
        <v>9.660095487338999E-6</v>
      </c>
      <c r="BF2368" s="13">
        <f t="shared" si="3237"/>
        <v>1.4924694059600494E-5</v>
      </c>
      <c r="BG2368" s="13">
        <f t="shared" si="3238"/>
        <v>1.5372276810625519E-5</v>
      </c>
      <c r="BH2368" s="13">
        <f t="shared" si="3239"/>
        <v>1.1874961727799427E-5</v>
      </c>
      <c r="BI2368" s="13">
        <f t="shared" si="3240"/>
        <v>7.3386508855593807E-6</v>
      </c>
      <c r="BJ2368" s="14">
        <f t="shared" si="3241"/>
        <v>0.80673322734538755</v>
      </c>
      <c r="BK2368" s="14">
        <f t="shared" si="3242"/>
        <v>0.12254018267623748</v>
      </c>
      <c r="BL2368" s="14">
        <f t="shared" si="3243"/>
        <v>5.0200932213780913E-2</v>
      </c>
      <c r="BM2368" s="14">
        <f t="shared" si="3244"/>
        <v>0.68770042912345519</v>
      </c>
      <c r="BN2368" s="14">
        <f t="shared" si="3245"/>
        <v>0.27404282375459832</v>
      </c>
    </row>
    <row r="2369" spans="1:66" x14ac:dyDescent="0.25">
      <c r="A2369" t="s">
        <v>347</v>
      </c>
      <c r="B2369" t="s">
        <v>255</v>
      </c>
      <c r="C2369" t="s">
        <v>258</v>
      </c>
      <c r="D2369" t="s">
        <v>460</v>
      </c>
      <c r="E2369" s="10">
        <f>VLOOKUP(A2369,home!$A$2:$E$405,3,FALSE)</f>
        <v>1.1607000000000001</v>
      </c>
      <c r="F2369" s="10">
        <f>VLOOKUP(B2369,home!$B$2:$E$405,3,FALSE)</f>
        <v>0.70489999999999997</v>
      </c>
      <c r="G2369" s="10">
        <f>VLOOKUP(C2369,away!$B$2:$E$405,4,FALSE)</f>
        <v>1.1748000000000001</v>
      </c>
      <c r="H2369" s="10">
        <f>VLOOKUP(A2369,away!$A$2:$E$405,3,FALSE)</f>
        <v>0.89880000000000004</v>
      </c>
      <c r="I2369" s="10">
        <f>VLOOKUP(C2369,away!$B$2:$E$405,3,FALSE)</f>
        <v>1.2137</v>
      </c>
      <c r="J2369" s="10">
        <f>VLOOKUP(B2369,home!$B$2:$E$405,4,FALSE)</f>
        <v>1.1126</v>
      </c>
      <c r="K2369" s="12">
        <f t="shared" si="3190"/>
        <v>0.96119484476400008</v>
      </c>
      <c r="L2369" s="12">
        <f t="shared" si="3191"/>
        <v>1.2137059228560001</v>
      </c>
      <c r="M2369" s="13">
        <f t="shared" si="3192"/>
        <v>0.11361942783761184</v>
      </c>
      <c r="N2369" s="13">
        <f t="shared" si="3193"/>
        <v>0.1092104083025478</v>
      </c>
      <c r="O2369" s="13">
        <f t="shared" si="3194"/>
        <v>0.13790057251801938</v>
      </c>
      <c r="P2369" s="13">
        <f t="shared" si="3195"/>
        <v>0.13254931939432438</v>
      </c>
      <c r="Q2369" s="13">
        <f t="shared" si="3196"/>
        <v>5.2486240727490252E-2</v>
      </c>
      <c r="R2369" s="13">
        <f t="shared" si="3197"/>
        <v>8.3685370815176754E-2</v>
      </c>
      <c r="S2369" s="13">
        <f t="shared" si="3198"/>
        <v>3.8658269994567306E-2</v>
      </c>
      <c r="T2369" s="13">
        <f t="shared" si="3199"/>
        <v>6.3702861239400735E-2</v>
      </c>
      <c r="U2369" s="13">
        <f t="shared" si="3200"/>
        <v>8.0437947009711602E-2</v>
      </c>
      <c r="V2369" s="13">
        <f t="shared" si="3201"/>
        <v>5.0110046947110728E-3</v>
      </c>
      <c r="W2369" s="13">
        <f t="shared" si="3202"/>
        <v>1.6816501336101977E-2</v>
      </c>
      <c r="X2369" s="13">
        <f t="shared" si="3203"/>
        <v>2.0410287273342813E-2</v>
      </c>
      <c r="Y2369" s="13">
        <f t="shared" si="3204"/>
        <v>1.2386043275424308E-2</v>
      </c>
      <c r="Z2369" s="13">
        <f t="shared" si="3205"/>
        <v>3.3856476738260234E-2</v>
      </c>
      <c r="AA2369" s="13">
        <f t="shared" si="3206"/>
        <v>3.2542670902688024E-2</v>
      </c>
      <c r="AB2369" s="13">
        <f t="shared" si="3207"/>
        <v>1.5639923753257578E-2</v>
      </c>
      <c r="AC2369" s="13">
        <f t="shared" si="3208"/>
        <v>3.653673465042319E-4</v>
      </c>
      <c r="AD2369" s="13">
        <f t="shared" si="3209"/>
        <v>4.0409835978070345E-3</v>
      </c>
      <c r="AE2369" s="13">
        <f t="shared" si="3210"/>
        <v>4.9045657268223467E-3</v>
      </c>
      <c r="AF2369" s="13">
        <f t="shared" si="3211"/>
        <v>2.9763502358404132E-3</v>
      </c>
      <c r="AG2369" s="13">
        <f t="shared" si="3212"/>
        <v>1.2041379699111209E-3</v>
      </c>
      <c r="AH2369" s="13">
        <f t="shared" si="3213"/>
        <v>1.0272951586065711E-2</v>
      </c>
      <c r="AI2369" s="13">
        <f t="shared" si="3214"/>
        <v>9.8743081050365177E-3</v>
      </c>
      <c r="AJ2369" s="13">
        <f t="shared" si="3215"/>
        <v>4.7455670230862421E-3</v>
      </c>
      <c r="AK2369" s="13">
        <f t="shared" si="3216"/>
        <v>1.520471519357513E-3</v>
      </c>
      <c r="AL2369" s="13">
        <f t="shared" si="3217"/>
        <v>1.7049616964191221E-5</v>
      </c>
      <c r="AM2369" s="13">
        <f t="shared" si="3218"/>
        <v>7.7683452039760089E-4</v>
      </c>
      <c r="AN2369" s="13">
        <f t="shared" si="3219"/>
        <v>9.4284865848556852E-4</v>
      </c>
      <c r="AO2369" s="13">
        <f t="shared" si="3220"/>
        <v>5.7217050058038443E-4</v>
      </c>
      <c r="AP2369" s="13">
        <f t="shared" si="3221"/>
        <v>2.3148224181263172E-4</v>
      </c>
      <c r="AQ2369" s="13">
        <f t="shared" si="3222"/>
        <v>7.0237841980993999E-5</v>
      </c>
      <c r="AR2369" s="13">
        <f t="shared" si="3223"/>
        <v>2.4936684370441753E-3</v>
      </c>
      <c r="AS2369" s="13">
        <f t="shared" si="3224"/>
        <v>2.3969012462375628E-3</v>
      </c>
      <c r="AT2369" s="13">
        <f t="shared" si="3225"/>
        <v>1.1519445606459763E-3</v>
      </c>
      <c r="AU2369" s="13">
        <f t="shared" si="3226"/>
        <v>3.6908105771561451E-4</v>
      </c>
      <c r="AV2369" s="13">
        <f t="shared" si="3227"/>
        <v>8.8689702494073238E-5</v>
      </c>
      <c r="AW2369" s="13">
        <f t="shared" si="3228"/>
        <v>5.5250603986284228E-7</v>
      </c>
      <c r="AX2369" s="13">
        <f t="shared" si="3229"/>
        <v>1.244482227068147E-4</v>
      </c>
      <c r="AY2369" s="13">
        <f t="shared" si="3230"/>
        <v>1.5104354498816355E-4</v>
      </c>
      <c r="AZ2369" s="13">
        <f t="shared" si="3231"/>
        <v>9.1661222580650419E-5</v>
      </c>
      <c r="BA2369" s="13">
        <f t="shared" si="3232"/>
        <v>3.7083256247452528E-5</v>
      </c>
      <c r="BB2369" s="13">
        <f t="shared" si="3233"/>
        <v>1.1252041936579977E-5</v>
      </c>
      <c r="BC2369" s="13">
        <f t="shared" si="3234"/>
        <v>2.7313339885302393E-6</v>
      </c>
      <c r="BD2369" s="13">
        <f t="shared" si="3235"/>
        <v>5.0443002527993E-4</v>
      </c>
      <c r="BE2369" s="13">
        <f t="shared" si="3236"/>
        <v>4.8485553984324299E-4</v>
      </c>
      <c r="BF2369" s="13">
        <f t="shared" si="3237"/>
        <v>2.3302032267629569E-4</v>
      </c>
      <c r="BG2369" s="13">
        <f t="shared" si="3238"/>
        <v>7.4659310960566424E-5</v>
      </c>
      <c r="BH2369" s="13">
        <f t="shared" si="3239"/>
        <v>1.794053620223221E-5</v>
      </c>
      <c r="BI2369" s="13">
        <f t="shared" si="3240"/>
        <v>3.4488701819775038E-6</v>
      </c>
      <c r="BJ2369" s="14">
        <f t="shared" si="3241"/>
        <v>0.29115017307039426</v>
      </c>
      <c r="BK2369" s="14">
        <f t="shared" si="3242"/>
        <v>0.29037148242967115</v>
      </c>
      <c r="BL2369" s="14">
        <f t="shared" si="3243"/>
        <v>0.38443842284168112</v>
      </c>
      <c r="BM2369" s="14">
        <f t="shared" si="3244"/>
        <v>0.3702147244458881</v>
      </c>
      <c r="BN2369" s="14">
        <f t="shared" si="3245"/>
        <v>0.62945133959517041</v>
      </c>
    </row>
    <row r="2370" spans="1:66" x14ac:dyDescent="0.25">
      <c r="A2370" t="s">
        <v>347</v>
      </c>
      <c r="B2370" t="s">
        <v>323</v>
      </c>
      <c r="C2370" t="s">
        <v>251</v>
      </c>
      <c r="D2370" t="s">
        <v>460</v>
      </c>
      <c r="E2370" s="10">
        <f>VLOOKUP(A2370,home!$A$2:$E$405,3,FALSE)</f>
        <v>1.1607000000000001</v>
      </c>
      <c r="F2370" s="10">
        <f>VLOOKUP(B2370,home!$B$2:$E$405,3,FALSE)</f>
        <v>0.78320000000000001</v>
      </c>
      <c r="G2370" s="10">
        <f>VLOOKUP(C2370,away!$B$2:$E$405,4,FALSE)</f>
        <v>0.70489999999999997</v>
      </c>
      <c r="H2370" s="10">
        <f>VLOOKUP(A2370,away!$A$2:$E$405,3,FALSE)</f>
        <v>0.89880000000000004</v>
      </c>
      <c r="I2370" s="10">
        <f>VLOOKUP(C2370,away!$B$2:$E$405,3,FALSE)</f>
        <v>1.2137</v>
      </c>
      <c r="J2370" s="10">
        <f>VLOOKUP(B2370,home!$B$2:$E$405,4,FALSE)</f>
        <v>0.70799999999999996</v>
      </c>
      <c r="K2370" s="12">
        <f t="shared" si="3190"/>
        <v>0.64079656317599998</v>
      </c>
      <c r="L2370" s="12">
        <f t="shared" si="3191"/>
        <v>0.77233848048000009</v>
      </c>
      <c r="M2370" s="13">
        <f t="shared" si="3192"/>
        <v>0.24337908183059895</v>
      </c>
      <c r="N2370" s="13">
        <f t="shared" si="3193"/>
        <v>0.15595647918597827</v>
      </c>
      <c r="O2370" s="13">
        <f t="shared" si="3194"/>
        <v>0.18797103024166237</v>
      </c>
      <c r="P2370" s="13">
        <f t="shared" si="3195"/>
        <v>0.1204511901555092</v>
      </c>
      <c r="Q2370" s="13">
        <f t="shared" si="3196"/>
        <v>4.996818793370212E-2</v>
      </c>
      <c r="R2370" s="13">
        <f t="shared" si="3197"/>
        <v>7.2588629935552818E-2</v>
      </c>
      <c r="S2370" s="13">
        <f t="shared" si="3198"/>
        <v>1.4903180154957908E-2</v>
      </c>
      <c r="T2370" s="13">
        <f t="shared" si="3199"/>
        <v>3.8592354341054569E-2</v>
      </c>
      <c r="U2370" s="13">
        <f t="shared" si="3200"/>
        <v>4.6514544588356757E-2</v>
      </c>
      <c r="V2370" s="13">
        <f t="shared" si="3201"/>
        <v>8.1952893005182953E-4</v>
      </c>
      <c r="W2370" s="13">
        <f t="shared" si="3202"/>
        <v>1.0673147698682934E-2</v>
      </c>
      <c r="X2370" s="13">
        <f t="shared" si="3203"/>
        <v>8.2432826755393859E-3</v>
      </c>
      <c r="Y2370" s="13">
        <f t="shared" si="3204"/>
        <v>3.1833022078965991E-3</v>
      </c>
      <c r="Z2370" s="13">
        <f t="shared" si="3205"/>
        <v>1.8687664048183304E-2</v>
      </c>
      <c r="AA2370" s="13">
        <f t="shared" si="3206"/>
        <v>1.1974990895863557E-2</v>
      </c>
      <c r="AB2370" s="13">
        <f t="shared" si="3207"/>
        <v>3.8367665050666275E-3</v>
      </c>
      <c r="AC2370" s="13">
        <f t="shared" si="3208"/>
        <v>2.5349660868842165E-5</v>
      </c>
      <c r="AD2370" s="13">
        <f t="shared" si="3209"/>
        <v>1.7098290908964639E-3</v>
      </c>
      <c r="AE2370" s="13">
        <f t="shared" si="3210"/>
        <v>1.3205668019434747E-3</v>
      </c>
      <c r="AF2370" s="13">
        <f t="shared" si="3211"/>
        <v>5.099622785926782E-4</v>
      </c>
      <c r="AG2370" s="13">
        <f t="shared" si="3212"/>
        <v>1.3128783045012919E-4</v>
      </c>
      <c r="AH2370" s="13">
        <f t="shared" si="3213"/>
        <v>3.6083005136736553E-3</v>
      </c>
      <c r="AI2370" s="13">
        <f t="shared" si="3214"/>
        <v>2.3121865680682733E-3</v>
      </c>
      <c r="AJ2370" s="13">
        <f t="shared" si="3215"/>
        <v>7.4082060311992997E-4</v>
      </c>
      <c r="AK2370" s="13">
        <f t="shared" si="3216"/>
        <v>1.5823843213640758E-4</v>
      </c>
      <c r="AL2370" s="13">
        <f t="shared" si="3217"/>
        <v>5.0183389611369473E-7</v>
      </c>
      <c r="AM2370" s="13">
        <f t="shared" si="3218"/>
        <v>2.1913052101295977E-4</v>
      </c>
      <c r="AN2370" s="13">
        <f t="shared" si="3219"/>
        <v>1.6924293362594007E-4</v>
      </c>
      <c r="AO2370" s="13">
        <f t="shared" si="3220"/>
        <v>6.5356415094318024E-5</v>
      </c>
      <c r="AP2370" s="13">
        <f t="shared" si="3221"/>
        <v>1.6825758107855242E-5</v>
      </c>
      <c r="AQ2370" s="13">
        <f t="shared" si="3222"/>
        <v>3.2487951124862399E-6</v>
      </c>
      <c r="AR2370" s="13">
        <f t="shared" si="3223"/>
        <v>5.5736586716918302E-4</v>
      </c>
      <c r="AS2370" s="13">
        <f t="shared" si="3224"/>
        <v>3.5715813211362337E-4</v>
      </c>
      <c r="AT2370" s="13">
        <f t="shared" si="3225"/>
        <v>1.144328517843848E-4</v>
      </c>
      <c r="AU2370" s="13">
        <f t="shared" si="3226"/>
        <v>2.4442726045954133E-5</v>
      </c>
      <c r="AV2370" s="13">
        <f t="shared" si="3227"/>
        <v>3.9157037112249763E-6</v>
      </c>
      <c r="AW2370" s="13">
        <f t="shared" si="3228"/>
        <v>6.8989871904785791E-9</v>
      </c>
      <c r="AX2370" s="13">
        <f t="shared" si="3229"/>
        <v>2.3403014125345136E-5</v>
      </c>
      <c r="AY2370" s="13">
        <f t="shared" si="3230"/>
        <v>1.8075048368221042E-5</v>
      </c>
      <c r="AZ2370" s="13">
        <f t="shared" si="3231"/>
        <v>6.9800276956571708E-6</v>
      </c>
      <c r="BA2370" s="13">
        <f t="shared" si="3232"/>
        <v>1.7969813280573919E-6</v>
      </c>
      <c r="BB2370" s="13">
        <f t="shared" si="3233"/>
        <v>3.4696945709069465E-7</v>
      </c>
      <c r="BC2370" s="13">
        <f t="shared" si="3234"/>
        <v>5.3595572652479546E-8</v>
      </c>
      <c r="BD2370" s="13">
        <f t="shared" si="3235"/>
        <v>7.1745851153477342E-5</v>
      </c>
      <c r="BE2370" s="13">
        <f t="shared" si="3236"/>
        <v>4.597449484128514E-5</v>
      </c>
      <c r="BF2370" s="13">
        <f t="shared" si="3237"/>
        <v>1.4730149144024128E-5</v>
      </c>
      <c r="BG2370" s="13">
        <f t="shared" si="3238"/>
        <v>3.1463429821868539E-6</v>
      </c>
      <c r="BH2370" s="13">
        <f t="shared" si="3239"/>
        <v>5.0404144238956554E-7</v>
      </c>
      <c r="BI2370" s="13">
        <f t="shared" si="3240"/>
        <v>6.4597604796301497E-8</v>
      </c>
      <c r="BJ2370" s="14">
        <f t="shared" si="3241"/>
        <v>0.27081286010423716</v>
      </c>
      <c r="BK2370" s="14">
        <f t="shared" si="3242"/>
        <v>0.37959690761425108</v>
      </c>
      <c r="BL2370" s="14">
        <f t="shared" si="3243"/>
        <v>0.33089898904149301</v>
      </c>
      <c r="BM2370" s="14">
        <f t="shared" si="3244"/>
        <v>0.16966375337577971</v>
      </c>
      <c r="BN2370" s="14">
        <f t="shared" si="3245"/>
        <v>0.83031459928300377</v>
      </c>
    </row>
    <row r="2371" spans="1:66" x14ac:dyDescent="0.25">
      <c r="A2371" t="s">
        <v>357</v>
      </c>
      <c r="B2371" t="s">
        <v>333</v>
      </c>
      <c r="C2371" t="s">
        <v>331</v>
      </c>
      <c r="D2371" t="s">
        <v>460</v>
      </c>
      <c r="E2371" s="10">
        <f>VLOOKUP(A2371,home!$A$2:$E$405,3,FALSE)</f>
        <v>1.7444</v>
      </c>
      <c r="F2371" s="10">
        <f>VLOOKUP(B2371,home!$B$2:$E$405,3,FALSE)</f>
        <v>1.5924</v>
      </c>
      <c r="G2371" s="10">
        <f>VLOOKUP(C2371,away!$B$2:$E$405,4,FALSE)</f>
        <v>1.4650000000000001</v>
      </c>
      <c r="H2371" s="10">
        <f>VLOOKUP(A2371,away!$A$2:$E$405,3,FALSE)</f>
        <v>1.5556000000000001</v>
      </c>
      <c r="I2371" s="10">
        <f>VLOOKUP(C2371,away!$B$2:$E$405,3,FALSE)</f>
        <v>0.71430000000000005</v>
      </c>
      <c r="J2371" s="10">
        <f>VLOOKUP(B2371,home!$B$2:$E$405,4,FALSE)</f>
        <v>0.71430000000000005</v>
      </c>
      <c r="K2371" s="12">
        <f t="shared" si="3190"/>
        <v>4.0694514503999999</v>
      </c>
      <c r="L2371" s="12">
        <f t="shared" si="3191"/>
        <v>0.79370521664400018</v>
      </c>
      <c r="M2371" s="13">
        <f t="shared" si="3192"/>
        <v>7.7260567684927688E-3</v>
      </c>
      <c r="N2371" s="13">
        <f t="shared" si="3193"/>
        <v>3.1440812922415635E-2</v>
      </c>
      <c r="O2371" s="13">
        <f t="shared" si="3194"/>
        <v>6.1322115612403973E-3</v>
      </c>
      <c r="P2371" s="13">
        <f t="shared" si="3195"/>
        <v>2.4954737232049388E-2</v>
      </c>
      <c r="Q2371" s="13">
        <f t="shared" si="3196"/>
        <v>6.3973430874439685E-2</v>
      </c>
      <c r="R2371" s="13">
        <f t="shared" si="3197"/>
        <v>2.4335841528605757E-3</v>
      </c>
      <c r="S2371" s="13">
        <f t="shared" si="3198"/>
        <v>2.0150606220633496E-2</v>
      </c>
      <c r="T2371" s="13">
        <f t="shared" si="3199"/>
        <v>5.0776045811657129E-2</v>
      </c>
      <c r="U2371" s="13">
        <f t="shared" si="3200"/>
        <v>9.903352560528926E-3</v>
      </c>
      <c r="V2371" s="13">
        <f t="shared" si="3201"/>
        <v>7.231705187467654E-3</v>
      </c>
      <c r="W2371" s="13">
        <f t="shared" si="3202"/>
        <v>8.6778923686350901E-2</v>
      </c>
      <c r="X2371" s="13">
        <f t="shared" si="3203"/>
        <v>6.8876884424608306E-2</v>
      </c>
      <c r="Y2371" s="13">
        <f t="shared" si="3204"/>
        <v>2.7333971236998746E-2</v>
      </c>
      <c r="Z2371" s="13">
        <f t="shared" si="3205"/>
        <v>6.4384947908920304E-4</v>
      </c>
      <c r="AA2371" s="13">
        <f t="shared" si="3206"/>
        <v>2.6201141965188422E-3</v>
      </c>
      <c r="AB2371" s="13">
        <f t="shared" si="3207"/>
        <v>5.3312137586186163E-3</v>
      </c>
      <c r="AC2371" s="13">
        <f t="shared" si="3208"/>
        <v>1.459875555704317E-3</v>
      </c>
      <c r="AD2371" s="13">
        <f t="shared" si="3209"/>
        <v>8.82856542148929E-2</v>
      </c>
      <c r="AE2371" s="13">
        <f t="shared" si="3210"/>
        <v>7.0072784305188859E-2</v>
      </c>
      <c r="AF2371" s="13">
        <f t="shared" si="3211"/>
        <v>2.7808567223899103E-2</v>
      </c>
      <c r="AG2371" s="13">
        <f t="shared" si="3212"/>
        <v>7.357268291001362E-3</v>
      </c>
      <c r="AH2371" s="13">
        <f t="shared" si="3213"/>
        <v>1.2775667257165562E-4</v>
      </c>
      <c r="AI2371" s="13">
        <f t="shared" si="3214"/>
        <v>5.1989957649500201E-4</v>
      </c>
      <c r="AJ2371" s="13">
        <f t="shared" si="3215"/>
        <v>1.0578530428149656E-3</v>
      </c>
      <c r="AK2371" s="13">
        <f t="shared" si="3216"/>
        <v>1.4349605331311385E-3</v>
      </c>
      <c r="AL2371" s="13">
        <f t="shared" si="3217"/>
        <v>1.8861270102316568E-4</v>
      </c>
      <c r="AM2371" s="13">
        <f t="shared" si="3218"/>
        <v>7.1854836718861739E-2</v>
      </c>
      <c r="AN2371" s="13">
        <f t="shared" si="3219"/>
        <v>5.7031558744863424E-2</v>
      </c>
      <c r="AO2371" s="13">
        <f t="shared" si="3220"/>
        <v>2.2633122844568417E-2</v>
      </c>
      <c r="AP2371" s="13">
        <f t="shared" si="3221"/>
        <v>5.9880092235594833E-3</v>
      </c>
      <c r="AQ2371" s="13">
        <f t="shared" si="3222"/>
        <v>1.1881785395128875E-3</v>
      </c>
      <c r="AR2371" s="13">
        <f t="shared" si="3223"/>
        <v>2.028022749624051E-5</v>
      </c>
      <c r="AS2371" s="13">
        <f t="shared" si="3224"/>
        <v>8.2529401199017918E-5</v>
      </c>
      <c r="AT2371" s="13">
        <f t="shared" si="3225"/>
        <v>1.6792469570499347E-4</v>
      </c>
      <c r="AU2371" s="13">
        <f t="shared" si="3226"/>
        <v>2.277871321648881E-4</v>
      </c>
      <c r="AV2371" s="13">
        <f t="shared" si="3227"/>
        <v>2.317421688427151E-4</v>
      </c>
      <c r="AW2371" s="13">
        <f t="shared" si="3228"/>
        <v>1.6922461705083022E-5</v>
      </c>
      <c r="AX2371" s="13">
        <f t="shared" si="3229"/>
        <v>4.8734961583971177E-2</v>
      </c>
      <c r="AY2371" s="13">
        <f t="shared" si="3230"/>
        <v>3.8681193242142871E-2</v>
      </c>
      <c r="AZ2371" s="13">
        <f t="shared" si="3231"/>
        <v>1.5350732431151719E-2</v>
      </c>
      <c r="BA2371" s="13">
        <f t="shared" si="3232"/>
        <v>4.0613188033037859E-3</v>
      </c>
      <c r="BB2371" s="13">
        <f t="shared" si="3233"/>
        <v>8.0587248015914564E-4</v>
      </c>
      <c r="BC2371" s="13">
        <f t="shared" si="3234"/>
        <v>1.2792503829043051E-4</v>
      </c>
      <c r="BD2371" s="13">
        <f t="shared" si="3235"/>
        <v>2.6827537264155298E-6</v>
      </c>
      <c r="BE2371" s="13">
        <f t="shared" si="3236"/>
        <v>1.0917336043027683E-5</v>
      </c>
      <c r="BF2371" s="13">
        <f t="shared" si="3237"/>
        <v>2.2213784497401599E-5</v>
      </c>
      <c r="BG2371" s="13">
        <f t="shared" si="3238"/>
        <v>3.013263918060799E-5</v>
      </c>
      <c r="BH2371" s="13">
        <f t="shared" si="3239"/>
        <v>3.0655828054476262E-5</v>
      </c>
      <c r="BI2371" s="13">
        <f t="shared" si="3240"/>
        <v>2.4950480787900283E-5</v>
      </c>
      <c r="BJ2371" s="14">
        <f t="shared" si="3241"/>
        <v>0.7891620526418377</v>
      </c>
      <c r="BK2371" s="14">
        <f t="shared" si="3242"/>
        <v>0.10039278690751366</v>
      </c>
      <c r="BL2371" s="14">
        <f t="shared" si="3243"/>
        <v>3.0412762502477802E-2</v>
      </c>
      <c r="BM2371" s="14">
        <f t="shared" si="3244"/>
        <v>0.74528634723898224</v>
      </c>
      <c r="BN2371" s="14">
        <f t="shared" si="3245"/>
        <v>0.13666083351149846</v>
      </c>
    </row>
    <row r="2372" spans="1:66" x14ac:dyDescent="0.25">
      <c r="A2372" t="s">
        <v>357</v>
      </c>
      <c r="B2372" t="s">
        <v>328</v>
      </c>
      <c r="C2372" t="s">
        <v>337</v>
      </c>
      <c r="D2372" t="s">
        <v>460</v>
      </c>
      <c r="E2372" s="10">
        <f>VLOOKUP(A2372,home!$A$2:$E$405,3,FALSE)</f>
        <v>1.7444</v>
      </c>
      <c r="F2372" s="10">
        <f>VLOOKUP(B2372,home!$B$2:$E$405,3,FALSE)</f>
        <v>0.70069999999999999</v>
      </c>
      <c r="G2372" s="10">
        <f>VLOOKUP(C2372,away!$B$2:$E$405,4,FALSE)</f>
        <v>0.89170000000000005</v>
      </c>
      <c r="H2372" s="10">
        <f>VLOOKUP(A2372,away!$A$2:$E$405,3,FALSE)</f>
        <v>1.5556000000000001</v>
      </c>
      <c r="I2372" s="10">
        <f>VLOOKUP(C2372,away!$B$2:$E$405,3,FALSE)</f>
        <v>1.0713999999999999</v>
      </c>
      <c r="J2372" s="10">
        <f>VLOOKUP(B2372,home!$B$2:$E$405,4,FALSE)</f>
        <v>1.2857000000000001</v>
      </c>
      <c r="K2372" s="12">
        <f t="shared" si="3190"/>
        <v>1.0899258730360002</v>
      </c>
      <c r="L2372" s="12">
        <f t="shared" si="3191"/>
        <v>2.1428374132879999</v>
      </c>
      <c r="M2372" s="13">
        <f t="shared" si="3192"/>
        <v>3.9448340979583697E-2</v>
      </c>
      <c r="N2372" s="13">
        <f t="shared" si="3193"/>
        <v>4.2995767481994587E-2</v>
      </c>
      <c r="O2372" s="13">
        <f t="shared" si="3194"/>
        <v>8.4531380943194137E-2</v>
      </c>
      <c r="P2372" s="13">
        <f t="shared" si="3195"/>
        <v>9.2132939173449599E-2</v>
      </c>
      <c r="Q2372" s="13">
        <f t="shared" si="3196"/>
        <v>2.3431099704832908E-2</v>
      </c>
      <c r="R2372" s="13">
        <f t="shared" si="3197"/>
        <v>9.056850284098833E-2</v>
      </c>
      <c r="S2372" s="13">
        <f t="shared" si="3198"/>
        <v>5.3794901572234252E-2</v>
      </c>
      <c r="T2372" s="13">
        <f t="shared" si="3199"/>
        <v>5.0209037081997365E-2</v>
      </c>
      <c r="U2372" s="13">
        <f t="shared" si="3200"/>
        <v>9.8712954528527685E-2</v>
      </c>
      <c r="V2372" s="13">
        <f t="shared" si="3201"/>
        <v>1.3959979815293868E-2</v>
      </c>
      <c r="W2372" s="13">
        <f t="shared" si="3202"/>
        <v>8.5127206006611923E-3</v>
      </c>
      <c r="X2372" s="13">
        <f t="shared" si="3203"/>
        <v>1.8241376191964299E-2</v>
      </c>
      <c r="Y2372" s="13">
        <f t="shared" si="3204"/>
        <v>1.9544151687001042E-2</v>
      </c>
      <c r="Z2372" s="13">
        <f t="shared" si="3205"/>
        <v>6.4691192117716761E-2</v>
      </c>
      <c r="AA2372" s="13">
        <f t="shared" si="3206"/>
        <v>7.0508604046642068E-2</v>
      </c>
      <c r="AB2372" s="13">
        <f t="shared" si="3207"/>
        <v>3.8424575911043E-2</v>
      </c>
      <c r="AC2372" s="13">
        <f t="shared" si="3208"/>
        <v>2.0377504149203434E-3</v>
      </c>
      <c r="AD2372" s="13">
        <f t="shared" si="3209"/>
        <v>2.3195586081467983E-3</v>
      </c>
      <c r="AE2372" s="13">
        <f t="shared" si="3210"/>
        <v>4.9704369678511984E-3</v>
      </c>
      <c r="AF2372" s="13">
        <f t="shared" si="3211"/>
        <v>5.3254191475506562E-3</v>
      </c>
      <c r="AG2372" s="13">
        <f t="shared" si="3212"/>
        <v>3.8038357969372772E-3</v>
      </c>
      <c r="AH2372" s="13">
        <f t="shared" si="3213"/>
        <v>3.4655676695011309E-2</v>
      </c>
      <c r="AI2372" s="13">
        <f t="shared" si="3214"/>
        <v>3.7772118677463572E-2</v>
      </c>
      <c r="AJ2372" s="13">
        <f t="shared" si="3215"/>
        <v>2.0584404712976942E-2</v>
      </c>
      <c r="AK2372" s="13">
        <f t="shared" si="3216"/>
        <v>7.4784917592392508E-3</v>
      </c>
      <c r="AL2372" s="13">
        <f t="shared" si="3217"/>
        <v>1.903694100856548E-4</v>
      </c>
      <c r="AM2372" s="13">
        <f t="shared" si="3218"/>
        <v>5.056293882085139E-4</v>
      </c>
      <c r="AN2372" s="13">
        <f t="shared" si="3219"/>
        <v>1.0834815703111259E-3</v>
      </c>
      <c r="AO2372" s="13">
        <f t="shared" si="3220"/>
        <v>1.1608624227353566E-3</v>
      </c>
      <c r="AP2372" s="13">
        <f t="shared" si="3221"/>
        <v>8.2917981037249056E-4</v>
      </c>
      <c r="AQ2372" s="13">
        <f t="shared" si="3222"/>
        <v>4.4419938000230549E-4</v>
      </c>
      <c r="AR2372" s="13">
        <f t="shared" si="3223"/>
        <v>1.4852296120976657E-2</v>
      </c>
      <c r="AS2372" s="13">
        <f t="shared" si="3224"/>
        <v>1.6187901816244684E-2</v>
      </c>
      <c r="AT2372" s="13">
        <f t="shared" si="3225"/>
        <v>8.8218065098457678E-3</v>
      </c>
      <c r="AU2372" s="13">
        <f t="shared" si="3226"/>
        <v>3.205038387332773E-3</v>
      </c>
      <c r="AV2372" s="13">
        <f t="shared" si="3227"/>
        <v>8.7331356560689175E-4</v>
      </c>
      <c r="AW2372" s="13">
        <f t="shared" si="3228"/>
        <v>1.2350394947171037E-5</v>
      </c>
      <c r="AX2372" s="13">
        <f t="shared" si="3229"/>
        <v>9.1849758729303812E-5</v>
      </c>
      <c r="AY2372" s="13">
        <f t="shared" si="3230"/>
        <v>1.9681909940662829E-4</v>
      </c>
      <c r="AZ2372" s="13">
        <f t="shared" si="3231"/>
        <v>2.1087566492908653E-4</v>
      </c>
      <c r="BA2372" s="13">
        <f t="shared" si="3232"/>
        <v>1.5062408812067691E-4</v>
      </c>
      <c r="BB2372" s="13">
        <f t="shared" si="3233"/>
        <v>8.069073284184377E-5</v>
      </c>
      <c r="BC2372" s="13">
        <f t="shared" si="3234"/>
        <v>3.4581424247825923E-5</v>
      </c>
      <c r="BD2372" s="13">
        <f t="shared" si="3235"/>
        <v>5.3043426335435025E-3</v>
      </c>
      <c r="BE2372" s="13">
        <f t="shared" si="3236"/>
        <v>5.7813402757469785E-3</v>
      </c>
      <c r="BF2372" s="13">
        <f t="shared" si="3237"/>
        <v>3.1506161736808572E-3</v>
      </c>
      <c r="BG2372" s="13">
        <f t="shared" si="3238"/>
        <v>1.1446460279001503E-3</v>
      </c>
      <c r="BH2372" s="13">
        <f t="shared" si="3239"/>
        <v>3.118948303190653E-4</v>
      </c>
      <c r="BI2372" s="13">
        <f t="shared" si="3240"/>
        <v>6.79884490461845E-5</v>
      </c>
      <c r="BJ2372" s="14">
        <f t="shared" si="3241"/>
        <v>0.18414219660884251</v>
      </c>
      <c r="BK2372" s="14">
        <f t="shared" si="3242"/>
        <v>0.20176110046497406</v>
      </c>
      <c r="BL2372" s="14">
        <f t="shared" si="3243"/>
        <v>0.54293789490532962</v>
      </c>
      <c r="BM2372" s="14">
        <f t="shared" si="3244"/>
        <v>0.62023988426836019</v>
      </c>
      <c r="BN2372" s="14">
        <f t="shared" si="3245"/>
        <v>0.37310803112404328</v>
      </c>
    </row>
    <row r="2373" spans="1:66" x14ac:dyDescent="0.25">
      <c r="A2373" t="s">
        <v>346</v>
      </c>
      <c r="B2373" t="s">
        <v>322</v>
      </c>
      <c r="C2373" t="s">
        <v>245</v>
      </c>
      <c r="D2373" t="s">
        <v>461</v>
      </c>
      <c r="E2373" s="10">
        <f>VLOOKUP(A2373,home!$A$2:$E$405,3,FALSE)</f>
        <v>1.5941000000000001</v>
      </c>
      <c r="F2373" s="10">
        <f>VLOOKUP(B2373,home!$B$2:$E$405,3,FALSE)</f>
        <v>0.62729999999999997</v>
      </c>
      <c r="G2373" s="10">
        <f>VLOOKUP(C2373,away!$B$2:$E$405,4,FALSE)</f>
        <v>1.4428000000000001</v>
      </c>
      <c r="H2373" s="10">
        <f>VLOOKUP(A2373,away!$A$2:$E$405,3,FALSE)</f>
        <v>1.1647000000000001</v>
      </c>
      <c r="I2373" s="10">
        <f>VLOOKUP(C2373,away!$B$2:$E$405,3,FALSE)</f>
        <v>0.60099999999999998</v>
      </c>
      <c r="J2373" s="10">
        <f>VLOOKUP(B2373,home!$B$2:$E$405,4,FALSE)</f>
        <v>1.6313</v>
      </c>
      <c r="K2373" s="12">
        <f t="shared" si="3190"/>
        <v>1.4427696002040002</v>
      </c>
      <c r="L2373" s="12">
        <f t="shared" si="3191"/>
        <v>1.1418850411100001</v>
      </c>
      <c r="M2373" s="13">
        <f t="shared" si="3192"/>
        <v>7.542212278897005E-2</v>
      </c>
      <c r="N2373" s="13">
        <f t="shared" si="3193"/>
        <v>0.10881674594277932</v>
      </c>
      <c r="O2373" s="13">
        <f t="shared" si="3194"/>
        <v>8.6123393781486549E-2</v>
      </c>
      <c r="P2373" s="13">
        <f t="shared" si="3195"/>
        <v>0.12425621441432701</v>
      </c>
      <c r="Q2373" s="13">
        <f t="shared" si="3196"/>
        <v>7.8498746519682028E-2</v>
      </c>
      <c r="R2373" s="13">
        <f t="shared" si="3197"/>
        <v>4.9171507524352759E-2</v>
      </c>
      <c r="S2373" s="13">
        <f t="shared" si="3198"/>
        <v>5.1177314591698123E-2</v>
      </c>
      <c r="T2373" s="13">
        <f t="shared" si="3199"/>
        <v>8.9636544396710593E-2</v>
      </c>
      <c r="U2373" s="13">
        <f t="shared" si="3200"/>
        <v>7.0943156252338407E-2</v>
      </c>
      <c r="V2373" s="13">
        <f t="shared" si="3201"/>
        <v>9.3681611057985243E-3</v>
      </c>
      <c r="W2373" s="13">
        <f t="shared" si="3202"/>
        <v>3.7751868377572273E-2</v>
      </c>
      <c r="X2373" s="13">
        <f t="shared" si="3203"/>
        <v>4.3108293774303426E-2</v>
      </c>
      <c r="Y2373" s="13">
        <f t="shared" si="3204"/>
        <v>2.4612357904326219E-2</v>
      </c>
      <c r="Z2373" s="13">
        <f t="shared" si="3205"/>
        <v>1.8716069630295405E-2</v>
      </c>
      <c r="AA2373" s="13">
        <f t="shared" si="3206"/>
        <v>2.7002976297891529E-2</v>
      </c>
      <c r="AB2373" s="13">
        <f t="shared" si="3207"/>
        <v>1.9479536658813534E-2</v>
      </c>
      <c r="AC2373" s="13">
        <f t="shared" si="3208"/>
        <v>9.6461438632457056E-4</v>
      </c>
      <c r="AD2373" s="13">
        <f t="shared" si="3209"/>
        <v>1.3616812011515985E-2</v>
      </c>
      <c r="AE2373" s="13">
        <f t="shared" si="3210"/>
        <v>1.5548833943557076E-2</v>
      </c>
      <c r="AF2373" s="13">
        <f t="shared" si="3211"/>
        <v>8.8774904434256192E-3</v>
      </c>
      <c r="AG2373" s="13">
        <f t="shared" si="3212"/>
        <v>3.379024513314898E-3</v>
      </c>
      <c r="AH2373" s="13">
        <f t="shared" si="3213"/>
        <v>5.3428999848018754E-3</v>
      </c>
      <c r="AI2373" s="13">
        <f t="shared" si="3214"/>
        <v>7.7085736750025589E-3</v>
      </c>
      <c r="AJ2373" s="13">
        <f t="shared" si="3215"/>
        <v>5.560847879613264E-3</v>
      </c>
      <c r="AK2373" s="13">
        <f t="shared" si="3216"/>
        <v>2.6743407573549642E-3</v>
      </c>
      <c r="AL2373" s="13">
        <f t="shared" si="3217"/>
        <v>6.3567201548890218E-5</v>
      </c>
      <c r="AM2373" s="13">
        <f t="shared" si="3218"/>
        <v>3.9291844843815883E-3</v>
      </c>
      <c r="AN2373" s="13">
        <f t="shared" si="3219"/>
        <v>4.4866769864768449E-3</v>
      </c>
      <c r="AO2373" s="13">
        <f t="shared" si="3220"/>
        <v>2.5616346675752023E-3</v>
      </c>
      <c r="AP2373" s="13">
        <f t="shared" si="3221"/>
        <v>9.7503076923097015E-4</v>
      </c>
      <c r="AQ2373" s="13">
        <f t="shared" si="3222"/>
        <v>2.7834326250170545E-4</v>
      </c>
      <c r="AR2373" s="13">
        <f t="shared" si="3223"/>
        <v>1.2201955137584202E-3</v>
      </c>
      <c r="AS2373" s="13">
        <f t="shared" si="3224"/>
        <v>1.7604609935559503E-3</v>
      </c>
      <c r="AT2373" s="13">
        <f t="shared" si="3225"/>
        <v>1.2699698019237283E-3</v>
      </c>
      <c r="AU2373" s="13">
        <f t="shared" si="3226"/>
        <v>6.1075794113088369E-4</v>
      </c>
      <c r="AV2373" s="13">
        <f t="shared" si="3227"/>
        <v>2.2029574763670568E-4</v>
      </c>
      <c r="AW2373" s="13">
        <f t="shared" si="3228"/>
        <v>2.9090417790862949E-6</v>
      </c>
      <c r="AX2373" s="13">
        <f t="shared" si="3229"/>
        <v>9.4481798794316416E-4</v>
      </c>
      <c r="AY2373" s="13">
        <f t="shared" si="3230"/>
        <v>1.0788735270039476E-3</v>
      </c>
      <c r="AZ2373" s="13">
        <f t="shared" si="3231"/>
        <v>6.1597477086769686E-4</v>
      </c>
      <c r="BA2373" s="13">
        <f t="shared" si="3232"/>
        <v>2.3445745885166091E-4</v>
      </c>
      <c r="BB2373" s="13">
        <f t="shared" si="3233"/>
        <v>6.6930866259843776E-5</v>
      </c>
      <c r="BC2373" s="13">
        <f t="shared" si="3234"/>
        <v>1.5285470994129908E-5</v>
      </c>
      <c r="BD2373" s="13">
        <f t="shared" si="3235"/>
        <v>2.3222050073171222E-4</v>
      </c>
      <c r="BE2373" s="13">
        <f t="shared" si="3236"/>
        <v>3.3504067899986517E-4</v>
      </c>
      <c r="BF2373" s="13">
        <f t="shared" si="3237"/>
        <v>2.4169325324635622E-4</v>
      </c>
      <c r="BG2373" s="13">
        <f t="shared" si="3238"/>
        <v>1.162358927860832E-4</v>
      </c>
      <c r="BH2373" s="13">
        <f t="shared" si="3239"/>
        <v>4.1925403141083046E-5</v>
      </c>
      <c r="BI2373" s="13">
        <f t="shared" si="3240"/>
        <v>1.2097739425650381E-5</v>
      </c>
      <c r="BJ2373" s="14">
        <f t="shared" si="3241"/>
        <v>0.43903392807927405</v>
      </c>
      <c r="BK2373" s="14">
        <f t="shared" si="3242"/>
        <v>0.26233086801567107</v>
      </c>
      <c r="BL2373" s="14">
        <f t="shared" si="3243"/>
        <v>0.28006812627799182</v>
      </c>
      <c r="BM2373" s="14">
        <f t="shared" si="3244"/>
        <v>0.4767842965464098</v>
      </c>
      <c r="BN2373" s="14">
        <f t="shared" si="3245"/>
        <v>0.52228873097159767</v>
      </c>
    </row>
    <row r="2374" spans="1:66" x14ac:dyDescent="0.25">
      <c r="A2374" t="s">
        <v>346</v>
      </c>
      <c r="B2374" t="s">
        <v>234</v>
      </c>
      <c r="C2374" t="s">
        <v>232</v>
      </c>
      <c r="D2374" t="s">
        <v>461</v>
      </c>
      <c r="E2374" s="10">
        <f>VLOOKUP(A2374,home!$A$2:$E$405,3,FALSE)</f>
        <v>1.5941000000000001</v>
      </c>
      <c r="F2374" s="10">
        <f>VLOOKUP(B2374,home!$B$2:$E$405,3,FALSE)</f>
        <v>1.4428000000000001</v>
      </c>
      <c r="G2374" s="10">
        <f>VLOOKUP(C2374,away!$B$2:$E$405,4,FALSE)</f>
        <v>0.9758</v>
      </c>
      <c r="H2374" s="10">
        <f>VLOOKUP(A2374,away!$A$2:$E$405,3,FALSE)</f>
        <v>1.1647000000000001</v>
      </c>
      <c r="I2374" s="10">
        <f>VLOOKUP(C2374,away!$B$2:$E$405,3,FALSE)</f>
        <v>1.1448</v>
      </c>
      <c r="J2374" s="10">
        <f>VLOOKUP(B2374,home!$B$2:$E$405,4,FALSE)</f>
        <v>0.2576</v>
      </c>
      <c r="K2374" s="12">
        <f t="shared" si="3190"/>
        <v>2.2443082669840004</v>
      </c>
      <c r="L2374" s="12">
        <f t="shared" si="3191"/>
        <v>0.34347058905600003</v>
      </c>
      <c r="M2374" s="13">
        <f t="shared" si="3192"/>
        <v>7.5186855586280854E-2</v>
      </c>
      <c r="N2374" s="13">
        <f t="shared" si="3193"/>
        <v>0.1687424815608223</v>
      </c>
      <c r="O2374" s="13">
        <f t="shared" si="3194"/>
        <v>2.582447357748829E-2</v>
      </c>
      <c r="P2374" s="13">
        <f t="shared" si="3195"/>
        <v>5.7958079540466854E-2</v>
      </c>
      <c r="Q2374" s="13">
        <f t="shared" si="3196"/>
        <v>0.18935507317917438</v>
      </c>
      <c r="R2374" s="13">
        <f t="shared" si="3197"/>
        <v>4.434973575860506E-3</v>
      </c>
      <c r="S2374" s="13">
        <f t="shared" si="3198"/>
        <v>1.1169302658774895E-2</v>
      </c>
      <c r="T2374" s="13">
        <f t="shared" si="3199"/>
        <v>6.5037898525593024E-2</v>
      </c>
      <c r="U2374" s="13">
        <f t="shared" si="3200"/>
        <v>9.9534478601593264E-3</v>
      </c>
      <c r="V2374" s="13">
        <f t="shared" si="3201"/>
        <v>9.5665559101758106E-4</v>
      </c>
      <c r="W2374" s="13">
        <f t="shared" si="3202"/>
        <v>0.14165705204379378</v>
      </c>
      <c r="X2374" s="13">
        <f t="shared" si="3203"/>
        <v>4.8655031109418302E-2</v>
      </c>
      <c r="Y2374" s="13">
        <f t="shared" si="3204"/>
        <v>8.3557860978449548E-3</v>
      </c>
      <c r="Z2374" s="13">
        <f t="shared" si="3205"/>
        <v>5.0776099551620105E-4</v>
      </c>
      <c r="AA2374" s="13">
        <f t="shared" si="3206"/>
        <v>1.139572199889036E-3</v>
      </c>
      <c r="AB2374" s="13">
        <f t="shared" si="3207"/>
        <v>1.2787756545180537E-3</v>
      </c>
      <c r="AC2374" s="13">
        <f t="shared" si="3208"/>
        <v>4.6090104783510184E-5</v>
      </c>
      <c r="AD2374" s="13">
        <f t="shared" si="3209"/>
        <v>7.9480523244617338E-2</v>
      </c>
      <c r="AE2374" s="13">
        <f t="shared" si="3210"/>
        <v>2.7299222137307819E-2</v>
      </c>
      <c r="AF2374" s="13">
        <f t="shared" si="3211"/>
        <v>4.6882399541358566E-3</v>
      </c>
      <c r="AG2374" s="13">
        <f t="shared" si="3212"/>
        <v>5.3675751289430581E-4</v>
      </c>
      <c r="AH2374" s="13">
        <f t="shared" si="3213"/>
        <v>4.3600242057402635E-5</v>
      </c>
      <c r="AI2374" s="13">
        <f t="shared" si="3214"/>
        <v>9.7852383691932241E-5</v>
      </c>
      <c r="AJ2374" s="13">
        <f t="shared" si="3215"/>
        <v>1.0980545683194697E-4</v>
      </c>
      <c r="AK2374" s="13">
        <f t="shared" si="3216"/>
        <v>8.2145764842631104E-5</v>
      </c>
      <c r="AL2374" s="13">
        <f t="shared" si="3217"/>
        <v>1.4211494486589792E-6</v>
      </c>
      <c r="AM2374" s="13">
        <f t="shared" si="3218"/>
        <v>3.5675759076421711E-2</v>
      </c>
      <c r="AN2374" s="13">
        <f t="shared" si="3219"/>
        <v>1.2253573984998505E-2</v>
      </c>
      <c r="AO2374" s="13">
        <f t="shared" si="3220"/>
        <v>2.1043711373343573E-3</v>
      </c>
      <c r="AP2374" s="13">
        <f t="shared" si="3221"/>
        <v>2.4092986471089219E-4</v>
      </c>
      <c r="AQ2374" s="13">
        <f t="shared" si="3222"/>
        <v>2.0688080638358129E-5</v>
      </c>
      <c r="AR2374" s="13">
        <f t="shared" si="3223"/>
        <v>2.9950801644880536E-6</v>
      </c>
      <c r="AS2374" s="13">
        <f t="shared" si="3224"/>
        <v>6.7218831734403392E-6</v>
      </c>
      <c r="AT2374" s="13">
        <f t="shared" si="3225"/>
        <v>7.5429889879264012E-6</v>
      </c>
      <c r="AU2374" s="13">
        <f t="shared" si="3226"/>
        <v>5.6429308477908319E-6</v>
      </c>
      <c r="AV2374" s="13">
        <f t="shared" si="3227"/>
        <v>3.1661190879290015E-6</v>
      </c>
      <c r="AW2374" s="13">
        <f t="shared" si="3228"/>
        <v>3.0430515835808858E-8</v>
      </c>
      <c r="AX2374" s="13">
        <f t="shared" si="3229"/>
        <v>1.3344566837690463E-2</v>
      </c>
      <c r="AY2374" s="13">
        <f t="shared" si="3230"/>
        <v>4.5834662324387068E-3</v>
      </c>
      <c r="AZ2374" s="13">
        <f t="shared" si="3231"/>
        <v>7.871429233870038E-4</v>
      </c>
      <c r="BA2374" s="13">
        <f t="shared" si="3232"/>
        <v>9.0120147855665385E-5</v>
      </c>
      <c r="BB2374" s="13">
        <f t="shared" si="3233"/>
        <v>7.7384050674498018E-6</v>
      </c>
      <c r="BC2374" s="13">
        <f t="shared" si="3234"/>
        <v>5.3158290937418376E-7</v>
      </c>
      <c r="BD2374" s="13">
        <f t="shared" si="3235"/>
        <v>1.7145365806110887E-7</v>
      </c>
      <c r="BE2374" s="13">
        <f t="shared" si="3236"/>
        <v>3.8479486219119466E-7</v>
      </c>
      <c r="BF2374" s="13">
        <f t="shared" si="3237"/>
        <v>4.317991451543337E-7</v>
      </c>
      <c r="BG2374" s="13">
        <f t="shared" si="3238"/>
        <v>3.2303013038216512E-7</v>
      </c>
      <c r="BH2374" s="13">
        <f t="shared" si="3239"/>
        <v>1.8124479802540327E-7</v>
      </c>
      <c r="BI2374" s="13">
        <f t="shared" si="3240"/>
        <v>8.1353839711251528E-8</v>
      </c>
      <c r="BJ2374" s="14">
        <f t="shared" si="3241"/>
        <v>0.80291695363905435</v>
      </c>
      <c r="BK2374" s="14">
        <f t="shared" si="3242"/>
        <v>0.14990187086321105</v>
      </c>
      <c r="BL2374" s="14">
        <f t="shared" si="3243"/>
        <v>4.2992289394034211E-2</v>
      </c>
      <c r="BM2374" s="14">
        <f t="shared" si="3244"/>
        <v>0.47023350206979997</v>
      </c>
      <c r="BN2374" s="14">
        <f t="shared" si="3245"/>
        <v>0.52150193702009318</v>
      </c>
    </row>
    <row r="2375" spans="1:66" x14ac:dyDescent="0.25">
      <c r="A2375" t="s">
        <v>346</v>
      </c>
      <c r="B2375" t="s">
        <v>236</v>
      </c>
      <c r="C2375" t="s">
        <v>321</v>
      </c>
      <c r="D2375" t="s">
        <v>461</v>
      </c>
      <c r="E2375" s="10">
        <f>VLOOKUP(A2375,home!$A$2:$E$405,3,FALSE)</f>
        <v>1.5941000000000001</v>
      </c>
      <c r="F2375" s="10">
        <f>VLOOKUP(B2375,home!$B$2:$E$405,3,FALSE)</f>
        <v>0.83640000000000003</v>
      </c>
      <c r="G2375" s="10">
        <f>VLOOKUP(C2375,away!$B$2:$E$405,4,FALSE)</f>
        <v>0.50190000000000001</v>
      </c>
      <c r="H2375" s="10">
        <f>VLOOKUP(A2375,away!$A$2:$E$405,3,FALSE)</f>
        <v>1.1647000000000001</v>
      </c>
      <c r="I2375" s="10">
        <f>VLOOKUP(C2375,away!$B$2:$E$405,3,FALSE)</f>
        <v>1.1162000000000001</v>
      </c>
      <c r="J2375" s="10">
        <f>VLOOKUP(B2375,home!$B$2:$E$405,4,FALSE)</f>
        <v>1.2402</v>
      </c>
      <c r="K2375" s="12">
        <f t="shared" si="3190"/>
        <v>0.66918589995600009</v>
      </c>
      <c r="L2375" s="12">
        <f t="shared" si="3191"/>
        <v>1.612307301228</v>
      </c>
      <c r="M2375" s="13">
        <f t="shared" si="3192"/>
        <v>0.10213158978920971</v>
      </c>
      <c r="N2375" s="13">
        <f t="shared" si="3193"/>
        <v>6.8345019827029341E-2</v>
      </c>
      <c r="O2375" s="13">
        <f t="shared" si="3194"/>
        <v>0.16466750790316589</v>
      </c>
      <c r="P2375" s="13">
        <f t="shared" si="3195"/>
        <v>0.11019317446969183</v>
      </c>
      <c r="Q2375" s="13">
        <f t="shared" si="3196"/>
        <v>2.2867761800230643E-2</v>
      </c>
      <c r="R2375" s="13">
        <f t="shared" si="3197"/>
        <v>0.13274731263364689</v>
      </c>
      <c r="S2375" s="13">
        <f t="shared" si="3198"/>
        <v>2.9722771683004807E-2</v>
      </c>
      <c r="T2375" s="13">
        <f t="shared" si="3199"/>
        <v>3.6869859313254622E-2</v>
      </c>
      <c r="U2375" s="13">
        <f t="shared" si="3200"/>
        <v>8.8832629871487517E-2</v>
      </c>
      <c r="V2375" s="13">
        <f t="shared" si="3201"/>
        <v>3.5632098338884556E-3</v>
      </c>
      <c r="W2375" s="13">
        <f t="shared" si="3202"/>
        <v>5.1009279200889285E-3</v>
      </c>
      <c r="X2375" s="13">
        <f t="shared" si="3203"/>
        <v>8.2242633285971364E-3</v>
      </c>
      <c r="Y2375" s="13">
        <f t="shared" si="3204"/>
        <v>6.6300199059594308E-3</v>
      </c>
      <c r="Z2375" s="13">
        <f t="shared" si="3205"/>
        <v>7.1343153792541608E-2</v>
      </c>
      <c r="AA2375" s="13">
        <f t="shared" si="3206"/>
        <v>4.7741832576361283E-2</v>
      </c>
      <c r="AB2375" s="13">
        <f t="shared" si="3207"/>
        <v>1.5974080599080499E-2</v>
      </c>
      <c r="AC2375" s="13">
        <f t="shared" si="3208"/>
        <v>2.4027911179842111E-4</v>
      </c>
      <c r="AD2375" s="13">
        <f t="shared" si="3209"/>
        <v>8.533672602038493E-4</v>
      </c>
      <c r="AE2375" s="13">
        <f t="shared" si="3210"/>
        <v>1.375890264255601E-3</v>
      </c>
      <c r="AF2375" s="13">
        <f t="shared" si="3211"/>
        <v>1.109178959373914E-3</v>
      </c>
      <c r="AG2375" s="13">
        <f t="shared" si="3212"/>
        <v>5.9611244485567887E-4</v>
      </c>
      <c r="AH2375" s="13">
        <f t="shared" si="3213"/>
        <v>2.8756771938086723E-2</v>
      </c>
      <c r="AI2375" s="13">
        <f t="shared" si="3214"/>
        <v>1.9243626309218016E-2</v>
      </c>
      <c r="AJ2375" s="13">
        <f t="shared" si="3215"/>
        <v>6.4387816950755078E-3</v>
      </c>
      <c r="AK2375" s="13">
        <f t="shared" si="3216"/>
        <v>1.4362473077464413E-3</v>
      </c>
      <c r="AL2375" s="13">
        <f t="shared" si="3217"/>
        <v>1.0369805519515506E-5</v>
      </c>
      <c r="AM2375" s="13">
        <f t="shared" si="3218"/>
        <v>1.1421226760249982E-4</v>
      </c>
      <c r="AN2375" s="13">
        <f t="shared" si="3219"/>
        <v>1.8414527294531664E-4</v>
      </c>
      <c r="AO2375" s="13">
        <f t="shared" si="3220"/>
        <v>1.4844938402817849E-4</v>
      </c>
      <c r="AP2375" s="13">
        <f t="shared" si="3221"/>
        <v>7.97820085771438E-5</v>
      </c>
      <c r="AQ2375" s="13">
        <f t="shared" si="3222"/>
        <v>3.2158278733890962E-5</v>
      </c>
      <c r="AR2375" s="13">
        <f t="shared" si="3223"/>
        <v>9.272950671105137E-3</v>
      </c>
      <c r="AS2375" s="13">
        <f t="shared" si="3224"/>
        <v>6.205327840091087E-3</v>
      </c>
      <c r="AT2375" s="13">
        <f t="shared" si="3225"/>
        <v>2.0762589475966878E-3</v>
      </c>
      <c r="AU2375" s="13">
        <f t="shared" si="3226"/>
        <v>4.6313440412972911E-4</v>
      </c>
      <c r="AV2375" s="13">
        <f t="shared" si="3227"/>
        <v>7.7480753257034652E-5</v>
      </c>
      <c r="AW2375" s="13">
        <f t="shared" si="3228"/>
        <v>3.1078690605237167E-7</v>
      </c>
      <c r="AX2375" s="13">
        <f t="shared" si="3229"/>
        <v>1.2738206513599055E-5</v>
      </c>
      <c r="AY2375" s="13">
        <f t="shared" si="3230"/>
        <v>2.0537903366425823E-5</v>
      </c>
      <c r="AZ2375" s="13">
        <f t="shared" si="3231"/>
        <v>1.6556705774801742E-5</v>
      </c>
      <c r="BA2375" s="13">
        <f t="shared" si="3232"/>
        <v>8.8981658683322123E-6</v>
      </c>
      <c r="BB2375" s="13">
        <f t="shared" si="3233"/>
        <v>3.5866444492624526E-6</v>
      </c>
      <c r="BC2375" s="13">
        <f t="shared" si="3234"/>
        <v>1.1565546064909464E-6</v>
      </c>
      <c r="BD2375" s="13">
        <f t="shared" si="3235"/>
        <v>2.4918076784916504E-3</v>
      </c>
      <c r="BE2375" s="13">
        <f t="shared" si="3236"/>
        <v>1.6674825638487065E-3</v>
      </c>
      <c r="BF2375" s="13">
        <f t="shared" si="3237"/>
        <v>5.5792791007501735E-4</v>
      </c>
      <c r="BG2375" s="13">
        <f t="shared" si="3238"/>
        <v>1.2445249687137363E-4</v>
      </c>
      <c r="BH2375" s="13">
        <f t="shared" si="3239"/>
        <v>2.082046403016036E-5</v>
      </c>
      <c r="BI2375" s="13">
        <f t="shared" si="3240"/>
        <v>2.7865521919048781E-6</v>
      </c>
      <c r="BJ2375" s="14">
        <f t="shared" si="3241"/>
        <v>0.15259462241631511</v>
      </c>
      <c r="BK2375" s="14">
        <f t="shared" si="3242"/>
        <v>0.24588193259647914</v>
      </c>
      <c r="BL2375" s="14">
        <f t="shared" si="3243"/>
        <v>0.52879922111555733</v>
      </c>
      <c r="BM2375" s="14">
        <f t="shared" si="3244"/>
        <v>0.39764633638145835</v>
      </c>
      <c r="BN2375" s="14">
        <f t="shared" si="3245"/>
        <v>0.60095236642297434</v>
      </c>
    </row>
    <row r="2376" spans="1:66" x14ac:dyDescent="0.25">
      <c r="A2376" t="s">
        <v>347</v>
      </c>
      <c r="B2376" t="s">
        <v>246</v>
      </c>
      <c r="C2376" t="s">
        <v>248</v>
      </c>
      <c r="D2376" t="s">
        <v>461</v>
      </c>
      <c r="E2376" s="10">
        <f>VLOOKUP(A2376,home!$A$2:$E$405,3,FALSE)</f>
        <v>1.1607000000000001</v>
      </c>
      <c r="F2376" s="10">
        <f>VLOOKUP(B2376,home!$B$2:$E$405,3,FALSE)</f>
        <v>0.54830000000000001</v>
      </c>
      <c r="G2376" s="10">
        <f>VLOOKUP(C2376,away!$B$2:$E$405,4,FALSE)</f>
        <v>0.3916</v>
      </c>
      <c r="H2376" s="10">
        <f>VLOOKUP(A2376,away!$A$2:$E$405,3,FALSE)</f>
        <v>0.89880000000000004</v>
      </c>
      <c r="I2376" s="10">
        <f>VLOOKUP(C2376,away!$B$2:$E$405,3,FALSE)</f>
        <v>0.50570000000000004</v>
      </c>
      <c r="J2376" s="10">
        <f>VLOOKUP(B2376,home!$B$2:$E$405,4,FALSE)</f>
        <v>1.6183000000000001</v>
      </c>
      <c r="K2376" s="12">
        <f t="shared" si="3190"/>
        <v>0.249218864796</v>
      </c>
      <c r="L2376" s="12">
        <f t="shared" si="3191"/>
        <v>0.73555482982800013</v>
      </c>
      <c r="M2376" s="13">
        <f t="shared" si="3192"/>
        <v>0.37352374780472858</v>
      </c>
      <c r="N2376" s="13">
        <f t="shared" si="3193"/>
        <v>9.3089164402241853E-2</v>
      </c>
      <c r="O2376" s="13">
        <f t="shared" si="3194"/>
        <v>0.27474719675322395</v>
      </c>
      <c r="P2376" s="13">
        <f t="shared" si="3195"/>
        <v>6.8472184480721732E-2</v>
      </c>
      <c r="Q2376" s="13">
        <f t="shared" si="3196"/>
        <v>1.1599787938567464E-2</v>
      </c>
      <c r="R2376" s="13">
        <f t="shared" si="3197"/>
        <v>0.10104581377676886</v>
      </c>
      <c r="S2376" s="13">
        <f t="shared" si="3198"/>
        <v>3.137979897608157E-3</v>
      </c>
      <c r="T2376" s="13">
        <f t="shared" si="3199"/>
        <v>8.532280043193877E-3</v>
      </c>
      <c r="U2376" s="13">
        <f t="shared" si="3200"/>
        <v>2.5182523001834347E-2</v>
      </c>
      <c r="V2376" s="13">
        <f t="shared" si="3201"/>
        <v>6.3915120586522701E-5</v>
      </c>
      <c r="W2376" s="13">
        <f t="shared" si="3202"/>
        <v>9.6362866064137235E-4</v>
      </c>
      <c r="X2376" s="13">
        <f t="shared" si="3203"/>
        <v>7.0880171549544827E-4</v>
      </c>
      <c r="Y2376" s="13">
        <f t="shared" si="3204"/>
        <v>2.6068126261152451E-4</v>
      </c>
      <c r="Z2376" s="13">
        <f t="shared" si="3205"/>
        <v>2.4774912119134337E-2</v>
      </c>
      <c r="AA2376" s="13">
        <f t="shared" si="3206"/>
        <v>6.1743754737513213E-3</v>
      </c>
      <c r="AB2376" s="13">
        <f t="shared" si="3207"/>
        <v>7.6938542319628447E-4</v>
      </c>
      <c r="AC2376" s="13">
        <f t="shared" si="3208"/>
        <v>7.3228408394863691E-7</v>
      </c>
      <c r="AD2376" s="13">
        <f t="shared" si="3209"/>
        <v>6.0038610222483177E-5</v>
      </c>
      <c r="AE2376" s="13">
        <f t="shared" si="3210"/>
        <v>4.4161689725308239E-5</v>
      </c>
      <c r="AF2376" s="13">
        <f t="shared" si="3211"/>
        <v>1.624167208540802E-5</v>
      </c>
      <c r="AG2376" s="13">
        <f t="shared" si="3212"/>
        <v>3.9822134489681589E-6</v>
      </c>
      <c r="AH2376" s="13">
        <f t="shared" si="3213"/>
        <v>4.5558265669483787E-3</v>
      </c>
      <c r="AI2376" s="13">
        <f t="shared" si="3214"/>
        <v>1.1353979252223328E-3</v>
      </c>
      <c r="AJ2376" s="13">
        <f t="shared" si="3215"/>
        <v>1.414812910078217E-4</v>
      </c>
      <c r="AK2376" s="13">
        <f t="shared" si="3216"/>
        <v>1.1753268911613955E-5</v>
      </c>
      <c r="AL2376" s="13">
        <f t="shared" si="3217"/>
        <v>5.3695210741610199E-9</v>
      </c>
      <c r="AM2376" s="13">
        <f t="shared" si="3218"/>
        <v>2.9925508567153557E-6</v>
      </c>
      <c r="AN2376" s="13">
        <f t="shared" si="3219"/>
        <v>2.2011852361628993E-6</v>
      </c>
      <c r="AO2376" s="13">
        <f t="shared" si="3220"/>
        <v>8.0954621590285366E-7</v>
      </c>
      <c r="AP2376" s="13">
        <f t="shared" si="3221"/>
        <v>1.984885430254417E-7</v>
      </c>
      <c r="AQ2376" s="13">
        <f t="shared" si="3222"/>
        <v>3.649980162197161E-8</v>
      </c>
      <c r="AR2376" s="13">
        <f t="shared" si="3223"/>
        <v>6.7021204703551958E-4</v>
      </c>
      <c r="AS2376" s="13">
        <f t="shared" si="3224"/>
        <v>1.6702948553479552E-4</v>
      </c>
      <c r="AT2376" s="13">
        <f t="shared" si="3225"/>
        <v>2.081344938622082E-5</v>
      </c>
      <c r="AU2376" s="13">
        <f t="shared" si="3226"/>
        <v>1.7290347428409859E-6</v>
      </c>
      <c r="AV2376" s="13">
        <f t="shared" si="3227"/>
        <v>1.0772701895091856E-7</v>
      </c>
      <c r="AW2376" s="13">
        <f t="shared" si="3228"/>
        <v>2.73419204508342E-11</v>
      </c>
      <c r="AX2376" s="13">
        <f t="shared" si="3229"/>
        <v>1.2430002122581641E-7</v>
      </c>
      <c r="AY2376" s="13">
        <f t="shared" si="3230"/>
        <v>9.1429480960372188E-8</v>
      </c>
      <c r="AZ2376" s="13">
        <f t="shared" si="3231"/>
        <v>3.3625698154534467E-8</v>
      </c>
      <c r="BA2376" s="13">
        <f t="shared" si="3232"/>
        <v>8.2445148946354339E-9</v>
      </c>
      <c r="BB2376" s="13">
        <f t="shared" si="3233"/>
        <v>1.5160731875844945E-9</v>
      </c>
      <c r="BC2376" s="13">
        <f t="shared" si="3234"/>
        <v>2.2303099110010141E-10</v>
      </c>
      <c r="BD2376" s="13">
        <f t="shared" si="3235"/>
        <v>8.2162951367647819E-5</v>
      </c>
      <c r="BE2376" s="13">
        <f t="shared" si="3236"/>
        <v>2.0476557468134143E-5</v>
      </c>
      <c r="BF2376" s="13">
        <f t="shared" si="3237"/>
        <v>2.5515722035692234E-6</v>
      </c>
      <c r="BG2376" s="13">
        <f t="shared" si="3238"/>
        <v>2.119666426728501E-7</v>
      </c>
      <c r="BH2376" s="13">
        <f t="shared" si="3239"/>
        <v>1.3206521515386765E-8</v>
      </c>
      <c r="BI2376" s="13">
        <f t="shared" si="3240"/>
        <v>6.5826285999372788E-10</v>
      </c>
      <c r="BJ2376" s="14">
        <f t="shared" si="3241"/>
        <v>0.11528526581770654</v>
      </c>
      <c r="BK2376" s="14">
        <f t="shared" si="3242"/>
        <v>0.44519865638673095</v>
      </c>
      <c r="BL2376" s="14">
        <f t="shared" si="3243"/>
        <v>0.41472906213704963</v>
      </c>
      <c r="BM2376" s="14">
        <f t="shared" si="3244"/>
        <v>7.7509909902230001E-2</v>
      </c>
      <c r="BN2376" s="14">
        <f t="shared" si="3245"/>
        <v>0.92247789515625245</v>
      </c>
    </row>
    <row r="2377" spans="1:66" x14ac:dyDescent="0.25">
      <c r="A2377" t="s">
        <v>347</v>
      </c>
      <c r="B2377" t="s">
        <v>247</v>
      </c>
      <c r="C2377" t="s">
        <v>250</v>
      </c>
      <c r="D2377" t="s">
        <v>461</v>
      </c>
      <c r="E2377" s="10">
        <f>VLOOKUP(A2377,home!$A$2:$E$405,3,FALSE)</f>
        <v>1.1607000000000001</v>
      </c>
      <c r="F2377" s="10">
        <f>VLOOKUP(B2377,home!$B$2:$E$405,3,FALSE)</f>
        <v>1.4881</v>
      </c>
      <c r="G2377" s="10">
        <f>VLOOKUP(C2377,away!$B$2:$E$405,4,FALSE)</f>
        <v>0.62660000000000005</v>
      </c>
      <c r="H2377" s="10">
        <f>VLOOKUP(A2377,away!$A$2:$E$405,3,FALSE)</f>
        <v>0.89880000000000004</v>
      </c>
      <c r="I2377" s="10">
        <f>VLOOKUP(C2377,away!$B$2:$E$405,3,FALSE)</f>
        <v>1.1126</v>
      </c>
      <c r="J2377" s="10">
        <f>VLOOKUP(B2377,home!$B$2:$E$405,4,FALSE)</f>
        <v>0.40460000000000002</v>
      </c>
      <c r="K2377" s="12">
        <f t="shared" si="3190"/>
        <v>1.0822871240220002</v>
      </c>
      <c r="L2377" s="12">
        <f t="shared" si="3191"/>
        <v>0.40460197444800006</v>
      </c>
      <c r="M2377" s="13">
        <f t="shared" si="3192"/>
        <v>0.22607485935552915</v>
      </c>
      <c r="N2377" s="13">
        <f t="shared" si="3193"/>
        <v>0.24467790934557382</v>
      </c>
      <c r="O2377" s="13">
        <f t="shared" si="3194"/>
        <v>9.1470334468301009E-2</v>
      </c>
      <c r="P2377" s="13">
        <f t="shared" si="3195"/>
        <v>9.8997165225027925E-2</v>
      </c>
      <c r="Q2377" s="13">
        <f t="shared" si="3196"/>
        <v>0.13240587540866841</v>
      </c>
      <c r="R2377" s="13">
        <f t="shared" si="3197"/>
        <v>1.850453896464677E-2</v>
      </c>
      <c r="S2377" s="13">
        <f t="shared" si="3198"/>
        <v>1.0837603471842865E-2</v>
      </c>
      <c r="T2377" s="13">
        <f t="shared" si="3199"/>
        <v>5.3571678618863132E-2</v>
      </c>
      <c r="U2377" s="13">
        <f t="shared" si="3200"/>
        <v>2.002722425740059E-2</v>
      </c>
      <c r="V2377" s="13">
        <f t="shared" si="3201"/>
        <v>5.2730420780083105E-4</v>
      </c>
      <c r="W2377" s="13">
        <f t="shared" si="3202"/>
        <v>4.7767058033221003E-2</v>
      </c>
      <c r="X2377" s="13">
        <f t="shared" si="3203"/>
        <v>1.932664599381342E-2</v>
      </c>
      <c r="Y2377" s="13">
        <f t="shared" si="3204"/>
        <v>3.9097995642772198E-3</v>
      </c>
      <c r="Z2377" s="13">
        <f t="shared" si="3205"/>
        <v>2.4956576671153444E-3</v>
      </c>
      <c r="AA2377" s="13">
        <f t="shared" si="3206"/>
        <v>2.7010181590857202E-3</v>
      </c>
      <c r="AB2377" s="13">
        <f t="shared" si="3207"/>
        <v>1.4616385876640408E-3</v>
      </c>
      <c r="AC2377" s="13">
        <f t="shared" si="3208"/>
        <v>1.4431508973488448E-5</v>
      </c>
      <c r="AD2377" s="13">
        <f t="shared" si="3209"/>
        <v>1.2924417965441684E-2</v>
      </c>
      <c r="AE2377" s="13">
        <f t="shared" si="3210"/>
        <v>5.2292450274089089E-3</v>
      </c>
      <c r="AF2377" s="13">
        <f t="shared" si="3211"/>
        <v>1.0578814314810153E-3</v>
      </c>
      <c r="AG2377" s="13">
        <f t="shared" si="3212"/>
        <v>1.4267363863636513E-4</v>
      </c>
      <c r="AH2377" s="13">
        <f t="shared" si="3213"/>
        <v>2.5243700491528947E-4</v>
      </c>
      <c r="AI2377" s="13">
        <f t="shared" si="3214"/>
        <v>2.7320932004649615E-4</v>
      </c>
      <c r="AJ2377" s="13">
        <f t="shared" si="3215"/>
        <v>1.4784546462456429E-4</v>
      </c>
      <c r="AK2377" s="13">
        <f t="shared" si="3216"/>
        <v>5.3337080902738686E-5</v>
      </c>
      <c r="AL2377" s="13">
        <f t="shared" si="3217"/>
        <v>2.5277971772140245E-7</v>
      </c>
      <c r="AM2377" s="13">
        <f t="shared" si="3218"/>
        <v>2.7975862298952308E-3</v>
      </c>
      <c r="AN2377" s="13">
        <f t="shared" si="3219"/>
        <v>1.131908912304147E-3</v>
      </c>
      <c r="AO2377" s="13">
        <f t="shared" si="3220"/>
        <v>2.2898629040677296E-4</v>
      </c>
      <c r="AP2377" s="13">
        <f t="shared" si="3221"/>
        <v>3.0882768406701156E-5</v>
      </c>
      <c r="AQ2377" s="13">
        <f t="shared" si="3222"/>
        <v>3.123807268442901E-6</v>
      </c>
      <c r="AR2377" s="13">
        <f t="shared" si="3223"/>
        <v>2.0427302122493137E-5</v>
      </c>
      <c r="AS2377" s="13">
        <f t="shared" si="3224"/>
        <v>2.2108206065681594E-5</v>
      </c>
      <c r="AT2377" s="13">
        <f t="shared" si="3225"/>
        <v>1.1963713380056137E-5</v>
      </c>
      <c r="AU2377" s="13">
        <f t="shared" si="3226"/>
        <v>4.3160576489081605E-6</v>
      </c>
      <c r="AV2377" s="13">
        <f t="shared" si="3227"/>
        <v>1.1678034049874921E-6</v>
      </c>
      <c r="AW2377" s="13">
        <f t="shared" si="3228"/>
        <v>3.0747528535138451E-9</v>
      </c>
      <c r="AX2377" s="13">
        <f t="shared" si="3229"/>
        <v>5.0463192582614303E-4</v>
      </c>
      <c r="AY2377" s="13">
        <f t="shared" si="3230"/>
        <v>2.0417507355875418E-4</v>
      </c>
      <c r="AZ2377" s="13">
        <f t="shared" si="3231"/>
        <v>4.1304818947468789E-5</v>
      </c>
      <c r="BA2377" s="13">
        <f t="shared" si="3232"/>
        <v>5.5706704334543447E-6</v>
      </c>
      <c r="BB2377" s="13">
        <f t="shared" si="3233"/>
        <v>5.6347606409368097E-7</v>
      </c>
      <c r="BC2377" s="13">
        <f t="shared" si="3234"/>
        <v>4.5596705617298259E-8</v>
      </c>
      <c r="BD2377" s="13">
        <f t="shared" si="3235"/>
        <v>1.3774877952344228E-6</v>
      </c>
      <c r="BE2377" s="13">
        <f t="shared" si="3236"/>
        <v>1.4908373042796691E-6</v>
      </c>
      <c r="BF2377" s="13">
        <f t="shared" si="3237"/>
        <v>8.067570092167775E-7</v>
      </c>
      <c r="BG2377" s="13">
        <f t="shared" si="3238"/>
        <v>2.9104757442993883E-7</v>
      </c>
      <c r="BH2377" s="13">
        <f t="shared" si="3239"/>
        <v>7.8749260570839368E-8</v>
      </c>
      <c r="BI2377" s="13">
        <f t="shared" si="3240"/>
        <v>1.704586214841457E-8</v>
      </c>
      <c r="BJ2377" s="14">
        <f t="shared" si="3241"/>
        <v>0.5259619645972019</v>
      </c>
      <c r="BK2377" s="14">
        <f t="shared" si="3242"/>
        <v>0.33665579162245074</v>
      </c>
      <c r="BL2377" s="14">
        <f t="shared" si="3243"/>
        <v>0.13495562831501523</v>
      </c>
      <c r="BM2377" s="14">
        <f t="shared" si="3244"/>
        <v>0.18773418743523007</v>
      </c>
      <c r="BN2377" s="14">
        <f t="shared" si="3245"/>
        <v>0.81213068276774703</v>
      </c>
    </row>
    <row r="2378" spans="1:66" x14ac:dyDescent="0.25">
      <c r="A2378" t="s">
        <v>347</v>
      </c>
      <c r="B2378" t="s">
        <v>257</v>
      </c>
      <c r="C2378" t="s">
        <v>252</v>
      </c>
      <c r="D2378" t="s">
        <v>461</v>
      </c>
      <c r="E2378" s="10">
        <f>VLOOKUP(A2378,home!$A$2:$E$405,3,FALSE)</f>
        <v>1.1607000000000001</v>
      </c>
      <c r="F2378" s="10">
        <f>VLOOKUP(B2378,home!$B$2:$E$405,3,FALSE)</f>
        <v>0.93989999999999996</v>
      </c>
      <c r="G2378" s="10">
        <f>VLOOKUP(C2378,away!$B$2:$E$405,4,FALSE)</f>
        <v>0.62660000000000005</v>
      </c>
      <c r="H2378" s="10">
        <f>VLOOKUP(A2378,away!$A$2:$E$405,3,FALSE)</f>
        <v>0.89880000000000004</v>
      </c>
      <c r="I2378" s="10">
        <f>VLOOKUP(C2378,away!$B$2:$E$405,3,FALSE)</f>
        <v>0.9103</v>
      </c>
      <c r="J2378" s="10">
        <f>VLOOKUP(B2378,home!$B$2:$E$405,4,FALSE)</f>
        <v>1.0114000000000001</v>
      </c>
      <c r="K2378" s="12">
        <f t="shared" si="3190"/>
        <v>0.68358421333800012</v>
      </c>
      <c r="L2378" s="12">
        <f t="shared" si="3191"/>
        <v>0.82750486509600008</v>
      </c>
      <c r="M2378" s="13">
        <f t="shared" si="3192"/>
        <v>0.22066952062874073</v>
      </c>
      <c r="N2378" s="13">
        <f t="shared" si="3193"/>
        <v>0.15084620066667134</v>
      </c>
      <c r="O2378" s="13">
        <f t="shared" si="3194"/>
        <v>0.18260510189868509</v>
      </c>
      <c r="P2378" s="13">
        <f t="shared" si="3195"/>
        <v>0.124825964932918</v>
      </c>
      <c r="Q2378" s="13">
        <f t="shared" si="3196"/>
        <v>5.1558040708876318E-2</v>
      </c>
      <c r="R2378" s="13">
        <f t="shared" si="3197"/>
        <v>7.555330510625638E-2</v>
      </c>
      <c r="S2378" s="13">
        <f t="shared" si="3198"/>
        <v>1.7652552873000497E-2</v>
      </c>
      <c r="T2378" s="13">
        <f t="shared" si="3199"/>
        <v>4.2664529521412774E-2</v>
      </c>
      <c r="U2378" s="13">
        <f t="shared" si="3200"/>
        <v>5.1647046636146179E-2</v>
      </c>
      <c r="V2378" s="13">
        <f t="shared" si="3201"/>
        <v>1.1095007289247873E-3</v>
      </c>
      <c r="W2378" s="13">
        <f t="shared" si="3202"/>
        <v>1.1748087566408601E-2</v>
      </c>
      <c r="X2378" s="13">
        <f t="shared" si="3203"/>
        <v>9.7215996167769447E-3</v>
      </c>
      <c r="Y2378" s="13">
        <f t="shared" si="3204"/>
        <v>4.0223354896991659E-3</v>
      </c>
      <c r="Z2378" s="13">
        <f t="shared" si="3205"/>
        <v>2.0840242516503207E-2</v>
      </c>
      <c r="AA2378" s="13">
        <f t="shared" si="3206"/>
        <v>1.4246060786416988E-2</v>
      </c>
      <c r="AB2378" s="13">
        <f t="shared" si="3207"/>
        <v>4.8691911279240942E-3</v>
      </c>
      <c r="AC2378" s="13">
        <f t="shared" si="3208"/>
        <v>3.9225653674102841E-5</v>
      </c>
      <c r="AD2378" s="13">
        <f t="shared" si="3209"/>
        <v>2.0077017993273406E-3</v>
      </c>
      <c r="AE2378" s="13">
        <f t="shared" si="3210"/>
        <v>1.6613830066053675E-3</v>
      </c>
      <c r="AF2378" s="13">
        <f t="shared" si="3211"/>
        <v>6.8740126037688089E-4</v>
      </c>
      <c r="AG2378" s="13">
        <f t="shared" si="3212"/>
        <v>1.8960929574499708E-4</v>
      </c>
      <c r="AH2378" s="13">
        <f t="shared" si="3213"/>
        <v>4.3113505180467273E-3</v>
      </c>
      <c r="AI2378" s="13">
        <f t="shared" si="3214"/>
        <v>2.9471711523033515E-3</v>
      </c>
      <c r="AJ2378" s="13">
        <f t="shared" si="3215"/>
        <v>1.007319836859867E-3</v>
      </c>
      <c r="AK2378" s="13">
        <f t="shared" si="3216"/>
        <v>2.2952931275320494E-4</v>
      </c>
      <c r="AL2378" s="13">
        <f t="shared" si="3217"/>
        <v>8.8754986298848756E-7</v>
      </c>
      <c r="AM2378" s="13">
        <f t="shared" si="3218"/>
        <v>2.7448665102209366E-4</v>
      </c>
      <c r="AN2378" s="13">
        <f t="shared" si="3219"/>
        <v>2.2713903912469045E-4</v>
      </c>
      <c r="AO2378" s="13">
        <f t="shared" si="3220"/>
        <v>9.397932996445603E-5</v>
      </c>
      <c r="AP2378" s="13">
        <f t="shared" si="3221"/>
        <v>2.5922784254683222E-5</v>
      </c>
      <c r="AQ2378" s="13">
        <f t="shared" si="3222"/>
        <v>5.3628075218960882E-6</v>
      </c>
      <c r="AR2378" s="13">
        <f t="shared" si="3223"/>
        <v>7.1353270576356566E-4</v>
      </c>
      <c r="AS2378" s="13">
        <f t="shared" si="3224"/>
        <v>4.8775969336032173E-4</v>
      </c>
      <c r="AT2378" s="13">
        <f t="shared" si="3225"/>
        <v>1.6671241314184985E-4</v>
      </c>
      <c r="AU2378" s="13">
        <f t="shared" si="3226"/>
        <v>3.7987324597083703E-5</v>
      </c>
      <c r="AV2378" s="13">
        <f t="shared" si="3227"/>
        <v>6.49188385037818E-6</v>
      </c>
      <c r="AW2378" s="13">
        <f t="shared" si="3228"/>
        <v>1.394610211660904E-8</v>
      </c>
      <c r="AX2378" s="13">
        <f t="shared" si="3229"/>
        <v>3.127245690178665E-5</v>
      </c>
      <c r="AY2378" s="13">
        <f t="shared" si="3230"/>
        <v>2.5878110229733438E-5</v>
      </c>
      <c r="AZ2378" s="13">
        <f t="shared" si="3231"/>
        <v>1.0707131057297494E-5</v>
      </c>
      <c r="BA2378" s="13">
        <f t="shared" si="3232"/>
        <v>2.953401013711385E-6</v>
      </c>
      <c r="BB2378" s="13">
        <f t="shared" si="3233"/>
        <v>6.1098842685640738E-7</v>
      </c>
      <c r="BC2378" s="13">
        <f t="shared" si="3234"/>
        <v>1.0111917914820576E-7</v>
      </c>
      <c r="BD2378" s="13">
        <f t="shared" si="3235"/>
        <v>9.8408630904077174E-5</v>
      </c>
      <c r="BE2378" s="13">
        <f t="shared" si="3236"/>
        <v>6.7270586542233211E-5</v>
      </c>
      <c r="BF2378" s="13">
        <f t="shared" si="3237"/>
        <v>2.2992555491129172E-5</v>
      </c>
      <c r="BG2378" s="13">
        <f t="shared" si="3238"/>
        <v>5.2391159860112839E-6</v>
      </c>
      <c r="BH2378" s="13">
        <f t="shared" si="3239"/>
        <v>8.9534424497101592E-7</v>
      </c>
      <c r="BI2378" s="13">
        <f t="shared" si="3240"/>
        <v>1.2240863827304359E-7</v>
      </c>
      <c r="BJ2378" s="14">
        <f t="shared" si="3241"/>
        <v>0.275805302750596</v>
      </c>
      <c r="BK2378" s="14">
        <f t="shared" si="3242"/>
        <v>0.36432353047735089</v>
      </c>
      <c r="BL2378" s="14">
        <f t="shared" si="3243"/>
        <v>0.33902348903791185</v>
      </c>
      <c r="BM2378" s="14">
        <f t="shared" si="3244"/>
        <v>0.19390856667608641</v>
      </c>
      <c r="BN2378" s="14">
        <f t="shared" si="3245"/>
        <v>0.80605813394214787</v>
      </c>
    </row>
    <row r="2379" spans="1:66" x14ac:dyDescent="0.25">
      <c r="A2379" t="s">
        <v>357</v>
      </c>
      <c r="B2379" t="s">
        <v>332</v>
      </c>
      <c r="C2379" t="s">
        <v>329</v>
      </c>
      <c r="D2379" t="s">
        <v>461</v>
      </c>
      <c r="E2379" s="10">
        <f>VLOOKUP(A2379,home!$A$2:$E$405,3,FALSE)</f>
        <v>1.7444</v>
      </c>
      <c r="F2379" s="10">
        <f>VLOOKUP(B2379,home!$B$2:$E$405,3,FALSE)</f>
        <v>0.82799999999999996</v>
      </c>
      <c r="G2379" s="10">
        <f>VLOOKUP(C2379,away!$B$2:$E$405,4,FALSE)</f>
        <v>0.70069999999999999</v>
      </c>
      <c r="H2379" s="10">
        <f>VLOOKUP(A2379,away!$A$2:$E$405,3,FALSE)</f>
        <v>1.5556000000000001</v>
      </c>
      <c r="I2379" s="10">
        <f>VLOOKUP(C2379,away!$B$2:$E$405,3,FALSE)</f>
        <v>1.7141999999999999</v>
      </c>
      <c r="J2379" s="10">
        <f>VLOOKUP(B2379,home!$B$2:$E$405,4,FALSE)</f>
        <v>0.85709999999999997</v>
      </c>
      <c r="K2379" s="12">
        <f t="shared" si="3190"/>
        <v>1.0120652942399999</v>
      </c>
      <c r="L2379" s="12">
        <f t="shared" si="3191"/>
        <v>2.2855510195919999</v>
      </c>
      <c r="M2379" s="13">
        <f t="shared" si="3192"/>
        <v>3.697119016484994E-2</v>
      </c>
      <c r="N2379" s="13">
        <f t="shared" si="3193"/>
        <v>3.7417258452591841E-2</v>
      </c>
      <c r="O2379" s="13">
        <f t="shared" si="3194"/>
        <v>8.4499541376802489E-2</v>
      </c>
      <c r="P2379" s="13">
        <f t="shared" si="3195"/>
        <v>8.551905320665866E-2</v>
      </c>
      <c r="Q2379" s="13">
        <f t="shared" si="3196"/>
        <v>1.8934354342738241E-2</v>
      </c>
      <c r="R2379" s="13">
        <f t="shared" si="3197"/>
        <v>9.6564006474403677E-2</v>
      </c>
      <c r="S2379" s="13">
        <f t="shared" si="3198"/>
        <v>4.9454104863498383E-2</v>
      </c>
      <c r="T2379" s="13">
        <f t="shared" si="3199"/>
        <v>4.3275432873361594E-2</v>
      </c>
      <c r="U2379" s="13">
        <f t="shared" si="3200"/>
        <v>9.7729079625510612E-2</v>
      </c>
      <c r="V2379" s="13">
        <f t="shared" si="3201"/>
        <v>1.2710402061266911E-2</v>
      </c>
      <c r="W2379" s="13">
        <f t="shared" si="3202"/>
        <v>6.3876009663759344E-3</v>
      </c>
      <c r="X2379" s="13">
        <f t="shared" si="3203"/>
        <v>1.4599187901447361E-2</v>
      </c>
      <c r="Y2379" s="13">
        <f t="shared" si="3204"/>
        <v>1.6683594396684105E-2</v>
      </c>
      <c r="Z2379" s="13">
        <f t="shared" si="3205"/>
        <v>7.3567321151153942E-2</v>
      </c>
      <c r="AA2379" s="13">
        <f t="shared" si="3206"/>
        <v>7.4454932527291171E-2</v>
      </c>
      <c r="AB2379" s="13">
        <f t="shared" si="3207"/>
        <v>3.7676626597926137E-2</v>
      </c>
      <c r="AC2379" s="13">
        <f t="shared" si="3208"/>
        <v>1.8375482796685631E-3</v>
      </c>
      <c r="AD2379" s="13">
        <f t="shared" si="3209"/>
        <v>1.6161673128807419E-3</v>
      </c>
      <c r="AE2379" s="13">
        <f t="shared" si="3210"/>
        <v>3.6938328497858421E-3</v>
      </c>
      <c r="AF2379" s="13">
        <f t="shared" si="3211"/>
        <v>4.2212217180152278E-3</v>
      </c>
      <c r="AG2379" s="13">
        <f t="shared" si="3212"/>
        <v>3.2159392005111989E-3</v>
      </c>
      <c r="AH2379" s="13">
        <f t="shared" si="3213"/>
        <v>4.2035466466417995E-2</v>
      </c>
      <c r="AI2379" s="13">
        <f t="shared" si="3214"/>
        <v>4.2542636737850976E-2</v>
      </c>
      <c r="AJ2379" s="13">
        <f t="shared" si="3215"/>
        <v>2.1527963083919285E-2</v>
      </c>
      <c r="AK2379" s="13">
        <f t="shared" si="3216"/>
        <v>7.2625680976382114E-3</v>
      </c>
      <c r="AL2379" s="13">
        <f t="shared" si="3217"/>
        <v>1.7001929166801316E-4</v>
      </c>
      <c r="AM2379" s="13">
        <f t="shared" si="3218"/>
        <v>3.2713336941034369E-4</v>
      </c>
      <c r="AN2379" s="13">
        <f t="shared" si="3219"/>
        <v>7.4768000599837738E-4</v>
      </c>
      <c r="AO2379" s="13">
        <f t="shared" si="3220"/>
        <v>8.5443040001907211E-4</v>
      </c>
      <c r="AP2379" s="13">
        <f t="shared" si="3221"/>
        <v>6.5094809064466358E-4</v>
      </c>
      <c r="AQ2379" s="13">
        <f t="shared" si="3222"/>
        <v>3.7194376806859409E-4</v>
      </c>
      <c r="AR2379" s="13">
        <f t="shared" si="3223"/>
        <v>1.92148406482694E-2</v>
      </c>
      <c r="AS2379" s="13">
        <f t="shared" si="3224"/>
        <v>1.9446673354465479E-2</v>
      </c>
      <c r="AT2379" s="13">
        <f t="shared" si="3225"/>
        <v>9.8406515952381354E-3</v>
      </c>
      <c r="AU2379" s="13">
        <f t="shared" si="3226"/>
        <v>3.3197939840826701E-3</v>
      </c>
      <c r="AV2379" s="13">
        <f t="shared" si="3227"/>
        <v>8.3996206882920219E-4</v>
      </c>
      <c r="AW2379" s="13">
        <f t="shared" si="3228"/>
        <v>1.0924338643056089E-5</v>
      </c>
      <c r="AX2379" s="13">
        <f t="shared" si="3229"/>
        <v>5.5180054961333651E-5</v>
      </c>
      <c r="AY2379" s="13">
        <f t="shared" si="3230"/>
        <v>1.2611683087801871E-4</v>
      </c>
      <c r="AZ2379" s="13">
        <f t="shared" si="3231"/>
        <v>1.4412322570048376E-4</v>
      </c>
      <c r="BA2379" s="13">
        <f t="shared" si="3232"/>
        <v>1.0980032848220954E-4</v>
      </c>
      <c r="BB2379" s="13">
        <f t="shared" si="3233"/>
        <v>6.2738563178512636E-5</v>
      </c>
      <c r="BC2379" s="13">
        <f t="shared" si="3234"/>
        <v>2.8678437408077337E-5</v>
      </c>
      <c r="BD2379" s="13">
        <f t="shared" si="3235"/>
        <v>7.3194164391583256E-3</v>
      </c>
      <c r="BE2379" s="13">
        <f t="shared" si="3236"/>
        <v>7.4077273521618624E-3</v>
      </c>
      <c r="BF2379" s="13">
        <f t="shared" si="3237"/>
        <v>3.7485518811576947E-3</v>
      </c>
      <c r="BG2379" s="13">
        <f t="shared" si="3238"/>
        <v>1.2645930875259228E-3</v>
      </c>
      <c r="BH2379" s="13">
        <f t="shared" si="3239"/>
        <v>3.1996269380519827E-4</v>
      </c>
      <c r="BI2379" s="13">
        <f t="shared" si="3240"/>
        <v>6.4764627570356215E-5</v>
      </c>
      <c r="BJ2379" s="14">
        <f t="shared" si="3241"/>
        <v>0.15352336308914175</v>
      </c>
      <c r="BK2379" s="14">
        <f t="shared" si="3242"/>
        <v>0.18678843469848849</v>
      </c>
      <c r="BL2379" s="14">
        <f t="shared" si="3243"/>
        <v>0.57707975872002482</v>
      </c>
      <c r="BM2379" s="14">
        <f t="shared" si="3244"/>
        <v>0.63093828114852923</v>
      </c>
      <c r="BN2379" s="14">
        <f t="shared" si="3245"/>
        <v>0.35990540401804483</v>
      </c>
    </row>
    <row r="2380" spans="1:66" x14ac:dyDescent="0.25">
      <c r="A2380" t="s">
        <v>357</v>
      </c>
      <c r="B2380" t="s">
        <v>335</v>
      </c>
      <c r="C2380" t="s">
        <v>334</v>
      </c>
      <c r="D2380" t="s">
        <v>461</v>
      </c>
      <c r="E2380" s="10">
        <f>VLOOKUP(A2380,home!$A$2:$E$405,3,FALSE)</f>
        <v>1.7444</v>
      </c>
      <c r="F2380" s="10">
        <f>VLOOKUP(B2380,home!$B$2:$E$405,3,FALSE)</f>
        <v>1.3375999999999999</v>
      </c>
      <c r="G2380" s="10">
        <f>VLOOKUP(C2380,away!$B$2:$E$405,4,FALSE)</f>
        <v>0.82799999999999996</v>
      </c>
      <c r="H2380" s="10">
        <f>VLOOKUP(A2380,away!$A$2:$E$405,3,FALSE)</f>
        <v>1.5556000000000001</v>
      </c>
      <c r="I2380" s="10">
        <f>VLOOKUP(C2380,away!$B$2:$E$405,3,FALSE)</f>
        <v>1.0713999999999999</v>
      </c>
      <c r="J2380" s="10">
        <f>VLOOKUP(B2380,home!$B$2:$E$405,4,FALSE)</f>
        <v>0.64280000000000004</v>
      </c>
      <c r="K2380" s="12">
        <f t="shared" si="3190"/>
        <v>1.9319802163199997</v>
      </c>
      <c r="L2380" s="12">
        <f t="shared" si="3191"/>
        <v>1.0713353731520001</v>
      </c>
      <c r="M2380" s="13">
        <f t="shared" si="3192"/>
        <v>4.9622268243892181E-2</v>
      </c>
      <c r="N2380" s="13">
        <f t="shared" si="3193"/>
        <v>9.5869240536123862E-2</v>
      </c>
      <c r="O2380" s="13">
        <f t="shared" si="3194"/>
        <v>5.3162091265718879E-2</v>
      </c>
      <c r="P2380" s="13">
        <f t="shared" si="3195"/>
        <v>0.1027081085835671</v>
      </c>
      <c r="Q2380" s="13">
        <f t="shared" si="3196"/>
        <v>9.2608738034707344E-2</v>
      </c>
      <c r="R2380" s="13">
        <f t="shared" si="3197"/>
        <v>2.8477214441849811E-2</v>
      </c>
      <c r="S2380" s="13">
        <f t="shared" si="3198"/>
        <v>5.3146278586893525E-2</v>
      </c>
      <c r="T2380" s="13">
        <f t="shared" si="3199"/>
        <v>9.9215016919549009E-2</v>
      </c>
      <c r="U2380" s="13">
        <f t="shared" si="3200"/>
        <v>5.5017414917556004E-2</v>
      </c>
      <c r="V2380" s="13">
        <f t="shared" si="3201"/>
        <v>1.222245564136765E-2</v>
      </c>
      <c r="W2380" s="13">
        <f t="shared" si="3202"/>
        <v>5.9639416580472039E-2</v>
      </c>
      <c r="X2380" s="13">
        <f t="shared" si="3203"/>
        <v>6.3893816616807597E-2</v>
      </c>
      <c r="Y2380" s="13">
        <f t="shared" si="3204"/>
        <v>3.4225852933636516E-2</v>
      </c>
      <c r="Z2380" s="13">
        <f t="shared" si="3205"/>
        <v>1.0169549053462897E-2</v>
      </c>
      <c r="AA2380" s="13">
        <f t="shared" si="3206"/>
        <v>1.9647367580186093E-2</v>
      </c>
      <c r="AB2380" s="13">
        <f t="shared" si="3207"/>
        <v>1.897916273384324E-2</v>
      </c>
      <c r="AC2380" s="13">
        <f t="shared" si="3208"/>
        <v>1.5811264599511949E-3</v>
      </c>
      <c r="AD2380" s="13">
        <f t="shared" si="3209"/>
        <v>2.8805543236584744E-2</v>
      </c>
      <c r="AE2380" s="13">
        <f t="shared" si="3210"/>
        <v>3.0860397412212588E-2</v>
      </c>
      <c r="AF2380" s="13">
        <f t="shared" si="3211"/>
        <v>1.6530917688615896E-2</v>
      </c>
      <c r="AG2380" s="13">
        <f t="shared" si="3212"/>
        <v>5.9033856234927693E-3</v>
      </c>
      <c r="AH2380" s="13">
        <f t="shared" si="3213"/>
        <v>2.7237494074948106E-3</v>
      </c>
      <c r="AI2380" s="13">
        <f t="shared" si="3214"/>
        <v>5.2622299694932949E-3</v>
      </c>
      <c r="AJ2380" s="13">
        <f t="shared" si="3215"/>
        <v>5.0832620973936208E-3</v>
      </c>
      <c r="AK2380" s="13">
        <f t="shared" si="3216"/>
        <v>3.2735872688445951E-3</v>
      </c>
      <c r="AL2380" s="13">
        <f t="shared" si="3217"/>
        <v>1.3090454256129805E-4</v>
      </c>
      <c r="AM2380" s="13">
        <f t="shared" si="3218"/>
        <v>1.1130347930686409E-2</v>
      </c>
      <c r="AN2380" s="13">
        <f t="shared" si="3219"/>
        <v>1.1924335453633516E-2</v>
      </c>
      <c r="AO2380" s="13">
        <f t="shared" si="3220"/>
        <v>6.3874811864040437E-3</v>
      </c>
      <c r="AP2380" s="13">
        <f t="shared" si="3221"/>
        <v>2.2810448467791853E-3</v>
      </c>
      <c r="AQ2380" s="13">
        <f t="shared" si="3222"/>
        <v>6.1094100802515643E-4</v>
      </c>
      <c r="AR2380" s="13">
        <f t="shared" si="3223"/>
        <v>5.8360981757019851E-4</v>
      </c>
      <c r="AS2380" s="13">
        <f t="shared" si="3224"/>
        <v>1.1275226215957477E-3</v>
      </c>
      <c r="AT2380" s="13">
        <f t="shared" si="3225"/>
        <v>1.0891756991881229E-3</v>
      </c>
      <c r="AU2380" s="13">
        <f t="shared" si="3226"/>
        <v>7.0142196764265234E-4</v>
      </c>
      <c r="AV2380" s="13">
        <f t="shared" si="3227"/>
        <v>3.3878334119446293E-4</v>
      </c>
      <c r="AW2380" s="13">
        <f t="shared" si="3228"/>
        <v>7.5262793898779284E-6</v>
      </c>
      <c r="AX2380" s="13">
        <f t="shared" si="3229"/>
        <v>3.5839353338074022E-3</v>
      </c>
      <c r="AY2380" s="13">
        <f t="shared" si="3230"/>
        <v>3.8395966981971908E-3</v>
      </c>
      <c r="AZ2380" s="13">
        <f t="shared" si="3231"/>
        <v>2.0567478807081378E-3</v>
      </c>
      <c r="BA2380" s="13">
        <f t="shared" si="3232"/>
        <v>7.3448891941934593E-4</v>
      </c>
      <c r="BB2380" s="13">
        <f t="shared" si="3233"/>
        <v>1.9672099014053361E-4</v>
      </c>
      <c r="BC2380" s="13">
        <f t="shared" si="3234"/>
        <v>4.2150831075807905E-5</v>
      </c>
      <c r="BD2380" s="13">
        <f t="shared" si="3235"/>
        <v>1.0420697361362319E-4</v>
      </c>
      <c r="BE2380" s="13">
        <f t="shared" si="3236"/>
        <v>2.0132581142410022E-4</v>
      </c>
      <c r="BF2380" s="13">
        <f t="shared" si="3237"/>
        <v>1.9447874235296633E-4</v>
      </c>
      <c r="BG2380" s="13">
        <f t="shared" si="3238"/>
        <v>1.2524302757357516E-4</v>
      </c>
      <c r="BH2380" s="13">
        <f t="shared" si="3239"/>
        <v>6.0491762876041866E-5</v>
      </c>
      <c r="BI2380" s="13">
        <f t="shared" si="3240"/>
        <v>2.3373777825366678E-5</v>
      </c>
      <c r="BJ2380" s="14">
        <f t="shared" si="3241"/>
        <v>0.5703401166610792</v>
      </c>
      <c r="BK2380" s="14">
        <f t="shared" si="3242"/>
        <v>0.22325073875643014</v>
      </c>
      <c r="BL2380" s="14">
        <f t="shared" si="3243"/>
        <v>0.19617571322523716</v>
      </c>
      <c r="BM2380" s="14">
        <f t="shared" si="3244"/>
        <v>0.57365638617154269</v>
      </c>
      <c r="BN2380" s="14">
        <f t="shared" si="3245"/>
        <v>0.42244766110585918</v>
      </c>
    </row>
    <row r="2381" spans="1:66" x14ac:dyDescent="0.25">
      <c r="A2381" t="s">
        <v>357</v>
      </c>
      <c r="B2381" t="s">
        <v>336</v>
      </c>
      <c r="C2381" t="s">
        <v>330</v>
      </c>
      <c r="D2381" t="s">
        <v>461</v>
      </c>
      <c r="E2381" s="10">
        <f>VLOOKUP(A2381,home!$A$2:$E$405,3,FALSE)</f>
        <v>1.7444</v>
      </c>
      <c r="F2381" s="10">
        <f>VLOOKUP(B2381,home!$B$2:$E$405,3,FALSE)</f>
        <v>0.76439999999999997</v>
      </c>
      <c r="G2381" s="10">
        <f>VLOOKUP(C2381,away!$B$2:$E$405,4,FALSE)</f>
        <v>1.0190999999999999</v>
      </c>
      <c r="H2381" s="10">
        <f>VLOOKUP(A2381,away!$A$2:$E$405,3,FALSE)</f>
        <v>1.5556000000000001</v>
      </c>
      <c r="I2381" s="10">
        <f>VLOOKUP(C2381,away!$B$2:$E$405,3,FALSE)</f>
        <v>0.57140000000000002</v>
      </c>
      <c r="J2381" s="10">
        <f>VLOOKUP(B2381,home!$B$2:$E$405,4,FALSE)</f>
        <v>0.78569999999999995</v>
      </c>
      <c r="K2381" s="12">
        <f t="shared" si="3190"/>
        <v>1.3588876697759997</v>
      </c>
      <c r="L2381" s="12">
        <f t="shared" si="3191"/>
        <v>0.69838503328800006</v>
      </c>
      <c r="M2381" s="13">
        <f t="shared" si="3192"/>
        <v>0.12780204915839508</v>
      </c>
      <c r="N2381" s="13">
        <f t="shared" si="3193"/>
        <v>0.17366862877344924</v>
      </c>
      <c r="O2381" s="13">
        <f t="shared" si="3194"/>
        <v>8.9255038355760347E-2</v>
      </c>
      <c r="P2381" s="13">
        <f t="shared" si="3195"/>
        <v>0.12128757108702666</v>
      </c>
      <c r="Q2381" s="13">
        <f t="shared" si="3196"/>
        <v>0.1179980791335728</v>
      </c>
      <c r="R2381" s="13">
        <f t="shared" si="3197"/>
        <v>3.1167191466604707E-2</v>
      </c>
      <c r="S2381" s="13">
        <f t="shared" si="3198"/>
        <v>2.8776289185235324E-2</v>
      </c>
      <c r="T2381" s="13">
        <f t="shared" si="3199"/>
        <v>8.2408092423620308E-2</v>
      </c>
      <c r="U2381" s="13">
        <f t="shared" si="3200"/>
        <v>4.2352712185516894E-2</v>
      </c>
      <c r="V2381" s="13">
        <f t="shared" si="3201"/>
        <v>3.0343855492483639E-3</v>
      </c>
      <c r="W2381" s="13">
        <f t="shared" si="3202"/>
        <v>5.3448711597288263E-2</v>
      </c>
      <c r="X2381" s="13">
        <f t="shared" si="3203"/>
        <v>3.7327780228072878E-2</v>
      </c>
      <c r="Y2381" s="13">
        <f t="shared" si="3204"/>
        <v>1.3034581518574912E-2</v>
      </c>
      <c r="Z2381" s="13">
        <f t="shared" si="3205"/>
        <v>7.2555666832994003E-3</v>
      </c>
      <c r="AA2381" s="13">
        <f t="shared" si="3206"/>
        <v>9.8595001031731005E-3</v>
      </c>
      <c r="AB2381" s="13">
        <f t="shared" si="3207"/>
        <v>6.698976560178563E-3</v>
      </c>
      <c r="AC2381" s="13">
        <f t="shared" si="3208"/>
        <v>1.7998207747522846E-4</v>
      </c>
      <c r="AD2381" s="13">
        <f t="shared" si="3209"/>
        <v>1.8157698788742131E-2</v>
      </c>
      <c r="AE2381" s="13">
        <f t="shared" si="3210"/>
        <v>1.2681065073009151E-2</v>
      </c>
      <c r="AF2381" s="13">
        <f t="shared" si="3211"/>
        <v>4.4281330265703951E-3</v>
      </c>
      <c r="AG2381" s="13">
        <f t="shared" si="3212"/>
        <v>1.0308472770550194E-3</v>
      </c>
      <c r="AH2381" s="13">
        <f t="shared" si="3213"/>
        <v>1.2667947949098388E-3</v>
      </c>
      <c r="AI2381" s="13">
        <f t="shared" si="3214"/>
        <v>1.7214318269393963E-3</v>
      </c>
      <c r="AJ2381" s="13">
        <f t="shared" si="3215"/>
        <v>1.1696162419939594E-3</v>
      </c>
      <c r="AK2381" s="13">
        <f t="shared" si="3216"/>
        <v>5.2979236320511124E-4</v>
      </c>
      <c r="AL2381" s="13">
        <f t="shared" si="3217"/>
        <v>6.8323126772755813E-6</v>
      </c>
      <c r="AM2381" s="13">
        <f t="shared" si="3218"/>
        <v>4.9348545991056494E-3</v>
      </c>
      <c r="AN2381" s="13">
        <f t="shared" si="3219"/>
        <v>3.4464285934678392E-3</v>
      </c>
      <c r="AO2381" s="13">
        <f t="shared" si="3220"/>
        <v>1.203467073986876E-3</v>
      </c>
      <c r="AP2381" s="13">
        <f t="shared" si="3221"/>
        <v>2.8016113084244551E-4</v>
      </c>
      <c r="AQ2381" s="13">
        <f t="shared" si="3222"/>
        <v>4.8915085172351256E-5</v>
      </c>
      <c r="AR2381" s="13">
        <f t="shared" si="3223"/>
        <v>1.769421050024347E-4</v>
      </c>
      <c r="AS2381" s="13">
        <f t="shared" si="3224"/>
        <v>2.4044444475201875E-4</v>
      </c>
      <c r="AT2381" s="13">
        <f t="shared" si="3225"/>
        <v>1.6336849561982746E-4</v>
      </c>
      <c r="AU2381" s="13">
        <f t="shared" si="3226"/>
        <v>7.3999811442546003E-5</v>
      </c>
      <c r="AV2381" s="13">
        <f t="shared" si="3227"/>
        <v>2.5139357833756181E-5</v>
      </c>
      <c r="AW2381" s="13">
        <f t="shared" si="3228"/>
        <v>1.8011244189981094E-7</v>
      </c>
      <c r="AX2381" s="13">
        <f t="shared" si="3229"/>
        <v>1.1176521778103431E-3</v>
      </c>
      <c r="AY2381" s="13">
        <f t="shared" si="3230"/>
        <v>7.8055155340448217E-4</v>
      </c>
      <c r="AZ2381" s="13">
        <f t="shared" si="3231"/>
        <v>2.7256276130369468E-4</v>
      </c>
      <c r="BA2381" s="13">
        <f t="shared" si="3232"/>
        <v>6.3451251042050022E-5</v>
      </c>
      <c r="BB2381" s="13">
        <f t="shared" si="3233"/>
        <v>1.1078351017791835E-5</v>
      </c>
      <c r="BC2381" s="13">
        <f t="shared" si="3234"/>
        <v>1.547390908867341E-6</v>
      </c>
      <c r="BD2381" s="13">
        <f t="shared" si="3235"/>
        <v>2.0595619648695675E-5</v>
      </c>
      <c r="BE2381" s="13">
        <f t="shared" si="3236"/>
        <v>2.7987133592008859E-5</v>
      </c>
      <c r="BF2381" s="13">
        <f t="shared" si="3237"/>
        <v>1.9015685375277263E-5</v>
      </c>
      <c r="BG2381" s="13">
        <f t="shared" si="3238"/>
        <v>8.6133934629346955E-6</v>
      </c>
      <c r="BH2381" s="13">
        <f t="shared" si="3239"/>
        <v>2.9261585429277897E-6</v>
      </c>
      <c r="BI2381" s="13">
        <f t="shared" si="3240"/>
        <v>7.9526415275885461E-7</v>
      </c>
      <c r="BJ2381" s="14">
        <f t="shared" si="3241"/>
        <v>0.52634428780801756</v>
      </c>
      <c r="BK2381" s="14">
        <f t="shared" si="3242"/>
        <v>0.28186766092346244</v>
      </c>
      <c r="BL2381" s="14">
        <f t="shared" si="3243"/>
        <v>0.18478088136770712</v>
      </c>
      <c r="BM2381" s="14">
        <f t="shared" si="3244"/>
        <v>0.338289467366715</v>
      </c>
      <c r="BN2381" s="14">
        <f t="shared" si="3245"/>
        <v>0.66117855797480884</v>
      </c>
    </row>
    <row r="2382" spans="1:66" x14ac:dyDescent="0.25">
      <c r="A2382" t="s">
        <v>347</v>
      </c>
      <c r="B2382" t="s">
        <v>325</v>
      </c>
      <c r="C2382" t="s">
        <v>256</v>
      </c>
      <c r="D2382" t="s">
        <v>462</v>
      </c>
      <c r="E2382" s="10">
        <f>VLOOKUP(A2382,home!$A$2:$E$405,3,FALSE)</f>
        <v>1.1607000000000001</v>
      </c>
      <c r="F2382" s="10">
        <f>VLOOKUP(B2382,home!$B$2:$E$405,3,FALSE)</f>
        <v>0.46989999999999998</v>
      </c>
      <c r="G2382" s="10">
        <f>VLOOKUP(C2382,away!$B$2:$E$405,4,FALSE)</f>
        <v>1.4881</v>
      </c>
      <c r="H2382" s="10">
        <f>VLOOKUP(A2382,away!$A$2:$E$405,3,FALSE)</f>
        <v>0.89880000000000004</v>
      </c>
      <c r="I2382" s="10">
        <f>VLOOKUP(C2382,away!$B$2:$E$405,3,FALSE)</f>
        <v>0.80920000000000003</v>
      </c>
      <c r="J2382" s="10">
        <f>VLOOKUP(B2382,home!$B$2:$E$405,4,FALSE)</f>
        <v>1.1126</v>
      </c>
      <c r="K2382" s="12">
        <f t="shared" si="3190"/>
        <v>0.81162898113299997</v>
      </c>
      <c r="L2382" s="12">
        <f t="shared" si="3191"/>
        <v>0.80920394889600011</v>
      </c>
      <c r="M2382" s="13">
        <f t="shared" si="3192"/>
        <v>0.19773393194372307</v>
      </c>
      <c r="N2382" s="13">
        <f t="shared" si="3193"/>
        <v>0.16048658971890592</v>
      </c>
      <c r="O2382" s="13">
        <f t="shared" si="3194"/>
        <v>0.16000707855959367</v>
      </c>
      <c r="P2382" s="13">
        <f t="shared" si="3195"/>
        <v>0.12986638214539087</v>
      </c>
      <c r="Q2382" s="13">
        <f t="shared" si="3196"/>
        <v>6.51277836495327E-2</v>
      </c>
      <c r="R2382" s="13">
        <f t="shared" si="3197"/>
        <v>6.4739179910867833E-2</v>
      </c>
      <c r="S2382" s="13">
        <f t="shared" si="3198"/>
        <v>2.1323195576180509E-2</v>
      </c>
      <c r="T2382" s="13">
        <f t="shared" si="3199"/>
        <v>5.2701659712046212E-2</v>
      </c>
      <c r="U2382" s="13">
        <f t="shared" si="3200"/>
        <v>5.2544194630443637E-2</v>
      </c>
      <c r="V2382" s="13">
        <f t="shared" si="3201"/>
        <v>1.5560563508730499E-3</v>
      </c>
      <c r="W2382" s="13">
        <f t="shared" si="3202"/>
        <v>1.7619865562306897E-2</v>
      </c>
      <c r="X2382" s="13">
        <f t="shared" si="3203"/>
        <v>1.4258064792035383E-2</v>
      </c>
      <c r="Y2382" s="13">
        <f t="shared" si="3204"/>
        <v>5.7688411666650275E-3</v>
      </c>
      <c r="Z2382" s="13">
        <f t="shared" si="3205"/>
        <v>1.7462400010720955E-2</v>
      </c>
      <c r="AA2382" s="13">
        <f t="shared" si="3206"/>
        <v>1.4172989928838337E-2</v>
      </c>
      <c r="AB2382" s="13">
        <f t="shared" si="3207"/>
        <v>5.7516046877756641E-3</v>
      </c>
      <c r="AC2382" s="13">
        <f t="shared" si="3208"/>
        <v>6.387352398112794E-5</v>
      </c>
      <c r="AD2382" s="13">
        <f t="shared" si="3209"/>
        <v>3.5751983835088938E-3</v>
      </c>
      <c r="AE2382" s="13">
        <f t="shared" si="3210"/>
        <v>2.8930646500219931E-3</v>
      </c>
      <c r="AF2382" s="13">
        <f t="shared" si="3211"/>
        <v>1.1705396696046104E-3</v>
      </c>
      <c r="AG2382" s="13">
        <f t="shared" si="3212"/>
        <v>3.1573510766115678E-4</v>
      </c>
      <c r="AH2382" s="13">
        <f t="shared" si="3213"/>
        <v>3.5326607614692375E-3</v>
      </c>
      <c r="AI2382" s="13">
        <f t="shared" si="3214"/>
        <v>2.8672098545198046E-3</v>
      </c>
      <c r="AJ2382" s="13">
        <f t="shared" si="3215"/>
        <v>1.163555306459203E-3</v>
      </c>
      <c r="AK2382" s="13">
        <f t="shared" si="3216"/>
        <v>3.1479173595779289E-4</v>
      </c>
      <c r="AL2382" s="13">
        <f t="shared" si="3217"/>
        <v>1.6780172007436331E-6</v>
      </c>
      <c r="AM2382" s="13">
        <f t="shared" si="3218"/>
        <v>5.803469242711347E-4</v>
      </c>
      <c r="AN2382" s="13">
        <f t="shared" si="3219"/>
        <v>4.6961902284985011E-4</v>
      </c>
      <c r="AO2382" s="13">
        <f t="shared" si="3220"/>
        <v>1.9000878388338976E-4</v>
      </c>
      <c r="AP2382" s="13">
        <f t="shared" si="3221"/>
        <v>5.1251952747788569E-5</v>
      </c>
      <c r="AQ2382" s="13">
        <f t="shared" si="3222"/>
        <v>1.0368320638035426E-5</v>
      </c>
      <c r="AR2382" s="13">
        <f t="shared" si="3223"/>
        <v>5.7172860765817169E-4</v>
      </c>
      <c r="AS2382" s="13">
        <f t="shared" si="3224"/>
        <v>4.6403150731819055E-4</v>
      </c>
      <c r="AT2382" s="13">
        <f t="shared" si="3225"/>
        <v>1.883107097491366E-4</v>
      </c>
      <c r="AU2382" s="13">
        <f t="shared" si="3226"/>
        <v>5.0946143163374618E-5</v>
      </c>
      <c r="AV2382" s="13">
        <f t="shared" si="3227"/>
        <v>1.0337341567086421E-5</v>
      </c>
      <c r="AW2382" s="13">
        <f t="shared" si="3228"/>
        <v>3.0613250635473609E-8</v>
      </c>
      <c r="AX2382" s="13">
        <f t="shared" si="3229"/>
        <v>7.8504397141641858E-5</v>
      </c>
      <c r="AY2382" s="13">
        <f t="shared" si="3230"/>
        <v>6.3526068172716456E-5</v>
      </c>
      <c r="AZ2382" s="13">
        <f t="shared" si="3231"/>
        <v>2.5702772611599327E-5</v>
      </c>
      <c r="BA2382" s="13">
        <f t="shared" si="3232"/>
        <v>6.9329283649607134E-6</v>
      </c>
      <c r="BB2382" s="13">
        <f t="shared" si="3233"/>
        <v>1.4025382525848243E-6</v>
      </c>
      <c r="BC2382" s="13">
        <f t="shared" si="3234"/>
        <v>2.2698789849386716E-7</v>
      </c>
      <c r="BD2382" s="13">
        <f t="shared" si="3235"/>
        <v>7.7107507835634038E-5</v>
      </c>
      <c r="BE2382" s="13">
        <f t="shared" si="3236"/>
        <v>6.2582688022340454E-5</v>
      </c>
      <c r="BF2382" s="13">
        <f t="shared" si="3237"/>
        <v>2.5396961658068293E-5</v>
      </c>
      <c r="BG2382" s="13">
        <f t="shared" si="3238"/>
        <v>6.8709700381372794E-6</v>
      </c>
      <c r="BH2382" s="13">
        <f t="shared" si="3239"/>
        <v>1.3941696028621821E-6</v>
      </c>
      <c r="BI2382" s="13">
        <f t="shared" si="3240"/>
        <v>2.2630969085952653E-7</v>
      </c>
      <c r="BJ2382" s="14">
        <f t="shared" si="3241"/>
        <v>0.32539523310912094</v>
      </c>
      <c r="BK2382" s="14">
        <f t="shared" si="3242"/>
        <v>0.35060864362552208</v>
      </c>
      <c r="BL2382" s="14">
        <f t="shared" si="3243"/>
        <v>0.30655219829222907</v>
      </c>
      <c r="BM2382" s="14">
        <f t="shared" si="3244"/>
        <v>0.22199403365465697</v>
      </c>
      <c r="BN2382" s="14">
        <f t="shared" si="3245"/>
        <v>0.77796094592801412</v>
      </c>
    </row>
    <row r="2383" spans="1:66" s="15" customFormat="1" x14ac:dyDescent="0.25">
      <c r="A2383" s="15" t="s">
        <v>347</v>
      </c>
      <c r="B2383" s="15" t="s">
        <v>249</v>
      </c>
      <c r="C2383" s="15" t="s">
        <v>324</v>
      </c>
      <c r="D2383" s="15" t="s">
        <v>462</v>
      </c>
      <c r="E2383" s="15">
        <f>VLOOKUP(A2383,home!$A$2:$E$405,3,FALSE)</f>
        <v>1.1607000000000001</v>
      </c>
      <c r="F2383" s="15">
        <f>VLOOKUP(B2383,home!$B$2:$E$405,3,FALSE)</f>
        <v>0.86150000000000004</v>
      </c>
      <c r="G2383" s="15">
        <f>VLOOKUP(C2383,away!$B$2:$E$405,4,FALSE)</f>
        <v>0.70489999999999997</v>
      </c>
      <c r="H2383" s="15">
        <f>VLOOKUP(A2383,away!$A$2:$E$405,3,FALSE)</f>
        <v>0.89880000000000004</v>
      </c>
      <c r="I2383" s="15">
        <f>VLOOKUP(C2383,away!$B$2:$E$405,3,FALSE)</f>
        <v>0.70799999999999996</v>
      </c>
      <c r="J2383" s="15">
        <f>VLOOKUP(B2383,home!$B$2:$E$405,4,FALSE)</f>
        <v>1.6183000000000001</v>
      </c>
      <c r="K2383" s="16">
        <f t="shared" si="3190"/>
        <v>0.704859855945</v>
      </c>
      <c r="L2383" s="16">
        <f t="shared" si="3191"/>
        <v>1.02980585232</v>
      </c>
      <c r="M2383" s="17">
        <f t="shared" si="3192"/>
        <v>0.17645917927289267</v>
      </c>
      <c r="N2383" s="17">
        <f t="shared" si="3193"/>
        <v>0.12437899168246407</v>
      </c>
      <c r="O2383" s="17">
        <f t="shared" si="3194"/>
        <v>0.18171869551080894</v>
      </c>
      <c r="P2383" s="17">
        <f t="shared" si="3195"/>
        <v>0.12808621354026212</v>
      </c>
      <c r="Q2383" s="17">
        <f t="shared" si="3196"/>
        <v>4.3834879079942983E-2</v>
      </c>
      <c r="R2383" s="17">
        <f t="shared" si="3197"/>
        <v>9.3567488056493564E-2</v>
      </c>
      <c r="S2383" s="17">
        <f t="shared" si="3198"/>
        <v>2.3243446680818108E-2</v>
      </c>
      <c r="T2383" s="17">
        <f t="shared" si="3199"/>
        <v>4.5141415012264825E-2</v>
      </c>
      <c r="U2383" s="17">
        <f t="shared" si="3200"/>
        <v>6.5951966152635558E-2</v>
      </c>
      <c r="V2383" s="17">
        <f t="shared" si="3201"/>
        <v>1.8746325399691722E-3</v>
      </c>
      <c r="W2383" s="17">
        <f t="shared" si="3202"/>
        <v>1.0299148851218368E-2</v>
      </c>
      <c r="X2383" s="17">
        <f t="shared" si="3203"/>
        <v>1.0606123760899479E-2</v>
      </c>
      <c r="Y2383" s="17">
        <f t="shared" si="3204"/>
        <v>5.4611241597022457E-3</v>
      </c>
      <c r="Z2383" s="17">
        <f t="shared" si="3205"/>
        <v>3.2118782262486267E-2</v>
      </c>
      <c r="AA2383" s="17">
        <f t="shared" si="3206"/>
        <v>2.2639240238664891E-2</v>
      </c>
      <c r="AB2383" s="17">
        <f t="shared" si="3207"/>
        <v>7.9787458066647911E-3</v>
      </c>
      <c r="AC2383" s="17">
        <f t="shared" si="3208"/>
        <v>8.5046080067008022E-5</v>
      </c>
      <c r="AD2383" s="17">
        <f t="shared" si="3209"/>
        <v>1.8148641439064727E-3</v>
      </c>
      <c r="AE2383" s="17">
        <f t="shared" si="3210"/>
        <v>1.8689577165606124E-3</v>
      </c>
      <c r="AF2383" s="17">
        <f t="shared" si="3211"/>
        <v>9.6233179712637107E-4</v>
      </c>
      <c r="AG2383" s="17">
        <f t="shared" si="3212"/>
        <v>3.3033830551812003E-4</v>
      </c>
      <c r="AH2383" s="17">
        <f t="shared" si="3213"/>
        <v>8.2690274858250399E-3</v>
      </c>
      <c r="AI2383" s="17">
        <f t="shared" si="3214"/>
        <v>5.8285055224638832E-3</v>
      </c>
      <c r="AJ2383" s="17">
        <f t="shared" si="3215"/>
        <v>2.0541397814692647E-3</v>
      </c>
      <c r="AK2383" s="17">
        <f t="shared" si="3216"/>
        <v>4.8262689015243982E-4</v>
      </c>
      <c r="AL2383" s="17">
        <f t="shared" si="3217"/>
        <v>2.469291859366235E-6</v>
      </c>
      <c r="AM2383" s="17">
        <f t="shared" si="3218"/>
        <v>2.5584497580673248E-4</v>
      </c>
      <c r="AN2383" s="17">
        <f t="shared" si="3219"/>
        <v>2.6347065337244195E-4</v>
      </c>
      <c r="AO2383" s="17">
        <f t="shared" si="3220"/>
        <v>1.3566181037875743E-4</v>
      </c>
      <c r="AP2383" s="17">
        <f t="shared" si="3221"/>
        <v>4.6568442088123513E-5</v>
      </c>
      <c r="AQ2383" s="17">
        <f t="shared" si="3222"/>
        <v>1.1989113548943644E-5</v>
      </c>
      <c r="AR2383" s="17">
        <f t="shared" si="3223"/>
        <v>1.703098579579513E-3</v>
      </c>
      <c r="AS2383" s="17">
        <f t="shared" si="3224"/>
        <v>1.2004458194625495E-3</v>
      </c>
      <c r="AT2383" s="17">
        <f t="shared" si="3225"/>
        <v>4.2307303368807505E-4</v>
      </c>
      <c r="AU2383" s="17">
        <f t="shared" si="3226"/>
        <v>9.9402399193196885E-5</v>
      </c>
      <c r="AV2383" s="17">
        <f t="shared" si="3227"/>
        <v>1.7516190193976036E-5</v>
      </c>
      <c r="AW2383" s="17">
        <f t="shared" si="3228"/>
        <v>4.9788386957140282E-8</v>
      </c>
      <c r="AX2383" s="17">
        <f t="shared" si="3229"/>
        <v>3.0055808798564228E-5</v>
      </c>
      <c r="AY2383" s="17">
        <f t="shared" si="3230"/>
        <v>3.0951647796972391E-5</v>
      </c>
      <c r="AZ2383" s="17">
        <f t="shared" si="3231"/>
        <v>1.59370940201348E-5</v>
      </c>
      <c r="BA2383" s="17">
        <f t="shared" si="3232"/>
        <v>5.4707042303029662E-6</v>
      </c>
      <c r="BB2383" s="17">
        <f t="shared" si="3233"/>
        <v>1.4084408081694434E-6</v>
      </c>
      <c r="BC2383" s="17">
        <f t="shared" si="3234"/>
        <v>2.9008411737984077E-7</v>
      </c>
      <c r="BD2383" s="17">
        <f t="shared" si="3235"/>
        <v>2.9231014738814346E-4</v>
      </c>
      <c r="BE2383" s="17">
        <f t="shared" si="3236"/>
        <v>2.0603768837926852E-4</v>
      </c>
      <c r="BF2383" s="17">
        <f t="shared" si="3237"/>
        <v>7.2613847675125992E-5</v>
      </c>
      <c r="BG2383" s="17">
        <f t="shared" si="3238"/>
        <v>1.7060862070633824E-5</v>
      </c>
      <c r="BH2383" s="17">
        <f t="shared" si="3239"/>
        <v>3.0063791953511182E-6</v>
      </c>
      <c r="BI2383" s="17">
        <f t="shared" si="3240"/>
        <v>4.2381520131024699E-7</v>
      </c>
      <c r="BJ2383" s="18">
        <f t="shared" si="3241"/>
        <v>0.24549582328457009</v>
      </c>
      <c r="BK2383" s="18">
        <f t="shared" si="3242"/>
        <v>0.32978193905366543</v>
      </c>
      <c r="BL2383" s="18">
        <f t="shared" si="3243"/>
        <v>0.39252542420720554</v>
      </c>
      <c r="BM2383" s="18">
        <f t="shared" si="3244"/>
        <v>0.25184561980565295</v>
      </c>
      <c r="BN2383" s="18">
        <f t="shared" si="3245"/>
        <v>0.74804544714286436</v>
      </c>
    </row>
    <row r="2384" spans="1:66" x14ac:dyDescent="0.25">
      <c r="A2384" t="s">
        <v>340</v>
      </c>
      <c r="B2384" t="s">
        <v>130</v>
      </c>
      <c r="C2384" t="s">
        <v>143</v>
      </c>
      <c r="D2384" t="s">
        <v>463</v>
      </c>
      <c r="E2384" s="10">
        <f>VLOOKUP(A2384,home!$A$2:$E$405,3,FALSE)</f>
        <v>1.3937999999999999</v>
      </c>
      <c r="F2384" s="10">
        <f>VLOOKUP(B2384,home!$B$2:$E$405,3,FALSE)</f>
        <v>0.71750000000000003</v>
      </c>
      <c r="G2384" s="10">
        <f>VLOOKUP(C2384,away!$B$2:$E$405,4,FALSE)</f>
        <v>0.93269999999999997</v>
      </c>
      <c r="H2384" s="10">
        <f>VLOOKUP(A2384,away!$A$2:$E$405,3,FALSE)</f>
        <v>1.2</v>
      </c>
      <c r="I2384" s="10">
        <f>VLOOKUP(C2384,away!$B$2:$E$405,3,FALSE)</f>
        <v>0.41670000000000001</v>
      </c>
      <c r="J2384" s="10">
        <f>VLOOKUP(B2384,home!$B$2:$E$405,4,FALSE)</f>
        <v>0.83330000000000004</v>
      </c>
      <c r="K2384" s="12">
        <f t="shared" ref="K2384:K2397" si="3246">E2384*F2384*G2384</f>
        <v>0.93274803405000006</v>
      </c>
      <c r="L2384" s="12">
        <f t="shared" ref="L2384:L2397" si="3247">H2384*I2384*J2384</f>
        <v>0.41668333200000007</v>
      </c>
      <c r="M2384" s="13">
        <f t="shared" ref="M2384:M2397" si="3248">_xlfn.POISSON.DIST(0,K2384,FALSE) * _xlfn.POISSON.DIST(0,L2384,FALSE)</f>
        <v>0.25938771537921207</v>
      </c>
      <c r="N2384" s="13">
        <f t="shared" ref="N2384:N2397" si="3249">_xlfn.POISSON.DIST(1,K2384,FALSE) * _xlfn.POISSON.DIST(0,L2384,FALSE)</f>
        <v>0.24194338157668102</v>
      </c>
      <c r="O2384" s="13">
        <f t="shared" ref="O2384:O2397" si="3250">_xlfn.POISSON.DIST(0,K2384,FALSE) * _xlfn.POISSON.DIST(1,L2384,FALSE)</f>
        <v>0.10808253752407773</v>
      </c>
      <c r="P2384" s="13">
        <f t="shared" ref="P2384:P2397" si="3251">_xlfn.POISSON.DIST(1,K2384,FALSE) * _xlfn.POISSON.DIST(1,L2384,FALSE)</f>
        <v>0.10081377439071888</v>
      </c>
      <c r="Q2384" s="13">
        <f t="shared" ref="Q2384:Q2397" si="3252">_xlfn.POISSON.DIST(2,K2384,FALSE) * _xlfn.POISSON.DIST(0,L2384,FALSE)</f>
        <v>0.11283610675852909</v>
      </c>
      <c r="R2384" s="13">
        <f t="shared" ref="R2384:R2397" si="3253">_xlfn.POISSON.DIST(0,K2384,FALSE) * _xlfn.POISSON.DIST(2,L2384,FALSE)</f>
        <v>2.2518095933273873E-2</v>
      </c>
      <c r="S2384" s="13">
        <f t="shared" ref="S2384:S2397" si="3254">_xlfn.POISSON.DIST(2,K2384,FALSE) * _xlfn.POISSON.DIST(2,L2384,FALSE)</f>
        <v>9.7955844709572571E-3</v>
      </c>
      <c r="T2384" s="13">
        <f t="shared" ref="T2384:T2397" si="3255">_xlfn.POISSON.DIST(2,K2384,FALSE) * _xlfn.POISSON.DIST(1,L2384,FALSE)</f>
        <v>4.7016924934051629E-2</v>
      </c>
      <c r="U2384" s="13">
        <f t="shared" ref="U2384:U2397" si="3256">_xlfn.POISSON.DIST(1,K2384,FALSE) * _xlfn.POISSON.DIST(2,L2384,FALSE)</f>
        <v>2.1003709712310508E-2</v>
      </c>
      <c r="V2384" s="13">
        <f t="shared" ref="V2384:V2397" si="3257">_xlfn.POISSON.DIST(3,K2384,FALSE) * _xlfn.POISSON.DIST(3,L2384,FALSE)</f>
        <v>4.2301748152336109E-4</v>
      </c>
      <c r="W2384" s="13">
        <f t="shared" ref="W2384:W2397" si="3258">_xlfn.POISSON.DIST(3,K2384,FALSE) * _xlfn.POISSON.DIST(0,L2384,FALSE)</f>
        <v>3.508255224962465E-2</v>
      </c>
      <c r="X2384" s="13">
        <f t="shared" ref="X2384:X2397" si="3259">_xlfn.POISSON.DIST(3,K2384,FALSE) * _xlfn.POISSON.DIST(1,L2384,FALSE)</f>
        <v>1.4618314766437697E-2</v>
      </c>
      <c r="Y2384" s="13">
        <f t="shared" ref="Y2384:Y2397" si="3260">_xlfn.POISSON.DIST(3,K2384,FALSE) * _xlfn.POISSON.DIST(2,L2384,FALSE)</f>
        <v>3.0456040525520308E-3</v>
      </c>
      <c r="Z2384" s="13">
        <f t="shared" ref="Z2384:Z2397" si="3261">_xlfn.POISSON.DIST(0,K2384,FALSE) * _xlfn.POISSON.DIST(3,L2384,FALSE)</f>
        <v>3.1276384145907357E-3</v>
      </c>
      <c r="AA2384" s="13">
        <f t="shared" ref="AA2384:AA2397" si="3262">_xlfn.POISSON.DIST(1,K2384,FALSE) * _xlfn.POISSON.DIST(3,L2384,FALSE)</f>
        <v>2.917298582428768E-3</v>
      </c>
      <c r="AB2384" s="13">
        <f t="shared" ref="AB2384:AB2397" si="3263">_xlfn.POISSON.DIST(2,K2384,FALSE) * _xlfn.POISSON.DIST(3,L2384,FALSE)</f>
        <v>1.3605522587486424E-3</v>
      </c>
      <c r="AC2384" s="13">
        <f t="shared" ref="AC2384:AC2397" si="3264">_xlfn.POISSON.DIST(4,K2384,FALSE) * _xlfn.POISSON.DIST(4,L2384,FALSE)</f>
        <v>1.0275638170469995E-5</v>
      </c>
      <c r="AD2384" s="13">
        <f t="shared" ref="AD2384:AD2397" si="3265">_xlfn.POISSON.DIST(4,K2384,FALSE) * _xlfn.POISSON.DIST(0,L2384,FALSE)</f>
        <v>8.1807954100734485E-3</v>
      </c>
      <c r="AE2384" s="13">
        <f t="shared" ref="AE2384:AE2397" si="3266">_xlfn.POISSON.DIST(4,K2384,FALSE) * _xlfn.POISSON.DIST(1,L2384,FALSE)</f>
        <v>3.4088010898797112E-3</v>
      </c>
      <c r="AF2384" s="13">
        <f t="shared" ref="AF2384:AF2397" si="3267">_xlfn.POISSON.DIST(4,K2384,FALSE) * _xlfn.POISSON.DIST(2,L2384,FALSE)</f>
        <v>7.1019529812815481E-4</v>
      </c>
      <c r="AG2384" s="13">
        <f t="shared" ref="AG2384:AG2397" si="3268">_xlfn.POISSON.DIST(4,K2384,FALSE) * _xlfn.POISSON.DIST(3,L2384,FALSE)</f>
        <v>9.8642181064924307E-5</v>
      </c>
      <c r="AH2384" s="13">
        <f t="shared" ref="AH2384:AH2397" si="3269">_xlfn.POISSON.DIST(0,K2384,FALSE) * _xlfn.POISSON.DIST(4,L2384,FALSE)</f>
        <v>3.2580869897071634E-4</v>
      </c>
      <c r="AI2384" s="13">
        <f t="shared" ref="AI2384:AI2397" si="3270">_xlfn.POISSON.DIST(1,K2384,FALSE) * _xlfn.POISSON.DIST(4,L2384,FALSE)</f>
        <v>3.0389742344132396E-4</v>
      </c>
      <c r="AJ2384" s="13">
        <f t="shared" ref="AJ2384:AJ2397" si="3271">_xlfn.POISSON.DIST(2,K2384,FALSE) * _xlfn.POISSON.DIST(4,L2384,FALSE)</f>
        <v>1.4172986213387763E-4</v>
      </c>
      <c r="AK2384" s="13">
        <f t="shared" ref="AK2384:AK2397" si="3272">_xlfn.POISSON.DIST(3,K2384,FALSE) * _xlfn.POISSON.DIST(4,L2384,FALSE)</f>
        <v>4.406608342385064E-5</v>
      </c>
      <c r="AL2384" s="13">
        <f t="shared" ref="AL2384:AL2397" si="3273">_xlfn.POISSON.DIST(5,K2384,FALSE) * _xlfn.POISSON.DIST(5,L2384,FALSE)</f>
        <v>1.5974941091160771E-7</v>
      </c>
      <c r="AM2384" s="13">
        <f t="shared" ref="AM2384:AM2397" si="3274">_xlfn.POISSON.DIST(5,K2384,FALSE) * _xlfn.POISSON.DIST(0,L2384,FALSE)</f>
        <v>1.5261241671422553E-3</v>
      </c>
      <c r="AN2384" s="13">
        <f t="shared" ref="AN2384:AN2397" si="3275">_xlfn.POISSON.DIST(5,K2384,FALSE) * _xlfn.POISSON.DIST(1,L2384,FALSE)</f>
        <v>6.3591050301055991E-4</v>
      </c>
      <c r="AO2384" s="13">
        <f t="shared" ref="AO2384:AO2397" si="3276">_xlfn.POISSON.DIST(5,K2384,FALSE) * _xlfn.POISSON.DIST(2,L2384,FALSE)</f>
        <v>1.3248665362411806E-4</v>
      </c>
      <c r="AP2384" s="13">
        <f t="shared" ref="AP2384:AP2397" si="3277">_xlfn.POISSON.DIST(5,K2384,FALSE) * _xlfn.POISSON.DIST(3,L2384,FALSE)</f>
        <v>1.8401660092542464E-5</v>
      </c>
      <c r="AQ2384" s="13">
        <f t="shared" ref="AQ2384:AQ2397" si="3278">_xlfn.POISSON.DIST(5,K2384,FALSE) * _xlfn.POISSON.DIST(4,L2384,FALSE)</f>
        <v>1.9169162604230061E-6</v>
      </c>
      <c r="AR2384" s="13">
        <f t="shared" ref="AR2384:AR2397" si="3279">_xlfn.POISSON.DIST(0,K2384,FALSE) * _xlfn.POISSON.DIST(5,L2384,FALSE)</f>
        <v>2.715181085634063E-5</v>
      </c>
      <c r="AS2384" s="13">
        <f t="shared" ref="AS2384:AS2397" si="3280">_xlfn.POISSON.DIST(1,K2384,FALSE) * _xlfn.POISSON.DIST(5,L2384,FALSE)</f>
        <v>2.5325798197149173E-5</v>
      </c>
      <c r="AT2384" s="13">
        <f t="shared" ref="AT2384:AT2397" si="3281">_xlfn.POISSON.DIST(2,K2384,FALSE) * _xlfn.POISSON.DIST(5,L2384,FALSE)</f>
        <v>1.1811294239568961E-5</v>
      </c>
      <c r="AU2384" s="13">
        <f t="shared" ref="AU2384:AU2397" si="3282">_xlfn.POISSON.DIST(3,K2384,FALSE) * _xlfn.POISSON.DIST(5,L2384,FALSE)</f>
        <v>3.6723204938480135E-6</v>
      </c>
      <c r="AV2384" s="13">
        <f t="shared" ref="AV2384:AV2397" si="3283">_xlfn.POISSON.DIST(4,K2384,FALSE) * _xlfn.POISSON.DIST(5,L2384,FALSE)</f>
        <v>8.5633743025956488E-7</v>
      </c>
      <c r="AW2384" s="13">
        <f t="shared" ref="AW2384:AW2397" si="3284">_xlfn.POISSON.DIST(6,K2384,FALSE) * _xlfn.POISSON.DIST(6,L2384,FALSE)</f>
        <v>1.7246748695554078E-9</v>
      </c>
      <c r="AX2384" s="13">
        <f t="shared" ref="AX2384:AX2397" si="3285">_xlfn.POISSON.DIST(6,K2384,FALSE) * _xlfn.POISSON.DIST(0,L2384,FALSE)</f>
        <v>2.3724821943635531E-4</v>
      </c>
      <c r="AY2384" s="13">
        <f t="shared" ref="AY2384:AY2397" si="3286">_xlfn.POISSON.DIST(6,K2384,FALSE) * _xlfn.POISSON.DIST(1,L2384,FALSE)</f>
        <v>9.8857378585807701E-5</v>
      </c>
      <c r="AZ2384" s="13">
        <f t="shared" ref="AZ2384:AZ2397" si="3287">_xlfn.POISSON.DIST(6,K2384,FALSE) * _xlfn.POISSON.DIST(2,L2384,FALSE)</f>
        <v>2.05961109509599E-5</v>
      </c>
      <c r="BA2384" s="13">
        <f t="shared" ref="BA2384:BA2397" si="3288">_xlfn.POISSON.DIST(6,K2384,FALSE) * _xlfn.POISSON.DIST(3,L2384,FALSE)</f>
        <v>2.8606853790958867E-6</v>
      </c>
      <c r="BB2384" s="13">
        <f t="shared" ref="BB2384:BB2397" si="3289">_xlfn.POISSON.DIST(6,K2384,FALSE) * _xlfn.POISSON.DIST(4,L2384,FALSE)</f>
        <v>2.9799997889133936E-7</v>
      </c>
      <c r="BC2384" s="13">
        <f t="shared" ref="BC2384:BC2397" si="3290">_xlfn.POISSON.DIST(6,K2384,FALSE) * _xlfn.POISSON.DIST(5,L2384,FALSE)</f>
        <v>2.4834324828074609E-8</v>
      </c>
      <c r="BD2384" s="13">
        <f t="shared" ref="BD2384:BD2397" si="3291">_xlfn.POISSON.DIST(0,K2384,FALSE) * _xlfn.POISSON.DIST(6,L2384,FALSE)</f>
        <v>1.8856178362422964E-6</v>
      </c>
      <c r="BE2384" s="13">
        <f t="shared" ref="BE2384:BE2397" si="3292">_xlfn.POISSON.DIST(1,K2384,FALSE) * _xlfn.POISSON.DIST(6,L2384,FALSE)</f>
        <v>1.758806329724617E-6</v>
      </c>
      <c r="BF2384" s="13">
        <f t="shared" ref="BF2384:BF2397" si="3293">_xlfn.POISSON.DIST(2,K2384,FALSE) * _xlfn.POISSON.DIST(6,L2384,FALSE)</f>
        <v>8.2026157316266617E-7</v>
      </c>
      <c r="BG2384" s="13">
        <f t="shared" ref="BG2384:BG2397" si="3294">_xlfn.POISSON.DIST(3,K2384,FALSE) * _xlfn.POISSON.DIST(6,L2384,FALSE)</f>
        <v>2.5503245659141242E-7</v>
      </c>
      <c r="BH2384" s="13">
        <f t="shared" ref="BH2384:BH2397" si="3295">_xlfn.POISSON.DIST(4,K2384,FALSE) * _xlfn.POISSON.DIST(6,L2384,FALSE)</f>
        <v>5.947025562614547E-8</v>
      </c>
      <c r="BI2384" s="13">
        <f t="shared" ref="BI2384:BI2397" si="3296">_xlfn.POISSON.DIST(5,K2384,FALSE) * _xlfn.POISSON.DIST(6,L2384,FALSE)</f>
        <v>1.1094152803947632E-8</v>
      </c>
      <c r="BJ2384" s="14">
        <f t="shared" ref="BJ2384:BJ2397" si="3297">SUM(N2384,Q2384,T2384,W2384,X2384,Y2384,AD2384,AE2384,AF2384,AG2384,AM2384,AN2384,AO2384,AP2384,AQ2384,AX2384,AY2384,AZ2384,BA2384,BB2384,BC2384)</f>
        <v>0.46961604344580826</v>
      </c>
      <c r="BK2384" s="14">
        <f t="shared" ref="BK2384:BK2397" si="3298">SUM(M2384,P2384,S2384,V2384,AC2384,AL2384,AY2384)</f>
        <v>0.37052938448857869</v>
      </c>
      <c r="BL2384" s="14">
        <f t="shared" ref="BL2384:BL2397" si="3299">SUM(O2384,R2384,U2384,AA2384,AB2384,AH2384,AI2384,AJ2384,AK2384,AR2384,AS2384,AT2384,AU2384,AV2384,BD2384,BE2384,BF2384,BG2384,BH2384,BI2384)</f>
        <v>0.15677130392263058</v>
      </c>
      <c r="BM2384" s="14">
        <f t="shared" ref="BM2384:BM2397" si="3300">SUM(S2384:BI2384)</f>
        <v>0.15436390305520467</v>
      </c>
      <c r="BN2384" s="14">
        <f t="shared" ref="BN2384:BN2397" si="3301">SUM(M2384:R2384)</f>
        <v>0.84558161156249267</v>
      </c>
    </row>
    <row r="2385" spans="1:66" x14ac:dyDescent="0.25">
      <c r="A2385" t="s">
        <v>340</v>
      </c>
      <c r="B2385" t="s">
        <v>138</v>
      </c>
      <c r="C2385" t="s">
        <v>133</v>
      </c>
      <c r="D2385" t="s">
        <v>463</v>
      </c>
      <c r="E2385" s="10">
        <f>VLOOKUP(A2385,home!$A$2:$E$405,3,FALSE)</f>
        <v>1.3937999999999999</v>
      </c>
      <c r="F2385" s="10">
        <f>VLOOKUP(B2385,home!$B$2:$E$405,3,FALSE)</f>
        <v>0.50219999999999998</v>
      </c>
      <c r="G2385" s="10">
        <f>VLOOKUP(C2385,away!$B$2:$E$405,4,FALSE)</f>
        <v>1.2197</v>
      </c>
      <c r="H2385" s="10">
        <f>VLOOKUP(A2385,away!$A$2:$E$405,3,FALSE)</f>
        <v>1.2</v>
      </c>
      <c r="I2385" s="10">
        <f>VLOOKUP(C2385,away!$B$2:$E$405,3,FALSE)</f>
        <v>0.83330000000000004</v>
      </c>
      <c r="J2385" s="10">
        <f>VLOOKUP(B2385,home!$B$2:$E$405,4,FALSE)</f>
        <v>2.1667000000000001</v>
      </c>
      <c r="K2385" s="12">
        <f t="shared" si="3246"/>
        <v>0.85374896929199984</v>
      </c>
      <c r="L2385" s="12">
        <f t="shared" si="3247"/>
        <v>2.1666133319999998</v>
      </c>
      <c r="M2385" s="13">
        <f t="shared" si="3248"/>
        <v>4.8783540820040758E-2</v>
      </c>
      <c r="N2385" s="13">
        <f t="shared" si="3249"/>
        <v>4.1648897693523992E-2</v>
      </c>
      <c r="O2385" s="13">
        <f t="shared" si="3250"/>
        <v>0.10569506992286652</v>
      </c>
      <c r="P2385" s="13">
        <f t="shared" si="3251"/>
        <v>9.0237057005893129E-2</v>
      </c>
      <c r="Q2385" s="13">
        <f t="shared" si="3252"/>
        <v>1.7778851738997025E-2</v>
      </c>
      <c r="R2385" s="13">
        <f t="shared" si="3253"/>
        <v>0.11450017381077741</v>
      </c>
      <c r="S2385" s="13">
        <f t="shared" si="3254"/>
        <v>4.17288614162038E-2</v>
      </c>
      <c r="T2385" s="13">
        <f t="shared" si="3255"/>
        <v>3.8519897205362343E-2</v>
      </c>
      <c r="U2385" s="13">
        <f t="shared" si="3256"/>
        <v>9.7754405374706033E-2</v>
      </c>
      <c r="V2385" s="13">
        <f t="shared" si="3257"/>
        <v>8.5764118687663253E-3</v>
      </c>
      <c r="W2385" s="13">
        <f t="shared" si="3258"/>
        <v>5.059558782454664E-3</v>
      </c>
      <c r="X2385" s="13">
        <f t="shared" si="3259"/>
        <v>1.0962107512103964E-2</v>
      </c>
      <c r="Y2385" s="13">
        <f t="shared" si="3260"/>
        <v>1.1875324141270901E-2</v>
      </c>
      <c r="Z2385" s="13">
        <f t="shared" si="3261"/>
        <v>8.2692534364915846E-2</v>
      </c>
      <c r="AA2385" s="13">
        <f t="shared" si="3262"/>
        <v>7.0598665982190167E-2</v>
      </c>
      <c r="AB2385" s="13">
        <f t="shared" si="3263"/>
        <v>3.0136769157842511E-2</v>
      </c>
      <c r="AC2385" s="13">
        <f t="shared" si="3264"/>
        <v>9.9151034562403517E-4</v>
      </c>
      <c r="AD2385" s="13">
        <f t="shared" si="3265"/>
        <v>1.0798982738982387E-3</v>
      </c>
      <c r="AE2385" s="13">
        <f t="shared" si="3266"/>
        <v>2.3397219974317113E-3</v>
      </c>
      <c r="AF2385" s="13">
        <f t="shared" si="3267"/>
        <v>2.534636436404608E-3</v>
      </c>
      <c r="AG2385" s="13">
        <f t="shared" si="3268"/>
        <v>1.8305256982957309E-3</v>
      </c>
      <c r="AH2385" s="13">
        <f t="shared" si="3269"/>
        <v>4.4790686852973709E-2</v>
      </c>
      <c r="AI2385" s="13">
        <f t="shared" si="3270"/>
        <v>3.824000273460703E-2</v>
      </c>
      <c r="AJ2385" s="13">
        <f t="shared" si="3271"/>
        <v>1.6323681460196998E-2</v>
      </c>
      <c r="AK2385" s="13">
        <f t="shared" si="3272"/>
        <v>4.6454420738980392E-3</v>
      </c>
      <c r="AL2385" s="13">
        <f t="shared" si="3273"/>
        <v>7.3361608506493083E-5</v>
      </c>
      <c r="AM2385" s="13">
        <f t="shared" si="3274"/>
        <v>1.8439240765616625E-4</v>
      </c>
      <c r="AN2385" s="13">
        <f t="shared" si="3275"/>
        <v>3.9950704874742868E-4</v>
      </c>
      <c r="AO2385" s="13">
        <f t="shared" si="3276"/>
        <v>4.3278864902207646E-4</v>
      </c>
      <c r="AP2385" s="13">
        <f t="shared" si="3277"/>
        <v>3.1256188563649978E-4</v>
      </c>
      <c r="AQ2385" s="13">
        <f t="shared" si="3278"/>
        <v>1.6930018712377497E-4</v>
      </c>
      <c r="AR2385" s="13">
        <f t="shared" si="3279"/>
        <v>1.9408819857017982E-2</v>
      </c>
      <c r="AS2385" s="13">
        <f t="shared" si="3280"/>
        <v>1.65702599481032E-2</v>
      </c>
      <c r="AT2385" s="13">
        <f t="shared" si="3281"/>
        <v>7.0734211757968058E-3</v>
      </c>
      <c r="AU2385" s="13">
        <f t="shared" si="3282"/>
        <v>2.0129753460682433E-3</v>
      </c>
      <c r="AV2385" s="13">
        <f t="shared" si="3283"/>
        <v>4.2964390672899224E-4</v>
      </c>
      <c r="AW2385" s="13">
        <f t="shared" si="3284"/>
        <v>3.7694496599813632E-6</v>
      </c>
      <c r="AX2385" s="13">
        <f t="shared" si="3285"/>
        <v>2.6237471330287021E-5</v>
      </c>
      <c r="AY2385" s="13">
        <f t="shared" si="3286"/>
        <v>5.6846455182167638E-5</v>
      </c>
      <c r="AZ2385" s="13">
        <f t="shared" si="3287"/>
        <v>6.1582143837312457E-5</v>
      </c>
      <c r="BA2385" s="13">
        <f t="shared" si="3288"/>
        <v>4.4474897950354252E-5</v>
      </c>
      <c r="BB2385" s="13">
        <f t="shared" si="3289"/>
        <v>2.4089976709644253E-5</v>
      </c>
      <c r="BC2385" s="13">
        <f t="shared" si="3290"/>
        <v>1.0438732941336942E-5</v>
      </c>
      <c r="BD2385" s="13">
        <f t="shared" si="3291"/>
        <v>7.0085679767669124E-3</v>
      </c>
      <c r="BE2385" s="13">
        <f t="shared" si="3292"/>
        <v>5.983557686377667E-3</v>
      </c>
      <c r="BF2385" s="13">
        <f t="shared" si="3293"/>
        <v>2.5542281037220778E-3</v>
      </c>
      <c r="BG2385" s="13">
        <f t="shared" si="3294"/>
        <v>7.2688987029646129E-4</v>
      </c>
      <c r="BH2385" s="13">
        <f t="shared" si="3295"/>
        <v>1.5514536938859977E-4</v>
      </c>
      <c r="BI2385" s="13">
        <f t="shared" si="3296"/>
        <v>2.6491039841188739E-5</v>
      </c>
      <c r="BJ2385" s="14">
        <f t="shared" si="3297"/>
        <v>0.13535163933588018</v>
      </c>
      <c r="BK2385" s="14">
        <f t="shared" si="3298"/>
        <v>0.1904475895202167</v>
      </c>
      <c r="BL2385" s="14">
        <f t="shared" si="3299"/>
        <v>0.58463489765016685</v>
      </c>
      <c r="BM2385" s="14">
        <f t="shared" si="3300"/>
        <v>0.57442999287355867</v>
      </c>
      <c r="BN2385" s="14">
        <f t="shared" si="3301"/>
        <v>0.41864359099209886</v>
      </c>
    </row>
    <row r="2386" spans="1:66" x14ac:dyDescent="0.25">
      <c r="A2386" t="s">
        <v>340</v>
      </c>
      <c r="B2386" t="s">
        <v>129</v>
      </c>
      <c r="C2386" t="s">
        <v>142</v>
      </c>
      <c r="D2386" t="s">
        <v>464</v>
      </c>
      <c r="E2386" s="10">
        <f>VLOOKUP(A2386,home!$A$2:$E$405,3,FALSE)</f>
        <v>1.3937999999999999</v>
      </c>
      <c r="F2386" s="10">
        <f>VLOOKUP(B2386,home!$B$2:$E$405,3,FALSE)</f>
        <v>1.2197</v>
      </c>
      <c r="G2386" s="10">
        <f>VLOOKUP(C2386,away!$B$2:$E$405,4,FALSE)</f>
        <v>1.2914000000000001</v>
      </c>
      <c r="H2386" s="10">
        <f>VLOOKUP(A2386,away!$A$2:$E$405,3,FALSE)</f>
        <v>1.2</v>
      </c>
      <c r="I2386" s="10">
        <f>VLOOKUP(C2386,away!$B$2:$E$405,3,FALSE)</f>
        <v>1.6667000000000001</v>
      </c>
      <c r="J2386" s="10">
        <f>VLOOKUP(B2386,home!$B$2:$E$405,4,FALSE)</f>
        <v>0.75</v>
      </c>
      <c r="K2386" s="12">
        <f t="shared" si="3246"/>
        <v>2.1954030644040001</v>
      </c>
      <c r="L2386" s="12">
        <f t="shared" si="3247"/>
        <v>1.5000299999999998</v>
      </c>
      <c r="M2386" s="13">
        <f t="shared" si="3248"/>
        <v>2.483669544444744E-2</v>
      </c>
      <c r="N2386" s="13">
        <f t="shared" si="3249"/>
        <v>5.4526557288408779E-2</v>
      </c>
      <c r="O2386" s="13">
        <f t="shared" si="3250"/>
        <v>3.7255788267534493E-2</v>
      </c>
      <c r="P2386" s="13">
        <f t="shared" si="3251"/>
        <v>8.1791471729331822E-2</v>
      </c>
      <c r="Q2386" s="13">
        <f t="shared" si="3252"/>
        <v>5.9853885481186461E-2</v>
      </c>
      <c r="R2386" s="13">
        <f t="shared" si="3253"/>
        <v>2.794240003747488E-2</v>
      </c>
      <c r="S2386" s="13">
        <f t="shared" si="3254"/>
        <v>6.7338314618115666E-2</v>
      </c>
      <c r="T2386" s="13">
        <f t="shared" si="3255"/>
        <v>8.9782623838344122E-2</v>
      </c>
      <c r="U2386" s="13">
        <f t="shared" si="3256"/>
        <v>6.1344830669074799E-2</v>
      </c>
      <c r="V2386" s="13">
        <f t="shared" si="3257"/>
        <v>2.4639616493209514E-2</v>
      </c>
      <c r="W2386" s="13">
        <f t="shared" si="3258"/>
        <v>4.380113453396095E-2</v>
      </c>
      <c r="X2386" s="13">
        <f t="shared" si="3259"/>
        <v>6.5703015834977438E-2</v>
      </c>
      <c r="Y2386" s="13">
        <f t="shared" si="3260"/>
        <v>4.9278247421470606E-2</v>
      </c>
      <c r="Z2386" s="13">
        <f t="shared" si="3261"/>
        <v>1.3971479442737814E-2</v>
      </c>
      <c r="AA2386" s="13">
        <f t="shared" si="3262"/>
        <v>3.067302878284409E-2</v>
      </c>
      <c r="AB2386" s="13">
        <f t="shared" si="3263"/>
        <v>3.3669830692204014E-2</v>
      </c>
      <c r="AC2386" s="13">
        <f t="shared" si="3264"/>
        <v>5.071403571817742E-3</v>
      </c>
      <c r="AD2386" s="13">
        <f t="shared" si="3265"/>
        <v>2.4040286245057434E-2</v>
      </c>
      <c r="AE2386" s="13">
        <f t="shared" si="3266"/>
        <v>3.6061150576173498E-2</v>
      </c>
      <c r="AF2386" s="13">
        <f t="shared" si="3267"/>
        <v>2.7046403849388764E-2</v>
      </c>
      <c r="AG2386" s="13">
        <f t="shared" si="3268"/>
        <v>1.3523472388732876E-2</v>
      </c>
      <c r="AH2386" s="13">
        <f t="shared" si="3269"/>
        <v>5.2394095771224995E-3</v>
      </c>
      <c r="AI2386" s="13">
        <f t="shared" si="3270"/>
        <v>1.1502615841282402E-2</v>
      </c>
      <c r="AJ2386" s="13">
        <f t="shared" si="3271"/>
        <v>1.2626439033306692E-2</v>
      </c>
      <c r="AK2386" s="13">
        <f t="shared" si="3272"/>
        <v>9.2400409820772647E-3</v>
      </c>
      <c r="AL2386" s="13">
        <f t="shared" si="3273"/>
        <v>6.680398570738142E-4</v>
      </c>
      <c r="AM2386" s="13">
        <f t="shared" si="3274"/>
        <v>1.0555623618309681E-2</v>
      </c>
      <c r="AN2386" s="13">
        <f t="shared" si="3275"/>
        <v>1.5833752096173069E-2</v>
      </c>
      <c r="AO2386" s="13">
        <f t="shared" si="3276"/>
        <v>1.1875551578411244E-2</v>
      </c>
      <c r="AP2386" s="13">
        <f t="shared" si="3277"/>
        <v>5.937894544721406E-3</v>
      </c>
      <c r="AQ2386" s="13">
        <f t="shared" si="3278"/>
        <v>2.226754988479612E-3</v>
      </c>
      <c r="AR2386" s="13">
        <f t="shared" si="3279"/>
        <v>1.5718543095942119E-3</v>
      </c>
      <c r="AS2386" s="13">
        <f t="shared" si="3280"/>
        <v>3.4508537680797671E-3</v>
      </c>
      <c r="AT2386" s="13">
        <f t="shared" si="3281"/>
        <v>3.7880074686262063E-3</v>
      </c>
      <c r="AU2386" s="13">
        <f t="shared" si="3282"/>
        <v>2.772067734869071E-3</v>
      </c>
      <c r="AV2386" s="13">
        <f t="shared" si="3283"/>
        <v>1.5214514999667532E-3</v>
      </c>
      <c r="AW2386" s="13">
        <f t="shared" si="3284"/>
        <v>6.1110253404118818E-5</v>
      </c>
      <c r="AX2386" s="13">
        <f t="shared" si="3285"/>
        <v>3.8623080730553899E-3</v>
      </c>
      <c r="AY2386" s="13">
        <f t="shared" si="3286"/>
        <v>5.7935779788252763E-3</v>
      </c>
      <c r="AZ2386" s="13">
        <f t="shared" si="3287"/>
        <v>4.3452703877886389E-3</v>
      </c>
      <c r="BA2386" s="13">
        <f t="shared" si="3288"/>
        <v>2.1726786465981972E-3</v>
      </c>
      <c r="BB2386" s="13">
        <f t="shared" si="3289"/>
        <v>8.1477078756417331E-4</v>
      </c>
      <c r="BC2386" s="13">
        <f t="shared" si="3290"/>
        <v>2.4443612489397727E-4</v>
      </c>
      <c r="BD2386" s="13">
        <f t="shared" si="3291"/>
        <v>3.9297143667010116E-4</v>
      </c>
      <c r="BE2386" s="13">
        <f t="shared" si="3292"/>
        <v>8.6273069628878252E-4</v>
      </c>
      <c r="BF2386" s="13">
        <f t="shared" si="3293"/>
        <v>9.4702080719389508E-4</v>
      </c>
      <c r="BG2386" s="13">
        <f t="shared" si="3294"/>
        <v>6.9303079405594239E-4</v>
      </c>
      <c r="BH2386" s="13">
        <f t="shared" si="3295"/>
        <v>3.8037048224918827E-4</v>
      </c>
      <c r="BI2386" s="13">
        <f t="shared" si="3296"/>
        <v>1.6701330446773901E-4</v>
      </c>
      <c r="BJ2386" s="14">
        <f t="shared" si="3297"/>
        <v>0.52727939628252163</v>
      </c>
      <c r="BK2386" s="14">
        <f t="shared" si="3298"/>
        <v>0.21013911969282126</v>
      </c>
      <c r="BL2386" s="14">
        <f t="shared" si="3299"/>
        <v>0.24604175618498272</v>
      </c>
      <c r="BM2386" s="14">
        <f t="shared" si="3300"/>
        <v>0.70549248562925848</v>
      </c>
      <c r="BN2386" s="14">
        <f t="shared" si="3301"/>
        <v>0.28620679824838391</v>
      </c>
    </row>
    <row r="2387" spans="1:66" x14ac:dyDescent="0.25">
      <c r="A2387" t="s">
        <v>340</v>
      </c>
      <c r="B2387" t="s">
        <v>136</v>
      </c>
      <c r="C2387" t="s">
        <v>134</v>
      </c>
      <c r="D2387" t="s">
        <v>464</v>
      </c>
      <c r="E2387" s="10">
        <f>VLOOKUP(A2387,home!$A$2:$E$405,3,FALSE)</f>
        <v>1.3937999999999999</v>
      </c>
      <c r="F2387" s="10">
        <f>VLOOKUP(B2387,home!$B$2:$E$405,3,FALSE)</f>
        <v>0.64570000000000005</v>
      </c>
      <c r="G2387" s="10">
        <f>VLOOKUP(C2387,away!$B$2:$E$405,4,FALSE)</f>
        <v>0.78920000000000001</v>
      </c>
      <c r="H2387" s="10">
        <f>VLOOKUP(A2387,away!$A$2:$E$405,3,FALSE)</f>
        <v>1.2</v>
      </c>
      <c r="I2387" s="10">
        <f>VLOOKUP(C2387,away!$B$2:$E$405,3,FALSE)</f>
        <v>0.75</v>
      </c>
      <c r="J2387" s="10">
        <f>VLOOKUP(B2387,home!$B$2:$E$405,4,FALSE)</f>
        <v>1</v>
      </c>
      <c r="K2387" s="12">
        <f t="shared" si="3246"/>
        <v>0.71026158007200002</v>
      </c>
      <c r="L2387" s="12">
        <f t="shared" si="3247"/>
        <v>0.89999999999999991</v>
      </c>
      <c r="M2387" s="13">
        <f t="shared" si="3248"/>
        <v>0.19983533429663505</v>
      </c>
      <c r="N2387" s="13">
        <f t="shared" si="3249"/>
        <v>0.14193536029174433</v>
      </c>
      <c r="O2387" s="13">
        <f t="shared" si="3250"/>
        <v>0.1798518008669715</v>
      </c>
      <c r="P2387" s="13">
        <f t="shared" si="3251"/>
        <v>0.12774182426256989</v>
      </c>
      <c r="Q2387" s="13">
        <f t="shared" si="3252"/>
        <v>5.0405616634451471E-2</v>
      </c>
      <c r="R2387" s="13">
        <f t="shared" si="3253"/>
        <v>8.0933310390137167E-2</v>
      </c>
      <c r="S2387" s="13">
        <f t="shared" si="3254"/>
        <v>2.0414274736952839E-2</v>
      </c>
      <c r="T2387" s="13">
        <f t="shared" si="3255"/>
        <v>4.5365054971006319E-2</v>
      </c>
      <c r="U2387" s="13">
        <f t="shared" si="3256"/>
        <v>5.7483820918156438E-2</v>
      </c>
      <c r="V2387" s="13">
        <f t="shared" si="3257"/>
        <v>1.449947503069204E-3</v>
      </c>
      <c r="W2387" s="13">
        <f t="shared" si="3258"/>
        <v>1.1933724305096332E-2</v>
      </c>
      <c r="X2387" s="13">
        <f t="shared" si="3259"/>
        <v>1.0740351874586697E-2</v>
      </c>
      <c r="Y2387" s="13">
        <f t="shared" si="3260"/>
        <v>4.8331583435640129E-3</v>
      </c>
      <c r="Z2387" s="13">
        <f t="shared" si="3261"/>
        <v>2.4279993117041151E-2</v>
      </c>
      <c r="AA2387" s="13">
        <f t="shared" si="3262"/>
        <v>1.7245146275446932E-2</v>
      </c>
      <c r="AB2387" s="13">
        <f t="shared" si="3263"/>
        <v>6.1242824210858519E-3</v>
      </c>
      <c r="AC2387" s="13">
        <f t="shared" si="3264"/>
        <v>5.7928612756015326E-5</v>
      </c>
      <c r="AD2387" s="13">
        <f t="shared" si="3265"/>
        <v>2.1190164702703375E-3</v>
      </c>
      <c r="AE2387" s="13">
        <f t="shared" si="3266"/>
        <v>1.9071148232433033E-3</v>
      </c>
      <c r="AF2387" s="13">
        <f t="shared" si="3267"/>
        <v>8.5820167045948638E-4</v>
      </c>
      <c r="AG2387" s="13">
        <f t="shared" si="3268"/>
        <v>2.5746050113784595E-4</v>
      </c>
      <c r="AH2387" s="13">
        <f t="shared" si="3269"/>
        <v>5.4629984513342583E-3</v>
      </c>
      <c r="AI2387" s="13">
        <f t="shared" si="3270"/>
        <v>3.8801579119755593E-3</v>
      </c>
      <c r="AJ2387" s="13">
        <f t="shared" si="3271"/>
        <v>1.3779635447443166E-3</v>
      </c>
      <c r="AK2387" s="13">
        <f t="shared" si="3272"/>
        <v>3.2623818819057084E-4</v>
      </c>
      <c r="AL2387" s="13">
        <f t="shared" si="3273"/>
        <v>1.4812008489887928E-6</v>
      </c>
      <c r="AM2387" s="13">
        <f t="shared" si="3274"/>
        <v>3.0101119727456052E-4</v>
      </c>
      <c r="AN2387" s="13">
        <f t="shared" si="3275"/>
        <v>2.7091007754710439E-4</v>
      </c>
      <c r="AO2387" s="13">
        <f t="shared" si="3276"/>
        <v>1.2190953489619697E-4</v>
      </c>
      <c r="AP2387" s="13">
        <f t="shared" si="3277"/>
        <v>3.657286046885909E-5</v>
      </c>
      <c r="AQ2387" s="13">
        <f t="shared" si="3278"/>
        <v>8.2288936054932939E-6</v>
      </c>
      <c r="AR2387" s="13">
        <f t="shared" si="3279"/>
        <v>9.8333972124016629E-4</v>
      </c>
      <c r="AS2387" s="13">
        <f t="shared" si="3280"/>
        <v>6.9842842415560058E-4</v>
      </c>
      <c r="AT2387" s="13">
        <f t="shared" si="3281"/>
        <v>2.4803343805397692E-4</v>
      </c>
      <c r="AU2387" s="13">
        <f t="shared" si="3282"/>
        <v>5.8722873874302745E-5</v>
      </c>
      <c r="AV2387" s="13">
        <f t="shared" si="3283"/>
        <v>1.0427150296082758E-5</v>
      </c>
      <c r="AW2387" s="13">
        <f t="shared" si="3284"/>
        <v>2.630100138516918E-8</v>
      </c>
      <c r="AX2387" s="13">
        <f t="shared" si="3285"/>
        <v>3.5632781432598967E-5</v>
      </c>
      <c r="AY2387" s="13">
        <f t="shared" si="3286"/>
        <v>3.2069503289339065E-5</v>
      </c>
      <c r="AZ2387" s="13">
        <f t="shared" si="3287"/>
        <v>1.4431276480202576E-5</v>
      </c>
      <c r="BA2387" s="13">
        <f t="shared" si="3288"/>
        <v>4.3293829440607733E-6</v>
      </c>
      <c r="BB2387" s="13">
        <f t="shared" si="3289"/>
        <v>9.7411116241367391E-7</v>
      </c>
      <c r="BC2387" s="13">
        <f t="shared" si="3290"/>
        <v>1.7534000923446127E-7</v>
      </c>
      <c r="BD2387" s="13">
        <f t="shared" si="3291"/>
        <v>1.4750095818602492E-4</v>
      </c>
      <c r="BE2387" s="13">
        <f t="shared" si="3292"/>
        <v>1.0476426362334005E-4</v>
      </c>
      <c r="BF2387" s="13">
        <f t="shared" si="3293"/>
        <v>3.7205015708096526E-5</v>
      </c>
      <c r="BG2387" s="13">
        <f t="shared" si="3294"/>
        <v>8.8084310811454091E-6</v>
      </c>
      <c r="BH2387" s="13">
        <f t="shared" si="3295"/>
        <v>1.5640725444124131E-6</v>
      </c>
      <c r="BI2387" s="13">
        <f t="shared" si="3296"/>
        <v>2.2218012734831885E-7</v>
      </c>
      <c r="BJ2387" s="14">
        <f t="shared" si="3297"/>
        <v>0.27118130484467012</v>
      </c>
      <c r="BK2387" s="14">
        <f t="shared" si="3298"/>
        <v>0.34953286011612128</v>
      </c>
      <c r="BL2387" s="14">
        <f t="shared" si="3299"/>
        <v>0.3549847354969331</v>
      </c>
      <c r="BM2387" s="14">
        <f t="shared" si="3300"/>
        <v>0.21924360362996839</v>
      </c>
      <c r="BN2387" s="14">
        <f t="shared" si="3301"/>
        <v>0.78070324674250935</v>
      </c>
    </row>
    <row r="2388" spans="1:66" x14ac:dyDescent="0.25">
      <c r="A2388" t="s">
        <v>340</v>
      </c>
      <c r="B2388" t="s">
        <v>135</v>
      </c>
      <c r="C2388" t="s">
        <v>140</v>
      </c>
      <c r="D2388" t="s">
        <v>464</v>
      </c>
      <c r="E2388" s="10">
        <f>VLOOKUP(A2388,home!$A$2:$E$405,3,FALSE)</f>
        <v>1.3937999999999999</v>
      </c>
      <c r="F2388" s="10">
        <f>VLOOKUP(B2388,home!$B$2:$E$405,3,FALSE)</f>
        <v>1.6501999999999999</v>
      </c>
      <c r="G2388" s="10">
        <f>VLOOKUP(C2388,away!$B$2:$E$405,4,FALSE)</f>
        <v>0.57399999999999995</v>
      </c>
      <c r="H2388" s="10">
        <f>VLOOKUP(A2388,away!$A$2:$E$405,3,FALSE)</f>
        <v>1.2</v>
      </c>
      <c r="I2388" s="10">
        <f>VLOOKUP(C2388,away!$B$2:$E$405,3,FALSE)</f>
        <v>1.5832999999999999</v>
      </c>
      <c r="J2388" s="10">
        <f>VLOOKUP(B2388,home!$B$2:$E$405,4,FALSE)</f>
        <v>0.58330000000000004</v>
      </c>
      <c r="K2388" s="12">
        <f t="shared" si="3246"/>
        <v>1.3202279882399997</v>
      </c>
      <c r="L2388" s="12">
        <f t="shared" si="3247"/>
        <v>1.108246668</v>
      </c>
      <c r="M2388" s="13">
        <f t="shared" si="3248"/>
        <v>8.8171221484182077E-2</v>
      </c>
      <c r="N2388" s="13">
        <f t="shared" si="3249"/>
        <v>0.11640611436072515</v>
      </c>
      <c r="O2388" s="13">
        <f t="shared" si="3250"/>
        <v>9.7715462423334801E-2</v>
      </c>
      <c r="P2388" s="13">
        <f t="shared" si="3251"/>
        <v>0.1290066883751006</v>
      </c>
      <c r="Q2388" s="13">
        <f t="shared" si="3252"/>
        <v>7.6841305090647752E-2</v>
      </c>
      <c r="R2388" s="13">
        <f t="shared" si="3253"/>
        <v>5.4146417821370016E-2</v>
      </c>
      <c r="S2388" s="13">
        <f t="shared" si="3254"/>
        <v>4.7188655678587904E-2</v>
      </c>
      <c r="T2388" s="13">
        <f t="shared" si="3255"/>
        <v>8.5159120331481819E-2</v>
      </c>
      <c r="U2388" s="13">
        <f t="shared" si="3256"/>
        <v>7.1485616270709804E-2</v>
      </c>
      <c r="V2388" s="13">
        <f t="shared" si="3257"/>
        <v>7.6715031093848984E-3</v>
      </c>
      <c r="W2388" s="13">
        <f t="shared" si="3258"/>
        <v>3.3816013877853969E-2</v>
      </c>
      <c r="X2388" s="13">
        <f t="shared" si="3259"/>
        <v>3.7476484705173424E-2</v>
      </c>
      <c r="Y2388" s="13">
        <f t="shared" si="3260"/>
        <v>2.0766594651430711E-2</v>
      </c>
      <c r="Z2388" s="13">
        <f t="shared" si="3261"/>
        <v>2.0002529044889701E-2</v>
      </c>
      <c r="AA2388" s="13">
        <f t="shared" si="3262"/>
        <v>2.6407898680646896E-2</v>
      </c>
      <c r="AB2388" s="13">
        <f t="shared" si="3263"/>
        <v>1.7432223474398097E-2</v>
      </c>
      <c r="AC2388" s="13">
        <f t="shared" si="3264"/>
        <v>7.0152936124017915E-4</v>
      </c>
      <c r="AD2388" s="13">
        <f t="shared" si="3265"/>
        <v>1.1161211993063773E-2</v>
      </c>
      <c r="AE2388" s="13">
        <f t="shared" si="3266"/>
        <v>1.2369376002154564E-2</v>
      </c>
      <c r="AF2388" s="13">
        <f t="shared" si="3267"/>
        <v>6.8541598698134811E-3</v>
      </c>
      <c r="AG2388" s="13">
        <f t="shared" si="3268"/>
        <v>2.5320332792200333E-3</v>
      </c>
      <c r="AH2388" s="13">
        <f t="shared" si="3269"/>
        <v>5.541934041393061E-3</v>
      </c>
      <c r="AI2388" s="13">
        <f t="shared" si="3270"/>
        <v>7.316616430427132E-3</v>
      </c>
      <c r="AJ2388" s="13">
        <f t="shared" si="3271"/>
        <v>4.8298008953332706E-3</v>
      </c>
      <c r="AK2388" s="13">
        <f t="shared" si="3272"/>
        <v>2.125479439881864E-3</v>
      </c>
      <c r="AL2388" s="13">
        <f t="shared" si="3273"/>
        <v>4.1057378209388229E-5</v>
      </c>
      <c r="AM2388" s="13">
        <f t="shared" si="3274"/>
        <v>2.9470688911845447E-3</v>
      </c>
      <c r="AN2388" s="13">
        <f t="shared" si="3275"/>
        <v>3.2660792790217266E-3</v>
      </c>
      <c r="AO2388" s="13">
        <f t="shared" si="3276"/>
        <v>1.8098107391998359E-3</v>
      </c>
      <c r="AP2388" s="13">
        <f t="shared" si="3277"/>
        <v>6.6857224047627798E-4</v>
      </c>
      <c r="AQ2388" s="13">
        <f t="shared" si="3278"/>
        <v>1.8523573945628254E-4</v>
      </c>
      <c r="AR2388" s="13">
        <f t="shared" si="3279"/>
        <v>1.2283659871299263E-3</v>
      </c>
      <c r="AS2388" s="13">
        <f t="shared" si="3280"/>
        <v>1.6217231560109839E-3</v>
      </c>
      <c r="AT2388" s="13">
        <f t="shared" si="3281"/>
        <v>1.0705221498713024E-3</v>
      </c>
      <c r="AU2388" s="13">
        <f t="shared" si="3282"/>
        <v>4.7111110143031621E-4</v>
      </c>
      <c r="AV2388" s="13">
        <f t="shared" si="3283"/>
        <v>1.5549351541971931E-4</v>
      </c>
      <c r="AW2388" s="13">
        <f t="shared" si="3284"/>
        <v>1.6686839244894759E-6</v>
      </c>
      <c r="AX2388" s="13">
        <f t="shared" si="3285"/>
        <v>6.4846713890221071E-4</v>
      </c>
      <c r="AY2388" s="13">
        <f t="shared" si="3286"/>
        <v>7.186615459958682E-4</v>
      </c>
      <c r="AZ2388" s="13">
        <f t="shared" si="3287"/>
        <v>3.9822713188482497E-4</v>
      </c>
      <c r="BA2388" s="13">
        <f t="shared" si="3288"/>
        <v>1.4711129733951787E-4</v>
      </c>
      <c r="BB2388" s="13">
        <f t="shared" si="3289"/>
        <v>4.0758901275419502E-5</v>
      </c>
      <c r="BC2388" s="13">
        <f t="shared" si="3290"/>
        <v>9.0341833059649185E-6</v>
      </c>
      <c r="BD2388" s="13">
        <f t="shared" si="3291"/>
        <v>2.2688875205354551E-4</v>
      </c>
      <c r="BE2388" s="13">
        <f t="shared" si="3292"/>
        <v>2.9954488067793651E-4</v>
      </c>
      <c r="BF2388" s="13">
        <f t="shared" si="3293"/>
        <v>1.9773376760251146E-4</v>
      </c>
      <c r="BG2388" s="13">
        <f t="shared" si="3294"/>
        <v>8.7017884736326421E-5</v>
      </c>
      <c r="BH2388" s="13">
        <f t="shared" si="3295"/>
        <v>2.8720861726585121E-5</v>
      </c>
      <c r="BI2388" s="13">
        <f t="shared" si="3296"/>
        <v>7.5836170995617277E-6</v>
      </c>
      <c r="BJ2388" s="14">
        <f t="shared" si="3297"/>
        <v>0.41422144124960708</v>
      </c>
      <c r="BK2388" s="14">
        <f t="shared" si="3298"/>
        <v>0.27349931693270091</v>
      </c>
      <c r="BL2388" s="14">
        <f t="shared" si="3299"/>
        <v>0.29239615515125367</v>
      </c>
      <c r="BM2388" s="14">
        <f t="shared" si="3300"/>
        <v>0.43711523996101959</v>
      </c>
      <c r="BN2388" s="14">
        <f t="shared" si="3301"/>
        <v>0.56228720955536038</v>
      </c>
    </row>
    <row r="2389" spans="1:66" x14ac:dyDescent="0.25">
      <c r="A2389" t="s">
        <v>340</v>
      </c>
      <c r="B2389" t="s">
        <v>139</v>
      </c>
      <c r="C2389" t="s">
        <v>131</v>
      </c>
      <c r="D2389" t="s">
        <v>464</v>
      </c>
      <c r="E2389" s="10">
        <f>VLOOKUP(A2389,home!$A$2:$E$405,3,FALSE)</f>
        <v>1.3937999999999999</v>
      </c>
      <c r="F2389" s="10">
        <f>VLOOKUP(B2389,home!$B$2:$E$405,3,FALSE)</f>
        <v>1.4349000000000001</v>
      </c>
      <c r="G2389" s="10">
        <f>VLOOKUP(C2389,away!$B$2:$E$405,4,FALSE)</f>
        <v>0.78920000000000001</v>
      </c>
      <c r="H2389" s="10">
        <f>VLOOKUP(A2389,away!$A$2:$E$405,3,FALSE)</f>
        <v>1.2</v>
      </c>
      <c r="I2389" s="10">
        <f>VLOOKUP(C2389,away!$B$2:$E$405,3,FALSE)</f>
        <v>1.3332999999999999</v>
      </c>
      <c r="J2389" s="10">
        <f>VLOOKUP(B2389,home!$B$2:$E$405,4,FALSE)</f>
        <v>0.5</v>
      </c>
      <c r="K2389" s="12">
        <f t="shared" si="3246"/>
        <v>1.578371288904</v>
      </c>
      <c r="L2389" s="12">
        <f t="shared" si="3247"/>
        <v>0.79997999999999991</v>
      </c>
      <c r="M2389" s="13">
        <f t="shared" si="3248"/>
        <v>9.2703292531307463E-2</v>
      </c>
      <c r="N2389" s="13">
        <f t="shared" si="3249"/>
        <v>0.14632021531828432</v>
      </c>
      <c r="O2389" s="13">
        <f t="shared" si="3250"/>
        <v>7.4160779959195344E-2</v>
      </c>
      <c r="P2389" s="13">
        <f t="shared" si="3251"/>
        <v>0.11705324585032109</v>
      </c>
      <c r="Q2389" s="13">
        <f t="shared" si="3252"/>
        <v>0.11547381342231564</v>
      </c>
      <c r="R2389" s="13">
        <f t="shared" si="3253"/>
        <v>2.9663570375878537E-2</v>
      </c>
      <c r="S2389" s="13">
        <f t="shared" si="3254"/>
        <v>3.6949772737220998E-2</v>
      </c>
      <c r="T2389" s="13">
        <f t="shared" si="3255"/>
        <v>9.2376741261584058E-2</v>
      </c>
      <c r="U2389" s="13">
        <f t="shared" si="3256"/>
        <v>4.682012780766992E-2</v>
      </c>
      <c r="V2389" s="13">
        <f t="shared" si="3257"/>
        <v>5.1839113251952815E-3</v>
      </c>
      <c r="W2389" s="13">
        <f t="shared" si="3258"/>
        <v>6.0753517242013472E-2</v>
      </c>
      <c r="X2389" s="13">
        <f t="shared" si="3259"/>
        <v>4.8601598723265936E-2</v>
      </c>
      <c r="Y2389" s="13">
        <f t="shared" si="3260"/>
        <v>1.9440153473319136E-2</v>
      </c>
      <c r="Z2389" s="13">
        <f t="shared" si="3261"/>
        <v>7.9100876764317714E-3</v>
      </c>
      <c r="AA2389" s="13">
        <f t="shared" si="3262"/>
        <v>1.2485055281193263E-2</v>
      </c>
      <c r="AB2389" s="13">
        <f t="shared" si="3263"/>
        <v>9.8530263981073535E-3</v>
      </c>
      <c r="AC2389" s="13">
        <f t="shared" si="3264"/>
        <v>4.0909661232462575E-4</v>
      </c>
      <c r="AD2389" s="13">
        <f t="shared" si="3265"/>
        <v>2.3972901828682038E-2</v>
      </c>
      <c r="AE2389" s="13">
        <f t="shared" si="3266"/>
        <v>1.9177842004909056E-2</v>
      </c>
      <c r="AF2389" s="13">
        <f t="shared" si="3267"/>
        <v>7.6709450235435701E-3</v>
      </c>
      <c r="AG2389" s="13">
        <f t="shared" si="3268"/>
        <v>2.045534199978129E-3</v>
      </c>
      <c r="AH2389" s="13">
        <f t="shared" si="3269"/>
        <v>1.5819779848479717E-3</v>
      </c>
      <c r="AI2389" s="13">
        <f t="shared" si="3270"/>
        <v>2.4969486309622457E-3</v>
      </c>
      <c r="AJ2389" s="13">
        <f t="shared" si="3271"/>
        <v>1.9705560144894795E-3</v>
      </c>
      <c r="AK2389" s="13">
        <f t="shared" si="3272"/>
        <v>1.03675634548243E-3</v>
      </c>
      <c r="AL2389" s="13">
        <f t="shared" si="3273"/>
        <v>2.0662086547916725E-5</v>
      </c>
      <c r="AM2389" s="13">
        <f t="shared" si="3274"/>
        <v>7.567627991621184E-3</v>
      </c>
      <c r="AN2389" s="13">
        <f t="shared" si="3275"/>
        <v>6.0539510407371143E-3</v>
      </c>
      <c r="AO2389" s="13">
        <f t="shared" si="3276"/>
        <v>2.4215198767844376E-3</v>
      </c>
      <c r="AP2389" s="13">
        <f t="shared" si="3277"/>
        <v>6.4572249034333825E-4</v>
      </c>
      <c r="AQ2389" s="13">
        <f t="shared" si="3278"/>
        <v>1.2914126945621587E-4</v>
      </c>
      <c r="AR2389" s="13">
        <f t="shared" si="3279"/>
        <v>2.5311014966373618E-4</v>
      </c>
      <c r="AS2389" s="13">
        <f t="shared" si="3280"/>
        <v>3.9950179315943567E-4</v>
      </c>
      <c r="AT2389" s="13">
        <f t="shared" si="3281"/>
        <v>3.1528108009425891E-4</v>
      </c>
      <c r="AU2389" s="13">
        <f t="shared" si="3282"/>
        <v>1.6587686825180693E-4</v>
      </c>
      <c r="AV2389" s="13">
        <f t="shared" si="3283"/>
        <v>6.5453821585490855E-5</v>
      </c>
      <c r="AW2389" s="13">
        <f t="shared" si="3284"/>
        <v>7.2470286366615333E-7</v>
      </c>
      <c r="AX2389" s="13">
        <f t="shared" si="3285"/>
        <v>1.9907544578468528E-3</v>
      </c>
      <c r="AY2389" s="13">
        <f t="shared" si="3286"/>
        <v>1.5925637511883253E-3</v>
      </c>
      <c r="AZ2389" s="13">
        <f t="shared" si="3287"/>
        <v>6.3700957483781798E-4</v>
      </c>
      <c r="BA2389" s="13">
        <f t="shared" si="3288"/>
        <v>1.6986497322625258E-4</v>
      </c>
      <c r="BB2389" s="13">
        <f t="shared" si="3289"/>
        <v>3.3972145320384374E-5</v>
      </c>
      <c r="BC2389" s="13">
        <f t="shared" si="3290"/>
        <v>5.4354073626802207E-6</v>
      </c>
      <c r="BD2389" s="13">
        <f t="shared" si="3291"/>
        <v>3.3747176254665919E-5</v>
      </c>
      <c r="BE2389" s="13">
        <f t="shared" si="3292"/>
        <v>5.3265574081947513E-5</v>
      </c>
      <c r="BF2389" s="13">
        <f t="shared" si="3293"/>
        <v>4.2036426408967504E-5</v>
      </c>
      <c r="BG2389" s="13">
        <f t="shared" si="3294"/>
        <v>2.21163628440134E-5</v>
      </c>
      <c r="BH2389" s="13">
        <f t="shared" si="3295"/>
        <v>8.7269580319934879E-6</v>
      </c>
      <c r="BI2389" s="13">
        <f t="shared" si="3296"/>
        <v>2.754875999433735E-6</v>
      </c>
      <c r="BJ2389" s="14">
        <f t="shared" si="3297"/>
        <v>0.55708082547661975</v>
      </c>
      <c r="BK2389" s="14">
        <f t="shared" si="3298"/>
        <v>0.25391254489410575</v>
      </c>
      <c r="BL2389" s="14">
        <f t="shared" si="3299"/>
        <v>0.18143066988420228</v>
      </c>
      <c r="BM2389" s="14">
        <f t="shared" si="3300"/>
        <v>0.42336737142573283</v>
      </c>
      <c r="BN2389" s="14">
        <f t="shared" si="3301"/>
        <v>0.5753749174573024</v>
      </c>
    </row>
    <row r="2390" spans="1:66" x14ac:dyDescent="0.25">
      <c r="A2390" t="s">
        <v>340</v>
      </c>
      <c r="B2390" t="s">
        <v>130</v>
      </c>
      <c r="C2390" t="s">
        <v>144</v>
      </c>
      <c r="D2390" t="s">
        <v>465</v>
      </c>
      <c r="E2390" s="10">
        <f>VLOOKUP(A2390,home!$A$2:$E$405,3,FALSE)</f>
        <v>1.3937999999999999</v>
      </c>
      <c r="F2390" s="10">
        <f>VLOOKUP(B2390,home!$B$2:$E$405,3,FALSE)</f>
        <v>0.71750000000000003</v>
      </c>
      <c r="G2390" s="10">
        <f>VLOOKUP(C2390,away!$B$2:$E$405,4,FALSE)</f>
        <v>0.93269999999999997</v>
      </c>
      <c r="H2390" s="10">
        <f>VLOOKUP(A2390,away!$A$2:$E$405,3,FALSE)</f>
        <v>1.2</v>
      </c>
      <c r="I2390" s="10">
        <f>VLOOKUP(C2390,away!$B$2:$E$405,3,FALSE)</f>
        <v>0.75</v>
      </c>
      <c r="J2390" s="10">
        <f>VLOOKUP(B2390,home!$B$2:$E$405,4,FALSE)</f>
        <v>0.83330000000000004</v>
      </c>
      <c r="K2390" s="12">
        <f t="shared" si="3246"/>
        <v>0.93274803405000006</v>
      </c>
      <c r="L2390" s="12">
        <f t="shared" si="3247"/>
        <v>0.74996999999999991</v>
      </c>
      <c r="M2390" s="13">
        <f t="shared" si="3248"/>
        <v>0.18586809304155072</v>
      </c>
      <c r="N2390" s="13">
        <f t="shared" si="3249"/>
        <v>0.17336809837712894</v>
      </c>
      <c r="O2390" s="13">
        <f t="shared" si="3250"/>
        <v>0.13939549373837176</v>
      </c>
      <c r="P2390" s="13">
        <f t="shared" si="3251"/>
        <v>0.13002087273989538</v>
      </c>
      <c r="Q2390" s="13">
        <f t="shared" si="3252"/>
        <v>8.0854376464126992E-2</v>
      </c>
      <c r="R2390" s="13">
        <f t="shared" si="3253"/>
        <v>5.2271219219483328E-2</v>
      </c>
      <c r="S2390" s="13">
        <f t="shared" si="3254"/>
        <v>2.2738474193449737E-2</v>
      </c>
      <c r="T2390" s="13">
        <f t="shared" si="3255"/>
        <v>6.063835671680131E-2</v>
      </c>
      <c r="U2390" s="13">
        <f t="shared" si="3256"/>
        <v>4.8755876964369657E-2</v>
      </c>
      <c r="V2390" s="13">
        <f t="shared" si="3257"/>
        <v>1.767368227546071E-3</v>
      </c>
      <c r="W2390" s="13">
        <f t="shared" si="3258"/>
        <v>2.5138920230417687E-2</v>
      </c>
      <c r="X2390" s="13">
        <f t="shared" si="3259"/>
        <v>1.885343600520635E-2</v>
      </c>
      <c r="Y2390" s="13">
        <f t="shared" si="3260"/>
        <v>7.0697557004123016E-3</v>
      </c>
      <c r="Z2390" s="13">
        <f t="shared" si="3261"/>
        <v>1.3067282092678635E-2</v>
      </c>
      <c r="AA2390" s="13">
        <f t="shared" si="3262"/>
        <v>1.2188481682322769E-2</v>
      </c>
      <c r="AB2390" s="13">
        <f t="shared" si="3263"/>
        <v>5.6843911636204987E-3</v>
      </c>
      <c r="AC2390" s="13">
        <f t="shared" si="3264"/>
        <v>7.727077965545826E-5</v>
      </c>
      <c r="AD2390" s="13">
        <f t="shared" si="3265"/>
        <v>5.8620696057654666E-3</v>
      </c>
      <c r="AE2390" s="13">
        <f t="shared" si="3266"/>
        <v>4.3963763422359267E-3</v>
      </c>
      <c r="AF2390" s="13">
        <f t="shared" si="3267"/>
        <v>1.6485751826933385E-3</v>
      </c>
      <c r="AG2390" s="13">
        <f t="shared" si="3268"/>
        <v>4.1212730992150765E-4</v>
      </c>
      <c r="AH2390" s="13">
        <f t="shared" si="3269"/>
        <v>2.4500173877615486E-3</v>
      </c>
      <c r="AI2390" s="13">
        <f t="shared" si="3270"/>
        <v>2.2852489018229012E-3</v>
      </c>
      <c r="AJ2390" s="13">
        <f t="shared" si="3271"/>
        <v>1.0657807102451161E-3</v>
      </c>
      <c r="AK2390" s="13">
        <f t="shared" si="3272"/>
        <v>3.3136828740318167E-4</v>
      </c>
      <c r="AL2390" s="13">
        <f t="shared" si="3273"/>
        <v>2.1621385453928081E-6</v>
      </c>
      <c r="AM2390" s="13">
        <f t="shared" si="3274"/>
        <v>1.0935667800484E-3</v>
      </c>
      <c r="AN2390" s="13">
        <f t="shared" si="3275"/>
        <v>8.2014227803289851E-4</v>
      </c>
      <c r="AO2390" s="13">
        <f t="shared" si="3276"/>
        <v>3.0754105212816636E-4</v>
      </c>
      <c r="AP2390" s="13">
        <f t="shared" si="3277"/>
        <v>7.6882187621520303E-5</v>
      </c>
      <c r="AQ2390" s="13">
        <f t="shared" si="3278"/>
        <v>1.4414833562627893E-5</v>
      </c>
      <c r="AR2390" s="13">
        <f t="shared" si="3279"/>
        <v>3.6748790805990575E-4</v>
      </c>
      <c r="AS2390" s="13">
        <f t="shared" si="3280"/>
        <v>3.4277362378002426E-4</v>
      </c>
      <c r="AT2390" s="13">
        <f t="shared" si="3281"/>
        <v>1.5986071185250595E-4</v>
      </c>
      <c r="AU2390" s="13">
        <f t="shared" si="3282"/>
        <v>4.9703254900752837E-5</v>
      </c>
      <c r="AV2390" s="13">
        <f t="shared" si="3283"/>
        <v>1.1590153323640807E-5</v>
      </c>
      <c r="AW2390" s="13">
        <f t="shared" si="3284"/>
        <v>4.201353767374511E-8</v>
      </c>
      <c r="AX2390" s="13">
        <f t="shared" si="3285"/>
        <v>1.700037106987556E-4</v>
      </c>
      <c r="AY2390" s="13">
        <f t="shared" si="3286"/>
        <v>1.2749768291274571E-4</v>
      </c>
      <c r="AZ2390" s="13">
        <f t="shared" si="3287"/>
        <v>4.7809718627035946E-5</v>
      </c>
      <c r="BA2390" s="13">
        <f t="shared" si="3288"/>
        <v>1.1951951559572714E-5</v>
      </c>
      <c r="BB2390" s="13">
        <f t="shared" si="3289"/>
        <v>2.2409012777831864E-6</v>
      </c>
      <c r="BC2390" s="13">
        <f t="shared" si="3290"/>
        <v>3.3612174625981132E-7</v>
      </c>
      <c r="BD2390" s="13">
        <f t="shared" si="3291"/>
        <v>4.593415106794791E-5</v>
      </c>
      <c r="BE2390" s="13">
        <f t="shared" si="3292"/>
        <v>4.2844989104384123E-5</v>
      </c>
      <c r="BF2390" s="13">
        <f t="shared" si="3293"/>
        <v>1.9981789678003978E-5</v>
      </c>
      <c r="BG2390" s="13">
        <f t="shared" si="3294"/>
        <v>6.2126583463195992E-6</v>
      </c>
      <c r="BH2390" s="13">
        <f t="shared" si="3295"/>
        <v>1.4487112146884824E-6</v>
      </c>
      <c r="BI2390" s="13">
        <f t="shared" si="3296"/>
        <v>2.7025650748137398E-7</v>
      </c>
      <c r="BJ2390" s="14">
        <f t="shared" si="3297"/>
        <v>0.38091447915292559</v>
      </c>
      <c r="BK2390" s="14">
        <f t="shared" si="3298"/>
        <v>0.34060173880355554</v>
      </c>
      <c r="BL2390" s="14">
        <f t="shared" si="3299"/>
        <v>0.2654759862632366</v>
      </c>
      <c r="BM2390" s="14">
        <f t="shared" si="3300"/>
        <v>0.23815387706246399</v>
      </c>
      <c r="BN2390" s="14">
        <f t="shared" si="3301"/>
        <v>0.76177815358055712</v>
      </c>
    </row>
    <row r="2391" spans="1:66" x14ac:dyDescent="0.25">
      <c r="A2391" t="s">
        <v>340</v>
      </c>
      <c r="B2391" t="s">
        <v>138</v>
      </c>
      <c r="C2391" t="s">
        <v>141</v>
      </c>
      <c r="D2391" t="s">
        <v>465</v>
      </c>
      <c r="E2391" s="10">
        <f>VLOOKUP(A2391,home!$A$2:$E$405,3,FALSE)</f>
        <v>1.3937999999999999</v>
      </c>
      <c r="F2391" s="10">
        <f>VLOOKUP(B2391,home!$B$2:$E$405,3,FALSE)</f>
        <v>0.50219999999999998</v>
      </c>
      <c r="G2391" s="10">
        <f>VLOOKUP(C2391,away!$B$2:$E$405,4,FALSE)</f>
        <v>1.0044</v>
      </c>
      <c r="H2391" s="10">
        <f>VLOOKUP(A2391,away!$A$2:$E$405,3,FALSE)</f>
        <v>1.2</v>
      </c>
      <c r="I2391" s="10">
        <f>VLOOKUP(C2391,away!$B$2:$E$405,3,FALSE)</f>
        <v>1.25</v>
      </c>
      <c r="J2391" s="10">
        <f>VLOOKUP(B2391,home!$B$2:$E$405,4,FALSE)</f>
        <v>2.1667000000000001</v>
      </c>
      <c r="K2391" s="12">
        <f t="shared" si="3246"/>
        <v>0.70304621198399986</v>
      </c>
      <c r="L2391" s="12">
        <f t="shared" si="3247"/>
        <v>3.2500499999999999</v>
      </c>
      <c r="M2391" s="13">
        <f t="shared" si="3248"/>
        <v>1.9195177334697656E-2</v>
      </c>
      <c r="N2391" s="13">
        <f t="shared" si="3249"/>
        <v>1.3495096713520317E-2</v>
      </c>
      <c r="O2391" s="13">
        <f t="shared" si="3250"/>
        <v>6.2385286096634102E-2</v>
      </c>
      <c r="P2391" s="13">
        <f t="shared" si="3251"/>
        <v>4.3859739073776702E-2</v>
      </c>
      <c r="Q2391" s="13">
        <f t="shared" si="3252"/>
        <v>4.7438383123990921E-3</v>
      </c>
      <c r="R2391" s="13">
        <f t="shared" si="3253"/>
        <v>0.10137764953918287</v>
      </c>
      <c r="S2391" s="13">
        <f t="shared" si="3254"/>
        <v>2.5054166967013271E-2</v>
      </c>
      <c r="T2391" s="13">
        <f t="shared" si="3255"/>
        <v>1.5417711707212666E-2</v>
      </c>
      <c r="U2391" s="13">
        <f t="shared" si="3256"/>
        <v>7.1273172488364012E-2</v>
      </c>
      <c r="V2391" s="13">
        <f t="shared" si="3257"/>
        <v>6.3607946165247084E-3</v>
      </c>
      <c r="W2391" s="13">
        <f t="shared" si="3258"/>
        <v>1.1117125185989174E-3</v>
      </c>
      <c r="X2391" s="13">
        <f t="shared" si="3259"/>
        <v>3.613121271072411E-3</v>
      </c>
      <c r="Y2391" s="13">
        <f t="shared" si="3260"/>
        <v>5.8714123935244469E-3</v>
      </c>
      <c r="Z2391" s="13">
        <f t="shared" si="3261"/>
        <v>0.10982747662827375</v>
      </c>
      <c r="AA2391" s="13">
        <f t="shared" si="3262"/>
        <v>7.7213791415269128E-2</v>
      </c>
      <c r="AB2391" s="13">
        <f t="shared" si="3263"/>
        <v>2.7142431783713825E-2</v>
      </c>
      <c r="AC2391" s="13">
        <f t="shared" si="3264"/>
        <v>9.0837527611154596E-4</v>
      </c>
      <c r="AD2391" s="13">
        <f t="shared" si="3265"/>
        <v>1.9539631875404014E-4</v>
      </c>
      <c r="AE2391" s="13">
        <f t="shared" si="3266"/>
        <v>6.3504780576656807E-4</v>
      </c>
      <c r="AF2391" s="13">
        <f t="shared" si="3267"/>
        <v>1.0319685605658176E-3</v>
      </c>
      <c r="AG2391" s="13">
        <f t="shared" si="3268"/>
        <v>1.1179831400889783E-3</v>
      </c>
      <c r="AH2391" s="13">
        <f t="shared" si="3269"/>
        <v>8.923619760393027E-2</v>
      </c>
      <c r="AI2391" s="13">
        <f t="shared" si="3270"/>
        <v>6.2737170697298852E-2</v>
      </c>
      <c r="AJ2391" s="13">
        <f t="shared" si="3271"/>
        <v>2.2053565104664778E-2</v>
      </c>
      <c r="AK2391" s="13">
        <f t="shared" si="3272"/>
        <v>5.1682251358590317E-3</v>
      </c>
      <c r="AL2391" s="13">
        <f t="shared" si="3273"/>
        <v>8.3023150860512377E-5</v>
      </c>
      <c r="AM2391" s="13">
        <f t="shared" si="3274"/>
        <v>2.7474528347129232E-5</v>
      </c>
      <c r="AN2391" s="13">
        <f t="shared" si="3275"/>
        <v>8.9293590854587344E-5</v>
      </c>
      <c r="AO2391" s="13">
        <f t="shared" si="3276"/>
        <v>1.4510431747847587E-4</v>
      </c>
      <c r="AP2391" s="13">
        <f t="shared" si="3277"/>
        <v>1.5719876234030679E-4</v>
      </c>
      <c r="AQ2391" s="13">
        <f t="shared" si="3278"/>
        <v>1.2772595938602852E-4</v>
      </c>
      <c r="AR2391" s="13">
        <f t="shared" si="3279"/>
        <v>5.80044208045307E-2</v>
      </c>
      <c r="AS2391" s="13">
        <f t="shared" si="3280"/>
        <v>4.0779788324951223E-2</v>
      </c>
      <c r="AT2391" s="13">
        <f t="shared" si="3281"/>
        <v>1.4335037853683149E-2</v>
      </c>
      <c r="AU2391" s="13">
        <f t="shared" si="3282"/>
        <v>3.3593980205597284E-3</v>
      </c>
      <c r="AV2391" s="13">
        <f t="shared" si="3283"/>
        <v>5.9045301322526583E-4</v>
      </c>
      <c r="AW2391" s="13">
        <f t="shared" si="3284"/>
        <v>5.2695147651063613E-6</v>
      </c>
      <c r="AX2391" s="13">
        <f t="shared" si="3285"/>
        <v>3.2193105134160378E-6</v>
      </c>
      <c r="AY2391" s="13">
        <f t="shared" si="3286"/>
        <v>1.0462920134127792E-5</v>
      </c>
      <c r="AZ2391" s="13">
        <f t="shared" si="3287"/>
        <v>1.7002506790961021E-5</v>
      </c>
      <c r="BA2391" s="13">
        <f t="shared" si="3288"/>
        <v>1.8419665731987621E-5</v>
      </c>
      <c r="BB2391" s="13">
        <f t="shared" si="3289"/>
        <v>1.496620865306159E-5</v>
      </c>
      <c r="BC2391" s="13">
        <f t="shared" si="3290"/>
        <v>9.7281852865765623E-6</v>
      </c>
      <c r="BD2391" s="13">
        <f t="shared" si="3291"/>
        <v>3.1419544639294174E-2</v>
      </c>
      <c r="BE2391" s="13">
        <f t="shared" si="3292"/>
        <v>2.208939184091796E-2</v>
      </c>
      <c r="BF2391" s="13">
        <f t="shared" si="3293"/>
        <v>7.7649316293938219E-3</v>
      </c>
      <c r="BG2391" s="13">
        <f t="shared" si="3294"/>
        <v>1.8197019227866914E-3</v>
      </c>
      <c r="BH2391" s="13">
        <f t="shared" si="3295"/>
        <v>3.1983363593879598E-4</v>
      </c>
      <c r="BI2391" s="13">
        <f t="shared" si="3296"/>
        <v>4.4971565242368055E-5</v>
      </c>
      <c r="BJ2391" s="14">
        <f t="shared" si="3297"/>
        <v>4.7853884697019906E-2</v>
      </c>
      <c r="BK2391" s="14">
        <f t="shared" si="3298"/>
        <v>9.5471739339118497E-2</v>
      </c>
      <c r="BL2391" s="14">
        <f t="shared" si="3299"/>
        <v>0.69911496311544086</v>
      </c>
      <c r="BM2391" s="14">
        <f t="shared" si="3300"/>
        <v>0.70720608330427337</v>
      </c>
      <c r="BN2391" s="14">
        <f t="shared" si="3301"/>
        <v>0.24505678707021072</v>
      </c>
    </row>
    <row r="2392" spans="1:66" x14ac:dyDescent="0.25">
      <c r="A2392" t="s">
        <v>340</v>
      </c>
      <c r="B2392" t="s">
        <v>132</v>
      </c>
      <c r="C2392" t="s">
        <v>143</v>
      </c>
      <c r="D2392" t="s">
        <v>465</v>
      </c>
      <c r="E2392" s="10">
        <f>VLOOKUP(A2392,home!$A$2:$E$405,3,FALSE)</f>
        <v>1.3937999999999999</v>
      </c>
      <c r="F2392" s="10">
        <f>VLOOKUP(B2392,home!$B$2:$E$405,3,FALSE)</f>
        <v>0.78920000000000001</v>
      </c>
      <c r="G2392" s="10">
        <f>VLOOKUP(C2392,away!$B$2:$E$405,4,FALSE)</f>
        <v>0.93269999999999997</v>
      </c>
      <c r="H2392" s="10">
        <f>VLOOKUP(A2392,away!$A$2:$E$405,3,FALSE)</f>
        <v>1.2</v>
      </c>
      <c r="I2392" s="10">
        <f>VLOOKUP(C2392,away!$B$2:$E$405,3,FALSE)</f>
        <v>0.41670000000000001</v>
      </c>
      <c r="J2392" s="10">
        <f>VLOOKUP(B2392,home!$B$2:$E$405,4,FALSE)</f>
        <v>1.3332999999999999</v>
      </c>
      <c r="K2392" s="12">
        <f t="shared" si="3246"/>
        <v>1.025957837592</v>
      </c>
      <c r="L2392" s="12">
        <f t="shared" si="3247"/>
        <v>0.66670333199999998</v>
      </c>
      <c r="M2392" s="13">
        <f t="shared" si="3248"/>
        <v>0.18402913903478002</v>
      </c>
      <c r="N2392" s="13">
        <f t="shared" si="3249"/>
        <v>0.18880613753804043</v>
      </c>
      <c r="O2392" s="13">
        <f t="shared" si="3250"/>
        <v>0.1226928401795791</v>
      </c>
      <c r="P2392" s="13">
        <f t="shared" si="3251"/>
        <v>0.12587768099866181</v>
      </c>
      <c r="Q2392" s="13">
        <f t="shared" si="3252"/>
        <v>9.6853568296312836E-2</v>
      </c>
      <c r="R2392" s="13">
        <f t="shared" si="3253"/>
        <v>4.0899862680134423E-2</v>
      </c>
      <c r="S2392" s="13">
        <f t="shared" si="3254"/>
        <v>2.1525382687638192E-2</v>
      </c>
      <c r="T2392" s="13">
        <f t="shared" si="3255"/>
        <v>6.4572596699241328E-2</v>
      </c>
      <c r="U2392" s="13">
        <f t="shared" si="3256"/>
        <v>4.196153467312045E-2</v>
      </c>
      <c r="V2392" s="13">
        <f t="shared" si="3257"/>
        <v>1.6359518265785513E-3</v>
      </c>
      <c r="W2392" s="13">
        <f t="shared" si="3258"/>
        <v>3.3122559164118069E-2</v>
      </c>
      <c r="X2392" s="13">
        <f t="shared" si="3259"/>
        <v>2.2082920559084653E-2</v>
      </c>
      <c r="Y2392" s="13">
        <f t="shared" si="3260"/>
        <v>7.3613783585165186E-3</v>
      </c>
      <c r="Z2392" s="13">
        <f t="shared" si="3261"/>
        <v>9.0893582423960239E-3</v>
      </c>
      <c r="AA2392" s="13">
        <f t="shared" si="3262"/>
        <v>9.3252983274676477E-3</v>
      </c>
      <c r="AB2392" s="13">
        <f t="shared" si="3263"/>
        <v>4.7836814534744998E-3</v>
      </c>
      <c r="AC2392" s="13">
        <f t="shared" si="3264"/>
        <v>6.9937912833845396E-5</v>
      </c>
      <c r="AD2392" s="13">
        <f t="shared" si="3265"/>
        <v>8.4955872938829117E-3</v>
      </c>
      <c r="AE2392" s="13">
        <f t="shared" si="3266"/>
        <v>5.6640363561286005E-3</v>
      </c>
      <c r="AF2392" s="13">
        <f t="shared" si="3267"/>
        <v>1.888115955600038E-3</v>
      </c>
      <c r="AG2392" s="13">
        <f t="shared" si="3268"/>
        <v>4.1960439960030317E-4</v>
      </c>
      <c r="AH2392" s="13">
        <f t="shared" si="3269"/>
        <v>1.5149763564867732E-3</v>
      </c>
      <c r="AI2392" s="13">
        <f t="shared" si="3270"/>
        <v>1.5543018667041766E-3</v>
      </c>
      <c r="AJ2392" s="13">
        <f t="shared" si="3271"/>
        <v>7.97324091064513E-4</v>
      </c>
      <c r="AK2392" s="13">
        <f t="shared" si="3272"/>
        <v>2.7267363344285158E-4</v>
      </c>
      <c r="AL2392" s="13">
        <f t="shared" si="3273"/>
        <v>1.9135278961984814E-6</v>
      </c>
      <c r="AM2392" s="13">
        <f t="shared" si="3274"/>
        <v>1.7432228738212376E-3</v>
      </c>
      <c r="AN2392" s="13">
        <f t="shared" si="3275"/>
        <v>1.1622124983952345E-3</v>
      </c>
      <c r="AO2392" s="13">
        <f t="shared" si="3276"/>
        <v>3.8742547258607368E-4</v>
      </c>
      <c r="AP2392" s="13">
        <f t="shared" si="3277"/>
        <v>8.6099284491603334E-5</v>
      </c>
      <c r="AQ2392" s="13">
        <f t="shared" si="3278"/>
        <v>1.4350669963341967E-5</v>
      </c>
      <c r="AR2392" s="13">
        <f t="shared" si="3279"/>
        <v>2.0200795695419029E-4</v>
      </c>
      <c r="AS2392" s="13">
        <f t="shared" si="3280"/>
        <v>2.0725164669309888E-4</v>
      </c>
      <c r="AT2392" s="13">
        <f t="shared" si="3281"/>
        <v>1.0631572563931644E-4</v>
      </c>
      <c r="AU2392" s="13">
        <f t="shared" si="3282"/>
        <v>3.6358483992979151E-5</v>
      </c>
      <c r="AV2392" s="13">
        <f t="shared" si="3283"/>
        <v>9.3255679038900566E-6</v>
      </c>
      <c r="AW2392" s="13">
        <f t="shared" si="3284"/>
        <v>3.6357535455022309E-8</v>
      </c>
      <c r="AX2392" s="13">
        <f t="shared" si="3285"/>
        <v>2.9807886167775802E-4</v>
      </c>
      <c r="AY2392" s="13">
        <f t="shared" si="3286"/>
        <v>1.9873017027932836E-4</v>
      </c>
      <c r="AZ2392" s="13">
        <f t="shared" si="3287"/>
        <v>6.6247033347077776E-5</v>
      </c>
      <c r="BA2392" s="13">
        <f t="shared" si="3288"/>
        <v>1.4722372622537291E-5</v>
      </c>
      <c r="BB2392" s="13">
        <f t="shared" si="3289"/>
        <v>2.4538637205977973E-6</v>
      </c>
      <c r="BC2392" s="13">
        <f t="shared" si="3290"/>
        <v>3.2719982375929374E-7</v>
      </c>
      <c r="BD2392" s="13">
        <f t="shared" si="3291"/>
        <v>2.2446562998645203E-5</v>
      </c>
      <c r="BE2392" s="13">
        <f t="shared" si="3292"/>
        <v>2.302922723546263E-5</v>
      </c>
      <c r="BF2392" s="13">
        <f t="shared" si="3293"/>
        <v>1.1813508087955015E-5</v>
      </c>
      <c r="BG2392" s="13">
        <f t="shared" si="3294"/>
        <v>4.0400537374313099E-6</v>
      </c>
      <c r="BH2392" s="13">
        <f t="shared" si="3295"/>
        <v>1.0362311990526259E-6</v>
      </c>
      <c r="BI2392" s="13">
        <f t="shared" si="3296"/>
        <v>2.1262590404507958E-7</v>
      </c>
      <c r="BJ2392" s="14">
        <f t="shared" si="3297"/>
        <v>0.43324037492125417</v>
      </c>
      <c r="BK2392" s="14">
        <f t="shared" si="3298"/>
        <v>0.33333873615866794</v>
      </c>
      <c r="BL2392" s="14">
        <f t="shared" si="3299"/>
        <v>0.22442633085182054</v>
      </c>
      <c r="BM2392" s="14">
        <f t="shared" si="3300"/>
        <v>0.24073687763388626</v>
      </c>
      <c r="BN2392" s="14">
        <f t="shared" si="3301"/>
        <v>0.75915922872750874</v>
      </c>
    </row>
    <row r="2393" spans="1:66" x14ac:dyDescent="0.25">
      <c r="A2393" t="s">
        <v>340</v>
      </c>
      <c r="B2393" t="s">
        <v>137</v>
      </c>
      <c r="C2393" t="s">
        <v>133</v>
      </c>
      <c r="D2393" t="s">
        <v>465</v>
      </c>
      <c r="E2393" s="10">
        <f>VLOOKUP(A2393,home!$A$2:$E$405,3,FALSE)</f>
        <v>1.3937999999999999</v>
      </c>
      <c r="F2393" s="10">
        <f>VLOOKUP(B2393,home!$B$2:$E$405,3,FALSE)</f>
        <v>0.93269999999999997</v>
      </c>
      <c r="G2393" s="10">
        <f>VLOOKUP(C2393,away!$B$2:$E$405,4,FALSE)</f>
        <v>1.2197</v>
      </c>
      <c r="H2393" s="10">
        <f>VLOOKUP(A2393,away!$A$2:$E$405,3,FALSE)</f>
        <v>1.2</v>
      </c>
      <c r="I2393" s="10">
        <f>VLOOKUP(C2393,away!$B$2:$E$405,3,FALSE)</f>
        <v>0.83330000000000004</v>
      </c>
      <c r="J2393" s="10">
        <f>VLOOKUP(B2393,home!$B$2:$E$405,4,FALSE)</f>
        <v>0.58330000000000004</v>
      </c>
      <c r="K2393" s="12">
        <f t="shared" si="3246"/>
        <v>1.5856066580219998</v>
      </c>
      <c r="L2393" s="12">
        <f t="shared" si="3247"/>
        <v>0.583276668</v>
      </c>
      <c r="M2393" s="13">
        <f t="shared" si="3248"/>
        <v>0.11430518729852077</v>
      </c>
      <c r="N2393" s="13">
        <f t="shared" si="3249"/>
        <v>0.18124306602698625</v>
      </c>
      <c r="O2393" s="13">
        <f t="shared" si="3250"/>
        <v>6.6671548782597109E-2</v>
      </c>
      <c r="P2393" s="13">
        <f t="shared" si="3251"/>
        <v>0.10571485165032453</v>
      </c>
      <c r="Q2393" s="13">
        <f t="shared" si="3252"/>
        <v>0.14369010610635519</v>
      </c>
      <c r="R2393" s="13">
        <f t="shared" si="3253"/>
        <v>1.9443979412156347E-2</v>
      </c>
      <c r="S2393" s="13">
        <f t="shared" si="3254"/>
        <v>2.4442525583427195E-2</v>
      </c>
      <c r="T2393" s="13">
        <f t="shared" si="3255"/>
        <v>8.3811086314281302E-2</v>
      </c>
      <c r="U2393" s="13">
        <f t="shared" si="3256"/>
        <v>3.0830503214357791E-2</v>
      </c>
      <c r="V2393" s="13">
        <f t="shared" si="3257"/>
        <v>2.5117339399120327E-3</v>
      </c>
      <c r="W2393" s="13">
        <f t="shared" si="3258"/>
        <v>7.5945329644708112E-2</v>
      </c>
      <c r="X2393" s="13">
        <f t="shared" si="3259"/>
        <v>4.4297138825326966E-2</v>
      </c>
      <c r="Y2393" s="13">
        <f t="shared" si="3260"/>
        <v>1.2918743767985073E-2</v>
      </c>
      <c r="Z2393" s="13">
        <f t="shared" si="3261"/>
        <v>3.7804065080610507E-3</v>
      </c>
      <c r="AA2393" s="13">
        <f t="shared" si="3262"/>
        <v>5.9942377292113002E-3</v>
      </c>
      <c r="AB2393" s="13">
        <f t="shared" si="3263"/>
        <v>4.7522516266020566E-3</v>
      </c>
      <c r="AC2393" s="13">
        <f t="shared" si="3264"/>
        <v>1.4518565775444145E-4</v>
      </c>
      <c r="AD2393" s="13">
        <f t="shared" si="3265"/>
        <v>3.0104855082581199E-2</v>
      </c>
      <c r="AE2393" s="13">
        <f t="shared" si="3266"/>
        <v>1.7559459563190827E-2</v>
      </c>
      <c r="AF2393" s="13">
        <f t="shared" si="3267"/>
        <v>5.1210115329493391E-3</v>
      </c>
      <c r="AG2393" s="13">
        <f t="shared" si="3268"/>
        <v>9.9565551457608771E-4</v>
      </c>
      <c r="AH2393" s="13">
        <f t="shared" si="3269"/>
        <v>5.5125572792684115E-4</v>
      </c>
      <c r="AI2393" s="13">
        <f t="shared" si="3270"/>
        <v>8.7407475247356335E-4</v>
      </c>
      <c r="AJ2393" s="13">
        <f t="shared" si="3271"/>
        <v>6.9296937356550696E-4</v>
      </c>
      <c r="AK2393" s="13">
        <f t="shared" si="3272"/>
        <v>3.6625895084360064E-4</v>
      </c>
      <c r="AL2393" s="13">
        <f t="shared" si="3273"/>
        <v>5.3709829392717993E-6</v>
      </c>
      <c r="AM2393" s="13">
        <f t="shared" si="3274"/>
        <v>9.5468917315456332E-3</v>
      </c>
      <c r="AN2393" s="13">
        <f t="shared" si="3275"/>
        <v>5.5684791989326866E-3</v>
      </c>
      <c r="AO2393" s="13">
        <f t="shared" si="3276"/>
        <v>1.6239819964903831E-3</v>
      </c>
      <c r="AP2393" s="13">
        <f t="shared" si="3277"/>
        <v>3.1574360260163277E-4</v>
      </c>
      <c r="AQ2393" s="13">
        <f t="shared" si="3278"/>
        <v>4.6041469116949126E-5</v>
      </c>
      <c r="AR2393" s="13">
        <f t="shared" si="3279"/>
        <v>6.4306920840216528E-5</v>
      </c>
      <c r="AS2393" s="13">
        <f t="shared" si="3280"/>
        <v>1.0196548184114101E-4</v>
      </c>
      <c r="AT2393" s="13">
        <f t="shared" si="3281"/>
        <v>8.0838573447867263E-5</v>
      </c>
      <c r="AU2393" s="13">
        <f t="shared" si="3282"/>
        <v>4.272606009464625E-5</v>
      </c>
      <c r="AV2393" s="13">
        <f t="shared" si="3283"/>
        <v>1.6936681339279801E-5</v>
      </c>
      <c r="AW2393" s="13">
        <f t="shared" si="3284"/>
        <v>1.3798165100831927E-7</v>
      </c>
      <c r="AX2393" s="13">
        <f t="shared" si="3285"/>
        <v>2.5229358488256565E-3</v>
      </c>
      <c r="AY2393" s="13">
        <f t="shared" si="3286"/>
        <v>1.4715696154807805E-3</v>
      </c>
      <c r="AZ2393" s="13">
        <f t="shared" si="3287"/>
        <v>4.2916611102383539E-4</v>
      </c>
      <c r="BA2393" s="13">
        <f t="shared" si="3288"/>
        <v>8.3440859752166921E-5</v>
      </c>
      <c r="BB2393" s="13">
        <f t="shared" si="3289"/>
        <v>1.2167276662824807E-5</v>
      </c>
      <c r="BC2393" s="13">
        <f t="shared" si="3290"/>
        <v>1.4193777181053232E-6</v>
      </c>
      <c r="BD2393" s="13">
        <f t="shared" si="3291"/>
        <v>6.2514544195035384E-6</v>
      </c>
      <c r="BE2393" s="13">
        <f t="shared" si="3292"/>
        <v>9.9123477498858646E-6</v>
      </c>
      <c r="BF2393" s="13">
        <f t="shared" si="3293"/>
        <v>7.8585422944242099E-6</v>
      </c>
      <c r="BG2393" s="13">
        <f t="shared" si="3294"/>
        <v>4.1535189947955022E-6</v>
      </c>
      <c r="BH2393" s="13">
        <f t="shared" si="3295"/>
        <v>1.6464618430921489E-6</v>
      </c>
      <c r="BI2393" s="13">
        <f t="shared" si="3296"/>
        <v>5.2212817211721662E-7</v>
      </c>
      <c r="BJ2393" s="14">
        <f t="shared" si="3297"/>
        <v>0.61730828946709104</v>
      </c>
      <c r="BK2393" s="14">
        <f t="shared" si="3298"/>
        <v>0.24859642472835902</v>
      </c>
      <c r="BL2393" s="14">
        <f t="shared" si="3299"/>
        <v>0.13051419774077108</v>
      </c>
      <c r="BM2393" s="14">
        <f t="shared" si="3300"/>
        <v>0.36765914753351225</v>
      </c>
      <c r="BN2393" s="14">
        <f t="shared" si="3301"/>
        <v>0.63106873927694029</v>
      </c>
    </row>
    <row r="2394" spans="1:66" x14ac:dyDescent="0.25">
      <c r="A2394" t="s">
        <v>340</v>
      </c>
      <c r="B2394" t="s">
        <v>131</v>
      </c>
      <c r="C2394" t="s">
        <v>134</v>
      </c>
      <c r="D2394" t="s">
        <v>466</v>
      </c>
      <c r="E2394" s="10">
        <f>VLOOKUP(A2394,home!$A$2:$E$405,3,FALSE)</f>
        <v>1.3937999999999999</v>
      </c>
      <c r="F2394" s="10">
        <f>VLOOKUP(B2394,home!$B$2:$E$405,3,FALSE)</f>
        <v>1.0044</v>
      </c>
      <c r="G2394" s="10">
        <f>VLOOKUP(C2394,away!$B$2:$E$405,4,FALSE)</f>
        <v>0.78920000000000001</v>
      </c>
      <c r="H2394" s="10">
        <f>VLOOKUP(A2394,away!$A$2:$E$405,3,FALSE)</f>
        <v>1.2</v>
      </c>
      <c r="I2394" s="10">
        <f>VLOOKUP(C2394,away!$B$2:$E$405,3,FALSE)</f>
        <v>0.75</v>
      </c>
      <c r="J2394" s="10">
        <f>VLOOKUP(B2394,home!$B$2:$E$405,4,FALSE)</f>
        <v>0.5</v>
      </c>
      <c r="K2394" s="12">
        <f t="shared" si="3246"/>
        <v>1.1048269026239999</v>
      </c>
      <c r="L2394" s="12">
        <f t="shared" si="3247"/>
        <v>0.44999999999999996</v>
      </c>
      <c r="M2394" s="13">
        <f t="shared" si="3248"/>
        <v>0.2112259421330302</v>
      </c>
      <c r="N2394" s="13">
        <f t="shared" si="3249"/>
        <v>0.23336810340067202</v>
      </c>
      <c r="O2394" s="13">
        <f t="shared" si="3250"/>
        <v>9.5051673959863567E-2</v>
      </c>
      <c r="P2394" s="13">
        <f t="shared" si="3251"/>
        <v>0.10501564653030239</v>
      </c>
      <c r="Q2394" s="13">
        <f t="shared" si="3252"/>
        <v>0.1289156794257009</v>
      </c>
      <c r="R2394" s="13">
        <f t="shared" si="3253"/>
        <v>2.1386626640969301E-2</v>
      </c>
      <c r="S2394" s="13">
        <f t="shared" si="3254"/>
        <v>1.3052712541852212E-2</v>
      </c>
      <c r="T2394" s="13">
        <f t="shared" si="3255"/>
        <v>5.8012055741565392E-2</v>
      </c>
      <c r="U2394" s="13">
        <f t="shared" si="3256"/>
        <v>2.3628520469318032E-2</v>
      </c>
      <c r="V2394" s="13">
        <f t="shared" si="3257"/>
        <v>7.2104939842280069E-4</v>
      </c>
      <c r="W2394" s="13">
        <f t="shared" si="3258"/>
        <v>4.7476503599855217E-2</v>
      </c>
      <c r="X2394" s="13">
        <f t="shared" si="3259"/>
        <v>2.1364426619934845E-2</v>
      </c>
      <c r="Y2394" s="13">
        <f t="shared" si="3260"/>
        <v>4.8069959894853388E-3</v>
      </c>
      <c r="Z2394" s="13">
        <f t="shared" si="3261"/>
        <v>3.2079939961453946E-3</v>
      </c>
      <c r="AA2394" s="13">
        <f t="shared" si="3262"/>
        <v>3.5442780703977043E-3</v>
      </c>
      <c r="AB2394" s="13">
        <f t="shared" si="3263"/>
        <v>1.9579068812778312E-3</v>
      </c>
      <c r="AC2394" s="13">
        <f t="shared" si="3264"/>
        <v>2.2405353004641414E-5</v>
      </c>
      <c r="AD2394" s="13">
        <f t="shared" si="3265"/>
        <v>1.3113329604911309E-2</v>
      </c>
      <c r="AE2394" s="13">
        <f t="shared" si="3266"/>
        <v>5.9009983222100887E-3</v>
      </c>
      <c r="AF2394" s="13">
        <f t="shared" si="3267"/>
        <v>1.3277246224972696E-3</v>
      </c>
      <c r="AG2394" s="13">
        <f t="shared" si="3268"/>
        <v>1.9915869337459042E-4</v>
      </c>
      <c r="AH2394" s="13">
        <f t="shared" si="3269"/>
        <v>3.6089932456635678E-4</v>
      </c>
      <c r="AI2394" s="13">
        <f t="shared" si="3270"/>
        <v>3.987312829197416E-4</v>
      </c>
      <c r="AJ2394" s="13">
        <f t="shared" si="3271"/>
        <v>2.2026452414375595E-4</v>
      </c>
      <c r="AK2394" s="13">
        <f t="shared" si="3272"/>
        <v>8.1118057322565062E-5</v>
      </c>
      <c r="AL2394" s="13">
        <f t="shared" si="3273"/>
        <v>4.4557266172167567E-7</v>
      </c>
      <c r="AM2394" s="13">
        <f t="shared" si="3274"/>
        <v>2.8975918660963532E-3</v>
      </c>
      <c r="AN2394" s="13">
        <f t="shared" si="3275"/>
        <v>1.3039163397433587E-3</v>
      </c>
      <c r="AO2394" s="13">
        <f t="shared" si="3276"/>
        <v>2.9338117644225566E-4</v>
      </c>
      <c r="AP2394" s="13">
        <f t="shared" si="3277"/>
        <v>4.4007176466338342E-5</v>
      </c>
      <c r="AQ2394" s="13">
        <f t="shared" si="3278"/>
        <v>4.9508073524630616E-6</v>
      </c>
      <c r="AR2394" s="13">
        <f t="shared" si="3279"/>
        <v>3.2480939210972118E-5</v>
      </c>
      <c r="AS2394" s="13">
        <f t="shared" si="3280"/>
        <v>3.5885815462776758E-5</v>
      </c>
      <c r="AT2394" s="13">
        <f t="shared" si="3281"/>
        <v>1.9823807172938043E-5</v>
      </c>
      <c r="AU2394" s="13">
        <f t="shared" si="3282"/>
        <v>7.3006251590308578E-6</v>
      </c>
      <c r="AV2394" s="13">
        <f t="shared" si="3283"/>
        <v>2.0164817704177281E-6</v>
      </c>
      <c r="AW2394" s="13">
        <f t="shared" si="3284"/>
        <v>6.1535082967986171E-9</v>
      </c>
      <c r="AX2394" s="13">
        <f t="shared" si="3285"/>
        <v>5.3355624108128755E-4</v>
      </c>
      <c r="AY2394" s="13">
        <f t="shared" si="3286"/>
        <v>2.4010030848657936E-4</v>
      </c>
      <c r="AZ2394" s="13">
        <f t="shared" si="3287"/>
        <v>5.4022569409480347E-5</v>
      </c>
      <c r="BA2394" s="13">
        <f t="shared" si="3288"/>
        <v>8.103385411422051E-6</v>
      </c>
      <c r="BB2394" s="13">
        <f t="shared" si="3289"/>
        <v>9.1163085878498048E-7</v>
      </c>
      <c r="BC2394" s="13">
        <f t="shared" si="3290"/>
        <v>8.204677729064827E-8</v>
      </c>
      <c r="BD2394" s="13">
        <f t="shared" si="3291"/>
        <v>2.4360704408229075E-6</v>
      </c>
      <c r="BE2394" s="13">
        <f t="shared" si="3292"/>
        <v>2.6914361597082552E-6</v>
      </c>
      <c r="BF2394" s="13">
        <f t="shared" si="3293"/>
        <v>1.4867855379703525E-6</v>
      </c>
      <c r="BG2394" s="13">
        <f t="shared" si="3294"/>
        <v>5.4754688692731408E-7</v>
      </c>
      <c r="BH2394" s="13">
        <f t="shared" si="3295"/>
        <v>1.5123613278132952E-7</v>
      </c>
      <c r="BI2394" s="13">
        <f t="shared" si="3296"/>
        <v>3.3417949629125664E-8</v>
      </c>
      <c r="BJ2394" s="14">
        <f t="shared" si="3297"/>
        <v>0.51986559956833278</v>
      </c>
      <c r="BK2394" s="14">
        <f t="shared" si="3298"/>
        <v>0.33027830183776052</v>
      </c>
      <c r="BL2394" s="14">
        <f t="shared" si="3299"/>
        <v>0.14673487337266275</v>
      </c>
      <c r="BM2394" s="14">
        <f t="shared" si="3300"/>
        <v>0.20488300252938457</v>
      </c>
      <c r="BN2394" s="14">
        <f t="shared" si="3301"/>
        <v>0.79496367209053842</v>
      </c>
    </row>
    <row r="2395" spans="1:66" x14ac:dyDescent="0.25">
      <c r="A2395" t="s">
        <v>340</v>
      </c>
      <c r="B2395" t="s">
        <v>140</v>
      </c>
      <c r="C2395" t="s">
        <v>142</v>
      </c>
      <c r="D2395" t="s">
        <v>466</v>
      </c>
      <c r="E2395" s="10">
        <f>VLOOKUP(A2395,home!$A$2:$E$405,3,FALSE)</f>
        <v>1.3937999999999999</v>
      </c>
      <c r="F2395" s="10">
        <f>VLOOKUP(B2395,home!$B$2:$E$405,3,FALSE)</f>
        <v>1.4349000000000001</v>
      </c>
      <c r="G2395" s="10">
        <f>VLOOKUP(C2395,away!$B$2:$E$405,4,FALSE)</f>
        <v>1.2914000000000001</v>
      </c>
      <c r="H2395" s="10">
        <f>VLOOKUP(A2395,away!$A$2:$E$405,3,FALSE)</f>
        <v>1.2</v>
      </c>
      <c r="I2395" s="10">
        <f>VLOOKUP(C2395,away!$B$2:$E$405,3,FALSE)</f>
        <v>1.6667000000000001</v>
      </c>
      <c r="J2395" s="10">
        <f>VLOOKUP(B2395,home!$B$2:$E$405,4,FALSE)</f>
        <v>0.33329999999999999</v>
      </c>
      <c r="K2395" s="12">
        <f t="shared" si="3246"/>
        <v>2.5827530188680003</v>
      </c>
      <c r="L2395" s="12">
        <f t="shared" si="3247"/>
        <v>0.66661333199999995</v>
      </c>
      <c r="M2395" s="13">
        <f t="shared" si="3248"/>
        <v>3.879878486064274E-2</v>
      </c>
      <c r="N2395" s="13">
        <f t="shared" si="3249"/>
        <v>0.10020767872723513</v>
      </c>
      <c r="O2395" s="13">
        <f t="shared" si="3250"/>
        <v>2.5863787253504213E-2</v>
      </c>
      <c r="P2395" s="13">
        <f t="shared" si="3251"/>
        <v>6.6799774608347726E-2</v>
      </c>
      <c r="Q2395" s="13">
        <f t="shared" si="3252"/>
        <v>0.12940584237326064</v>
      </c>
      <c r="R2395" s="13">
        <f t="shared" si="3253"/>
        <v>8.6205726995987851E-3</v>
      </c>
      <c r="S2395" s="13">
        <f t="shared" si="3254"/>
        <v>2.8752252833132517E-2</v>
      </c>
      <c r="T2395" s="13">
        <f t="shared" si="3255"/>
        <v>8.6263659764706055E-2</v>
      </c>
      <c r="U2395" s="13">
        <f t="shared" si="3256"/>
        <v>2.2264810164259834E-2</v>
      </c>
      <c r="V2395" s="13">
        <f t="shared" si="3257"/>
        <v>5.500298285784056E-3</v>
      </c>
      <c r="W2395" s="13">
        <f t="shared" si="3258"/>
        <v>0.1114077766828985</v>
      </c>
      <c r="X2395" s="13">
        <f t="shared" si="3259"/>
        <v>7.4265909225298882E-2</v>
      </c>
      <c r="Y2395" s="13">
        <f t="shared" si="3260"/>
        <v>2.4753322601343008E-2</v>
      </c>
      <c r="Z2395" s="13">
        <f t="shared" si="3261"/>
        <v>1.9155295636759269E-3</v>
      </c>
      <c r="AA2395" s="13">
        <f t="shared" si="3262"/>
        <v>4.9473397633149046E-3</v>
      </c>
      <c r="AB2395" s="13">
        <f t="shared" si="3263"/>
        <v>6.3888783545336348E-3</v>
      </c>
      <c r="AC2395" s="13">
        <f t="shared" si="3264"/>
        <v>5.9186564587130198E-4</v>
      </c>
      <c r="AD2395" s="13">
        <f t="shared" si="3265"/>
        <v>7.1934692888282012E-2</v>
      </c>
      <c r="AE2395" s="13">
        <f t="shared" si="3266"/>
        <v>4.795262531265438E-2</v>
      </c>
      <c r="AF2395" s="13">
        <f t="shared" si="3267"/>
        <v>1.5982929668908036E-2</v>
      </c>
      <c r="AG2395" s="13">
        <f t="shared" si="3268"/>
        <v>3.5514780005708136E-3</v>
      </c>
      <c r="AH2395" s="13">
        <f t="shared" si="3269"/>
        <v>3.1922938624662889E-4</v>
      </c>
      <c r="AI2395" s="13">
        <f t="shared" si="3270"/>
        <v>8.2449066103985977E-4</v>
      </c>
      <c r="AJ2395" s="13">
        <f t="shared" si="3271"/>
        <v>1.0647278719145858E-3</v>
      </c>
      <c r="AK2395" s="13">
        <f t="shared" si="3272"/>
        <v>9.1664304182009933E-4</v>
      </c>
      <c r="AL2395" s="13">
        <f t="shared" si="3273"/>
        <v>4.0760546377556984E-5</v>
      </c>
      <c r="AM2395" s="13">
        <f t="shared" si="3274"/>
        <v>3.7157909043710559E-2</v>
      </c>
      <c r="AN2395" s="13">
        <f t="shared" si="3275"/>
        <v>2.4769957557780827E-2</v>
      </c>
      <c r="AO2395" s="13">
        <f t="shared" si="3276"/>
        <v>8.2559919705454295E-3</v>
      </c>
      <c r="AP2395" s="13">
        <f t="shared" si="3277"/>
        <v>1.8345181054835111E-3</v>
      </c>
      <c r="AQ2395" s="13">
        <f t="shared" si="3278"/>
        <v>3.0572855672767265E-4</v>
      </c>
      <c r="AR2395" s="13">
        <f t="shared" si="3279"/>
        <v>4.2560512967636059E-5</v>
      </c>
      <c r="AS2395" s="13">
        <f t="shared" si="3280"/>
        <v>1.0992329335173273E-4</v>
      </c>
      <c r="AT2395" s="13">
        <f t="shared" si="3281"/>
        <v>1.4195235887405028E-4</v>
      </c>
      <c r="AU2395" s="13">
        <f t="shared" si="3282"/>
        <v>1.2220929447246239E-4</v>
      </c>
      <c r="AV2395" s="13">
        <f t="shared" si="3283"/>
        <v>7.8909106058120144E-5</v>
      </c>
      <c r="AW2395" s="13">
        <f t="shared" si="3284"/>
        <v>1.9493704082010925E-6</v>
      </c>
      <c r="AX2395" s="13">
        <f t="shared" si="3285"/>
        <v>1.5994950292911012E-2</v>
      </c>
      <c r="AY2395" s="13">
        <f t="shared" si="3286"/>
        <v>1.0662447109931784E-2</v>
      </c>
      <c r="AZ2395" s="13">
        <f t="shared" si="3287"/>
        <v>3.5538646976126984E-3</v>
      </c>
      <c r="BA2395" s="13">
        <f t="shared" si="3288"/>
        <v>7.8968452918425764E-4</v>
      </c>
      <c r="BB2395" s="13">
        <f t="shared" si="3289"/>
        <v>1.3160355880709228E-4</v>
      </c>
      <c r="BC2395" s="13">
        <f t="shared" si="3290"/>
        <v>1.7545737367890751E-5</v>
      </c>
      <c r="BD2395" s="13">
        <f t="shared" si="3291"/>
        <v>4.7285675601641778E-6</v>
      </c>
      <c r="BE2395" s="13">
        <f t="shared" si="3292"/>
        <v>1.2212722140935326E-5</v>
      </c>
      <c r="BF2395" s="13">
        <f t="shared" si="3293"/>
        <v>1.5771222489048393E-5</v>
      </c>
      <c r="BG2395" s="13">
        <f t="shared" si="3294"/>
        <v>1.3577724164942879E-5</v>
      </c>
      <c r="BH2395" s="13">
        <f t="shared" si="3295"/>
        <v>8.7669770190908026E-6</v>
      </c>
      <c r="BI2395" s="13">
        <f t="shared" si="3296"/>
        <v>4.5285872724806291E-6</v>
      </c>
      <c r="BJ2395" s="14">
        <f t="shared" si="3297"/>
        <v>0.76920011640522012</v>
      </c>
      <c r="BK2395" s="14">
        <f t="shared" si="3298"/>
        <v>0.15114618389008766</v>
      </c>
      <c r="BL2395" s="14">
        <f t="shared" si="3299"/>
        <v>7.1765619562603203E-2</v>
      </c>
      <c r="BM2395" s="14">
        <f t="shared" si="3300"/>
        <v>0.61367051115947413</v>
      </c>
      <c r="BN2395" s="14">
        <f t="shared" si="3301"/>
        <v>0.36969644052258921</v>
      </c>
    </row>
    <row r="2396" spans="1:66" x14ac:dyDescent="0.25">
      <c r="A2396" t="s">
        <v>340</v>
      </c>
      <c r="B2396" t="s">
        <v>135</v>
      </c>
      <c r="C2396" t="s">
        <v>129</v>
      </c>
      <c r="D2396" t="s">
        <v>466</v>
      </c>
      <c r="E2396" s="10">
        <f>VLOOKUP(A2396,home!$A$2:$E$405,3,FALSE)</f>
        <v>1.3937999999999999</v>
      </c>
      <c r="F2396" s="10">
        <f>VLOOKUP(B2396,home!$B$2:$E$405,3,FALSE)</f>
        <v>1.6501999999999999</v>
      </c>
      <c r="G2396" s="10">
        <f>VLOOKUP(C2396,away!$B$2:$E$405,4,FALSE)</f>
        <v>1.2914000000000001</v>
      </c>
      <c r="H2396" s="10">
        <f>VLOOKUP(A2396,away!$A$2:$E$405,3,FALSE)</f>
        <v>1.2</v>
      </c>
      <c r="I2396" s="10">
        <f>VLOOKUP(C2396,away!$B$2:$E$405,3,FALSE)</f>
        <v>0.58330000000000004</v>
      </c>
      <c r="J2396" s="10">
        <f>VLOOKUP(B2396,home!$B$2:$E$405,4,FALSE)</f>
        <v>0.58330000000000004</v>
      </c>
      <c r="K2396" s="12">
        <f t="shared" si="3246"/>
        <v>2.9702829686639998</v>
      </c>
      <c r="L2396" s="12">
        <f t="shared" si="3247"/>
        <v>0.40828666800000002</v>
      </c>
      <c r="M2396" s="13">
        <f t="shared" si="3248"/>
        <v>3.409618981166046E-2</v>
      </c>
      <c r="N2396" s="13">
        <f t="shared" si="3249"/>
        <v>0.10127533189391005</v>
      </c>
      <c r="O2396" s="13">
        <f t="shared" si="3250"/>
        <v>1.3921019729698397E-2</v>
      </c>
      <c r="P2396" s="13">
        <f t="shared" si="3251"/>
        <v>4.1349367809558668E-2</v>
      </c>
      <c r="Q2396" s="13">
        <f t="shared" si="3252"/>
        <v>0.15040819673513753</v>
      </c>
      <c r="R2396" s="13">
        <f t="shared" si="3253"/>
        <v>2.8418833803004091E-3</v>
      </c>
      <c r="S2396" s="13">
        <f t="shared" si="3254"/>
        <v>1.2536373035334341E-2</v>
      </c>
      <c r="T2396" s="13">
        <f t="shared" si="3255"/>
        <v>6.1409661484877781E-2</v>
      </c>
      <c r="U2396" s="13">
        <f t="shared" si="3256"/>
        <v>8.4411978034355829E-3</v>
      </c>
      <c r="V2396" s="13">
        <f t="shared" si="3257"/>
        <v>1.6892441403740946E-3</v>
      </c>
      <c r="W2396" s="13">
        <f t="shared" si="3258"/>
        <v>0.14891830170328105</v>
      </c>
      <c r="X2396" s="13">
        <f t="shared" si="3259"/>
        <v>6.0801357206651356E-2</v>
      </c>
      <c r="Y2396" s="13">
        <f t="shared" si="3260"/>
        <v>1.2412191771890733E-2</v>
      </c>
      <c r="Z2396" s="13">
        <f t="shared" si="3261"/>
        <v>3.8676769872914366E-4</v>
      </c>
      <c r="AA2396" s="13">
        <f t="shared" si="3262"/>
        <v>1.1488095083645445E-3</v>
      </c>
      <c r="AB2396" s="13">
        <f t="shared" si="3263"/>
        <v>1.7061446584672347E-3</v>
      </c>
      <c r="AC2396" s="13">
        <f t="shared" si="3264"/>
        <v>1.2803699193792079E-4</v>
      </c>
      <c r="AD2396" s="13">
        <f t="shared" si="3265"/>
        <v>0.11058237381790571</v>
      </c>
      <c r="AE2396" s="13">
        <f t="shared" si="3266"/>
        <v>4.5149308945643167E-2</v>
      </c>
      <c r="AF2396" s="13">
        <f t="shared" si="3267"/>
        <v>9.2169304559596207E-3</v>
      </c>
      <c r="AG2396" s="13">
        <f t="shared" si="3268"/>
        <v>1.2543832750171581E-3</v>
      </c>
      <c r="AH2396" s="13">
        <f t="shared" si="3269"/>
        <v>3.9478023751037477E-5</v>
      </c>
      <c r="AI2396" s="13">
        <f t="shared" si="3270"/>
        <v>1.172609015842195E-4</v>
      </c>
      <c r="AJ2396" s="13">
        <f t="shared" si="3271"/>
        <v>1.7414902943289632E-4</v>
      </c>
      <c r="AK2396" s="13">
        <f t="shared" si="3272"/>
        <v>1.7242396537796585E-4</v>
      </c>
      <c r="AL2396" s="13">
        <f t="shared" si="3273"/>
        <v>6.2109563586017049E-6</v>
      </c>
      <c r="AM2396" s="13">
        <f t="shared" si="3274"/>
        <v>6.5692188317152178E-2</v>
      </c>
      <c r="AN2396" s="13">
        <f t="shared" si="3275"/>
        <v>2.6821244681638594E-2</v>
      </c>
      <c r="AO2396" s="13">
        <f t="shared" si="3276"/>
        <v>5.4753783113394702E-3</v>
      </c>
      <c r="AP2396" s="13">
        <f t="shared" si="3277"/>
        <v>7.4517465559208629E-4</v>
      </c>
      <c r="AQ2396" s="13">
        <f t="shared" si="3278"/>
        <v>7.6061219302435128E-5</v>
      </c>
      <c r="AR2396" s="13">
        <f t="shared" si="3279"/>
        <v>3.2236701553071909E-6</v>
      </c>
      <c r="AS2396" s="13">
        <f t="shared" si="3280"/>
        <v>9.5752125588993799E-6</v>
      </c>
      <c r="AT2396" s="13">
        <f t="shared" si="3281"/>
        <v>1.4220545392518234E-5</v>
      </c>
      <c r="AU2396" s="13">
        <f t="shared" si="3282"/>
        <v>1.4079681261503408E-5</v>
      </c>
      <c r="AV2396" s="13">
        <f t="shared" si="3283"/>
        <v>1.0455159363815309E-5</v>
      </c>
      <c r="AW2396" s="13">
        <f t="shared" si="3284"/>
        <v>2.0922761322823348E-7</v>
      </c>
      <c r="AX2396" s="13">
        <f t="shared" si="3285"/>
        <v>3.2520731355450895E-2</v>
      </c>
      <c r="AY2396" s="13">
        <f t="shared" si="3286"/>
        <v>1.3277781046040171E-2</v>
      </c>
      <c r="AZ2396" s="13">
        <f t="shared" si="3287"/>
        <v>2.7105704908606475E-3</v>
      </c>
      <c r="BA2396" s="13">
        <f t="shared" si="3288"/>
        <v>3.6889659803087277E-4</v>
      </c>
      <c r="BB2396" s="13">
        <f t="shared" si="3289"/>
        <v>3.7653890711640099E-5</v>
      </c>
      <c r="BC2396" s="13">
        <f t="shared" si="3290"/>
        <v>3.0747163151783372E-6</v>
      </c>
      <c r="BD2396" s="13">
        <f t="shared" si="3291"/>
        <v>2.1936359107356916E-7</v>
      </c>
      <c r="BE2396" s="13">
        <f t="shared" si="3292"/>
        <v>6.5157193851079675E-7</v>
      </c>
      <c r="BF2396" s="13">
        <f t="shared" si="3293"/>
        <v>9.6767651590900347E-7</v>
      </c>
      <c r="BG2396" s="13">
        <f t="shared" si="3294"/>
        <v>9.5809102479354349E-7</v>
      </c>
      <c r="BH2396" s="13">
        <f t="shared" si="3295"/>
        <v>7.1145036334352504E-7</v>
      </c>
      <c r="BI2396" s="13">
        <f t="shared" si="3296"/>
        <v>4.226417794578171E-7</v>
      </c>
      <c r="BJ2396" s="14">
        <f t="shared" si="3297"/>
        <v>0.84915679257270826</v>
      </c>
      <c r="BK2396" s="14">
        <f t="shared" si="3298"/>
        <v>0.10308320379126425</v>
      </c>
      <c r="BL2396" s="14">
        <f t="shared" si="3299"/>
        <v>2.8617852064357421E-2</v>
      </c>
      <c r="BM2396" s="14">
        <f t="shared" si="3300"/>
        <v>0.62407505494836679</v>
      </c>
      <c r="BN2396" s="14">
        <f t="shared" si="3301"/>
        <v>0.34389198936026549</v>
      </c>
    </row>
    <row r="2397" spans="1:66" s="15" customFormat="1" x14ac:dyDescent="0.25">
      <c r="A2397" s="15" t="s">
        <v>340</v>
      </c>
      <c r="B2397" s="15" t="s">
        <v>139</v>
      </c>
      <c r="C2397" s="15" t="s">
        <v>136</v>
      </c>
      <c r="D2397" s="15" t="s">
        <v>466</v>
      </c>
      <c r="E2397" s="15">
        <f>VLOOKUP(A2397,home!$A$2:$E$405,3,FALSE)</f>
        <v>1.3937999999999999</v>
      </c>
      <c r="F2397" s="15">
        <f>VLOOKUP(B2397,home!$B$2:$E$405,3,FALSE)</f>
        <v>1.4349000000000001</v>
      </c>
      <c r="G2397" s="15">
        <f>VLOOKUP(C2397,away!$B$2:$E$405,4,FALSE)</f>
        <v>0.93269999999999997</v>
      </c>
      <c r="H2397" s="15">
        <f>VLOOKUP(A2397,away!$A$2:$E$405,3,FALSE)</f>
        <v>1.2</v>
      </c>
      <c r="I2397" s="15">
        <f>VLOOKUP(C2397,away!$B$2:$E$405,3,FALSE)</f>
        <v>0.41670000000000001</v>
      </c>
      <c r="J2397" s="15">
        <f>VLOOKUP(B2397,home!$B$2:$E$405,4,FALSE)</f>
        <v>0.5</v>
      </c>
      <c r="K2397" s="16">
        <f t="shared" si="3246"/>
        <v>1.8653660683739999</v>
      </c>
      <c r="L2397" s="16">
        <f t="shared" si="3247"/>
        <v>0.25002000000000002</v>
      </c>
      <c r="M2397" s="17">
        <f t="shared" si="3248"/>
        <v>0.12058672584417632</v>
      </c>
      <c r="N2397" s="17">
        <f t="shared" si="3249"/>
        <v>0.22493838668604454</v>
      </c>
      <c r="O2397" s="17">
        <f t="shared" si="3250"/>
        <v>3.0149093195560965E-2</v>
      </c>
      <c r="P2397" s="17">
        <f t="shared" si="3251"/>
        <v>5.6239095439244866E-2</v>
      </c>
      <c r="Q2397" s="17">
        <f t="shared" si="3252"/>
        <v>0.20979621699946877</v>
      </c>
      <c r="R2397" s="17">
        <f t="shared" si="3253"/>
        <v>3.7689381403770762E-3</v>
      </c>
      <c r="S2397" s="17">
        <f t="shared" si="3254"/>
        <v>6.5571808042776403E-3</v>
      </c>
      <c r="T2397" s="17">
        <f t="shared" si="3255"/>
        <v>5.245325017420719E-2</v>
      </c>
      <c r="U2397" s="17">
        <f t="shared" si="3256"/>
        <v>7.0304493208599994E-3</v>
      </c>
      <c r="V2397" s="17">
        <f t="shared" si="3257"/>
        <v>3.3979225277497131E-4</v>
      </c>
      <c r="W2397" s="17">
        <f t="shared" si="3258"/>
        <v>0.13044891482134582</v>
      </c>
      <c r="X2397" s="17">
        <f t="shared" si="3259"/>
        <v>3.2614837683632887E-2</v>
      </c>
      <c r="Y2397" s="17">
        <f t="shared" si="3260"/>
        <v>4.077180858830947E-3</v>
      </c>
      <c r="Z2397" s="17">
        <f t="shared" si="3261"/>
        <v>3.1410330461902573E-4</v>
      </c>
      <c r="AA2397" s="17">
        <f t="shared" si="3262"/>
        <v>5.8591764640047279E-4</v>
      </c>
      <c r="AB2397" s="17">
        <f t="shared" si="3263"/>
        <v>5.4647544822849885E-4</v>
      </c>
      <c r="AC2397" s="17">
        <f t="shared" si="3264"/>
        <v>9.9044944621544169E-6</v>
      </c>
      <c r="AD2397" s="17">
        <f t="shared" si="3265"/>
        <v>6.0833744840987199E-2</v>
      </c>
      <c r="AE2397" s="17">
        <f t="shared" si="3266"/>
        <v>1.5209652885143622E-2</v>
      </c>
      <c r="AF2397" s="17">
        <f t="shared" si="3267"/>
        <v>1.9013587071718041E-3</v>
      </c>
      <c r="AG2397" s="17">
        <f t="shared" si="3268"/>
        <v>1.5845923465569826E-4</v>
      </c>
      <c r="AH2397" s="17">
        <f t="shared" si="3269"/>
        <v>1.9633027055212196E-5</v>
      </c>
      <c r="AI2397" s="17">
        <f t="shared" si="3270"/>
        <v>3.6622782488261539E-5</v>
      </c>
      <c r="AJ2397" s="17">
        <f t="shared" si="3271"/>
        <v>3.4157447891522317E-5</v>
      </c>
      <c r="AK2397" s="17">
        <f t="shared" si="3272"/>
        <v>2.1238714759699577E-5</v>
      </c>
      <c r="AL2397" s="17">
        <f t="shared" si="3273"/>
        <v>1.8476985934732557E-7</v>
      </c>
      <c r="AM2397" s="17">
        <f t="shared" si="3274"/>
        <v>2.2695440687699863E-2</v>
      </c>
      <c r="AN2397" s="17">
        <f t="shared" si="3275"/>
        <v>5.6743140807387201E-3</v>
      </c>
      <c r="AO2397" s="17">
        <f t="shared" si="3276"/>
        <v>7.0934600323314739E-4</v>
      </c>
      <c r="AP2397" s="17">
        <f t="shared" si="3277"/>
        <v>5.9116895909450537E-5</v>
      </c>
      <c r="AQ2397" s="17">
        <f t="shared" si="3278"/>
        <v>3.6951015788202049E-6</v>
      </c>
      <c r="AR2397" s="17">
        <f t="shared" si="3279"/>
        <v>9.8172988486883096E-7</v>
      </c>
      <c r="AS2397" s="17">
        <f t="shared" si="3280"/>
        <v>1.8312856155430305E-6</v>
      </c>
      <c r="AT2397" s="17">
        <f t="shared" si="3281"/>
        <v>1.7080090243676821E-6</v>
      </c>
      <c r="AU2397" s="17">
        <f t="shared" si="3282"/>
        <v>1.0620206928440178E-6</v>
      </c>
      <c r="AV2397" s="17">
        <f t="shared" si="3283"/>
        <v>4.9526434108556947E-7</v>
      </c>
      <c r="AW2397" s="17">
        <f t="shared" si="3284"/>
        <v>2.3936874941585046E-9</v>
      </c>
      <c r="AX2397" s="17">
        <f t="shared" si="3285"/>
        <v>7.0558841609383331E-3</v>
      </c>
      <c r="AY2397" s="17">
        <f t="shared" si="3286"/>
        <v>1.7641121579178023E-3</v>
      </c>
      <c r="AZ2397" s="17">
        <f t="shared" si="3287"/>
        <v>2.2053166086130445E-4</v>
      </c>
      <c r="BA2397" s="17">
        <f t="shared" si="3288"/>
        <v>1.8379108616181124E-5</v>
      </c>
      <c r="BB2397" s="17">
        <f t="shared" si="3289"/>
        <v>1.1487861840544009E-6</v>
      </c>
      <c r="BC2397" s="17">
        <f t="shared" si="3290"/>
        <v>5.7443904347456267E-8</v>
      </c>
      <c r="BD2397" s="17">
        <f t="shared" si="3291"/>
        <v>4.0908684302484212E-8</v>
      </c>
      <c r="BE2397" s="17">
        <f t="shared" si="3292"/>
        <v>7.6309671599678135E-8</v>
      </c>
      <c r="BF2397" s="17">
        <f t="shared" si="3293"/>
        <v>7.117273604540137E-8</v>
      </c>
      <c r="BG2397" s="17">
        <f t="shared" si="3294"/>
        <v>4.4254402270810253E-8</v>
      </c>
      <c r="BH2397" s="17">
        <f t="shared" si="3295"/>
        <v>2.0637665093035695E-8</v>
      </c>
      <c r="BI2397" s="17">
        <f t="shared" si="3296"/>
        <v>7.699360039003062E-9</v>
      </c>
      <c r="BJ2397" s="18">
        <f t="shared" si="3297"/>
        <v>0.77063402897907063</v>
      </c>
      <c r="BK2397" s="18">
        <f t="shared" si="3298"/>
        <v>0.18549699576271308</v>
      </c>
      <c r="BL2397" s="18">
        <f t="shared" si="3299"/>
        <v>4.2198865015699777E-2</v>
      </c>
      <c r="BM2397" s="18">
        <f t="shared" si="3300"/>
        <v>0.35140142699299948</v>
      </c>
      <c r="BN2397" s="18">
        <f t="shared" si="3301"/>
        <v>0.64547845630487255</v>
      </c>
    </row>
    <row r="2398" spans="1:66" x14ac:dyDescent="0.25">
      <c r="A2398" t="s">
        <v>344</v>
      </c>
      <c r="B2398" t="s">
        <v>197</v>
      </c>
      <c r="C2398" t="s">
        <v>204</v>
      </c>
      <c r="D2398" t="s">
        <v>467</v>
      </c>
      <c r="E2398" s="10">
        <f>VLOOKUP(A2398,home!$A$2:$E$405,3,FALSE)</f>
        <v>1.3976999999999999</v>
      </c>
      <c r="F2398" s="10">
        <f>VLOOKUP(B2398,home!$B$2:$E$405,3,FALSE)</f>
        <v>0.79959999999999998</v>
      </c>
      <c r="G2398" s="10">
        <f>VLOOKUP(C2398,away!$B$2:$E$405,4,FALSE)</f>
        <v>1.2625999999999999</v>
      </c>
      <c r="H2398" s="10">
        <f>VLOOKUP(A2398,away!$A$2:$E$405,3,FALSE)</f>
        <v>1.0585</v>
      </c>
      <c r="I2398" s="10">
        <f>VLOOKUP(C2398,away!$B$2:$E$405,3,FALSE)</f>
        <v>0.83360000000000001</v>
      </c>
      <c r="J2398" s="10">
        <f>VLOOKUP(B2398,home!$B$2:$E$405,4,FALSE)</f>
        <v>1.8339000000000001</v>
      </c>
      <c r="K2398" s="12">
        <f t="shared" ref="K2398:K2413" si="3302">E2398*F2398*G2398</f>
        <v>1.4110829215919998</v>
      </c>
      <c r="L2398" s="12">
        <f t="shared" ref="L2398:L2413" si="3303">H2398*I2398*J2398</f>
        <v>1.6181702738400001</v>
      </c>
      <c r="M2398" s="13">
        <f t="shared" ref="M2398:M2413" si="3304">_xlfn.POISSON.DIST(0,K2398,FALSE) * _xlfn.POISSON.DIST(0,L2398,FALSE)</f>
        <v>4.8351733941908642E-2</v>
      </c>
      <c r="N2398" s="13">
        <f t="shared" ref="N2398:N2413" si="3305">_xlfn.POISSON.DIST(1,K2398,FALSE) * _xlfn.POISSON.DIST(0,L2398,FALSE)</f>
        <v>6.8228305994787491E-2</v>
      </c>
      <c r="O2398" s="13">
        <f t="shared" ref="O2398:O2413" si="3306">_xlfn.POISSON.DIST(0,K2398,FALSE) * _xlfn.POISSON.DIST(1,L2398,FALSE)</f>
        <v>7.8241338553417139E-2</v>
      </c>
      <c r="P2398" s="13">
        <f t="shared" ref="P2398:P2413" si="3307">_xlfn.POISSON.DIST(1,K2398,FALSE) * _xlfn.POISSON.DIST(1,L2398,FALSE)</f>
        <v>0.11040501659522461</v>
      </c>
      <c r="Q2398" s="13">
        <f t="shared" ref="Q2398:Q2413" si="3308">_xlfn.POISSON.DIST(2,K2398,FALSE) * _xlfn.POISSON.DIST(0,L2398,FALSE)</f>
        <v>4.8137898679198855E-2</v>
      </c>
      <c r="R2398" s="13">
        <f t="shared" ref="R2398:R2413" si="3309">_xlfn.POISSON.DIST(0,K2398,FALSE) * _xlfn.POISSON.DIST(2,L2398,FALSE)</f>
        <v>6.3303904116295592E-2</v>
      </c>
      <c r="S2398" s="13">
        <f t="shared" ref="S2398:S2413" si="3310">_xlfn.POISSON.DIST(2,K2398,FALSE) * _xlfn.POISSON.DIST(2,L2398,FALSE)</f>
        <v>6.3023942967776567E-2</v>
      </c>
      <c r="T2398" s="13">
        <f t="shared" ref="T2398:T2413" si="3311">_xlfn.POISSON.DIST(2,K2398,FALSE) * _xlfn.POISSON.DIST(1,L2398,FALSE)</f>
        <v>7.7895316687801405E-2</v>
      </c>
      <c r="U2398" s="13">
        <f t="shared" ref="U2398:U2413" si="3312">_xlfn.POISSON.DIST(1,K2398,FALSE) * _xlfn.POISSON.DIST(2,L2398,FALSE)</f>
        <v>8.93270579686022E-2</v>
      </c>
      <c r="V2398" s="13">
        <f t="shared" ref="V2398:V2413" si="3313">_xlfn.POISSON.DIST(3,K2398,FALSE) * _xlfn.POISSON.DIST(3,L2398,FALSE)</f>
        <v>1.5989681587137251E-2</v>
      </c>
      <c r="W2398" s="13">
        <f t="shared" ref="W2398:W2413" si="3314">_xlfn.POISSON.DIST(3,K2398,FALSE) * _xlfn.POISSON.DIST(0,L2398,FALSE)</f>
        <v>2.2642188902514536E-2</v>
      </c>
      <c r="X2398" s="13">
        <f t="shared" ref="X2398:X2413" si="3315">_xlfn.POISSON.DIST(3,K2398,FALSE) * _xlfn.POISSON.DIST(1,L2398,FALSE)</f>
        <v>3.6638917016718967E-2</v>
      </c>
      <c r="Y2398" s="13">
        <f t="shared" ref="Y2398:Y2413" si="3316">_xlfn.POISSON.DIST(3,K2398,FALSE) * _xlfn.POISSON.DIST(2,L2398,FALSE)</f>
        <v>2.9644003191072587E-2</v>
      </c>
      <c r="Z2398" s="13">
        <f t="shared" ref="Z2398:Z2413" si="3317">_xlfn.POISSON.DIST(0,K2398,FALSE) * _xlfn.POISSON.DIST(3,L2398,FALSE)</f>
        <v>3.4145498619669042E-2</v>
      </c>
      <c r="AA2398" s="13">
        <f t="shared" ref="AA2398:AA2413" si="3318">_xlfn.POISSON.DIST(1,K2398,FALSE) * _xlfn.POISSON.DIST(3,L2398,FALSE)</f>
        <v>4.818212995145818E-2</v>
      </c>
      <c r="AB2398" s="13">
        <f t="shared" ref="AB2398:AB2413" si="3319">_xlfn.POISSON.DIST(2,K2398,FALSE) * _xlfn.POISSON.DIST(3,L2398,FALSE)</f>
        <v>3.3994490350214512E-2</v>
      </c>
      <c r="AC2398" s="13">
        <f t="shared" ref="AC2398:AC2413" si="3320">_xlfn.POISSON.DIST(4,K2398,FALSE) * _xlfn.POISSON.DIST(4,L2398,FALSE)</f>
        <v>2.2818998889227848E-3</v>
      </c>
      <c r="AD2398" s="13">
        <f t="shared" ref="AD2398:AD2413" si="3321">_xlfn.POISSON.DIST(4,K2398,FALSE) * _xlfn.POISSON.DIST(0,L2398,FALSE)</f>
        <v>7.9875015169495415E-3</v>
      </c>
      <c r="AE2398" s="13">
        <f t="shared" ref="AE2398:AE2413" si="3322">_xlfn.POISSON.DIST(4,K2398,FALSE) * _xlfn.POISSON.DIST(1,L2398,FALSE)</f>
        <v>1.2925137516979657E-2</v>
      </c>
      <c r="AF2398" s="13">
        <f t="shared" ref="AF2398:AF2413" si="3323">_xlfn.POISSON.DIST(4,K2398,FALSE) * _xlfn.POISSON.DIST(2,L2398,FALSE)</f>
        <v>1.0457536657635318E-2</v>
      </c>
      <c r="AG2398" s="13">
        <f t="shared" ref="AG2398:AG2413" si="3324">_xlfn.POISSON.DIST(4,K2398,FALSE) * _xlfn.POISSON.DIST(3,L2398,FALSE)</f>
        <v>5.6406916523258589E-3</v>
      </c>
      <c r="AH2398" s="13">
        <f t="shared" ref="AH2398:AH2413" si="3325">_xlfn.POISSON.DIST(0,K2398,FALSE) * _xlfn.POISSON.DIST(4,L2398,FALSE)</f>
        <v>1.3813307712948301E-2</v>
      </c>
      <c r="AI2398" s="13">
        <f t="shared" ref="AI2398:AI2413" si="3326">_xlfn.POISSON.DIST(1,K2398,FALSE) * _xlfn.POISSON.DIST(4,L2398,FALSE)</f>
        <v>1.9491722604436393E-2</v>
      </c>
      <c r="AJ2398" s="13">
        <f t="shared" ref="AJ2398:AJ2413" si="3327">_xlfn.POISSON.DIST(2,K2398,FALSE) * _xlfn.POISSON.DIST(4,L2398,FALSE)</f>
        <v>1.3752218439764466E-2</v>
      </c>
      <c r="AK2398" s="13">
        <f t="shared" ref="AK2398:AK2413" si="3328">_xlfn.POISSON.DIST(3,K2398,FALSE) * _xlfn.POISSON.DIST(4,L2398,FALSE)</f>
        <v>6.4685068581180737E-3</v>
      </c>
      <c r="AL2398" s="13">
        <f t="shared" ref="AL2398:AL2413" si="3329">_xlfn.POISSON.DIST(5,K2398,FALSE) * _xlfn.POISSON.DIST(5,L2398,FALSE)</f>
        <v>2.0841709247311957E-4</v>
      </c>
      <c r="AM2398" s="13">
        <f t="shared" ref="AM2398:AM2413" si="3330">_xlfn.POISSON.DIST(5,K2398,FALSE) * _xlfn.POISSON.DIST(0,L2398,FALSE)</f>
        <v>2.2542053953515384E-3</v>
      </c>
      <c r="AN2398" s="13">
        <f t="shared" ref="AN2398:AN2413" si="3331">_xlfn.POISSON.DIST(5,K2398,FALSE) * _xlfn.POISSON.DIST(1,L2398,FALSE)</f>
        <v>3.6476881618876049E-3</v>
      </c>
      <c r="AO2398" s="13">
        <f t="shared" ref="AO2398:AO2413" si="3332">_xlfn.POISSON.DIST(5,K2398,FALSE) * _xlfn.POISSON.DIST(2,L2398,FALSE)</f>
        <v>2.9512902759022963E-3</v>
      </c>
      <c r="AP2398" s="13">
        <f t="shared" ref="AP2398:AP2413" si="3333">_xlfn.POISSON.DIST(5,K2398,FALSE) * _xlfn.POISSON.DIST(3,L2398,FALSE)</f>
        <v>1.5918967313127159E-3</v>
      </c>
      <c r="AQ2398" s="13">
        <f t="shared" ref="AQ2398:AQ2413" si="3334">_xlfn.POISSON.DIST(5,K2398,FALSE) * _xlfn.POISSON.DIST(4,L2398,FALSE)</f>
        <v>6.4398999240832466E-4</v>
      </c>
      <c r="AR2398" s="13">
        <f t="shared" ref="AR2398:AR2413" si="3335">_xlfn.POISSON.DIST(0,K2398,FALSE) * _xlfn.POISSON.DIST(5,L2398,FALSE)</f>
        <v>4.4704567848995458E-3</v>
      </c>
      <c r="AS2398" s="13">
        <f t="shared" ref="AS2398:AS2413" si="3336">_xlfn.POISSON.DIST(1,K2398,FALSE) * _xlfn.POISSON.DIST(5,L2398,FALSE)</f>
        <v>6.3081852208868279E-3</v>
      </c>
      <c r="AT2398" s="13">
        <f t="shared" ref="AT2398:AT2413" si="3337">_xlfn.POISSON.DIST(2,K2398,FALSE) * _xlfn.POISSON.DIST(5,L2398,FALSE)</f>
        <v>4.450686215716231E-3</v>
      </c>
      <c r="AU2398" s="13">
        <f t="shared" ref="AU2398:AU2413" si="3338">_xlfn.POISSON.DIST(3,K2398,FALSE) * _xlfn.POISSON.DIST(5,L2398,FALSE)</f>
        <v>2.0934291027873675E-3</v>
      </c>
      <c r="AV2398" s="13">
        <f t="shared" ref="AV2398:AV2413" si="3339">_xlfn.POISSON.DIST(4,K2398,FALSE) * _xlfn.POISSON.DIST(5,L2398,FALSE)</f>
        <v>7.3850051362672926E-4</v>
      </c>
      <c r="AW2398" s="13">
        <f t="shared" ref="AW2398:AW2413" si="3340">_xlfn.POISSON.DIST(6,K2398,FALSE) * _xlfn.POISSON.DIST(6,L2398,FALSE)</f>
        <v>1.3219273457969773E-5</v>
      </c>
      <c r="AX2398" s="13">
        <f t="shared" ref="AX2398:AX2413" si="3341">_xlfn.POISSON.DIST(6,K2398,FALSE) * _xlfn.POISSON.DIST(0,L2398,FALSE)</f>
        <v>5.3014512252351584E-4</v>
      </c>
      <c r="AY2398" s="13">
        <f t="shared" ref="AY2398:AY2413" si="3342">_xlfn.POISSON.DIST(6,K2398,FALSE) * _xlfn.POISSON.DIST(1,L2398,FALSE)</f>
        <v>8.5786507808881815E-4</v>
      </c>
      <c r="AZ2398" s="13">
        <f t="shared" ref="AZ2398:AZ2413" si="3343">_xlfn.POISSON.DIST(6,K2398,FALSE) * _xlfn.POISSON.DIST(2,L2398,FALSE)</f>
        <v>6.940858841643781E-4</v>
      </c>
      <c r="BA2398" s="13">
        <f t="shared" ref="BA2398:BA2413" si="3344">_xlfn.POISSON.DIST(6,K2398,FALSE) * _xlfn.POISSON.DIST(3,L2398,FALSE)</f>
        <v>3.7438304841558333E-4</v>
      </c>
      <c r="BB2398" s="13">
        <f t="shared" ref="BB2398:BB2413" si="3345">_xlfn.POISSON.DIST(6,K2398,FALSE) * _xlfn.POISSON.DIST(4,L2398,FALSE)</f>
        <v>1.5145387999392464E-4</v>
      </c>
      <c r="BC2398" s="13">
        <f t="shared" ref="BC2398:BC2413" si="3346">_xlfn.POISSON.DIST(6,K2398,FALSE) * _xlfn.POISSON.DIST(5,L2398,FALSE)</f>
        <v>4.9015633292779888E-5</v>
      </c>
      <c r="BD2398" s="13">
        <f t="shared" ref="BD2398:BD2413" si="3347">_xlfn.POISSON.DIST(0,K2398,FALSE) * _xlfn.POISSON.DIST(6,L2398,FALSE)</f>
        <v>1.2056600466351303E-3</v>
      </c>
      <c r="BE2398" s="13">
        <f t="shared" ref="BE2398:BE2413" si="3348">_xlfn.POISSON.DIST(1,K2398,FALSE) * _xlfn.POISSON.DIST(6,L2398,FALSE)</f>
        <v>1.7012863010526463E-3</v>
      </c>
      <c r="BF2398" s="13">
        <f t="shared" ref="BF2398:BF2413" si="3349">_xlfn.POISSON.DIST(2,K2398,FALSE) * _xlfn.POISSON.DIST(6,L2398,FALSE)</f>
        <v>1.2003280220769074E-3</v>
      </c>
      <c r="BG2398" s="13">
        <f t="shared" ref="BG2398:BG2413" si="3350">_xlfn.POISSON.DIST(3,K2398,FALSE) * _xlfn.POISSON.DIST(6,L2398,FALSE)</f>
        <v>5.6458745742034321E-4</v>
      </c>
      <c r="BH2398" s="13">
        <f t="shared" ref="BH2398:BH2413" si="3351">_xlfn.POISSON.DIST(4,K2398,FALSE) * _xlfn.POISSON.DIST(6,L2398,FALSE)</f>
        <v>1.9916992972772416E-4</v>
      </c>
      <c r="BI2398" s="13">
        <f t="shared" ref="BI2398:BI2413" si="3352">_xlfn.POISSON.DIST(5,K2398,FALSE) * _xlfn.POISSON.DIST(6,L2398,FALSE)</f>
        <v>5.6209057266694069E-5</v>
      </c>
      <c r="BJ2398" s="14">
        <f t="shared" ref="BJ2398:BJ2413" si="3353">SUM(N2398,Q2398,T2398,W2398,X2398,Y2398,AD2398,AE2398,AF2398,AG2398,AM2398,AN2398,AO2398,AP2398,AQ2398,AX2398,AY2398,AZ2398,BA2398,BB2398,BC2398)</f>
        <v>0.33394351701932573</v>
      </c>
      <c r="BK2398" s="14">
        <f t="shared" ref="BK2398:BK2413" si="3354">SUM(M2398,P2398,S2398,V2398,AC2398,AL2398,AY2398)</f>
        <v>0.2411185571515318</v>
      </c>
      <c r="BL2398" s="14">
        <f t="shared" ref="BL2398:BL2413" si="3355">SUM(O2398,R2398,U2398,AA2398,AB2398,AH2398,AI2398,AJ2398,AK2398,AR2398,AS2398,AT2398,AU2398,AV2398,BD2398,BE2398,BF2398,BG2398,BH2398,BI2398)</f>
        <v>0.38956317520735101</v>
      </c>
      <c r="BM2398" s="14">
        <f t="shared" ref="BM2398:BM2413" si="3356">SUM(S2398:BI2398)</f>
        <v>0.58125790431241442</v>
      </c>
      <c r="BN2398" s="14">
        <f t="shared" ref="BN2398:BN2413" si="3357">SUM(M2398:R2398)</f>
        <v>0.41666819788083237</v>
      </c>
    </row>
    <row r="2399" spans="1:66" x14ac:dyDescent="0.25">
      <c r="A2399" t="s">
        <v>347</v>
      </c>
      <c r="B2399" t="s">
        <v>250</v>
      </c>
      <c r="C2399" t="s">
        <v>249</v>
      </c>
      <c r="D2399" t="s">
        <v>467</v>
      </c>
      <c r="E2399" s="10">
        <f>VLOOKUP(A2399,home!$A$2:$E$405,3,FALSE)</f>
        <v>1.1607000000000001</v>
      </c>
      <c r="F2399" s="10">
        <f>VLOOKUP(B2399,home!$B$2:$E$405,3,FALSE)</f>
        <v>0.68920000000000003</v>
      </c>
      <c r="G2399" s="10">
        <f>VLOOKUP(C2399,away!$B$2:$E$405,4,FALSE)</f>
        <v>2.3262</v>
      </c>
      <c r="H2399" s="10">
        <f>VLOOKUP(A2399,away!$A$2:$E$405,3,FALSE)</f>
        <v>0.89880000000000004</v>
      </c>
      <c r="I2399" s="10">
        <f>VLOOKUP(C2399,away!$B$2:$E$405,3,FALSE)</f>
        <v>0.44500000000000001</v>
      </c>
      <c r="J2399" s="10">
        <f>VLOOKUP(B2399,home!$B$2:$E$405,4,FALSE)</f>
        <v>1.1126</v>
      </c>
      <c r="K2399" s="12">
        <f t="shared" si="3302"/>
        <v>1.8608540183280002</v>
      </c>
      <c r="L2399" s="12">
        <f t="shared" si="3303"/>
        <v>0.44500217160000005</v>
      </c>
      <c r="M2399" s="13">
        <f t="shared" si="3304"/>
        <v>9.9673424727489121E-2</v>
      </c>
      <c r="N2399" s="13">
        <f t="shared" si="3305"/>
        <v>0.18547769292466162</v>
      </c>
      <c r="O2399" s="13">
        <f t="shared" si="3306"/>
        <v>4.4354890454541794E-2</v>
      </c>
      <c r="P2399" s="13">
        <f t="shared" si="3307"/>
        <v>8.2537976134832367E-2</v>
      </c>
      <c r="Q2399" s="13">
        <f t="shared" si="3308"/>
        <v>0.17257345509453176</v>
      </c>
      <c r="R2399" s="13">
        <f t="shared" si="3309"/>
        <v>9.8690112866756056E-3</v>
      </c>
      <c r="S2399" s="13">
        <f t="shared" si="3310"/>
        <v>1.7087095991383455E-2</v>
      </c>
      <c r="T2399" s="13">
        <f t="shared" si="3311"/>
        <v>7.6795562277581705E-2</v>
      </c>
      <c r="U2399" s="13">
        <f t="shared" si="3312"/>
        <v>1.8364789309734689E-2</v>
      </c>
      <c r="V2399" s="13">
        <f t="shared" si="3313"/>
        <v>1.572172461110766E-3</v>
      </c>
      <c r="W2399" s="13">
        <f t="shared" si="3314"/>
        <v>0.10704466912313536</v>
      </c>
      <c r="X2399" s="13">
        <f t="shared" si="3315"/>
        <v>4.7635110217998704E-2</v>
      </c>
      <c r="Y2399" s="13">
        <f t="shared" si="3316"/>
        <v>1.0598863745707386E-2</v>
      </c>
      <c r="Z2399" s="13">
        <f t="shared" si="3317"/>
        <v>1.4639104847051852E-3</v>
      </c>
      <c r="AA2399" s="13">
        <f t="shared" si="3318"/>
        <v>2.7241237079361348E-3</v>
      </c>
      <c r="AB2399" s="13">
        <f t="shared" si="3319"/>
        <v>2.5345982741677643E-3</v>
      </c>
      <c r="AC2399" s="13">
        <f t="shared" si="3320"/>
        <v>8.1368186548834686E-5</v>
      </c>
      <c r="AD2399" s="13">
        <f t="shared" si="3321"/>
        <v>4.9798625669594414E-2</v>
      </c>
      <c r="AE2399" s="13">
        <f t="shared" si="3322"/>
        <v>2.216049656566502E-2</v>
      </c>
      <c r="AF2399" s="13">
        <f t="shared" si="3323"/>
        <v>4.9307345477276375E-3</v>
      </c>
      <c r="AG2399" s="13">
        <f t="shared" si="3324"/>
        <v>7.3139586044064769E-4</v>
      </c>
      <c r="AH2399" s="13">
        <f t="shared" si="3325"/>
        <v>1.6286083618045398E-4</v>
      </c>
      <c r="AI2399" s="13">
        <f t="shared" si="3326"/>
        <v>3.0306024143465597E-4</v>
      </c>
      <c r="AJ2399" s="13">
        <f t="shared" si="3327"/>
        <v>2.8197543403456682E-4</v>
      </c>
      <c r="AK2399" s="13">
        <f t="shared" si="3328"/>
        <v>1.7490503983100183E-4</v>
      </c>
      <c r="AL2399" s="13">
        <f t="shared" si="3329"/>
        <v>2.6951879933348368E-6</v>
      </c>
      <c r="AM2399" s="13">
        <f t="shared" si="3330"/>
        <v>1.8533594536895334E-2</v>
      </c>
      <c r="AN2399" s="13">
        <f t="shared" si="3331"/>
        <v>8.2474898164723205E-3</v>
      </c>
      <c r="AO2399" s="13">
        <f t="shared" si="3332"/>
        <v>1.835075439289534E-3</v>
      </c>
      <c r="AP2399" s="13">
        <f t="shared" si="3333"/>
        <v>2.7220418517788893E-4</v>
      </c>
      <c r="AQ2399" s="13">
        <f t="shared" si="3334"/>
        <v>3.0282863380692273E-5</v>
      </c>
      <c r="AR2399" s="13">
        <f t="shared" si="3335"/>
        <v>1.449468515377878E-5</v>
      </c>
      <c r="AS2399" s="13">
        <f t="shared" si="3336"/>
        <v>2.6972493112808452E-5</v>
      </c>
      <c r="AT2399" s="13">
        <f t="shared" si="3337"/>
        <v>2.5095936096646964E-5</v>
      </c>
      <c r="AU2399" s="13">
        <f t="shared" si="3338"/>
        <v>1.5566624509716069E-5</v>
      </c>
      <c r="AV2399" s="13">
        <f t="shared" si="3339"/>
        <v>7.2418039426770715E-6</v>
      </c>
      <c r="AW2399" s="13">
        <f t="shared" si="3340"/>
        <v>6.1995618547091935E-8</v>
      </c>
      <c r="AX2399" s="13">
        <f t="shared" si="3341"/>
        <v>5.7480523113405853E-3</v>
      </c>
      <c r="AY2399" s="13">
        <f t="shared" si="3342"/>
        <v>2.5578957610169597E-3</v>
      </c>
      <c r="AZ2399" s="13">
        <f t="shared" si="3343"/>
        <v>5.6913458418949084E-4</v>
      </c>
      <c r="BA2399" s="13">
        <f t="shared" si="3344"/>
        <v>8.4422041965662173E-5</v>
      </c>
      <c r="BB2399" s="13">
        <f t="shared" si="3345"/>
        <v>9.3919980014064986E-6</v>
      </c>
      <c r="BC2399" s="13">
        <f t="shared" si="3346"/>
        <v>8.3589190125775071E-7</v>
      </c>
      <c r="BD2399" s="13">
        <f t="shared" si="3347"/>
        <v>1.0750277283483055E-6</v>
      </c>
      <c r="BE2399" s="13">
        <f t="shared" si="3348"/>
        <v>2.0004696681109666E-6</v>
      </c>
      <c r="BF2399" s="13">
        <f t="shared" si="3349"/>
        <v>1.8612910102237868E-6</v>
      </c>
      <c r="BG2399" s="13">
        <f t="shared" si="3350"/>
        <v>1.154530285217572E-6</v>
      </c>
      <c r="BH2399" s="13">
        <f t="shared" si="3351"/>
        <v>5.3710308013212281E-7</v>
      </c>
      <c r="BI2399" s="13">
        <f t="shared" si="3352"/>
        <v>1.9989408498404136E-7</v>
      </c>
      <c r="BJ2399" s="14">
        <f t="shared" si="3353"/>
        <v>0.71563498545667525</v>
      </c>
      <c r="BK2399" s="14">
        <f t="shared" si="3354"/>
        <v>0.20351262845037482</v>
      </c>
      <c r="BL2399" s="14">
        <f t="shared" si="3355"/>
        <v>7.886641444320934E-2</v>
      </c>
      <c r="BM2399" s="14">
        <f t="shared" si="3356"/>
        <v>0.40243365444683393</v>
      </c>
      <c r="BN2399" s="14">
        <f t="shared" si="3357"/>
        <v>0.5944864506227322</v>
      </c>
    </row>
    <row r="2400" spans="1:66" x14ac:dyDescent="0.25">
      <c r="A2400" t="s">
        <v>344</v>
      </c>
      <c r="B2400" t="s">
        <v>205</v>
      </c>
      <c r="C2400" t="s">
        <v>212</v>
      </c>
      <c r="D2400" t="s">
        <v>468</v>
      </c>
      <c r="E2400" s="10">
        <f>VLOOKUP(A2400,home!$A$2:$E$405,3,FALSE)</f>
        <v>1.3976999999999999</v>
      </c>
      <c r="F2400" s="10">
        <f>VLOOKUP(B2400,home!$B$2:$E$405,3,FALSE)</f>
        <v>0.96799999999999997</v>
      </c>
      <c r="G2400" s="10">
        <f>VLOOKUP(C2400,away!$B$2:$E$405,4,FALSE)</f>
        <v>1.3951</v>
      </c>
      <c r="H2400" s="10">
        <f>VLOOKUP(A2400,away!$A$2:$E$405,3,FALSE)</f>
        <v>1.0585</v>
      </c>
      <c r="I2400" s="10">
        <f>VLOOKUP(C2400,away!$B$2:$E$405,3,FALSE)</f>
        <v>0.99199999999999999</v>
      </c>
      <c r="J2400" s="10">
        <f>VLOOKUP(B2400,home!$B$2:$E$405,4,FALSE)</f>
        <v>1.2782</v>
      </c>
      <c r="K2400" s="12">
        <f t="shared" si="3302"/>
        <v>1.8875334693599999</v>
      </c>
      <c r="L2400" s="12">
        <f t="shared" si="3303"/>
        <v>1.3421509024</v>
      </c>
      <c r="M2400" s="13">
        <f t="shared" si="3304"/>
        <v>3.9569986222709908E-2</v>
      </c>
      <c r="N2400" s="13">
        <f t="shared" si="3305"/>
        <v>7.4689673377479018E-2</v>
      </c>
      <c r="O2400" s="13">
        <f t="shared" si="3306"/>
        <v>5.3108892716765659E-2</v>
      </c>
      <c r="P2400" s="13">
        <f t="shared" si="3307"/>
        <v>0.10024481252354471</v>
      </c>
      <c r="Q2400" s="13">
        <f t="shared" si="3308"/>
        <v>7.0489629157779107E-2</v>
      </c>
      <c r="R2400" s="13">
        <f t="shared" si="3309"/>
        <v>3.5640074142635918E-2</v>
      </c>
      <c r="S2400" s="13">
        <f t="shared" si="3310"/>
        <v>6.348891797259032E-2</v>
      </c>
      <c r="T2400" s="13">
        <f t="shared" si="3311"/>
        <v>9.4607719383954569E-2</v>
      </c>
      <c r="U2400" s="13">
        <f t="shared" si="3312"/>
        <v>6.7271832794697187E-2</v>
      </c>
      <c r="V2400" s="13">
        <f t="shared" si="3313"/>
        <v>1.7871105763130606E-2</v>
      </c>
      <c r="W2400" s="13">
        <f t="shared" si="3314"/>
        <v>4.4350511426027542E-2</v>
      </c>
      <c r="X2400" s="13">
        <f t="shared" si="3315"/>
        <v>5.9525078932344364E-2</v>
      </c>
      <c r="Y2400" s="13">
        <f t="shared" si="3316"/>
        <v>3.9945819202238622E-2</v>
      </c>
      <c r="Z2400" s="13">
        <f t="shared" si="3317"/>
        <v>1.5944785890713901E-2</v>
      </c>
      <c r="AA2400" s="13">
        <f t="shared" si="3318"/>
        <v>3.0096317030501585E-2</v>
      </c>
      <c r="AB2400" s="13">
        <f t="shared" si="3319"/>
        <v>2.8403902849770558E-2</v>
      </c>
      <c r="AC2400" s="13">
        <f t="shared" si="3320"/>
        <v>2.829615666168247E-3</v>
      </c>
      <c r="AD2400" s="13">
        <f t="shared" si="3321"/>
        <v>2.0928268674965014E-2</v>
      </c>
      <c r="AE2400" s="13">
        <f t="shared" si="3322"/>
        <v>2.8088894687773942E-2</v>
      </c>
      <c r="AF2400" s="13">
        <f t="shared" si="3323"/>
        <v>1.8849767676307187E-2</v>
      </c>
      <c r="AG2400" s="13">
        <f t="shared" si="3324"/>
        <v>8.4330775655953472E-3</v>
      </c>
      <c r="AH2400" s="13">
        <f t="shared" si="3325"/>
        <v>5.3500771929491124E-3</v>
      </c>
      <c r="AI2400" s="13">
        <f t="shared" si="3326"/>
        <v>1.0098449765351047E-2</v>
      </c>
      <c r="AJ2400" s="13">
        <f t="shared" si="3327"/>
        <v>9.5305809603753698E-3</v>
      </c>
      <c r="AK2400" s="13">
        <f t="shared" si="3328"/>
        <v>5.9964301817178947E-3</v>
      </c>
      <c r="AL2400" s="13">
        <f t="shared" si="3329"/>
        <v>2.8673681145324916E-4</v>
      </c>
      <c r="AM2400" s="13">
        <f t="shared" si="3330"/>
        <v>7.9005615159509802E-3</v>
      </c>
      <c r="AN2400" s="13">
        <f t="shared" si="3331"/>
        <v>1.0603745768100319E-2</v>
      </c>
      <c r="AO2400" s="13">
        <f t="shared" si="3332"/>
        <v>7.1159134757380138E-3</v>
      </c>
      <c r="AP2400" s="13">
        <f t="shared" si="3333"/>
        <v>3.183543230954032E-3</v>
      </c>
      <c r="AQ2400" s="13">
        <f t="shared" si="3334"/>
        <v>1.0681988550635914E-3</v>
      </c>
      <c r="AR2400" s="13">
        <f t="shared" si="3335"/>
        <v>1.4361221864852617E-3</v>
      </c>
      <c r="AS2400" s="13">
        <f t="shared" si="3336"/>
        <v>2.7107286930813947E-3</v>
      </c>
      <c r="AT2400" s="13">
        <f t="shared" si="3337"/>
        <v>2.558295567272812E-3</v>
      </c>
      <c r="AU2400" s="13">
        <f t="shared" si="3338"/>
        <v>1.6096228359142536E-3</v>
      </c>
      <c r="AV2400" s="13">
        <f t="shared" si="3339"/>
        <v>7.5955424395857791E-4</v>
      </c>
      <c r="AW2400" s="13">
        <f t="shared" si="3340"/>
        <v>2.0177946196358772E-5</v>
      </c>
      <c r="AX2400" s="13">
        <f t="shared" si="3341"/>
        <v>2.4854290480158421E-3</v>
      </c>
      <c r="AY2400" s="13">
        <f t="shared" si="3342"/>
        <v>3.3358208396456349E-3</v>
      </c>
      <c r="AZ2400" s="13">
        <f t="shared" si="3343"/>
        <v>2.2385874750875581E-3</v>
      </c>
      <c r="BA2400" s="13">
        <f t="shared" si="3344"/>
        <v>1.0015073999300344E-3</v>
      </c>
      <c r="BB2400" s="13">
        <f t="shared" si="3345"/>
        <v>3.3604351514409335E-4</v>
      </c>
      <c r="BC2400" s="13">
        <f t="shared" si="3346"/>
        <v>9.0204221419262569E-5</v>
      </c>
      <c r="BD2400" s="13">
        <f t="shared" si="3347"/>
        <v>3.2124878142464244E-4</v>
      </c>
      <c r="BE2400" s="13">
        <f t="shared" si="3348"/>
        <v>6.0636782693012758E-4</v>
      </c>
      <c r="BF2400" s="13">
        <f t="shared" si="3349"/>
        <v>5.7226978403685392E-4</v>
      </c>
      <c r="BG2400" s="13">
        <f t="shared" si="3350"/>
        <v>3.6005945695766033E-4</v>
      </c>
      <c r="BH2400" s="13">
        <f t="shared" si="3351"/>
        <v>1.6990606899179247E-4</v>
      </c>
      <c r="BI2400" s="13">
        <f t="shared" si="3352"/>
        <v>6.4140678373879483E-5</v>
      </c>
      <c r="BJ2400" s="14">
        <f t="shared" si="3353"/>
        <v>0.49926799542951406</v>
      </c>
      <c r="BK2400" s="14">
        <f t="shared" si="3354"/>
        <v>0.2276269957992427</v>
      </c>
      <c r="BL2400" s="14">
        <f t="shared" si="3355"/>
        <v>0.25666487375819164</v>
      </c>
      <c r="BM2400" s="14">
        <f t="shared" si="3356"/>
        <v>0.62244593984329866</v>
      </c>
      <c r="BN2400" s="14">
        <f t="shared" si="3357"/>
        <v>0.37374306814091435</v>
      </c>
    </row>
    <row r="2401" spans="1:66" x14ac:dyDescent="0.25">
      <c r="A2401" t="s">
        <v>344</v>
      </c>
      <c r="B2401" t="s">
        <v>203</v>
      </c>
      <c r="C2401" t="s">
        <v>210</v>
      </c>
      <c r="D2401" t="s">
        <v>468</v>
      </c>
      <c r="E2401" s="10">
        <f>VLOOKUP(A2401,home!$A$2:$E$405,3,FALSE)</f>
        <v>1.3976999999999999</v>
      </c>
      <c r="F2401" s="10">
        <f>VLOOKUP(B2401,home!$B$2:$E$405,3,FALSE)</f>
        <v>0.82279999999999998</v>
      </c>
      <c r="G2401" s="10">
        <f>VLOOKUP(C2401,away!$B$2:$E$405,4,FALSE)</f>
        <v>1.6296999999999999</v>
      </c>
      <c r="H2401" s="10">
        <f>VLOOKUP(A2401,away!$A$2:$E$405,3,FALSE)</f>
        <v>1.0585</v>
      </c>
      <c r="I2401" s="10">
        <f>VLOOKUP(C2401,away!$B$2:$E$405,3,FALSE)</f>
        <v>0.73480000000000001</v>
      </c>
      <c r="J2401" s="10">
        <f>VLOOKUP(B2401,home!$B$2:$E$405,4,FALSE)</f>
        <v>0.94469999999999998</v>
      </c>
      <c r="K2401" s="12">
        <f t="shared" si="3302"/>
        <v>1.8741999145319996</v>
      </c>
      <c r="L2401" s="12">
        <f t="shared" si="3303"/>
        <v>0.73477424526000001</v>
      </c>
      <c r="M2401" s="13">
        <f t="shared" si="3304"/>
        <v>7.3610017159930069E-2</v>
      </c>
      <c r="N2401" s="13">
        <f t="shared" si="3305"/>
        <v>0.13795988786983998</v>
      </c>
      <c r="O2401" s="13">
        <f t="shared" si="3306"/>
        <v>5.4086744802263269E-2</v>
      </c>
      <c r="P2401" s="13">
        <f t="shared" si="3307"/>
        <v>0.10136937248571588</v>
      </c>
      <c r="Q2401" s="13">
        <f t="shared" si="3308"/>
        <v>0.12928220502724919</v>
      </c>
      <c r="R2401" s="13">
        <f t="shared" si="3309"/>
        <v>1.9870773545326608E-2</v>
      </c>
      <c r="S2401" s="13">
        <f t="shared" si="3310"/>
        <v>3.4899291137991555E-2</v>
      </c>
      <c r="T2401" s="13">
        <f t="shared" si="3311"/>
        <v>9.4993234624445602E-2</v>
      </c>
      <c r="U2401" s="13">
        <f t="shared" si="3312"/>
        <v>3.7241802080335847E-2</v>
      </c>
      <c r="V2401" s="13">
        <f t="shared" si="3313"/>
        <v>5.3400329335434281E-3</v>
      </c>
      <c r="W2401" s="13">
        <f t="shared" si="3314"/>
        <v>8.0766899204192985E-2</v>
      </c>
      <c r="X2401" s="13">
        <f t="shared" si="3315"/>
        <v>5.9345437404751393E-2</v>
      </c>
      <c r="Y2401" s="13">
        <f t="shared" si="3316"/>
        <v>2.1802749489350386E-2</v>
      </c>
      <c r="Z2401" s="13">
        <f t="shared" si="3317"/>
        <v>4.8668442114999117E-3</v>
      </c>
      <c r="AA2401" s="13">
        <f t="shared" si="3318"/>
        <v>9.1214390052336922E-3</v>
      </c>
      <c r="AB2401" s="13">
        <f t="shared" si="3319"/>
        <v>8.5477001020089188E-3</v>
      </c>
      <c r="AC2401" s="13">
        <f t="shared" si="3320"/>
        <v>4.5961457456110801E-4</v>
      </c>
      <c r="AD2401" s="13">
        <f t="shared" si="3321"/>
        <v>3.7843328896378294E-2</v>
      </c>
      <c r="AE2401" s="13">
        <f t="shared" si="3322"/>
        <v>2.7806303427962305E-2</v>
      </c>
      <c r="AF2401" s="13">
        <f t="shared" si="3323"/>
        <v>1.0215677807375777E-2</v>
      </c>
      <c r="AG2401" s="13">
        <f t="shared" si="3324"/>
        <v>2.5020723169112899E-3</v>
      </c>
      <c r="AH2401" s="13">
        <f t="shared" si="3325"/>
        <v>8.9400794557571164E-4</v>
      </c>
      <c r="AI2401" s="13">
        <f t="shared" si="3326"/>
        <v>1.6755496151889275E-3</v>
      </c>
      <c r="AJ2401" s="13">
        <f t="shared" si="3327"/>
        <v>1.5701574727906068E-3</v>
      </c>
      <c r="AK2401" s="13">
        <f t="shared" si="3328"/>
        <v>9.8092966710197865E-4</v>
      </c>
      <c r="AL2401" s="13">
        <f t="shared" si="3329"/>
        <v>2.5317663441008258E-5</v>
      </c>
      <c r="AM2401" s="13">
        <f t="shared" si="3330"/>
        <v>1.4185192756639705E-2</v>
      </c>
      <c r="AN2401" s="13">
        <f t="shared" si="3331"/>
        <v>1.0422914301627558E-2</v>
      </c>
      <c r="AO2401" s="13">
        <f t="shared" si="3332"/>
        <v>3.8292444946940243E-3</v>
      </c>
      <c r="AP2401" s="13">
        <f t="shared" si="3333"/>
        <v>9.3787674450160406E-4</v>
      </c>
      <c r="AQ2401" s="13">
        <f t="shared" si="3334"/>
        <v>1.7228191927201795E-4</v>
      </c>
      <c r="AR2401" s="13">
        <f t="shared" si="3335"/>
        <v>1.313788026933674E-4</v>
      </c>
      <c r="AS2401" s="13">
        <f t="shared" si="3336"/>
        <v>2.4623014077922563E-4</v>
      </c>
      <c r="AT2401" s="13">
        <f t="shared" si="3337"/>
        <v>2.3074225440181351E-4</v>
      </c>
      <c r="AU2401" s="13">
        <f t="shared" si="3338"/>
        <v>1.4415237115959995E-4</v>
      </c>
      <c r="AV2401" s="13">
        <f t="shared" si="3339"/>
        <v>6.7542590426726849E-5</v>
      </c>
      <c r="AW2401" s="13">
        <f t="shared" si="3340"/>
        <v>9.6848067802282703E-7</v>
      </c>
      <c r="AX2401" s="13">
        <f t="shared" si="3341"/>
        <v>4.4309811753523451E-3</v>
      </c>
      <c r="AY2401" s="13">
        <f t="shared" si="3342"/>
        <v>3.2557708488807871E-3</v>
      </c>
      <c r="AZ2401" s="13">
        <f t="shared" si="3343"/>
        <v>1.1961282841129448E-3</v>
      </c>
      <c r="BA2401" s="13">
        <f t="shared" si="3344"/>
        <v>2.9296141906440937E-4</v>
      </c>
      <c r="BB2401" s="13">
        <f t="shared" si="3345"/>
        <v>5.3815126395837473E-5</v>
      </c>
      <c r="BC2401" s="13">
        <f t="shared" si="3346"/>
        <v>7.9083937762146007E-6</v>
      </c>
      <c r="BD2401" s="13">
        <f t="shared" si="3347"/>
        <v>1.6088960098696908E-5</v>
      </c>
      <c r="BE2401" s="13">
        <f t="shared" si="3348"/>
        <v>3.0153927641886497E-5</v>
      </c>
      <c r="BF2401" s="13">
        <f t="shared" si="3349"/>
        <v>2.8257244304613893E-5</v>
      </c>
      <c r="BG2401" s="13">
        <f t="shared" si="3350"/>
        <v>1.7653241620205735E-5</v>
      </c>
      <c r="BH2401" s="13">
        <f t="shared" si="3351"/>
        <v>8.2714259839505853E-6</v>
      </c>
      <c r="BI2401" s="13">
        <f t="shared" si="3352"/>
        <v>3.1004611744355886E-6</v>
      </c>
      <c r="BJ2401" s="14">
        <f t="shared" si="3353"/>
        <v>0.64130287153277443</v>
      </c>
      <c r="BK2401" s="14">
        <f t="shared" si="3354"/>
        <v>0.21895941680406389</v>
      </c>
      <c r="BL2401" s="14">
        <f t="shared" si="3355"/>
        <v>0.13491267565611006</v>
      </c>
      <c r="BM2401" s="14">
        <f t="shared" si="3356"/>
        <v>0.48060800494592093</v>
      </c>
      <c r="BN2401" s="14">
        <f t="shared" si="3357"/>
        <v>0.51617900089032498</v>
      </c>
    </row>
    <row r="2402" spans="1:66" x14ac:dyDescent="0.25">
      <c r="A2402" t="s">
        <v>347</v>
      </c>
      <c r="B2402" t="s">
        <v>248</v>
      </c>
      <c r="C2402" t="s">
        <v>253</v>
      </c>
      <c r="D2402" t="s">
        <v>468</v>
      </c>
      <c r="E2402" s="10">
        <f>VLOOKUP(A2402,home!$A$2:$E$405,3,FALSE)</f>
        <v>1.1607000000000001</v>
      </c>
      <c r="F2402" s="10">
        <f>VLOOKUP(B2402,home!$B$2:$E$405,3,FALSE)</f>
        <v>0.68920000000000003</v>
      </c>
      <c r="G2402" s="10">
        <f>VLOOKUP(C2402,away!$B$2:$E$405,4,FALSE)</f>
        <v>1.0339</v>
      </c>
      <c r="H2402" s="10">
        <f>VLOOKUP(A2402,away!$A$2:$E$405,3,FALSE)</f>
        <v>0.89880000000000004</v>
      </c>
      <c r="I2402" s="10">
        <f>VLOOKUP(C2402,away!$B$2:$E$405,3,FALSE)</f>
        <v>1.1126</v>
      </c>
      <c r="J2402" s="10">
        <f>VLOOKUP(B2402,home!$B$2:$E$405,4,FALSE)</f>
        <v>1.3351</v>
      </c>
      <c r="K2402" s="12">
        <f t="shared" si="3302"/>
        <v>0.82707289551600005</v>
      </c>
      <c r="L2402" s="12">
        <f t="shared" si="3303"/>
        <v>1.3351065152880002</v>
      </c>
      <c r="M2402" s="13">
        <f t="shared" si="3304"/>
        <v>0.1150740539118804</v>
      </c>
      <c r="N2402" s="13">
        <f t="shared" si="3305"/>
        <v>9.5174630967663237E-2</v>
      </c>
      <c r="O2402" s="13">
        <f t="shared" si="3306"/>
        <v>0.15363611911835412</v>
      </c>
      <c r="P2402" s="13">
        <f t="shared" si="3307"/>
        <v>0.12706826989505823</v>
      </c>
      <c r="Q2402" s="13">
        <f t="shared" si="3308"/>
        <v>3.9358178807045993E-2</v>
      </c>
      <c r="R2402" s="13">
        <f t="shared" si="3309"/>
        <v>0.10256029180923894</v>
      </c>
      <c r="S2402" s="13">
        <f t="shared" si="3310"/>
        <v>3.5078161986210325E-2</v>
      </c>
      <c r="T2402" s="13">
        <f t="shared" si="3311"/>
        <v>5.2547360955157198E-2</v>
      </c>
      <c r="U2402" s="13">
        <f t="shared" si="3312"/>
        <v>8.4824837511633167E-2</v>
      </c>
      <c r="V2402" s="13">
        <f t="shared" si="3313"/>
        <v>4.3038192491048743E-3</v>
      </c>
      <c r="W2402" s="13">
        <f t="shared" si="3314"/>
        <v>1.0850694302726666E-2</v>
      </c>
      <c r="X2402" s="13">
        <f t="shared" si="3315"/>
        <v>1.4486832658968756E-2</v>
      </c>
      <c r="Y2402" s="13">
        <f t="shared" si="3316"/>
        <v>9.6707323344380862E-3</v>
      </c>
      <c r="Z2402" s="13">
        <f t="shared" si="3317"/>
        <v>4.5642971268117824E-2</v>
      </c>
      <c r="AA2402" s="13">
        <f t="shared" si="3318"/>
        <v>3.7750064406675811E-2</v>
      </c>
      <c r="AB2402" s="13">
        <f t="shared" si="3319"/>
        <v>1.5611027537372426E-2</v>
      </c>
      <c r="AC2402" s="13">
        <f t="shared" si="3320"/>
        <v>2.9702550625768402E-4</v>
      </c>
      <c r="AD2402" s="13">
        <f t="shared" si="3321"/>
        <v>2.243578788828777E-3</v>
      </c>
      <c r="AE2402" s="13">
        <f t="shared" si="3322"/>
        <v>2.9954166585272608E-3</v>
      </c>
      <c r="AF2402" s="13">
        <f t="shared" si="3323"/>
        <v>1.9996001484009784E-3</v>
      </c>
      <c r="AG2402" s="13">
        <f t="shared" si="3324"/>
        <v>8.898930620336664E-4</v>
      </c>
      <c r="AH2402" s="13">
        <f t="shared" si="3325"/>
        <v>1.523455707929177E-2</v>
      </c>
      <c r="AI2402" s="13">
        <f t="shared" si="3326"/>
        <v>1.2600089235473623E-2</v>
      </c>
      <c r="AJ2402" s="13">
        <f t="shared" si="3327"/>
        <v>5.2105961438715757E-3</v>
      </c>
      <c r="AK2402" s="13">
        <f t="shared" si="3328"/>
        <v>1.4365142800254562E-3</v>
      </c>
      <c r="AL2402" s="13">
        <f t="shared" si="3329"/>
        <v>1.3119383879104334E-5</v>
      </c>
      <c r="AM2402" s="13">
        <f t="shared" si="3330"/>
        <v>3.7112064103897956E-4</v>
      </c>
      <c r="AN2402" s="13">
        <f t="shared" si="3331"/>
        <v>4.9548558580900074E-4</v>
      </c>
      <c r="AO2402" s="13">
        <f t="shared" si="3332"/>
        <v>3.3076301692244422E-4</v>
      </c>
      <c r="AP2402" s="13">
        <f t="shared" si="3333"/>
        <v>1.4720128630315682E-4</v>
      </c>
      <c r="AQ2402" s="13">
        <f t="shared" si="3334"/>
        <v>4.9132349100529724E-5</v>
      </c>
      <c r="AR2402" s="13">
        <f t="shared" si="3335"/>
        <v>4.0679512828178692E-3</v>
      </c>
      <c r="AS2402" s="13">
        <f t="shared" si="3336"/>
        <v>3.3644922462982021E-3</v>
      </c>
      <c r="AT2402" s="13">
        <f t="shared" si="3337"/>
        <v>1.3913401720434925E-3</v>
      </c>
      <c r="AU2402" s="13">
        <f t="shared" si="3338"/>
        <v>3.8357991491324705E-4</v>
      </c>
      <c r="AV2402" s="13">
        <f t="shared" si="3339"/>
        <v>7.9312137722270033E-5</v>
      </c>
      <c r="AW2402" s="13">
        <f t="shared" si="3340"/>
        <v>4.0241174051167426E-7</v>
      </c>
      <c r="AX2402" s="13">
        <f t="shared" si="3341"/>
        <v>5.1157303861643792E-5</v>
      </c>
      <c r="AY2402" s="13">
        <f t="shared" si="3342"/>
        <v>6.83004496902486E-5</v>
      </c>
      <c r="AZ2402" s="13">
        <f t="shared" si="3343"/>
        <v>4.5594187689275591E-5</v>
      </c>
      <c r="BA2402" s="13">
        <f t="shared" si="3344"/>
        <v>2.0291032347738596E-5</v>
      </c>
      <c r="BB2402" s="13">
        <f t="shared" si="3345"/>
        <v>6.7726723723463396E-6</v>
      </c>
      <c r="BC2402" s="13">
        <f t="shared" si="3346"/>
        <v>1.8084478020461249E-6</v>
      </c>
      <c r="BD2402" s="13">
        <f t="shared" si="3347"/>
        <v>9.0519137692738618E-4</v>
      </c>
      <c r="BE2402" s="13">
        <f t="shared" si="3348"/>
        <v>7.486592531114484E-4</v>
      </c>
      <c r="BF2402" s="13">
        <f t="shared" si="3349"/>
        <v>3.0959788811286574E-4</v>
      </c>
      <c r="BG2402" s="13">
        <f t="shared" si="3350"/>
        <v>8.5353340589048834E-5</v>
      </c>
      <c r="BH2402" s="13">
        <f t="shared" si="3351"/>
        <v>1.7648358635736988E-5</v>
      </c>
      <c r="BI2402" s="13">
        <f t="shared" si="3352"/>
        <v>2.9192958155927595E-6</v>
      </c>
      <c r="BJ2402" s="14">
        <f t="shared" si="3353"/>
        <v>0.23180454565672798</v>
      </c>
      <c r="BK2402" s="14">
        <f t="shared" si="3354"/>
        <v>0.2819027503820809</v>
      </c>
      <c r="BL2402" s="14">
        <f t="shared" si="3355"/>
        <v>0.4402201423889241</v>
      </c>
      <c r="BM2402" s="14">
        <f t="shared" si="3356"/>
        <v>0.36663096714866023</v>
      </c>
      <c r="BN2402" s="14">
        <f t="shared" si="3357"/>
        <v>0.63287154450924088</v>
      </c>
    </row>
    <row r="2403" spans="1:66" x14ac:dyDescent="0.25">
      <c r="A2403" t="s">
        <v>347</v>
      </c>
      <c r="B2403" t="s">
        <v>258</v>
      </c>
      <c r="C2403" t="s">
        <v>323</v>
      </c>
      <c r="D2403" t="s">
        <v>468</v>
      </c>
      <c r="E2403" s="10">
        <f>VLOOKUP(A2403,home!$A$2:$E$405,3,FALSE)</f>
        <v>1.1607000000000001</v>
      </c>
      <c r="F2403" s="10">
        <f>VLOOKUP(B2403,home!$B$2:$E$405,3,FALSE)</f>
        <v>2.0676999999999999</v>
      </c>
      <c r="G2403" s="10">
        <f>VLOOKUP(C2403,away!$B$2:$E$405,4,FALSE)</f>
        <v>1.2061999999999999</v>
      </c>
      <c r="H2403" s="10">
        <f>VLOOKUP(A2403,away!$A$2:$E$405,3,FALSE)</f>
        <v>0.89880000000000004</v>
      </c>
      <c r="I2403" s="10">
        <f>VLOOKUP(C2403,away!$B$2:$E$405,3,FALSE)</f>
        <v>1.7802</v>
      </c>
      <c r="J2403" s="10">
        <f>VLOOKUP(B2403,home!$B$2:$E$405,4,FALSE)</f>
        <v>0.8901</v>
      </c>
      <c r="K2403" s="12">
        <f t="shared" si="3302"/>
        <v>2.8948551402179996</v>
      </c>
      <c r="L2403" s="12">
        <f t="shared" si="3303"/>
        <v>1.4241989507760002</v>
      </c>
      <c r="M2403" s="13">
        <f t="shared" si="3304"/>
        <v>1.3312469973936304E-2</v>
      </c>
      <c r="N2403" s="13">
        <f t="shared" si="3305"/>
        <v>3.853767213304729E-2</v>
      </c>
      <c r="O2403" s="13">
        <f t="shared" si="3306"/>
        <v>1.8959605769117094E-2</v>
      </c>
      <c r="P2403" s="13">
        <f t="shared" si="3307"/>
        <v>5.4885312217235457E-2</v>
      </c>
      <c r="Q2403" s="13">
        <f t="shared" si="3308"/>
        <v>5.5780489133193965E-2</v>
      </c>
      <c r="R2403" s="13">
        <f t="shared" si="3309"/>
        <v>1.3501125321751583E-2</v>
      </c>
      <c r="S2403" s="13">
        <f t="shared" si="3310"/>
        <v>5.6570972612167592E-2</v>
      </c>
      <c r="T2403" s="13">
        <f t="shared" si="3311"/>
        <v>7.9442514097266936E-2</v>
      </c>
      <c r="U2403" s="13">
        <f t="shared" si="3312"/>
        <v>3.9083802036399967E-2</v>
      </c>
      <c r="V2403" s="13">
        <f t="shared" si="3313"/>
        <v>2.5914846091508553E-2</v>
      </c>
      <c r="W2403" s="13">
        <f t="shared" si="3314"/>
        <v>5.3825478563700263E-2</v>
      </c>
      <c r="X2403" s="13">
        <f t="shared" si="3315"/>
        <v>7.665819009543802E-2</v>
      </c>
      <c r="Y2403" s="13">
        <f t="shared" si="3316"/>
        <v>5.4588256951155004E-2</v>
      </c>
      <c r="Z2403" s="13">
        <f t="shared" si="3317"/>
        <v>6.4094295058446304E-3</v>
      </c>
      <c r="AA2403" s="13">
        <f t="shared" si="3318"/>
        <v>1.8554369950859243E-2</v>
      </c>
      <c r="AB2403" s="13">
        <f t="shared" si="3319"/>
        <v>2.6856106612875644E-2</v>
      </c>
      <c r="AC2403" s="13">
        <f t="shared" si="3320"/>
        <v>6.6776883890572866E-3</v>
      </c>
      <c r="AD2403" s="13">
        <f t="shared" si="3321"/>
        <v>3.8954240823705369E-2</v>
      </c>
      <c r="AE2403" s="13">
        <f t="shared" si="3322"/>
        <v>5.5478588909396831E-2</v>
      </c>
      <c r="AF2403" s="13">
        <f t="shared" si="3323"/>
        <v>3.9506274057648005E-2</v>
      </c>
      <c r="AG2403" s="13">
        <f t="shared" si="3324"/>
        <v>1.8754931353990468E-2</v>
      </c>
      <c r="AH2403" s="13">
        <f t="shared" si="3325"/>
        <v>2.282075694324166E-3</v>
      </c>
      <c r="AI2403" s="13">
        <f t="shared" si="3326"/>
        <v>6.6062785540808733E-3</v>
      </c>
      <c r="AJ2403" s="13">
        <f t="shared" si="3327"/>
        <v>9.5621097149964779E-3</v>
      </c>
      <c r="AK2403" s="13">
        <f t="shared" si="3328"/>
        <v>9.2269741532620062E-3</v>
      </c>
      <c r="AL2403" s="13">
        <f t="shared" si="3329"/>
        <v>1.1012442103993602E-3</v>
      </c>
      <c r="AM2403" s="13">
        <f t="shared" si="3330"/>
        <v>2.2553376856358661E-2</v>
      </c>
      <c r="AN2403" s="13">
        <f t="shared" si="3331"/>
        <v>3.2120495655281738E-2</v>
      </c>
      <c r="AO2403" s="13">
        <f t="shared" si="3332"/>
        <v>2.2872988105328663E-2</v>
      </c>
      <c r="AP2403" s="13">
        <f t="shared" si="3333"/>
        <v>1.0858561886907005E-2</v>
      </c>
      <c r="AQ2403" s="13">
        <f t="shared" si="3334"/>
        <v>3.8661881115673075E-3</v>
      </c>
      <c r="AR2403" s="13">
        <f t="shared" si="3335"/>
        <v>6.5002596188957758E-4</v>
      </c>
      <c r="AS2403" s="13">
        <f t="shared" si="3336"/>
        <v>1.8817309970511932E-3</v>
      </c>
      <c r="AT2403" s="13">
        <f t="shared" si="3337"/>
        <v>2.7236693246605946E-3</v>
      </c>
      <c r="AU2403" s="13">
        <f t="shared" si="3338"/>
        <v>2.6282093815826026E-3</v>
      </c>
      <c r="AV2403" s="13">
        <f t="shared" si="3339"/>
        <v>1.9020713594608922E-3</v>
      </c>
      <c r="AW2403" s="13">
        <f t="shared" si="3340"/>
        <v>1.261184530859827E-4</v>
      </c>
      <c r="AX2403" s="13">
        <f t="shared" si="3341"/>
        <v>1.0881459820317258E-2</v>
      </c>
      <c r="AY2403" s="13">
        <f t="shared" si="3342"/>
        <v>1.5497363659007045E-2</v>
      </c>
      <c r="AZ2403" s="13">
        <f t="shared" si="3343"/>
        <v>1.1035664531475975E-2</v>
      </c>
      <c r="BA2403" s="13">
        <f t="shared" si="3344"/>
        <v>5.2389939489480017E-3</v>
      </c>
      <c r="BB2403" s="13">
        <f t="shared" si="3345"/>
        <v>1.8653424213033903E-3</v>
      </c>
      <c r="BC2403" s="13">
        <f t="shared" si="3346"/>
        <v>5.3132374385165008E-4</v>
      </c>
      <c r="BD2403" s="13">
        <f t="shared" si="3347"/>
        <v>1.5429438215004939E-4</v>
      </c>
      <c r="BE2403" s="13">
        <f t="shared" si="3348"/>
        <v>4.4665988527383088E-4</v>
      </c>
      <c r="BF2403" s="13">
        <f t="shared" si="3349"/>
        <v>6.4650783240706585E-4</v>
      </c>
      <c r="BG2403" s="13">
        <f t="shared" si="3350"/>
        <v>6.2384884061159713E-4</v>
      </c>
      <c r="BH2403" s="13">
        <f t="shared" si="3351"/>
        <v>4.5148800574088037E-4</v>
      </c>
      <c r="BI2403" s="13">
        <f t="shared" si="3352"/>
        <v>2.6139847483315222E-4</v>
      </c>
      <c r="BJ2403" s="14">
        <f t="shared" si="3353"/>
        <v>0.6488483948588889</v>
      </c>
      <c r="BK2403" s="14">
        <f t="shared" si="3354"/>
        <v>0.17395989715331159</v>
      </c>
      <c r="BL2403" s="14">
        <f t="shared" si="3355"/>
        <v>0.15700235225332845</v>
      </c>
      <c r="BM2403" s="14">
        <f t="shared" si="3356"/>
        <v>0.7758721540171708</v>
      </c>
      <c r="BN2403" s="14">
        <f t="shared" si="3357"/>
        <v>0.19497667454828169</v>
      </c>
    </row>
    <row r="2404" spans="1:66" x14ac:dyDescent="0.25">
      <c r="A2404" t="s">
        <v>344</v>
      </c>
      <c r="B2404" t="s">
        <v>200</v>
      </c>
      <c r="C2404" t="s">
        <v>208</v>
      </c>
      <c r="D2404" t="s">
        <v>469</v>
      </c>
      <c r="E2404" s="10">
        <f>VLOOKUP(A2404,home!$A$2:$E$405,3,FALSE)</f>
        <v>1.3976999999999999</v>
      </c>
      <c r="F2404" s="10">
        <f>VLOOKUP(B2404,home!$B$2:$E$405,3,FALSE)</f>
        <v>1.2264999999999999</v>
      </c>
      <c r="G2404" s="10">
        <f>VLOOKUP(C2404,away!$B$2:$E$405,4,FALSE)</f>
        <v>0.68140000000000001</v>
      </c>
      <c r="H2404" s="10">
        <f>VLOOKUP(A2404,away!$A$2:$E$405,3,FALSE)</f>
        <v>1.0585</v>
      </c>
      <c r="I2404" s="10">
        <f>VLOOKUP(C2404,away!$B$2:$E$405,3,FALSE)</f>
        <v>1.1247</v>
      </c>
      <c r="J2404" s="10">
        <f>VLOOKUP(B2404,home!$B$2:$E$405,4,FALSE)</f>
        <v>0.8548</v>
      </c>
      <c r="K2404" s="12">
        <f t="shared" si="3302"/>
        <v>1.1681097446699999</v>
      </c>
      <c r="L2404" s="12">
        <f t="shared" si="3303"/>
        <v>1.0176350832599999</v>
      </c>
      <c r="M2404" s="13">
        <f t="shared" si="3304"/>
        <v>0.11239398828857609</v>
      </c>
      <c r="N2404" s="13">
        <f t="shared" si="3305"/>
        <v>0.13128851296221158</v>
      </c>
      <c r="O2404" s="13">
        <f t="shared" si="3306"/>
        <v>0.11437606562996858</v>
      </c>
      <c r="P2404" s="13">
        <f t="shared" si="3307"/>
        <v>0.13360379681938173</v>
      </c>
      <c r="Q2404" s="13">
        <f t="shared" si="3308"/>
        <v>7.6679695677196499E-2</v>
      </c>
      <c r="R2404" s="13">
        <f t="shared" si="3309"/>
        <v>5.8196548535152139E-2</v>
      </c>
      <c r="S2404" s="13">
        <f t="shared" si="3310"/>
        <v>3.9704024201730692E-2</v>
      </c>
      <c r="T2404" s="13">
        <f t="shared" si="3311"/>
        <v>7.803194849481529E-2</v>
      </c>
      <c r="U2404" s="13">
        <f t="shared" si="3312"/>
        <v>6.7979955450071808E-2</v>
      </c>
      <c r="V2404" s="13">
        <f t="shared" si="3313"/>
        <v>5.2440610067151045E-3</v>
      </c>
      <c r="W2404" s="13">
        <f t="shared" si="3314"/>
        <v>2.9856766579621104E-2</v>
      </c>
      <c r="X2404" s="13">
        <f t="shared" si="3315"/>
        <v>3.0383293144127101E-2</v>
      </c>
      <c r="Y2404" s="13">
        <f t="shared" si="3316"/>
        <v>1.5459552524218382E-2</v>
      </c>
      <c r="Z2404" s="13">
        <f t="shared" si="3317"/>
        <v>1.9740949838004722E-2</v>
      </c>
      <c r="AA2404" s="13">
        <f t="shared" si="3318"/>
        <v>2.3059595874814969E-2</v>
      </c>
      <c r="AB2404" s="13">
        <f t="shared" si="3319"/>
        <v>1.3468069324761753E-2</v>
      </c>
      <c r="AC2404" s="13">
        <f t="shared" si="3320"/>
        <v>3.8960405707527733E-4</v>
      </c>
      <c r="AD2404" s="13">
        <f t="shared" si="3321"/>
        <v>8.7189949964982475E-3</v>
      </c>
      <c r="AE2404" s="13">
        <f t="shared" si="3322"/>
        <v>8.8727551992050166E-3</v>
      </c>
      <c r="AF2404" s="13">
        <f t="shared" si="3323"/>
        <v>4.5146134879442967E-3</v>
      </c>
      <c r="AG2404" s="13">
        <f t="shared" si="3324"/>
        <v>1.5314096908969708E-3</v>
      </c>
      <c r="AH2404" s="13">
        <f t="shared" si="3325"/>
        <v>5.0222707830073531E-3</v>
      </c>
      <c r="AI2404" s="13">
        <f t="shared" si="3326"/>
        <v>5.8665634420023193E-3</v>
      </c>
      <c r="AJ2404" s="13">
        <f t="shared" si="3327"/>
        <v>3.426394962163844E-3</v>
      </c>
      <c r="AK2404" s="13">
        <f t="shared" si="3328"/>
        <v>1.3341351147972609E-3</v>
      </c>
      <c r="AL2404" s="13">
        <f t="shared" si="3329"/>
        <v>1.8525041089509189E-5</v>
      </c>
      <c r="AM2404" s="13">
        <f t="shared" si="3330"/>
        <v>2.0369486038277146E-3</v>
      </c>
      <c r="AN2404" s="13">
        <f t="shared" si="3331"/>
        <v>2.0728703620525564E-3</v>
      </c>
      <c r="AO2404" s="13">
        <f t="shared" si="3332"/>
        <v>1.0547128017372696E-3</v>
      </c>
      <c r="AP2404" s="13">
        <f t="shared" si="3333"/>
        <v>3.5777091660376472E-4</v>
      </c>
      <c r="AQ2404" s="13">
        <f t="shared" si="3334"/>
        <v>9.1020059126519632E-5</v>
      </c>
      <c r="AR2404" s="13">
        <f t="shared" si="3335"/>
        <v>1.0221677892839909E-3</v>
      </c>
      <c r="AS2404" s="13">
        <f t="shared" si="3336"/>
        <v>1.1940041553504207E-3</v>
      </c>
      <c r="AT2404" s="13">
        <f t="shared" si="3337"/>
        <v>6.9736394452064973E-4</v>
      </c>
      <c r="AU2404" s="13">
        <f t="shared" si="3338"/>
        <v>2.7153253972536011E-4</v>
      </c>
      <c r="AV2404" s="13">
        <f t="shared" si="3339"/>
        <v>7.9294951412046738E-5</v>
      </c>
      <c r="AW2404" s="13">
        <f t="shared" si="3340"/>
        <v>6.1169143165250976E-7</v>
      </c>
      <c r="AX2404" s="13">
        <f t="shared" si="3341"/>
        <v>3.9656325225385073E-4</v>
      </c>
      <c r="AY2404" s="13">
        <f t="shared" si="3342"/>
        <v>4.0355667822520366E-4</v>
      </c>
      <c r="AZ2404" s="13">
        <f t="shared" si="3343"/>
        <v>2.0533671692291703E-4</v>
      </c>
      <c r="BA2404" s="13">
        <f t="shared" si="3344"/>
        <v>6.9652615674062571E-5</v>
      </c>
      <c r="BB2404" s="13">
        <f t="shared" si="3345"/>
        <v>1.7720236337687857E-5</v>
      </c>
      <c r="BC2404" s="13">
        <f t="shared" si="3346"/>
        <v>3.6065468361779724E-6</v>
      </c>
      <c r="BD2404" s="13">
        <f t="shared" si="3347"/>
        <v>1.7336563389228394E-4</v>
      </c>
      <c r="BE2404" s="13">
        <f t="shared" si="3348"/>
        <v>2.0251008634046848E-4</v>
      </c>
      <c r="BF2404" s="13">
        <f t="shared" si="3349"/>
        <v>1.1827700262413217E-4</v>
      </c>
      <c r="BG2404" s="13">
        <f t="shared" si="3350"/>
        <v>4.6053506445202657E-5</v>
      </c>
      <c r="BH2404" s="13">
        <f t="shared" si="3351"/>
        <v>1.3448887413715967E-5</v>
      </c>
      <c r="BI2404" s="13">
        <f t="shared" si="3352"/>
        <v>3.141955288586266E-6</v>
      </c>
      <c r="BJ2404" s="14">
        <f t="shared" si="3353"/>
        <v>0.39204730154633211</v>
      </c>
      <c r="BK2404" s="14">
        <f t="shared" si="3354"/>
        <v>0.29175755609279364</v>
      </c>
      <c r="BL2404" s="14">
        <f t="shared" si="3355"/>
        <v>0.29655075956903693</v>
      </c>
      <c r="BM2404" s="14">
        <f t="shared" si="3356"/>
        <v>0.37315501414688729</v>
      </c>
      <c r="BN2404" s="14">
        <f t="shared" si="3357"/>
        <v>0.6265386079124865</v>
      </c>
    </row>
    <row r="2405" spans="1:66" x14ac:dyDescent="0.25">
      <c r="A2405" t="s">
        <v>344</v>
      </c>
      <c r="B2405" t="s">
        <v>199</v>
      </c>
      <c r="C2405" t="s">
        <v>198</v>
      </c>
      <c r="D2405" t="s">
        <v>469</v>
      </c>
      <c r="E2405" s="10">
        <f>VLOOKUP(A2405,home!$A$2:$E$405,3,FALSE)</f>
        <v>1.3976999999999999</v>
      </c>
      <c r="F2405" s="10">
        <f>VLOOKUP(B2405,home!$B$2:$E$405,3,FALSE)</f>
        <v>1.4309000000000001</v>
      </c>
      <c r="G2405" s="10">
        <f>VLOOKUP(C2405,away!$B$2:$E$405,4,FALSE)</f>
        <v>0.71550000000000002</v>
      </c>
      <c r="H2405" s="10">
        <f>VLOOKUP(A2405,away!$A$2:$E$405,3,FALSE)</f>
        <v>1.0585</v>
      </c>
      <c r="I2405" s="10">
        <f>VLOOKUP(C2405,away!$B$2:$E$405,3,FALSE)</f>
        <v>0.89219999999999999</v>
      </c>
      <c r="J2405" s="10">
        <f>VLOOKUP(B2405,home!$B$2:$E$405,4,FALSE)</f>
        <v>0.89500000000000002</v>
      </c>
      <c r="K2405" s="12">
        <f t="shared" si="3302"/>
        <v>1.4309777694150001</v>
      </c>
      <c r="L2405" s="12">
        <f t="shared" si="3303"/>
        <v>0.84523236150000003</v>
      </c>
      <c r="M2405" s="13">
        <f t="shared" si="3304"/>
        <v>0.10267258595683137</v>
      </c>
      <c r="N2405" s="13">
        <f t="shared" si="3305"/>
        <v>0.14692218803257642</v>
      </c>
      <c r="O2405" s="13">
        <f t="shared" si="3306"/>
        <v>8.6782192289604321E-2</v>
      </c>
      <c r="P2405" s="13">
        <f t="shared" si="3307"/>
        <v>0.12418338794752161</v>
      </c>
      <c r="Q2405" s="13">
        <f t="shared" si="3308"/>
        <v>0.10512119245421374</v>
      </c>
      <c r="R2405" s="13">
        <f t="shared" si="3309"/>
        <v>3.6675558662544669E-2</v>
      </c>
      <c r="S2405" s="13">
        <f t="shared" si="3310"/>
        <v>3.7550222628581265E-2</v>
      </c>
      <c r="T2405" s="13">
        <f t="shared" si="3311"/>
        <v>8.8851833741771052E-2</v>
      </c>
      <c r="U2405" s="13">
        <f t="shared" si="3312"/>
        <v>5.2481909126977158E-2</v>
      </c>
      <c r="V2405" s="13">
        <f t="shared" si="3313"/>
        <v>5.046369075644353E-3</v>
      </c>
      <c r="W2405" s="13">
        <f t="shared" si="3314"/>
        <v>5.0142029832125255E-2</v>
      </c>
      <c r="X2405" s="13">
        <f t="shared" si="3315"/>
        <v>4.238166628541068E-2</v>
      </c>
      <c r="Y2405" s="13">
        <f t="shared" si="3316"/>
        <v>1.7911177939361301E-2</v>
      </c>
      <c r="Z2405" s="13">
        <f t="shared" si="3317"/>
        <v>1.0333123019224807E-2</v>
      </c>
      <c r="AA2405" s="13">
        <f t="shared" si="3318"/>
        <v>1.4786469329141107E-2</v>
      </c>
      <c r="AB2405" s="13">
        <f t="shared" si="3319"/>
        <v>1.0579554449068829E-2</v>
      </c>
      <c r="AC2405" s="13">
        <f t="shared" si="3320"/>
        <v>3.8147671236129908E-4</v>
      </c>
      <c r="AD2405" s="13">
        <f t="shared" si="3321"/>
        <v>1.7938032500778751E-2</v>
      </c>
      <c r="AE2405" s="13">
        <f t="shared" si="3322"/>
        <v>1.5161805571296974E-2</v>
      </c>
      <c r="AF2405" s="13">
        <f t="shared" si="3323"/>
        <v>6.4076243638155981E-3</v>
      </c>
      <c r="AG2405" s="13">
        <f t="shared" si="3324"/>
        <v>1.8053104908775984E-3</v>
      </c>
      <c r="AH2405" s="13">
        <f t="shared" si="3325"/>
        <v>2.1834724928023481E-3</v>
      </c>
      <c r="AI2405" s="13">
        <f t="shared" si="3326"/>
        <v>3.1245005973293137E-3</v>
      </c>
      <c r="AJ2405" s="13">
        <f t="shared" si="3327"/>
        <v>2.2355454476510688E-3</v>
      </c>
      <c r="AK2405" s="13">
        <f t="shared" si="3328"/>
        <v>1.0663386127018619E-3</v>
      </c>
      <c r="AL2405" s="13">
        <f t="shared" si="3329"/>
        <v>1.8455976392384339E-5</v>
      </c>
      <c r="AM2405" s="13">
        <f t="shared" si="3330"/>
        <v>5.1337851471316255E-3</v>
      </c>
      <c r="AN2405" s="13">
        <f t="shared" si="3331"/>
        <v>4.3392413433436892E-3</v>
      </c>
      <c r="AO2405" s="13">
        <f t="shared" si="3332"/>
        <v>1.8338336038764092E-3</v>
      </c>
      <c r="AP2405" s="13">
        <f t="shared" si="3333"/>
        <v>5.1667183586750446E-4</v>
      </c>
      <c r="AQ2405" s="13">
        <f t="shared" si="3334"/>
        <v>1.0917693898770776E-4</v>
      </c>
      <c r="AR2405" s="13">
        <f t="shared" si="3335"/>
        <v>3.6910832227232421E-4</v>
      </c>
      <c r="AS2405" s="13">
        <f t="shared" si="3336"/>
        <v>5.2818580367776358E-4</v>
      </c>
      <c r="AT2405" s="13">
        <f t="shared" si="3337"/>
        <v>3.7791107159173767E-4</v>
      </c>
      <c r="AU2405" s="13">
        <f t="shared" si="3338"/>
        <v>1.8026078075452582E-4</v>
      </c>
      <c r="AV2405" s="13">
        <f t="shared" si="3339"/>
        <v>6.4487292489279441E-5</v>
      </c>
      <c r="AW2405" s="13">
        <f t="shared" si="3340"/>
        <v>6.2007401027005216E-7</v>
      </c>
      <c r="AX2405" s="13">
        <f t="shared" si="3341"/>
        <v>1.2243887364163802E-3</v>
      </c>
      <c r="AY2405" s="13">
        <f t="shared" si="3342"/>
        <v>1.0348929830752182E-3</v>
      </c>
      <c r="AZ2405" s="13">
        <f t="shared" si="3343"/>
        <v>4.3736251999222306E-4</v>
      </c>
      <c r="BA2405" s="13">
        <f t="shared" si="3344"/>
        <v>1.2322431853487259E-4</v>
      </c>
      <c r="BB2405" s="13">
        <f t="shared" si="3345"/>
        <v>2.6038295437364636E-5</v>
      </c>
      <c r="BC2405" s="13">
        <f t="shared" si="3346"/>
        <v>4.4016819883916799E-6</v>
      </c>
      <c r="BD2405" s="13">
        <f t="shared" si="3347"/>
        <v>5.1997049813923254E-5</v>
      </c>
      <c r="BE2405" s="13">
        <f t="shared" si="3348"/>
        <v>7.4406622358888538E-5</v>
      </c>
      <c r="BF2405" s="13">
        <f t="shared" si="3349"/>
        <v>5.3237111246413312E-5</v>
      </c>
      <c r="BG2405" s="13">
        <f t="shared" si="3350"/>
        <v>2.5393707567163588E-5</v>
      </c>
      <c r="BH2405" s="13">
        <f t="shared" si="3351"/>
        <v>9.0844577529091417E-6</v>
      </c>
      <c r="BI2405" s="13">
        <f t="shared" si="3352"/>
        <v>2.5999314183205432E-6</v>
      </c>
      <c r="BJ2405" s="14">
        <f t="shared" si="3353"/>
        <v>0.50742587861687871</v>
      </c>
      <c r="BK2405" s="14">
        <f t="shared" si="3354"/>
        <v>0.27088739128040751</v>
      </c>
      <c r="BL2405" s="14">
        <f t="shared" si="3355"/>
        <v>0.21165221315876392</v>
      </c>
      <c r="BM2405" s="14">
        <f t="shared" si="3356"/>
        <v>0.39690722782291799</v>
      </c>
      <c r="BN2405" s="14">
        <f t="shared" si="3357"/>
        <v>0.60235710534329212</v>
      </c>
    </row>
    <row r="2406" spans="1:66" x14ac:dyDescent="0.25">
      <c r="A2406" t="s">
        <v>344</v>
      </c>
      <c r="B2406" t="s">
        <v>206</v>
      </c>
      <c r="C2406" t="s">
        <v>202</v>
      </c>
      <c r="D2406" t="s">
        <v>469</v>
      </c>
      <c r="E2406" s="10">
        <f>VLOOKUP(A2406,home!$A$2:$E$405,3,FALSE)</f>
        <v>1.3976999999999999</v>
      </c>
      <c r="F2406" s="10">
        <f>VLOOKUP(B2406,home!$B$2:$E$405,3,FALSE)</f>
        <v>0.97909999999999997</v>
      </c>
      <c r="G2406" s="10">
        <f>VLOOKUP(C2406,away!$B$2:$E$405,4,FALSE)</f>
        <v>0.6179</v>
      </c>
      <c r="H2406" s="10">
        <f>VLOOKUP(A2406,away!$A$2:$E$405,3,FALSE)</f>
        <v>1.0585</v>
      </c>
      <c r="I2406" s="10">
        <f>VLOOKUP(C2406,away!$B$2:$E$405,3,FALSE)</f>
        <v>1.0736000000000001</v>
      </c>
      <c r="J2406" s="10">
        <f>VLOOKUP(B2406,home!$B$2:$E$405,4,FALSE)</f>
        <v>0.89500000000000002</v>
      </c>
      <c r="K2406" s="12">
        <f t="shared" si="3302"/>
        <v>0.84558877845299996</v>
      </c>
      <c r="L2406" s="12">
        <f t="shared" si="3303"/>
        <v>1.0170830120000001</v>
      </c>
      <c r="M2406" s="13">
        <f t="shared" si="3304"/>
        <v>0.15525726085762451</v>
      </c>
      <c r="N2406" s="13">
        <f t="shared" si="3305"/>
        <v>0.13128379755455746</v>
      </c>
      <c r="O2406" s="13">
        <f t="shared" si="3306"/>
        <v>0.15790952250794246</v>
      </c>
      <c r="P2406" s="13">
        <f t="shared" si="3307"/>
        <v>0.13352652024358755</v>
      </c>
      <c r="Q2406" s="13">
        <f t="shared" si="3308"/>
        <v>5.5506053002414589E-2</v>
      </c>
      <c r="R2406" s="13">
        <f t="shared" si="3309"/>
        <v>8.0303546387929942E-2</v>
      </c>
      <c r="S2406" s="13">
        <f t="shared" si="3310"/>
        <v>2.8709336216988936E-2</v>
      </c>
      <c r="T2406" s="13">
        <f t="shared" si="3311"/>
        <v>5.6454263571927482E-2</v>
      </c>
      <c r="U2406" s="13">
        <f t="shared" si="3312"/>
        <v>6.7903777695613496E-2</v>
      </c>
      <c r="V2406" s="13">
        <f t="shared" si="3313"/>
        <v>2.7434449709699202E-3</v>
      </c>
      <c r="W2406" s="13">
        <f t="shared" si="3314"/>
        <v>1.5645098518353079E-2</v>
      </c>
      <c r="X2406" s="13">
        <f t="shared" si="3315"/>
        <v>1.5912363924083288E-2</v>
      </c>
      <c r="Y2406" s="13">
        <f t="shared" si="3316"/>
        <v>8.0920975139733824E-3</v>
      </c>
      <c r="Z2406" s="13">
        <f t="shared" si="3317"/>
        <v>2.7225124278172506E-2</v>
      </c>
      <c r="AA2406" s="13">
        <f t="shared" si="3318"/>
        <v>2.3021259581610998E-2</v>
      </c>
      <c r="AB2406" s="13">
        <f t="shared" si="3319"/>
        <v>9.7332593840319323E-3</v>
      </c>
      <c r="AC2406" s="13">
        <f t="shared" si="3320"/>
        <v>1.47465993872789E-4</v>
      </c>
      <c r="AD2406" s="13">
        <f t="shared" si="3321"/>
        <v>3.3073299362277532E-3</v>
      </c>
      <c r="AE2406" s="13">
        <f t="shared" si="3322"/>
        <v>3.3638290932162915E-3</v>
      </c>
      <c r="AF2406" s="13">
        <f t="shared" si="3323"/>
        <v>1.7106467129908269E-3</v>
      </c>
      <c r="AG2406" s="13">
        <f t="shared" si="3324"/>
        <v>5.7995657043887004E-4</v>
      </c>
      <c r="AH2406" s="13">
        <f t="shared" si="3325"/>
        <v>6.9225528507295036E-3</v>
      </c>
      <c r="AI2406" s="13">
        <f t="shared" si="3326"/>
        <v>5.8536330088246932E-3</v>
      </c>
      <c r="AJ2406" s="13">
        <f t="shared" si="3327"/>
        <v>2.4748831927221149E-3</v>
      </c>
      <c r="AK2406" s="13">
        <f t="shared" si="3328"/>
        <v>6.9757781858258475E-4</v>
      </c>
      <c r="AL2406" s="13">
        <f t="shared" si="3329"/>
        <v>5.0730306350445326E-6</v>
      </c>
      <c r="AM2406" s="13">
        <f t="shared" si="3330"/>
        <v>5.5932821614317323E-4</v>
      </c>
      <c r="AN2406" s="13">
        <f t="shared" si="3331"/>
        <v>5.6888322677148566E-4</v>
      </c>
      <c r="AO2406" s="13">
        <f t="shared" si="3332"/>
        <v>2.8930073288051077E-4</v>
      </c>
      <c r="AP2406" s="13">
        <f t="shared" si="3333"/>
        <v>9.808095359063912E-5</v>
      </c>
      <c r="AQ2406" s="13">
        <f t="shared" si="3334"/>
        <v>2.4939117924449861E-5</v>
      </c>
      <c r="AR2406" s="13">
        <f t="shared" si="3335"/>
        <v>1.4081621808298306E-3</v>
      </c>
      <c r="AS2406" s="13">
        <f t="shared" si="3336"/>
        <v>1.1907261383516088E-3</v>
      </c>
      <c r="AT2406" s="13">
        <f t="shared" si="3337"/>
        <v>5.0343233040039731E-4</v>
      </c>
      <c r="AU2406" s="13">
        <f t="shared" si="3338"/>
        <v>1.4189890976567304E-4</v>
      </c>
      <c r="AV2406" s="13">
        <f t="shared" si="3339"/>
        <v>2.9997031443141972E-5</v>
      </c>
      <c r="AW2406" s="13">
        <f t="shared" si="3340"/>
        <v>1.2119385378765246E-7</v>
      </c>
      <c r="AX2406" s="13">
        <f t="shared" si="3341"/>
        <v>7.882694384046685E-5</v>
      </c>
      <c r="AY2406" s="13">
        <f t="shared" si="3342"/>
        <v>8.0173545468016871E-5</v>
      </c>
      <c r="AZ2406" s="13">
        <f t="shared" si="3343"/>
        <v>4.0771575553664766E-5</v>
      </c>
      <c r="BA2406" s="13">
        <f t="shared" si="3344"/>
        <v>1.3822692289368978E-5</v>
      </c>
      <c r="BB2406" s="13">
        <f t="shared" si="3345"/>
        <v>3.5147063769051435E-6</v>
      </c>
      <c r="BC2406" s="13">
        <f t="shared" si="3346"/>
        <v>7.1494962962365846E-7</v>
      </c>
      <c r="BD2406" s="13">
        <f t="shared" si="3347"/>
        <v>2.3870297204381537E-4</v>
      </c>
      <c r="BE2406" s="13">
        <f t="shared" si="3348"/>
        <v>2.0184455454363043E-4</v>
      </c>
      <c r="BF2406" s="13">
        <f t="shared" si="3349"/>
        <v>8.5338745156969184E-5</v>
      </c>
      <c r="BG2406" s="13">
        <f t="shared" si="3350"/>
        <v>2.4053828423997815E-5</v>
      </c>
      <c r="BH2406" s="13">
        <f t="shared" si="3351"/>
        <v>5.0849118485415886E-6</v>
      </c>
      <c r="BI2406" s="13">
        <f t="shared" si="3352"/>
        <v>8.5994887970989406E-7</v>
      </c>
      <c r="BJ2406" s="14">
        <f t="shared" si="3353"/>
        <v>0.29361379305865137</v>
      </c>
      <c r="BK2406" s="14">
        <f t="shared" si="3354"/>
        <v>0.32046927485914678</v>
      </c>
      <c r="BL2406" s="14">
        <f t="shared" si="3355"/>
        <v>0.35865011397967506</v>
      </c>
      <c r="BM2406" s="14">
        <f t="shared" si="3356"/>
        <v>0.28609155326997499</v>
      </c>
      <c r="BN2406" s="14">
        <f t="shared" si="3357"/>
        <v>0.71378670055405657</v>
      </c>
    </row>
    <row r="2407" spans="1:66" x14ac:dyDescent="0.25">
      <c r="A2407" t="s">
        <v>344</v>
      </c>
      <c r="B2407" t="s">
        <v>214</v>
      </c>
      <c r="C2407" t="s">
        <v>213</v>
      </c>
      <c r="D2407" t="s">
        <v>469</v>
      </c>
      <c r="E2407" s="10">
        <f>VLOOKUP(A2407,home!$A$2:$E$405,3,FALSE)</f>
        <v>1.3976999999999999</v>
      </c>
      <c r="F2407" s="10">
        <f>VLOOKUP(B2407,home!$B$2:$E$405,3,FALSE)</f>
        <v>1.0731999999999999</v>
      </c>
      <c r="G2407" s="10">
        <f>VLOOKUP(C2407,away!$B$2:$E$405,4,FALSE)</f>
        <v>0.6401</v>
      </c>
      <c r="H2407" s="10">
        <f>VLOOKUP(A2407,away!$A$2:$E$405,3,FALSE)</f>
        <v>1.0585</v>
      </c>
      <c r="I2407" s="10">
        <f>VLOOKUP(C2407,away!$B$2:$E$405,3,FALSE)</f>
        <v>1.0939000000000001</v>
      </c>
      <c r="J2407" s="10">
        <f>VLOOKUP(B2407,home!$B$2:$E$405,4,FALSE)</f>
        <v>0.6613</v>
      </c>
      <c r="K2407" s="12">
        <f t="shared" si="3302"/>
        <v>0.96015745076399994</v>
      </c>
      <c r="L2407" s="12">
        <f t="shared" si="3303"/>
        <v>0.76571474009500007</v>
      </c>
      <c r="M2407" s="13">
        <f t="shared" si="3304"/>
        <v>0.17801771861574889</v>
      </c>
      <c r="N2407" s="13">
        <f t="shared" si="3305"/>
        <v>0.17092503889692051</v>
      </c>
      <c r="O2407" s="13">
        <f t="shared" si="3306"/>
        <v>0.13631079114216302</v>
      </c>
      <c r="P2407" s="13">
        <f t="shared" si="3307"/>
        <v>0.13087982173468327</v>
      </c>
      <c r="Q2407" s="13">
        <f t="shared" si="3308"/>
        <v>8.2057474809502359E-2</v>
      </c>
      <c r="R2407" s="13">
        <f t="shared" si="3309"/>
        <v>5.2187591005782588E-2</v>
      </c>
      <c r="S2407" s="13">
        <f t="shared" si="3310"/>
        <v>2.4055930879381366E-2</v>
      </c>
      <c r="T2407" s="13">
        <f t="shared" si="3311"/>
        <v>6.2832617996610121E-2</v>
      </c>
      <c r="U2407" s="13">
        <f t="shared" si="3312"/>
        <v>5.0108304341626456E-2</v>
      </c>
      <c r="V2407" s="13">
        <f t="shared" si="3313"/>
        <v>1.9651202074073642E-3</v>
      </c>
      <c r="W2407" s="13">
        <f t="shared" si="3314"/>
        <v>2.6262698609740977E-2</v>
      </c>
      <c r="X2407" s="13">
        <f t="shared" si="3315"/>
        <v>2.0109735440151134E-2</v>
      </c>
      <c r="Y2407" s="13">
        <f t="shared" si="3316"/>
        <v>7.6991604229672671E-3</v>
      </c>
      <c r="Z2407" s="13">
        <f t="shared" si="3317"/>
        <v>1.332026922772566E-2</v>
      </c>
      <c r="AA2407" s="13">
        <f t="shared" si="3318"/>
        <v>1.2789555745183223E-2</v>
      </c>
      <c r="AB2407" s="13">
        <f t="shared" si="3319"/>
        <v>6.1399936203495971E-3</v>
      </c>
      <c r="AC2407" s="13">
        <f t="shared" si="3320"/>
        <v>9.0298098004170407E-5</v>
      </c>
      <c r="AD2407" s="13">
        <f t="shared" si="3321"/>
        <v>6.3040814368280351E-3</v>
      </c>
      <c r="AE2407" s="13">
        <f t="shared" si="3322"/>
        <v>4.8271280789384937E-3</v>
      </c>
      <c r="AF2407" s="13">
        <f t="shared" si="3323"/>
        <v>1.8481015611848323E-3</v>
      </c>
      <c r="AG2407" s="13">
        <f t="shared" si="3324"/>
        <v>4.7170620219726936E-4</v>
      </c>
      <c r="AH2407" s="13">
        <f t="shared" si="3325"/>
        <v>2.5498816224258452E-3</v>
      </c>
      <c r="AI2407" s="13">
        <f t="shared" si="3326"/>
        <v>2.4482878383383718E-3</v>
      </c>
      <c r="AJ2407" s="13">
        <f t="shared" si="3327"/>
        <v>1.1753709047977376E-3</v>
      </c>
      <c r="AK2407" s="13">
        <f t="shared" si="3328"/>
        <v>3.761803772175906E-4</v>
      </c>
      <c r="AL2407" s="13">
        <f t="shared" si="3329"/>
        <v>2.6555107124535977E-6</v>
      </c>
      <c r="AM2407" s="13">
        <f t="shared" si="3330"/>
        <v>1.2105821523586923E-3</v>
      </c>
      <c r="AN2407" s="13">
        <f t="shared" si="3331"/>
        <v>9.2696059815698185E-4</v>
      </c>
      <c r="AO2407" s="13">
        <f t="shared" si="3332"/>
        <v>3.5489369674803953E-4</v>
      </c>
      <c r="AP2407" s="13">
        <f t="shared" si="3333"/>
        <v>9.0582444922259633E-5</v>
      </c>
      <c r="AQ2407" s="13">
        <f t="shared" si="3334"/>
        <v>1.7340078317704423E-5</v>
      </c>
      <c r="AR2407" s="13">
        <f t="shared" si="3335"/>
        <v>3.9049638875776469E-4</v>
      </c>
      <c r="AS2407" s="13">
        <f t="shared" si="3336"/>
        <v>3.749380171622032E-4</v>
      </c>
      <c r="AT2407" s="13">
        <f t="shared" si="3337"/>
        <v>1.7999976537648495E-4</v>
      </c>
      <c r="AU2407" s="13">
        <f t="shared" si="3338"/>
        <v>5.7609371954001301E-5</v>
      </c>
      <c r="AV2407" s="13">
        <f t="shared" si="3339"/>
        <v>1.3828516928867238E-5</v>
      </c>
      <c r="AW2407" s="13">
        <f t="shared" si="3340"/>
        <v>5.4231925052025721E-8</v>
      </c>
      <c r="AX2407" s="13">
        <f t="shared" si="3341"/>
        <v>1.9372491222485297E-4</v>
      </c>
      <c r="AY2407" s="13">
        <f t="shared" si="3342"/>
        <v>1.4833802081418E-4</v>
      </c>
      <c r="AZ2407" s="13">
        <f t="shared" si="3343"/>
        <v>5.6792304526968259E-5</v>
      </c>
      <c r="BA2407" s="13">
        <f t="shared" si="3344"/>
        <v>1.4495568233421201E-5</v>
      </c>
      <c r="BB2407" s="13">
        <f t="shared" si="3345"/>
        <v>2.7748675655958634E-6</v>
      </c>
      <c r="BC2407" s="13">
        <f t="shared" si="3346"/>
        <v>4.2495139935765648E-7</v>
      </c>
      <c r="BD2407" s="13">
        <f t="shared" si="3347"/>
        <v>4.9834806804281293E-5</v>
      </c>
      <c r="BE2407" s="13">
        <f t="shared" si="3348"/>
        <v>4.784926106051516E-5</v>
      </c>
      <c r="BF2407" s="13">
        <f t="shared" si="3349"/>
        <v>2.2971412260402683E-5</v>
      </c>
      <c r="BG2407" s="13">
        <f t="shared" si="3350"/>
        <v>7.3520575454657122E-6</v>
      </c>
      <c r="BH2407" s="13">
        <f t="shared" si="3351"/>
        <v>1.7647832076811468E-6</v>
      </c>
      <c r="BI2407" s="13">
        <f t="shared" si="3352"/>
        <v>3.3889394916764901E-7</v>
      </c>
      <c r="BJ2407" s="14">
        <f t="shared" si="3353"/>
        <v>0.38635465305030903</v>
      </c>
      <c r="BK2407" s="14">
        <f t="shared" si="3354"/>
        <v>0.3351598830667516</v>
      </c>
      <c r="BL2407" s="14">
        <f t="shared" si="3355"/>
        <v>0.26523293987289126</v>
      </c>
      <c r="BM2407" s="14">
        <f t="shared" si="3356"/>
        <v>0.24954102522398794</v>
      </c>
      <c r="BN2407" s="14">
        <f t="shared" si="3357"/>
        <v>0.7503784362048006</v>
      </c>
    </row>
    <row r="2408" spans="1:66" x14ac:dyDescent="0.25">
      <c r="A2408" t="s">
        <v>347</v>
      </c>
      <c r="B2408" t="s">
        <v>256</v>
      </c>
      <c r="C2408" t="s">
        <v>246</v>
      </c>
      <c r="D2408" t="s">
        <v>469</v>
      </c>
      <c r="E2408" s="10">
        <f>VLOOKUP(A2408,home!$A$2:$E$405,3,FALSE)</f>
        <v>1.1607000000000001</v>
      </c>
      <c r="F2408" s="10">
        <f>VLOOKUP(B2408,home!$B$2:$E$405,3,FALSE)</f>
        <v>0.43080000000000002</v>
      </c>
      <c r="G2408" s="10">
        <f>VLOOKUP(C2408,away!$B$2:$E$405,4,FALSE)</f>
        <v>2.1539000000000001</v>
      </c>
      <c r="H2408" s="10">
        <f>VLOOKUP(A2408,away!$A$2:$E$405,3,FALSE)</f>
        <v>0.89880000000000004</v>
      </c>
      <c r="I2408" s="10">
        <f>VLOOKUP(C2408,away!$B$2:$E$405,3,FALSE)</f>
        <v>0.8901</v>
      </c>
      <c r="J2408" s="10">
        <f>VLOOKUP(B2408,home!$B$2:$E$405,4,FALSE)</f>
        <v>0.8901</v>
      </c>
      <c r="K2408" s="12">
        <f t="shared" si="3302"/>
        <v>1.0770136692840002</v>
      </c>
      <c r="L2408" s="12">
        <f t="shared" si="3303"/>
        <v>0.71209947538800011</v>
      </c>
      <c r="M2408" s="13">
        <f t="shared" si="3304"/>
        <v>0.16710830486060729</v>
      </c>
      <c r="N2408" s="13">
        <f t="shared" si="3305"/>
        <v>0.17997792858575201</v>
      </c>
      <c r="O2408" s="13">
        <f t="shared" si="3306"/>
        <v>0.11899773622421644</v>
      </c>
      <c r="P2408" s="13">
        <f t="shared" si="3307"/>
        <v>0.12816218852733294</v>
      </c>
      <c r="Q2408" s="13">
        <f t="shared" si="3308"/>
        <v>9.6919344628137255E-2</v>
      </c>
      <c r="R2408" s="13">
        <f t="shared" si="3309"/>
        <v>4.236911276881207E-2</v>
      </c>
      <c r="S2408" s="13">
        <f t="shared" si="3310"/>
        <v>2.4573205056769819E-2</v>
      </c>
      <c r="T2408" s="13">
        <f t="shared" si="3311"/>
        <v>6.9016214464645328E-2</v>
      </c>
      <c r="U2408" s="13">
        <f t="shared" si="3312"/>
        <v>4.563211360744588E-2</v>
      </c>
      <c r="V2408" s="13">
        <f t="shared" si="3313"/>
        <v>2.0940216930528097E-3</v>
      </c>
      <c r="W2408" s="13">
        <f t="shared" si="3314"/>
        <v>3.4794486327516895E-2</v>
      </c>
      <c r="X2408" s="13">
        <f t="shared" si="3315"/>
        <v>2.4777135460219719E-2</v>
      </c>
      <c r="Y2408" s="13">
        <f t="shared" si="3316"/>
        <v>8.8218925814199378E-3</v>
      </c>
      <c r="Z2408" s="13">
        <f t="shared" si="3317"/>
        <v>1.0057007658442033E-2</v>
      </c>
      <c r="AA2408" s="13">
        <f t="shared" si="3318"/>
        <v>1.0831534720235946E-2</v>
      </c>
      <c r="AB2408" s="13">
        <f t="shared" si="3319"/>
        <v>5.8328554765091816E-3</v>
      </c>
      <c r="AC2408" s="13">
        <f t="shared" si="3320"/>
        <v>1.0037442604559003E-4</v>
      </c>
      <c r="AD2408" s="13">
        <f t="shared" si="3321"/>
        <v>9.3685343476127333E-3</v>
      </c>
      <c r="AE2408" s="13">
        <f t="shared" si="3322"/>
        <v>6.6713283940894874E-3</v>
      </c>
      <c r="AF2408" s="13">
        <f t="shared" si="3323"/>
        <v>2.3753247247860964E-3</v>
      </c>
      <c r="AG2408" s="13">
        <f t="shared" si="3324"/>
        <v>5.6382249679877514E-4</v>
      </c>
      <c r="AH2408" s="13">
        <f t="shared" si="3325"/>
        <v>1.7903974693874174E-3</v>
      </c>
      <c r="AI2408" s="13">
        <f t="shared" si="3326"/>
        <v>1.9282825479817311E-3</v>
      </c>
      <c r="AJ2408" s="13">
        <f t="shared" si="3327"/>
        <v>1.0383933312090527E-3</v>
      </c>
      <c r="AK2408" s="13">
        <f t="shared" si="3328"/>
        <v>3.7278793726849938E-4</v>
      </c>
      <c r="AL2408" s="13">
        <f t="shared" si="3329"/>
        <v>3.0792499810008555E-6</v>
      </c>
      <c r="AM2408" s="13">
        <f t="shared" si="3330"/>
        <v>2.0180079107071161E-3</v>
      </c>
      <c r="AN2408" s="13">
        <f t="shared" si="3331"/>
        <v>1.4370223745433716E-3</v>
      </c>
      <c r="AO2408" s="13">
        <f t="shared" si="3332"/>
        <v>5.1165143951657657E-4</v>
      </c>
      <c r="AP2408" s="13">
        <f t="shared" si="3333"/>
        <v>1.214489072204231E-4</v>
      </c>
      <c r="AQ2408" s="13">
        <f t="shared" si="3334"/>
        <v>2.1620925779527295E-5</v>
      </c>
      <c r="AR2408" s="13">
        <f t="shared" si="3335"/>
        <v>2.5498821973735667E-4</v>
      </c>
      <c r="AS2408" s="13">
        <f t="shared" si="3336"/>
        <v>2.7462579816352547E-4</v>
      </c>
      <c r="AT2408" s="13">
        <f t="shared" si="3337"/>
        <v>1.4788786928007289E-4</v>
      </c>
      <c r="AU2408" s="13">
        <f t="shared" si="3338"/>
        <v>5.3092418911974634E-5</v>
      </c>
      <c r="AV2408" s="13">
        <f t="shared" si="3339"/>
        <v>1.4295315225887258E-5</v>
      </c>
      <c r="AW2408" s="13">
        <f t="shared" si="3340"/>
        <v>6.5600073776007453E-8</v>
      </c>
      <c r="AX2408" s="13">
        <f t="shared" si="3341"/>
        <v>3.6223701742580159E-4</v>
      </c>
      <c r="AY2408" s="13">
        <f t="shared" si="3342"/>
        <v>2.5794879007502713E-4</v>
      </c>
      <c r="AZ2408" s="13">
        <f t="shared" si="3343"/>
        <v>9.1842599044698103E-5</v>
      </c>
      <c r="BA2408" s="13">
        <f t="shared" si="3344"/>
        <v>2.1800355532666656E-5</v>
      </c>
      <c r="BB2408" s="13">
        <f t="shared" si="3345"/>
        <v>3.8810054345209522E-6</v>
      </c>
      <c r="BC2408" s="13">
        <f t="shared" si="3346"/>
        <v>5.5273238678006967E-7</v>
      </c>
      <c r="BD2408" s="13">
        <f t="shared" si="3347"/>
        <v>3.0262829584181958E-5</v>
      </c>
      <c r="BE2408" s="13">
        <f t="shared" si="3348"/>
        <v>3.2593481133376207E-5</v>
      </c>
      <c r="BF2408" s="13">
        <f t="shared" si="3349"/>
        <v>1.755181235509817E-5</v>
      </c>
      <c r="BG2408" s="13">
        <f t="shared" si="3350"/>
        <v>6.301180609049511E-6</v>
      </c>
      <c r="BH2408" s="13">
        <f t="shared" si="3351"/>
        <v>1.6966144121434007E-6</v>
      </c>
      <c r="BI2408" s="13">
        <f t="shared" si="3352"/>
        <v>3.6545538267653635E-7</v>
      </c>
      <c r="BJ2408" s="14">
        <f t="shared" si="3353"/>
        <v>0.43813402606864471</v>
      </c>
      <c r="BK2408" s="14">
        <f t="shared" si="3354"/>
        <v>0.3222991226038644</v>
      </c>
      <c r="BL2408" s="14">
        <f t="shared" si="3355"/>
        <v>0.22962687507786159</v>
      </c>
      <c r="BM2408" s="14">
        <f t="shared" si="3356"/>
        <v>0.26632453262395356</v>
      </c>
      <c r="BN2408" s="14">
        <f t="shared" si="3357"/>
        <v>0.733534615594858</v>
      </c>
    </row>
    <row r="2409" spans="1:66" x14ac:dyDescent="0.25">
      <c r="A2409" t="s">
        <v>347</v>
      </c>
      <c r="B2409" t="s">
        <v>259</v>
      </c>
      <c r="C2409" t="s">
        <v>255</v>
      </c>
      <c r="D2409" t="s">
        <v>469</v>
      </c>
      <c r="E2409" s="10">
        <f>VLOOKUP(A2409,home!$A$2:$E$405,3,FALSE)</f>
        <v>1.1607000000000001</v>
      </c>
      <c r="F2409" s="10">
        <f>VLOOKUP(B2409,home!$B$2:$E$405,3,FALSE)</f>
        <v>0.60309999999999997</v>
      </c>
      <c r="G2409" s="10">
        <f>VLOOKUP(C2409,away!$B$2:$E$405,4,FALSE)</f>
        <v>1.2061999999999999</v>
      </c>
      <c r="H2409" s="10">
        <f>VLOOKUP(A2409,away!$A$2:$E$405,3,FALSE)</f>
        <v>0.89880000000000004</v>
      </c>
      <c r="I2409" s="10">
        <f>VLOOKUP(C2409,away!$B$2:$E$405,3,FALSE)</f>
        <v>0.8901</v>
      </c>
      <c r="J2409" s="10">
        <f>VLOOKUP(B2409,home!$B$2:$E$405,4,FALSE)</f>
        <v>0.77880000000000005</v>
      </c>
      <c r="K2409" s="12">
        <f t="shared" si="3302"/>
        <v>0.84436191665399996</v>
      </c>
      <c r="L2409" s="12">
        <f t="shared" si="3303"/>
        <v>0.6230570401440001</v>
      </c>
      <c r="M2409" s="13">
        <f t="shared" si="3304"/>
        <v>0.23051969931352065</v>
      </c>
      <c r="N2409" s="13">
        <f t="shared" si="3305"/>
        <v>0.19464205513886806</v>
      </c>
      <c r="O2409" s="13">
        <f t="shared" si="3306"/>
        <v>0.14362692154916709</v>
      </c>
      <c r="P2409" s="13">
        <f t="shared" si="3307"/>
        <v>0.12127310276236841</v>
      </c>
      <c r="Q2409" s="13">
        <f t="shared" si="3308"/>
        <v>8.2174169369264083E-2</v>
      </c>
      <c r="R2409" s="13">
        <f t="shared" si="3309"/>
        <v>4.474388231270926E-2</v>
      </c>
      <c r="S2409" s="13">
        <f t="shared" si="3310"/>
        <v>1.5950009367322368E-2</v>
      </c>
      <c r="T2409" s="13">
        <f t="shared" si="3311"/>
        <v>5.1199194743505434E-2</v>
      </c>
      <c r="U2409" s="13">
        <f t="shared" si="3312"/>
        <v>3.7780030228100205E-2</v>
      </c>
      <c r="V2409" s="13">
        <f t="shared" si="3313"/>
        <v>9.3234120353286813E-4</v>
      </c>
      <c r="W2409" s="13">
        <f t="shared" si="3314"/>
        <v>2.3128246382694079E-2</v>
      </c>
      <c r="X2409" s="13">
        <f t="shared" si="3315"/>
        <v>1.4410216734922552E-2</v>
      </c>
      <c r="Y2409" s="13">
        <f t="shared" si="3316"/>
        <v>4.4891934933471902E-3</v>
      </c>
      <c r="Z2409" s="13">
        <f t="shared" si="3317"/>
        <v>9.292663626102704E-3</v>
      </c>
      <c r="AA2409" s="13">
        <f t="shared" si="3318"/>
        <v>7.8463712701569883E-3</v>
      </c>
      <c r="AB2409" s="13">
        <f t="shared" si="3319"/>
        <v>3.3125885422243171E-3</v>
      </c>
      <c r="AC2409" s="13">
        <f t="shared" si="3320"/>
        <v>3.0655707224356494E-5</v>
      </c>
      <c r="AD2409" s="13">
        <f t="shared" si="3321"/>
        <v>4.8821526111343773E-3</v>
      </c>
      <c r="AE2409" s="13">
        <f t="shared" si="3322"/>
        <v>3.0418595554246872E-3</v>
      </c>
      <c r="AF2409" s="13">
        <f t="shared" si="3323"/>
        <v>9.4762600556832447E-4</v>
      </c>
      <c r="AG2409" s="13">
        <f t="shared" si="3324"/>
        <v>1.9680835139762736E-4</v>
      </c>
      <c r="AH2409" s="13">
        <f t="shared" si="3325"/>
        <v>1.4474648734833404E-3</v>
      </c>
      <c r="AI2409" s="13">
        <f t="shared" si="3326"/>
        <v>1.222184214863733E-3</v>
      </c>
      <c r="AJ2409" s="13">
        <f t="shared" si="3327"/>
        <v>5.159829030833027E-4</v>
      </c>
      <c r="AK2409" s="13">
        <f t="shared" si="3328"/>
        <v>1.452254376693709E-4</v>
      </c>
      <c r="AL2409" s="13">
        <f t="shared" si="3329"/>
        <v>6.4510109002287985E-7</v>
      </c>
      <c r="AM2409" s="13">
        <f t="shared" si="3330"/>
        <v>8.2446074722695105E-4</v>
      </c>
      <c r="AN2409" s="13">
        <f t="shared" si="3331"/>
        <v>5.1368607288213486E-4</v>
      </c>
      <c r="AO2409" s="13">
        <f t="shared" si="3332"/>
        <v>1.6002786206656899E-4</v>
      </c>
      <c r="AP2409" s="13">
        <f t="shared" si="3333"/>
        <v>3.3235495359922924E-5</v>
      </c>
      <c r="AQ2409" s="13">
        <f t="shared" si="3334"/>
        <v>5.1769023416683067E-6</v>
      </c>
      <c r="AR2409" s="13">
        <f t="shared" si="3335"/>
        <v>1.8037063595698798E-4</v>
      </c>
      <c r="AS2409" s="13">
        <f t="shared" si="3336"/>
        <v>1.5229809588474327E-4</v>
      </c>
      <c r="AT2409" s="13">
        <f t="shared" si="3337"/>
        <v>6.4297356071998233E-5</v>
      </c>
      <c r="AU2409" s="13">
        <f t="shared" si="3338"/>
        <v>1.8096746269579045E-5</v>
      </c>
      <c r="AV2409" s="13">
        <f t="shared" si="3339"/>
        <v>3.8200508413457207E-6</v>
      </c>
      <c r="AW2409" s="13">
        <f t="shared" si="3340"/>
        <v>9.427178267125779E-9</v>
      </c>
      <c r="AX2409" s="13">
        <f t="shared" si="3341"/>
        <v>1.1602387612242283E-4</v>
      </c>
      <c r="AY2409" s="13">
        <f t="shared" si="3342"/>
        <v>7.228949284287091E-5</v>
      </c>
      <c r="AZ2409" s="13">
        <f t="shared" si="3343"/>
        <v>2.2520238722095007E-5</v>
      </c>
      <c r="BA2409" s="13">
        <f t="shared" si="3344"/>
        <v>4.6771310938416048E-6</v>
      </c>
      <c r="BB2409" s="13">
        <f t="shared" si="3345"/>
        <v>7.2852986392360494E-7</v>
      </c>
      <c r="BC2409" s="13">
        <f t="shared" si="3346"/>
        <v>9.0783132134550524E-8</v>
      </c>
      <c r="BD2409" s="13">
        <f t="shared" si="3347"/>
        <v>1.8730199094708641E-5</v>
      </c>
      <c r="BE2409" s="13">
        <f t="shared" si="3348"/>
        <v>1.5815066806919202E-5</v>
      </c>
      <c r="BF2409" s="13">
        <f t="shared" si="3349"/>
        <v>6.6768200605506753E-6</v>
      </c>
      <c r="BG2409" s="13">
        <f t="shared" si="3350"/>
        <v>1.879217527826815E-6</v>
      </c>
      <c r="BH2409" s="13">
        <f t="shared" si="3351"/>
        <v>3.9668492840141014E-7</v>
      </c>
      <c r="BI2409" s="13">
        <f t="shared" si="3352"/>
        <v>6.698912929055391E-8</v>
      </c>
      <c r="BJ2409" s="14">
        <f t="shared" si="3353"/>
        <v>0.38086443951778098</v>
      </c>
      <c r="BK2409" s="14">
        <f t="shared" si="3354"/>
        <v>0.36877874294790158</v>
      </c>
      <c r="BL2409" s="14">
        <f t="shared" si="3355"/>
        <v>0.24110309919403</v>
      </c>
      <c r="BM2409" s="14">
        <f t="shared" si="3356"/>
        <v>0.18298683477425301</v>
      </c>
      <c r="BN2409" s="14">
        <f t="shared" si="3357"/>
        <v>0.81697983044589773</v>
      </c>
    </row>
    <row r="2410" spans="1:66" x14ac:dyDescent="0.25">
      <c r="A2410" t="s">
        <v>347</v>
      </c>
      <c r="B2410" t="s">
        <v>252</v>
      </c>
      <c r="C2410" t="s">
        <v>247</v>
      </c>
      <c r="D2410" t="s">
        <v>469</v>
      </c>
      <c r="E2410" s="10">
        <f>VLOOKUP(A2410,home!$A$2:$E$405,3,FALSE)</f>
        <v>1.1607000000000001</v>
      </c>
      <c r="F2410" s="10">
        <f>VLOOKUP(B2410,home!$B$2:$E$405,3,FALSE)</f>
        <v>2.4984999999999999</v>
      </c>
      <c r="G2410" s="10">
        <f>VLOOKUP(C2410,away!$B$2:$E$405,4,FALSE)</f>
        <v>0.34460000000000002</v>
      </c>
      <c r="H2410" s="10">
        <f>VLOOKUP(A2410,away!$A$2:$E$405,3,FALSE)</f>
        <v>0.89880000000000004</v>
      </c>
      <c r="I2410" s="10">
        <f>VLOOKUP(C2410,away!$B$2:$E$405,3,FALSE)</f>
        <v>1.4463999999999999</v>
      </c>
      <c r="J2410" s="10">
        <f>VLOOKUP(B2410,home!$B$2:$E$405,4,FALSE)</f>
        <v>1.0013000000000001</v>
      </c>
      <c r="K2410" s="12">
        <f t="shared" si="3302"/>
        <v>0.99934308417000006</v>
      </c>
      <c r="L2410" s="12">
        <f t="shared" si="3303"/>
        <v>1.3017143516159999</v>
      </c>
      <c r="M2410" s="13">
        <f t="shared" si="3304"/>
        <v>0.1001528824670737</v>
      </c>
      <c r="N2410" s="13">
        <f t="shared" si="3305"/>
        <v>0.10008709045316094</v>
      </c>
      <c r="O2410" s="13">
        <f t="shared" si="3306"/>
        <v>0.13037044446310028</v>
      </c>
      <c r="P2410" s="13">
        <f t="shared" si="3307"/>
        <v>0.13028480205436832</v>
      </c>
      <c r="Q2410" s="13">
        <f t="shared" si="3308"/>
        <v>5.0010670829531811E-2</v>
      </c>
      <c r="R2410" s="13">
        <f t="shared" si="3309"/>
        <v>8.4852539292087165E-2</v>
      </c>
      <c r="S2410" s="13">
        <f t="shared" si="3310"/>
        <v>4.2370546978331758E-2</v>
      </c>
      <c r="T2410" s="13">
        <f t="shared" si="3311"/>
        <v>6.5099607952745206E-2</v>
      </c>
      <c r="U2410" s="13">
        <f t="shared" si="3312"/>
        <v>8.4796798315810482E-2</v>
      </c>
      <c r="V2410" s="13">
        <f t="shared" si="3313"/>
        <v>6.1242352580561628E-3</v>
      </c>
      <c r="W2410" s="13">
        <f t="shared" si="3314"/>
        <v>1.6659272676064991E-2</v>
      </c>
      <c r="X2410" s="13">
        <f t="shared" si="3315"/>
        <v>2.1685614329918088E-2</v>
      </c>
      <c r="Y2410" s="13">
        <f t="shared" si="3316"/>
        <v>1.4114237698431981E-2</v>
      </c>
      <c r="Z2410" s="13">
        <f t="shared" si="3317"/>
        <v>3.6817922722523468E-2</v>
      </c>
      <c r="AA2410" s="13">
        <f t="shared" si="3318"/>
        <v>3.6793736446259322E-2</v>
      </c>
      <c r="AB2410" s="13">
        <f t="shared" si="3319"/>
        <v>1.8384783029171462E-2</v>
      </c>
      <c r="AC2410" s="13">
        <f t="shared" si="3320"/>
        <v>4.9792299949064523E-4</v>
      </c>
      <c r="AD2410" s="13">
        <f t="shared" si="3321"/>
        <v>4.1620822340319502E-3</v>
      </c>
      <c r="AE2410" s="13">
        <f t="shared" si="3322"/>
        <v>5.4178421766453719E-3</v>
      </c>
      <c r="AF2410" s="13">
        <f t="shared" si="3323"/>
        <v>3.5262414580648741E-3</v>
      </c>
      <c r="AG2410" s="13">
        <f t="shared" si="3324"/>
        <v>1.5300530377421254E-3</v>
      </c>
      <c r="AH2410" s="13">
        <f t="shared" si="3325"/>
        <v>1.1981604601149403E-2</v>
      </c>
      <c r="AI2410" s="13">
        <f t="shared" si="3326"/>
        <v>1.1973733695418105E-2</v>
      </c>
      <c r="AJ2410" s="13">
        <f t="shared" si="3327"/>
        <v>5.9829339801046912E-3</v>
      </c>
      <c r="AK2410" s="13">
        <f t="shared" si="3328"/>
        <v>1.9930012320211053E-3</v>
      </c>
      <c r="AL2410" s="13">
        <f t="shared" si="3329"/>
        <v>2.5909109285310231E-5</v>
      </c>
      <c r="AM2410" s="13">
        <f t="shared" si="3330"/>
        <v>8.318696192653308E-4</v>
      </c>
      <c r="AN2410" s="13">
        <f t="shared" si="3331"/>
        <v>1.0828566220710189E-3</v>
      </c>
      <c r="AO2410" s="13">
        <f t="shared" si="3332"/>
        <v>7.0478500284613412E-4</v>
      </c>
      <c r="AP2410" s="13">
        <f t="shared" si="3333"/>
        <v>3.0580958433617871E-4</v>
      </c>
      <c r="AQ2410" s="13">
        <f t="shared" si="3334"/>
        <v>9.9519181198031806E-5</v>
      </c>
      <c r="AR2410" s="13">
        <f t="shared" si="3335"/>
        <v>3.1193253329408945E-3</v>
      </c>
      <c r="AS2410" s="13">
        <f t="shared" si="3336"/>
        <v>3.1172761987507654E-3</v>
      </c>
      <c r="AT2410" s="13">
        <f t="shared" si="3337"/>
        <v>1.557614205334662E-3</v>
      </c>
      <c r="AU2410" s="13">
        <f t="shared" si="3338"/>
        <v>5.1886366130204833E-4</v>
      </c>
      <c r="AV2410" s="13">
        <f t="shared" si="3339"/>
        <v>1.2963070288733182E-4</v>
      </c>
      <c r="AW2410" s="13">
        <f t="shared" si="3340"/>
        <v>9.362251133498017E-7</v>
      </c>
      <c r="AX2410" s="13">
        <f t="shared" si="3341"/>
        <v>1.3855385849065649E-4</v>
      </c>
      <c r="AY2410" s="13">
        <f t="shared" si="3342"/>
        <v>1.8035754606905995E-4</v>
      </c>
      <c r="AZ2410" s="13">
        <f t="shared" si="3343"/>
        <v>1.173870030701696E-4</v>
      </c>
      <c r="BA2410" s="13">
        <f t="shared" si="3344"/>
        <v>5.0934782196543739E-5</v>
      </c>
      <c r="BB2410" s="13">
        <f t="shared" si="3345"/>
        <v>1.6575634245419022E-5</v>
      </c>
      <c r="BC2410" s="13">
        <f t="shared" si="3346"/>
        <v>4.3153481968799164E-6</v>
      </c>
      <c r="BD2410" s="13">
        <f t="shared" si="3347"/>
        <v>6.7674509220808597E-4</v>
      </c>
      <c r="BE2410" s="13">
        <f t="shared" si="3348"/>
        <v>6.7630052764413966E-4</v>
      </c>
      <c r="BF2410" s="13">
        <f t="shared" si="3349"/>
        <v>3.3792812756084641E-4</v>
      </c>
      <c r="BG2410" s="13">
        <f t="shared" si="3350"/>
        <v>1.1256871240814983E-4</v>
      </c>
      <c r="BH2410" s="13">
        <f t="shared" si="3351"/>
        <v>2.8123691059751552E-5</v>
      </c>
      <c r="BI2410" s="13">
        <f t="shared" si="3352"/>
        <v>5.621043232379277E-6</v>
      </c>
      <c r="BJ2410" s="14">
        <f t="shared" si="3353"/>
        <v>0.28582567702832279</v>
      </c>
      <c r="BK2410" s="14">
        <f t="shared" si="3354"/>
        <v>0.27963665641267493</v>
      </c>
      <c r="BL2410" s="14">
        <f t="shared" si="3355"/>
        <v>0.3974095723504511</v>
      </c>
      <c r="BM2410" s="14">
        <f t="shared" si="3356"/>
        <v>0.40375197763369436</v>
      </c>
      <c r="BN2410" s="14">
        <f t="shared" si="3357"/>
        <v>0.59575842955932223</v>
      </c>
    </row>
    <row r="2411" spans="1:66" x14ac:dyDescent="0.25">
      <c r="A2411" t="s">
        <v>344</v>
      </c>
      <c r="B2411" t="s">
        <v>211</v>
      </c>
      <c r="C2411" t="s">
        <v>207</v>
      </c>
      <c r="D2411" t="s">
        <v>470</v>
      </c>
      <c r="E2411" s="10">
        <f>VLOOKUP(A2411,home!$A$2:$E$405,3,FALSE)</f>
        <v>1.3976999999999999</v>
      </c>
      <c r="F2411" s="10">
        <f>VLOOKUP(B2411,home!$B$2:$E$405,3,FALSE)</f>
        <v>1.2683</v>
      </c>
      <c r="G2411" s="10">
        <f>VLOOKUP(C2411,away!$B$2:$E$405,4,FALSE)</f>
        <v>1.0731999999999999</v>
      </c>
      <c r="H2411" s="10">
        <f>VLOOKUP(A2411,away!$A$2:$E$405,3,FALSE)</f>
        <v>1.0585</v>
      </c>
      <c r="I2411" s="10">
        <f>VLOOKUP(C2411,away!$B$2:$E$405,3,FALSE)</f>
        <v>0.73480000000000001</v>
      </c>
      <c r="J2411" s="10">
        <f>VLOOKUP(B2411,home!$B$2:$E$405,4,FALSE)</f>
        <v>0.73</v>
      </c>
      <c r="K2411" s="12">
        <f t="shared" si="3302"/>
        <v>1.9024647630119997</v>
      </c>
      <c r="L2411" s="12">
        <f t="shared" si="3303"/>
        <v>0.56778363399999998</v>
      </c>
      <c r="M2411" s="13">
        <f t="shared" si="3304"/>
        <v>8.4563850984600633E-2</v>
      </c>
      <c r="N2411" s="13">
        <f t="shared" si="3305"/>
        <v>0.16087974672280028</v>
      </c>
      <c r="O2411" s="13">
        <f t="shared" si="3306"/>
        <v>4.8013970617071029E-2</v>
      </c>
      <c r="P2411" s="13">
        <f t="shared" si="3307"/>
        <v>9.1344887231271155E-2</v>
      </c>
      <c r="Q2411" s="13">
        <f t="shared" si="3308"/>
        <v>0.15303402461121143</v>
      </c>
      <c r="R2411" s="13">
        <f t="shared" si="3309"/>
        <v>1.3630773359864904E-2</v>
      </c>
      <c r="S2411" s="13">
        <f t="shared" si="3310"/>
        <v>2.4667420907821164E-2</v>
      </c>
      <c r="T2411" s="13">
        <f t="shared" si="3311"/>
        <v>8.6890214619399081E-2</v>
      </c>
      <c r="U2411" s="13">
        <f t="shared" si="3312"/>
        <v>2.5932066009745663E-2</v>
      </c>
      <c r="V2411" s="13">
        <f t="shared" si="3313"/>
        <v>2.9606067616049056E-3</v>
      </c>
      <c r="W2411" s="13">
        <f t="shared" si="3314"/>
        <v>9.7047279788246954E-2</v>
      </c>
      <c r="X2411" s="13">
        <f t="shared" si="3315"/>
        <v>5.5101857187985617E-2</v>
      </c>
      <c r="Y2411" s="13">
        <f t="shared" si="3316"/>
        <v>1.5642966357171745E-2</v>
      </c>
      <c r="Z2411" s="13">
        <f t="shared" si="3317"/>
        <v>2.5797766774981619E-3</v>
      </c>
      <c r="AA2411" s="13">
        <f t="shared" si="3318"/>
        <v>4.9079342253804245E-3</v>
      </c>
      <c r="AB2411" s="13">
        <f t="shared" si="3319"/>
        <v>4.668585961483427E-3</v>
      </c>
      <c r="AC2411" s="13">
        <f t="shared" si="3320"/>
        <v>1.9987580954078889E-4</v>
      </c>
      <c r="AD2411" s="13">
        <f t="shared" si="3321"/>
        <v>4.615725753582664E-2</v>
      </c>
      <c r="AE2411" s="13">
        <f t="shared" si="3322"/>
        <v>2.6207335419165537E-2</v>
      </c>
      <c r="AF2411" s="13">
        <f t="shared" si="3323"/>
        <v>7.4400480708753606E-3</v>
      </c>
      <c r="AG2411" s="13">
        <f t="shared" si="3324"/>
        <v>1.4081125102721006E-3</v>
      </c>
      <c r="AH2411" s="13">
        <f t="shared" si="3325"/>
        <v>3.6618874421458805E-4</v>
      </c>
      <c r="AI2411" s="13">
        <f t="shared" si="3326"/>
        <v>6.9666118247986803E-4</v>
      </c>
      <c r="AJ2411" s="13">
        <f t="shared" si="3327"/>
        <v>6.6268667571311101E-4</v>
      </c>
      <c r="AK2411" s="13">
        <f t="shared" si="3328"/>
        <v>4.2024601648725117E-4</v>
      </c>
      <c r="AL2411" s="13">
        <f t="shared" si="3329"/>
        <v>8.636140890077103E-6</v>
      </c>
      <c r="AM2411" s="13">
        <f t="shared" si="3330"/>
        <v>1.7562511203836062E-2</v>
      </c>
      <c r="AN2411" s="13">
        <f t="shared" si="3331"/>
        <v>9.9717064334797559E-3</v>
      </c>
      <c r="AO2411" s="13">
        <f t="shared" si="3332"/>
        <v>2.8308858579911573E-3</v>
      </c>
      <c r="AP2411" s="13">
        <f t="shared" si="3333"/>
        <v>5.3577688662980914E-4</v>
      </c>
      <c r="AQ2411" s="13">
        <f t="shared" si="3334"/>
        <v>7.6051336925969757E-5</v>
      </c>
      <c r="AR2411" s="13">
        <f t="shared" si="3335"/>
        <v>4.1583195184011076E-5</v>
      </c>
      <c r="AS2411" s="13">
        <f t="shared" si="3336"/>
        <v>7.9110563571031361E-5</v>
      </c>
      <c r="AT2411" s="13">
        <f t="shared" si="3337"/>
        <v>7.5252529787953976E-5</v>
      </c>
      <c r="AU2411" s="13">
        <f t="shared" si="3338"/>
        <v>4.77217620830311E-5</v>
      </c>
      <c r="AV2411" s="13">
        <f t="shared" si="3339"/>
        <v>2.2697242697952209E-5</v>
      </c>
      <c r="AW2411" s="13">
        <f t="shared" si="3340"/>
        <v>2.5912941211892216E-7</v>
      </c>
      <c r="AX2411" s="13">
        <f t="shared" si="3341"/>
        <v>5.5686764525502549E-3</v>
      </c>
      <c r="AY2411" s="13">
        <f t="shared" si="3342"/>
        <v>3.1618033527992125E-3</v>
      </c>
      <c r="AZ2411" s="13">
        <f t="shared" si="3343"/>
        <v>8.9761009882286034E-4</v>
      </c>
      <c r="BA2411" s="13">
        <f t="shared" si="3344"/>
        <v>1.698827746082476E-4</v>
      </c>
      <c r="BB2411" s="13">
        <f t="shared" si="3345"/>
        <v>2.4114164780268437E-5</v>
      </c>
      <c r="BC2411" s="13">
        <f t="shared" si="3346"/>
        <v>2.7383256219631262E-6</v>
      </c>
      <c r="BD2411" s="13">
        <f t="shared" si="3347"/>
        <v>3.935042945818182E-6</v>
      </c>
      <c r="BE2411" s="13">
        <f t="shared" si="3348"/>
        <v>7.4862805453580288E-6</v>
      </c>
      <c r="BF2411" s="13">
        <f t="shared" si="3349"/>
        <v>7.1211924717829558E-6</v>
      </c>
      <c r="BG2411" s="13">
        <f t="shared" si="3350"/>
        <v>4.5159392493977987E-6</v>
      </c>
      <c r="BH2411" s="13">
        <f t="shared" si="3351"/>
        <v>2.1478538234705434E-6</v>
      </c>
      <c r="BI2411" s="13">
        <f t="shared" si="3352"/>
        <v>8.172432430506614E-7</v>
      </c>
      <c r="BJ2411" s="14">
        <f t="shared" si="3353"/>
        <v>0.69061059971100047</v>
      </c>
      <c r="BK2411" s="14">
        <f t="shared" si="3354"/>
        <v>0.20690708118852794</v>
      </c>
      <c r="BL2411" s="14">
        <f t="shared" si="3355"/>
        <v>9.9591501638043103E-2</v>
      </c>
      <c r="BM2411" s="14">
        <f t="shared" si="3356"/>
        <v>0.44506016146486282</v>
      </c>
      <c r="BN2411" s="14">
        <f t="shared" si="3357"/>
        <v>0.55146725352681947</v>
      </c>
    </row>
    <row r="2412" spans="1:66" x14ac:dyDescent="0.25">
      <c r="A2412" t="s">
        <v>347</v>
      </c>
      <c r="B2412" t="s">
        <v>251</v>
      </c>
      <c r="C2412" t="s">
        <v>257</v>
      </c>
      <c r="D2412" t="s">
        <v>470</v>
      </c>
      <c r="E2412" s="10">
        <f>VLOOKUP(A2412,home!$A$2:$E$405,3,FALSE)</f>
        <v>1.1607000000000001</v>
      </c>
      <c r="F2412" s="10">
        <f>VLOOKUP(B2412,home!$B$2:$E$405,3,FALSE)</f>
        <v>0.77539999999999998</v>
      </c>
      <c r="G2412" s="10">
        <f>VLOOKUP(C2412,away!$B$2:$E$405,4,FALSE)</f>
        <v>0.68920000000000003</v>
      </c>
      <c r="H2412" s="10">
        <f>VLOOKUP(A2412,away!$A$2:$E$405,3,FALSE)</f>
        <v>0.89880000000000004</v>
      </c>
      <c r="I2412" s="10">
        <f>VLOOKUP(C2412,away!$B$2:$E$405,3,FALSE)</f>
        <v>1.0013000000000001</v>
      </c>
      <c r="J2412" s="10">
        <f>VLOOKUP(B2412,home!$B$2:$E$405,4,FALSE)</f>
        <v>1.1126</v>
      </c>
      <c r="K2412" s="12">
        <f t="shared" si="3302"/>
        <v>0.62028467277600008</v>
      </c>
      <c r="L2412" s="12">
        <f t="shared" si="3303"/>
        <v>1.0013048863440002</v>
      </c>
      <c r="M2412" s="13">
        <f t="shared" si="3304"/>
        <v>0.19758437728437445</v>
      </c>
      <c r="N2412" s="13">
        <f t="shared" si="3305"/>
        <v>0.12255856080948795</v>
      </c>
      <c r="O2412" s="13">
        <f t="shared" si="3306"/>
        <v>0.19784220244008061</v>
      </c>
      <c r="P2412" s="13">
        <f t="shared" si="3307"/>
        <v>0.12271848580182855</v>
      </c>
      <c r="Q2412" s="13">
        <f t="shared" si="3308"/>
        <v>3.8010598393805363E-2</v>
      </c>
      <c r="R2412" s="13">
        <f t="shared" si="3309"/>
        <v>9.9050182014155788E-2</v>
      </c>
      <c r="S2412" s="13">
        <f t="shared" si="3310"/>
        <v>1.905493106853617E-2</v>
      </c>
      <c r="T2412" s="13">
        <f t="shared" si="3311"/>
        <v>3.8060197904576716E-2</v>
      </c>
      <c r="U2412" s="13">
        <f t="shared" si="3312"/>
        <v>6.1439309739053864E-2</v>
      </c>
      <c r="V2412" s="13">
        <f t="shared" si="3313"/>
        <v>1.3149894180952229E-3</v>
      </c>
      <c r="W2412" s="13">
        <f t="shared" si="3314"/>
        <v>7.8591305289071739E-3</v>
      </c>
      <c r="X2412" s="13">
        <f t="shared" si="3315"/>
        <v>7.8693858010100599E-3</v>
      </c>
      <c r="Y2412" s="13">
        <f t="shared" si="3316"/>
        <v>3.9398272275387334E-3</v>
      </c>
      <c r="Z2412" s="13">
        <f t="shared" si="3317"/>
        <v>3.3059810414678932E-2</v>
      </c>
      <c r="AA2412" s="13">
        <f t="shared" si="3318"/>
        <v>2.0506493685105719E-2</v>
      </c>
      <c r="AB2412" s="13">
        <f t="shared" si="3319"/>
        <v>6.3599318626244555E-3</v>
      </c>
      <c r="AC2412" s="13">
        <f t="shared" si="3320"/>
        <v>5.1045758415977769E-5</v>
      </c>
      <c r="AD2412" s="13">
        <f t="shared" si="3321"/>
        <v>1.2187245521067644E-3</v>
      </c>
      <c r="AE2412" s="13">
        <f t="shared" si="3322"/>
        <v>1.2203148491319062E-3</v>
      </c>
      <c r="AF2412" s="13">
        <f t="shared" si="3323"/>
        <v>6.1095361065695948E-4</v>
      </c>
      <c r="AG2412" s="13">
        <f t="shared" si="3324"/>
        <v>2.0391694522677446E-4</v>
      </c>
      <c r="AH2412" s="13">
        <f t="shared" si="3325"/>
        <v>8.2757374274560688E-3</v>
      </c>
      <c r="AI2412" s="13">
        <f t="shared" si="3326"/>
        <v>5.1333130821696838E-3</v>
      </c>
      <c r="AJ2412" s="13">
        <f t="shared" si="3327"/>
        <v>1.5920577127151911E-3</v>
      </c>
      <c r="AK2412" s="13">
        <f t="shared" si="3328"/>
        <v>3.2917633245734993E-4</v>
      </c>
      <c r="AL2412" s="13">
        <f t="shared" si="3329"/>
        <v>1.2681687217403577E-6</v>
      </c>
      <c r="AM2412" s="13">
        <f t="shared" si="3330"/>
        <v>1.5119123200152439E-4</v>
      </c>
      <c r="AN2412" s="13">
        <f t="shared" si="3331"/>
        <v>1.5138851937549573E-4</v>
      </c>
      <c r="AO2412" s="13">
        <f t="shared" si="3332"/>
        <v>7.5793032093533598E-5</v>
      </c>
      <c r="AP2412" s="13">
        <f t="shared" si="3333"/>
        <v>2.5297311128694275E-5</v>
      </c>
      <c r="AQ2412" s="13">
        <f t="shared" si="3334"/>
        <v>6.3325803111315065E-6</v>
      </c>
      <c r="AR2412" s="13">
        <f t="shared" si="3335"/>
        <v>1.657307264842338E-3</v>
      </c>
      <c r="AS2412" s="13">
        <f t="shared" si="3336"/>
        <v>1.0280022944620171E-3</v>
      </c>
      <c r="AT2412" s="13">
        <f t="shared" si="3337"/>
        <v>3.188270334166748E-4</v>
      </c>
      <c r="AU2412" s="13">
        <f t="shared" si="3338"/>
        <v>6.5921174031668343E-5</v>
      </c>
      <c r="AV2412" s="13">
        <f t="shared" si="3339"/>
        <v>1.0222473465810786E-5</v>
      </c>
      <c r="AW2412" s="13">
        <f t="shared" si="3340"/>
        <v>2.1879224378322874E-8</v>
      </c>
      <c r="AX2412" s="13">
        <f t="shared" si="3341"/>
        <v>1.5630267311444306E-5</v>
      </c>
      <c r="AY2412" s="13">
        <f t="shared" si="3342"/>
        <v>1.5650663033812083E-5</v>
      </c>
      <c r="AZ2412" s="13">
        <f t="shared" si="3343"/>
        <v>7.8355426851397261E-6</v>
      </c>
      <c r="BA2412" s="13">
        <f t="shared" si="3344"/>
        <v>2.6152557259291316E-6</v>
      </c>
      <c r="BB2412" s="13">
        <f t="shared" si="3345"/>
        <v>6.5466708435299112E-7</v>
      </c>
      <c r="BC2412" s="13">
        <f t="shared" si="3346"/>
        <v>1.3110427009824598E-7</v>
      </c>
      <c r="BD2412" s="13">
        <f t="shared" si="3347"/>
        <v>2.7657831041000709E-4</v>
      </c>
      <c r="BE2412" s="13">
        <f t="shared" si="3348"/>
        <v>1.715572867696102E-4</v>
      </c>
      <c r="BF2412" s="13">
        <f t="shared" si="3349"/>
        <v>5.3207177743113028E-5</v>
      </c>
      <c r="BG2412" s="13">
        <f t="shared" si="3350"/>
        <v>1.1001198945240451E-5</v>
      </c>
      <c r="BH2412" s="13">
        <f t="shared" si="3351"/>
        <v>1.7059687719730371E-6</v>
      </c>
      <c r="BI2412" s="13">
        <f t="shared" si="3352"/>
        <v>2.1163725629787407E-7</v>
      </c>
      <c r="BJ2412" s="14">
        <f t="shared" si="3353"/>
        <v>0.22200413079746953</v>
      </c>
      <c r="BK2412" s="14">
        <f t="shared" si="3354"/>
        <v>0.34074074816300592</v>
      </c>
      <c r="BL2412" s="14">
        <f t="shared" si="3355"/>
        <v>0.40412294611593341</v>
      </c>
      <c r="BM2412" s="14">
        <f t="shared" si="3356"/>
        <v>0.22214759996354572</v>
      </c>
      <c r="BN2412" s="14">
        <f t="shared" si="3357"/>
        <v>0.77776440674373282</v>
      </c>
    </row>
    <row r="2413" spans="1:66" s="15" customFormat="1" x14ac:dyDescent="0.25">
      <c r="A2413" s="15" t="s">
        <v>347</v>
      </c>
      <c r="B2413" s="15" t="s">
        <v>324</v>
      </c>
      <c r="C2413" s="15" t="s">
        <v>325</v>
      </c>
      <c r="D2413" s="15" t="s">
        <v>470</v>
      </c>
      <c r="E2413" s="15">
        <f>VLOOKUP(A2413,home!$A$2:$E$405,3,FALSE)</f>
        <v>1.1607000000000001</v>
      </c>
      <c r="F2413" s="15">
        <f>VLOOKUP(B2413,home!$B$2:$E$405,3,FALSE)</f>
        <v>1.3785000000000001</v>
      </c>
      <c r="G2413" s="15">
        <f>VLOOKUP(C2413,away!$B$2:$E$405,4,FALSE)</f>
        <v>0.86150000000000004</v>
      </c>
      <c r="H2413" s="15">
        <f>VLOOKUP(A2413,away!$A$2:$E$405,3,FALSE)</f>
        <v>0.89880000000000004</v>
      </c>
      <c r="I2413" s="15">
        <f>VLOOKUP(C2413,away!$B$2:$E$405,3,FALSE)</f>
        <v>1.0013000000000001</v>
      </c>
      <c r="J2413" s="15">
        <f>VLOOKUP(B2413,home!$B$2:$E$405,4,FALSE)</f>
        <v>0.44500000000000001</v>
      </c>
      <c r="K2413" s="16">
        <f t="shared" si="3302"/>
        <v>1.3784214944250002</v>
      </c>
      <c r="L2413" s="16">
        <f t="shared" si="3303"/>
        <v>0.40048595580000007</v>
      </c>
      <c r="M2413" s="17">
        <f t="shared" si="3304"/>
        <v>0.16882249352384271</v>
      </c>
      <c r="N2413" s="17">
        <f t="shared" si="3305"/>
        <v>0.23270855381569019</v>
      </c>
      <c r="O2413" s="17">
        <f t="shared" si="3306"/>
        <v>6.7611037679435465E-2</v>
      </c>
      <c r="P2413" s="17">
        <f t="shared" si="3307"/>
        <v>9.3196507597712433E-2</v>
      </c>
      <c r="Q2413" s="17">
        <f t="shared" si="3308"/>
        <v>0.16038523625805218</v>
      </c>
      <c r="R2413" s="17">
        <f t="shared" si="3309"/>
        <v>1.3538635523839266E-2</v>
      </c>
      <c r="S2413" s="17">
        <f t="shared" si="3310"/>
        <v>1.2862013892692287E-2</v>
      </c>
      <c r="T2413" s="17">
        <f t="shared" si="3311"/>
        <v>6.4232034639014848E-2</v>
      </c>
      <c r="U2413" s="17">
        <f t="shared" si="3312"/>
        <v>1.8661946211245915E-2</v>
      </c>
      <c r="V2413" s="17">
        <f t="shared" si="3313"/>
        <v>7.8892513435709674E-4</v>
      </c>
      <c r="W2413" s="17">
        <f t="shared" si="3314"/>
        <v>7.3692819015510322E-2</v>
      </c>
      <c r="X2413" s="17">
        <f t="shared" si="3315"/>
        <v>2.9512939059023073E-2</v>
      </c>
      <c r="Y2413" s="17">
        <f t="shared" si="3316"/>
        <v>5.9097588037600049E-3</v>
      </c>
      <c r="Z2413" s="17">
        <f t="shared" si="3317"/>
        <v>1.8073444626642008E-3</v>
      </c>
      <c r="AA2413" s="17">
        <f t="shared" si="3318"/>
        <v>2.4912824551663365E-3</v>
      </c>
      <c r="AB2413" s="17">
        <f t="shared" si="3319"/>
        <v>1.7170186424425831E-3</v>
      </c>
      <c r="AC2413" s="17">
        <f t="shared" si="3320"/>
        <v>2.7219813005750915E-5</v>
      </c>
      <c r="AD2413" s="17">
        <f t="shared" si="3321"/>
        <v>2.5394941428937712E-2</v>
      </c>
      <c r="AE2413" s="17">
        <f t="shared" si="3322"/>
        <v>1.0170317390653138E-2</v>
      </c>
      <c r="AF2413" s="17">
        <f t="shared" si="3323"/>
        <v>2.0365346404925427E-3</v>
      </c>
      <c r="AG2413" s="17">
        <f t="shared" si="3324"/>
        <v>2.718678406724884E-4</v>
      </c>
      <c r="AH2413" s="17">
        <f t="shared" si="3325"/>
        <v>1.8095401864747751E-4</v>
      </c>
      <c r="AI2413" s="17">
        <f t="shared" si="3326"/>
        <v>2.494309088062653E-4</v>
      </c>
      <c r="AJ2413" s="17">
        <f t="shared" si="3327"/>
        <v>1.7191046303625913E-4</v>
      </c>
      <c r="AK2413" s="17">
        <f t="shared" si="3328"/>
        <v>7.8988359121911337E-5</v>
      </c>
      <c r="AL2413" s="17">
        <f t="shared" si="3329"/>
        <v>6.0105533490192357E-7</v>
      </c>
      <c r="AM2413" s="17">
        <f t="shared" si="3330"/>
        <v>7.0009866230623325E-3</v>
      </c>
      <c r="AN2413" s="17">
        <f t="shared" si="3331"/>
        <v>2.8037968192801328E-3</v>
      </c>
      <c r="AO2413" s="17">
        <f t="shared" si="3332"/>
        <v>5.6144062451920205E-4</v>
      </c>
      <c r="AP2413" s="17">
        <f t="shared" si="3333"/>
        <v>7.4949695045173844E-5</v>
      </c>
      <c r="AQ2413" s="17">
        <f t="shared" si="3334"/>
        <v>7.5040750642712454E-6</v>
      </c>
      <c r="AR2413" s="17">
        <f t="shared" si="3335"/>
        <v>1.4493908622777219E-5</v>
      </c>
      <c r="AS2413" s="17">
        <f t="shared" si="3336"/>
        <v>1.9978715183867969E-5</v>
      </c>
      <c r="AT2413" s="17">
        <f t="shared" si="3337"/>
        <v>1.3769545220219368E-5</v>
      </c>
      <c r="AU2413" s="17">
        <f t="shared" si="3338"/>
        <v>6.3267457000024667E-6</v>
      </c>
      <c r="AV2413" s="17">
        <f t="shared" si="3339"/>
        <v>2.1802305656610865E-6</v>
      </c>
      <c r="AW2413" s="17">
        <f t="shared" si="3340"/>
        <v>9.2168237571443804E-9</v>
      </c>
      <c r="AX2413" s="17">
        <f t="shared" si="3341"/>
        <v>1.6083850739018358E-3</v>
      </c>
      <c r="AY2413" s="17">
        <f t="shared" si="3342"/>
        <v>6.4413563361603041E-4</v>
      </c>
      <c r="AZ2413" s="17">
        <f t="shared" si="3343"/>
        <v>1.289836374467773E-4</v>
      </c>
      <c r="BA2413" s="17">
        <f t="shared" si="3344"/>
        <v>1.7218711775144426E-5</v>
      </c>
      <c r="BB2413" s="17">
        <f t="shared" si="3345"/>
        <v>1.7239630607283579E-6</v>
      </c>
      <c r="BC2413" s="17">
        <f t="shared" si="3346"/>
        <v>1.3808459882793805E-7</v>
      </c>
      <c r="BD2413" s="17">
        <f t="shared" si="3347"/>
        <v>9.674344746784653E-7</v>
      </c>
      <c r="BE2413" s="17">
        <f t="shared" si="3348"/>
        <v>1.3335324743445551E-6</v>
      </c>
      <c r="BF2413" s="17">
        <f t="shared" si="3349"/>
        <v>9.1908491307514519E-7</v>
      </c>
      <c r="BG2413" s="17">
        <f t="shared" si="3350"/>
        <v>4.2229546646150429E-7</v>
      </c>
      <c r="BH2413" s="17">
        <f t="shared" si="3351"/>
        <v>1.4552528699219238E-7</v>
      </c>
      <c r="BI2413" s="17">
        <f t="shared" si="3352"/>
        <v>4.0119036714480962E-8</v>
      </c>
      <c r="BJ2413" s="18">
        <f t="shared" si="3353"/>
        <v>0.61716426583317685</v>
      </c>
      <c r="BK2413" s="18">
        <f t="shared" si="3354"/>
        <v>0.27634189665056119</v>
      </c>
      <c r="BL2413" s="18">
        <f t="shared" si="3355"/>
        <v>0.10476178139868629</v>
      </c>
      <c r="BM2413" s="18">
        <f t="shared" si="3356"/>
        <v>0.26316869752972405</v>
      </c>
      <c r="BN2413" s="18">
        <f t="shared" si="3357"/>
        <v>0.73626246439857235</v>
      </c>
    </row>
    <row r="2414" spans="1:66" x14ac:dyDescent="0.25">
      <c r="A2414" t="s">
        <v>347</v>
      </c>
      <c r="B2414" t="s">
        <v>257</v>
      </c>
      <c r="C2414" t="s">
        <v>258</v>
      </c>
      <c r="D2414" t="s">
        <v>471</v>
      </c>
      <c r="E2414" s="10">
        <f>VLOOKUP(A2414,home!$A$2:$E$405,3,FALSE)</f>
        <v>1.1607000000000001</v>
      </c>
      <c r="F2414" s="10">
        <f>VLOOKUP(B2414,home!$B$2:$E$405,3,FALSE)</f>
        <v>0.93989999999999996</v>
      </c>
      <c r="G2414" s="10">
        <f>VLOOKUP(C2414,away!$B$2:$E$405,4,FALSE)</f>
        <v>1.1748000000000001</v>
      </c>
      <c r="H2414" s="10">
        <f>VLOOKUP(A2414,away!$A$2:$E$405,3,FALSE)</f>
        <v>0.89880000000000004</v>
      </c>
      <c r="I2414" s="10">
        <f>VLOOKUP(C2414,away!$B$2:$E$405,3,FALSE)</f>
        <v>1.2137</v>
      </c>
      <c r="J2414" s="10">
        <f>VLOOKUP(B2414,home!$B$2:$E$405,4,FALSE)</f>
        <v>1.0114000000000001</v>
      </c>
      <c r="K2414" s="12">
        <f t="shared" ref="K2414:K2427" si="3358">E2414*F2414*G2414</f>
        <v>1.2816385793640002</v>
      </c>
      <c r="L2414" s="12">
        <f t="shared" ref="L2414:L2427" si="3359">H2414*I2414*J2414</f>
        <v>1.1033095185840003</v>
      </c>
      <c r="M2414" s="13">
        <f t="shared" ref="M2414:M2427" si="3360">_xlfn.POISSON.DIST(0,K2414,FALSE) * _xlfn.POISSON.DIST(0,L2414,FALSE)</f>
        <v>9.2093759310325721E-2</v>
      </c>
      <c r="N2414" s="13">
        <f t="shared" ref="N2414:N2427" si="3361">_xlfn.POISSON.DIST(1,K2414,FALSE) * _xlfn.POISSON.DIST(0,L2414,FALSE)</f>
        <v>0.11803091485077603</v>
      </c>
      <c r="O2414" s="13">
        <f t="shared" ref="O2414:O2427" si="3362">_xlfn.POISSON.DIST(0,K2414,FALSE) * _xlfn.POISSON.DIST(1,L2414,FALSE)</f>
        <v>0.10160792124926626</v>
      </c>
      <c r="P2414" s="13">
        <f t="shared" ref="P2414:P2427" si="3363">_xlfn.POISSON.DIST(1,K2414,FALSE) * _xlfn.POISSON.DIST(1,L2414,FALSE)</f>
        <v>0.13022463184203883</v>
      </c>
      <c r="Q2414" s="13">
        <f t="shared" ref="Q2414:Q2427" si="3364">_xlfn.POISSON.DIST(2,K2414,FALSE) * _xlfn.POISSON.DIST(0,L2414,FALSE)</f>
        <v>7.5636487015190948E-2</v>
      </c>
      <c r="R2414" s="13">
        <f t="shared" ref="R2414:R2427" si="3365">_xlfn.POISSON.DIST(0,K2414,FALSE) * _xlfn.POISSON.DIST(2,L2414,FALSE)</f>
        <v>5.6052493338924501E-2</v>
      </c>
      <c r="S2414" s="13">
        <f t="shared" ref="S2414:S2427" si="3366">_xlfn.POISSON.DIST(2,K2414,FALSE) * _xlfn.POISSON.DIST(2,L2414,FALSE)</f>
        <v>4.6035841259477031E-2</v>
      </c>
      <c r="T2414" s="13">
        <f t="shared" ref="T2414:T2427" si="3367">_xlfn.POISSON.DIST(2,K2414,FALSE) * _xlfn.POISSON.DIST(1,L2414,FALSE)</f>
        <v>8.3450456076115315E-2</v>
      </c>
      <c r="U2414" s="13">
        <f t="shared" ref="U2414:U2427" si="3368">_xlfn.POISSON.DIST(1,K2414,FALSE) * _xlfn.POISSON.DIST(2,L2414,FALSE)</f>
        <v>7.1839037932709293E-2</v>
      </c>
      <c r="V2414" s="13">
        <f t="shared" ref="V2414:V2427" si="3369">_xlfn.POISSON.DIST(3,K2414,FALSE) * _xlfn.POISSON.DIST(3,L2414,FALSE)</f>
        <v>7.2329674603716252E-3</v>
      </c>
      <c r="W2414" s="13">
        <f t="shared" ref="W2414:W2427" si="3370">_xlfn.POISSON.DIST(3,K2414,FALSE) * _xlfn.POISSON.DIST(0,L2414,FALSE)</f>
        <v>3.2312879922077667E-2</v>
      </c>
      <c r="X2414" s="13">
        <f t="shared" ref="X2414:X2427" si="3371">_xlfn.POISSON.DIST(3,K2414,FALSE) * _xlfn.POISSON.DIST(1,L2414,FALSE)</f>
        <v>3.5651107990890121E-2</v>
      </c>
      <c r="Y2414" s="13">
        <f t="shared" ref="Y2414:Y2427" si="3372">_xlfn.POISSON.DIST(3,K2414,FALSE) * _xlfn.POISSON.DIST(2,L2414,FALSE)</f>
        <v>1.9667103397207595E-2</v>
      </c>
      <c r="Z2414" s="13">
        <f t="shared" ref="Z2414:Z2427" si="3373">_xlfn.POISSON.DIST(0,K2414,FALSE) * _xlfn.POISSON.DIST(3,L2414,FALSE)</f>
        <v>2.0614416480400563E-2</v>
      </c>
      <c r="AA2414" s="13">
        <f t="shared" ref="AA2414:AA2427" si="3374">_xlfn.POISSON.DIST(1,K2414,FALSE) * _xlfn.POISSON.DIST(3,L2414,FALSE)</f>
        <v>2.6420231452358417E-2</v>
      </c>
      <c r="AB2414" s="13">
        <f t="shared" ref="AB2414:AB2427" si="3375">_xlfn.POISSON.DIST(2,K2414,FALSE) * _xlfn.POISSON.DIST(3,L2414,FALSE)</f>
        <v>1.6930593952534361E-2</v>
      </c>
      <c r="AC2414" s="13">
        <f t="shared" ref="AC2414:AC2427" si="3376">_xlfn.POISSON.DIST(4,K2414,FALSE) * _xlfn.POISSON.DIST(4,L2414,FALSE)</f>
        <v>6.3923340986006192E-4</v>
      </c>
      <c r="AD2414" s="13">
        <f t="shared" ref="AD2414:AD2427" si="3377">_xlfn.POISSON.DIST(4,K2414,FALSE) * _xlfn.POISSON.DIST(0,L2414,FALSE)</f>
        <v>1.0353358379622786E-2</v>
      </c>
      <c r="AE2414" s="13">
        <f t="shared" ref="AE2414:AE2427" si="3378">_xlfn.POISSON.DIST(4,K2414,FALSE) * _xlfn.POISSON.DIST(1,L2414,FALSE)</f>
        <v>1.1422958849549242E-2</v>
      </c>
      <c r="AF2414" s="13">
        <f t="shared" ref="AF2414:AF2427" si="3379">_xlfn.POISSON.DIST(4,K2414,FALSE) * _xlfn.POISSON.DIST(2,L2414,FALSE)</f>
        <v>6.3015296145505113E-3</v>
      </c>
      <c r="AG2414" s="13">
        <f t="shared" ref="AG2414:AG2427" si="3380">_xlfn.POISSON.DIST(4,K2414,FALSE) * _xlfn.POISSON.DIST(3,L2414,FALSE)</f>
        <v>2.3175125351241822E-3</v>
      </c>
      <c r="AH2414" s="13">
        <f t="shared" ref="AH2414:AH2427" si="3381">_xlfn.POISSON.DIST(0,K2414,FALSE) * _xlfn.POISSON.DIST(4,L2414,FALSE)</f>
        <v>5.6860204807202067E-3</v>
      </c>
      <c r="AI2414" s="13">
        <f t="shared" ref="AI2414:AI2427" si="3382">_xlfn.POISSON.DIST(1,K2414,FALSE) * _xlfn.POISSON.DIST(4,L2414,FALSE)</f>
        <v>7.2874232111448563E-3</v>
      </c>
      <c r="AJ2414" s="13">
        <f t="shared" ref="AJ2414:AJ2427" si="3383">_xlfn.POISSON.DIST(2,K2414,FALSE) * _xlfn.POISSON.DIST(4,L2414,FALSE)</f>
        <v>4.6699213657779674E-3</v>
      </c>
      <c r="AK2414" s="13">
        <f t="shared" ref="AK2414:AK2427" si="3384">_xlfn.POISSON.DIST(3,K2414,FALSE) * _xlfn.POISSON.DIST(4,L2414,FALSE)</f>
        <v>1.9950504616590894E-3</v>
      </c>
      <c r="AL2414" s="13">
        <f t="shared" ref="AL2414:AL2427" si="3385">_xlfn.POISSON.DIST(5,K2414,FALSE) * _xlfn.POISSON.DIST(5,L2414,FALSE)</f>
        <v>3.6156167837454788E-5</v>
      </c>
      <c r="AM2414" s="13">
        <f t="shared" ref="AM2414:AM2427" si="3386">_xlfn.POISSON.DIST(5,K2414,FALSE) * _xlfn.POISSON.DIST(0,L2414,FALSE)</f>
        <v>2.6538527050612186E-3</v>
      </c>
      <c r="AN2414" s="13">
        <f t="shared" ref="AN2414:AN2427" si="3387">_xlfn.POISSON.DIST(5,K2414,FALSE) * _xlfn.POISSON.DIST(1,L2414,FALSE)</f>
        <v>2.9280209504139402E-3</v>
      </c>
      <c r="AO2414" s="13">
        <f t="shared" ref="AO2414:AO2427" si="3388">_xlfn.POISSON.DIST(5,K2414,FALSE) * _xlfn.POISSON.DIST(2,L2414,FALSE)</f>
        <v>1.6152566926025361E-3</v>
      </c>
      <c r="AP2414" s="13">
        <f t="shared" ref="AP2414:AP2427" si="3389">_xlfn.POISSON.DIST(5,K2414,FALSE) * _xlfn.POISSON.DIST(3,L2414,FALSE)</f>
        <v>5.9404269463496308E-4</v>
      </c>
      <c r="AQ2414" s="13">
        <f t="shared" ref="AQ2414:AQ2427" si="3390">_xlfn.POISSON.DIST(5,K2414,FALSE) * _xlfn.POISSON.DIST(4,L2414,FALSE)</f>
        <v>1.6385323985901082E-4</v>
      </c>
      <c r="AR2414" s="13">
        <f t="shared" ref="AR2414:AR2427" si="3391">_xlfn.POISSON.DIST(0,K2414,FALSE) * _xlfn.POISSON.DIST(5,L2414,FALSE)</f>
        <v>1.2546881038484352E-3</v>
      </c>
      <c r="AS2414" s="13">
        <f t="shared" ref="AS2414:AS2427" si="3392">_xlfn.POISSON.DIST(1,K2414,FALSE) * _xlfn.POISSON.DIST(5,L2414,FALSE)</f>
        <v>1.6080566789612198E-3</v>
      </c>
      <c r="AT2414" s="13">
        <f t="shared" ref="AT2414:AT2427" si="3393">_xlfn.POISSON.DIST(2,K2414,FALSE) * _xlfn.POISSON.DIST(5,L2414,FALSE)</f>
        <v>1.0304737387803252E-3</v>
      </c>
      <c r="AU2414" s="13">
        <f t="shared" ref="AU2414:AU2427" si="3394">_xlfn.POISSON.DIST(3,K2414,FALSE) * _xlfn.POISSON.DIST(5,L2414,FALSE)</f>
        <v>4.4023163288077537E-4</v>
      </c>
      <c r="AV2414" s="13">
        <f t="shared" ref="AV2414:AV2427" si="3395">_xlfn.POISSON.DIST(4,K2414,FALSE) * _xlfn.POISSON.DIST(5,L2414,FALSE)</f>
        <v>1.4105446113910276E-4</v>
      </c>
      <c r="AW2414" s="13">
        <f t="shared" ref="AW2414:AW2427" si="3396">_xlfn.POISSON.DIST(6,K2414,FALSE) * _xlfn.POISSON.DIST(6,L2414,FALSE)</f>
        <v>1.4201781606750223E-6</v>
      </c>
      <c r="AX2414" s="13">
        <f t="shared" ref="AX2414:AX2427" si="3397">_xlfn.POISSON.DIST(6,K2414,FALSE) * _xlfn.POISSON.DIST(0,L2414,FALSE)</f>
        <v>5.6688000179266191E-4</v>
      </c>
      <c r="AY2414" s="13">
        <f t="shared" ref="AY2414:AY2427" si="3398">_xlfn.POISSON.DIST(6,K2414,FALSE) * _xlfn.POISSON.DIST(1,L2414,FALSE)</f>
        <v>6.2544410187275899E-4</v>
      </c>
      <c r="AZ2414" s="13">
        <f t="shared" ref="AZ2414:AZ2427" si="3399">_xlfn.POISSON.DIST(6,K2414,FALSE) * _xlfn.POISSON.DIST(2,L2414,FALSE)</f>
        <v>3.4502921546921816E-4</v>
      </c>
      <c r="BA2414" s="13">
        <f t="shared" ref="BA2414:BA2427" si="3400">_xlfn.POISSON.DIST(6,K2414,FALSE) * _xlfn.POISSON.DIST(3,L2414,FALSE)</f>
        <v>1.2689133920558616E-4</v>
      </c>
      <c r="BB2414" s="13">
        <f t="shared" ref="BB2414:BB2427" si="3401">_xlfn.POISSON.DIST(6,K2414,FALSE) * _xlfn.POISSON.DIST(4,L2414,FALSE)</f>
        <v>3.5000105592848589E-5</v>
      </c>
      <c r="BC2414" s="13">
        <f t="shared" ref="BC2414:BC2427" si="3402">_xlfn.POISSON.DIST(6,K2414,FALSE) * _xlfn.POISSON.DIST(5,L2414,FALSE)</f>
        <v>7.7231899304069889E-6</v>
      </c>
      <c r="BD2414" s="13">
        <f t="shared" ref="BD2414:BD2427" si="3403">_xlfn.POISSON.DIST(0,K2414,FALSE) * _xlfn.POISSON.DIST(6,L2414,FALSE)</f>
        <v>2.3071822130501485E-4</v>
      </c>
      <c r="BE2414" s="13">
        <f t="shared" ref="BE2414:BE2427" si="3404">_xlfn.POISSON.DIST(1,K2414,FALSE) * _xlfn.POISSON.DIST(6,L2414,FALSE)</f>
        <v>2.9569737338674826E-4</v>
      </c>
      <c r="BF2414" s="13">
        <f t="shared" ref="BF2414:BF2427" si="3405">_xlfn.POISSON.DIST(2,K2414,FALSE) * _xlfn.POISSON.DIST(6,L2414,FALSE)</f>
        <v>1.8948858077452922E-4</v>
      </c>
      <c r="BG2414" s="13">
        <f t="shared" ref="BG2414:BG2427" si="3406">_xlfn.POISSON.DIST(3,K2414,FALSE) * _xlfn.POISSON.DIST(6,L2414,FALSE)</f>
        <v>8.0951958489856106E-5</v>
      </c>
      <c r="BH2414" s="13">
        <f t="shared" ref="BH2414:BH2427" si="3407">_xlfn.POISSON.DIST(4,K2414,FALSE) * _xlfn.POISSON.DIST(6,L2414,FALSE)</f>
        <v>2.593778826891817E-5</v>
      </c>
      <c r="BI2414" s="13">
        <f t="shared" ref="BI2414:BI2427" si="3408">_xlfn.POISSON.DIST(5,K2414,FALSE) * _xlfn.POISSON.DIST(6,L2414,FALSE)</f>
        <v>6.6485740217640922E-6</v>
      </c>
      <c r="BJ2414" s="14">
        <f t="shared" ref="BJ2414:BJ2427" si="3409">SUM(N2414,Q2414,T2414,W2414,X2414,Y2414,AD2414,AE2414,AF2414,AG2414,AM2414,AN2414,AO2414,AP2414,AQ2414,AX2414,AY2414,AZ2414,BA2414,BB2414,BC2414)</f>
        <v>0.40480630286753966</v>
      </c>
      <c r="BK2414" s="14">
        <f t="shared" ref="BK2414:BK2427" si="3410">SUM(M2414,P2414,S2414,V2414,AC2414,AL2414,AY2414)</f>
        <v>0.27688803355178349</v>
      </c>
      <c r="BL2414" s="14">
        <f t="shared" ref="BL2414:BL2427" si="3411">SUM(O2414,R2414,U2414,AA2414,AB2414,AH2414,AI2414,AJ2414,AK2414,AR2414,AS2414,AT2414,AU2414,AV2414,BD2414,BE2414,BF2414,BG2414,BH2414,BI2414)</f>
        <v>0.2977926405569517</v>
      </c>
      <c r="BM2414" s="14">
        <f t="shared" ref="BM2414:BM2427" si="3412">SUM(S2414:BI2414)</f>
        <v>0.4258311619264411</v>
      </c>
      <c r="BN2414" s="14">
        <f t="shared" ref="BN2414:BN2427" si="3413">SUM(M2414:R2414)</f>
        <v>0.5736462076065223</v>
      </c>
    </row>
    <row r="2415" spans="1:66" x14ac:dyDescent="0.25">
      <c r="A2415" t="s">
        <v>344</v>
      </c>
      <c r="B2415" t="s">
        <v>209</v>
      </c>
      <c r="C2415" t="s">
        <v>201</v>
      </c>
      <c r="D2415" t="s">
        <v>472</v>
      </c>
      <c r="E2415" s="10">
        <f>VLOOKUP(A2415,home!$A$2:$E$405,3,FALSE)</f>
        <v>1.3976999999999999</v>
      </c>
      <c r="F2415" s="10">
        <f>VLOOKUP(B2415,home!$B$2:$E$405,3,FALSE)</f>
        <v>0.93010000000000004</v>
      </c>
      <c r="G2415" s="10">
        <f>VLOOKUP(C2415,away!$B$2:$E$405,4,FALSE)</f>
        <v>1.2625999999999999</v>
      </c>
      <c r="H2415" s="10">
        <f>VLOOKUP(A2415,away!$A$2:$E$405,3,FALSE)</f>
        <v>1.0585</v>
      </c>
      <c r="I2415" s="10">
        <f>VLOOKUP(C2415,away!$B$2:$E$405,3,FALSE)</f>
        <v>0.61129999999999995</v>
      </c>
      <c r="J2415" s="10">
        <f>VLOOKUP(B2415,home!$B$2:$E$405,4,FALSE)</f>
        <v>0.89749999999999996</v>
      </c>
      <c r="K2415" s="12">
        <f t="shared" si="3358"/>
        <v>1.6413809722019999</v>
      </c>
      <c r="L2415" s="12">
        <f t="shared" si="3359"/>
        <v>0.58073729237499994</v>
      </c>
      <c r="M2415" s="13">
        <f t="shared" si="3360"/>
        <v>0.10837928949200473</v>
      </c>
      <c r="N2415" s="13">
        <f t="shared" si="3361"/>
        <v>0.1778917035529487</v>
      </c>
      <c r="O2415" s="13">
        <f t="shared" si="3362"/>
        <v>6.2939895129113105E-2</v>
      </c>
      <c r="P2415" s="13">
        <f t="shared" si="3363"/>
        <v>0.10330834625731558</v>
      </c>
      <c r="Q2415" s="13">
        <f t="shared" si="3364"/>
        <v>0.14599402866220448</v>
      </c>
      <c r="R2415" s="13">
        <f t="shared" si="3365"/>
        <v>1.8275772139823798E-2</v>
      </c>
      <c r="S2415" s="13">
        <f t="shared" si="3366"/>
        <v>2.4618666666957494E-2</v>
      </c>
      <c r="T2415" s="13">
        <f t="shared" si="3367"/>
        <v>8.4784176908206763E-2</v>
      </c>
      <c r="U2415" s="13">
        <f t="shared" si="3368"/>
        <v>2.9997504642606206E-2</v>
      </c>
      <c r="V2415" s="13">
        <f t="shared" si="3369"/>
        <v>2.6074208174566012E-3</v>
      </c>
      <c r="W2415" s="13">
        <f t="shared" si="3370"/>
        <v>7.9877273567085252E-2</v>
      </c>
      <c r="X2415" s="13">
        <f t="shared" si="3371"/>
        <v>4.638771157364624E-2</v>
      </c>
      <c r="Y2415" s="13">
        <f t="shared" si="3372"/>
        <v>1.3469537009375882E-2</v>
      </c>
      <c r="Z2415" s="13">
        <f t="shared" si="3373"/>
        <v>3.5378074761812438E-3</v>
      </c>
      <c r="AA2415" s="13">
        <f t="shared" si="3374"/>
        <v>5.8068898747178728E-3</v>
      </c>
      <c r="AB2415" s="13">
        <f t="shared" si="3375"/>
        <v>4.7656592740171868E-3</v>
      </c>
      <c r="AC2415" s="13">
        <f t="shared" si="3376"/>
        <v>1.5533891086971191E-4</v>
      </c>
      <c r="AD2415" s="13">
        <f t="shared" si="3377"/>
        <v>3.2777259236096902E-2</v>
      </c>
      <c r="AE2415" s="13">
        <f t="shared" si="3378"/>
        <v>1.9034976780244371E-2</v>
      </c>
      <c r="AF2415" s="13">
        <f t="shared" si="3379"/>
        <v>5.5271604378900555E-3</v>
      </c>
      <c r="AG2415" s="13">
        <f t="shared" si="3380"/>
        <v>1.0699427290741632E-3</v>
      </c>
      <c r="AH2415" s="13">
        <f t="shared" si="3381"/>
        <v>5.1363418366538185E-4</v>
      </c>
      <c r="AI2415" s="13">
        <f t="shared" si="3382"/>
        <v>8.4306937574086486E-4</v>
      </c>
      <c r="AJ2415" s="13">
        <f t="shared" si="3383"/>
        <v>6.9189901579363717E-4</v>
      </c>
      <c r="AK2415" s="13">
        <f t="shared" si="3384"/>
        <v>3.7855662640298889E-4</v>
      </c>
      <c r="AL2415" s="13">
        <f t="shared" si="3385"/>
        <v>5.9228312223051972E-6</v>
      </c>
      <c r="AM2415" s="13">
        <f t="shared" si="3386"/>
        <v>1.0759993926212338E-2</v>
      </c>
      <c r="AN2415" s="13">
        <f t="shared" si="3387"/>
        <v>6.248729738679998E-3</v>
      </c>
      <c r="AO2415" s="13">
        <f t="shared" si="3388"/>
        <v>1.8144351946120815E-3</v>
      </c>
      <c r="AP2415" s="13">
        <f t="shared" si="3389"/>
        <v>3.5123672736964211E-4</v>
      </c>
      <c r="AQ2415" s="13">
        <f t="shared" si="3390"/>
        <v>5.0994066508825492E-5</v>
      </c>
      <c r="AR2415" s="13">
        <f t="shared" si="3391"/>
        <v>5.9657305018615463E-5</v>
      </c>
      <c r="AS2415" s="13">
        <f t="shared" si="3392"/>
        <v>9.7920365310406285E-5</v>
      </c>
      <c r="AT2415" s="13">
        <f t="shared" si="3393"/>
        <v>8.0362312205784839E-5</v>
      </c>
      <c r="AU2415" s="13">
        <f t="shared" si="3394"/>
        <v>4.396839004557724E-5</v>
      </c>
      <c r="AV2415" s="13">
        <f t="shared" si="3395"/>
        <v>1.8042219699791591E-5</v>
      </c>
      <c r="AW2415" s="13">
        <f t="shared" si="3396"/>
        <v>1.5682524196210942E-7</v>
      </c>
      <c r="AX2415" s="13">
        <f t="shared" si="3397"/>
        <v>2.9435415485823384E-3</v>
      </c>
      <c r="AY2415" s="13">
        <f t="shared" si="3398"/>
        <v>1.7094243489170215E-3</v>
      </c>
      <c r="AZ2415" s="13">
        <f t="shared" si="3399"/>
        <v>4.9636323395498417E-4</v>
      </c>
      <c r="BA2415" s="13">
        <f t="shared" si="3400"/>
        <v>9.6085546840505372E-5</v>
      </c>
      <c r="BB2415" s="13">
        <f t="shared" si="3401"/>
        <v>1.3950115077131579E-5</v>
      </c>
      <c r="BC2415" s="13">
        <f t="shared" si="3402"/>
        <v>1.6202704116426116E-6</v>
      </c>
      <c r="BD2415" s="13">
        <f t="shared" si="3403"/>
        <v>5.7742036311500382E-6</v>
      </c>
      <c r="BE2415" s="13">
        <f t="shared" si="3404"/>
        <v>9.477667969789367E-6</v>
      </c>
      <c r="BF2415" s="13">
        <f t="shared" si="3405"/>
        <v>7.7782319332303142E-6</v>
      </c>
      <c r="BG2415" s="13">
        <f t="shared" si="3406"/>
        <v>4.255680630859403E-6</v>
      </c>
      <c r="BH2415" s="13">
        <f t="shared" si="3407"/>
        <v>1.7462983028153083E-6</v>
      </c>
      <c r="BI2415" s="13">
        <f t="shared" si="3408"/>
        <v>5.7326816120593848E-7</v>
      </c>
      <c r="BJ2415" s="14">
        <f t="shared" si="3409"/>
        <v>0.63130014517393929</v>
      </c>
      <c r="BK2415" s="14">
        <f t="shared" si="3410"/>
        <v>0.24078440932474346</v>
      </c>
      <c r="BL2415" s="14">
        <f t="shared" si="3411"/>
        <v>0.1245424362047903</v>
      </c>
      <c r="BM2415" s="14">
        <f t="shared" si="3412"/>
        <v>0.38166649542256875</v>
      </c>
      <c r="BN2415" s="14">
        <f t="shared" si="3413"/>
        <v>0.61678903523341033</v>
      </c>
    </row>
    <row r="2416" spans="1:66" x14ac:dyDescent="0.25">
      <c r="A2416" t="s">
        <v>347</v>
      </c>
      <c r="B2416" t="s">
        <v>253</v>
      </c>
      <c r="C2416" t="s">
        <v>255</v>
      </c>
      <c r="D2416" t="s">
        <v>472</v>
      </c>
      <c r="E2416" s="10">
        <f>VLOOKUP(A2416,home!$A$2:$E$405,3,FALSE)</f>
        <v>1.1607000000000001</v>
      </c>
      <c r="F2416" s="10">
        <f>VLOOKUP(B2416,home!$B$2:$E$405,3,FALSE)</f>
        <v>1.1748000000000001</v>
      </c>
      <c r="G2416" s="10">
        <f>VLOOKUP(C2416,away!$B$2:$E$405,4,FALSE)</f>
        <v>1.2061999999999999</v>
      </c>
      <c r="H2416" s="10">
        <f>VLOOKUP(A2416,away!$A$2:$E$405,3,FALSE)</f>
        <v>0.89880000000000004</v>
      </c>
      <c r="I2416" s="10">
        <f>VLOOKUP(C2416,away!$B$2:$E$405,3,FALSE)</f>
        <v>0.8901</v>
      </c>
      <c r="J2416" s="10">
        <f>VLOOKUP(B2416,home!$B$2:$E$405,4,FALSE)</f>
        <v>0.80920000000000003</v>
      </c>
      <c r="K2416" s="12">
        <f t="shared" si="3358"/>
        <v>1.644762692232</v>
      </c>
      <c r="L2416" s="12">
        <f t="shared" si="3359"/>
        <v>0.64737770529600014</v>
      </c>
      <c r="M2416" s="13">
        <f t="shared" si="3360"/>
        <v>0.1010499431699514</v>
      </c>
      <c r="N2416" s="13">
        <f t="shared" si="3361"/>
        <v>0.16620317657809985</v>
      </c>
      <c r="O2416" s="13">
        <f t="shared" si="3362"/>
        <v>6.5417480329654373E-2</v>
      </c>
      <c r="P2416" s="13">
        <f t="shared" si="3363"/>
        <v>0.10759623106603622</v>
      </c>
      <c r="Q2416" s="13">
        <f t="shared" si="3364"/>
        <v>0.13668239208305302</v>
      </c>
      <c r="R2416" s="13">
        <f t="shared" si="3365"/>
        <v>2.1174909151028931E-2</v>
      </c>
      <c r="S2416" s="13">
        <f t="shared" si="3366"/>
        <v>2.8641651287584346E-2</v>
      </c>
      <c r="T2416" s="13">
        <f t="shared" si="3367"/>
        <v>8.8485133341095049E-2</v>
      </c>
      <c r="U2416" s="13">
        <f t="shared" si="3368"/>
        <v>3.4827700583014355E-2</v>
      </c>
      <c r="V2416" s="13">
        <f t="shared" si="3369"/>
        <v>3.3885705241689006E-3</v>
      </c>
      <c r="W2416" s="13">
        <f t="shared" si="3370"/>
        <v>7.4936699727744027E-2</v>
      </c>
      <c r="X2416" s="13">
        <f t="shared" si="3371"/>
        <v>4.8512348712202329E-2</v>
      </c>
      <c r="Y2416" s="13">
        <f t="shared" si="3372"/>
        <v>1.5702906493912452E-2</v>
      </c>
      <c r="Z2416" s="13">
        <f t="shared" si="3373"/>
        <v>4.5693880320147942E-3</v>
      </c>
      <c r="AA2416" s="13">
        <f t="shared" si="3374"/>
        <v>7.515558961389333E-3</v>
      </c>
      <c r="AB2416" s="13">
        <f t="shared" si="3375"/>
        <v>6.1806554954815275E-3</v>
      </c>
      <c r="AC2416" s="13">
        <f t="shared" si="3376"/>
        <v>2.2550570395227511E-4</v>
      </c>
      <c r="AD2416" s="13">
        <f t="shared" si="3377"/>
        <v>3.0813271997796321E-2</v>
      </c>
      <c r="AE2416" s="13">
        <f t="shared" si="3378"/>
        <v>1.9947825318594882E-2</v>
      </c>
      <c r="AF2416" s="13">
        <f t="shared" si="3379"/>
        <v>6.456888690198702E-3</v>
      </c>
      <c r="AG2416" s="13">
        <f t="shared" si="3380"/>
        <v>1.3933485945375106E-3</v>
      </c>
      <c r="AH2416" s="13">
        <f t="shared" si="3381"/>
        <v>7.3952998469318588E-4</v>
      </c>
      <c r="AI2416" s="13">
        <f t="shared" si="3382"/>
        <v>1.2163513286102541E-3</v>
      </c>
      <c r="AJ2416" s="13">
        <f t="shared" si="3383"/>
        <v>1.0003046429724861E-3</v>
      </c>
      <c r="AK2416" s="13">
        <f t="shared" si="3384"/>
        <v>5.4842125254253181E-4</v>
      </c>
      <c r="AL2416" s="13">
        <f t="shared" si="3385"/>
        <v>9.6045828698192654E-6</v>
      </c>
      <c r="AM2416" s="13">
        <f t="shared" si="3386"/>
        <v>1.0136104041514465E-2</v>
      </c>
      <c r="AN2416" s="13">
        <f t="shared" si="3387"/>
        <v>6.5618877750371479E-3</v>
      </c>
      <c r="AO2416" s="13">
        <f t="shared" si="3388"/>
        <v>2.1240099251067122E-3</v>
      </c>
      <c r="AP2416" s="13">
        <f t="shared" si="3389"/>
        <v>4.5834555711383746E-4</v>
      </c>
      <c r="AQ2416" s="13">
        <f t="shared" si="3390"/>
        <v>7.4180673749243216E-5</v>
      </c>
      <c r="AR2416" s="13">
        <f t="shared" si="3391"/>
        <v>9.5751044897652204E-5</v>
      </c>
      <c r="AS2416" s="13">
        <f t="shared" si="3392"/>
        <v>1.5748774638988956E-4</v>
      </c>
      <c r="AT2416" s="13">
        <f t="shared" si="3393"/>
        <v>1.2951498487289258E-4</v>
      </c>
      <c r="AU2416" s="13">
        <f t="shared" si="3394"/>
        <v>7.1007138401308514E-5</v>
      </c>
      <c r="AV2416" s="13">
        <f t="shared" si="3395"/>
        <v>2.9197473031156619E-5</v>
      </c>
      <c r="AW2416" s="13">
        <f t="shared" si="3396"/>
        <v>2.8407760155675043E-7</v>
      </c>
      <c r="AX2416" s="13">
        <f t="shared" si="3397"/>
        <v>2.7785809620108318E-3</v>
      </c>
      <c r="AY2416" s="13">
        <f t="shared" si="3398"/>
        <v>1.7987913671657248E-3</v>
      </c>
      <c r="AZ2416" s="13">
        <f t="shared" si="3399"/>
        <v>5.8224871379100075E-4</v>
      </c>
      <c r="BA2416" s="13">
        <f t="shared" si="3400"/>
        <v>1.2564494541518855E-4</v>
      </c>
      <c r="BB2416" s="13">
        <f t="shared" si="3401"/>
        <v>2.033493411123149E-5</v>
      </c>
      <c r="BC2416" s="13">
        <f t="shared" si="3402"/>
        <v>2.6328765964548809E-6</v>
      </c>
      <c r="BD2416" s="13">
        <f t="shared" si="3403"/>
        <v>1.0331181954256055E-5</v>
      </c>
      <c r="BE2416" s="13">
        <f t="shared" si="3404"/>
        <v>1.6992342645020842E-5</v>
      </c>
      <c r="BF2416" s="13">
        <f t="shared" si="3405"/>
        <v>1.3974185618076553E-5</v>
      </c>
      <c r="BG2416" s="13">
        <f t="shared" si="3406"/>
        <v>7.6614063863124274E-6</v>
      </c>
      <c r="BH2416" s="13">
        <f t="shared" si="3407"/>
        <v>3.1502988485586676E-6</v>
      </c>
      <c r="BI2416" s="13">
        <f t="shared" si="3408"/>
        <v>1.0362988030981439E-6</v>
      </c>
      <c r="BJ2416" s="14">
        <f t="shared" si="3409"/>
        <v>0.61379675330884598</v>
      </c>
      <c r="BK2416" s="14">
        <f t="shared" si="3410"/>
        <v>0.24271029770172872</v>
      </c>
      <c r="BL2416" s="14">
        <f t="shared" si="3411"/>
        <v>0.13915701583123519</v>
      </c>
      <c r="BM2416" s="14">
        <f t="shared" si="3412"/>
        <v>0.40031081520643669</v>
      </c>
      <c r="BN2416" s="14">
        <f t="shared" si="3413"/>
        <v>0.5981241323778238</v>
      </c>
    </row>
    <row r="2417" spans="1:66" x14ac:dyDescent="0.25">
      <c r="A2417" t="s">
        <v>347</v>
      </c>
      <c r="B2417" t="s">
        <v>246</v>
      </c>
      <c r="C2417" t="s">
        <v>324</v>
      </c>
      <c r="D2417" t="s">
        <v>472</v>
      </c>
      <c r="E2417" s="10">
        <f>VLOOKUP(A2417,home!$A$2:$E$405,3,FALSE)</f>
        <v>1.1607000000000001</v>
      </c>
      <c r="F2417" s="10">
        <f>VLOOKUP(B2417,home!$B$2:$E$405,3,FALSE)</f>
        <v>0.54830000000000001</v>
      </c>
      <c r="G2417" s="10">
        <f>VLOOKUP(C2417,away!$B$2:$E$405,4,FALSE)</f>
        <v>0.70489999999999997</v>
      </c>
      <c r="H2417" s="10">
        <f>VLOOKUP(A2417,away!$A$2:$E$405,3,FALSE)</f>
        <v>0.89880000000000004</v>
      </c>
      <c r="I2417" s="10">
        <f>VLOOKUP(C2417,away!$B$2:$E$405,3,FALSE)</f>
        <v>0.70799999999999996</v>
      </c>
      <c r="J2417" s="10">
        <f>VLOOKUP(B2417,home!$B$2:$E$405,4,FALSE)</f>
        <v>1.6183000000000001</v>
      </c>
      <c r="K2417" s="12">
        <f t="shared" si="3358"/>
        <v>0.44860668486900002</v>
      </c>
      <c r="L2417" s="12">
        <f t="shared" si="3359"/>
        <v>1.02980585232</v>
      </c>
      <c r="M2417" s="13">
        <f t="shared" si="3360"/>
        <v>0.22799934172817299</v>
      </c>
      <c r="N2417" s="13">
        <f t="shared" si="3361"/>
        <v>0.10228202884498994</v>
      </c>
      <c r="O2417" s="13">
        <f t="shared" si="3362"/>
        <v>0.23479505643678014</v>
      </c>
      <c r="P2417" s="13">
        <f t="shared" si="3363"/>
        <v>0.10533063189173369</v>
      </c>
      <c r="Q2417" s="13">
        <f t="shared" si="3364"/>
        <v>2.2942200940913187E-2</v>
      </c>
      <c r="R2417" s="13">
        <f t="shared" si="3365"/>
        <v>0.12089666160720043</v>
      </c>
      <c r="S2417" s="13">
        <f t="shared" si="3366"/>
        <v>1.2165103121151903E-2</v>
      </c>
      <c r="T2417" s="13">
        <f t="shared" si="3367"/>
        <v>2.3626012794053811E-2</v>
      </c>
      <c r="U2417" s="13">
        <f t="shared" si="3368"/>
        <v>5.4235050575335494E-2</v>
      </c>
      <c r="V2417" s="13">
        <f t="shared" si="3369"/>
        <v>6.2444527206218469E-4</v>
      </c>
      <c r="W2417" s="13">
        <f t="shared" si="3370"/>
        <v>3.4306749025671719E-3</v>
      </c>
      <c r="X2417" s="13">
        <f t="shared" si="3371"/>
        <v>3.5329290920710198E-3</v>
      </c>
      <c r="Y2417" s="13">
        <f t="shared" si="3372"/>
        <v>1.8191155274231599E-3</v>
      </c>
      <c r="Z2417" s="13">
        <f t="shared" si="3373"/>
        <v>4.1500029883015231E-2</v>
      </c>
      <c r="AA2417" s="13">
        <f t="shared" si="3374"/>
        <v>1.8617190827783896E-2</v>
      </c>
      <c r="AB2417" s="13">
        <f t="shared" si="3375"/>
        <v>4.1758981294128441E-3</v>
      </c>
      <c r="AC2417" s="13">
        <f t="shared" si="3376"/>
        <v>1.8029990401938327E-5</v>
      </c>
      <c r="AD2417" s="13">
        <f t="shared" si="3377"/>
        <v>3.8475592372598467E-4</v>
      </c>
      <c r="AE2417" s="13">
        <f t="shared" si="3378"/>
        <v>3.9622390196780656E-4</v>
      </c>
      <c r="AF2417" s="13">
        <f t="shared" si="3379"/>
        <v>2.0401684653775657E-4</v>
      </c>
      <c r="AG2417" s="13">
        <f t="shared" si="3380"/>
        <v>7.0032580845484364E-5</v>
      </c>
      <c r="AH2417" s="13">
        <f t="shared" si="3381"/>
        <v>1.0684243411245988E-2</v>
      </c>
      <c r="AI2417" s="13">
        <f t="shared" si="3382"/>
        <v>4.7930230170525187E-3</v>
      </c>
      <c r="AJ2417" s="13">
        <f t="shared" si="3383"/>
        <v>1.0750910830903714E-3</v>
      </c>
      <c r="AK2417" s="13">
        <f t="shared" si="3384"/>
        <v>1.6076434890579806E-4</v>
      </c>
      <c r="AL2417" s="13">
        <f t="shared" si="3385"/>
        <v>3.3317820440064777E-7</v>
      </c>
      <c r="AM2417" s="13">
        <f t="shared" si="3386"/>
        <v>3.4520815885284777E-5</v>
      </c>
      <c r="AN2417" s="13">
        <f t="shared" si="3387"/>
        <v>3.5549738225527489E-5</v>
      </c>
      <c r="AO2417" s="13">
        <f t="shared" si="3388"/>
        <v>1.8304664236546106E-5</v>
      </c>
      <c r="AP2417" s="13">
        <f t="shared" si="3389"/>
        <v>6.2834167851825966E-6</v>
      </c>
      <c r="AQ2417" s="13">
        <f t="shared" si="3390"/>
        <v>1.617674844486689E-6</v>
      </c>
      <c r="AR2417" s="13">
        <f t="shared" si="3391"/>
        <v>2.2005392785025045E-3</v>
      </c>
      <c r="AS2417" s="13">
        <f t="shared" si="3392"/>
        <v>9.8717663065302978E-4</v>
      </c>
      <c r="AT2417" s="13">
        <f t="shared" si="3393"/>
        <v>2.2142701782870247E-4</v>
      </c>
      <c r="AU2417" s="13">
        <f t="shared" si="3394"/>
        <v>3.3111213469521054E-5</v>
      </c>
      <c r="AV2417" s="13">
        <f t="shared" si="3395"/>
        <v>3.713477926637905E-6</v>
      </c>
      <c r="AW2417" s="13">
        <f t="shared" si="3396"/>
        <v>4.2755813991088497E-9</v>
      </c>
      <c r="AX2417" s="13">
        <f t="shared" si="3397"/>
        <v>2.5810447955451169E-6</v>
      </c>
      <c r="AY2417" s="13">
        <f t="shared" si="3398"/>
        <v>2.6579750355524395E-6</v>
      </c>
      <c r="AZ2417" s="13">
        <f t="shared" si="3399"/>
        <v>1.3685991234661809E-6</v>
      </c>
      <c r="BA2417" s="13">
        <f t="shared" si="3400"/>
        <v>4.6979712894183192E-7</v>
      </c>
      <c r="BB2417" s="13">
        <f t="shared" si="3401"/>
        <v>1.2094995819685802E-7</v>
      </c>
      <c r="BC2417" s="13">
        <f t="shared" si="3402"/>
        <v>2.4910994957796751E-8</v>
      </c>
      <c r="BD2417" s="13">
        <f t="shared" si="3403"/>
        <v>3.7768803787698474E-4</v>
      </c>
      <c r="BE2417" s="13">
        <f t="shared" si="3404"/>
        <v>1.6943337858667143E-4</v>
      </c>
      <c r="BF2417" s="13">
        <f t="shared" si="3405"/>
        <v>3.8004473136960441E-5</v>
      </c>
      <c r="BG2417" s="13">
        <f t="shared" si="3406"/>
        <v>5.6830202347215958E-6</v>
      </c>
      <c r="BH2417" s="13">
        <f t="shared" si="3407"/>
        <v>6.3736021688547535E-7</v>
      </c>
      <c r="BI2417" s="13">
        <f t="shared" si="3408"/>
        <v>5.7184810792876014E-8</v>
      </c>
      <c r="BJ2417" s="14">
        <f t="shared" si="3409"/>
        <v>0.15879149094210904</v>
      </c>
      <c r="BK2417" s="14">
        <f t="shared" si="3410"/>
        <v>0.34614054315676268</v>
      </c>
      <c r="BL2417" s="14">
        <f t="shared" si="3411"/>
        <v>0.4534704505100508</v>
      </c>
      <c r="BM2417" s="14">
        <f t="shared" si="3412"/>
        <v>0.18565393934269322</v>
      </c>
      <c r="BN2417" s="14">
        <f t="shared" si="3413"/>
        <v>0.81424592144979047</v>
      </c>
    </row>
    <row r="2418" spans="1:66" x14ac:dyDescent="0.25">
      <c r="A2418" t="s">
        <v>347</v>
      </c>
      <c r="B2418" t="s">
        <v>323</v>
      </c>
      <c r="C2418" t="s">
        <v>259</v>
      </c>
      <c r="D2418" t="s">
        <v>472</v>
      </c>
      <c r="E2418" s="10">
        <f>VLOOKUP(A2418,home!$A$2:$E$405,3,FALSE)</f>
        <v>1.1607000000000001</v>
      </c>
      <c r="F2418" s="10">
        <f>VLOOKUP(B2418,home!$B$2:$E$405,3,FALSE)</f>
        <v>0.78320000000000001</v>
      </c>
      <c r="G2418" s="10">
        <f>VLOOKUP(C2418,away!$B$2:$E$405,4,FALSE)</f>
        <v>0.62660000000000005</v>
      </c>
      <c r="H2418" s="10">
        <f>VLOOKUP(A2418,away!$A$2:$E$405,3,FALSE)</f>
        <v>0.89880000000000004</v>
      </c>
      <c r="I2418" s="10">
        <f>VLOOKUP(C2418,away!$B$2:$E$405,3,FALSE)</f>
        <v>1.0114000000000001</v>
      </c>
      <c r="J2418" s="10">
        <f>VLOOKUP(B2418,home!$B$2:$E$405,4,FALSE)</f>
        <v>0.70799999999999996</v>
      </c>
      <c r="K2418" s="12">
        <f t="shared" si="3358"/>
        <v>0.56961714638400007</v>
      </c>
      <c r="L2418" s="12">
        <f t="shared" si="3359"/>
        <v>0.64360479455999997</v>
      </c>
      <c r="M2418" s="13">
        <f t="shared" si="3360"/>
        <v>0.29723805152354005</v>
      </c>
      <c r="N2418" s="13">
        <f t="shared" si="3361"/>
        <v>0.16931189070557928</v>
      </c>
      <c r="O2418" s="13">
        <f t="shared" si="3362"/>
        <v>0.19130383508622267</v>
      </c>
      <c r="P2418" s="13">
        <f t="shared" si="3363"/>
        <v>0.10896994463412953</v>
      </c>
      <c r="Q2418" s="13">
        <f t="shared" si="3364"/>
        <v>4.8221478016295893E-2</v>
      </c>
      <c r="R2418" s="13">
        <f t="shared" si="3365"/>
        <v>6.1562032739604214E-2</v>
      </c>
      <c r="S2418" s="13">
        <f t="shared" si="3366"/>
        <v>9.987322259634078E-3</v>
      </c>
      <c r="T2418" s="13">
        <f t="shared" si="3367"/>
        <v>3.1035574452057669E-2</v>
      </c>
      <c r="U2418" s="13">
        <f t="shared" si="3368"/>
        <v>3.5066789414731743E-2</v>
      </c>
      <c r="V2418" s="13">
        <f t="shared" si="3369"/>
        <v>4.0682616662046959E-4</v>
      </c>
      <c r="W2418" s="13">
        <f t="shared" si="3370"/>
        <v>9.1559269006870874E-3</v>
      </c>
      <c r="X2418" s="13">
        <f t="shared" si="3371"/>
        <v>5.8927984519230895E-3</v>
      </c>
      <c r="Y2418" s="13">
        <f t="shared" si="3372"/>
        <v>1.8963166685167223E-3</v>
      </c>
      <c r="Z2418" s="13">
        <f t="shared" si="3373"/>
        <v>1.3207206478022988E-2</v>
      </c>
      <c r="AA2418" s="13">
        <f t="shared" si="3374"/>
        <v>7.5230512657157352E-3</v>
      </c>
      <c r="AB2418" s="13">
        <f t="shared" si="3375"/>
        <v>2.1426294970387687E-3</v>
      </c>
      <c r="AC2418" s="13">
        <f t="shared" si="3376"/>
        <v>9.3216162569693753E-6</v>
      </c>
      <c r="AD2418" s="13">
        <f t="shared" si="3377"/>
        <v>1.3038432384174699E-3</v>
      </c>
      <c r="AE2418" s="13">
        <f t="shared" si="3378"/>
        <v>8.3915975960012067E-4</v>
      </c>
      <c r="AF2418" s="13">
        <f t="shared" si="3379"/>
        <v>2.7004362234022723E-4</v>
      </c>
      <c r="AG2418" s="13">
        <f t="shared" si="3380"/>
        <v>5.7933790026173396E-5</v>
      </c>
      <c r="AH2418" s="13">
        <f t="shared" si="3381"/>
        <v>2.1250553529998713E-3</v>
      </c>
      <c r="AI2418" s="13">
        <f t="shared" si="3382"/>
        <v>1.2104679660838308E-3</v>
      </c>
      <c r="AJ2418" s="13">
        <f t="shared" si="3383"/>
        <v>3.4475165431495819E-4</v>
      </c>
      <c r="AK2418" s="13">
        <f t="shared" si="3384"/>
        <v>6.5458817847349911E-5</v>
      </c>
      <c r="AL2418" s="13">
        <f t="shared" si="3385"/>
        <v>1.3669528544088308E-7</v>
      </c>
      <c r="AM2418" s="13">
        <f t="shared" si="3386"/>
        <v>1.4853829295988661E-4</v>
      </c>
      <c r="AN2418" s="13">
        <f t="shared" si="3387"/>
        <v>9.5599957524740911E-5</v>
      </c>
      <c r="AO2418" s="13">
        <f t="shared" si="3388"/>
        <v>3.0764295511327789E-5</v>
      </c>
      <c r="AP2418" s="13">
        <f t="shared" si="3389"/>
        <v>6.6000160307837514E-6</v>
      </c>
      <c r="AQ2418" s="13">
        <f t="shared" si="3390"/>
        <v>1.0619504903963205E-6</v>
      </c>
      <c r="AR2418" s="13">
        <f t="shared" si="3391"/>
        <v>2.7353916277922223E-4</v>
      </c>
      <c r="AS2418" s="13">
        <f t="shared" si="3392"/>
        <v>1.5581259732656906E-4</v>
      </c>
      <c r="AT2418" s="13">
        <f t="shared" si="3393"/>
        <v>4.4376763529919774E-5</v>
      </c>
      <c r="AU2418" s="13">
        <f t="shared" si="3394"/>
        <v>8.4259218025568236E-6</v>
      </c>
      <c r="AV2418" s="13">
        <f t="shared" si="3395"/>
        <v>1.1998873832067866E-6</v>
      </c>
      <c r="AW2418" s="13">
        <f t="shared" si="3396"/>
        <v>1.3920452731301672E-9</v>
      </c>
      <c r="AX2418" s="13">
        <f t="shared" si="3397"/>
        <v>1.4101659760760196E-5</v>
      </c>
      <c r="AY2418" s="13">
        <f t="shared" si="3398"/>
        <v>9.075895833279084E-6</v>
      </c>
      <c r="AZ2418" s="13">
        <f t="shared" si="3399"/>
        <v>2.9206450366127715E-6</v>
      </c>
      <c r="BA2418" s="13">
        <f t="shared" si="3400"/>
        <v>6.2658038292394888E-7</v>
      </c>
      <c r="BB2418" s="13">
        <f t="shared" si="3401"/>
        <v>1.0081753465677355E-7</v>
      </c>
      <c r="BC2418" s="13">
        <f t="shared" si="3402"/>
        <v>1.2977329736163688E-8</v>
      </c>
      <c r="BD2418" s="13">
        <f t="shared" si="3403"/>
        <v>2.934185277743926E-5</v>
      </c>
      <c r="BE2418" s="13">
        <f t="shared" si="3404"/>
        <v>1.67136224487044E-5</v>
      </c>
      <c r="BF2418" s="13">
        <f t="shared" si="3405"/>
        <v>4.7601829624852825E-6</v>
      </c>
      <c r="BG2418" s="13">
        <f t="shared" si="3406"/>
        <v>9.0382727845220081E-7</v>
      </c>
      <c r="BH2418" s="13">
        <f t="shared" si="3407"/>
        <v>1.2870887879398989E-7</v>
      </c>
      <c r="BI2418" s="13">
        <f t="shared" si="3408"/>
        <v>1.4662956850583342E-8</v>
      </c>
      <c r="BJ2418" s="14">
        <f t="shared" si="3409"/>
        <v>0.26829436869383877</v>
      </c>
      <c r="BK2418" s="14">
        <f t="shared" si="3410"/>
        <v>0.41662067879129977</v>
      </c>
      <c r="BL2418" s="14">
        <f t="shared" si="3411"/>
        <v>0.3018792889846833</v>
      </c>
      <c r="BM2418" s="14">
        <f t="shared" si="3412"/>
        <v>0.1233852357386853</v>
      </c>
      <c r="BN2418" s="14">
        <f t="shared" si="3413"/>
        <v>0.87660723270537177</v>
      </c>
    </row>
    <row r="2419" spans="1:66" x14ac:dyDescent="0.25">
      <c r="A2419" t="s">
        <v>357</v>
      </c>
      <c r="B2419" t="s">
        <v>333</v>
      </c>
      <c r="C2419" t="s">
        <v>337</v>
      </c>
      <c r="D2419" t="s">
        <v>472</v>
      </c>
      <c r="E2419" s="10">
        <f>VLOOKUP(A2419,home!$A$2:$E$405,3,FALSE)</f>
        <v>1.7444</v>
      </c>
      <c r="F2419" s="10">
        <f>VLOOKUP(B2419,home!$B$2:$E$405,3,FALSE)</f>
        <v>1.5924</v>
      </c>
      <c r="G2419" s="10">
        <f>VLOOKUP(C2419,away!$B$2:$E$405,4,FALSE)</f>
        <v>0.89170000000000005</v>
      </c>
      <c r="H2419" s="10">
        <f>VLOOKUP(A2419,away!$A$2:$E$405,3,FALSE)</f>
        <v>1.5556000000000001</v>
      </c>
      <c r="I2419" s="10">
        <f>VLOOKUP(C2419,away!$B$2:$E$405,3,FALSE)</f>
        <v>1.0713999999999999</v>
      </c>
      <c r="J2419" s="10">
        <f>VLOOKUP(B2419,home!$B$2:$E$405,4,FALSE)</f>
        <v>0.71430000000000005</v>
      </c>
      <c r="K2419" s="12">
        <f t="shared" si="3358"/>
        <v>2.4769487087519999</v>
      </c>
      <c r="L2419" s="12">
        <f t="shared" si="3359"/>
        <v>1.190502266712</v>
      </c>
      <c r="M2419" s="13">
        <f t="shared" si="3360"/>
        <v>2.5541492931049681E-2</v>
      </c>
      <c r="N2419" s="13">
        <f t="shared" si="3361"/>
        <v>6.3264967935161828E-2</v>
      </c>
      <c r="O2419" s="13">
        <f t="shared" si="3362"/>
        <v>3.0407205229623167E-2</v>
      </c>
      <c r="P2419" s="13">
        <f t="shared" si="3363"/>
        <v>7.5317087730272153E-2</v>
      </c>
      <c r="Q2419" s="13">
        <f t="shared" si="3364"/>
        <v>7.8352040318117905E-2</v>
      </c>
      <c r="R2419" s="13">
        <f t="shared" si="3365"/>
        <v>1.8099923375121684E-2</v>
      </c>
      <c r="S2419" s="13">
        <f t="shared" si="3366"/>
        <v>5.5524002840036661E-2</v>
      </c>
      <c r="T2419" s="13">
        <f t="shared" si="3367"/>
        <v>9.3278281600229357E-2</v>
      </c>
      <c r="U2419" s="13">
        <f t="shared" si="3368"/>
        <v>4.4832581832517787E-2</v>
      </c>
      <c r="V2419" s="13">
        <f t="shared" si="3369"/>
        <v>1.8192211587840627E-2</v>
      </c>
      <c r="W2419" s="13">
        <f t="shared" si="3370"/>
        <v>6.4691328364682263E-2</v>
      </c>
      <c r="X2419" s="13">
        <f t="shared" si="3371"/>
        <v>7.7015173054764519E-2</v>
      </c>
      <c r="Y2419" s="13">
        <f t="shared" si="3372"/>
        <v>4.5843369046457062E-2</v>
      </c>
      <c r="Z2419" s="13">
        <f t="shared" si="3373"/>
        <v>7.1826666017986273E-3</v>
      </c>
      <c r="AA2419" s="13">
        <f t="shared" si="3374"/>
        <v>1.7791096764721223E-2</v>
      </c>
      <c r="AB2419" s="13">
        <f t="shared" si="3375"/>
        <v>2.2033817079329061E-2</v>
      </c>
      <c r="AC2419" s="13">
        <f t="shared" si="3376"/>
        <v>3.3528394362751634E-3</v>
      </c>
      <c r="AD2419" s="13">
        <f t="shared" si="3377"/>
        <v>4.0059275565087829E-2</v>
      </c>
      <c r="AE2419" s="13">
        <f t="shared" si="3378"/>
        <v>4.769065836307769E-2</v>
      </c>
      <c r="AF2419" s="13">
        <f t="shared" si="3379"/>
        <v>2.8387918441115802E-2</v>
      </c>
      <c r="AG2419" s="13">
        <f t="shared" si="3380"/>
        <v>1.126529375046125E-2</v>
      </c>
      <c r="AH2419" s="13">
        <f t="shared" si="3381"/>
        <v>2.1377452176194623E-3</v>
      </c>
      <c r="AI2419" s="13">
        <f t="shared" si="3382"/>
        <v>5.2950852564232886E-3</v>
      </c>
      <c r="AJ2419" s="13">
        <f t="shared" si="3383"/>
        <v>6.5578272943147102E-3</v>
      </c>
      <c r="AK2419" s="13">
        <f t="shared" si="3384"/>
        <v>5.4144672829571474E-3</v>
      </c>
      <c r="AL2419" s="13">
        <f t="shared" si="3385"/>
        <v>3.9547586767798936E-4</v>
      </c>
      <c r="AM2419" s="13">
        <f t="shared" si="3386"/>
        <v>1.9844954176896978E-2</v>
      </c>
      <c r="AN2419" s="13">
        <f t="shared" si="3387"/>
        <v>2.3625462930391621E-2</v>
      </c>
      <c r="AO2419" s="13">
        <f t="shared" si="3388"/>
        <v>1.406308358537578E-2</v>
      </c>
      <c r="AP2419" s="13">
        <f t="shared" si="3389"/>
        <v>5.580710961783396E-3</v>
      </c>
      <c r="AQ2419" s="13">
        <f t="shared" si="3390"/>
        <v>1.6609622624669106E-3</v>
      </c>
      <c r="AR2419" s="13">
        <f t="shared" si="3391"/>
        <v>5.0899810544574088E-4</v>
      </c>
      <c r="AS2419" s="13">
        <f t="shared" si="3392"/>
        <v>1.260762200041042E-3</v>
      </c>
      <c r="AT2419" s="13">
        <f t="shared" si="3393"/>
        <v>1.5614216517174952E-3</v>
      </c>
      <c r="AU2419" s="13">
        <f t="shared" si="3394"/>
        <v>1.2891871146796883E-3</v>
      </c>
      <c r="AV2419" s="13">
        <f t="shared" si="3395"/>
        <v>7.9831258976139241E-4</v>
      </c>
      <c r="AW2419" s="13">
        <f t="shared" si="3396"/>
        <v>3.2394011124388176E-5</v>
      </c>
      <c r="AX2419" s="13">
        <f t="shared" si="3397"/>
        <v>8.1924889372845897E-3</v>
      </c>
      <c r="AY2419" s="13">
        <f t="shared" si="3398"/>
        <v>9.753176649850287E-3</v>
      </c>
      <c r="AZ2419" s="13">
        <f t="shared" si="3399"/>
        <v>5.8055894546446595E-3</v>
      </c>
      <c r="BA2419" s="13">
        <f t="shared" si="3400"/>
        <v>2.3038558017845841E-3</v>
      </c>
      <c r="BB2419" s="13">
        <f t="shared" si="3401"/>
        <v>6.856863885505353E-4</v>
      </c>
      <c r="BC2419" s="13">
        <f t="shared" si="3402"/>
        <v>1.632622399645953E-4</v>
      </c>
      <c r="BD2419" s="13">
        <f t="shared" si="3403"/>
        <v>1.0099389971421128E-4</v>
      </c>
      <c r="BE2419" s="13">
        <f t="shared" si="3404"/>
        <v>2.5015670948894456E-4</v>
      </c>
      <c r="BF2419" s="13">
        <f t="shared" si="3405"/>
        <v>3.0981266927714528E-4</v>
      </c>
      <c r="BG2419" s="13">
        <f t="shared" si="3406"/>
        <v>2.5579669704034512E-4</v>
      </c>
      <c r="BH2419" s="13">
        <f t="shared" si="3407"/>
        <v>1.5839882460927732E-4</v>
      </c>
      <c r="BI2419" s="13">
        <f t="shared" si="3408"/>
        <v>7.8469152816756831E-5</v>
      </c>
      <c r="BJ2419" s="14">
        <f t="shared" si="3409"/>
        <v>0.64152753982814947</v>
      </c>
      <c r="BK2419" s="14">
        <f t="shared" si="3410"/>
        <v>0.18807628704300255</v>
      </c>
      <c r="BL2419" s="14">
        <f t="shared" si="3411"/>
        <v>0.15914205894721956</v>
      </c>
      <c r="BM2419" s="14">
        <f t="shared" si="3412"/>
        <v>0.69522505226209785</v>
      </c>
      <c r="BN2419" s="14">
        <f t="shared" si="3413"/>
        <v>0.2909827175193464</v>
      </c>
    </row>
    <row r="2420" spans="1:66" x14ac:dyDescent="0.25">
      <c r="A2420" t="s">
        <v>357</v>
      </c>
      <c r="B2420" t="s">
        <v>329</v>
      </c>
      <c r="C2420" t="s">
        <v>332</v>
      </c>
      <c r="D2420" t="s">
        <v>472</v>
      </c>
      <c r="E2420" s="10">
        <f>VLOOKUP(A2420,home!$A$2:$E$405,3,FALSE)</f>
        <v>1.7444</v>
      </c>
      <c r="F2420" s="10">
        <f>VLOOKUP(B2420,home!$B$2:$E$405,3,FALSE)</f>
        <v>1.2101999999999999</v>
      </c>
      <c r="G2420" s="10">
        <f>VLOOKUP(C2420,away!$B$2:$E$405,4,FALSE)</f>
        <v>0.76439999999999997</v>
      </c>
      <c r="H2420" s="10">
        <f>VLOOKUP(A2420,away!$A$2:$E$405,3,FALSE)</f>
        <v>1.5556000000000001</v>
      </c>
      <c r="I2420" s="10">
        <f>VLOOKUP(C2420,away!$B$2:$E$405,3,FALSE)</f>
        <v>0.85709999999999997</v>
      </c>
      <c r="J2420" s="10">
        <f>VLOOKUP(B2420,home!$B$2:$E$405,4,FALSE)</f>
        <v>0.78569999999999995</v>
      </c>
      <c r="K2420" s="12">
        <f t="shared" si="3358"/>
        <v>1.6137041094719999</v>
      </c>
      <c r="L2420" s="12">
        <f t="shared" si="3359"/>
        <v>1.0475775499319999</v>
      </c>
      <c r="M2420" s="13">
        <f t="shared" si="3360"/>
        <v>6.9858629374179415E-2</v>
      </c>
      <c r="N2420" s="13">
        <f t="shared" si="3361"/>
        <v>0.11273115730319468</v>
      </c>
      <c r="O2420" s="13">
        <f t="shared" si="3362"/>
        <v>7.3182331801410511E-2</v>
      </c>
      <c r="P2420" s="13">
        <f t="shared" si="3363"/>
        <v>0.11809462956867955</v>
      </c>
      <c r="Q2420" s="13">
        <f t="shared" si="3364"/>
        <v>9.095736590284989E-2</v>
      </c>
      <c r="R2420" s="13">
        <f t="shared" si="3365"/>
        <v>3.8332083923416152E-2</v>
      </c>
      <c r="S2420" s="13">
        <f t="shared" si="3366"/>
        <v>4.9909158173801732E-2</v>
      </c>
      <c r="T2420" s="13">
        <f t="shared" si="3367"/>
        <v>9.5284894520775903E-2</v>
      </c>
      <c r="U2420" s="13">
        <f t="shared" si="3368"/>
        <v>6.1856641351842219E-2</v>
      </c>
      <c r="V2420" s="13">
        <f t="shared" si="3369"/>
        <v>9.3744937286130738E-3</v>
      </c>
      <c r="W2420" s="13">
        <f t="shared" si="3370"/>
        <v>4.8926091714725728E-2</v>
      </c>
      <c r="X2420" s="13">
        <f t="shared" si="3371"/>
        <v>5.1253875286260693E-2</v>
      </c>
      <c r="Y2420" s="13">
        <f t="shared" si="3372"/>
        <v>2.6846204548450627E-2</v>
      </c>
      <c r="Z2420" s="13">
        <f t="shared" si="3373"/>
        <v>1.3385276853426699E-2</v>
      </c>
      <c r="AA2420" s="13">
        <f t="shared" si="3374"/>
        <v>2.1599876264795103E-2</v>
      </c>
      <c r="AB2420" s="13">
        <f t="shared" si="3375"/>
        <v>1.7427904546293289E-2</v>
      </c>
      <c r="AC2420" s="13">
        <f t="shared" si="3376"/>
        <v>9.9046225050514365E-4</v>
      </c>
      <c r="AD2420" s="13">
        <f t="shared" si="3377"/>
        <v>1.9738058815114236E-2</v>
      </c>
      <c r="AE2420" s="13">
        <f t="shared" si="3378"/>
        <v>2.0677147293951082E-2</v>
      </c>
      <c r="AF2420" s="13">
        <f t="shared" si="3379"/>
        <v>1.0830457650890178E-2</v>
      </c>
      <c r="AG2420" s="13">
        <f t="shared" si="3380"/>
        <v>3.7819147635206061E-3</v>
      </c>
      <c r="AH2420" s="13">
        <f t="shared" si="3381"/>
        <v>3.5055288828185621E-3</v>
      </c>
      <c r="AI2420" s="13">
        <f t="shared" si="3382"/>
        <v>5.6568863640771017E-3</v>
      </c>
      <c r="AJ2420" s="13">
        <f t="shared" si="3383"/>
        <v>4.5642703862636708E-3</v>
      </c>
      <c r="AK2420" s="13">
        <f t="shared" si="3384"/>
        <v>2.4551272930183454E-3</v>
      </c>
      <c r="AL2420" s="13">
        <f t="shared" si="3385"/>
        <v>6.6974272826714494E-5</v>
      </c>
      <c r="AM2420" s="13">
        <f t="shared" si="3386"/>
        <v>6.3702773245899701E-3</v>
      </c>
      <c r="AN2420" s="13">
        <f t="shared" si="3387"/>
        <v>6.6733595120813359E-3</v>
      </c>
      <c r="AO2420" s="13">
        <f t="shared" si="3388"/>
        <v>3.4954308037407861E-3</v>
      </c>
      <c r="AP2420" s="13">
        <f t="shared" si="3389"/>
        <v>1.2205782791132047E-3</v>
      </c>
      <c r="AQ2420" s="13">
        <f t="shared" si="3390"/>
        <v>3.1966260078340687E-4</v>
      </c>
      <c r="AR2420" s="13">
        <f t="shared" si="3391"/>
        <v>7.3446267165578618E-4</v>
      </c>
      <c r="AS2420" s="13">
        <f t="shared" si="3392"/>
        <v>1.1852054315047262E-3</v>
      </c>
      <c r="AT2420" s="13">
        <f t="shared" si="3393"/>
        <v>9.5628543769385617E-4</v>
      </c>
      <c r="AU2420" s="13">
        <f t="shared" si="3394"/>
        <v>5.1438724687826842E-4</v>
      </c>
      <c r="AV2420" s="13">
        <f t="shared" si="3395"/>
        <v>2.0751720353686268E-4</v>
      </c>
      <c r="AW2420" s="13">
        <f t="shared" si="3396"/>
        <v>3.1449633873108812E-6</v>
      </c>
      <c r="AX2420" s="13">
        <f t="shared" si="3397"/>
        <v>1.7132904495278558E-3</v>
      </c>
      <c r="AY2420" s="13">
        <f t="shared" si="3398"/>
        <v>1.7948046114382857E-3</v>
      </c>
      <c r="AZ2420" s="13">
        <f t="shared" si="3399"/>
        <v>9.4009850872858725E-4</v>
      </c>
      <c r="BA2420" s="13">
        <f t="shared" si="3400"/>
        <v>3.2827536415620676E-4</v>
      </c>
      <c r="BB2420" s="13">
        <f t="shared" si="3401"/>
        <v>8.5973475421448518E-5</v>
      </c>
      <c r="BC2420" s="13">
        <f t="shared" si="3402"/>
        <v>1.8012776548228017E-5</v>
      </c>
      <c r="BD2420" s="13">
        <f t="shared" si="3403"/>
        <v>1.2823443434827988E-4</v>
      </c>
      <c r="BE2420" s="13">
        <f t="shared" si="3404"/>
        <v>2.0693243368363659E-4</v>
      </c>
      <c r="BF2420" s="13">
        <f t="shared" si="3405"/>
        <v>1.6696385930916328E-4</v>
      </c>
      <c r="BG2420" s="13">
        <f t="shared" si="3406"/>
        <v>8.9810088633500505E-5</v>
      </c>
      <c r="BH2420" s="13">
        <f t="shared" si="3407"/>
        <v>3.6231727274981116E-5</v>
      </c>
      <c r="BI2420" s="13">
        <f t="shared" si="3408"/>
        <v>1.1693457439381145E-5</v>
      </c>
      <c r="BJ2420" s="14">
        <f t="shared" si="3409"/>
        <v>0.50398693150586305</v>
      </c>
      <c r="BK2420" s="14">
        <f t="shared" si="3410"/>
        <v>0.25008915198004389</v>
      </c>
      <c r="BL2420" s="14">
        <f t="shared" si="3411"/>
        <v>0.2328183748058934</v>
      </c>
      <c r="BM2420" s="14">
        <f t="shared" si="3412"/>
        <v>0.49533187762344572</v>
      </c>
      <c r="BN2420" s="14">
        <f t="shared" si="3413"/>
        <v>0.50315619787373012</v>
      </c>
    </row>
    <row r="2421" spans="1:66" x14ac:dyDescent="0.25">
      <c r="A2421" t="s">
        <v>347</v>
      </c>
      <c r="B2421" t="s">
        <v>248</v>
      </c>
      <c r="C2421" t="s">
        <v>256</v>
      </c>
      <c r="D2421" t="s">
        <v>473</v>
      </c>
      <c r="E2421" s="10">
        <f>VLOOKUP(A2421,home!$A$2:$E$405,3,FALSE)</f>
        <v>1.1607000000000001</v>
      </c>
      <c r="F2421" s="10">
        <f>VLOOKUP(B2421,home!$B$2:$E$405,3,FALSE)</f>
        <v>0.68920000000000003</v>
      </c>
      <c r="G2421" s="10">
        <f>VLOOKUP(C2421,away!$B$2:$E$405,4,FALSE)</f>
        <v>1.4881</v>
      </c>
      <c r="H2421" s="10">
        <f>VLOOKUP(A2421,away!$A$2:$E$405,3,FALSE)</f>
        <v>0.89880000000000004</v>
      </c>
      <c r="I2421" s="10">
        <f>VLOOKUP(C2421,away!$B$2:$E$405,3,FALSE)</f>
        <v>0.80920000000000003</v>
      </c>
      <c r="J2421" s="10">
        <f>VLOOKUP(B2421,home!$B$2:$E$405,4,FALSE)</f>
        <v>1.3351</v>
      </c>
      <c r="K2421" s="12">
        <f t="shared" si="3358"/>
        <v>1.190412202164</v>
      </c>
      <c r="L2421" s="12">
        <f t="shared" si="3359"/>
        <v>0.97103019249600009</v>
      </c>
      <c r="M2421" s="13">
        <f t="shared" si="3360"/>
        <v>0.11515889660874715</v>
      </c>
      <c r="N2421" s="13">
        <f t="shared" si="3361"/>
        <v>0.13708655571079509</v>
      </c>
      <c r="O2421" s="13">
        <f t="shared" si="3362"/>
        <v>0.11182276554161871</v>
      </c>
      <c r="P2421" s="13">
        <f t="shared" si="3363"/>
        <v>0.13311518458046701</v>
      </c>
      <c r="Q2421" s="13">
        <f t="shared" si="3364"/>
        <v>8.1594754335382741E-2</v>
      </c>
      <c r="R2421" s="13">
        <f t="shared" si="3365"/>
        <v>5.4291640774656542E-2</v>
      </c>
      <c r="S2421" s="13">
        <f t="shared" si="3366"/>
        <v>3.846783202971802E-2</v>
      </c>
      <c r="T2421" s="13">
        <f t="shared" si="3367"/>
        <v>7.9230970008950533E-2</v>
      </c>
      <c r="U2421" s="13">
        <f t="shared" si="3368"/>
        <v>6.4629431653655714E-2</v>
      </c>
      <c r="V2421" s="13">
        <f t="shared" si="3369"/>
        <v>4.9406638342920353E-3</v>
      </c>
      <c r="W2421" s="13">
        <f t="shared" si="3370"/>
        <v>3.2377130397804516E-2</v>
      </c>
      <c r="X2421" s="13">
        <f t="shared" si="3371"/>
        <v>3.1439171162648216E-2</v>
      </c>
      <c r="Y2421" s="13">
        <f t="shared" si="3372"/>
        <v>1.5264192212990493E-2</v>
      </c>
      <c r="Z2421" s="13">
        <f t="shared" si="3373"/>
        <v>1.7572940797446146E-2</v>
      </c>
      <c r="AA2421" s="13">
        <f t="shared" si="3374"/>
        <v>2.0919043153185466E-2</v>
      </c>
      <c r="AB2421" s="13">
        <f t="shared" si="3375"/>
        <v>1.245114211357363E-2</v>
      </c>
      <c r="AC2421" s="13">
        <f t="shared" si="3376"/>
        <v>3.5694017007120818E-4</v>
      </c>
      <c r="AD2421" s="13">
        <f t="shared" si="3377"/>
        <v>9.6355327741503675E-3</v>
      </c>
      <c r="AE2421" s="13">
        <f t="shared" si="3378"/>
        <v>9.3563932444847495E-3</v>
      </c>
      <c r="AF2421" s="13">
        <f t="shared" si="3379"/>
        <v>4.5426701666301502E-3</v>
      </c>
      <c r="AG2421" s="13">
        <f t="shared" si="3380"/>
        <v>1.4703566287829039E-3</v>
      </c>
      <c r="AH2421" s="13">
        <f t="shared" si="3381"/>
        <v>4.2659640213162358E-3</v>
      </c>
      <c r="AI2421" s="13">
        <f t="shared" si="3382"/>
        <v>5.0782556249674539E-3</v>
      </c>
      <c r="AJ2421" s="13">
        <f t="shared" si="3383"/>
        <v>3.0226087308346137E-3</v>
      </c>
      <c r="AK2421" s="13">
        <f t="shared" si="3384"/>
        <v>1.1993834385176552E-3</v>
      </c>
      <c r="AL2421" s="13">
        <f t="shared" si="3385"/>
        <v>1.650385963132027E-5</v>
      </c>
      <c r="AM2421" s="13">
        <f t="shared" si="3386"/>
        <v>2.294051157739947E-3</v>
      </c>
      <c r="AN2421" s="13">
        <f t="shared" si="3387"/>
        <v>2.2275929372958924E-3</v>
      </c>
      <c r="AO2421" s="13">
        <f t="shared" si="3388"/>
        <v>1.0815299993525802E-3</v>
      </c>
      <c r="AP2421" s="13">
        <f t="shared" si="3389"/>
        <v>3.5006609448717834E-4</v>
      </c>
      <c r="AQ2421" s="13">
        <f t="shared" si="3390"/>
        <v>8.498118677905192E-5</v>
      </c>
      <c r="AR2421" s="13">
        <f t="shared" si="3391"/>
        <v>8.2847597295994326E-4</v>
      </c>
      <c r="AS2421" s="13">
        <f t="shared" si="3392"/>
        <v>9.8622790741120878E-4</v>
      </c>
      <c r="AT2421" s="13">
        <f t="shared" si="3393"/>
        <v>5.8700886754848528E-4</v>
      </c>
      <c r="AU2421" s="13">
        <f t="shared" si="3394"/>
        <v>2.3292750623606269E-4</v>
      </c>
      <c r="AV2421" s="13">
        <f t="shared" si="3395"/>
        <v>6.9319936410760082E-5</v>
      </c>
      <c r="AW2421" s="13">
        <f t="shared" si="3396"/>
        <v>5.2992343280291437E-7</v>
      </c>
      <c r="AX2421" s="13">
        <f t="shared" si="3397"/>
        <v>4.5514441509368061E-4</v>
      </c>
      <c r="AY2421" s="13">
        <f t="shared" si="3398"/>
        <v>4.4195896900189603E-4</v>
      </c>
      <c r="AZ2421" s="13">
        <f t="shared" si="3399"/>
        <v>2.1457775137262238E-4</v>
      </c>
      <c r="BA2421" s="13">
        <f t="shared" si="3400"/>
        <v>6.9453825073572127E-5</v>
      </c>
      <c r="BB2421" s="13">
        <f t="shared" si="3401"/>
        <v>1.6860440282693565E-5</v>
      </c>
      <c r="BC2421" s="13">
        <f t="shared" si="3402"/>
        <v>3.2743993146542506E-6</v>
      </c>
      <c r="BD2421" s="13">
        <f t="shared" si="3403"/>
        <v>1.3407919725026739E-4</v>
      </c>
      <c r="BE2421" s="13">
        <f t="shared" si="3404"/>
        <v>1.5960951246307215E-4</v>
      </c>
      <c r="BF2421" s="13">
        <f t="shared" si="3405"/>
        <v>9.5000555608744077E-5</v>
      </c>
      <c r="BG2421" s="13">
        <f t="shared" si="3406"/>
        <v>3.7696606869669521E-5</v>
      </c>
      <c r="BH2421" s="13">
        <f t="shared" si="3407"/>
        <v>1.1218625199458471E-5</v>
      </c>
      <c r="BI2421" s="13">
        <f t="shared" si="3408"/>
        <v>2.6709576657879803E-6</v>
      </c>
      <c r="BJ2421" s="14">
        <f t="shared" si="3409"/>
        <v>0.40923721781841355</v>
      </c>
      <c r="BK2421" s="14">
        <f t="shared" si="3410"/>
        <v>0.29249798005192862</v>
      </c>
      <c r="BL2421" s="14">
        <f t="shared" si="3411"/>
        <v>0.28082447069794947</v>
      </c>
      <c r="BM2421" s="14">
        <f t="shared" si="3412"/>
        <v>0.36662138276850142</v>
      </c>
      <c r="BN2421" s="14">
        <f t="shared" si="3413"/>
        <v>0.63306979755166726</v>
      </c>
    </row>
    <row r="2422" spans="1:66" x14ac:dyDescent="0.25">
      <c r="A2422" t="s">
        <v>347</v>
      </c>
      <c r="B2422" t="s">
        <v>325</v>
      </c>
      <c r="C2422" t="s">
        <v>250</v>
      </c>
      <c r="D2422" t="s">
        <v>473</v>
      </c>
      <c r="E2422" s="10">
        <f>VLOOKUP(A2422,home!$A$2:$E$405,3,FALSE)</f>
        <v>1.1607000000000001</v>
      </c>
      <c r="F2422" s="10">
        <f>VLOOKUP(B2422,home!$B$2:$E$405,3,FALSE)</f>
        <v>0.46989999999999998</v>
      </c>
      <c r="G2422" s="10">
        <f>VLOOKUP(C2422,away!$B$2:$E$405,4,FALSE)</f>
        <v>0.62660000000000005</v>
      </c>
      <c r="H2422" s="10">
        <f>VLOOKUP(A2422,away!$A$2:$E$405,3,FALSE)</f>
        <v>0.89880000000000004</v>
      </c>
      <c r="I2422" s="10">
        <f>VLOOKUP(C2422,away!$B$2:$E$405,3,FALSE)</f>
        <v>1.1126</v>
      </c>
      <c r="J2422" s="10">
        <f>VLOOKUP(B2422,home!$B$2:$E$405,4,FALSE)</f>
        <v>1.1126</v>
      </c>
      <c r="K2422" s="12">
        <f t="shared" si="3358"/>
        <v>0.34175574193800001</v>
      </c>
      <c r="L2422" s="12">
        <f t="shared" si="3359"/>
        <v>1.1126054294880001</v>
      </c>
      <c r="M2422" s="13">
        <f t="shared" si="3360"/>
        <v>0.23354951435850799</v>
      </c>
      <c r="N2422" s="13">
        <f t="shared" si="3361"/>
        <v>7.9816887558851482E-2</v>
      </c>
      <c r="O2422" s="13">
        <f t="shared" si="3362"/>
        <v>0.25984845772956155</v>
      </c>
      <c r="P2422" s="13">
        <f t="shared" si="3363"/>
        <v>8.8804702462811358E-2</v>
      </c>
      <c r="Q2422" s="13">
        <f t="shared" si="3364"/>
        <v>1.3638939813428603E-2</v>
      </c>
      <c r="R2422" s="13">
        <f t="shared" si="3365"/>
        <v>0.14455440245699672</v>
      </c>
      <c r="S2422" s="13">
        <f t="shared" si="3366"/>
        <v>8.4417593429489037E-3</v>
      </c>
      <c r="T2422" s="13">
        <f t="shared" si="3367"/>
        <v>1.5174758488880714E-2</v>
      </c>
      <c r="U2422" s="13">
        <f t="shared" si="3368"/>
        <v>4.9402297062095167E-2</v>
      </c>
      <c r="V2422" s="13">
        <f t="shared" si="3369"/>
        <v>3.5665429033437078E-4</v>
      </c>
      <c r="W2422" s="13">
        <f t="shared" si="3370"/>
        <v>1.5537286650620069E-3</v>
      </c>
      <c r="X2422" s="13">
        <f t="shared" si="3371"/>
        <v>1.7286869486991309E-3</v>
      </c>
      <c r="Y2422" s="13">
        <f t="shared" si="3372"/>
        <v>9.6167324250384884E-4</v>
      </c>
      <c r="Z2422" s="13">
        <f t="shared" si="3373"/>
        <v>5.3610671010016007E-2</v>
      </c>
      <c r="AA2422" s="13">
        <f t="shared" si="3374"/>
        <v>1.832175464682205E-2</v>
      </c>
      <c r="AB2422" s="13">
        <f t="shared" si="3375"/>
        <v>3.1307824264653343E-3</v>
      </c>
      <c r="AC2422" s="13">
        <f t="shared" si="3376"/>
        <v>8.4758734732932871E-6</v>
      </c>
      <c r="AD2422" s="13">
        <f t="shared" si="3377"/>
        <v>1.3274892317465109E-4</v>
      </c>
      <c r="AE2422" s="13">
        <f t="shared" si="3378"/>
        <v>1.4769717268280219E-4</v>
      </c>
      <c r="AF2422" s="13">
        <f t="shared" si="3379"/>
        <v>8.2164338123456258E-5</v>
      </c>
      <c r="AG2422" s="13">
        <f t="shared" si="3380"/>
        <v>3.0472162902148435E-5</v>
      </c>
      <c r="AH2422" s="13">
        <f t="shared" si="3381"/>
        <v>1.491188091105968E-2</v>
      </c>
      <c r="AI2422" s="13">
        <f t="shared" si="3382"/>
        <v>5.0962209244503004E-3</v>
      </c>
      <c r="AJ2422" s="13">
        <f t="shared" si="3383"/>
        <v>8.7083138155773622E-4</v>
      </c>
      <c r="AK2422" s="13">
        <f t="shared" si="3384"/>
        <v>9.9203874969052593E-5</v>
      </c>
      <c r="AL2422" s="13">
        <f t="shared" si="3385"/>
        <v>1.2891440583392948E-7</v>
      </c>
      <c r="AM2422" s="13">
        <f t="shared" si="3386"/>
        <v>9.0735413462046892E-6</v>
      </c>
      <c r="AN2422" s="13">
        <f t="shared" si="3387"/>
        <v>1.0095271366471192E-5</v>
      </c>
      <c r="AO2422" s="13">
        <f t="shared" si="3388"/>
        <v>5.6160268672452976E-6</v>
      </c>
      <c r="AP2422" s="13">
        <f t="shared" si="3389"/>
        <v>2.0828073282158673E-6</v>
      </c>
      <c r="AQ2422" s="13">
        <f t="shared" si="3390"/>
        <v>5.7933568548759204E-7</v>
      </c>
      <c r="AR2422" s="13">
        <f t="shared" si="3391"/>
        <v>3.3182079331046934E-3</v>
      </c>
      <c r="AS2422" s="13">
        <f t="shared" si="3392"/>
        <v>1.1340166140827522E-3</v>
      </c>
      <c r="AT2422" s="13">
        <f t="shared" si="3393"/>
        <v>1.9377834465793476E-4</v>
      </c>
      <c r="AU2422" s="13">
        <f t="shared" si="3394"/>
        <v>2.2074953983363326E-5</v>
      </c>
      <c r="AV2422" s="13">
        <f t="shared" si="3395"/>
        <v>1.8860605692078854E-6</v>
      </c>
      <c r="AW2422" s="13">
        <f t="shared" si="3396"/>
        <v>1.3616200740483321E-9</v>
      </c>
      <c r="AX2422" s="13">
        <f t="shared" si="3397"/>
        <v>5.1682247579621708E-7</v>
      </c>
      <c r="AY2422" s="13">
        <f t="shared" si="3398"/>
        <v>5.7501949265230164E-7</v>
      </c>
      <c r="AZ2422" s="13">
        <f t="shared" si="3399"/>
        <v>3.1988490479319313E-7</v>
      </c>
      <c r="BA2422" s="13">
        <f t="shared" si="3400"/>
        <v>1.1863522729471953E-7</v>
      </c>
      <c r="BB2422" s="13">
        <f t="shared" si="3401"/>
        <v>3.2998549504161973E-8</v>
      </c>
      <c r="BC2422" s="13">
        <f t="shared" si="3402"/>
        <v>7.3428730687118338E-9</v>
      </c>
      <c r="BD2422" s="13">
        <f t="shared" si="3403"/>
        <v>6.153093604237389E-4</v>
      </c>
      <c r="BE2422" s="13">
        <f t="shared" si="3404"/>
        <v>2.1028550699301118E-4</v>
      </c>
      <c r="BF2422" s="13">
        <f t="shared" si="3405"/>
        <v>3.5933139730602505E-5</v>
      </c>
      <c r="BG2422" s="13">
        <f t="shared" si="3406"/>
        <v>4.0934522762646291E-6</v>
      </c>
      <c r="BH2422" s="13">
        <f t="shared" si="3407"/>
        <v>3.4974020494065323E-7</v>
      </c>
      <c r="BI2422" s="13">
        <f t="shared" si="3408"/>
        <v>2.3905144645008222E-8</v>
      </c>
      <c r="BJ2422" s="14">
        <f t="shared" si="3409"/>
        <v>0.11329677500042558</v>
      </c>
      <c r="BK2422" s="14">
        <f t="shared" si="3410"/>
        <v>0.33116181026197439</v>
      </c>
      <c r="BL2422" s="14">
        <f t="shared" si="3411"/>
        <v>0.50177179042514852</v>
      </c>
      <c r="BM2422" s="14">
        <f t="shared" si="3412"/>
        <v>0.17962756865953444</v>
      </c>
      <c r="BN2422" s="14">
        <f t="shared" si="3413"/>
        <v>0.8202129043801577</v>
      </c>
    </row>
    <row r="2423" spans="1:66" x14ac:dyDescent="0.25">
      <c r="A2423" t="s">
        <v>347</v>
      </c>
      <c r="B2423" t="s">
        <v>249</v>
      </c>
      <c r="C2423" t="s">
        <v>254</v>
      </c>
      <c r="D2423" t="s">
        <v>473</v>
      </c>
      <c r="E2423" s="10">
        <f>VLOOKUP(A2423,home!$A$2:$E$405,3,FALSE)</f>
        <v>1.1607000000000001</v>
      </c>
      <c r="F2423" s="10">
        <f>VLOOKUP(B2423,home!$B$2:$E$405,3,FALSE)</f>
        <v>0.86150000000000004</v>
      </c>
      <c r="G2423" s="10" t="e">
        <f>VLOOKUP(C2423,away!$B$2:$E$405,4,FALSE)</f>
        <v>#N/A</v>
      </c>
      <c r="H2423" s="10">
        <f>VLOOKUP(A2423,away!$A$2:$E$405,3,FALSE)</f>
        <v>0.89880000000000004</v>
      </c>
      <c r="I2423" s="10" t="e">
        <f>VLOOKUP(C2423,away!$B$2:$E$405,3,FALSE)</f>
        <v>#N/A</v>
      </c>
      <c r="J2423" s="10">
        <f>VLOOKUP(B2423,home!$B$2:$E$405,4,FALSE)</f>
        <v>1.6183000000000001</v>
      </c>
      <c r="K2423" s="12" t="e">
        <f t="shared" si="3358"/>
        <v>#N/A</v>
      </c>
      <c r="L2423" s="12" t="e">
        <f t="shared" si="3359"/>
        <v>#N/A</v>
      </c>
      <c r="M2423" s="13" t="e">
        <f t="shared" si="3360"/>
        <v>#N/A</v>
      </c>
      <c r="N2423" s="13" t="e">
        <f t="shared" si="3361"/>
        <v>#N/A</v>
      </c>
      <c r="O2423" s="13" t="e">
        <f t="shared" si="3362"/>
        <v>#N/A</v>
      </c>
      <c r="P2423" s="13" t="e">
        <f t="shared" si="3363"/>
        <v>#N/A</v>
      </c>
      <c r="Q2423" s="13" t="e">
        <f t="shared" si="3364"/>
        <v>#N/A</v>
      </c>
      <c r="R2423" s="13" t="e">
        <f t="shared" si="3365"/>
        <v>#N/A</v>
      </c>
      <c r="S2423" s="13" t="e">
        <f t="shared" si="3366"/>
        <v>#N/A</v>
      </c>
      <c r="T2423" s="13" t="e">
        <f t="shared" si="3367"/>
        <v>#N/A</v>
      </c>
      <c r="U2423" s="13" t="e">
        <f t="shared" si="3368"/>
        <v>#N/A</v>
      </c>
      <c r="V2423" s="13" t="e">
        <f t="shared" si="3369"/>
        <v>#N/A</v>
      </c>
      <c r="W2423" s="13" t="e">
        <f t="shared" si="3370"/>
        <v>#N/A</v>
      </c>
      <c r="X2423" s="13" t="e">
        <f t="shared" si="3371"/>
        <v>#N/A</v>
      </c>
      <c r="Y2423" s="13" t="e">
        <f t="shared" si="3372"/>
        <v>#N/A</v>
      </c>
      <c r="Z2423" s="13" t="e">
        <f t="shared" si="3373"/>
        <v>#N/A</v>
      </c>
      <c r="AA2423" s="13" t="e">
        <f t="shared" si="3374"/>
        <v>#N/A</v>
      </c>
      <c r="AB2423" s="13" t="e">
        <f t="shared" si="3375"/>
        <v>#N/A</v>
      </c>
      <c r="AC2423" s="13" t="e">
        <f t="shared" si="3376"/>
        <v>#N/A</v>
      </c>
      <c r="AD2423" s="13" t="e">
        <f t="shared" si="3377"/>
        <v>#N/A</v>
      </c>
      <c r="AE2423" s="13" t="e">
        <f t="shared" si="3378"/>
        <v>#N/A</v>
      </c>
      <c r="AF2423" s="13" t="e">
        <f t="shared" si="3379"/>
        <v>#N/A</v>
      </c>
      <c r="AG2423" s="13" t="e">
        <f t="shared" si="3380"/>
        <v>#N/A</v>
      </c>
      <c r="AH2423" s="13" t="e">
        <f t="shared" si="3381"/>
        <v>#N/A</v>
      </c>
      <c r="AI2423" s="13" t="e">
        <f t="shared" si="3382"/>
        <v>#N/A</v>
      </c>
      <c r="AJ2423" s="13" t="e">
        <f t="shared" si="3383"/>
        <v>#N/A</v>
      </c>
      <c r="AK2423" s="13" t="e">
        <f t="shared" si="3384"/>
        <v>#N/A</v>
      </c>
      <c r="AL2423" s="13" t="e">
        <f t="shared" si="3385"/>
        <v>#N/A</v>
      </c>
      <c r="AM2423" s="13" t="e">
        <f t="shared" si="3386"/>
        <v>#N/A</v>
      </c>
      <c r="AN2423" s="13" t="e">
        <f t="shared" si="3387"/>
        <v>#N/A</v>
      </c>
      <c r="AO2423" s="13" t="e">
        <f t="shared" si="3388"/>
        <v>#N/A</v>
      </c>
      <c r="AP2423" s="13" t="e">
        <f t="shared" si="3389"/>
        <v>#N/A</v>
      </c>
      <c r="AQ2423" s="13" t="e">
        <f t="shared" si="3390"/>
        <v>#N/A</v>
      </c>
      <c r="AR2423" s="13" t="e">
        <f t="shared" si="3391"/>
        <v>#N/A</v>
      </c>
      <c r="AS2423" s="13" t="e">
        <f t="shared" si="3392"/>
        <v>#N/A</v>
      </c>
      <c r="AT2423" s="13" t="e">
        <f t="shared" si="3393"/>
        <v>#N/A</v>
      </c>
      <c r="AU2423" s="13" t="e">
        <f t="shared" si="3394"/>
        <v>#N/A</v>
      </c>
      <c r="AV2423" s="13" t="e">
        <f t="shared" si="3395"/>
        <v>#N/A</v>
      </c>
      <c r="AW2423" s="13" t="e">
        <f t="shared" si="3396"/>
        <v>#N/A</v>
      </c>
      <c r="AX2423" s="13" t="e">
        <f t="shared" si="3397"/>
        <v>#N/A</v>
      </c>
      <c r="AY2423" s="13" t="e">
        <f t="shared" si="3398"/>
        <v>#N/A</v>
      </c>
      <c r="AZ2423" s="13" t="e">
        <f t="shared" si="3399"/>
        <v>#N/A</v>
      </c>
      <c r="BA2423" s="13" t="e">
        <f t="shared" si="3400"/>
        <v>#N/A</v>
      </c>
      <c r="BB2423" s="13" t="e">
        <f t="shared" si="3401"/>
        <v>#N/A</v>
      </c>
      <c r="BC2423" s="13" t="e">
        <f t="shared" si="3402"/>
        <v>#N/A</v>
      </c>
      <c r="BD2423" s="13" t="e">
        <f t="shared" si="3403"/>
        <v>#N/A</v>
      </c>
      <c r="BE2423" s="13" t="e">
        <f t="shared" si="3404"/>
        <v>#N/A</v>
      </c>
      <c r="BF2423" s="13" t="e">
        <f t="shared" si="3405"/>
        <v>#N/A</v>
      </c>
      <c r="BG2423" s="13" t="e">
        <f t="shared" si="3406"/>
        <v>#N/A</v>
      </c>
      <c r="BH2423" s="13" t="e">
        <f t="shared" si="3407"/>
        <v>#N/A</v>
      </c>
      <c r="BI2423" s="13" t="e">
        <f t="shared" si="3408"/>
        <v>#N/A</v>
      </c>
      <c r="BJ2423" s="14" t="e">
        <f t="shared" si="3409"/>
        <v>#N/A</v>
      </c>
      <c r="BK2423" s="14" t="e">
        <f t="shared" si="3410"/>
        <v>#N/A</v>
      </c>
      <c r="BL2423" s="14" t="e">
        <f t="shared" si="3411"/>
        <v>#N/A</v>
      </c>
      <c r="BM2423" s="14" t="e">
        <f t="shared" si="3412"/>
        <v>#N/A</v>
      </c>
      <c r="BN2423" s="14" t="e">
        <f t="shared" si="3413"/>
        <v>#N/A</v>
      </c>
    </row>
    <row r="2424" spans="1:66" x14ac:dyDescent="0.25">
      <c r="A2424" t="s">
        <v>357</v>
      </c>
      <c r="B2424" t="s">
        <v>330</v>
      </c>
      <c r="C2424" t="s">
        <v>331</v>
      </c>
      <c r="D2424" t="s">
        <v>473</v>
      </c>
      <c r="E2424" s="10">
        <f>VLOOKUP(A2424,home!$A$2:$E$405,3,FALSE)</f>
        <v>1.7444</v>
      </c>
      <c r="F2424" s="10">
        <f>VLOOKUP(B2424,home!$B$2:$E$405,3,FALSE)</f>
        <v>0.63700000000000001</v>
      </c>
      <c r="G2424" s="10">
        <f>VLOOKUP(C2424,away!$B$2:$E$405,4,FALSE)</f>
        <v>1.4650000000000001</v>
      </c>
      <c r="H2424" s="10">
        <f>VLOOKUP(A2424,away!$A$2:$E$405,3,FALSE)</f>
        <v>1.5556000000000001</v>
      </c>
      <c r="I2424" s="10">
        <f>VLOOKUP(C2424,away!$B$2:$E$405,3,FALSE)</f>
        <v>0.71430000000000005</v>
      </c>
      <c r="J2424" s="10">
        <f>VLOOKUP(B2424,home!$B$2:$E$405,4,FALSE)</f>
        <v>1.5</v>
      </c>
      <c r="K2424" s="12">
        <f t="shared" si="3358"/>
        <v>1.627882802</v>
      </c>
      <c r="L2424" s="12">
        <f t="shared" si="3359"/>
        <v>1.6667476200000002</v>
      </c>
      <c r="M2424" s="13">
        <f t="shared" si="3360"/>
        <v>3.7081747112987021E-2</v>
      </c>
      <c r="N2424" s="13">
        <f t="shared" si="3361"/>
        <v>6.0364738393344719E-2</v>
      </c>
      <c r="O2424" s="13">
        <f t="shared" si="3362"/>
        <v>6.1805913746012991E-2</v>
      </c>
      <c r="P2424" s="13">
        <f t="shared" si="3363"/>
        <v>0.10061278404902994</v>
      </c>
      <c r="Q2424" s="13">
        <f t="shared" si="3364"/>
        <v>4.9133359738877502E-2</v>
      </c>
      <c r="R2424" s="13">
        <f t="shared" si="3365"/>
        <v>5.1507429819046234E-2</v>
      </c>
      <c r="S2424" s="13">
        <f t="shared" si="3366"/>
        <v>6.8247406758185192E-2</v>
      </c>
      <c r="T2424" s="13">
        <f t="shared" si="3367"/>
        <v>8.1892910407377908E-2</v>
      </c>
      <c r="U2424" s="13">
        <f t="shared" si="3368"/>
        <v>8.3848059177647344E-2</v>
      </c>
      <c r="V2424" s="13">
        <f t="shared" si="3369"/>
        <v>2.0574847413458885E-2</v>
      </c>
      <c r="W2424" s="13">
        <f t="shared" si="3370"/>
        <v>2.6661117107799306E-2</v>
      </c>
      <c r="X2424" s="13">
        <f t="shared" si="3371"/>
        <v>4.443735348596578E-2</v>
      </c>
      <c r="Y2424" s="13">
        <f t="shared" si="3372"/>
        <v>3.7032926580916094E-2</v>
      </c>
      <c r="Z2424" s="13">
        <f t="shared" si="3373"/>
        <v>2.8616628687737455E-2</v>
      </c>
      <c r="AA2424" s="13">
        <f t="shared" si="3374"/>
        <v>4.6584517691987633E-2</v>
      </c>
      <c r="AB2424" s="13">
        <f t="shared" si="3375"/>
        <v>3.7917067595125704E-2</v>
      </c>
      <c r="AC2424" s="13">
        <f t="shared" si="3376"/>
        <v>3.4890694897420954E-3</v>
      </c>
      <c r="AD2424" s="13">
        <f t="shared" si="3377"/>
        <v>1.0850293505473613E-2</v>
      </c>
      <c r="AE2424" s="13">
        <f t="shared" si="3378"/>
        <v>1.8084700876549606E-2</v>
      </c>
      <c r="AF2424" s="13">
        <f t="shared" si="3379"/>
        <v>1.5071316072200488E-2</v>
      </c>
      <c r="AG2424" s="13">
        <f t="shared" si="3380"/>
        <v>8.3733600645359719E-3</v>
      </c>
      <c r="AH2424" s="13">
        <f t="shared" si="3381"/>
        <v>1.1924174439427533E-2</v>
      </c>
      <c r="AI2424" s="13">
        <f t="shared" si="3382"/>
        <v>1.9411158497992072E-2</v>
      </c>
      <c r="AJ2424" s="13">
        <f t="shared" si="3383"/>
        <v>1.5799545542888725E-2</v>
      </c>
      <c r="AK2424" s="13">
        <f t="shared" si="3384"/>
        <v>8.5732694895614397E-3</v>
      </c>
      <c r="AL2424" s="13">
        <f t="shared" si="3385"/>
        <v>3.7867147309306247E-4</v>
      </c>
      <c r="AM2424" s="13">
        <f t="shared" si="3386"/>
        <v>3.5326012388425575E-3</v>
      </c>
      <c r="AN2424" s="13">
        <f t="shared" si="3387"/>
        <v>5.8879547072498853E-3</v>
      </c>
      <c r="AO2424" s="13">
        <f t="shared" si="3388"/>
        <v>4.9068672474882726E-3</v>
      </c>
      <c r="AP2424" s="13">
        <f t="shared" si="3389"/>
        <v>2.7261697688023439E-3</v>
      </c>
      <c r="AQ2424" s="13">
        <f t="shared" si="3390"/>
        <v>1.1359592434668144E-3</v>
      </c>
      <c r="AR2424" s="13">
        <f t="shared" si="3391"/>
        <v>3.9749178734761331E-3</v>
      </c>
      <c r="AS2424" s="13">
        <f t="shared" si="3392"/>
        <v>6.4707004455942085E-3</v>
      </c>
      <c r="AT2424" s="13">
        <f t="shared" si="3393"/>
        <v>5.2667709861382748E-3</v>
      </c>
      <c r="AU2424" s="13">
        <f t="shared" si="3394"/>
        <v>2.8578953034690269E-3</v>
      </c>
      <c r="AV2424" s="13">
        <f t="shared" si="3395"/>
        <v>1.1630796536084495E-3</v>
      </c>
      <c r="AW2424" s="13">
        <f t="shared" si="3396"/>
        <v>2.8539940742089252E-5</v>
      </c>
      <c r="AX2424" s="13">
        <f t="shared" si="3397"/>
        <v>9.5844346717261614E-4</v>
      </c>
      <c r="AY2424" s="13">
        <f t="shared" si="3398"/>
        <v>1.5974833678145061E-3</v>
      </c>
      <c r="AZ2424" s="13">
        <f t="shared" si="3399"/>
        <v>1.3313008006472068E-3</v>
      </c>
      <c r="BA2424" s="13">
        <f t="shared" si="3400"/>
        <v>7.3964748032760903E-4</v>
      </c>
      <c r="BB2424" s="13">
        <f t="shared" si="3401"/>
        <v>3.082014193687598E-4</v>
      </c>
      <c r="BC2424" s="13">
        <f t="shared" si="3402"/>
        <v>1.0273879644270041E-4</v>
      </c>
      <c r="BD2424" s="13">
        <f t="shared" si="3403"/>
        <v>1.1041974842186351E-3</v>
      </c>
      <c r="BE2424" s="13">
        <f t="shared" si="3404"/>
        <v>1.7975040945711824E-3</v>
      </c>
      <c r="BF2424" s="13">
        <f t="shared" si="3405"/>
        <v>1.4630630010385051E-3</v>
      </c>
      <c r="BG2424" s="13">
        <f t="shared" si="3406"/>
        <v>7.9389836587769708E-4</v>
      </c>
      <c r="BH2424" s="13">
        <f t="shared" si="3407"/>
        <v>3.2309337408705158E-4</v>
      </c>
      <c r="BI2424" s="13">
        <f t="shared" si="3408"/>
        <v>1.0519162942329273E-4</v>
      </c>
      <c r="BJ2424" s="14">
        <f t="shared" si="3409"/>
        <v>0.37512944377066432</v>
      </c>
      <c r="BK2424" s="14">
        <f t="shared" si="3410"/>
        <v>0.23198200966431071</v>
      </c>
      <c r="BL2424" s="14">
        <f t="shared" si="3411"/>
        <v>0.36269144821119215</v>
      </c>
      <c r="BM2424" s="14">
        <f t="shared" si="3412"/>
        <v>0.6363446140475334</v>
      </c>
      <c r="BN2424" s="14">
        <f t="shared" si="3413"/>
        <v>0.36050597285929842</v>
      </c>
    </row>
    <row r="2425" spans="1:66" x14ac:dyDescent="0.25">
      <c r="A2425" t="s">
        <v>357</v>
      </c>
      <c r="B2425" t="s">
        <v>328</v>
      </c>
      <c r="C2425" t="s">
        <v>335</v>
      </c>
      <c r="D2425" t="s">
        <v>473</v>
      </c>
      <c r="E2425" s="10">
        <f>VLOOKUP(A2425,home!$A$2:$E$405,3,FALSE)</f>
        <v>1.7444</v>
      </c>
      <c r="F2425" s="10">
        <f>VLOOKUP(B2425,home!$B$2:$E$405,3,FALSE)</f>
        <v>0.70069999999999999</v>
      </c>
      <c r="G2425" s="10">
        <f>VLOOKUP(C2425,away!$B$2:$E$405,4,FALSE)</f>
        <v>0.63700000000000001</v>
      </c>
      <c r="H2425" s="10">
        <f>VLOOKUP(A2425,away!$A$2:$E$405,3,FALSE)</f>
        <v>1.5556000000000001</v>
      </c>
      <c r="I2425" s="10">
        <f>VLOOKUP(C2425,away!$B$2:$E$405,3,FALSE)</f>
        <v>1.2142999999999999</v>
      </c>
      <c r="J2425" s="10">
        <f>VLOOKUP(B2425,home!$B$2:$E$405,4,FALSE)</f>
        <v>1.2857000000000001</v>
      </c>
      <c r="K2425" s="12">
        <f t="shared" si="3358"/>
        <v>0.77860578796000002</v>
      </c>
      <c r="L2425" s="12">
        <f t="shared" si="3359"/>
        <v>2.4286424033560001</v>
      </c>
      <c r="M2425" s="13">
        <f t="shared" si="3360"/>
        <v>4.0467819890383457E-2</v>
      </c>
      <c r="N2425" s="13">
        <f t="shared" si="3361"/>
        <v>3.1508478792775373E-2</v>
      </c>
      <c r="O2425" s="13">
        <f t="shared" si="3362"/>
        <v>9.8281863357158605E-2</v>
      </c>
      <c r="P2425" s="13">
        <f t="shared" si="3363"/>
        <v>7.6522827661377524E-2</v>
      </c>
      <c r="Q2425" s="13">
        <f t="shared" si="3364"/>
        <v>1.2266341978934907E-2</v>
      </c>
      <c r="R2425" s="13">
        <f t="shared" si="3365"/>
        <v>0.11934575041501785</v>
      </c>
      <c r="S2425" s="13">
        <f t="shared" si="3366"/>
        <v>3.6175306509928971E-2</v>
      </c>
      <c r="T2425" s="13">
        <f t="shared" si="3367"/>
        <v>2.9790558264107061E-2</v>
      </c>
      <c r="U2425" s="13">
        <f t="shared" si="3368"/>
        <v>9.2923292041562466E-2</v>
      </c>
      <c r="V2425" s="13">
        <f t="shared" si="3369"/>
        <v>7.6006530982319076E-3</v>
      </c>
      <c r="W2425" s="13">
        <f t="shared" si="3370"/>
        <v>3.1835482872984802E-3</v>
      </c>
      <c r="X2425" s="13">
        <f t="shared" si="3371"/>
        <v>7.7317003636644573E-3</v>
      </c>
      <c r="Y2425" s="13">
        <f t="shared" si="3372"/>
        <v>9.3887676766192564E-3</v>
      </c>
      <c r="Z2425" s="13">
        <f t="shared" si="3373"/>
        <v>9.6616050039418117E-2</v>
      </c>
      <c r="AA2425" s="13">
        <f t="shared" si="3374"/>
        <v>7.5225815770523924E-2</v>
      </c>
      <c r="AB2425" s="13">
        <f t="shared" si="3375"/>
        <v>2.9285627781471289E-2</v>
      </c>
      <c r="AC2425" s="13">
        <f t="shared" si="3376"/>
        <v>8.9828082647733839E-4</v>
      </c>
      <c r="AD2425" s="13">
        <f t="shared" si="3377"/>
        <v>6.1968228068518525E-4</v>
      </c>
      <c r="AE2425" s="13">
        <f t="shared" si="3378"/>
        <v>1.5049866634803957E-3</v>
      </c>
      <c r="AF2425" s="13">
        <f t="shared" si="3379"/>
        <v>1.8275372137068781E-3</v>
      </c>
      <c r="AG2425" s="13">
        <f t="shared" si="3380"/>
        <v>1.479478123639867E-3</v>
      </c>
      <c r="AH2425" s="13">
        <f t="shared" si="3381"/>
        <v>5.8661458992624017E-2</v>
      </c>
      <c r="AI2425" s="13">
        <f t="shared" si="3382"/>
        <v>4.567415150183525E-2</v>
      </c>
      <c r="AJ2425" s="13">
        <f t="shared" si="3383"/>
        <v>1.7781079359745426E-2</v>
      </c>
      <c r="AK2425" s="13">
        <f t="shared" si="3384"/>
        <v>4.6148171018912934E-3</v>
      </c>
      <c r="AL2425" s="13">
        <f t="shared" si="3385"/>
        <v>6.7944345964018567E-5</v>
      </c>
      <c r="AM2425" s="13">
        <f t="shared" si="3386"/>
        <v>9.6497642087547744E-5</v>
      </c>
      <c r="AN2425" s="13">
        <f t="shared" si="3387"/>
        <v>2.3435826539768901E-4</v>
      </c>
      <c r="AO2425" s="13">
        <f t="shared" si="3388"/>
        <v>2.8458621046089343E-4</v>
      </c>
      <c r="AP2425" s="13">
        <f t="shared" si="3389"/>
        <v>2.3038604604524025E-4</v>
      </c>
      <c r="AQ2425" s="13">
        <f t="shared" si="3390"/>
        <v>1.3988133014174964E-4</v>
      </c>
      <c r="AR2425" s="13">
        <f t="shared" si="3391"/>
        <v>2.8493541350443158E-2</v>
      </c>
      <c r="AS2425" s="13">
        <f t="shared" si="3392"/>
        <v>2.2185236214932635E-2</v>
      </c>
      <c r="AT2425" s="13">
        <f t="shared" si="3393"/>
        <v>8.6367766621031749E-3</v>
      </c>
      <c r="AU2425" s="13">
        <f t="shared" si="3394"/>
        <v>2.2415480994771278E-3</v>
      </c>
      <c r="AV2425" s="13">
        <f t="shared" si="3395"/>
        <v>4.3632058106090726E-4</v>
      </c>
      <c r="AW2425" s="13">
        <f t="shared" si="3396"/>
        <v>3.5688806362775167E-6</v>
      </c>
      <c r="AX2425" s="13">
        <f t="shared" si="3397"/>
        <v>1.2522270442309522E-5</v>
      </c>
      <c r="AY2425" s="13">
        <f t="shared" si="3398"/>
        <v>3.0412116982484398E-5</v>
      </c>
      <c r="AZ2425" s="13">
        <f t="shared" si="3399"/>
        <v>3.6930078439742373E-5</v>
      </c>
      <c r="BA2425" s="13">
        <f t="shared" si="3400"/>
        <v>2.9896651486007177E-5</v>
      </c>
      <c r="BB2425" s="13">
        <f t="shared" si="3401"/>
        <v>1.8152068879318307E-5</v>
      </c>
      <c r="BC2425" s="13">
        <f t="shared" si="3402"/>
        <v>8.8169768377902506E-6</v>
      </c>
      <c r="BD2425" s="13">
        <f t="shared" si="3403"/>
        <v>1.1533437124243973E-2</v>
      </c>
      <c r="BE2425" s="13">
        <f t="shared" si="3404"/>
        <v>8.9800009000090952E-3</v>
      </c>
      <c r="BF2425" s="13">
        <f t="shared" si="3405"/>
        <v>3.4959403383165448E-3</v>
      </c>
      <c r="BG2425" s="13">
        <f t="shared" si="3406"/>
        <v>9.0731979392536758E-4</v>
      </c>
      <c r="BH2425" s="13">
        <f t="shared" si="3407"/>
        <v>1.7661111077024139E-4</v>
      </c>
      <c r="BI2425" s="13">
        <f t="shared" si="3408"/>
        <v>2.7502086612750933E-5</v>
      </c>
      <c r="BJ2425" s="14">
        <f t="shared" si="3409"/>
        <v>0.10042351930211262</v>
      </c>
      <c r="BK2425" s="14">
        <f t="shared" si="3410"/>
        <v>0.1617632444493457</v>
      </c>
      <c r="BL2425" s="14">
        <f t="shared" si="3411"/>
        <v>0.62890809058372488</v>
      </c>
      <c r="BM2425" s="14">
        <f t="shared" si="3412"/>
        <v>0.60929097904260732</v>
      </c>
      <c r="BN2425" s="14">
        <f t="shared" si="3413"/>
        <v>0.3783930820956477</v>
      </c>
    </row>
    <row r="2426" spans="1:66" x14ac:dyDescent="0.25">
      <c r="A2426" t="s">
        <v>357</v>
      </c>
      <c r="B2426" t="s">
        <v>336</v>
      </c>
      <c r="C2426" t="s">
        <v>334</v>
      </c>
      <c r="D2426" t="s">
        <v>473</v>
      </c>
      <c r="E2426" s="10">
        <f>VLOOKUP(A2426,home!$A$2:$E$405,3,FALSE)</f>
        <v>1.7444</v>
      </c>
      <c r="F2426" s="10">
        <f>VLOOKUP(B2426,home!$B$2:$E$405,3,FALSE)</f>
        <v>0.76439999999999997</v>
      </c>
      <c r="G2426" s="10">
        <f>VLOOKUP(C2426,away!$B$2:$E$405,4,FALSE)</f>
        <v>0.82799999999999996</v>
      </c>
      <c r="H2426" s="10">
        <f>VLOOKUP(A2426,away!$A$2:$E$405,3,FALSE)</f>
        <v>1.5556000000000001</v>
      </c>
      <c r="I2426" s="10">
        <f>VLOOKUP(C2426,away!$B$2:$E$405,3,FALSE)</f>
        <v>1.0713999999999999</v>
      </c>
      <c r="J2426" s="10">
        <f>VLOOKUP(B2426,home!$B$2:$E$405,4,FALSE)</f>
        <v>0.78569999999999995</v>
      </c>
      <c r="K2426" s="12">
        <f t="shared" si="3358"/>
        <v>1.10407123008</v>
      </c>
      <c r="L2426" s="12">
        <f t="shared" si="3359"/>
        <v>1.3095024932879999</v>
      </c>
      <c r="M2426" s="13">
        <f t="shared" si="3360"/>
        <v>8.9494892410578411E-2</v>
      </c>
      <c r="N2426" s="13">
        <f t="shared" si="3361"/>
        <v>9.8808735949624554E-2</v>
      </c>
      <c r="O2426" s="13">
        <f t="shared" si="3362"/>
        <v>0.11719378474819371</v>
      </c>
      <c r="P2426" s="13">
        <f t="shared" si="3363"/>
        <v>0.12939028608466896</v>
      </c>
      <c r="Q2426" s="13">
        <f t="shared" si="3364"/>
        <v>5.4545941321275951E-2</v>
      </c>
      <c r="R2426" s="13">
        <f t="shared" si="3365"/>
        <v>7.6732776662808436E-2</v>
      </c>
      <c r="S2426" s="13">
        <f t="shared" si="3366"/>
        <v>4.6767602267918866E-2</v>
      </c>
      <c r="T2426" s="13">
        <f t="shared" si="3367"/>
        <v>7.1428046158951791E-2</v>
      </c>
      <c r="U2426" s="13">
        <f t="shared" si="3368"/>
        <v>8.4718451117560822E-2</v>
      </c>
      <c r="V2426" s="13">
        <f t="shared" si="3369"/>
        <v>7.5128724903197434E-3</v>
      </c>
      <c r="W2426" s="13">
        <f t="shared" si="3370"/>
        <v>2.0074201510150887E-2</v>
      </c>
      <c r="X2426" s="13">
        <f t="shared" si="3371"/>
        <v>2.6287216928308318E-2</v>
      </c>
      <c r="Y2426" s="13">
        <f t="shared" si="3372"/>
        <v>1.7211588054611135E-2</v>
      </c>
      <c r="Z2426" s="13">
        <f t="shared" si="3373"/>
        <v>3.3493920785619628E-2</v>
      </c>
      <c r="AA2426" s="13">
        <f t="shared" si="3374"/>
        <v>3.697967432198114E-2</v>
      </c>
      <c r="AB2426" s="13">
        <f t="shared" si="3375"/>
        <v>2.0414097258313755E-2</v>
      </c>
      <c r="AC2426" s="13">
        <f t="shared" si="3376"/>
        <v>6.7887444094324166E-4</v>
      </c>
      <c r="AD2426" s="13">
        <f t="shared" si="3377"/>
        <v>5.5408370885465215E-3</v>
      </c>
      <c r="AE2426" s="13">
        <f t="shared" si="3378"/>
        <v>7.2557399823542914E-3</v>
      </c>
      <c r="AF2426" s="13">
        <f t="shared" si="3379"/>
        <v>4.7507047987711878E-3</v>
      </c>
      <c r="AG2426" s="13">
        <f t="shared" si="3380"/>
        <v>2.0736865929553783E-3</v>
      </c>
      <c r="AH2426" s="13">
        <f t="shared" si="3381"/>
        <v>1.0965093194689923E-2</v>
      </c>
      <c r="AI2426" s="13">
        <f t="shared" si="3382"/>
        <v>1.2106243931403138E-2</v>
      </c>
      <c r="AJ2426" s="13">
        <f t="shared" si="3383"/>
        <v>6.6830778144963991E-3</v>
      </c>
      <c r="AK2426" s="13">
        <f t="shared" si="3384"/>
        <v>2.4595313144571336E-3</v>
      </c>
      <c r="AL2426" s="13">
        <f t="shared" si="3385"/>
        <v>3.926023296446042E-5</v>
      </c>
      <c r="AM2426" s="13">
        <f t="shared" si="3386"/>
        <v>1.2234957640048882E-3</v>
      </c>
      <c r="AN2426" s="13">
        <f t="shared" si="3387"/>
        <v>1.6021707534917072E-3</v>
      </c>
      <c r="AO2426" s="13">
        <f t="shared" si="3388"/>
        <v>1.0490232981852524E-3</v>
      </c>
      <c r="AP2426" s="13">
        <f t="shared" si="3389"/>
        <v>4.5789954149692955E-4</v>
      </c>
      <c r="AQ2426" s="13">
        <f t="shared" si="3390"/>
        <v>1.4990514781641537E-4</v>
      </c>
      <c r="AR2426" s="13">
        <f t="shared" si="3391"/>
        <v>2.8717633755163466E-3</v>
      </c>
      <c r="AS2426" s="13">
        <f t="shared" si="3392"/>
        <v>3.1706313225050254E-3</v>
      </c>
      <c r="AT2426" s="13">
        <f t="shared" si="3393"/>
        <v>1.7503014121841504E-3</v>
      </c>
      <c r="AU2426" s="13">
        <f t="shared" si="3394"/>
        <v>6.4415247772030564E-4</v>
      </c>
      <c r="AV2426" s="13">
        <f t="shared" si="3395"/>
        <v>1.7779755460893443E-4</v>
      </c>
      <c r="AW2426" s="13">
        <f t="shared" si="3396"/>
        <v>1.57671716048489E-6</v>
      </c>
      <c r="AX2426" s="13">
        <f t="shared" si="3397"/>
        <v>2.2513774552709119E-4</v>
      </c>
      <c r="AY2426" s="13">
        <f t="shared" si="3398"/>
        <v>2.9481843910096514E-4</v>
      </c>
      <c r="AZ2426" s="13">
        <f t="shared" si="3399"/>
        <v>1.9303274053499513E-4</v>
      </c>
      <c r="BA2426" s="13">
        <f t="shared" si="3400"/>
        <v>8.425895167226388E-5</v>
      </c>
      <c r="BB2426" s="13">
        <f t="shared" si="3401"/>
        <v>2.7584326824165674E-5</v>
      </c>
      <c r="BC2426" s="13">
        <f t="shared" si="3402"/>
        <v>7.2243489503832014E-6</v>
      </c>
      <c r="BD2426" s="13">
        <f t="shared" si="3403"/>
        <v>6.267635500619693E-4</v>
      </c>
      <c r="BE2426" s="13">
        <f t="shared" si="3404"/>
        <v>6.919916036862261E-4</v>
      </c>
      <c r="BF2426" s="13">
        <f t="shared" si="3405"/>
        <v>3.8200401054344179E-4</v>
      </c>
      <c r="BG2426" s="13">
        <f t="shared" si="3406"/>
        <v>1.4058654593873039E-4</v>
      </c>
      <c r="BH2426" s="13">
        <f t="shared" si="3407"/>
        <v>3.8804390176818131E-5</v>
      </c>
      <c r="BI2426" s="13">
        <f t="shared" si="3408"/>
        <v>8.568562159004768E-6</v>
      </c>
      <c r="BJ2426" s="14">
        <f t="shared" si="3409"/>
        <v>0.31329124944315506</v>
      </c>
      <c r="BK2426" s="14">
        <f t="shared" si="3410"/>
        <v>0.2741786063664946</v>
      </c>
      <c r="BL2426" s="14">
        <f t="shared" si="3411"/>
        <v>0.37875609516900549</v>
      </c>
      <c r="BM2426" s="14">
        <f t="shared" si="3412"/>
        <v>0.43326021286518429</v>
      </c>
      <c r="BN2426" s="14">
        <f t="shared" si="3413"/>
        <v>0.56616641717714999</v>
      </c>
    </row>
    <row r="2427" spans="1:66" s="15" customFormat="1" x14ac:dyDescent="0.25">
      <c r="A2427" s="15" t="s">
        <v>347</v>
      </c>
      <c r="B2427" s="15" t="s">
        <v>247</v>
      </c>
      <c r="C2427" s="15" t="s">
        <v>251</v>
      </c>
      <c r="D2427" s="15" t="s">
        <v>474</v>
      </c>
      <c r="E2427" s="15">
        <f>VLOOKUP(A2427,home!$A$2:$E$405,3,FALSE)</f>
        <v>1.1607000000000001</v>
      </c>
      <c r="F2427" s="15">
        <f>VLOOKUP(B2427,home!$B$2:$E$405,3,FALSE)</f>
        <v>1.4881</v>
      </c>
      <c r="G2427" s="15">
        <f>VLOOKUP(C2427,away!$B$2:$E$405,4,FALSE)</f>
        <v>0.70489999999999997</v>
      </c>
      <c r="H2427" s="15">
        <f>VLOOKUP(A2427,away!$A$2:$E$405,3,FALSE)</f>
        <v>0.89880000000000004</v>
      </c>
      <c r="I2427" s="15">
        <f>VLOOKUP(C2427,away!$B$2:$E$405,3,FALSE)</f>
        <v>1.2137</v>
      </c>
      <c r="J2427" s="15">
        <f>VLOOKUP(B2427,home!$B$2:$E$405,4,FALSE)</f>
        <v>0.40460000000000002</v>
      </c>
      <c r="K2427" s="16">
        <f t="shared" si="3358"/>
        <v>1.217529833583</v>
      </c>
      <c r="L2427" s="16">
        <f t="shared" si="3359"/>
        <v>0.44136744237600006</v>
      </c>
      <c r="M2427" s="17">
        <f t="shared" si="3360"/>
        <v>0.19034876657304411</v>
      </c>
      <c r="N2427" s="17">
        <f t="shared" si="3361"/>
        <v>0.23175530208840775</v>
      </c>
      <c r="O2427" s="17">
        <f t="shared" si="3362"/>
        <v>8.4013748261770743E-2</v>
      </c>
      <c r="P2427" s="17">
        <f t="shared" si="3363"/>
        <v>0.10228924493983779</v>
      </c>
      <c r="Q2427" s="17">
        <f t="shared" si="3364"/>
        <v>0.14108449719183855</v>
      </c>
      <c r="R2427" s="17">
        <f t="shared" si="3365"/>
        <v>1.8540466597359431E-2</v>
      </c>
      <c r="S2427" s="17">
        <f t="shared" si="3366"/>
        <v>1.3741998199850489E-2</v>
      </c>
      <c r="T2427" s="17">
        <f t="shared" si="3367"/>
        <v>6.2270103684465741E-2</v>
      </c>
      <c r="U2427" s="17">
        <f t="shared" si="3368"/>
        <v>2.2573571210834205E-2</v>
      </c>
      <c r="V2427" s="17">
        <f t="shared" si="3369"/>
        <v>8.2051643361707885E-4</v>
      </c>
      <c r="W2427" s="17">
        <f t="shared" si="3370"/>
        <v>5.7258194795706784E-2</v>
      </c>
      <c r="X2427" s="17">
        <f t="shared" si="3371"/>
        <v>2.5271902992047901E-2</v>
      </c>
      <c r="Y2427" s="17">
        <f t="shared" si="3372"/>
        <v>5.577097593787282E-3</v>
      </c>
      <c r="Z2427" s="17">
        <f t="shared" si="3373"/>
        <v>2.7277194408447309E-3</v>
      </c>
      <c r="AA2427" s="17">
        <f t="shared" si="3374"/>
        <v>3.3210797968727997E-3</v>
      </c>
      <c r="AB2427" s="17">
        <f t="shared" si="3375"/>
        <v>2.0217568662012023E-3</v>
      </c>
      <c r="AC2427" s="17">
        <f t="shared" si="3376"/>
        <v>2.7557968974024205E-5</v>
      </c>
      <c r="AD2427" s="17">
        <f t="shared" si="3377"/>
        <v>1.7428390095219987E-2</v>
      </c>
      <c r="AE2427" s="17">
        <f t="shared" si="3378"/>
        <v>7.6923239610584568E-3</v>
      </c>
      <c r="AF2427" s="17">
        <f t="shared" si="3379"/>
        <v>1.6975706763099963E-3</v>
      </c>
      <c r="AG2427" s="17">
        <f t="shared" si="3380"/>
        <v>2.497508092184799E-4</v>
      </c>
      <c r="AH2427" s="17">
        <f t="shared" si="3381"/>
        <v>3.0098163828123301E-4</v>
      </c>
      <c r="AI2427" s="17">
        <f t="shared" si="3382"/>
        <v>3.6645412396808834E-4</v>
      </c>
      <c r="AJ2427" s="17">
        <f t="shared" si="3383"/>
        <v>2.2308441428533541E-4</v>
      </c>
      <c r="AK2427" s="17">
        <f t="shared" si="3384"/>
        <v>9.0537309933261785E-5</v>
      </c>
      <c r="AL2427" s="17">
        <f t="shared" si="3385"/>
        <v>5.9236188165090007E-7</v>
      </c>
      <c r="AM2427" s="17">
        <f t="shared" si="3386"/>
        <v>4.2439169784505536E-3</v>
      </c>
      <c r="AN2427" s="17">
        <f t="shared" si="3387"/>
        <v>1.8731267824348031E-3</v>
      </c>
      <c r="AO2427" s="17">
        <f t="shared" si="3388"/>
        <v>4.1336858860461758E-4</v>
      </c>
      <c r="AP2427" s="17">
        <f t="shared" si="3389"/>
        <v>6.0815812236999006E-5</v>
      </c>
      <c r="AQ2427" s="17">
        <f t="shared" si="3390"/>
        <v>6.7105298757658249E-6</v>
      </c>
      <c r="AR2427" s="17">
        <f t="shared" si="3391"/>
        <v>2.6568699178065247E-5</v>
      </c>
      <c r="AS2427" s="17">
        <f t="shared" si="3392"/>
        <v>3.2348183888786572E-5</v>
      </c>
      <c r="AT2427" s="17">
        <f t="shared" si="3393"/>
        <v>1.9692439473413306E-5</v>
      </c>
      <c r="AU2427" s="17">
        <f t="shared" si="3394"/>
        <v>7.9920441849693979E-6</v>
      </c>
      <c r="AV2427" s="17">
        <f t="shared" si="3395"/>
        <v>2.4326380566284457E-6</v>
      </c>
      <c r="AW2427" s="17">
        <f t="shared" si="3396"/>
        <v>8.8422850060515017E-9</v>
      </c>
      <c r="AX2427" s="17">
        <f t="shared" si="3397"/>
        <v>8.611825887521622E-4</v>
      </c>
      <c r="AY2427" s="17">
        <f t="shared" si="3398"/>
        <v>3.8009795661628453E-4</v>
      </c>
      <c r="AZ2427" s="17">
        <f t="shared" si="3399"/>
        <v>8.3881431482036656E-5</v>
      </c>
      <c r="BA2427" s="17">
        <f t="shared" si="3400"/>
        <v>1.2340844292021403E-5</v>
      </c>
      <c r="BB2427" s="17">
        <f t="shared" si="3401"/>
        <v>1.3617117204824865E-6</v>
      </c>
      <c r="BC2427" s="17">
        <f t="shared" si="3402"/>
        <v>1.2020304386455558E-7</v>
      </c>
      <c r="BD2427" s="17">
        <f t="shared" si="3403"/>
        <v>1.9544264672466643E-6</v>
      </c>
      <c r="BE2427" s="17">
        <f t="shared" si="3404"/>
        <v>2.3795725314170422E-6</v>
      </c>
      <c r="BF2427" s="17">
        <f t="shared" si="3405"/>
        <v>1.4486002740874351E-6</v>
      </c>
      <c r="BG2427" s="17">
        <f t="shared" si="3406"/>
        <v>5.8790468354598755E-7</v>
      </c>
      <c r="BH2427" s="17">
        <f t="shared" si="3407"/>
        <v>1.7894787288010327E-7</v>
      </c>
      <c r="BI2427" s="17">
        <f t="shared" si="3408"/>
        <v>4.3574874777548741E-8</v>
      </c>
      <c r="BJ2427" s="18">
        <f t="shared" si="3409"/>
        <v>0.55822205731557062</v>
      </c>
      <c r="BK2427" s="18">
        <f t="shared" si="3410"/>
        <v>0.30760877443382151</v>
      </c>
      <c r="BL2427" s="18">
        <f t="shared" si="3411"/>
        <v>0.13154730725099215</v>
      </c>
      <c r="BM2427" s="18">
        <f t="shared" si="3412"/>
        <v>0.23169374367463919</v>
      </c>
      <c r="BN2427" s="18">
        <f t="shared" si="3413"/>
        <v>0.76803202565225848</v>
      </c>
    </row>
    <row r="2428" spans="1:66" x14ac:dyDescent="0.25">
      <c r="A2428" t="s">
        <v>346</v>
      </c>
      <c r="B2428" t="s">
        <v>320</v>
      </c>
      <c r="C2428" t="s">
        <v>233</v>
      </c>
      <c r="D2428" s="7" t="s">
        <v>475</v>
      </c>
      <c r="E2428" s="10">
        <f>VLOOKUP(A2428,home!$A$2:$E$405,3,FALSE)</f>
        <v>1.5941000000000001</v>
      </c>
      <c r="F2428" s="10">
        <f>VLOOKUP(B2428,home!$B$2:$E$405,3,FALSE)</f>
        <v>0.9758</v>
      </c>
      <c r="G2428" s="10">
        <f>VLOOKUP(C2428,away!$B$2:$E$405,4,FALSE)</f>
        <v>1.3243</v>
      </c>
      <c r="H2428" s="10">
        <f>VLOOKUP(A2428,away!$A$2:$E$405,3,FALSE)</f>
        <v>1.1647000000000001</v>
      </c>
      <c r="I2428" s="10">
        <f>VLOOKUP(C2428,away!$B$2:$E$405,3,FALSE)</f>
        <v>0.76319999999999999</v>
      </c>
      <c r="J2428" s="10">
        <f>VLOOKUP(B2428,home!$B$2:$E$405,4,FALSE)</f>
        <v>1.7172000000000001</v>
      </c>
      <c r="K2428" s="12">
        <f t="shared" ref="K2428:K2457" si="3414">E2428*F2428*G2428</f>
        <v>2.0599788175540001</v>
      </c>
      <c r="L2428" s="12">
        <f t="shared" ref="L2428:L2457" si="3415">H2428*I2428*J2428</f>
        <v>1.5264174314880001</v>
      </c>
      <c r="M2428" s="13">
        <f t="shared" ref="M2428:M2457" si="3416">_xlfn.POISSON.DIST(0,K2428,FALSE) * _xlfn.POISSON.DIST(0,L2428,FALSE)</f>
        <v>2.7697967358469411E-2</v>
      </c>
      <c r="N2428" s="13">
        <f t="shared" ref="N2428:N2457" si="3417">_xlfn.POISSON.DIST(1,K2428,FALSE) * _xlfn.POISSON.DIST(0,L2428,FALSE)</f>
        <v>5.705722604774912E-2</v>
      </c>
      <c r="O2428" s="13">
        <f t="shared" ref="O2428:O2457" si="3418">_xlfn.POISSON.DIST(0,K2428,FALSE) * _xlfn.POISSON.DIST(1,L2428,FALSE)</f>
        <v>4.2278660192753344E-2</v>
      </c>
      <c r="P2428" s="13">
        <f t="shared" ref="P2428:P2457" si="3419">_xlfn.POISSON.DIST(1,K2428,FALSE) * _xlfn.POISSON.DIST(1,L2428,FALSE)</f>
        <v>8.7093144431635419E-2</v>
      </c>
      <c r="Q2428" s="13">
        <f t="shared" ref="Q2428:Q2457" si="3420">_xlfn.POISSON.DIST(2,K2428,FALSE) * _xlfn.POISSON.DIST(0,L2428,FALSE)</f>
        <v>5.8768338523376769E-2</v>
      </c>
      <c r="R2428" s="13">
        <f t="shared" ref="R2428:R2457" si="3421">_xlfn.POISSON.DIST(0,K2428,FALSE) * _xlfn.POISSON.DIST(2,L2428,FALSE)</f>
        <v>3.2267441949088267E-2</v>
      </c>
      <c r="S2428" s="13">
        <f t="shared" ref="S2428:S2457" si="3422">_xlfn.POISSON.DIST(2,K2428,FALSE) * _xlfn.POISSON.DIST(2,L2428,FALSE)</f>
        <v>6.8463650317920552E-2</v>
      </c>
      <c r="T2428" s="13">
        <f t="shared" ref="T2428:T2457" si="3423">_xlfn.POISSON.DIST(2,K2428,FALSE) * _xlfn.POISSON.DIST(1,L2428,FALSE)</f>
        <v>8.9705016341670052E-2</v>
      </c>
      <c r="U2428" s="13">
        <f t="shared" ref="U2428:U2457" si="3424">_xlfn.POISSON.DIST(1,K2428,FALSE) * _xlfn.POISSON.DIST(2,L2428,FALSE)</f>
        <v>6.6470246911775194E-2</v>
      </c>
      <c r="V2428" s="13">
        <f t="shared" ref="V2428:V2457" si="3425">_xlfn.POISSON.DIST(3,K2428,FALSE) * _xlfn.POISSON.DIST(3,L2428,FALSE)</f>
        <v>2.3919583493400974E-2</v>
      </c>
      <c r="W2428" s="13">
        <f t="shared" ref="W2428:W2457" si="3426">_xlfn.POISSON.DIST(3,K2428,FALSE) * _xlfn.POISSON.DIST(0,L2428,FALSE)</f>
        <v>4.0353844166999622E-2</v>
      </c>
      <c r="X2428" s="13">
        <f t="shared" ref="X2428:X2457" si="3427">_xlfn.POISSON.DIST(3,K2428,FALSE) * _xlfn.POISSON.DIST(1,L2428,FALSE)</f>
        <v>6.1596811164058574E-2</v>
      </c>
      <c r="Y2428" s="13">
        <f t="shared" ref="Y2428:Y2457" si="3428">_xlfn.POISSON.DIST(3,K2428,FALSE) * _xlfn.POISSON.DIST(2,L2428,FALSE)</f>
        <v>4.7011223142446844E-2</v>
      </c>
      <c r="Z2428" s="13">
        <f t="shared" ref="Z2428:Z2457" si="3429">_xlfn.POISSON.DIST(0,K2428,FALSE) * _xlfn.POISSON.DIST(3,L2428,FALSE)</f>
        <v>1.6417861953538483E-2</v>
      </c>
      <c r="AA2428" s="13">
        <f t="shared" ref="AA2428:AA2457" si="3430">_xlfn.POISSON.DIST(1,K2428,FALSE) * _xlfn.POISSON.DIST(3,L2428,FALSE)</f>
        <v>3.3820447853815015E-2</v>
      </c>
      <c r="AB2428" s="13">
        <f t="shared" ref="AB2428:AB2457" si="3431">_xlfn.POISSON.DIST(2,K2428,FALSE) * _xlfn.POISSON.DIST(3,L2428,FALSE)</f>
        <v>3.4834703089524292E-2</v>
      </c>
      <c r="AC2428" s="13">
        <f t="shared" ref="AC2428:AC2457" si="3432">_xlfn.POISSON.DIST(4,K2428,FALSE) * _xlfn.POISSON.DIST(4,L2428,FALSE)</f>
        <v>4.7007775719017002E-3</v>
      </c>
      <c r="AD2428" s="13">
        <f t="shared" ref="AD2428:AD2457" si="3433">_xlfn.POISSON.DIST(4,K2428,FALSE) * _xlfn.POISSON.DIST(0,L2428,FALSE)</f>
        <v>2.0782016047723572E-2</v>
      </c>
      <c r="AE2428" s="13">
        <f t="shared" ref="AE2428:AE2457" si="3434">_xlfn.POISSON.DIST(4,K2428,FALSE) * _xlfn.POISSON.DIST(1,L2428,FALSE)</f>
        <v>3.1722031556708614E-2</v>
      </c>
      <c r="AF2428" s="13">
        <f t="shared" ref="AF2428:AF2457" si="3435">_xlfn.POISSON.DIST(4,K2428,FALSE) * _xlfn.POISSON.DIST(2,L2428,FALSE)</f>
        <v>2.421053096518623E-2</v>
      </c>
      <c r="AG2428" s="13">
        <f t="shared" ref="AG2428:AG2457" si="3436">_xlfn.POISSON.DIST(4,K2428,FALSE) * _xlfn.POISSON.DIST(3,L2428,FALSE)</f>
        <v>1.2318458830280083E-2</v>
      </c>
      <c r="AH2428" s="13">
        <f t="shared" ref="AH2428:AH2457" si="3437">_xlfn.POISSON.DIST(0,K2428,FALSE) * _xlfn.POISSON.DIST(4,L2428,FALSE)</f>
        <v>6.2651276684111933E-3</v>
      </c>
      <c r="AI2428" s="13">
        <f t="shared" ref="AI2428:AI2457" si="3438">_xlfn.POISSON.DIST(1,K2428,FALSE) * _xlfn.POISSON.DIST(4,L2428,FALSE)</f>
        <v>1.2906030286198541E-2</v>
      </c>
      <c r="AJ2428" s="13">
        <f t="shared" ref="AJ2428:AJ2457" si="3439">_xlfn.POISSON.DIST(2,K2428,FALSE) * _xlfn.POISSON.DIST(4,L2428,FALSE)</f>
        <v>1.3293074504139694E-2</v>
      </c>
      <c r="AK2428" s="13">
        <f t="shared" ref="AK2428:AK2457" si="3440">_xlfn.POISSON.DIST(3,K2428,FALSE) * _xlfn.POISSON.DIST(4,L2428,FALSE)</f>
        <v>9.1278172995649699E-3</v>
      </c>
      <c r="AL2428" s="13">
        <f t="shared" ref="AL2428:AL2457" si="3441">_xlfn.POISSON.DIST(5,K2428,FALSE) * _xlfn.POISSON.DIST(5,L2428,FALSE)</f>
        <v>5.9124266371184066E-4</v>
      </c>
      <c r="AM2428" s="13">
        <f t="shared" ref="AM2428:AM2457" si="3442">_xlfn.POISSON.DIST(5,K2428,FALSE) * _xlfn.POISSON.DIST(0,L2428,FALSE)</f>
        <v>8.5621025688755719E-3</v>
      </c>
      <c r="AN2428" s="13">
        <f t="shared" ref="AN2428:AN2457" si="3443">_xlfn.POISSON.DIST(5,K2428,FALSE) * _xlfn.POISSON.DIST(1,L2428,FALSE)</f>
        <v>1.3069342611319857E-2</v>
      </c>
      <c r="AO2428" s="13">
        <f t="shared" ref="AO2428:AO2457" si="3444">_xlfn.POISSON.DIST(5,K2428,FALSE) * _xlfn.POISSON.DIST(2,L2428,FALSE)</f>
        <v>9.9746361900037665E-3</v>
      </c>
      <c r="AP2428" s="13">
        <f t="shared" ref="AP2428:AP2457" si="3445">_xlfn.POISSON.DIST(5,K2428,FALSE) * _xlfn.POISSON.DIST(3,L2428,FALSE)</f>
        <v>5.0751528510575997E-3</v>
      </c>
      <c r="AQ2428" s="13">
        <f t="shared" ref="AQ2428:AQ2457" si="3446">_xlfn.POISSON.DIST(5,K2428,FALSE) * _xlfn.POISSON.DIST(4,L2428,FALSE)</f>
        <v>1.9367004448300855E-3</v>
      </c>
      <c r="AR2428" s="13">
        <f t="shared" ref="AR2428:AR2457" si="3447">_xlfn.POISSON.DIST(0,K2428,FALSE) * _xlfn.POISSON.DIST(5,L2428,FALSE)</f>
        <v>1.912640016712121E-3</v>
      </c>
      <c r="AS2428" s="13">
        <f t="shared" ref="AS2428:AS2457" si="3448">_xlfn.POISSON.DIST(1,K2428,FALSE) * _xlfn.POISSON.DIST(5,L2428,FALSE)</f>
        <v>3.939997920033099E-3</v>
      </c>
      <c r="AT2428" s="13">
        <f t="shared" ref="AT2428:AT2457" si="3449">_xlfn.POISSON.DIST(2,K2428,FALSE) * _xlfn.POISSON.DIST(5,L2428,FALSE)</f>
        <v>4.0581561282375016E-3</v>
      </c>
      <c r="AU2428" s="13">
        <f t="shared" ref="AU2428:AU2457" si="3450">_xlfn.POISSON.DIST(3,K2428,FALSE) * _xlfn.POISSON.DIST(5,L2428,FALSE)</f>
        <v>2.7865718874987358E-3</v>
      </c>
      <c r="AV2428" s="13">
        <f t="shared" ref="AV2428:AV2457" si="3451">_xlfn.POISSON.DIST(4,K2428,FALSE) * _xlfn.POISSON.DIST(5,L2428,FALSE)</f>
        <v>1.4350697654597166E-3</v>
      </c>
      <c r="AW2428" s="13">
        <f t="shared" ref="AW2428:AW2457" si="3452">_xlfn.POISSON.DIST(6,K2428,FALSE) * _xlfn.POISSON.DIST(6,L2428,FALSE)</f>
        <v>5.1641557942954102E-5</v>
      </c>
      <c r="AX2428" s="13">
        <f t="shared" ref="AX2428:AX2457" si="3453">_xlfn.POISSON.DIST(6,K2428,FALSE) * _xlfn.POISSON.DIST(0,L2428,FALSE)</f>
        <v>2.939624987601394E-3</v>
      </c>
      <c r="AY2428" s="13">
        <f t="shared" ref="AY2428:AY2457" si="3454">_xlfn.POISSON.DIST(6,K2428,FALSE) * _xlfn.POISSON.DIST(1,L2428,FALSE)</f>
        <v>4.4870948231124641E-3</v>
      </c>
      <c r="AZ2428" s="13">
        <f t="shared" ref="AZ2428:AZ2457" si="3455">_xlfn.POISSON.DIST(6,K2428,FALSE) * _xlfn.POISSON.DIST(2,L2428,FALSE)</f>
        <v>3.4245898773692155E-3</v>
      </c>
      <c r="BA2428" s="13">
        <f t="shared" ref="BA2428:BA2457" si="3456">_xlfn.POISSON.DIST(6,K2428,FALSE) * _xlfn.POISSON.DIST(3,L2428,FALSE)</f>
        <v>1.7424512281712409E-3</v>
      </c>
      <c r="BB2428" s="13">
        <f t="shared" ref="BB2428:BB2457" si="3457">_xlfn.POISSON.DIST(6,K2428,FALSE) * _xlfn.POISSON.DIST(4,L2428,FALSE)</f>
        <v>6.6492698204956421E-4</v>
      </c>
      <c r="BC2428" s="13">
        <f t="shared" ref="BC2428:BC2457" si="3458">_xlfn.POISSON.DIST(6,K2428,FALSE) * _xlfn.POISSON.DIST(5,L2428,FALSE)</f>
        <v>2.0299122721343242E-4</v>
      </c>
      <c r="BD2428" s="13">
        <f t="shared" ref="BD2428:BD2457" si="3459">_xlfn.POISSON.DIST(0,K2428,FALSE) * _xlfn.POISSON.DIST(6,L2428,FALSE)</f>
        <v>4.8658117694514699E-4</v>
      </c>
      <c r="BE2428" s="13">
        <f t="shared" ref="BE2428:BE2457" si="3460">_xlfn.POISSON.DIST(1,K2428,FALSE) * _xlfn.POISSON.DIST(6,L2428,FALSE)</f>
        <v>1.0023469175274977E-3</v>
      </c>
      <c r="BF2428" s="13">
        <f t="shared" ref="BF2428:BF2457" si="3461">_xlfn.POISSON.DIST(2,K2428,FALSE) * _xlfn.POISSON.DIST(6,L2428,FALSE)</f>
        <v>1.032406708973596E-3</v>
      </c>
      <c r="BG2428" s="13">
        <f t="shared" ref="BG2428:BG2457" si="3462">_xlfn.POISSON.DIST(3,K2428,FALSE) * _xlfn.POISSON.DIST(6,L2428,FALSE)</f>
        <v>7.0891198386208165E-4</v>
      </c>
      <c r="BH2428" s="13">
        <f t="shared" ref="BH2428:BH2457" si="3463">_xlfn.POISSON.DIST(4,K2428,FALSE) * _xlfn.POISSON.DIST(6,L2428,FALSE)</f>
        <v>3.6508591756651796E-4</v>
      </c>
      <c r="BI2428" s="13">
        <f t="shared" ref="BI2428:BI2457" si="3464">_xlfn.POISSON.DIST(5,K2428,FALSE) * _xlfn.POISSON.DIST(6,L2428,FALSE)</f>
        <v>1.5041385135485856E-4</v>
      </c>
      <c r="BJ2428" s="14">
        <f t="shared" ref="BJ2428:BJ2457" si="3465">SUM(N2428,Q2428,T2428,W2428,X2428,Y2428,AD2428,AE2428,AF2428,AG2428,AM2428,AN2428,AO2428,AP2428,AQ2428,AX2428,AY2428,AZ2428,BA2428,BB2428,BC2428)</f>
        <v>0.49560511057780365</v>
      </c>
      <c r="BK2428" s="14">
        <f t="shared" ref="BK2428:BK2457" si="3466">SUM(M2428,P2428,S2428,V2428,AC2428,AL2428,AY2428)</f>
        <v>0.21695346066015236</v>
      </c>
      <c r="BL2428" s="14">
        <f t="shared" ref="BL2428:BL2457" si="3467">SUM(O2428,R2428,U2428,AA2428,AB2428,AH2428,AI2428,AJ2428,AK2428,AR2428,AS2428,AT2428,AU2428,AV2428,BD2428,BE2428,BF2428,BG2428,BH2428,BI2428)</f>
        <v>0.26914173202944136</v>
      </c>
      <c r="BM2428" s="14">
        <f t="shared" ref="BM2428:BM2457" si="3468">SUM(S2428:BI2428)</f>
        <v>0.68851993345269413</v>
      </c>
      <c r="BN2428" s="14">
        <f t="shared" ref="BN2428:BN2457" si="3469">SUM(M2428:R2428)</f>
        <v>0.30516277850307233</v>
      </c>
    </row>
    <row r="2429" spans="1:66" x14ac:dyDescent="0.25">
      <c r="A2429" t="s">
        <v>346</v>
      </c>
      <c r="B2429" t="s">
        <v>245</v>
      </c>
      <c r="C2429" t="s">
        <v>236</v>
      </c>
      <c r="D2429" s="7" t="s">
        <v>475</v>
      </c>
      <c r="E2429" s="10">
        <f>VLOOKUP(A2429,home!$A$2:$E$405,3,FALSE)</f>
        <v>1.5941000000000001</v>
      </c>
      <c r="F2429" s="10">
        <f>VLOOKUP(B2429,home!$B$2:$E$405,3,FALSE)</f>
        <v>0.90610000000000002</v>
      </c>
      <c r="G2429" s="10">
        <f>VLOOKUP(C2429,away!$B$2:$E$405,4,FALSE)</f>
        <v>1.1849000000000001</v>
      </c>
      <c r="H2429" s="10">
        <f>VLOOKUP(A2429,away!$A$2:$E$405,3,FALSE)</f>
        <v>1.1647000000000001</v>
      </c>
      <c r="I2429" s="10">
        <f>VLOOKUP(C2429,away!$B$2:$E$405,3,FALSE)</f>
        <v>0.66779999999999995</v>
      </c>
      <c r="J2429" s="10">
        <f>VLOOKUP(B2429,home!$B$2:$E$405,4,FALSE)</f>
        <v>1.2402</v>
      </c>
      <c r="K2429" s="12">
        <f t="shared" si="3414"/>
        <v>1.7114861604490001</v>
      </c>
      <c r="L2429" s="12">
        <f t="shared" si="3415"/>
        <v>0.96461101573199992</v>
      </c>
      <c r="M2429" s="13">
        <f t="shared" si="3416"/>
        <v>6.8831266923542883E-2</v>
      </c>
      <c r="N2429" s="13">
        <f t="shared" si="3417"/>
        <v>0.11780376074581468</v>
      </c>
      <c r="O2429" s="13">
        <f t="shared" si="3418"/>
        <v>6.6395398301239111E-2</v>
      </c>
      <c r="P2429" s="13">
        <f t="shared" si="3419"/>
        <v>0.11363480531006979</v>
      </c>
      <c r="Q2429" s="13">
        <f t="shared" si="3420"/>
        <v>0.10080975308265352</v>
      </c>
      <c r="R2429" s="13">
        <f t="shared" si="3421"/>
        <v>3.2022866297644476E-2</v>
      </c>
      <c r="S2429" s="13">
        <f t="shared" si="3422"/>
        <v>4.6900447845166636E-2</v>
      </c>
      <c r="T2429" s="13">
        <f t="shared" si="3423"/>
        <v>9.7242198316750517E-2</v>
      </c>
      <c r="U2429" s="13">
        <f t="shared" si="3424"/>
        <v>5.4806692486327233E-2</v>
      </c>
      <c r="V2429" s="13">
        <f t="shared" si="3425"/>
        <v>8.6032013874040025E-3</v>
      </c>
      <c r="W2429" s="13">
        <f t="shared" si="3426"/>
        <v>5.751149907974748E-2</v>
      </c>
      <c r="X2429" s="13">
        <f t="shared" si="3427"/>
        <v>5.5476225543585188E-2</v>
      </c>
      <c r="Y2429" s="13">
        <f t="shared" si="3428"/>
        <v>2.6756489135287612E-2</v>
      </c>
      <c r="Z2429" s="13">
        <f t="shared" si="3429"/>
        <v>1.0296536528673624E-2</v>
      </c>
      <c r="AA2429" s="13">
        <f t="shared" si="3430"/>
        <v>1.7622379769382496E-2</v>
      </c>
      <c r="AB2429" s="13">
        <f t="shared" si="3431"/>
        <v>1.5080229544737294E-2</v>
      </c>
      <c r="AC2429" s="13">
        <f t="shared" si="3432"/>
        <v>8.876989687939625E-4</v>
      </c>
      <c r="AD2429" s="13">
        <f t="shared" si="3433"/>
        <v>2.4607533685415801E-2</v>
      </c>
      <c r="AE2429" s="13">
        <f t="shared" si="3434"/>
        <v>2.3736698062948338E-2</v>
      </c>
      <c r="AF2429" s="13">
        <f t="shared" si="3435"/>
        <v>1.1448340214312194E-2</v>
      </c>
      <c r="AG2429" s="13">
        <f t="shared" si="3436"/>
        <v>3.6810650275243962E-3</v>
      </c>
      <c r="AH2429" s="13">
        <f t="shared" si="3437"/>
        <v>2.4830381398613763E-3</v>
      </c>
      <c r="AI2429" s="13">
        <f t="shared" si="3438"/>
        <v>4.249685412239774E-3</v>
      </c>
      <c r="AJ2429" s="13">
        <f t="shared" si="3439"/>
        <v>3.6366388846551891E-3</v>
      </c>
      <c r="AK2429" s="13">
        <f t="shared" si="3440"/>
        <v>2.0746857072126814E-3</v>
      </c>
      <c r="AL2429" s="13">
        <f t="shared" si="3441"/>
        <v>5.8620742579038039E-5</v>
      </c>
      <c r="AM2429" s="13">
        <f t="shared" si="3442"/>
        <v>8.4230906690743353E-3</v>
      </c>
      <c r="AN2429" s="13">
        <f t="shared" si="3443"/>
        <v>8.1250060458985252E-3</v>
      </c>
      <c r="AO2429" s="13">
        <f t="shared" si="3444"/>
        <v>3.9187351673814078E-3</v>
      </c>
      <c r="AP2429" s="13">
        <f t="shared" si="3445"/>
        <v>1.260018370064163E-3</v>
      </c>
      <c r="AQ2429" s="13">
        <f t="shared" si="3446"/>
        <v>3.0385689994714282E-4</v>
      </c>
      <c r="AR2429" s="13">
        <f t="shared" si="3447"/>
        <v>4.7903318843859569E-4</v>
      </c>
      <c r="AS2429" s="13">
        <f t="shared" si="3448"/>
        <v>8.1985867240841456E-4</v>
      </c>
      <c r="AT2429" s="13">
        <f t="shared" si="3449"/>
        <v>7.0158838567554614E-4</v>
      </c>
      <c r="AU2429" s="13">
        <f t="shared" si="3450"/>
        <v>4.002529374718176E-4</v>
      </c>
      <c r="AV2429" s="13">
        <f t="shared" si="3451"/>
        <v>1.7125684079051867E-4</v>
      </c>
      <c r="AW2429" s="13">
        <f t="shared" si="3452"/>
        <v>2.6882795210803452E-6</v>
      </c>
      <c r="AX2429" s="13">
        <f t="shared" si="3453"/>
        <v>2.4026671847213084E-3</v>
      </c>
      <c r="AY2429" s="13">
        <f t="shared" si="3454"/>
        <v>2.3176392335199658E-3</v>
      </c>
      <c r="AZ2429" s="13">
        <f t="shared" si="3455"/>
        <v>1.1178101675730137E-3</v>
      </c>
      <c r="BA2429" s="13">
        <f t="shared" si="3456"/>
        <v>3.5941733371272066E-4</v>
      </c>
      <c r="BB2429" s="13">
        <f t="shared" si="3457"/>
        <v>8.6674479836078671E-5</v>
      </c>
      <c r="BC2429" s="13">
        <f t="shared" si="3458"/>
        <v>1.6721431606544522E-5</v>
      </c>
      <c r="BD2429" s="13">
        <f t="shared" si="3459"/>
        <v>7.7013448411515347E-5</v>
      </c>
      <c r="BE2429" s="13">
        <f t="shared" si="3460"/>
        <v>1.3180745112476155E-4</v>
      </c>
      <c r="BF2429" s="13">
        <f t="shared" si="3461"/>
        <v>1.1279331422204372E-4</v>
      </c>
      <c r="BG2429" s="13">
        <f t="shared" si="3462"/>
        <v>6.4348065427401074E-5</v>
      </c>
      <c r="BH2429" s="13">
        <f t="shared" si="3463"/>
        <v>2.7532705857665923E-5</v>
      </c>
      <c r="BI2429" s="13">
        <f t="shared" si="3464"/>
        <v>9.4243690070216585E-6</v>
      </c>
      <c r="BJ2429" s="14">
        <f t="shared" si="3465"/>
        <v>0.54740519987737501</v>
      </c>
      <c r="BK2429" s="14">
        <f t="shared" si="3466"/>
        <v>0.24123368041107626</v>
      </c>
      <c r="BL2429" s="14">
        <f t="shared" si="3467"/>
        <v>0.20136652392213492</v>
      </c>
      <c r="BM2429" s="14">
        <f t="shared" si="3468"/>
        <v>0.49848913912429649</v>
      </c>
      <c r="BN2429" s="14">
        <f t="shared" si="3469"/>
        <v>0.49949785066096453</v>
      </c>
    </row>
    <row r="2430" spans="1:66" x14ac:dyDescent="0.25">
      <c r="A2430" t="s">
        <v>347</v>
      </c>
      <c r="B2430" t="s">
        <v>256</v>
      </c>
      <c r="C2430" t="s">
        <v>253</v>
      </c>
      <c r="D2430" s="7" t="s">
        <v>475</v>
      </c>
      <c r="E2430" s="10">
        <f>VLOOKUP(A2430,home!$A$2:$E$405,3,FALSE)</f>
        <v>1.1607000000000001</v>
      </c>
      <c r="F2430" s="10">
        <f>VLOOKUP(B2430,home!$B$2:$E$405,3,FALSE)</f>
        <v>0.43080000000000002</v>
      </c>
      <c r="G2430" s="10">
        <f>VLOOKUP(C2430,away!$B$2:$E$405,4,FALSE)</f>
        <v>1.0339</v>
      </c>
      <c r="H2430" s="10">
        <f>VLOOKUP(A2430,away!$A$2:$E$405,3,FALSE)</f>
        <v>0.89880000000000004</v>
      </c>
      <c r="I2430" s="10">
        <f>VLOOKUP(C2430,away!$B$2:$E$405,3,FALSE)</f>
        <v>1.1126</v>
      </c>
      <c r="J2430" s="10">
        <f>VLOOKUP(B2430,home!$B$2:$E$405,4,FALSE)</f>
        <v>0.8901</v>
      </c>
      <c r="K2430" s="12">
        <f t="shared" si="3414"/>
        <v>0.51698056208400012</v>
      </c>
      <c r="L2430" s="12">
        <f t="shared" si="3415"/>
        <v>0.89010434368800007</v>
      </c>
      <c r="M2430" s="13">
        <f t="shared" si="3416"/>
        <v>0.24485602217494187</v>
      </c>
      <c r="N2430" s="13">
        <f t="shared" si="3417"/>
        <v>0.12658580397365385</v>
      </c>
      <c r="O2430" s="13">
        <f t="shared" si="3418"/>
        <v>0.217947408916081</v>
      </c>
      <c r="P2430" s="13">
        <f t="shared" si="3419"/>
        <v>0.11267457396618698</v>
      </c>
      <c r="Q2430" s="13">
        <f t="shared" si="3420"/>
        <v>3.2721200045077302E-2</v>
      </c>
      <c r="R2430" s="13">
        <f t="shared" si="3421"/>
        <v>9.6997967685874223E-2</v>
      </c>
      <c r="S2430" s="13">
        <f t="shared" si="3422"/>
        <v>1.2962270139093375E-2</v>
      </c>
      <c r="T2430" s="13">
        <f t="shared" si="3423"/>
        <v>2.912528229080729E-2</v>
      </c>
      <c r="U2430" s="13">
        <f t="shared" si="3424"/>
        <v>5.0146063855248939E-2</v>
      </c>
      <c r="V2430" s="13">
        <f t="shared" si="3425"/>
        <v>6.6275603860036761E-4</v>
      </c>
      <c r="W2430" s="13">
        <f t="shared" si="3426"/>
        <v>5.6387414637890263E-3</v>
      </c>
      <c r="X2430" s="13">
        <f t="shared" si="3427"/>
        <v>5.0190682698522436E-3</v>
      </c>
      <c r="Y2430" s="13">
        <f t="shared" si="3428"/>
        <v>2.2337472341310487E-3</v>
      </c>
      <c r="Z2430" s="13">
        <f t="shared" si="3429"/>
        <v>2.8779437455368307E-2</v>
      </c>
      <c r="AA2430" s="13">
        <f t="shared" si="3430"/>
        <v>1.4878409752137636E-2</v>
      </c>
      <c r="AB2430" s="13">
        <f t="shared" si="3431"/>
        <v>3.8459243182880909E-3</v>
      </c>
      <c r="AC2430" s="13">
        <f t="shared" si="3432"/>
        <v>1.9061138875997476E-5</v>
      </c>
      <c r="AD2430" s="13">
        <f t="shared" si="3433"/>
        <v>7.2877993284900197E-4</v>
      </c>
      <c r="AE2430" s="13">
        <f t="shared" si="3434"/>
        <v>6.486901838215456E-4</v>
      </c>
      <c r="AF2430" s="13">
        <f t="shared" si="3435"/>
        <v>2.8870097516366246E-4</v>
      </c>
      <c r="AG2430" s="13">
        <f t="shared" si="3436"/>
        <v>8.5657997340045806E-5</v>
      </c>
      <c r="AH2430" s="13">
        <f t="shared" si="3437"/>
        <v>6.4041755719801115E-3</v>
      </c>
      <c r="AI2430" s="13">
        <f t="shared" si="3438"/>
        <v>3.3108342868869013E-3</v>
      </c>
      <c r="AJ2430" s="13">
        <f t="shared" si="3439"/>
        <v>8.5581848530088471E-4</v>
      </c>
      <c r="AK2430" s="13">
        <f t="shared" si="3440"/>
        <v>1.474805071909097E-4</v>
      </c>
      <c r="AL2430" s="13">
        <f t="shared" si="3441"/>
        <v>3.5085201222927211E-7</v>
      </c>
      <c r="AM2430" s="13">
        <f t="shared" si="3442"/>
        <v>7.5353011863963393E-5</v>
      </c>
      <c r="AN2430" s="13">
        <f t="shared" si="3443"/>
        <v>6.7072043170087213E-5</v>
      </c>
      <c r="AO2430" s="13">
        <f t="shared" si="3444"/>
        <v>2.9850558482861838E-5</v>
      </c>
      <c r="AP2430" s="13">
        <f t="shared" si="3445"/>
        <v>8.8567039223693342E-6</v>
      </c>
      <c r="AQ2430" s="13">
        <f t="shared" si="3446"/>
        <v>1.9708476580148723E-6</v>
      </c>
      <c r="AR2430" s="13">
        <f t="shared" si="3447"/>
        <v>1.1400768988720164E-3</v>
      </c>
      <c r="AS2430" s="13">
        <f t="shared" si="3448"/>
        <v>5.8939759599783883E-4</v>
      </c>
      <c r="AT2430" s="13">
        <f t="shared" si="3449"/>
        <v>1.5235355023496052E-4</v>
      </c>
      <c r="AU2430" s="13">
        <f t="shared" si="3450"/>
        <v>2.625460801198762E-5</v>
      </c>
      <c r="AV2430" s="13">
        <f t="shared" si="3451"/>
        <v>3.3932805018331125E-6</v>
      </c>
      <c r="AW2430" s="13">
        <f t="shared" si="3452"/>
        <v>4.4847331382707901E-9</v>
      </c>
      <c r="AX2430" s="13">
        <f t="shared" si="3453"/>
        <v>6.4926737380256862E-6</v>
      </c>
      <c r="AY2430" s="13">
        <f t="shared" si="3454"/>
        <v>5.7791570963656665E-6</v>
      </c>
      <c r="AZ2430" s="13">
        <f t="shared" si="3455"/>
        <v>2.5720264171652046E-6</v>
      </c>
      <c r="BA2430" s="13">
        <f t="shared" si="3456"/>
        <v>7.6312396199967775E-7</v>
      </c>
      <c r="BB2430" s="13">
        <f t="shared" si="3457"/>
        <v>1.6981498833707732E-7</v>
      </c>
      <c r="BC2430" s="13">
        <f t="shared" si="3458"/>
        <v>3.0230611748431926E-8</v>
      </c>
      <c r="BD2430" s="13">
        <f t="shared" si="3459"/>
        <v>1.6913123330405437E-4</v>
      </c>
      <c r="BE2430" s="13">
        <f t="shared" si="3460"/>
        <v>8.7437560059490195E-5</v>
      </c>
      <c r="BF2430" s="13">
        <f t="shared" si="3461"/>
        <v>2.2601759473404375E-5</v>
      </c>
      <c r="BG2430" s="13">
        <f t="shared" si="3462"/>
        <v>3.8948901055493235E-6</v>
      </c>
      <c r="BH2430" s="13">
        <f t="shared" si="3463"/>
        <v>5.0339561900557486E-7</v>
      </c>
      <c r="BI2430" s="13">
        <f t="shared" si="3464"/>
        <v>5.2049150012825065E-8</v>
      </c>
      <c r="BJ2430" s="14">
        <f t="shared" si="3465"/>
        <v>0.20327458255839598</v>
      </c>
      <c r="BK2430" s="14">
        <f t="shared" si="3466"/>
        <v>0.37118081346680726</v>
      </c>
      <c r="BL2430" s="14">
        <f t="shared" si="3467"/>
        <v>0.39672918020031867</v>
      </c>
      <c r="BM2430" s="14">
        <f t="shared" si="3468"/>
        <v>0.16817526224671184</v>
      </c>
      <c r="BN2430" s="14">
        <f t="shared" si="3469"/>
        <v>0.83178297676181523</v>
      </c>
    </row>
    <row r="2431" spans="1:66" x14ac:dyDescent="0.25">
      <c r="A2431" t="s">
        <v>347</v>
      </c>
      <c r="B2431" t="s">
        <v>255</v>
      </c>
      <c r="C2431" t="s">
        <v>323</v>
      </c>
      <c r="D2431" s="7" t="s">
        <v>475</v>
      </c>
      <c r="E2431" s="10">
        <f>VLOOKUP(A2431,home!$A$2:$E$405,3,FALSE)</f>
        <v>1.1607000000000001</v>
      </c>
      <c r="F2431" s="10">
        <f>VLOOKUP(B2431,home!$B$2:$E$405,3,FALSE)</f>
        <v>0.70489999999999997</v>
      </c>
      <c r="G2431" s="10">
        <f>VLOOKUP(C2431,away!$B$2:$E$405,4,FALSE)</f>
        <v>1.2061999999999999</v>
      </c>
      <c r="H2431" s="10">
        <f>VLOOKUP(A2431,away!$A$2:$E$405,3,FALSE)</f>
        <v>0.89880000000000004</v>
      </c>
      <c r="I2431" s="10">
        <f>VLOOKUP(C2431,away!$B$2:$E$405,3,FALSE)</f>
        <v>1.7802</v>
      </c>
      <c r="J2431" s="10">
        <f>VLOOKUP(B2431,home!$B$2:$E$405,4,FALSE)</f>
        <v>1.1126</v>
      </c>
      <c r="K2431" s="12">
        <f t="shared" si="3414"/>
        <v>0.98688561606599989</v>
      </c>
      <c r="L2431" s="12">
        <f t="shared" si="3415"/>
        <v>1.7802086873760001</v>
      </c>
      <c r="M2431" s="13">
        <f t="shared" si="3416"/>
        <v>6.2844346299974707E-2</v>
      </c>
      <c r="N2431" s="13">
        <f t="shared" si="3417"/>
        <v>6.2020181414515575E-2</v>
      </c>
      <c r="O2431" s="13">
        <f t="shared" si="3418"/>
        <v>0.11187605123568078</v>
      </c>
      <c r="P2431" s="13">
        <f t="shared" si="3419"/>
        <v>0.11040886574675618</v>
      </c>
      <c r="Q2431" s="13">
        <f t="shared" si="3420"/>
        <v>3.0603412471894641E-2</v>
      </c>
      <c r="R2431" s="13">
        <f t="shared" si="3421"/>
        <v>9.9581359159540736E-2</v>
      </c>
      <c r="S2431" s="13">
        <f t="shared" si="3422"/>
        <v>4.849329475597608E-2</v>
      </c>
      <c r="T2431" s="13">
        <f t="shared" si="3423"/>
        <v>5.4480460745817881E-2</v>
      </c>
      <c r="U2431" s="13">
        <f t="shared" si="3424"/>
        <v>9.8275410982852945E-2</v>
      </c>
      <c r="V2431" s="13">
        <f t="shared" si="3425"/>
        <v>9.4662270718722883E-3</v>
      </c>
      <c r="W2431" s="13">
        <f t="shared" si="3426"/>
        <v>1.0067355857015884E-2</v>
      </c>
      <c r="X2431" s="13">
        <f t="shared" si="3427"/>
        <v>1.7921994355565334E-2</v>
      </c>
      <c r="Y2431" s="13">
        <f t="shared" si="3428"/>
        <v>1.5952445023440526E-2</v>
      </c>
      <c r="Z2431" s="13">
        <f t="shared" si="3429"/>
        <v>5.9091866892174681E-2</v>
      </c>
      <c r="AA2431" s="13">
        <f t="shared" si="3430"/>
        <v>5.8316913462373866E-2</v>
      </c>
      <c r="AB2431" s="13">
        <f t="shared" si="3431"/>
        <v>2.8776061534691217E-2</v>
      </c>
      <c r="AC2431" s="13">
        <f t="shared" si="3432"/>
        <v>1.0394286195191478E-3</v>
      </c>
      <c r="AD2431" s="13">
        <f t="shared" si="3433"/>
        <v>2.4838321717766923E-3</v>
      </c>
      <c r="AE2431" s="13">
        <f t="shared" si="3434"/>
        <v>4.421739610180866E-3</v>
      </c>
      <c r="AF2431" s="13">
        <f t="shared" si="3435"/>
        <v>3.9358096336792733E-3</v>
      </c>
      <c r="AG2431" s="13">
        <f t="shared" si="3436"/>
        <v>2.3355208339113317E-3</v>
      </c>
      <c r="AH2431" s="13">
        <f t="shared" si="3437"/>
        <v>2.6298963698678887E-2</v>
      </c>
      <c r="AI2431" s="13">
        <f t="shared" si="3438"/>
        <v>2.5954068991668078E-2</v>
      </c>
      <c r="AJ2431" s="13">
        <f t="shared" si="3439"/>
        <v>1.2806848683130909E-2</v>
      </c>
      <c r="AK2431" s="13">
        <f t="shared" si="3440"/>
        <v>4.2129649175052294E-3</v>
      </c>
      <c r="AL2431" s="13">
        <f t="shared" si="3441"/>
        <v>7.3045320168043149E-5</v>
      </c>
      <c r="AM2431" s="13">
        <f t="shared" si="3442"/>
        <v>4.9025164860967859E-4</v>
      </c>
      <c r="AN2431" s="13">
        <f t="shared" si="3443"/>
        <v>8.7275024385535609E-4</v>
      </c>
      <c r="AO2431" s="13">
        <f t="shared" si="3444"/>
        <v>7.7683878301041385E-4</v>
      </c>
      <c r="AP2431" s="13">
        <f t="shared" si="3445"/>
        <v>4.6097838340191277E-4</v>
      </c>
      <c r="AQ2431" s="13">
        <f t="shared" si="3446"/>
        <v>2.051594307061573E-4</v>
      </c>
      <c r="AR2431" s="13">
        <f t="shared" si="3447"/>
        <v>9.3635287290748433E-3</v>
      </c>
      <c r="AS2431" s="13">
        <f t="shared" si="3448"/>
        <v>9.2407318183447152E-3</v>
      </c>
      <c r="AT2431" s="13">
        <f t="shared" si="3449"/>
        <v>4.5597726567239063E-3</v>
      </c>
      <c r="AU2431" s="13">
        <f t="shared" si="3450"/>
        <v>1.4999913491506244E-3</v>
      </c>
      <c r="AV2431" s="13">
        <f t="shared" si="3451"/>
        <v>3.7007997167504597E-4</v>
      </c>
      <c r="AW2431" s="13">
        <f t="shared" si="3452"/>
        <v>3.5647381288889265E-6</v>
      </c>
      <c r="AX2431" s="13">
        <f t="shared" si="3453"/>
        <v>8.0637050044255748E-5</v>
      </c>
      <c r="AY2431" s="13">
        <f t="shared" si="3454"/>
        <v>1.4355077701315737E-4</v>
      </c>
      <c r="AZ2431" s="13">
        <f t="shared" si="3455"/>
        <v>1.2777517015919891E-4</v>
      </c>
      <c r="BA2431" s="13">
        <f t="shared" si="3456"/>
        <v>7.5822155982784191E-5</v>
      </c>
      <c r="BB2431" s="13">
        <f t="shared" si="3457"/>
        <v>3.3744815194032626E-5</v>
      </c>
      <c r="BC2431" s="13">
        <f t="shared" si="3458"/>
        <v>1.2014562632462906E-5</v>
      </c>
      <c r="BD2431" s="13">
        <f t="shared" si="3459"/>
        <v>2.778172531332303E-3</v>
      </c>
      <c r="BE2431" s="13">
        <f t="shared" si="3460"/>
        <v>2.7417385101215176E-3</v>
      </c>
      <c r="BF2431" s="13">
        <f t="shared" si="3461"/>
        <v>1.3528911493265756E-3</v>
      </c>
      <c r="BG2431" s="13">
        <f t="shared" si="3462"/>
        <v>4.4504960512446539E-4</v>
      </c>
      <c r="BH2431" s="13">
        <f t="shared" si="3463"/>
        <v>1.0980326343329696E-4</v>
      </c>
      <c r="BI2431" s="13">
        <f t="shared" si="3464"/>
        <v>2.1672652255885325E-5</v>
      </c>
      <c r="BJ2431" s="14">
        <f t="shared" si="3465"/>
        <v>0.20750227513840741</v>
      </c>
      <c r="BK2431" s="14">
        <f t="shared" si="3466"/>
        <v>0.23246875859127961</v>
      </c>
      <c r="BL2431" s="14">
        <f t="shared" si="3467"/>
        <v>0.49858207490268586</v>
      </c>
      <c r="BM2431" s="14">
        <f t="shared" si="3468"/>
        <v>0.52017077315730043</v>
      </c>
      <c r="BN2431" s="14">
        <f t="shared" si="3469"/>
        <v>0.47733421632836259</v>
      </c>
    </row>
    <row r="2432" spans="1:66" x14ac:dyDescent="0.25">
      <c r="A2432" t="s">
        <v>344</v>
      </c>
      <c r="B2432" t="s">
        <v>207</v>
      </c>
      <c r="C2432" t="s">
        <v>208</v>
      </c>
      <c r="D2432" s="7" t="s">
        <v>476</v>
      </c>
      <c r="E2432" s="10">
        <f>VLOOKUP(A2432,home!$A$2:$E$405,3,FALSE)</f>
        <v>1.3976999999999999</v>
      </c>
      <c r="F2432" s="10">
        <f>VLOOKUP(B2432,home!$B$2:$E$405,3,FALSE)</f>
        <v>0.6734</v>
      </c>
      <c r="G2432" s="10">
        <f>VLOOKUP(C2432,away!$B$2:$E$405,4,FALSE)</f>
        <v>0.68140000000000001</v>
      </c>
      <c r="H2432" s="10">
        <f>VLOOKUP(A2432,away!$A$2:$E$405,3,FALSE)</f>
        <v>1.0585</v>
      </c>
      <c r="I2432" s="10">
        <f>VLOOKUP(C2432,away!$B$2:$E$405,3,FALSE)</f>
        <v>1.1247</v>
      </c>
      <c r="J2432" s="10">
        <f>VLOOKUP(B2432,home!$B$2:$E$405,4,FALSE)</f>
        <v>1.2782</v>
      </c>
      <c r="K2432" s="12">
        <f t="shared" si="3414"/>
        <v>0.64134129805199991</v>
      </c>
      <c r="L2432" s="12">
        <f t="shared" si="3415"/>
        <v>1.5216906450899998</v>
      </c>
      <c r="M2432" s="13">
        <f t="shared" si="3416"/>
        <v>0.11497599136634085</v>
      </c>
      <c r="N2432" s="13">
        <f t="shared" si="3417"/>
        <v>7.373885154770457E-2</v>
      </c>
      <c r="O2432" s="13">
        <f t="shared" si="3418"/>
        <v>0.17495789047210947</v>
      </c>
      <c r="P2432" s="13">
        <f t="shared" si="3419"/>
        <v>0.11220772057982231</v>
      </c>
      <c r="Q2432" s="13">
        <f t="shared" si="3420"/>
        <v>2.3645885384234289E-2</v>
      </c>
      <c r="R2432" s="13">
        <f t="shared" si="3421"/>
        <v>0.13311589260804493</v>
      </c>
      <c r="S2432" s="13">
        <f t="shared" si="3422"/>
        <v>2.7376525325193597E-2</v>
      </c>
      <c r="T2432" s="13">
        <f t="shared" si="3423"/>
        <v>3.5981722584059669E-2</v>
      </c>
      <c r="U2432" s="13">
        <f t="shared" si="3424"/>
        <v>8.5372719356594157E-2</v>
      </c>
      <c r="V2432" s="13">
        <f t="shared" si="3425"/>
        <v>2.9685980212339228E-3</v>
      </c>
      <c r="W2432" s="13">
        <f t="shared" si="3426"/>
        <v>5.0550276086378772E-3</v>
      </c>
      <c r="X2432" s="13">
        <f t="shared" si="3427"/>
        <v>7.6921882227359304E-3</v>
      </c>
      <c r="Y2432" s="13">
        <f t="shared" si="3428"/>
        <v>5.8525654294043702E-3</v>
      </c>
      <c r="Z2432" s="13">
        <f t="shared" si="3429"/>
        <v>6.752040283148901E-2</v>
      </c>
      <c r="AA2432" s="13">
        <f t="shared" si="3430"/>
        <v>4.3303622796941096E-2</v>
      </c>
      <c r="AB2432" s="13">
        <f t="shared" si="3431"/>
        <v>1.3886200827472188E-2</v>
      </c>
      <c r="AC2432" s="13">
        <f t="shared" si="3432"/>
        <v>1.8107020285385868E-4</v>
      </c>
      <c r="AD2432" s="13">
        <f t="shared" si="3433"/>
        <v>8.1049949205312818E-4</v>
      </c>
      <c r="AE2432" s="13">
        <f t="shared" si="3434"/>
        <v>1.2333294949074417E-3</v>
      </c>
      <c r="AF2432" s="13">
        <f t="shared" si="3435"/>
        <v>9.3837297735711465E-4</v>
      </c>
      <c r="AG2432" s="13">
        <f t="shared" si="3436"/>
        <v>4.7597112708319054E-4</v>
      </c>
      <c r="AH2432" s="13">
        <f t="shared" si="3437"/>
        <v>2.5686291335346299E-2</v>
      </c>
      <c r="AI2432" s="13">
        <f t="shared" si="3438"/>
        <v>1.6473679427152832E-2</v>
      </c>
      <c r="AJ2432" s="13">
        <f t="shared" si="3439"/>
        <v>5.2826254737513619E-3</v>
      </c>
      <c r="AK2432" s="13">
        <f t="shared" si="3440"/>
        <v>1.1293219594860867E-3</v>
      </c>
      <c r="AL2432" s="13">
        <f t="shared" si="3441"/>
        <v>7.0684234110828249E-6</v>
      </c>
      <c r="AM2432" s="13">
        <f t="shared" si="3442"/>
        <v>1.03961359260768E-4</v>
      </c>
      <c r="AN2432" s="13">
        <f t="shared" si="3443"/>
        <v>1.5819702783795129E-4</v>
      </c>
      <c r="AO2432" s="13">
        <f t="shared" si="3444"/>
        <v>1.2036346867102641E-4</v>
      </c>
      <c r="AP2432" s="13">
        <f t="shared" si="3445"/>
        <v>6.1051988095761389E-5</v>
      </c>
      <c r="AQ2432" s="13">
        <f t="shared" si="3446"/>
        <v>2.3225559787366542E-5</v>
      </c>
      <c r="AR2432" s="13">
        <f t="shared" si="3447"/>
        <v>7.81731784641055E-3</v>
      </c>
      <c r="AS2432" s="13">
        <f t="shared" si="3448"/>
        <v>5.0135687749020066E-3</v>
      </c>
      <c r="AT2432" s="13">
        <f t="shared" si="3449"/>
        <v>1.607704352984314E-3</v>
      </c>
      <c r="AU2432" s="13">
        <f t="shared" si="3450"/>
        <v>3.4369573220893691E-4</v>
      </c>
      <c r="AV2432" s="13">
        <f t="shared" si="3451"/>
        <v>5.5106566757453025E-5</v>
      </c>
      <c r="AW2432" s="13">
        <f t="shared" si="3452"/>
        <v>1.9161770442132978E-7</v>
      </c>
      <c r="AX2432" s="13">
        <f t="shared" si="3453"/>
        <v>1.111245218259187E-5</v>
      </c>
      <c r="AY2432" s="13">
        <f t="shared" si="3454"/>
        <v>1.6909714530259999E-5</v>
      </c>
      <c r="AZ2432" s="13">
        <f t="shared" si="3455"/>
        <v>1.2865677205919544E-5</v>
      </c>
      <c r="BA2432" s="13">
        <f t="shared" si="3456"/>
        <v>6.5258602156651401E-6</v>
      </c>
      <c r="BB2432" s="13">
        <f t="shared" si="3457"/>
        <v>2.4825851103356636E-6</v>
      </c>
      <c r="BC2432" s="13">
        <f t="shared" si="3458"/>
        <v>7.5554530760750032E-7</v>
      </c>
      <c r="BD2432" s="13">
        <f t="shared" si="3459"/>
        <v>1.982589906096338E-3</v>
      </c>
      <c r="BE2432" s="13">
        <f t="shared" si="3460"/>
        <v>1.2715167838806183E-3</v>
      </c>
      <c r="BF2432" s="13">
        <f t="shared" si="3461"/>
        <v>4.0773811233444995E-4</v>
      </c>
      <c r="BG2432" s="13">
        <f t="shared" si="3462"/>
        <v>8.7166430076616097E-5</v>
      </c>
      <c r="BH2432" s="13">
        <f t="shared" si="3463"/>
        <v>1.3975857852973962E-5</v>
      </c>
      <c r="BI2432" s="13">
        <f t="shared" si="3464"/>
        <v>1.7926589633633122E-6</v>
      </c>
      <c r="BJ2432" s="14">
        <f t="shared" si="3465"/>
        <v>0.15594186510638286</v>
      </c>
      <c r="BK2432" s="14">
        <f t="shared" si="3466"/>
        <v>0.2577338836333859</v>
      </c>
      <c r="BL2432" s="14">
        <f t="shared" si="3467"/>
        <v>0.51781041727936605</v>
      </c>
      <c r="BM2432" s="14">
        <f t="shared" si="3468"/>
        <v>0.36634761879554134</v>
      </c>
      <c r="BN2432" s="14">
        <f t="shared" si="3469"/>
        <v>0.63264223195825642</v>
      </c>
    </row>
    <row r="2433" spans="1:66" x14ac:dyDescent="0.25">
      <c r="A2433" t="s">
        <v>346</v>
      </c>
      <c r="B2433" t="s">
        <v>241</v>
      </c>
      <c r="C2433" t="s">
        <v>232</v>
      </c>
      <c r="D2433" s="7" t="s">
        <v>476</v>
      </c>
      <c r="E2433" s="10">
        <f>VLOOKUP(A2433,home!$A$2:$E$405,3,FALSE)</f>
        <v>1.5941000000000001</v>
      </c>
      <c r="F2433" s="10">
        <f>VLOOKUP(B2433,home!$B$2:$E$405,3,FALSE)</f>
        <v>0.94099999999999995</v>
      </c>
      <c r="G2433" s="10">
        <f>VLOOKUP(C2433,away!$B$2:$E$405,4,FALSE)</f>
        <v>0.9758</v>
      </c>
      <c r="H2433" s="10">
        <f>VLOOKUP(A2433,away!$A$2:$E$405,3,FALSE)</f>
        <v>1.1647000000000001</v>
      </c>
      <c r="I2433" s="10">
        <f>VLOOKUP(C2433,away!$B$2:$E$405,3,FALSE)</f>
        <v>1.1448</v>
      </c>
      <c r="J2433" s="10">
        <f>VLOOKUP(B2433,home!$B$2:$E$405,4,FALSE)</f>
        <v>1.0303</v>
      </c>
      <c r="K2433" s="12">
        <f t="shared" si="3414"/>
        <v>1.4637469359799999</v>
      </c>
      <c r="L2433" s="12">
        <f t="shared" si="3415"/>
        <v>1.3737490213680001</v>
      </c>
      <c r="M2433" s="13">
        <f t="shared" si="3416"/>
        <v>5.8572149648202815E-2</v>
      </c>
      <c r="N2433" s="13">
        <f t="shared" si="3417"/>
        <v>8.5734804581318894E-2</v>
      </c>
      <c r="O2433" s="13">
        <f t="shared" si="3418"/>
        <v>8.0463433258638681E-2</v>
      </c>
      <c r="P2433" s="13">
        <f t="shared" si="3419"/>
        <v>0.11777810389076357</v>
      </c>
      <c r="Q2433" s="13">
        <f t="shared" si="3420"/>
        <v>6.2747028756374806E-2</v>
      </c>
      <c r="R2433" s="13">
        <f t="shared" si="3421"/>
        <v>5.526828134748215E-2</v>
      </c>
      <c r="S2433" s="13">
        <f t="shared" si="3422"/>
        <v>5.920766882989556E-2</v>
      </c>
      <c r="T2433" s="13">
        <f t="shared" si="3423"/>
        <v>8.6198669347819667E-2</v>
      </c>
      <c r="U2433" s="13">
        <f t="shared" si="3424"/>
        <v>8.0898777479257569E-2</v>
      </c>
      <c r="V2433" s="13">
        <f t="shared" si="3425"/>
        <v>1.3228446572989109E-2</v>
      </c>
      <c r="W2433" s="13">
        <f t="shared" si="3426"/>
        <v>3.0615257027997528E-2</v>
      </c>
      <c r="X2433" s="13">
        <f t="shared" si="3427"/>
        <v>4.2057679381141397E-2</v>
      </c>
      <c r="Y2433" s="13">
        <f t="shared" si="3428"/>
        <v>2.8888347945426062E-2</v>
      </c>
      <c r="Z2433" s="13">
        <f t="shared" si="3429"/>
        <v>2.5308249137931633E-2</v>
      </c>
      <c r="AA2433" s="13">
        <f t="shared" si="3430"/>
        <v>3.7044872130665894E-2</v>
      </c>
      <c r="AB2433" s="13">
        <f t="shared" si="3431"/>
        <v>2.7112159037516556E-2</v>
      </c>
      <c r="AC2433" s="13">
        <f t="shared" si="3432"/>
        <v>1.6625023199429523E-3</v>
      </c>
      <c r="AD2433" s="13">
        <f t="shared" si="3433"/>
        <v>1.1203247167242886E-2</v>
      </c>
      <c r="AE2433" s="13">
        <f t="shared" si="3434"/>
        <v>1.5390449832143735E-2</v>
      </c>
      <c r="AF2433" s="13">
        <f t="shared" si="3435"/>
        <v>1.0571307697660381E-2</v>
      </c>
      <c r="AG2433" s="13">
        <f t="shared" si="3436"/>
        <v>4.8407745347469854E-3</v>
      </c>
      <c r="AH2433" s="13">
        <f t="shared" si="3437"/>
        <v>8.6917956214427813E-3</v>
      </c>
      <c r="AI2433" s="13">
        <f t="shared" si="3438"/>
        <v>1.272258920905125E-2</v>
      </c>
      <c r="AJ2433" s="13">
        <f t="shared" si="3439"/>
        <v>9.3113254862404911E-3</v>
      </c>
      <c r="AK2433" s="13">
        <f t="shared" si="3440"/>
        <v>4.5431413834656677E-3</v>
      </c>
      <c r="AL2433" s="13">
        <f t="shared" si="3441"/>
        <v>1.33719777834983E-4</v>
      </c>
      <c r="AM2433" s="13">
        <f t="shared" si="3442"/>
        <v>3.2797437428156761E-3</v>
      </c>
      <c r="AN2433" s="13">
        <f t="shared" si="3443"/>
        <v>4.5055447570308566E-3</v>
      </c>
      <c r="AO2433" s="13">
        <f t="shared" si="3444"/>
        <v>3.0947438503504325E-3</v>
      </c>
      <c r="AP2433" s="13">
        <f t="shared" si="3445"/>
        <v>1.417133778601181E-3</v>
      </c>
      <c r="AQ2433" s="13">
        <f t="shared" si="3446"/>
        <v>4.8669653537522734E-4</v>
      </c>
      <c r="AR2433" s="13">
        <f t="shared" si="3447"/>
        <v>2.3880691457775385E-3</v>
      </c>
      <c r="AS2433" s="13">
        <f t="shared" si="3448"/>
        <v>3.4955288950402471E-3</v>
      </c>
      <c r="AT2433" s="13">
        <f t="shared" si="3449"/>
        <v>2.5582848548723592E-3</v>
      </c>
      <c r="AU2433" s="13">
        <f t="shared" si="3450"/>
        <v>1.2482272058944848E-3</v>
      </c>
      <c r="AV2433" s="13">
        <f t="shared" si="3451"/>
        <v>4.5677218700873221E-4</v>
      </c>
      <c r="AW2433" s="13">
        <f t="shared" si="3452"/>
        <v>7.4690701888809939E-6</v>
      </c>
      <c r="AX2433" s="13">
        <f t="shared" si="3453"/>
        <v>8.0011914239100466E-4</v>
      </c>
      <c r="AY2433" s="13">
        <f t="shared" si="3454"/>
        <v>1.0991628888374465E-3</v>
      </c>
      <c r="AZ2433" s="13">
        <f t="shared" si="3455"/>
        <v>7.5498697143223307E-4</v>
      </c>
      <c r="BA2433" s="13">
        <f t="shared" si="3456"/>
        <v>3.4572087105020683E-4</v>
      </c>
      <c r="BB2433" s="13">
        <f t="shared" si="3457"/>
        <v>1.1873342706792859E-4</v>
      </c>
      <c r="BC2433" s="13">
        <f t="shared" si="3458"/>
        <v>3.2621985847647147E-5</v>
      </c>
      <c r="BD2433" s="13">
        <f t="shared" si="3459"/>
        <v>5.467679419951675E-4</v>
      </c>
      <c r="BE2433" s="13">
        <f t="shared" si="3460"/>
        <v>8.0032989978751664E-4</v>
      </c>
      <c r="BF2433" s="13">
        <f t="shared" si="3461"/>
        <v>5.8574021929357913E-4</v>
      </c>
      <c r="BG2433" s="13">
        <f t="shared" si="3462"/>
        <v>2.8579181709040996E-4</v>
      </c>
      <c r="BH2433" s="13">
        <f t="shared" si="3463"/>
        <v>1.0458172414856103E-4</v>
      </c>
      <c r="BI2433" s="13">
        <f t="shared" si="3464"/>
        <v>3.0616235656392342E-5</v>
      </c>
      <c r="BJ2433" s="14">
        <f t="shared" si="3465"/>
        <v>0.39418277422267228</v>
      </c>
      <c r="BK2433" s="14">
        <f t="shared" si="3466"/>
        <v>0.25168175392846642</v>
      </c>
      <c r="BL2433" s="14">
        <f t="shared" si="3467"/>
        <v>0.32855708508032594</v>
      </c>
      <c r="BM2433" s="14">
        <f t="shared" si="3468"/>
        <v>0.53807436706796674</v>
      </c>
      <c r="BN2433" s="14">
        <f t="shared" si="3469"/>
        <v>0.46056380148278092</v>
      </c>
    </row>
    <row r="2434" spans="1:66" x14ac:dyDescent="0.25">
      <c r="A2434" t="s">
        <v>346</v>
      </c>
      <c r="B2434" t="s">
        <v>237</v>
      </c>
      <c r="C2434" t="s">
        <v>238</v>
      </c>
      <c r="D2434" s="7" t="s">
        <v>476</v>
      </c>
      <c r="E2434" s="10">
        <f>VLOOKUP(A2434,home!$A$2:$E$405,3,FALSE)</f>
        <v>1.5941000000000001</v>
      </c>
      <c r="F2434" s="10">
        <f>VLOOKUP(B2434,home!$B$2:$E$405,3,FALSE)</f>
        <v>1.0664</v>
      </c>
      <c r="G2434" s="10">
        <f>VLOOKUP(C2434,away!$B$2:$E$405,4,FALSE)</f>
        <v>0.56459999999999999</v>
      </c>
      <c r="H2434" s="10">
        <f>VLOOKUP(A2434,away!$A$2:$E$405,3,FALSE)</f>
        <v>1.1647000000000001</v>
      </c>
      <c r="I2434" s="10">
        <f>VLOOKUP(C2434,away!$B$2:$E$405,3,FALSE)</f>
        <v>0.94440000000000002</v>
      </c>
      <c r="J2434" s="10">
        <f>VLOOKUP(B2434,home!$B$2:$E$405,4,FALSE)</f>
        <v>1.3736999999999999</v>
      </c>
      <c r="K2434" s="12">
        <f t="shared" si="3414"/>
        <v>0.959790776304</v>
      </c>
      <c r="L2434" s="12">
        <f t="shared" si="3415"/>
        <v>1.510991259516</v>
      </c>
      <c r="M2434" s="13">
        <f t="shared" si="3416"/>
        <v>8.4518736470459682E-2</v>
      </c>
      <c r="N2434" s="13">
        <f t="shared" si="3417"/>
        <v>8.1120303689215689E-2</v>
      </c>
      <c r="O2434" s="13">
        <f t="shared" si="3418"/>
        <v>0.12770707207220075</v>
      </c>
      <c r="P2434" s="13">
        <f t="shared" si="3419"/>
        <v>0.12257206984368842</v>
      </c>
      <c r="Q2434" s="13">
        <f t="shared" si="3420"/>
        <v>3.8929259625944283E-2</v>
      </c>
      <c r="R2434" s="13">
        <f t="shared" si="3421"/>
        <v>9.6482134839737624E-2</v>
      </c>
      <c r="S2434" s="13">
        <f t="shared" si="3422"/>
        <v>4.4439590950987179E-2</v>
      </c>
      <c r="T2434" s="13">
        <f t="shared" si="3423"/>
        <v>5.8821771034230905E-2</v>
      </c>
      <c r="U2434" s="13">
        <f t="shared" si="3424"/>
        <v>9.2602663097298976E-2</v>
      </c>
      <c r="V2434" s="13">
        <f t="shared" si="3425"/>
        <v>7.1608745828186269E-3</v>
      </c>
      <c r="W2434" s="13">
        <f t="shared" si="3426"/>
        <v>1.2454648105775012E-2</v>
      </c>
      <c r="X2434" s="13">
        <f t="shared" si="3427"/>
        <v>1.8818864428173546E-2</v>
      </c>
      <c r="Y2434" s="13">
        <f t="shared" si="3428"/>
        <v>1.4217569832493402E-2</v>
      </c>
      <c r="Z2434" s="13">
        <f t="shared" si="3429"/>
        <v>4.8594554147429213E-2</v>
      </c>
      <c r="AA2434" s="13">
        <f t="shared" si="3430"/>
        <v>4.6640604849307842E-2</v>
      </c>
      <c r="AB2434" s="13">
        <f t="shared" si="3431"/>
        <v>2.238261116780264E-2</v>
      </c>
      <c r="AC2434" s="13">
        <f t="shared" si="3432"/>
        <v>6.4905964653612141E-4</v>
      </c>
      <c r="AD2434" s="13">
        <f t="shared" si="3433"/>
        <v>2.9884640935087343E-3</v>
      </c>
      <c r="AE2434" s="13">
        <f t="shared" si="3434"/>
        <v>4.5155431246691035E-3</v>
      </c>
      <c r="AF2434" s="13">
        <f t="shared" si="3435"/>
        <v>3.4114730966712924E-3</v>
      </c>
      <c r="AG2434" s="13">
        <f t="shared" si="3436"/>
        <v>1.7182353437147674E-3</v>
      </c>
      <c r="AH2434" s="13">
        <f t="shared" si="3437"/>
        <v>1.8356486644210645E-2</v>
      </c>
      <c r="AI2434" s="13">
        <f t="shared" si="3438"/>
        <v>1.761838656646094E-2</v>
      </c>
      <c r="AJ2434" s="13">
        <f t="shared" si="3439"/>
        <v>8.4549824599237568E-3</v>
      </c>
      <c r="AK2434" s="13">
        <f t="shared" si="3440"/>
        <v>2.705004726282309E-3</v>
      </c>
      <c r="AL2434" s="13">
        <f t="shared" si="3441"/>
        <v>3.765157296488983E-5</v>
      </c>
      <c r="AM2434" s="13">
        <f t="shared" si="3442"/>
        <v>5.7366005445307565E-4</v>
      </c>
      <c r="AN2434" s="13">
        <f t="shared" si="3443"/>
        <v>8.6679532821206989E-4</v>
      </c>
      <c r="AO2434" s="13">
        <f t="shared" si="3444"/>
        <v>6.5486008235887021E-4</v>
      </c>
      <c r="AP2434" s="13">
        <f t="shared" si="3445"/>
        <v>3.2982928688339347E-4</v>
      </c>
      <c r="AQ2434" s="13">
        <f t="shared" si="3446"/>
        <v>1.2459229240330079E-4</v>
      </c>
      <c r="AR2434" s="13">
        <f t="shared" si="3447"/>
        <v>5.5472981749648933E-3</v>
      </c>
      <c r="AS2434" s="13">
        <f t="shared" si="3448"/>
        <v>5.3242456217393163E-3</v>
      </c>
      <c r="AT2434" s="13">
        <f t="shared" si="3449"/>
        <v>2.5550809192611758E-3</v>
      </c>
      <c r="AU2434" s="13">
        <f t="shared" si="3450"/>
        <v>8.1744769967240759E-4</v>
      </c>
      <c r="AV2434" s="13">
        <f t="shared" si="3451"/>
        <v>1.9614469056412469E-4</v>
      </c>
      <c r="AW2434" s="13">
        <f t="shared" si="3452"/>
        <v>1.5167679656681849E-6</v>
      </c>
      <c r="AX2434" s="13">
        <f t="shared" si="3453"/>
        <v>9.1765604833018711E-5</v>
      </c>
      <c r="AY2434" s="13">
        <f t="shared" si="3454"/>
        <v>1.3865702682689047E-4</v>
      </c>
      <c r="AZ2434" s="13">
        <f t="shared" si="3455"/>
        <v>1.0475477780295355E-4</v>
      </c>
      <c r="BA2434" s="13">
        <f t="shared" si="3456"/>
        <v>5.2761184550934476E-5</v>
      </c>
      <c r="BB2434" s="13">
        <f t="shared" si="3457"/>
        <v>1.9930422174543165E-5</v>
      </c>
      <c r="BC2434" s="13">
        <f t="shared" si="3458"/>
        <v>6.022938740839717E-6</v>
      </c>
      <c r="BD2434" s="13">
        <f t="shared" si="3459"/>
        <v>1.3969865093835011E-3</v>
      </c>
      <c r="BE2434" s="13">
        <f t="shared" si="3460"/>
        <v>1.3408147663274057E-3</v>
      </c>
      <c r="BF2434" s="13">
        <f t="shared" si="3461"/>
        <v>6.4345082272662343E-4</v>
      </c>
      <c r="BG2434" s="13">
        <f t="shared" si="3462"/>
        <v>2.058593882194112E-4</v>
      </c>
      <c r="BH2434" s="13">
        <f t="shared" si="3463"/>
        <v>4.9395485507143776E-5</v>
      </c>
      <c r="BI2434" s="13">
        <f t="shared" si="3464"/>
        <v>9.4818662761629038E-6</v>
      </c>
      <c r="BJ2434" s="14">
        <f t="shared" si="3465"/>
        <v>0.23995976137363659</v>
      </c>
      <c r="BK2434" s="14">
        <f t="shared" si="3466"/>
        <v>0.25951664009428177</v>
      </c>
      <c r="BL2434" s="14">
        <f t="shared" si="3467"/>
        <v>0.45103615236786765</v>
      </c>
      <c r="BM2434" s="14">
        <f t="shared" si="3468"/>
        <v>0.44764039118310767</v>
      </c>
      <c r="BN2434" s="14">
        <f t="shared" si="3469"/>
        <v>0.55132957654124648</v>
      </c>
    </row>
    <row r="2435" spans="1:66" x14ac:dyDescent="0.25">
      <c r="A2435" t="s">
        <v>346</v>
      </c>
      <c r="B2435" t="s">
        <v>235</v>
      </c>
      <c r="C2435" t="s">
        <v>240</v>
      </c>
      <c r="D2435" s="7" t="s">
        <v>476</v>
      </c>
      <c r="E2435" s="10">
        <f>VLOOKUP(A2435,home!$A$2:$E$405,3,FALSE)</f>
        <v>1.5941000000000001</v>
      </c>
      <c r="F2435" s="10">
        <f>VLOOKUP(B2435,home!$B$2:$E$405,3,FALSE)</f>
        <v>1.1849000000000001</v>
      </c>
      <c r="G2435" s="10">
        <f>VLOOKUP(C2435,away!$B$2:$E$405,4,FALSE)</f>
        <v>1.1919</v>
      </c>
      <c r="H2435" s="10">
        <f>VLOOKUP(A2435,away!$A$2:$E$405,3,FALSE)</f>
        <v>1.1647000000000001</v>
      </c>
      <c r="I2435" s="10">
        <f>VLOOKUP(C2435,away!$B$2:$E$405,3,FALSE)</f>
        <v>1.5455000000000001</v>
      </c>
      <c r="J2435" s="10">
        <f>VLOOKUP(B2435,home!$B$2:$E$405,4,FALSE)</f>
        <v>0.76319999999999999</v>
      </c>
      <c r="K2435" s="12">
        <f t="shared" si="3414"/>
        <v>2.2513192303710001</v>
      </c>
      <c r="L2435" s="12">
        <f t="shared" si="3415"/>
        <v>1.3737934663200002</v>
      </c>
      <c r="M2435" s="13">
        <f t="shared" si="3416"/>
        <v>2.6646094240490196E-2</v>
      </c>
      <c r="N2435" s="13">
        <f t="shared" si="3417"/>
        <v>5.9988864377893525E-2</v>
      </c>
      <c r="O2435" s="13">
        <f t="shared" si="3418"/>
        <v>3.6606230170532418E-2</v>
      </c>
      <c r="P2435" s="13">
        <f t="shared" si="3419"/>
        <v>8.2412309934306732E-2</v>
      </c>
      <c r="Q2435" s="13">
        <f t="shared" si="3420"/>
        <v>6.7527041991034792E-2</v>
      </c>
      <c r="R2435" s="13">
        <f t="shared" si="3421"/>
        <v>2.5144699917441758E-2</v>
      </c>
      <c r="S2435" s="13">
        <f t="shared" si="3422"/>
        <v>6.3722179763101461E-2</v>
      </c>
      <c r="T2435" s="13">
        <f t="shared" si="3423"/>
        <v>9.276820908719989E-2</v>
      </c>
      <c r="U2435" s="13">
        <f t="shared" si="3424"/>
        <v>5.6608746466044725E-2</v>
      </c>
      <c r="V2435" s="13">
        <f t="shared" si="3425"/>
        <v>2.1898110431952979E-2</v>
      </c>
      <c r="W2435" s="13">
        <f t="shared" si="3426"/>
        <v>5.0674976068162216E-2</v>
      </c>
      <c r="X2435" s="13">
        <f t="shared" si="3427"/>
        <v>6.9616951028363627E-2</v>
      </c>
      <c r="Y2435" s="13">
        <f t="shared" si="3428"/>
        <v>4.7819656233942694E-2</v>
      </c>
      <c r="Z2435" s="13">
        <f t="shared" si="3429"/>
        <v>1.1514541486386178E-2</v>
      </c>
      <c r="AA2435" s="13">
        <f t="shared" si="3430"/>
        <v>2.5922908677205876E-2</v>
      </c>
      <c r="AB2435" s="13">
        <f t="shared" si="3431"/>
        <v>2.9180371406072436E-2</v>
      </c>
      <c r="AC2435" s="13">
        <f t="shared" si="3432"/>
        <v>4.2329699608270434E-3</v>
      </c>
      <c r="AD2435" s="13">
        <f t="shared" si="3433"/>
        <v>2.8521387030210944E-2</v>
      </c>
      <c r="AE2435" s="13">
        <f t="shared" si="3434"/>
        <v>3.9182495152487791E-2</v>
      </c>
      <c r="AF2435" s="13">
        <f t="shared" si="3435"/>
        <v>2.6914327917301407E-2</v>
      </c>
      <c r="AG2435" s="13">
        <f t="shared" si="3436"/>
        <v>1.2324909281060881E-2</v>
      </c>
      <c r="AH2435" s="13">
        <f t="shared" si="3437"/>
        <v>3.9546504654169789E-3</v>
      </c>
      <c r="AI2435" s="13">
        <f t="shared" si="3438"/>
        <v>8.9031806421888699E-3</v>
      </c>
      <c r="AJ2435" s="13">
        <f t="shared" si="3439"/>
        <v>1.0021950895613318E-2</v>
      </c>
      <c r="AK2435" s="13">
        <f t="shared" si="3440"/>
        <v>7.5208702590427098E-3</v>
      </c>
      <c r="AL2435" s="13">
        <f t="shared" si="3441"/>
        <v>5.236772477133912E-4</v>
      </c>
      <c r="AM2435" s="13">
        <f t="shared" si="3442"/>
        <v>1.2842149419593591E-2</v>
      </c>
      <c r="AN2435" s="13">
        <f t="shared" si="3443"/>
        <v>1.7642460966142859E-2</v>
      </c>
      <c r="AO2435" s="13">
        <f t="shared" si="3444"/>
        <v>1.211854880254635E-2</v>
      </c>
      <c r="AP2435" s="13">
        <f t="shared" si="3445"/>
        <v>5.5494610554060785E-3</v>
      </c>
      <c r="AQ2435" s="13">
        <f t="shared" si="3446"/>
        <v>1.9059533348785411E-3</v>
      </c>
      <c r="AR2435" s="13">
        <f t="shared" si="3447"/>
        <v>1.086574594193839E-3</v>
      </c>
      <c r="AS2435" s="13">
        <f t="shared" si="3448"/>
        <v>2.4462262791411552E-3</v>
      </c>
      <c r="AT2435" s="13">
        <f t="shared" si="3449"/>
        <v>2.7536181320346907E-3</v>
      </c>
      <c r="AU2435" s="13">
        <f t="shared" si="3450"/>
        <v>2.0664244845826573E-3</v>
      </c>
      <c r="AV2435" s="13">
        <f t="shared" si="3451"/>
        <v>1.163045295062604E-3</v>
      </c>
      <c r="AW2435" s="13">
        <f t="shared" si="3452"/>
        <v>4.4990387349277979E-5</v>
      </c>
      <c r="AX2435" s="13">
        <f t="shared" si="3453"/>
        <v>4.8186296579381376E-3</v>
      </c>
      <c r="AY2435" s="13">
        <f t="shared" si="3454"/>
        <v>6.6198019406911914E-3</v>
      </c>
      <c r="AZ2435" s="13">
        <f t="shared" si="3455"/>
        <v>4.5471203272270094E-3</v>
      </c>
      <c r="BA2435" s="13">
        <f t="shared" si="3456"/>
        <v>2.0822680653717752E-3</v>
      </c>
      <c r="BB2435" s="13">
        <f t="shared" si="3457"/>
        <v>7.1515156583363301E-4</v>
      </c>
      <c r="BC2435" s="13">
        <f t="shared" si="3458"/>
        <v>1.9649410971415255E-4</v>
      </c>
      <c r="BD2435" s="13">
        <f t="shared" si="3459"/>
        <v>2.4878817969546679E-4</v>
      </c>
      <c r="BE2435" s="13">
        <f t="shared" si="3460"/>
        <v>5.6010161323740023E-4</v>
      </c>
      <c r="BF2435" s="13">
        <f t="shared" si="3461"/>
        <v>6.3048376642158997E-4</v>
      </c>
      <c r="BG2435" s="13">
        <f t="shared" si="3462"/>
        <v>4.7314007592722109E-4</v>
      </c>
      <c r="BH2435" s="13">
        <f t="shared" si="3463"/>
        <v>2.6629733789853687E-4</v>
      </c>
      <c r="BI2435" s="13">
        <f t="shared" si="3464"/>
        <v>1.199040635615161E-4</v>
      </c>
      <c r="BJ2435" s="14">
        <f t="shared" si="3465"/>
        <v>0.56437685741300125</v>
      </c>
      <c r="BK2435" s="14">
        <f t="shared" si="3466"/>
        <v>0.20605514351908297</v>
      </c>
      <c r="BL2435" s="14">
        <f t="shared" si="3467"/>
        <v>0.21567821272131582</v>
      </c>
      <c r="BM2435" s="14">
        <f t="shared" si="3468"/>
        <v>0.69272470295474486</v>
      </c>
      <c r="BN2435" s="14">
        <f t="shared" si="3469"/>
        <v>0.29832524063169946</v>
      </c>
    </row>
    <row r="2436" spans="1:66" x14ac:dyDescent="0.25">
      <c r="A2436" t="s">
        <v>347</v>
      </c>
      <c r="B2436" t="s">
        <v>259</v>
      </c>
      <c r="C2436" t="s">
        <v>257</v>
      </c>
      <c r="D2436" s="7" t="s">
        <v>476</v>
      </c>
      <c r="E2436" s="10">
        <f>VLOOKUP(A2436,home!$A$2:$E$405,3,FALSE)</f>
        <v>1.1607000000000001</v>
      </c>
      <c r="F2436" s="10">
        <f>VLOOKUP(B2436,home!$B$2:$E$405,3,FALSE)</f>
        <v>0.60309999999999997</v>
      </c>
      <c r="G2436" s="10">
        <f>VLOOKUP(C2436,away!$B$2:$E$405,4,FALSE)</f>
        <v>0.68920000000000003</v>
      </c>
      <c r="H2436" s="10">
        <f>VLOOKUP(A2436,away!$A$2:$E$405,3,FALSE)</f>
        <v>0.89880000000000004</v>
      </c>
      <c r="I2436" s="10">
        <f>VLOOKUP(C2436,away!$B$2:$E$405,3,FALSE)</f>
        <v>1.0013000000000001</v>
      </c>
      <c r="J2436" s="10">
        <f>VLOOKUP(B2436,home!$B$2:$E$405,4,FALSE)</f>
        <v>0.77880000000000005</v>
      </c>
      <c r="K2436" s="12">
        <f t="shared" si="3414"/>
        <v>0.48245252276400002</v>
      </c>
      <c r="L2436" s="12">
        <f t="shared" si="3415"/>
        <v>0.70089542107200009</v>
      </c>
      <c r="M2436" s="13">
        <f t="shared" si="3416"/>
        <v>0.30625170682396136</v>
      </c>
      <c r="N2436" s="13">
        <f t="shared" si="3417"/>
        <v>0.1477519085580011</v>
      </c>
      <c r="O2436" s="13">
        <f t="shared" si="3418"/>
        <v>0.21465041900839912</v>
      </c>
      <c r="P2436" s="13">
        <f t="shared" si="3419"/>
        <v>0.10355863616295183</v>
      </c>
      <c r="Q2436" s="13">
        <f t="shared" si="3420"/>
        <v>3.5641640513501736E-2</v>
      </c>
      <c r="R2436" s="13">
        <f t="shared" si="3421"/>
        <v>7.5223747907086566E-2</v>
      </c>
      <c r="S2436" s="13">
        <f t="shared" si="3422"/>
        <v>8.7545562073350278E-3</v>
      </c>
      <c r="T2436" s="13">
        <f t="shared" si="3423"/>
        <v>2.4981062635407659E-2</v>
      </c>
      <c r="U2436" s="13">
        <f t="shared" si="3424"/>
        <v>3.6291886949537083E-2</v>
      </c>
      <c r="V2436" s="13">
        <f t="shared" si="3425"/>
        <v>3.2892692907401109E-4</v>
      </c>
      <c r="W2436" s="13">
        <f t="shared" si="3426"/>
        <v>5.7317997937288354E-3</v>
      </c>
      <c r="X2436" s="13">
        <f t="shared" si="3427"/>
        <v>4.0173922299259748E-3</v>
      </c>
      <c r="Y2436" s="13">
        <f t="shared" si="3428"/>
        <v>1.4078859093026737E-3</v>
      </c>
      <c r="Z2436" s="13">
        <f t="shared" si="3429"/>
        <v>1.7574660154650475E-2</v>
      </c>
      <c r="AA2436" s="13">
        <f t="shared" si="3430"/>
        <v>8.4789391283310728E-3</v>
      </c>
      <c r="AB2436" s="13">
        <f t="shared" si="3431"/>
        <v>2.0453427864128588E-3</v>
      </c>
      <c r="AC2436" s="13">
        <f t="shared" si="3432"/>
        <v>6.9516396588919013E-6</v>
      </c>
      <c r="AD2436" s="13">
        <f t="shared" si="3433"/>
        <v>6.913303176156627E-4</v>
      </c>
      <c r="AE2436" s="13">
        <f t="shared" si="3434"/>
        <v>4.8455025406506943E-4</v>
      </c>
      <c r="AF2436" s="13">
        <f t="shared" si="3435"/>
        <v>1.6980952717674072E-4</v>
      </c>
      <c r="AG2436" s="13">
        <f t="shared" si="3436"/>
        <v>3.9672906684192978E-5</v>
      </c>
      <c r="AH2436" s="13">
        <f t="shared" si="3437"/>
        <v>3.0794997073227619E-3</v>
      </c>
      <c r="AI2436" s="13">
        <f t="shared" si="3438"/>
        <v>1.4857124026488662E-3</v>
      </c>
      <c r="AJ2436" s="13">
        <f t="shared" si="3439"/>
        <v>3.5839284837985467E-4</v>
      </c>
      <c r="AK2436" s="13">
        <f t="shared" si="3440"/>
        <v>5.7635844613812225E-5</v>
      </c>
      <c r="AL2436" s="13">
        <f t="shared" si="3441"/>
        <v>9.4027534362111512E-8</v>
      </c>
      <c r="AM2436" s="13">
        <f t="shared" si="3442"/>
        <v>6.6706811159382795E-5</v>
      </c>
      <c r="AN2436" s="13">
        <f t="shared" si="3443"/>
        <v>4.6754498495925995E-5</v>
      </c>
      <c r="AO2436" s="13">
        <f t="shared" si="3444"/>
        <v>1.638500695515612E-5</v>
      </c>
      <c r="AP2436" s="13">
        <f t="shared" si="3445"/>
        <v>3.8280587830339329E-6</v>
      </c>
      <c r="AQ2436" s="13">
        <f t="shared" si="3446"/>
        <v>6.7076721815573419E-7</v>
      </c>
      <c r="AR2436" s="13">
        <f t="shared" si="3447"/>
        <v>4.3168144881101776E-4</v>
      </c>
      <c r="AS2436" s="13">
        <f t="shared" si="3448"/>
        <v>2.0826580400929405E-4</v>
      </c>
      <c r="AT2436" s="13">
        <f t="shared" si="3449"/>
        <v>5.0239181274878359E-5</v>
      </c>
      <c r="AU2436" s="13">
        <f t="shared" si="3450"/>
        <v>8.07933991588766E-6</v>
      </c>
      <c r="AV2436" s="13">
        <f t="shared" si="3451"/>
        <v>9.74474481171971E-7</v>
      </c>
      <c r="AW2436" s="13">
        <f t="shared" si="3452"/>
        <v>8.8320262597140888E-10</v>
      </c>
      <c r="AX2436" s="13">
        <f t="shared" si="3453"/>
        <v>5.3638115548976631E-6</v>
      </c>
      <c r="AY2436" s="13">
        <f t="shared" si="3454"/>
        <v>3.759470958320857E-6</v>
      </c>
      <c r="AZ2436" s="13">
        <f t="shared" si="3455"/>
        <v>1.3174979901701264E-6</v>
      </c>
      <c r="BA2436" s="13">
        <f t="shared" si="3456"/>
        <v>3.0780943619393483E-7</v>
      </c>
      <c r="BB2436" s="13">
        <f t="shared" si="3457"/>
        <v>5.3935556097770728E-8</v>
      </c>
      <c r="BC2436" s="13">
        <f t="shared" si="3458"/>
        <v>7.5606368603799006E-9</v>
      </c>
      <c r="BD2436" s="13">
        <f t="shared" si="3459"/>
        <v>5.0427258472228203E-5</v>
      </c>
      <c r="BE2436" s="13">
        <f t="shared" si="3460"/>
        <v>2.432875806599879E-5</v>
      </c>
      <c r="BF2436" s="13">
        <f t="shared" si="3461"/>
        <v>5.8687353523280658E-6</v>
      </c>
      <c r="BG2436" s="13">
        <f t="shared" si="3462"/>
        <v>9.437953920549828E-7</v>
      </c>
      <c r="BH2436" s="13">
        <f t="shared" si="3463"/>
        <v>1.1383411696749119E-7</v>
      </c>
      <c r="BI2436" s="13">
        <f t="shared" si="3464"/>
        <v>1.0983911381515681E-8</v>
      </c>
      <c r="BJ2436" s="14">
        <f t="shared" si="3465"/>
        <v>0.22106220787415393</v>
      </c>
      <c r="BK2436" s="14">
        <f t="shared" si="3466"/>
        <v>0.41890463126147381</v>
      </c>
      <c r="BL2436" s="14">
        <f t="shared" si="3467"/>
        <v>0.34245251019653522</v>
      </c>
      <c r="BM2436" s="14">
        <f t="shared" si="3468"/>
        <v>0.11691219192515589</v>
      </c>
      <c r="BN2436" s="14">
        <f t="shared" si="3469"/>
        <v>0.88307805897390157</v>
      </c>
    </row>
    <row r="2437" spans="1:66" x14ac:dyDescent="0.25">
      <c r="A2437" t="s">
        <v>347</v>
      </c>
      <c r="B2437" t="s">
        <v>324</v>
      </c>
      <c r="C2437" t="s">
        <v>248</v>
      </c>
      <c r="D2437" s="7" t="s">
        <v>476</v>
      </c>
      <c r="E2437" s="10">
        <f>VLOOKUP(A2437,home!$A$2:$E$405,3,FALSE)</f>
        <v>1.1607000000000001</v>
      </c>
      <c r="F2437" s="10">
        <f>VLOOKUP(B2437,home!$B$2:$E$405,3,FALSE)</f>
        <v>1.3785000000000001</v>
      </c>
      <c r="G2437" s="10">
        <f>VLOOKUP(C2437,away!$B$2:$E$405,4,FALSE)</f>
        <v>0.3916</v>
      </c>
      <c r="H2437" s="10">
        <f>VLOOKUP(A2437,away!$A$2:$E$405,3,FALSE)</f>
        <v>0.89880000000000004</v>
      </c>
      <c r="I2437" s="10">
        <f>VLOOKUP(C2437,away!$B$2:$E$405,3,FALSE)</f>
        <v>0.50570000000000004</v>
      </c>
      <c r="J2437" s="10">
        <f>VLOOKUP(B2437,home!$B$2:$E$405,4,FALSE)</f>
        <v>0.44500000000000001</v>
      </c>
      <c r="K2437" s="12">
        <f t="shared" si="3414"/>
        <v>0.62656977042000006</v>
      </c>
      <c r="L2437" s="12">
        <f t="shared" si="3415"/>
        <v>0.20226280620000001</v>
      </c>
      <c r="M2437" s="13">
        <f t="shared" si="3416"/>
        <v>0.43655863770973058</v>
      </c>
      <c r="N2437" s="13">
        <f t="shared" si="3417"/>
        <v>0.27353444540465388</v>
      </c>
      <c r="O2437" s="13">
        <f t="shared" si="3418"/>
        <v>8.8299575134019259E-2</v>
      </c>
      <c r="P2437" s="13">
        <f t="shared" si="3419"/>
        <v>5.5325844519905999E-2</v>
      </c>
      <c r="Q2437" s="13">
        <f t="shared" si="3420"/>
        <v>8.5694207329577998E-2</v>
      </c>
      <c r="R2437" s="13">
        <f t="shared" si="3421"/>
        <v>8.9298599264372377E-3</v>
      </c>
      <c r="S2437" s="13">
        <f t="shared" si="3422"/>
        <v>1.7528854129992312E-3</v>
      </c>
      <c r="T2437" s="13">
        <f t="shared" si="3423"/>
        <v>1.7332750849565058E-2</v>
      </c>
      <c r="U2437" s="13">
        <f t="shared" si="3424"/>
        <v>5.5951802839905394E-3</v>
      </c>
      <c r="V2437" s="13">
        <f t="shared" si="3425"/>
        <v>2.4682917060779815E-5</v>
      </c>
      <c r="W2437" s="13">
        <f t="shared" si="3426"/>
        <v>1.789779993760586E-2</v>
      </c>
      <c r="X2437" s="13">
        <f t="shared" si="3427"/>
        <v>3.6200592401863466E-3</v>
      </c>
      <c r="Y2437" s="13">
        <f t="shared" si="3428"/>
        <v>3.6610167026516512E-4</v>
      </c>
      <c r="Z2437" s="13">
        <f t="shared" si="3429"/>
        <v>6.0205950923137414E-4</v>
      </c>
      <c r="AA2437" s="13">
        <f t="shared" si="3430"/>
        <v>3.7723228847828008E-4</v>
      </c>
      <c r="AB2437" s="13">
        <f t="shared" si="3431"/>
        <v>1.1818117419342356E-4</v>
      </c>
      <c r="AC2437" s="13">
        <f t="shared" si="3432"/>
        <v>1.9550684513520501E-7</v>
      </c>
      <c r="AD2437" s="13">
        <f t="shared" si="3433"/>
        <v>2.8035550994821986E-3</v>
      </c>
      <c r="AE2437" s="13">
        <f t="shared" si="3434"/>
        <v>5.6705492175758974E-4</v>
      </c>
      <c r="AF2437" s="13">
        <f t="shared" si="3435"/>
        <v>5.7347059872105759E-5</v>
      </c>
      <c r="AG2437" s="13">
        <f t="shared" si="3436"/>
        <v>3.8663924190171775E-6</v>
      </c>
      <c r="AH2437" s="13">
        <f t="shared" si="3437"/>
        <v>3.0443561459133112E-5</v>
      </c>
      <c r="AI2437" s="13">
        <f t="shared" si="3438"/>
        <v>1.90750153142162E-5</v>
      </c>
      <c r="AJ2437" s="13">
        <f t="shared" si="3439"/>
        <v>5.9759139830932137E-6</v>
      </c>
      <c r="AK2437" s="13">
        <f t="shared" si="3440"/>
        <v>1.2481090174787944E-6</v>
      </c>
      <c r="AL2437" s="13">
        <f t="shared" si="3441"/>
        <v>9.9107706339505962E-10</v>
      </c>
      <c r="AM2437" s="13">
        <f t="shared" si="3442"/>
        <v>3.513245750084763E-4</v>
      </c>
      <c r="AN2437" s="13">
        <f t="shared" si="3443"/>
        <v>7.1059894428236823E-5</v>
      </c>
      <c r="AO2437" s="13">
        <f t="shared" si="3444"/>
        <v>7.1863868276654614E-6</v>
      </c>
      <c r="AP2437" s="13">
        <f t="shared" si="3445"/>
        <v>4.8451292206744431E-7</v>
      </c>
      <c r="AQ2437" s="13">
        <f t="shared" si="3446"/>
        <v>2.4499735814380783E-8</v>
      </c>
      <c r="AR2437" s="13">
        <f t="shared" si="3447"/>
        <v>1.2315200342892857E-6</v>
      </c>
      <c r="AS2437" s="13">
        <f t="shared" si="3448"/>
        <v>7.7163322515226855E-7</v>
      </c>
      <c r="AT2437" s="13">
        <f t="shared" si="3449"/>
        <v>2.4174102636605049E-7</v>
      </c>
      <c r="AU2437" s="13">
        <f t="shared" si="3450"/>
        <v>5.0489206463757152E-8</v>
      </c>
      <c r="AV2437" s="13">
        <f t="shared" si="3451"/>
        <v>7.9087526256710743E-9</v>
      </c>
      <c r="AW2437" s="13">
        <f t="shared" si="3452"/>
        <v>3.4889150162367472E-12</v>
      </c>
      <c r="AX2437" s="13">
        <f t="shared" si="3453"/>
        <v>3.6688226384327515E-5</v>
      </c>
      <c r="AY2437" s="13">
        <f t="shared" si="3454"/>
        <v>7.4206636229949634E-6</v>
      </c>
      <c r="AZ2437" s="13">
        <f t="shared" si="3455"/>
        <v>7.5046212412661002E-7</v>
      </c>
      <c r="BA2437" s="13">
        <f t="shared" si="3456"/>
        <v>5.0596858390886992E-8</v>
      </c>
      <c r="BB2437" s="13">
        <f t="shared" si="3457"/>
        <v>2.5584656407612028E-9</v>
      </c>
      <c r="BC2437" s="13">
        <f t="shared" si="3458"/>
        <v>1.0349648801332838E-10</v>
      </c>
      <c r="BD2437" s="13">
        <f t="shared" si="3459"/>
        <v>4.1515116337811902E-8</v>
      </c>
      <c r="BE2437" s="13">
        <f t="shared" si="3460"/>
        <v>2.6012116912742404E-8</v>
      </c>
      <c r="BF2437" s="13">
        <f t="shared" si="3461"/>
        <v>8.1492030610776029E-9</v>
      </c>
      <c r="BG2437" s="13">
        <f t="shared" si="3462"/>
        <v>1.7020147636951185E-9</v>
      </c>
      <c r="BH2437" s="13">
        <f t="shared" si="3463"/>
        <v>2.6660774993497526E-10</v>
      </c>
      <c r="BI2437" s="13">
        <f t="shared" si="3464"/>
        <v>3.3409671333790049E-11</v>
      </c>
      <c r="BJ2437" s="14">
        <f t="shared" si="3465"/>
        <v>0.40235218038525933</v>
      </c>
      <c r="BK2437" s="14">
        <f t="shared" si="3466"/>
        <v>0.49366966772124177</v>
      </c>
      <c r="BL2437" s="14">
        <f t="shared" si="3467"/>
        <v>0.10337915237760607</v>
      </c>
      <c r="BM2437" s="14">
        <f t="shared" si="3468"/>
        <v>5.165306930887964E-2</v>
      </c>
      <c r="BN2437" s="14">
        <f t="shared" si="3469"/>
        <v>0.94834257002432498</v>
      </c>
    </row>
    <row r="2438" spans="1:66" x14ac:dyDescent="0.25">
      <c r="A2438" t="s">
        <v>347</v>
      </c>
      <c r="B2438" t="s">
        <v>258</v>
      </c>
      <c r="C2438" t="s">
        <v>247</v>
      </c>
      <c r="D2438" s="7" t="s">
        <v>476</v>
      </c>
      <c r="E2438" s="10">
        <f>VLOOKUP(A2438,home!$A$2:$E$405,3,FALSE)</f>
        <v>1.1607000000000001</v>
      </c>
      <c r="F2438" s="10">
        <f>VLOOKUP(B2438,home!$B$2:$E$405,3,FALSE)</f>
        <v>2.0676999999999999</v>
      </c>
      <c r="G2438" s="10">
        <f>VLOOKUP(C2438,away!$B$2:$E$405,4,FALSE)</f>
        <v>0.34460000000000002</v>
      </c>
      <c r="H2438" s="10">
        <f>VLOOKUP(A2438,away!$A$2:$E$405,3,FALSE)</f>
        <v>0.89880000000000004</v>
      </c>
      <c r="I2438" s="10">
        <f>VLOOKUP(C2438,away!$B$2:$E$405,3,FALSE)</f>
        <v>1.4463999999999999</v>
      </c>
      <c r="J2438" s="10">
        <f>VLOOKUP(B2438,home!$B$2:$E$405,4,FALSE)</f>
        <v>0.8901</v>
      </c>
      <c r="K2438" s="12">
        <f t="shared" si="3414"/>
        <v>0.82703289779400002</v>
      </c>
      <c r="L2438" s="12">
        <f t="shared" si="3415"/>
        <v>1.1571516472319998</v>
      </c>
      <c r="M2438" s="13">
        <f t="shared" si="3416"/>
        <v>0.13749268751126012</v>
      </c>
      <c r="N2438" s="13">
        <f t="shared" si="3417"/>
        <v>0.11371097577792236</v>
      </c>
      <c r="O2438" s="13">
        <f t="shared" si="3418"/>
        <v>0.15909988983600923</v>
      </c>
      <c r="P2438" s="13">
        <f t="shared" si="3419"/>
        <v>0.13158084292978089</v>
      </c>
      <c r="Q2438" s="13">
        <f t="shared" si="3420"/>
        <v>4.7021358904299239E-2</v>
      </c>
      <c r="R2438" s="13">
        <f t="shared" si="3421"/>
        <v>9.2051349799083929E-2</v>
      </c>
      <c r="S2438" s="13">
        <f t="shared" si="3422"/>
        <v>3.1480798250986555E-2</v>
      </c>
      <c r="T2438" s="13">
        <f t="shared" si="3423"/>
        <v>5.4410842911196917E-2</v>
      </c>
      <c r="U2438" s="13">
        <f t="shared" si="3424"/>
        <v>7.6129494570185516E-2</v>
      </c>
      <c r="V2438" s="13">
        <f t="shared" si="3425"/>
        <v>3.3474668887212618E-3</v>
      </c>
      <c r="W2438" s="13">
        <f t="shared" si="3426"/>
        <v>1.2962736904278105E-2</v>
      </c>
      <c r="X2438" s="13">
        <f t="shared" si="3427"/>
        <v>1.4999852361420441E-2</v>
      </c>
      <c r="Y2438" s="13">
        <f t="shared" si="3428"/>
        <v>8.6785519341272353E-3</v>
      </c>
      <c r="Z2438" s="13">
        <f t="shared" si="3429"/>
        <v>3.5505790349979645E-2</v>
      </c>
      <c r="AA2438" s="13">
        <f t="shared" si="3430"/>
        <v>2.9364456681609908E-2</v>
      </c>
      <c r="AB2438" s="13">
        <f t="shared" si="3431"/>
        <v>1.2142685850769113E-2</v>
      </c>
      <c r="AC2438" s="13">
        <f t="shared" si="3432"/>
        <v>2.0022088213846029E-4</v>
      </c>
      <c r="AD2438" s="13">
        <f t="shared" si="3433"/>
        <v>2.6801524663215854E-3</v>
      </c>
      <c r="AE2438" s="13">
        <f t="shared" si="3434"/>
        <v>3.1013428412369295E-3</v>
      </c>
      <c r="AF2438" s="13">
        <f t="shared" si="3435"/>
        <v>1.7943619886842423E-3</v>
      </c>
      <c r="AG2438" s="13">
        <f t="shared" si="3436"/>
        <v>6.9211631031215238E-4</v>
      </c>
      <c r="AH2438" s="13">
        <f t="shared" si="3437"/>
        <v>1.0271395947438249E-2</v>
      </c>
      <c r="AI2438" s="13">
        <f t="shared" si="3438"/>
        <v>8.4947823547994027E-3</v>
      </c>
      <c r="AJ2438" s="13">
        <f t="shared" si="3439"/>
        <v>3.5127322335095448E-3</v>
      </c>
      <c r="AK2438" s="13">
        <f t="shared" si="3440"/>
        <v>9.6838170608459643E-4</v>
      </c>
      <c r="AL2438" s="13">
        <f t="shared" si="3441"/>
        <v>7.6644752301507907E-6</v>
      </c>
      <c r="AM2438" s="13">
        <f t="shared" si="3442"/>
        <v>4.4331485215033553E-4</v>
      </c>
      <c r="AN2438" s="13">
        <f t="shared" si="3443"/>
        <v>5.1298251140817117E-4</v>
      </c>
      <c r="AO2438" s="13">
        <f t="shared" si="3444"/>
        <v>2.9679927903858682E-4</v>
      </c>
      <c r="AP2438" s="13">
        <f t="shared" si="3445"/>
        <v>1.1448059154559018E-4</v>
      </c>
      <c r="AQ2438" s="13">
        <f t="shared" si="3446"/>
        <v>3.3117851270768362E-5</v>
      </c>
      <c r="AR2438" s="13">
        <f t="shared" si="3447"/>
        <v>2.3771125479900494E-3</v>
      </c>
      <c r="AS2438" s="13">
        <f t="shared" si="3448"/>
        <v>1.9659502789466897E-3</v>
      </c>
      <c r="AT2438" s="13">
        <f t="shared" si="3449"/>
        <v>8.1295277805810159E-4</v>
      </c>
      <c r="AU2438" s="13">
        <f t="shared" si="3450"/>
        <v>2.2411289726902484E-4</v>
      </c>
      <c r="AV2438" s="13">
        <f t="shared" si="3451"/>
        <v>4.6337184715352647E-5</v>
      </c>
      <c r="AW2438" s="13">
        <f t="shared" si="3452"/>
        <v>2.0374782786479998E-7</v>
      </c>
      <c r="AX2438" s="13">
        <f t="shared" si="3453"/>
        <v>6.1105994468168423E-5</v>
      </c>
      <c r="AY2438" s="13">
        <f t="shared" si="3454"/>
        <v>7.0708902154590562E-5</v>
      </c>
      <c r="AZ2438" s="13">
        <f t="shared" si="3455"/>
        <v>4.0910461301075395E-5</v>
      </c>
      <c r="BA2438" s="13">
        <f t="shared" si="3456"/>
        <v>1.5779869227853452E-5</v>
      </c>
      <c r="BB2438" s="13">
        <f t="shared" si="3457"/>
        <v>4.5649254175290427E-6</v>
      </c>
      <c r="BC2438" s="13">
        <f t="shared" si="3458"/>
        <v>1.0564621932769903E-6</v>
      </c>
      <c r="BD2438" s="13">
        <f t="shared" si="3459"/>
        <v>4.5844661676042333E-4</v>
      </c>
      <c r="BE2438" s="13">
        <f t="shared" si="3460"/>
        <v>3.7915043394322827E-4</v>
      </c>
      <c r="BF2438" s="13">
        <f t="shared" si="3461"/>
        <v>1.5678494104196032E-4</v>
      </c>
      <c r="BG2438" s="13">
        <f t="shared" si="3462"/>
        <v>4.3222101373464643E-5</v>
      </c>
      <c r="BH2438" s="13">
        <f t="shared" si="3463"/>
        <v>8.9365249369106194E-6</v>
      </c>
      <c r="BI2438" s="13">
        <f t="shared" si="3464"/>
        <v>1.4781600229563071E-6</v>
      </c>
      <c r="BJ2438" s="14">
        <f t="shared" si="3465"/>
        <v>0.26164711409997504</v>
      </c>
      <c r="BK2438" s="14">
        <f t="shared" si="3466"/>
        <v>0.30418038984027201</v>
      </c>
      <c r="BL2438" s="14">
        <f t="shared" si="3467"/>
        <v>0.3985096534445477</v>
      </c>
      <c r="BM2438" s="14">
        <f t="shared" si="3468"/>
        <v>0.31881533782209187</v>
      </c>
      <c r="BN2438" s="14">
        <f t="shared" si="3469"/>
        <v>0.6809571047583558</v>
      </c>
    </row>
    <row r="2439" spans="1:66" x14ac:dyDescent="0.25">
      <c r="A2439" t="s">
        <v>357</v>
      </c>
      <c r="B2439" t="s">
        <v>337</v>
      </c>
      <c r="C2439" t="s">
        <v>330</v>
      </c>
      <c r="D2439" s="7" t="s">
        <v>476</v>
      </c>
      <c r="E2439" s="10">
        <f>VLOOKUP(A2439,home!$A$2:$E$405,3,FALSE)</f>
        <v>1.7444</v>
      </c>
      <c r="F2439" s="10">
        <f>VLOOKUP(B2439,home!$B$2:$E$405,3,FALSE)</f>
        <v>1.0828</v>
      </c>
      <c r="G2439" s="10">
        <f>VLOOKUP(C2439,away!$B$2:$E$405,4,FALSE)</f>
        <v>1.0190999999999999</v>
      </c>
      <c r="H2439" s="10">
        <f>VLOOKUP(A2439,away!$A$2:$E$405,3,FALSE)</f>
        <v>1.5556000000000001</v>
      </c>
      <c r="I2439" s="10">
        <f>VLOOKUP(C2439,away!$B$2:$E$405,3,FALSE)</f>
        <v>0.57140000000000002</v>
      </c>
      <c r="J2439" s="10">
        <f>VLOOKUP(B2439,home!$B$2:$E$405,4,FALSE)</f>
        <v>1.3571</v>
      </c>
      <c r="K2439" s="12">
        <f t="shared" si="3414"/>
        <v>1.9249130937119998</v>
      </c>
      <c r="L2439" s="12">
        <f t="shared" si="3415"/>
        <v>1.2062852598640001</v>
      </c>
      <c r="M2439" s="13">
        <f t="shared" si="3416"/>
        <v>4.3665439252042679E-2</v>
      </c>
      <c r="N2439" s="13">
        <f t="shared" si="3417"/>
        <v>8.405217575894286E-2</v>
      </c>
      <c r="O2439" s="13">
        <f t="shared" si="3418"/>
        <v>5.2672975735226009E-2</v>
      </c>
      <c r="P2439" s="13">
        <f t="shared" si="3419"/>
        <v>0.101390900677511</v>
      </c>
      <c r="Q2439" s="13">
        <f t="shared" si="3420"/>
        <v>8.0896566836685752E-2</v>
      </c>
      <c r="R2439" s="13">
        <f t="shared" si="3421"/>
        <v>3.176931711128865E-2</v>
      </c>
      <c r="S2439" s="13">
        <f t="shared" si="3422"/>
        <v>5.8857273144893418E-2</v>
      </c>
      <c r="T2439" s="13">
        <f t="shared" si="3423"/>
        <v>9.7584336148696924E-2</v>
      </c>
      <c r="U2439" s="13">
        <f t="shared" si="3424"/>
        <v>6.1153174485808204E-2</v>
      </c>
      <c r="V2439" s="13">
        <f t="shared" si="3425"/>
        <v>1.5185139139286635E-2</v>
      </c>
      <c r="W2439" s="13">
        <f t="shared" si="3426"/>
        <v>5.1906286913428128E-2</v>
      </c>
      <c r="X2439" s="13">
        <f t="shared" si="3427"/>
        <v>6.2613788797939982E-2</v>
      </c>
      <c r="Y2439" s="13">
        <f t="shared" si="3428"/>
        <v>3.7765045245596339E-2</v>
      </c>
      <c r="Z2439" s="13">
        <f t="shared" si="3429"/>
        <v>1.2774286315764218E-2</v>
      </c>
      <c r="AA2439" s="13">
        <f t="shared" si="3430"/>
        <v>2.4589390992040563E-2</v>
      </c>
      <c r="AB2439" s="13">
        <f t="shared" si="3431"/>
        <v>2.3666220343491397E-2</v>
      </c>
      <c r="AC2439" s="13">
        <f t="shared" si="3432"/>
        <v>2.2037378997818787E-3</v>
      </c>
      <c r="AD2439" s="13">
        <f t="shared" si="3433"/>
        <v>2.4978772831407401E-2</v>
      </c>
      <c r="AE2439" s="13">
        <f t="shared" si="3434"/>
        <v>3.0131525476018099E-2</v>
      </c>
      <c r="AF2439" s="13">
        <f t="shared" si="3435"/>
        <v>1.8173607519468622E-2</v>
      </c>
      <c r="AG2439" s="13">
        <f t="shared" si="3436"/>
        <v>7.3075182897628507E-3</v>
      </c>
      <c r="AH2439" s="13">
        <f t="shared" si="3437"/>
        <v>3.8523583219971951E-3</v>
      </c>
      <c r="AI2439" s="13">
        <f t="shared" si="3438"/>
        <v>7.415454975682789E-3</v>
      </c>
      <c r="AJ2439" s="13">
        <f t="shared" si="3439"/>
        <v>7.1370531892618015E-3</v>
      </c>
      <c r="AK2439" s="13">
        <f t="shared" si="3440"/>
        <v>4.5794023781763442E-3</v>
      </c>
      <c r="AL2439" s="13">
        <f t="shared" si="3441"/>
        <v>2.046826729270549E-4</v>
      </c>
      <c r="AM2439" s="13">
        <f t="shared" si="3442"/>
        <v>9.616393377606728E-3</v>
      </c>
      <c r="AN2439" s="13">
        <f t="shared" si="3443"/>
        <v>1.1600113584460781E-2</v>
      </c>
      <c r="AO2439" s="13">
        <f t="shared" si="3444"/>
        <v>6.9965230148415969E-3</v>
      </c>
      <c r="AP2439" s="13">
        <f t="shared" si="3445"/>
        <v>2.8132675277008847E-3</v>
      </c>
      <c r="AQ2439" s="13">
        <f t="shared" si="3446"/>
        <v>8.4840078767990364E-4</v>
      </c>
      <c r="AR2439" s="13">
        <f t="shared" si="3447"/>
        <v>9.2940861190792554E-4</v>
      </c>
      <c r="AS2439" s="13">
        <f t="shared" si="3448"/>
        <v>1.7890308064702604E-3</v>
      </c>
      <c r="AT2439" s="13">
        <f t="shared" si="3449"/>
        <v>1.7218644122143718E-3</v>
      </c>
      <c r="AU2439" s="13">
        <f t="shared" si="3450"/>
        <v>1.1048131175560537E-3</v>
      </c>
      <c r="AV2439" s="13">
        <f t="shared" si="3451"/>
        <v>5.3166730902210564E-4</v>
      </c>
      <c r="AW2439" s="13">
        <f t="shared" si="3452"/>
        <v>1.3201999947172624E-5</v>
      </c>
      <c r="AX2439" s="13">
        <f t="shared" si="3453"/>
        <v>3.0851202544734287E-3</v>
      </c>
      <c r="AY2439" s="13">
        <f t="shared" si="3454"/>
        <v>3.7215350878791699E-3</v>
      </c>
      <c r="AZ2439" s="13">
        <f t="shared" si="3455"/>
        <v>2.24461646028766E-3</v>
      </c>
      <c r="BA2439" s="13">
        <f t="shared" si="3456"/>
        <v>9.0254925003103743E-4</v>
      </c>
      <c r="BB2439" s="13">
        <f t="shared" si="3457"/>
        <v>2.7218296415343709E-4</v>
      </c>
      <c r="BC2439" s="13">
        <f t="shared" si="3458"/>
        <v>6.5666059528876502E-5</v>
      </c>
      <c r="BD2439" s="13">
        <f t="shared" si="3459"/>
        <v>1.8685531815586535E-4</v>
      </c>
      <c r="BE2439" s="13">
        <f t="shared" si="3460"/>
        <v>3.5968024854794679E-4</v>
      </c>
      <c r="BF2439" s="13">
        <f t="shared" si="3461"/>
        <v>3.4617660998976471E-4</v>
      </c>
      <c r="BG2439" s="13">
        <f t="shared" si="3462"/>
        <v>2.2211996310204352E-4</v>
      </c>
      <c r="BH2439" s="13">
        <f t="shared" si="3463"/>
        <v>1.0689040633748744E-4</v>
      </c>
      <c r="BI2439" s="13">
        <f t="shared" si="3464"/>
        <v>4.1150948550245116E-5</v>
      </c>
      <c r="BJ2439" s="14">
        <f t="shared" si="3465"/>
        <v>0.53757599218659036</v>
      </c>
      <c r="BK2439" s="14">
        <f t="shared" si="3466"/>
        <v>0.22522870787432184</v>
      </c>
      <c r="BL2439" s="14">
        <f t="shared" si="3467"/>
        <v>0.22417500528482701</v>
      </c>
      <c r="BM2439" s="14">
        <f t="shared" si="3468"/>
        <v>0.60159828320187447</v>
      </c>
      <c r="BN2439" s="14">
        <f t="shared" si="3469"/>
        <v>0.394447375371697</v>
      </c>
    </row>
    <row r="2440" spans="1:66" x14ac:dyDescent="0.25">
      <c r="A2440" t="s">
        <v>357</v>
      </c>
      <c r="B2440" t="s">
        <v>334</v>
      </c>
      <c r="C2440" t="s">
        <v>333</v>
      </c>
      <c r="D2440" s="7" t="s">
        <v>476</v>
      </c>
      <c r="E2440" s="10">
        <f>VLOOKUP(A2440,home!$A$2:$E$405,3,FALSE)</f>
        <v>1.7444</v>
      </c>
      <c r="F2440" s="10">
        <f>VLOOKUP(B2440,home!$B$2:$E$405,3,FALSE)</f>
        <v>1.0828</v>
      </c>
      <c r="G2440" s="10">
        <f>VLOOKUP(C2440,away!$B$2:$E$405,4,FALSE)</f>
        <v>1.0190999999999999</v>
      </c>
      <c r="H2440" s="10">
        <f>VLOOKUP(A2440,away!$A$2:$E$405,3,FALSE)</f>
        <v>1.5556000000000001</v>
      </c>
      <c r="I2440" s="10">
        <f>VLOOKUP(C2440,away!$B$2:$E$405,3,FALSE)</f>
        <v>1.2857000000000001</v>
      </c>
      <c r="J2440" s="10">
        <f>VLOOKUP(B2440,home!$B$2:$E$405,4,FALSE)</f>
        <v>0.92849999999999999</v>
      </c>
      <c r="K2440" s="12">
        <f t="shared" si="3414"/>
        <v>1.9249130937119998</v>
      </c>
      <c r="L2440" s="12">
        <f t="shared" si="3415"/>
        <v>1.85703242322</v>
      </c>
      <c r="M2440" s="13">
        <f t="shared" si="3416"/>
        <v>2.2778332656850624E-2</v>
      </c>
      <c r="N2440" s="13">
        <f t="shared" si="3417"/>
        <v>4.384631078409941E-2</v>
      </c>
      <c r="O2440" s="13">
        <f t="shared" si="3418"/>
        <v>4.2300102290662576E-2</v>
      </c>
      <c r="P2440" s="13">
        <f t="shared" si="3419"/>
        <v>8.1424020764653354E-2</v>
      </c>
      <c r="Q2440" s="13">
        <f t="shared" si="3420"/>
        <v>4.2200168869639322E-2</v>
      </c>
      <c r="R2440" s="13">
        <f t="shared" si="3421"/>
        <v>3.9276330729641505E-2</v>
      </c>
      <c r="S2440" s="13">
        <f t="shared" si="3422"/>
        <v>7.2765105960123436E-2</v>
      </c>
      <c r="T2440" s="13">
        <f t="shared" si="3423"/>
        <v>7.8367081856279525E-2</v>
      </c>
      <c r="U2440" s="13">
        <f t="shared" si="3424"/>
        <v>7.5603523294449915E-2</v>
      </c>
      <c r="V2440" s="13">
        <f t="shared" si="3425"/>
        <v>2.8900893512830834E-2</v>
      </c>
      <c r="W2440" s="13">
        <f t="shared" si="3426"/>
        <v>2.7077219204675422E-2</v>
      </c>
      <c r="X2440" s="13">
        <f t="shared" si="3427"/>
        <v>5.0283273993717521E-2</v>
      </c>
      <c r="Y2440" s="13">
        <f t="shared" si="3428"/>
        <v>4.6688835075994237E-2</v>
      </c>
      <c r="Z2440" s="13">
        <f t="shared" si="3429"/>
        <v>2.4312473210018767E-2</v>
      </c>
      <c r="AA2440" s="13">
        <f t="shared" si="3430"/>
        <v>4.6799398022487344E-2</v>
      </c>
      <c r="AB2440" s="13">
        <f t="shared" si="3431"/>
        <v>4.504238701566269E-2</v>
      </c>
      <c r="AC2440" s="13">
        <f t="shared" si="3432"/>
        <v>6.4568678844839546E-3</v>
      </c>
      <c r="AD2440" s="13">
        <f t="shared" si="3433"/>
        <v>1.3030323447097434E-2</v>
      </c>
      <c r="AE2440" s="13">
        <f t="shared" si="3434"/>
        <v>2.419773312630373E-2</v>
      </c>
      <c r="AF2440" s="13">
        <f t="shared" si="3435"/>
        <v>2.2467987491985347E-2</v>
      </c>
      <c r="AG2440" s="13">
        <f t="shared" si="3436"/>
        <v>1.3907927085706064E-2</v>
      </c>
      <c r="AH2440" s="13">
        <f t="shared" si="3437"/>
        <v>1.1287262759918128E-2</v>
      </c>
      <c r="AI2440" s="13">
        <f t="shared" si="3438"/>
        <v>2.1726999878734249E-2</v>
      </c>
      <c r="AJ2440" s="13">
        <f t="shared" si="3439"/>
        <v>2.0911293276827298E-2</v>
      </c>
      <c r="AK2440" s="13">
        <f t="shared" si="3440"/>
        <v>1.3417474078338862E-2</v>
      </c>
      <c r="AL2440" s="13">
        <f t="shared" si="3441"/>
        <v>9.2323551968625009E-4</v>
      </c>
      <c r="AM2440" s="13">
        <f t="shared" si="3442"/>
        <v>5.0164480437240632E-3</v>
      </c>
      <c r="AN2440" s="13">
        <f t="shared" si="3443"/>
        <v>9.3157066665941254E-3</v>
      </c>
      <c r="AO2440" s="13">
        <f t="shared" si="3444"/>
        <v>8.6497846625359989E-3</v>
      </c>
      <c r="AP2440" s="13">
        <f t="shared" si="3445"/>
        <v>5.3543101907334717E-3</v>
      </c>
      <c r="AQ2440" s="13">
        <f t="shared" si="3446"/>
        <v>2.4857819070423313E-3</v>
      </c>
      <c r="AR2440" s="13">
        <f t="shared" si="3447"/>
        <v>4.1921625829143229E-3</v>
      </c>
      <c r="AS2440" s="13">
        <f t="shared" si="3448"/>
        <v>8.0695486468212972E-3</v>
      </c>
      <c r="AT2440" s="13">
        <f t="shared" si="3449"/>
        <v>7.7665899253061338E-3</v>
      </c>
      <c r="AU2440" s="13">
        <f t="shared" si="3450"/>
        <v>4.9833368802378276E-3</v>
      </c>
      <c r="AV2440" s="13">
        <f t="shared" si="3451"/>
        <v>2.3981226027869253E-3</v>
      </c>
      <c r="AW2440" s="13">
        <f t="shared" si="3452"/>
        <v>9.1672825489795117E-5</v>
      </c>
      <c r="AX2440" s="13">
        <f t="shared" si="3453"/>
        <v>1.6093710872150675E-3</v>
      </c>
      <c r="AY2440" s="13">
        <f t="shared" si="3454"/>
        <v>2.9886542899512027E-3</v>
      </c>
      <c r="AZ2440" s="13">
        <f t="shared" si="3455"/>
        <v>2.7750139591174658E-3</v>
      </c>
      <c r="BA2440" s="13">
        <f t="shared" si="3456"/>
        <v>1.7177636323230776E-3</v>
      </c>
      <c r="BB2440" s="13">
        <f t="shared" si="3457"/>
        <v>7.9748569016302895E-4</v>
      </c>
      <c r="BC2440" s="13">
        <f t="shared" si="3458"/>
        <v>2.9619135673734454E-4</v>
      </c>
      <c r="BD2440" s="13">
        <f t="shared" si="3459"/>
        <v>1.2974969733136003E-3</v>
      </c>
      <c r="BE2440" s="13">
        <f t="shared" si="3460"/>
        <v>2.4975689129830385E-3</v>
      </c>
      <c r="BF2440" s="13">
        <f t="shared" si="3461"/>
        <v>2.4038015515245492E-3</v>
      </c>
      <c r="BG2440" s="13">
        <f t="shared" si="3462"/>
        <v>1.5423696937382752E-3</v>
      </c>
      <c r="BH2440" s="13">
        <f t="shared" si="3463"/>
        <v>7.4223190470534318E-4</v>
      </c>
      <c r="BI2440" s="13">
        <f t="shared" si="3464"/>
        <v>2.857463823876223E-4</v>
      </c>
      <c r="BJ2440" s="14">
        <f t="shared" si="3465"/>
        <v>0.40307337242163527</v>
      </c>
      <c r="BK2440" s="14">
        <f t="shared" si="3466"/>
        <v>0.2162371105885797</v>
      </c>
      <c r="BL2440" s="14">
        <f t="shared" si="3467"/>
        <v>0.35254374740344147</v>
      </c>
      <c r="BM2440" s="14">
        <f t="shared" si="3468"/>
        <v>0.72144445606366658</v>
      </c>
      <c r="BN2440" s="14">
        <f t="shared" si="3469"/>
        <v>0.2718252660955468</v>
      </c>
    </row>
    <row r="2441" spans="1:66" x14ac:dyDescent="0.25">
      <c r="A2441" t="s">
        <v>344</v>
      </c>
      <c r="B2441" t="s">
        <v>199</v>
      </c>
      <c r="C2441" t="s">
        <v>197</v>
      </c>
      <c r="D2441" s="7" t="s">
        <v>477</v>
      </c>
      <c r="E2441" s="10">
        <f>VLOOKUP(A2441,home!$A$2:$E$405,3,FALSE)</f>
        <v>1.3976999999999999</v>
      </c>
      <c r="F2441" s="10">
        <f>VLOOKUP(B2441,home!$B$2:$E$405,3,FALSE)</f>
        <v>1.4309000000000001</v>
      </c>
      <c r="G2441" s="10">
        <f>VLOOKUP(C2441,away!$B$2:$E$405,4,FALSE)</f>
        <v>1.4730000000000001</v>
      </c>
      <c r="H2441" s="10">
        <f>VLOOKUP(A2441,away!$A$2:$E$405,3,FALSE)</f>
        <v>1.0585</v>
      </c>
      <c r="I2441" s="10">
        <f>VLOOKUP(C2441,away!$B$2:$E$405,3,FALSE)</f>
        <v>0.94469999999999998</v>
      </c>
      <c r="J2441" s="10">
        <f>VLOOKUP(B2441,home!$B$2:$E$405,4,FALSE)</f>
        <v>0.89500000000000002</v>
      </c>
      <c r="K2441" s="12">
        <f t="shared" si="3414"/>
        <v>2.9459542338900002</v>
      </c>
      <c r="L2441" s="12">
        <f t="shared" si="3415"/>
        <v>0.89496863024999995</v>
      </c>
      <c r="M2441" s="13">
        <f t="shared" si="3416"/>
        <v>2.1473774821170202E-2</v>
      </c>
      <c r="N2441" s="13">
        <f t="shared" si="3417"/>
        <v>6.3260757852026839E-2</v>
      </c>
      <c r="O2441" s="13">
        <f t="shared" si="3418"/>
        <v>1.9218354837999635E-2</v>
      </c>
      <c r="P2441" s="13">
        <f t="shared" si="3419"/>
        <v>5.6616393803405392E-2</v>
      </c>
      <c r="Q2441" s="13">
        <f t="shared" si="3420"/>
        <v>9.3181648716634286E-2</v>
      </c>
      <c r="R2441" s="13">
        <f t="shared" si="3421"/>
        <v>8.5999123525114934E-3</v>
      </c>
      <c r="S2441" s="13">
        <f t="shared" si="3422"/>
        <v>3.7317798966371982E-2</v>
      </c>
      <c r="T2441" s="13">
        <f t="shared" si="3423"/>
        <v>8.3394652516362855E-2</v>
      </c>
      <c r="U2441" s="13">
        <f t="shared" si="3424"/>
        <v>2.5334948205964148E-2</v>
      </c>
      <c r="V2441" s="13">
        <f t="shared" si="3425"/>
        <v>1.09321937508087E-2</v>
      </c>
      <c r="W2441" s="13">
        <f t="shared" si="3426"/>
        <v>9.1502957519206493E-2</v>
      </c>
      <c r="X2441" s="13">
        <f t="shared" si="3427"/>
        <v>8.189227655478816E-2</v>
      </c>
      <c r="Y2441" s="13">
        <f t="shared" si="3428"/>
        <v>3.6645509288146465E-2</v>
      </c>
      <c r="Z2441" s="13">
        <f t="shared" si="3429"/>
        <v>2.5655505927990895E-3</v>
      </c>
      <c r="AA2441" s="13">
        <f t="shared" si="3430"/>
        <v>7.5579946311154778E-3</v>
      </c>
      <c r="AB2441" s="13">
        <f t="shared" si="3431"/>
        <v>1.1132753141626267E-2</v>
      </c>
      <c r="AC2441" s="13">
        <f t="shared" si="3432"/>
        <v>1.8014455763057124E-3</v>
      </c>
      <c r="AD2441" s="13">
        <f t="shared" si="3433"/>
        <v>6.7390881279290799E-2</v>
      </c>
      <c r="AE2441" s="13">
        <f t="shared" si="3434"/>
        <v>6.0312724709867253E-2</v>
      </c>
      <c r="AF2441" s="13">
        <f t="shared" si="3435"/>
        <v>2.6988998310117602E-2</v>
      </c>
      <c r="AG2441" s="13">
        <f t="shared" si="3436"/>
        <v>8.0514356164751739E-3</v>
      </c>
      <c r="AH2441" s="13">
        <f t="shared" si="3437"/>
        <v>5.74021824968619E-4</v>
      </c>
      <c r="AI2441" s="13">
        <f t="shared" si="3438"/>
        <v>1.691042025611568E-3</v>
      </c>
      <c r="AJ2441" s="13">
        <f t="shared" si="3439"/>
        <v>2.4908662075181606E-3</v>
      </c>
      <c r="AK2441" s="13">
        <f t="shared" si="3440"/>
        <v>2.4459926166972177E-3</v>
      </c>
      <c r="AL2441" s="13">
        <f t="shared" si="3441"/>
        <v>1.8998308962982552E-4</v>
      </c>
      <c r="AM2441" s="13">
        <f t="shared" si="3442"/>
        <v>3.970609040606099E-2</v>
      </c>
      <c r="AN2441" s="13">
        <f t="shared" si="3443"/>
        <v>3.5535705343295067E-2</v>
      </c>
      <c r="AO2441" s="13">
        <f t="shared" si="3444"/>
        <v>1.5901670768028189E-2</v>
      </c>
      <c r="AP2441" s="13">
        <f t="shared" si="3445"/>
        <v>4.7438321686495526E-3</v>
      </c>
      <c r="AQ2441" s="13">
        <f t="shared" si="3446"/>
        <v>1.061395244528044E-3</v>
      </c>
      <c r="AR2441" s="13">
        <f t="shared" si="3447"/>
        <v>1.0274630528515407E-4</v>
      </c>
      <c r="AS2441" s="13">
        <f t="shared" si="3448"/>
        <v>3.0268591307135411E-4</v>
      </c>
      <c r="AT2441" s="13">
        <f t="shared" si="3449"/>
        <v>4.4584942357570821E-4</v>
      </c>
      <c r="AU2441" s="13">
        <f t="shared" si="3450"/>
        <v>4.3781733235342453E-4</v>
      </c>
      <c r="AV2441" s="13">
        <f t="shared" si="3451"/>
        <v>3.2244745597924911E-4</v>
      </c>
      <c r="AW2441" s="13">
        <f t="shared" si="3452"/>
        <v>1.3913815945321996E-5</v>
      </c>
      <c r="AX2441" s="13">
        <f t="shared" si="3453"/>
        <v>1.9495387523825767E-2</v>
      </c>
      <c r="AY2441" s="13">
        <f t="shared" si="3454"/>
        <v>1.7447760268391285E-2</v>
      </c>
      <c r="AZ2441" s="13">
        <f t="shared" si="3455"/>
        <v>7.8075990541662567E-3</v>
      </c>
      <c r="BA2441" s="13">
        <f t="shared" si="3456"/>
        <v>2.3291854103494572E-3</v>
      </c>
      <c r="BB2441" s="13">
        <f t="shared" si="3457"/>
        <v>5.2113696907468438E-4</v>
      </c>
      <c r="BC2441" s="13">
        <f t="shared" si="3458"/>
        <v>9.3280247877081397E-5</v>
      </c>
      <c r="BD2441" s="13">
        <f t="shared" si="3459"/>
        <v>1.5325786684050439E-5</v>
      </c>
      <c r="BE2441" s="13">
        <f t="shared" si="3460"/>
        <v>4.5149066169573378E-5</v>
      </c>
      <c r="BF2441" s="13">
        <f t="shared" si="3461"/>
        <v>6.6503541319217244E-5</v>
      </c>
      <c r="BG2441" s="13">
        <f t="shared" si="3462"/>
        <v>6.5305463039342192E-5</v>
      </c>
      <c r="BH2441" s="13">
        <f t="shared" si="3463"/>
        <v>4.8096726334224267E-5</v>
      </c>
      <c r="BI2441" s="13">
        <f t="shared" si="3464"/>
        <v>2.8338150916111309E-5</v>
      </c>
      <c r="BJ2441" s="14">
        <f t="shared" si="3465"/>
        <v>0.75726488576716222</v>
      </c>
      <c r="BK2441" s="14">
        <f t="shared" si="3466"/>
        <v>0.14577935027608313</v>
      </c>
      <c r="BL2441" s="14">
        <f t="shared" si="3467"/>
        <v>8.092615100874001E-2</v>
      </c>
      <c r="BM2441" s="14">
        <f t="shared" si="3468"/>
        <v>0.70675124880859042</v>
      </c>
      <c r="BN2441" s="14">
        <f t="shared" si="3469"/>
        <v>0.2623508423837479</v>
      </c>
    </row>
    <row r="2442" spans="1:66" x14ac:dyDescent="0.25">
      <c r="A2442" t="s">
        <v>344</v>
      </c>
      <c r="B2442" t="s">
        <v>201</v>
      </c>
      <c r="C2442" t="s">
        <v>214</v>
      </c>
      <c r="D2442" s="7" t="s">
        <v>477</v>
      </c>
      <c r="E2442" s="10">
        <f>VLOOKUP(A2442,home!$A$2:$E$405,3,FALSE)</f>
        <v>1.3976999999999999</v>
      </c>
      <c r="F2442" s="10">
        <f>VLOOKUP(B2442,home!$B$2:$E$405,3,FALSE)</f>
        <v>0.8417</v>
      </c>
      <c r="G2442" s="10">
        <f>VLOOKUP(C2442,away!$B$2:$E$405,4,FALSE)</f>
        <v>0.78700000000000003</v>
      </c>
      <c r="H2442" s="10">
        <f>VLOOKUP(A2442,away!$A$2:$E$405,3,FALSE)</f>
        <v>1.0585</v>
      </c>
      <c r="I2442" s="10">
        <f>VLOOKUP(C2442,away!$B$2:$E$405,3,FALSE)</f>
        <v>0.70850000000000002</v>
      </c>
      <c r="J2442" s="10">
        <f>VLOOKUP(B2442,home!$B$2:$E$405,4,FALSE)</f>
        <v>1.0003</v>
      </c>
      <c r="K2442" s="12">
        <f t="shared" si="3414"/>
        <v>0.92586149883000002</v>
      </c>
      <c r="L2442" s="12">
        <f t="shared" si="3415"/>
        <v>0.75017223417500001</v>
      </c>
      <c r="M2442" s="13">
        <f t="shared" si="3416"/>
        <v>0.1871146528793719</v>
      </c>
      <c r="N2442" s="13">
        <f t="shared" si="3417"/>
        <v>0.17324225296795046</v>
      </c>
      <c r="O2442" s="13">
        <f t="shared" si="3418"/>
        <v>0.140368217197398</v>
      </c>
      <c r="P2442" s="13">
        <f t="shared" si="3419"/>
        <v>0.1299615279624779</v>
      </c>
      <c r="Q2442" s="13">
        <f t="shared" si="3420"/>
        <v>8.0199165996796287E-2</v>
      </c>
      <c r="R2442" s="13">
        <f t="shared" si="3421"/>
        <v>5.2650169551066855E-2</v>
      </c>
      <c r="S2442" s="13">
        <f t="shared" si="3422"/>
        <v>2.256637640403085E-2</v>
      </c>
      <c r="T2442" s="13">
        <f t="shared" si="3423"/>
        <v>6.0163187534788366E-2</v>
      </c>
      <c r="U2442" s="13">
        <f t="shared" si="3424"/>
        <v>4.8746764894204389E-2</v>
      </c>
      <c r="V2442" s="13">
        <f t="shared" si="3425"/>
        <v>1.7415114286075562E-3</v>
      </c>
      <c r="W2442" s="13">
        <f t="shared" si="3426"/>
        <v>2.4751106678236601E-2</v>
      </c>
      <c r="X2442" s="13">
        <f t="shared" si="3427"/>
        <v>1.8567592995116514E-2</v>
      </c>
      <c r="Y2442" s="13">
        <f t="shared" si="3428"/>
        <v>6.9644463601993166E-3</v>
      </c>
      <c r="Z2442" s="13">
        <f t="shared" si="3429"/>
        <v>1.3165565107272128E-2</v>
      </c>
      <c r="AA2442" s="13">
        <f t="shared" si="3430"/>
        <v>1.2189489843162921E-2</v>
      </c>
      <c r="AB2442" s="13">
        <f t="shared" si="3431"/>
        <v>5.6428896680819412E-3</v>
      </c>
      <c r="AC2442" s="13">
        <f t="shared" si="3432"/>
        <v>7.559853101532106E-5</v>
      </c>
      <c r="AD2442" s="13">
        <f t="shared" si="3433"/>
        <v>5.72902418170334E-3</v>
      </c>
      <c r="AE2442" s="13">
        <f t="shared" si="3434"/>
        <v>4.297754870030996E-3</v>
      </c>
      <c r="AF2442" s="13">
        <f t="shared" si="3435"/>
        <v>1.6120281863938194E-3</v>
      </c>
      <c r="AG2442" s="13">
        <f t="shared" si="3436"/>
        <v>4.0309959538004157E-4</v>
      </c>
      <c r="AH2442" s="13">
        <f t="shared" si="3437"/>
        <v>2.4691103476746881E-3</v>
      </c>
      <c r="AI2442" s="13">
        <f t="shared" si="3438"/>
        <v>2.2860542072747491E-3</v>
      </c>
      <c r="AJ2442" s="13">
        <f t="shared" si="3439"/>
        <v>1.0582847873770132E-3</v>
      </c>
      <c r="AK2442" s="13">
        <f t="shared" si="3440"/>
        <v>3.2660837980995653E-4</v>
      </c>
      <c r="AL2442" s="13">
        <f t="shared" si="3441"/>
        <v>2.1002952898197176E-6</v>
      </c>
      <c r="AM2442" s="13">
        <f t="shared" si="3442"/>
        <v>1.0608565831410339E-3</v>
      </c>
      <c r="AN2442" s="13">
        <f t="shared" si="3443"/>
        <v>7.958251531141661E-4</v>
      </c>
      <c r="AO2442" s="13">
        <f t="shared" si="3444"/>
        <v>2.985029665621577E-4</v>
      </c>
      <c r="AP2442" s="13">
        <f t="shared" si="3445"/>
        <v>7.4642879111266389E-5</v>
      </c>
      <c r="AQ2442" s="13">
        <f t="shared" si="3446"/>
        <v>1.3998753847038282E-5</v>
      </c>
      <c r="AR2442" s="13">
        <f t="shared" si="3447"/>
        <v>3.7045160518794652E-4</v>
      </c>
      <c r="AS2442" s="13">
        <f t="shared" si="3448"/>
        <v>3.4298687842329156E-4</v>
      </c>
      <c r="AT2442" s="13">
        <f t="shared" si="3449"/>
        <v>1.5877917266800582E-4</v>
      </c>
      <c r="AU2442" s="13">
        <f t="shared" si="3450"/>
        <v>4.9002507596462424E-5</v>
      </c>
      <c r="AV2442" s="13">
        <f t="shared" si="3451"/>
        <v>1.1342383782422289E-5</v>
      </c>
      <c r="AW2442" s="13">
        <f t="shared" si="3452"/>
        <v>4.0521439787053181E-8</v>
      </c>
      <c r="AX2442" s="13">
        <f t="shared" si="3453"/>
        <v>1.6370104435177167E-4</v>
      </c>
      <c r="AY2442" s="13">
        <f t="shared" si="3454"/>
        <v>1.2280397817814932E-4</v>
      </c>
      <c r="AZ2442" s="13">
        <f t="shared" si="3455"/>
        <v>4.60620673377401E-5</v>
      </c>
      <c r="BA2442" s="13">
        <f t="shared" si="3456"/>
        <v>1.1518161321823928E-5</v>
      </c>
      <c r="BB2442" s="13">
        <f t="shared" si="3457"/>
        <v>2.1601512030951813E-6</v>
      </c>
      <c r="BC2442" s="13">
        <f t="shared" si="3458"/>
        <v>3.2409709083634543E-7</v>
      </c>
      <c r="BD2442" s="13">
        <f t="shared" si="3459"/>
        <v>4.6317084719592795E-5</v>
      </c>
      <c r="BE2442" s="13">
        <f t="shared" si="3460"/>
        <v>4.288320547991828E-5</v>
      </c>
      <c r="BF2442" s="13">
        <f t="shared" si="3461"/>
        <v>1.9851954450135998E-5</v>
      </c>
      <c r="BG2442" s="13">
        <f t="shared" si="3462"/>
        <v>6.126720100635936E-6</v>
      </c>
      <c r="BH2442" s="13">
        <f t="shared" si="3463"/>
        <v>1.418123563821669E-6</v>
      </c>
      <c r="BI2442" s="13">
        <f t="shared" si="3464"/>
        <v>2.6259720166521441E-7</v>
      </c>
      <c r="BJ2442" s="14">
        <f t="shared" si="3465"/>
        <v>0.37852005520185483</v>
      </c>
      <c r="BK2442" s="14">
        <f t="shared" si="3466"/>
        <v>0.34158457147897148</v>
      </c>
      <c r="BL2442" s="14">
        <f t="shared" si="3467"/>
        <v>0.26678701110922437</v>
      </c>
      <c r="BM2442" s="14">
        <f t="shared" si="3468"/>
        <v>0.23639845288552322</v>
      </c>
      <c r="BN2442" s="14">
        <f t="shared" si="3469"/>
        <v>0.76353598655506139</v>
      </c>
    </row>
    <row r="2443" spans="1:66" x14ac:dyDescent="0.25">
      <c r="A2443" t="s">
        <v>344</v>
      </c>
      <c r="B2443" t="s">
        <v>210</v>
      </c>
      <c r="C2443" t="s">
        <v>209</v>
      </c>
      <c r="D2443" s="7" t="s">
        <v>477</v>
      </c>
      <c r="E2443" s="10">
        <f>VLOOKUP(A2443,home!$A$2:$E$405,3,FALSE)</f>
        <v>1.3976999999999999</v>
      </c>
      <c r="F2443" s="10">
        <f>VLOOKUP(B2443,home!$B$2:$E$405,3,FALSE)</f>
        <v>1.1783999999999999</v>
      </c>
      <c r="G2443" s="10">
        <f>VLOOKUP(C2443,away!$B$2:$E$405,4,FALSE)</f>
        <v>0.98799999999999999</v>
      </c>
      <c r="H2443" s="10">
        <f>VLOOKUP(A2443,away!$A$2:$E$405,3,FALSE)</f>
        <v>1.0585</v>
      </c>
      <c r="I2443" s="10">
        <f>VLOOKUP(C2443,away!$B$2:$E$405,3,FALSE)</f>
        <v>1.2146999999999999</v>
      </c>
      <c r="J2443" s="10">
        <f>VLOOKUP(B2443,home!$B$2:$E$405,4,FALSE)</f>
        <v>0.94469999999999998</v>
      </c>
      <c r="K2443" s="12">
        <f t="shared" si="3414"/>
        <v>1.6272850838399999</v>
      </c>
      <c r="L2443" s="12">
        <f t="shared" si="3415"/>
        <v>1.2146574247649999</v>
      </c>
      <c r="M2443" s="13">
        <f t="shared" si="3416"/>
        <v>5.8312283764214247E-2</v>
      </c>
      <c r="N2443" s="13">
        <f t="shared" si="3417"/>
        <v>9.4890709574151244E-2</v>
      </c>
      <c r="O2443" s="13">
        <f t="shared" si="3418"/>
        <v>7.0829448429206396E-2</v>
      </c>
      <c r="P2443" s="13">
        <f t="shared" si="3419"/>
        <v>0.11525970492546207</v>
      </c>
      <c r="Q2443" s="13">
        <f t="shared" si="3420"/>
        <v>7.7207118142504916E-2</v>
      </c>
      <c r="R2443" s="13">
        <f t="shared" si="3421"/>
        <v>4.3016757713272617E-2</v>
      </c>
      <c r="S2443" s="13">
        <f t="shared" si="3422"/>
        <v>5.6955407685718891E-2</v>
      </c>
      <c r="T2443" s="13">
        <f t="shared" si="3423"/>
        <v>9.3780199296502137E-2</v>
      </c>
      <c r="U2443" s="13">
        <f t="shared" si="3424"/>
        <v>7.0000528181967794E-2</v>
      </c>
      <c r="V2443" s="13">
        <f t="shared" si="3425"/>
        <v>1.2508634659226591E-2</v>
      </c>
      <c r="W2443" s="13">
        <f t="shared" si="3426"/>
        <v>4.1879330573190307E-2</v>
      </c>
      <c r="X2443" s="13">
        <f t="shared" si="3427"/>
        <v>5.0869039824913469E-2</v>
      </c>
      <c r="Y2443" s="13">
        <f t="shared" si="3428"/>
        <v>3.089422845699882E-2</v>
      </c>
      <c r="Z2443" s="13">
        <f t="shared" si="3429"/>
        <v>1.7416874715247894E-2</v>
      </c>
      <c r="AA2443" s="13">
        <f t="shared" si="3430"/>
        <v>2.8342220431232943E-2</v>
      </c>
      <c r="AB2443" s="13">
        <f t="shared" si="3431"/>
        <v>2.3060436275325336E-2</v>
      </c>
      <c r="AC2443" s="13">
        <f t="shared" si="3432"/>
        <v>1.5452806925644377E-3</v>
      </c>
      <c r="AD2443" s="13">
        <f t="shared" si="3433"/>
        <v>1.7037402490739265E-2</v>
      </c>
      <c r="AE2443" s="13">
        <f t="shared" si="3434"/>
        <v>2.0694607434086149E-2</v>
      </c>
      <c r="AF2443" s="13">
        <f t="shared" si="3435"/>
        <v>1.2568429286204857E-2</v>
      </c>
      <c r="AG2443" s="13">
        <f t="shared" si="3436"/>
        <v>5.0887786500408679E-3</v>
      </c>
      <c r="AH2443" s="13">
        <f t="shared" si="3437"/>
        <v>5.2888840472694104E-3</v>
      </c>
      <c r="AI2443" s="13">
        <f t="shared" si="3438"/>
        <v>8.6065221202808392E-3</v>
      </c>
      <c r="AJ2443" s="13">
        <f t="shared" si="3439"/>
        <v>7.0026325350360128E-3</v>
      </c>
      <c r="AK2443" s="13">
        <f t="shared" si="3440"/>
        <v>3.7984264906255967E-3</v>
      </c>
      <c r="AL2443" s="13">
        <f t="shared" si="3441"/>
        <v>1.2217569620299768E-4</v>
      </c>
      <c r="AM2443" s="13">
        <f t="shared" si="3442"/>
        <v>5.5449421881116961E-3</v>
      </c>
      <c r="AN2443" s="13">
        <f t="shared" si="3443"/>
        <v>6.7352051986825567E-3</v>
      </c>
      <c r="AO2443" s="13">
        <f t="shared" si="3444"/>
        <v>4.0904835009477987E-3</v>
      </c>
      <c r="AP2443" s="13">
        <f t="shared" si="3445"/>
        <v>1.6561787184349917E-3</v>
      </c>
      <c r="AQ2443" s="13">
        <f t="shared" si="3446"/>
        <v>5.0292244427121112E-4</v>
      </c>
      <c r="AR2443" s="13">
        <f t="shared" si="3447"/>
        <v>1.2848364553473904E-3</v>
      </c>
      <c r="AS2443" s="13">
        <f t="shared" si="3448"/>
        <v>2.0907951989606664E-3</v>
      </c>
      <c r="AT2443" s="13">
        <f t="shared" si="3449"/>
        <v>1.7011599203164893E-3</v>
      </c>
      <c r="AU2443" s="13">
        <f t="shared" si="3450"/>
        <v>9.2275738785248869E-4</v>
      </c>
      <c r="AV2443" s="13">
        <f t="shared" si="3451"/>
        <v>3.7539733331387913E-4</v>
      </c>
      <c r="AW2443" s="13">
        <f t="shared" si="3452"/>
        <v>6.7081038049664824E-6</v>
      </c>
      <c r="AX2443" s="13">
        <f t="shared" si="3453"/>
        <v>1.5038669522448801E-3</v>
      </c>
      <c r="AY2443" s="13">
        <f t="shared" si="3454"/>
        <v>1.8266831594029552E-3</v>
      </c>
      <c r="AZ2443" s="13">
        <f t="shared" si="3455"/>
        <v>1.1093971311309941E-3</v>
      </c>
      <c r="BA2443" s="13">
        <f t="shared" si="3456"/>
        <v>4.4917915411375091E-4</v>
      </c>
      <c r="BB2443" s="13">
        <f t="shared" si="3457"/>
        <v>1.3639969864848238E-4</v>
      </c>
      <c r="BC2443" s="13">
        <f t="shared" si="3458"/>
        <v>3.3135781339817526E-5</v>
      </c>
      <c r="BD2443" s="13">
        <f t="shared" si="3459"/>
        <v>2.6010602334940869E-4</v>
      </c>
      <c r="BE2443" s="13">
        <f t="shared" si="3460"/>
        <v>4.2326665201343141E-4</v>
      </c>
      <c r="BF2443" s="13">
        <f t="shared" si="3461"/>
        <v>3.4438775465417653E-4</v>
      </c>
      <c r="BG2443" s="13">
        <f t="shared" si="3462"/>
        <v>1.8680568540196368E-4</v>
      </c>
      <c r="BH2443" s="13">
        <f t="shared" si="3463"/>
        <v>7.5996526357780789E-5</v>
      </c>
      <c r="BI2443" s="13">
        <f t="shared" si="3464"/>
        <v>2.4733602753134024E-5</v>
      </c>
      <c r="BJ2443" s="14">
        <f t="shared" si="3465"/>
        <v>0.46849823765666115</v>
      </c>
      <c r="BK2443" s="14">
        <f t="shared" si="3466"/>
        <v>0.24653017058279217</v>
      </c>
      <c r="BL2443" s="14">
        <f t="shared" si="3467"/>
        <v>0.2676360987645377</v>
      </c>
      <c r="BM2443" s="14">
        <f t="shared" si="3468"/>
        <v>0.53874538411482964</v>
      </c>
      <c r="BN2443" s="14">
        <f t="shared" si="3469"/>
        <v>0.45951602254881146</v>
      </c>
    </row>
    <row r="2444" spans="1:66" x14ac:dyDescent="0.25">
      <c r="A2444" t="s">
        <v>346</v>
      </c>
      <c r="B2444" t="s">
        <v>242</v>
      </c>
      <c r="C2444" t="s">
        <v>322</v>
      </c>
      <c r="D2444" s="7" t="s">
        <v>477</v>
      </c>
      <c r="E2444" s="10">
        <f>VLOOKUP(A2444,home!$A$2:$E$405,3,FALSE)</f>
        <v>1.5941000000000001</v>
      </c>
      <c r="F2444" s="10">
        <f>VLOOKUP(B2444,home!$B$2:$E$405,3,FALSE)</f>
        <v>0.37640000000000001</v>
      </c>
      <c r="G2444" s="10">
        <f>VLOOKUP(C2444,away!$B$2:$E$405,4,FALSE)</f>
        <v>1.1849000000000001</v>
      </c>
      <c r="H2444" s="10">
        <f>VLOOKUP(A2444,away!$A$2:$E$405,3,FALSE)</f>
        <v>1.1647000000000001</v>
      </c>
      <c r="I2444" s="10">
        <f>VLOOKUP(C2444,away!$B$2:$E$405,3,FALSE)</f>
        <v>0.85860000000000003</v>
      </c>
      <c r="J2444" s="10">
        <f>VLOOKUP(B2444,home!$B$2:$E$405,4,FALSE)</f>
        <v>1.0303</v>
      </c>
      <c r="K2444" s="12">
        <f t="shared" si="3414"/>
        <v>0.71096279747600011</v>
      </c>
      <c r="L2444" s="12">
        <f t="shared" si="3415"/>
        <v>1.0303117660260002</v>
      </c>
      <c r="M2444" s="13">
        <f t="shared" si="3416"/>
        <v>0.17529683122747194</v>
      </c>
      <c r="N2444" s="13">
        <f t="shared" si="3417"/>
        <v>0.12462952551816173</v>
      </c>
      <c r="O2444" s="13">
        <f t="shared" si="3418"/>
        <v>0.18061038776073832</v>
      </c>
      <c r="P2444" s="13">
        <f t="shared" si="3419"/>
        <v>0.12840726653559967</v>
      </c>
      <c r="Q2444" s="13">
        <f t="shared" si="3420"/>
        <v>4.4303478055249389E-2</v>
      </c>
      <c r="R2444" s="13">
        <f t="shared" si="3421"/>
        <v>9.3042503788203473E-2</v>
      </c>
      <c r="S2444" s="13">
        <f t="shared" si="3422"/>
        <v>2.3515008776382993E-2</v>
      </c>
      <c r="T2444" s="13">
        <f t="shared" si="3423"/>
        <v>4.5646394716198142E-2</v>
      </c>
      <c r="U2444" s="13">
        <f t="shared" si="3424"/>
        <v>6.6149758777432482E-2</v>
      </c>
      <c r="V2444" s="13">
        <f t="shared" si="3425"/>
        <v>1.9138952790929927E-3</v>
      </c>
      <c r="W2444" s="13">
        <f t="shared" si="3426"/>
        <v>1.0499374898692232E-2</v>
      </c>
      <c r="X2444" s="13">
        <f t="shared" si="3427"/>
        <v>1.0817629494040651E-2</v>
      </c>
      <c r="Y2444" s="13">
        <f t="shared" si="3428"/>
        <v>5.5727654741099834E-3</v>
      </c>
      <c r="Z2444" s="13">
        <f t="shared" si="3429"/>
        <v>3.1954262131168247E-2</v>
      </c>
      <c r="AA2444" s="13">
        <f t="shared" si="3430"/>
        <v>2.2718291596056792E-2</v>
      </c>
      <c r="AB2444" s="13">
        <f t="shared" si="3431"/>
        <v>8.0759300735040191E-3</v>
      </c>
      <c r="AC2444" s="13">
        <f t="shared" si="3432"/>
        <v>8.762211341145641E-5</v>
      </c>
      <c r="AD2444" s="13">
        <f t="shared" si="3433"/>
        <v>1.8661662374308806E-3</v>
      </c>
      <c r="AE2444" s="13">
        <f t="shared" si="3434"/>
        <v>1.9227330317855063E-3</v>
      </c>
      <c r="AF2444" s="13">
        <f t="shared" si="3435"/>
        <v>9.9050723278772514E-4</v>
      </c>
      <c r="AG2444" s="13">
        <f t="shared" si="3436"/>
        <v>3.401770854250159E-4</v>
      </c>
      <c r="AH2444" s="13">
        <f t="shared" si="3437"/>
        <v>8.2307130621054238E-3</v>
      </c>
      <c r="AI2444" s="13">
        <f t="shared" si="3438"/>
        <v>5.8517307838567281E-3</v>
      </c>
      <c r="AJ2444" s="13">
        <f t="shared" si="3439"/>
        <v>2.0801814440836027E-3</v>
      </c>
      <c r="AK2444" s="13">
        <f t="shared" si="3440"/>
        <v>4.9297720624778135E-4</v>
      </c>
      <c r="AL2444" s="13">
        <f t="shared" si="3441"/>
        <v>2.5673746621551387E-6</v>
      </c>
      <c r="AM2444" s="13">
        <f t="shared" si="3442"/>
        <v>2.6535495374382413E-4</v>
      </c>
      <c r="AN2444" s="13">
        <f t="shared" si="3443"/>
        <v>2.7339833101554706E-4</v>
      </c>
      <c r="AO2444" s="13">
        <f t="shared" si="3444"/>
        <v>1.4084275862859459E-4</v>
      </c>
      <c r="AP2444" s="13">
        <f t="shared" si="3445"/>
        <v>4.8370650458200336E-5</v>
      </c>
      <c r="AQ2444" s="13">
        <f t="shared" si="3446"/>
        <v>1.2459212574353684E-5</v>
      </c>
      <c r="AR2444" s="13">
        <f t="shared" si="3447"/>
        <v>1.6960401021342217E-3</v>
      </c>
      <c r="AS2444" s="13">
        <f t="shared" si="3448"/>
        <v>1.2058214156448273E-3</v>
      </c>
      <c r="AT2444" s="13">
        <f t="shared" si="3449"/>
        <v>4.2864708346165847E-4</v>
      </c>
      <c r="AU2444" s="13">
        <f t="shared" si="3450"/>
        <v>1.015840431959431E-4</v>
      </c>
      <c r="AV2444" s="13">
        <f t="shared" si="3451"/>
        <v>1.8055618882377629E-5</v>
      </c>
      <c r="AW2444" s="13">
        <f t="shared" si="3452"/>
        <v>5.2239893808764818E-8</v>
      </c>
      <c r="AX2444" s="13">
        <f t="shared" si="3453"/>
        <v>3.144291670630396E-5</v>
      </c>
      <c r="AY2444" s="13">
        <f t="shared" si="3454"/>
        <v>3.2396007040680457E-5</v>
      </c>
      <c r="AZ2444" s="13">
        <f t="shared" si="3455"/>
        <v>1.6688993613137104E-5</v>
      </c>
      <c r="BA2444" s="13">
        <f t="shared" si="3456"/>
        <v>5.7316221609159766E-6</v>
      </c>
      <c r="BB2444" s="13">
        <f t="shared" si="3457"/>
        <v>1.4763394377017748E-6</v>
      </c>
      <c r="BC2444" s="13">
        <f t="shared" si="3458"/>
        <v>3.0421797866246958E-7</v>
      </c>
      <c r="BD2444" s="13">
        <f t="shared" si="3459"/>
        <v>2.9124167881347117E-4</v>
      </c>
      <c r="BE2444" s="13">
        <f t="shared" si="3460"/>
        <v>2.0706199871083219E-4</v>
      </c>
      <c r="BF2444" s="13">
        <f t="shared" si="3461"/>
        <v>7.3606688927212573E-5</v>
      </c>
      <c r="BG2444" s="13">
        <f t="shared" si="3462"/>
        <v>1.7443872490878928E-5</v>
      </c>
      <c r="BH2444" s="13">
        <f t="shared" si="3463"/>
        <v>3.1004860962324802E-6</v>
      </c>
      <c r="BI2444" s="13">
        <f t="shared" si="3464"/>
        <v>4.408660537025776E-7</v>
      </c>
      <c r="BJ2444" s="14">
        <f t="shared" si="3465"/>
        <v>0.24741721774723927</v>
      </c>
      <c r="BK2444" s="14">
        <f t="shared" si="3466"/>
        <v>0.32925558731366189</v>
      </c>
      <c r="BL2444" s="14">
        <f t="shared" si="3467"/>
        <v>0.39129551834664</v>
      </c>
      <c r="BM2444" s="14">
        <f t="shared" si="3468"/>
        <v>0.25360024888613791</v>
      </c>
      <c r="BN2444" s="14">
        <f t="shared" si="3469"/>
        <v>0.74628999288542441</v>
      </c>
    </row>
    <row r="2445" spans="1:66" x14ac:dyDescent="0.25">
      <c r="A2445" t="s">
        <v>346</v>
      </c>
      <c r="B2445" t="s">
        <v>239</v>
      </c>
      <c r="C2445" t="s">
        <v>243</v>
      </c>
      <c r="D2445" s="7" t="s">
        <v>477</v>
      </c>
      <c r="E2445" s="10">
        <f>VLOOKUP(A2445,home!$A$2:$E$405,3,FALSE)</f>
        <v>1.5941000000000001</v>
      </c>
      <c r="F2445" s="10">
        <f>VLOOKUP(B2445,home!$B$2:$E$405,3,FALSE)</f>
        <v>1.4637</v>
      </c>
      <c r="G2445" s="10">
        <f>VLOOKUP(C2445,away!$B$2:$E$405,4,FALSE)</f>
        <v>1.1919</v>
      </c>
      <c r="H2445" s="10">
        <f>VLOOKUP(A2445,away!$A$2:$E$405,3,FALSE)</f>
        <v>1.1647000000000001</v>
      </c>
      <c r="I2445" s="10">
        <f>VLOOKUP(C2445,away!$B$2:$E$405,3,FALSE)</f>
        <v>0.85860000000000003</v>
      </c>
      <c r="J2445" s="10">
        <f>VLOOKUP(B2445,home!$B$2:$E$405,4,FALSE)</f>
        <v>0.76319999999999999</v>
      </c>
      <c r="K2445" s="12">
        <f t="shared" si="3414"/>
        <v>2.7810414022230003</v>
      </c>
      <c r="L2445" s="12">
        <f t="shared" si="3415"/>
        <v>0.76320871574400007</v>
      </c>
      <c r="M2445" s="13">
        <f t="shared" si="3416"/>
        <v>2.8890278689797915E-2</v>
      </c>
      <c r="N2445" s="13">
        <f t="shared" si="3417"/>
        <v>8.0345061158088857E-2</v>
      </c>
      <c r="O2445" s="13">
        <f t="shared" si="3418"/>
        <v>2.2049312496326919E-2</v>
      </c>
      <c r="P2445" s="13">
        <f t="shared" si="3419"/>
        <v>6.1320050942838142E-2</v>
      </c>
      <c r="Q2445" s="13">
        <f t="shared" si="3420"/>
        <v>0.1117214707723921</v>
      </c>
      <c r="R2445" s="13">
        <f t="shared" si="3421"/>
        <v>8.4141137366798985E-3</v>
      </c>
      <c r="S2445" s="13">
        <f t="shared" si="3422"/>
        <v>3.2538182549274729E-2</v>
      </c>
      <c r="T2445" s="13">
        <f t="shared" si="3423"/>
        <v>8.526680022922821E-2</v>
      </c>
      <c r="U2445" s="13">
        <f t="shared" si="3424"/>
        <v>2.3399998664720072E-2</v>
      </c>
      <c r="V2445" s="13">
        <f t="shared" si="3425"/>
        <v>7.6736424153540546E-3</v>
      </c>
      <c r="W2445" s="13">
        <f t="shared" si="3426"/>
        <v>0.10356734524508976</v>
      </c>
      <c r="X2445" s="13">
        <f t="shared" si="3427"/>
        <v>7.9043500557520421E-2</v>
      </c>
      <c r="Y2445" s="13">
        <f t="shared" si="3428"/>
        <v>3.0163344274207651E-2</v>
      </c>
      <c r="Z2445" s="13">
        <f t="shared" si="3429"/>
        <v>2.1405749796984718E-3</v>
      </c>
      <c r="AA2445" s="13">
        <f t="shared" si="3430"/>
        <v>5.9530276431041087E-3</v>
      </c>
      <c r="AB2445" s="13">
        <f t="shared" si="3431"/>
        <v>8.2778081720252684E-3</v>
      </c>
      <c r="AC2445" s="13">
        <f t="shared" si="3432"/>
        <v>1.0179638384571895E-3</v>
      </c>
      <c r="AD2445" s="13">
        <f t="shared" si="3433"/>
        <v>7.2006268761229494E-2</v>
      </c>
      <c r="AE2445" s="13">
        <f t="shared" si="3434"/>
        <v>5.4955811906775273E-2</v>
      </c>
      <c r="AF2445" s="13">
        <f t="shared" si="3435"/>
        <v>2.0971377314019386E-2</v>
      </c>
      <c r="AG2445" s="13">
        <f t="shared" si="3436"/>
        <v>5.3351793157385323E-3</v>
      </c>
      <c r="AH2445" s="13">
        <f t="shared" si="3437"/>
        <v>4.0842637030235235E-4</v>
      </c>
      <c r="AI2445" s="13">
        <f t="shared" si="3438"/>
        <v>1.1358506455705045E-3</v>
      </c>
      <c r="AJ2445" s="13">
        <f t="shared" si="3439"/>
        <v>1.5794238360366481E-3</v>
      </c>
      <c r="AK2445" s="13">
        <f t="shared" si="3440"/>
        <v>1.4641476932252635E-3</v>
      </c>
      <c r="AL2445" s="13">
        <f t="shared" si="3441"/>
        <v>8.6425742170780792E-5</v>
      </c>
      <c r="AM2445" s="13">
        <f t="shared" si="3442"/>
        <v>4.0050482928915186E-2</v>
      </c>
      <c r="AN2445" s="13">
        <f t="shared" si="3443"/>
        <v>3.0566877641104356E-2</v>
      </c>
      <c r="AO2445" s="13">
        <f t="shared" si="3444"/>
        <v>1.166445371438562E-2</v>
      </c>
      <c r="AP2445" s="13">
        <f t="shared" si="3445"/>
        <v>2.9674709130705274E-3</v>
      </c>
      <c r="AQ2445" s="13">
        <f t="shared" si="3446"/>
        <v>5.6619991614305799E-4</v>
      </c>
      <c r="AR2445" s="13">
        <f t="shared" si="3447"/>
        <v>6.2342913110888368E-5</v>
      </c>
      <c r="AS2445" s="13">
        <f t="shared" si="3448"/>
        <v>1.7337822249657164E-4</v>
      </c>
      <c r="AT2445" s="13">
        <f t="shared" si="3449"/>
        <v>2.4108600750339851E-4</v>
      </c>
      <c r="AU2445" s="13">
        <f t="shared" si="3450"/>
        <v>2.2349005612119874E-4</v>
      </c>
      <c r="AV2445" s="13">
        <f t="shared" si="3451"/>
        <v>1.5538377476454889E-4</v>
      </c>
      <c r="AW2445" s="13">
        <f t="shared" si="3452"/>
        <v>5.0955538150896193E-6</v>
      </c>
      <c r="AX2445" s="13">
        <f t="shared" si="3453"/>
        <v>1.856367520072312E-2</v>
      </c>
      <c r="AY2445" s="13">
        <f t="shared" si="3454"/>
        <v>1.4167958709432635E-2</v>
      </c>
      <c r="AZ2445" s="13">
        <f t="shared" si="3455"/>
        <v>5.4065547856700499E-3</v>
      </c>
      <c r="BA2445" s="13">
        <f t="shared" si="3456"/>
        <v>1.375443244856939E-3</v>
      </c>
      <c r="BB2445" s="13">
        <f t="shared" si="3457"/>
        <v>2.6243756812150613E-4</v>
      </c>
      <c r="BC2445" s="13">
        <f t="shared" si="3458"/>
        <v>4.0058927865798648E-5</v>
      </c>
      <c r="BD2445" s="13">
        <f t="shared" si="3459"/>
        <v>7.930109108516813E-6</v>
      </c>
      <c r="BE2445" s="13">
        <f t="shared" si="3460"/>
        <v>2.2053961754930985E-5</v>
      </c>
      <c r="BF2445" s="13">
        <f t="shared" si="3461"/>
        <v>3.0666490361752845E-5</v>
      </c>
      <c r="BG2445" s="13">
        <f t="shared" si="3462"/>
        <v>2.8428259785635755E-5</v>
      </c>
      <c r="BH2445" s="13">
        <f t="shared" si="3463"/>
        <v>1.9765041864251047E-5</v>
      </c>
      <c r="BI2445" s="13">
        <f t="shared" si="3464"/>
        <v>1.0993479948230609E-5</v>
      </c>
      <c r="BJ2445" s="14">
        <f t="shared" si="3465"/>
        <v>0.76900777308457857</v>
      </c>
      <c r="BK2445" s="14">
        <f t="shared" si="3466"/>
        <v>0.14569450288732547</v>
      </c>
      <c r="BL2445" s="14">
        <f t="shared" si="3467"/>
        <v>7.365762757481098E-2</v>
      </c>
      <c r="BM2445" s="14">
        <f t="shared" si="3468"/>
        <v>0.66359732757467216</v>
      </c>
      <c r="BN2445" s="14">
        <f t="shared" si="3469"/>
        <v>0.31274028779612378</v>
      </c>
    </row>
    <row r="2446" spans="1:66" x14ac:dyDescent="0.25">
      <c r="A2446" t="s">
        <v>346</v>
      </c>
      <c r="B2446" t="s">
        <v>231</v>
      </c>
      <c r="C2446" t="s">
        <v>234</v>
      </c>
      <c r="D2446" s="7" t="s">
        <v>477</v>
      </c>
      <c r="E2446" s="10">
        <f>VLOOKUP(A2446,home!$A$2:$E$405,3,FALSE)</f>
        <v>1.5941000000000001</v>
      </c>
      <c r="F2446" s="10">
        <f>VLOOKUP(B2446,home!$B$2:$E$405,3,FALSE)</f>
        <v>0.90610000000000002</v>
      </c>
      <c r="G2446" s="10">
        <f>VLOOKUP(C2446,away!$B$2:$E$405,4,FALSE)</f>
        <v>0.69699999999999995</v>
      </c>
      <c r="H2446" s="10">
        <f>VLOOKUP(A2446,away!$A$2:$E$405,3,FALSE)</f>
        <v>1.1647000000000001</v>
      </c>
      <c r="I2446" s="10">
        <f>VLOOKUP(C2446,away!$B$2:$E$405,3,FALSE)</f>
        <v>1.3355999999999999</v>
      </c>
      <c r="J2446" s="10">
        <f>VLOOKUP(B2446,home!$B$2:$E$405,4,FALSE)</f>
        <v>1.1448</v>
      </c>
      <c r="K2446" s="12">
        <f t="shared" si="3414"/>
        <v>1.0067565649699999</v>
      </c>
      <c r="L2446" s="12">
        <f t="shared" si="3415"/>
        <v>1.780820336736</v>
      </c>
      <c r="M2446" s="13">
        <f t="shared" si="3416"/>
        <v>6.1570224013802854E-2</v>
      </c>
      <c r="N2446" s="13">
        <f t="shared" si="3417"/>
        <v>6.1986227232569566E-2</v>
      </c>
      <c r="O2446" s="13">
        <f t="shared" si="3418"/>
        <v>0.10964550706117138</v>
      </c>
      <c r="P2446" s="13">
        <f t="shared" si="3419"/>
        <v>0.11038633405329876</v>
      </c>
      <c r="Q2446" s="13">
        <f t="shared" si="3420"/>
        <v>3.1202520602055792E-2</v>
      </c>
      <c r="R2446" s="13">
        <f t="shared" si="3421"/>
        <v>9.7629474403132355E-2</v>
      </c>
      <c r="S2446" s="13">
        <f t="shared" si="3422"/>
        <v>4.9476605538233825E-2</v>
      </c>
      <c r="T2446" s="13">
        <f t="shared" si="3423"/>
        <v>5.556608324556498E-2</v>
      </c>
      <c r="U2446" s="13">
        <f t="shared" si="3424"/>
        <v>9.8289114289924054E-2</v>
      </c>
      <c r="V2446" s="13">
        <f t="shared" si="3425"/>
        <v>9.8560287943052199E-3</v>
      </c>
      <c r="W2446" s="13">
        <f t="shared" si="3426"/>
        <v>1.0471114153243782E-2</v>
      </c>
      <c r="X2446" s="13">
        <f t="shared" si="3427"/>
        <v>1.8647173032380691E-2</v>
      </c>
      <c r="Y2446" s="13">
        <f t="shared" si="3428"/>
        <v>1.6603632479349324E-2</v>
      </c>
      <c r="Z2446" s="13">
        <f t="shared" si="3429"/>
        <v>5.7953517827314963E-2</v>
      </c>
      <c r="AA2446" s="13">
        <f t="shared" si="3430"/>
        <v>5.8345084535755265E-2</v>
      </c>
      <c r="AB2446" s="13">
        <f t="shared" si="3431"/>
        <v>2.9369648445050609E-2</v>
      </c>
      <c r="AC2446" s="13">
        <f t="shared" si="3432"/>
        <v>1.1044004065617868E-3</v>
      </c>
      <c r="AD2446" s="13">
        <f t="shared" si="3433"/>
        <v>2.6354657290821146E-3</v>
      </c>
      <c r="AE2446" s="13">
        <f t="shared" si="3434"/>
        <v>4.6932909671202E-3</v>
      </c>
      <c r="AF2446" s="13">
        <f t="shared" si="3435"/>
        <v>4.1789540002335115E-3</v>
      </c>
      <c r="AG2446" s="13">
        <f t="shared" si="3436"/>
        <v>2.4806554233000326E-3</v>
      </c>
      <c r="AH2446" s="13">
        <f t="shared" si="3437"/>
        <v>2.5801200783068697E-2</v>
      </c>
      <c r="AI2446" s="13">
        <f t="shared" si="3438"/>
        <v>2.5975528272463515E-2</v>
      </c>
      <c r="AJ2446" s="13">
        <f t="shared" si="3439"/>
        <v>1.3075516808433239E-2</v>
      </c>
      <c r="AK2446" s="13">
        <f t="shared" si="3440"/>
        <v>4.3879541290885822E-3</v>
      </c>
      <c r="AL2446" s="13">
        <f t="shared" si="3441"/>
        <v>7.9201084069467238E-5</v>
      </c>
      <c r="AM2446" s="13">
        <f t="shared" si="3442"/>
        <v>5.3065448490137337E-4</v>
      </c>
      <c r="AN2446" s="13">
        <f t="shared" si="3443"/>
        <v>9.4500029849253254E-4</v>
      </c>
      <c r="AO2446" s="13">
        <f t="shared" si="3444"/>
        <v>8.4143787488854627E-4</v>
      </c>
      <c r="AP2446" s="13">
        <f t="shared" si="3445"/>
        <v>4.9948322656714851E-4</v>
      </c>
      <c r="AQ2446" s="13">
        <f t="shared" si="3446"/>
        <v>2.2237247193232328E-4</v>
      </c>
      <c r="AR2446" s="13">
        <f t="shared" si="3447"/>
        <v>9.189460613339499E-3</v>
      </c>
      <c r="AS2446" s="13">
        <f t="shared" si="3448"/>
        <v>9.2515498010127834E-3</v>
      </c>
      <c r="AT2446" s="13">
        <f t="shared" si="3449"/>
        <v>4.6570292491582566E-3</v>
      </c>
      <c r="AU2446" s="13">
        <f t="shared" si="3450"/>
        <v>1.5628315899491284E-3</v>
      </c>
      <c r="AV2446" s="13">
        <f t="shared" si="3451"/>
        <v>3.9334774078094689E-4</v>
      </c>
      <c r="AW2446" s="13">
        <f t="shared" si="3452"/>
        <v>3.9443296313326808E-6</v>
      </c>
      <c r="AX2446" s="13">
        <f t="shared" si="3453"/>
        <v>8.9039981067538514E-5</v>
      </c>
      <c r="AY2446" s="13">
        <f t="shared" si="3454"/>
        <v>1.5856420906766103E-4</v>
      </c>
      <c r="AZ2446" s="13">
        <f t="shared" si="3455"/>
        <v>1.4118718409307485E-4</v>
      </c>
      <c r="BA2446" s="13">
        <f t="shared" si="3456"/>
        <v>8.3809669573145745E-5</v>
      </c>
      <c r="BB2446" s="13">
        <f t="shared" si="3457"/>
        <v>3.7312490997745565E-5</v>
      </c>
      <c r="BC2446" s="13">
        <f t="shared" si="3458"/>
        <v>1.328936855661283E-5</v>
      </c>
      <c r="BD2446" s="13">
        <f t="shared" si="3459"/>
        <v>2.7274630573115776E-3</v>
      </c>
      <c r="BE2446" s="13">
        <f t="shared" si="3460"/>
        <v>2.7458913386615778E-3</v>
      </c>
      <c r="BF2446" s="13">
        <f t="shared" si="3461"/>
        <v>1.382222065945902E-3</v>
      </c>
      <c r="BG2446" s="13">
        <f t="shared" si="3462"/>
        <v>4.6385371304581111E-4</v>
      </c>
      <c r="BH2446" s="13">
        <f t="shared" si="3463"/>
        <v>1.1674694269864518E-4</v>
      </c>
      <c r="BI2446" s="13">
        <f t="shared" si="3464"/>
        <v>2.3507150200407495E-5</v>
      </c>
      <c r="BJ2446" s="14">
        <f t="shared" si="3465"/>
        <v>0.21202726812503767</v>
      </c>
      <c r="BK2446" s="14">
        <f t="shared" si="3466"/>
        <v>0.23263135809933957</v>
      </c>
      <c r="BL2446" s="14">
        <f t="shared" si="3467"/>
        <v>0.49503293199019222</v>
      </c>
      <c r="BM2446" s="14">
        <f t="shared" si="3468"/>
        <v>0.52507016879641721</v>
      </c>
      <c r="BN2446" s="14">
        <f t="shared" si="3469"/>
        <v>0.4724202873660307</v>
      </c>
    </row>
    <row r="2447" spans="1:66" x14ac:dyDescent="0.25">
      <c r="A2447" t="s">
        <v>347</v>
      </c>
      <c r="B2447" t="s">
        <v>250</v>
      </c>
      <c r="C2447" t="s">
        <v>246</v>
      </c>
      <c r="D2447" s="7" t="s">
        <v>477</v>
      </c>
      <c r="E2447" s="10">
        <f>VLOOKUP(A2447,home!$A$2:$E$405,3,FALSE)</f>
        <v>1.1607000000000001</v>
      </c>
      <c r="F2447" s="10">
        <f>VLOOKUP(B2447,home!$B$2:$E$405,3,FALSE)</f>
        <v>0.68920000000000003</v>
      </c>
      <c r="G2447" s="10">
        <f>VLOOKUP(C2447,away!$B$2:$E$405,4,FALSE)</f>
        <v>2.1539000000000001</v>
      </c>
      <c r="H2447" s="10">
        <f>VLOOKUP(A2447,away!$A$2:$E$405,3,FALSE)</f>
        <v>0.89880000000000004</v>
      </c>
      <c r="I2447" s="10">
        <f>VLOOKUP(C2447,away!$B$2:$E$405,3,FALSE)</f>
        <v>0.8901</v>
      </c>
      <c r="J2447" s="10">
        <f>VLOOKUP(B2447,home!$B$2:$E$405,4,FALSE)</f>
        <v>1.1126</v>
      </c>
      <c r="K2447" s="12">
        <f t="shared" si="3414"/>
        <v>1.7230218683160001</v>
      </c>
      <c r="L2447" s="12">
        <f t="shared" si="3415"/>
        <v>0.89010434368800007</v>
      </c>
      <c r="M2447" s="13">
        <f t="shared" si="3416"/>
        <v>7.3305018149433923E-2</v>
      </c>
      <c r="N2447" s="13">
        <f t="shared" si="3417"/>
        <v>0.12630614932877593</v>
      </c>
      <c r="O2447" s="13">
        <f t="shared" si="3418"/>
        <v>6.5249115068938809E-2</v>
      </c>
      <c r="P2447" s="13">
        <f t="shared" si="3419"/>
        <v>0.11242565215204861</v>
      </c>
      <c r="Q2447" s="13">
        <f t="shared" si="3420"/>
        <v>0.10881412869813362</v>
      </c>
      <c r="R2447" s="13">
        <f t="shared" si="3421"/>
        <v>2.9039260372330285E-2</v>
      </c>
      <c r="S2447" s="13">
        <f t="shared" si="3422"/>
        <v>4.3105941383328891E-2</v>
      </c>
      <c r="T2447" s="13">
        <f t="shared" si="3423"/>
        <v>9.6855928608833783E-2</v>
      </c>
      <c r="U2447" s="13">
        <f t="shared" si="3424"/>
        <v>5.0035280661247301E-2</v>
      </c>
      <c r="V2447" s="13">
        <f t="shared" si="3425"/>
        <v>7.3455840844341329E-3</v>
      </c>
      <c r="W2447" s="13">
        <f t="shared" si="3426"/>
        <v>6.2496374442878637E-2</v>
      </c>
      <c r="X2447" s="13">
        <f t="shared" si="3427"/>
        <v>5.562829435635798E-2</v>
      </c>
      <c r="Y2447" s="13">
        <f t="shared" si="3428"/>
        <v>2.4757493219274448E-2</v>
      </c>
      <c r="Z2447" s="13">
        <f t="shared" si="3429"/>
        <v>8.6159905982993341E-3</v>
      </c>
      <c r="AA2447" s="13">
        <f t="shared" si="3430"/>
        <v>1.4845540218074807E-2</v>
      </c>
      <c r="AB2447" s="13">
        <f t="shared" si="3431"/>
        <v>1.278959522135379E-2</v>
      </c>
      <c r="AC2447" s="13">
        <f t="shared" si="3432"/>
        <v>7.041060267582391E-4</v>
      </c>
      <c r="AD2447" s="13">
        <f t="shared" si="3433"/>
        <v>2.6920654963886272E-2</v>
      </c>
      <c r="AE2447" s="13">
        <f t="shared" si="3434"/>
        <v>2.3962191918281091E-2</v>
      </c>
      <c r="AF2447" s="13">
        <f t="shared" si="3435"/>
        <v>1.0664425555373743E-2</v>
      </c>
      <c r="AG2447" s="13">
        <f t="shared" si="3436"/>
        <v>3.1641505032584945E-3</v>
      </c>
      <c r="AH2447" s="13">
        <f t="shared" si="3437"/>
        <v>1.9172826641803012E-3</v>
      </c>
      <c r="AI2447" s="13">
        <f t="shared" si="3438"/>
        <v>3.3035199581258204E-3</v>
      </c>
      <c r="AJ2447" s="13">
        <f t="shared" si="3439"/>
        <v>2.8460185651345733E-3</v>
      </c>
      <c r="AK2447" s="13">
        <f t="shared" si="3440"/>
        <v>1.634584075120065E-3</v>
      </c>
      <c r="AL2447" s="13">
        <f t="shared" si="3441"/>
        <v>4.3194630458239163E-5</v>
      </c>
      <c r="AM2447" s="13">
        <f t="shared" si="3442"/>
        <v>9.276975442433142E-3</v>
      </c>
      <c r="AN2447" s="13">
        <f t="shared" si="3443"/>
        <v>8.2574761375966456E-3</v>
      </c>
      <c r="AO2447" s="13">
        <f t="shared" si="3444"/>
        <v>3.6750076889873915E-3</v>
      </c>
      <c r="AP2447" s="13">
        <f t="shared" si="3445"/>
        <v>1.0903801023514923E-3</v>
      </c>
      <c r="AQ2447" s="13">
        <f t="shared" si="3446"/>
        <v>2.4263801634350724E-4</v>
      </c>
      <c r="AR2447" s="13">
        <f t="shared" si="3447"/>
        <v>3.413163254929176E-4</v>
      </c>
      <c r="AS2447" s="13">
        <f t="shared" si="3448"/>
        <v>5.8809549283755881E-4</v>
      </c>
      <c r="AT2447" s="13">
        <f t="shared" si="3449"/>
        <v>5.0665069740859483E-4</v>
      </c>
      <c r="AU2447" s="13">
        <f t="shared" si="3450"/>
        <v>2.909900770775205E-4</v>
      </c>
      <c r="AV2447" s="13">
        <f t="shared" si="3451"/>
        <v>1.2534556656688161E-4</v>
      </c>
      <c r="AW2447" s="13">
        <f t="shared" si="3452"/>
        <v>1.8401743463011732E-6</v>
      </c>
      <c r="AX2447" s="13">
        <f t="shared" si="3453"/>
        <v>2.6640719265238048E-3</v>
      </c>
      <c r="AY2447" s="13">
        <f t="shared" si="3454"/>
        <v>2.3713019936960969E-3</v>
      </c>
      <c r="AZ2447" s="13">
        <f t="shared" si="3455"/>
        <v>1.0553531023924552E-3</v>
      </c>
      <c r="BA2447" s="13">
        <f t="shared" si="3456"/>
        <v>3.1312479352137704E-4</v>
      </c>
      <c r="BB2447" s="13">
        <f t="shared" si="3457"/>
        <v>6.9678434707446437E-5</v>
      </c>
      <c r="BC2447" s="13">
        <f t="shared" si="3458"/>
        <v>1.240421547889576E-5</v>
      </c>
      <c r="BD2447" s="13">
        <f t="shared" si="3459"/>
        <v>5.0634523982145518E-5</v>
      </c>
      <c r="BE2447" s="13">
        <f t="shared" si="3460"/>
        <v>8.7244392113007679E-5</v>
      </c>
      <c r="BF2447" s="13">
        <f t="shared" si="3461"/>
        <v>7.5161997749324114E-5</v>
      </c>
      <c r="BG2447" s="13">
        <f t="shared" si="3462"/>
        <v>4.3168588596134483E-5</v>
      </c>
      <c r="BH2447" s="13">
        <f t="shared" si="3463"/>
        <v>1.859510554386911E-5</v>
      </c>
      <c r="BI2447" s="13">
        <f t="shared" si="3464"/>
        <v>6.4079546991461102E-6</v>
      </c>
      <c r="BJ2447" s="14">
        <f t="shared" si="3465"/>
        <v>0.56859820344908618</v>
      </c>
      <c r="BK2447" s="14">
        <f t="shared" si="3466"/>
        <v>0.23930079842015817</v>
      </c>
      <c r="BL2447" s="14">
        <f t="shared" si="3467"/>
        <v>0.18379380752657287</v>
      </c>
      <c r="BM2447" s="14">
        <f t="shared" si="3468"/>
        <v>0.4828000144051055</v>
      </c>
      <c r="BN2447" s="14">
        <f t="shared" si="3469"/>
        <v>0.51513932376966109</v>
      </c>
    </row>
    <row r="2448" spans="1:66" x14ac:dyDescent="0.25">
      <c r="A2448" t="s">
        <v>347</v>
      </c>
      <c r="B2448" t="s">
        <v>254</v>
      </c>
      <c r="C2448" t="s">
        <v>325</v>
      </c>
      <c r="D2448" s="7" t="s">
        <v>477</v>
      </c>
      <c r="E2448" s="10">
        <f>VLOOKUP(A2448,home!$A$2:$E$405,3,FALSE)</f>
        <v>1.1607000000000001</v>
      </c>
      <c r="F2448" s="10" t="e">
        <f>VLOOKUP(B2448,home!$B$2:$E$405,3,FALSE)</f>
        <v>#N/A</v>
      </c>
      <c r="G2448" s="10">
        <f>VLOOKUP(C2448,away!$B$2:$E$405,4,FALSE)</f>
        <v>0.86150000000000004</v>
      </c>
      <c r="H2448" s="10">
        <f>VLOOKUP(A2448,away!$A$2:$E$405,3,FALSE)</f>
        <v>0.89880000000000004</v>
      </c>
      <c r="I2448" s="10">
        <f>VLOOKUP(C2448,away!$B$2:$E$405,3,FALSE)</f>
        <v>1.0013000000000001</v>
      </c>
      <c r="J2448" s="10" t="e">
        <f>VLOOKUP(B2448,home!$B$2:$E$405,4,FALSE)</f>
        <v>#N/A</v>
      </c>
      <c r="K2448" s="12" t="e">
        <f t="shared" si="3414"/>
        <v>#N/A</v>
      </c>
      <c r="L2448" s="12" t="e">
        <f t="shared" si="3415"/>
        <v>#N/A</v>
      </c>
      <c r="M2448" s="13" t="e">
        <f t="shared" si="3416"/>
        <v>#N/A</v>
      </c>
      <c r="N2448" s="13" t="e">
        <f t="shared" si="3417"/>
        <v>#N/A</v>
      </c>
      <c r="O2448" s="13" t="e">
        <f t="shared" si="3418"/>
        <v>#N/A</v>
      </c>
      <c r="P2448" s="13" t="e">
        <f t="shared" si="3419"/>
        <v>#N/A</v>
      </c>
      <c r="Q2448" s="13" t="e">
        <f t="shared" si="3420"/>
        <v>#N/A</v>
      </c>
      <c r="R2448" s="13" t="e">
        <f t="shared" si="3421"/>
        <v>#N/A</v>
      </c>
      <c r="S2448" s="13" t="e">
        <f t="shared" si="3422"/>
        <v>#N/A</v>
      </c>
      <c r="T2448" s="13" t="e">
        <f t="shared" si="3423"/>
        <v>#N/A</v>
      </c>
      <c r="U2448" s="13" t="e">
        <f t="shared" si="3424"/>
        <v>#N/A</v>
      </c>
      <c r="V2448" s="13" t="e">
        <f t="shared" si="3425"/>
        <v>#N/A</v>
      </c>
      <c r="W2448" s="13" t="e">
        <f t="shared" si="3426"/>
        <v>#N/A</v>
      </c>
      <c r="X2448" s="13" t="e">
        <f t="shared" si="3427"/>
        <v>#N/A</v>
      </c>
      <c r="Y2448" s="13" t="e">
        <f t="shared" si="3428"/>
        <v>#N/A</v>
      </c>
      <c r="Z2448" s="13" t="e">
        <f t="shared" si="3429"/>
        <v>#N/A</v>
      </c>
      <c r="AA2448" s="13" t="e">
        <f t="shared" si="3430"/>
        <v>#N/A</v>
      </c>
      <c r="AB2448" s="13" t="e">
        <f t="shared" si="3431"/>
        <v>#N/A</v>
      </c>
      <c r="AC2448" s="13" t="e">
        <f t="shared" si="3432"/>
        <v>#N/A</v>
      </c>
      <c r="AD2448" s="13" t="e">
        <f t="shared" si="3433"/>
        <v>#N/A</v>
      </c>
      <c r="AE2448" s="13" t="e">
        <f t="shared" si="3434"/>
        <v>#N/A</v>
      </c>
      <c r="AF2448" s="13" t="e">
        <f t="shared" si="3435"/>
        <v>#N/A</v>
      </c>
      <c r="AG2448" s="13" t="e">
        <f t="shared" si="3436"/>
        <v>#N/A</v>
      </c>
      <c r="AH2448" s="13" t="e">
        <f t="shared" si="3437"/>
        <v>#N/A</v>
      </c>
      <c r="AI2448" s="13" t="e">
        <f t="shared" si="3438"/>
        <v>#N/A</v>
      </c>
      <c r="AJ2448" s="13" t="e">
        <f t="shared" si="3439"/>
        <v>#N/A</v>
      </c>
      <c r="AK2448" s="13" t="e">
        <f t="shared" si="3440"/>
        <v>#N/A</v>
      </c>
      <c r="AL2448" s="13" t="e">
        <f t="shared" si="3441"/>
        <v>#N/A</v>
      </c>
      <c r="AM2448" s="13" t="e">
        <f t="shared" si="3442"/>
        <v>#N/A</v>
      </c>
      <c r="AN2448" s="13" t="e">
        <f t="shared" si="3443"/>
        <v>#N/A</v>
      </c>
      <c r="AO2448" s="13" t="e">
        <f t="shared" si="3444"/>
        <v>#N/A</v>
      </c>
      <c r="AP2448" s="13" t="e">
        <f t="shared" si="3445"/>
        <v>#N/A</v>
      </c>
      <c r="AQ2448" s="13" t="e">
        <f t="shared" si="3446"/>
        <v>#N/A</v>
      </c>
      <c r="AR2448" s="13" t="e">
        <f t="shared" si="3447"/>
        <v>#N/A</v>
      </c>
      <c r="AS2448" s="13" t="e">
        <f t="shared" si="3448"/>
        <v>#N/A</v>
      </c>
      <c r="AT2448" s="13" t="e">
        <f t="shared" si="3449"/>
        <v>#N/A</v>
      </c>
      <c r="AU2448" s="13" t="e">
        <f t="shared" si="3450"/>
        <v>#N/A</v>
      </c>
      <c r="AV2448" s="13" t="e">
        <f t="shared" si="3451"/>
        <v>#N/A</v>
      </c>
      <c r="AW2448" s="13" t="e">
        <f t="shared" si="3452"/>
        <v>#N/A</v>
      </c>
      <c r="AX2448" s="13" t="e">
        <f t="shared" si="3453"/>
        <v>#N/A</v>
      </c>
      <c r="AY2448" s="13" t="e">
        <f t="shared" si="3454"/>
        <v>#N/A</v>
      </c>
      <c r="AZ2448" s="13" t="e">
        <f t="shared" si="3455"/>
        <v>#N/A</v>
      </c>
      <c r="BA2448" s="13" t="e">
        <f t="shared" si="3456"/>
        <v>#N/A</v>
      </c>
      <c r="BB2448" s="13" t="e">
        <f t="shared" si="3457"/>
        <v>#N/A</v>
      </c>
      <c r="BC2448" s="13" t="e">
        <f t="shared" si="3458"/>
        <v>#N/A</v>
      </c>
      <c r="BD2448" s="13" t="e">
        <f t="shared" si="3459"/>
        <v>#N/A</v>
      </c>
      <c r="BE2448" s="13" t="e">
        <f t="shared" si="3460"/>
        <v>#N/A</v>
      </c>
      <c r="BF2448" s="13" t="e">
        <f t="shared" si="3461"/>
        <v>#N/A</v>
      </c>
      <c r="BG2448" s="13" t="e">
        <f t="shared" si="3462"/>
        <v>#N/A</v>
      </c>
      <c r="BH2448" s="13" t="e">
        <f t="shared" si="3463"/>
        <v>#N/A</v>
      </c>
      <c r="BI2448" s="13" t="e">
        <f t="shared" si="3464"/>
        <v>#N/A</v>
      </c>
      <c r="BJ2448" s="14" t="e">
        <f t="shared" si="3465"/>
        <v>#N/A</v>
      </c>
      <c r="BK2448" s="14" t="e">
        <f t="shared" si="3466"/>
        <v>#N/A</v>
      </c>
      <c r="BL2448" s="14" t="e">
        <f t="shared" si="3467"/>
        <v>#N/A</v>
      </c>
      <c r="BM2448" s="14" t="e">
        <f t="shared" si="3468"/>
        <v>#N/A</v>
      </c>
      <c r="BN2448" s="14" t="e">
        <f t="shared" si="3469"/>
        <v>#N/A</v>
      </c>
    </row>
    <row r="2449" spans="1:66" x14ac:dyDescent="0.25">
      <c r="A2449" t="s">
        <v>357</v>
      </c>
      <c r="B2449" t="s">
        <v>335</v>
      </c>
      <c r="C2449" t="s">
        <v>336</v>
      </c>
      <c r="D2449" s="7" t="s">
        <v>477</v>
      </c>
      <c r="E2449" s="10">
        <f>VLOOKUP(A2449,home!$A$2:$E$405,3,FALSE)</f>
        <v>1.7444</v>
      </c>
      <c r="F2449" s="10">
        <f>VLOOKUP(B2449,home!$B$2:$E$405,3,FALSE)</f>
        <v>1.3375999999999999</v>
      </c>
      <c r="G2449" s="10">
        <f>VLOOKUP(C2449,away!$B$2:$E$405,4,FALSE)</f>
        <v>1.5286999999999999</v>
      </c>
      <c r="H2449" s="10">
        <f>VLOOKUP(A2449,away!$A$2:$E$405,3,FALSE)</f>
        <v>1.5556000000000001</v>
      </c>
      <c r="I2449" s="10">
        <f>VLOOKUP(C2449,away!$B$2:$E$405,3,FALSE)</f>
        <v>0.85709999999999997</v>
      </c>
      <c r="J2449" s="10">
        <f>VLOOKUP(B2449,home!$B$2:$E$405,4,FALSE)</f>
        <v>0.64280000000000004</v>
      </c>
      <c r="K2449" s="12">
        <f t="shared" si="3414"/>
        <v>3.5669301409279996</v>
      </c>
      <c r="L2449" s="12">
        <f t="shared" si="3415"/>
        <v>0.85704829972800012</v>
      </c>
      <c r="M2449" s="13">
        <f t="shared" si="3416"/>
        <v>1.1986449918417744E-2</v>
      </c>
      <c r="N2449" s="13">
        <f t="shared" si="3417"/>
        <v>4.2754829496728215E-2</v>
      </c>
      <c r="O2449" s="13">
        <f t="shared" si="3418"/>
        <v>1.0272966522354755E-2</v>
      </c>
      <c r="P2449" s="13">
        <f t="shared" si="3419"/>
        <v>3.6642953925331463E-2</v>
      </c>
      <c r="Q2449" s="13">
        <f t="shared" si="3420"/>
        <v>7.6251745001058704E-2</v>
      </c>
      <c r="R2449" s="13">
        <f t="shared" si="3421"/>
        <v>4.4022142455734034E-3</v>
      </c>
      <c r="S2449" s="13">
        <f t="shared" si="3422"/>
        <v>2.8004665299415168E-2</v>
      </c>
      <c r="T2449" s="13">
        <f t="shared" si="3423"/>
        <v>6.5351428404450407E-2</v>
      </c>
      <c r="U2449" s="13">
        <f t="shared" si="3424"/>
        <v>1.5702390679358386E-2</v>
      </c>
      <c r="V2449" s="13">
        <f t="shared" si="3425"/>
        <v>9.5123490575251303E-3</v>
      </c>
      <c r="W2449" s="13">
        <f t="shared" si="3426"/>
        <v>9.0661549180877404E-2</v>
      </c>
      <c r="X2449" s="13">
        <f t="shared" si="3427"/>
        <v>7.770132657617744E-2</v>
      </c>
      <c r="Y2449" s="13">
        <f t="shared" si="3428"/>
        <v>3.3296894914361462E-2</v>
      </c>
      <c r="Z2449" s="13">
        <f t="shared" si="3429"/>
        <v>1.2576367447356888E-3</v>
      </c>
      <c r="AA2449" s="13">
        <f t="shared" si="3430"/>
        <v>4.4859024111363012E-3</v>
      </c>
      <c r="AB2449" s="13">
        <f t="shared" si="3431"/>
        <v>8.0004502597718317E-3</v>
      </c>
      <c r="AC2449" s="13">
        <f t="shared" si="3432"/>
        <v>1.8174718672383126E-3</v>
      </c>
      <c r="AD2449" s="13">
        <f t="shared" si="3433"/>
        <v>8.0845853099124454E-2</v>
      </c>
      <c r="AE2449" s="13">
        <f t="shared" si="3434"/>
        <v>6.9288800938664283E-2</v>
      </c>
      <c r="AF2449" s="13">
        <f t="shared" si="3435"/>
        <v>2.9691924517337036E-2</v>
      </c>
      <c r="AG2449" s="13">
        <f t="shared" si="3436"/>
        <v>8.482471141078609E-3</v>
      </c>
      <c r="AH2449" s="13">
        <f t="shared" si="3437"/>
        <v>2.694638584377947E-4</v>
      </c>
      <c r="AI2449" s="13">
        <f t="shared" si="3438"/>
        <v>9.6115875855252563E-4</v>
      </c>
      <c r="AJ2449" s="13">
        <f t="shared" si="3439"/>
        <v>1.7141930730489713E-3</v>
      </c>
      <c r="AK2449" s="13">
        <f t="shared" si="3440"/>
        <v>2.0381356465427889E-3</v>
      </c>
      <c r="AL2449" s="13">
        <f t="shared" si="3441"/>
        <v>2.2224274358154832E-4</v>
      </c>
      <c r="AM2449" s="13">
        <f t="shared" si="3442"/>
        <v>5.7674302037660864E-2</v>
      </c>
      <c r="AN2449" s="13">
        <f t="shared" si="3443"/>
        <v>4.942966249937638E-2</v>
      </c>
      <c r="AO2449" s="13">
        <f t="shared" si="3444"/>
        <v>2.1181804100609703E-2</v>
      </c>
      <c r="AP2449" s="13">
        <f t="shared" si="3445"/>
        <v>6.0512763965330429E-3</v>
      </c>
      <c r="AQ2449" s="13">
        <f t="shared" si="3446"/>
        <v>1.2965590367082058E-3</v>
      </c>
      <c r="AR2449" s="13">
        <f t="shared" si="3447"/>
        <v>4.6188708342451703E-5</v>
      </c>
      <c r="AS2449" s="13">
        <f t="shared" si="3448"/>
        <v>1.6475189595722354E-4</v>
      </c>
      <c r="AT2449" s="13">
        <f t="shared" si="3449"/>
        <v>2.9382925173242734E-4</v>
      </c>
      <c r="AU2449" s="13">
        <f t="shared" si="3450"/>
        <v>3.4935613809690516E-4</v>
      </c>
      <c r="AV2449" s="13">
        <f t="shared" si="3451"/>
        <v>3.1153223472401393E-4</v>
      </c>
      <c r="AW2449" s="13">
        <f t="shared" si="3452"/>
        <v>1.8872306898217846E-5</v>
      </c>
      <c r="AX2449" s="13">
        <f t="shared" si="3453"/>
        <v>3.4286701049186269E-2</v>
      </c>
      <c r="AY2449" s="13">
        <f t="shared" si="3454"/>
        <v>2.9385358837487333E-2</v>
      </c>
      <c r="AZ2449" s="13">
        <f t="shared" si="3455"/>
        <v>1.2592335914282837E-2</v>
      </c>
      <c r="BA2449" s="13">
        <f t="shared" si="3456"/>
        <v>3.597413361646646E-3</v>
      </c>
      <c r="BB2449" s="13">
        <f t="shared" si="3457"/>
        <v>7.7078925125451169E-4</v>
      </c>
      <c r="BC2449" s="13">
        <f t="shared" si="3458"/>
        <v>1.3212072344725954E-4</v>
      </c>
      <c r="BD2449" s="13">
        <f t="shared" si="3459"/>
        <v>6.5976589919217865E-6</v>
      </c>
      <c r="BE2449" s="13">
        <f t="shared" si="3460"/>
        <v>2.3533388717850463E-5</v>
      </c>
      <c r="BF2449" s="13">
        <f t="shared" si="3461"/>
        <v>4.1970976767937881E-5</v>
      </c>
      <c r="BG2449" s="13">
        <f t="shared" si="3462"/>
        <v>4.9902514025915485E-5</v>
      </c>
      <c r="BH2449" s="13">
        <f t="shared" si="3463"/>
        <v>4.4499695346780056E-5</v>
      </c>
      <c r="BI2449" s="13">
        <f t="shared" si="3464"/>
        <v>3.1745460918908646E-5</v>
      </c>
      <c r="BJ2449" s="14">
        <f t="shared" si="3465"/>
        <v>0.79072514647805114</v>
      </c>
      <c r="BK2449" s="14">
        <f t="shared" si="3466"/>
        <v>0.1175714916489967</v>
      </c>
      <c r="BL2449" s="14">
        <f t="shared" si="3467"/>
        <v>4.9210783378399084E-2</v>
      </c>
      <c r="BM2449" s="14">
        <f t="shared" si="3468"/>
        <v>0.74708741261012923</v>
      </c>
      <c r="BN2449" s="14">
        <f t="shared" si="3469"/>
        <v>0.18231115910946427</v>
      </c>
    </row>
    <row r="2450" spans="1:66" x14ac:dyDescent="0.25">
      <c r="A2450" t="s">
        <v>357</v>
      </c>
      <c r="B2450" t="s">
        <v>332</v>
      </c>
      <c r="C2450" t="s">
        <v>328</v>
      </c>
      <c r="D2450" s="7" t="s">
        <v>477</v>
      </c>
      <c r="E2450" s="10">
        <f>VLOOKUP(A2450,home!$A$2:$E$405,3,FALSE)</f>
        <v>1.7444</v>
      </c>
      <c r="F2450" s="10">
        <f>VLOOKUP(B2450,home!$B$2:$E$405,3,FALSE)</f>
        <v>0.82799999999999996</v>
      </c>
      <c r="G2450" s="10">
        <f>VLOOKUP(C2450,away!$B$2:$E$405,4,FALSE)</f>
        <v>1.1465000000000001</v>
      </c>
      <c r="H2450" s="10">
        <f>VLOOKUP(A2450,away!$A$2:$E$405,3,FALSE)</f>
        <v>1.5556000000000001</v>
      </c>
      <c r="I2450" s="10">
        <f>VLOOKUP(C2450,away!$B$2:$E$405,3,FALSE)</f>
        <v>0.64280000000000004</v>
      </c>
      <c r="J2450" s="10">
        <f>VLOOKUP(B2450,home!$B$2:$E$405,4,FALSE)</f>
        <v>0.85709999999999997</v>
      </c>
      <c r="K2450" s="12">
        <f t="shared" si="3414"/>
        <v>1.6559624088</v>
      </c>
      <c r="L2450" s="12">
        <f t="shared" si="3415"/>
        <v>0.85704829972800012</v>
      </c>
      <c r="M2450" s="13">
        <f t="shared" si="3416"/>
        <v>8.1023932213120237E-2</v>
      </c>
      <c r="N2450" s="13">
        <f t="shared" si="3417"/>
        <v>0.13417258595808648</v>
      </c>
      <c r="O2450" s="13">
        <f t="shared" si="3418"/>
        <v>6.9441423340531439E-2</v>
      </c>
      <c r="P2450" s="13">
        <f t="shared" si="3419"/>
        <v>0.11499238666548697</v>
      </c>
      <c r="Q2450" s="13">
        <f t="shared" si="3420"/>
        <v>0.11109237931903899</v>
      </c>
      <c r="R2450" s="13">
        <f t="shared" si="3421"/>
        <v>2.9757326902347357E-2</v>
      </c>
      <c r="S2450" s="13">
        <f t="shared" si="3422"/>
        <v>4.0800442010896443E-2</v>
      </c>
      <c r="T2450" s="13">
        <f t="shared" si="3423"/>
        <v>9.5211534808120418E-2</v>
      </c>
      <c r="U2450" s="13">
        <f t="shared" si="3424"/>
        <v>4.9277014736660171E-2</v>
      </c>
      <c r="V2450" s="13">
        <f t="shared" si="3425"/>
        <v>6.43395664532922E-3</v>
      </c>
      <c r="W2450" s="13">
        <f t="shared" si="3426"/>
        <v>6.1321601352159701E-2</v>
      </c>
      <c r="X2450" s="13">
        <f t="shared" si="3427"/>
        <v>5.2555574175466704E-2</v>
      </c>
      <c r="Y2450" s="13">
        <f t="shared" si="3428"/>
        <v>2.2521332744156259E-2</v>
      </c>
      <c r="Z2450" s="13">
        <f t="shared" si="3429"/>
        <v>8.501155475369027E-3</v>
      </c>
      <c r="AA2450" s="13">
        <f t="shared" si="3430"/>
        <v>1.4077593898575404E-2</v>
      </c>
      <c r="AB2450" s="13">
        <f t="shared" si="3431"/>
        <v>1.1655983151196555E-2</v>
      </c>
      <c r="AC2450" s="13">
        <f t="shared" si="3432"/>
        <v>5.707079455877671E-4</v>
      </c>
      <c r="AD2450" s="13">
        <f t="shared" si="3433"/>
        <v>2.5386566671648951E-2</v>
      </c>
      <c r="AE2450" s="13">
        <f t="shared" si="3434"/>
        <v>2.1757513801868252E-2</v>
      </c>
      <c r="AF2450" s="13">
        <f t="shared" si="3435"/>
        <v>9.323620105099838E-3</v>
      </c>
      <c r="AG2450" s="13">
        <f t="shared" si="3436"/>
        <v>2.6635975861285383E-3</v>
      </c>
      <c r="AH2450" s="13">
        <f t="shared" si="3437"/>
        <v>1.8214752114721006E-3</v>
      </c>
      <c r="AI2450" s="13">
        <f t="shared" si="3438"/>
        <v>3.0162944787588291E-3</v>
      </c>
      <c r="AJ2450" s="13">
        <f t="shared" si="3439"/>
        <v>2.497435135347806E-3</v>
      </c>
      <c r="AK2450" s="13">
        <f t="shared" si="3440"/>
        <v>1.3785529008507687E-3</v>
      </c>
      <c r="AL2450" s="13">
        <f t="shared" si="3441"/>
        <v>3.2398856465999661E-5</v>
      </c>
      <c r="AM2450" s="13">
        <f t="shared" si="3442"/>
        <v>8.4078400193491158E-3</v>
      </c>
      <c r="AN2450" s="13">
        <f t="shared" si="3443"/>
        <v>7.2059249929681962E-3</v>
      </c>
      <c r="AO2450" s="13">
        <f t="shared" si="3444"/>
        <v>3.0879128815954463E-3</v>
      </c>
      <c r="AP2450" s="13">
        <f t="shared" si="3445"/>
        <v>8.8216349495985559E-4</v>
      </c>
      <c r="AQ2450" s="13">
        <f t="shared" si="3446"/>
        <v>1.8901418085936358E-4</v>
      </c>
      <c r="AR2450" s="13">
        <f t="shared" si="3447"/>
        <v>3.1221844659777272E-4</v>
      </c>
      <c r="AS2450" s="13">
        <f t="shared" si="3448"/>
        <v>5.1702201089984191E-4</v>
      </c>
      <c r="AT2450" s="13">
        <f t="shared" si="3449"/>
        <v>4.2808450728616107E-4</v>
      </c>
      <c r="AU2450" s="13">
        <f t="shared" si="3450"/>
        <v>2.3629728395185078E-4</v>
      </c>
      <c r="AV2450" s="13">
        <f t="shared" si="3451"/>
        <v>9.7824854881451182E-5</v>
      </c>
      <c r="AW2450" s="13">
        <f t="shared" si="3452"/>
        <v>1.2772707082733023E-6</v>
      </c>
      <c r="AX2450" s="13">
        <f t="shared" si="3453"/>
        <v>2.3205111685410664E-3</v>
      </c>
      <c r="AY2450" s="13">
        <f t="shared" si="3454"/>
        <v>1.9887901514979555E-3</v>
      </c>
      <c r="AZ2450" s="13">
        <f t="shared" si="3455"/>
        <v>8.5224460892855715E-4</v>
      </c>
      <c r="BA2450" s="13">
        <f t="shared" si="3456"/>
        <v>2.4347159767819146E-4</v>
      </c>
      <c r="BB2450" s="13">
        <f t="shared" si="3457"/>
        <v>5.2166729705538413E-5</v>
      </c>
      <c r="BC2450" s="13">
        <f t="shared" si="3458"/>
        <v>8.9418813993003721E-6</v>
      </c>
      <c r="BD2450" s="13">
        <f t="shared" si="3459"/>
        <v>4.4597714800056412E-5</v>
      </c>
      <c r="BE2450" s="13">
        <f t="shared" si="3460"/>
        <v>7.3852139227276826E-5</v>
      </c>
      <c r="BF2450" s="13">
        <f t="shared" si="3461"/>
        <v>6.114818318491715E-5</v>
      </c>
      <c r="BG2450" s="13">
        <f t="shared" si="3462"/>
        <v>3.3753030906879683E-5</v>
      </c>
      <c r="BH2450" s="13">
        <f t="shared" si="3463"/>
        <v>1.3973437591214346E-5</v>
      </c>
      <c r="BI2450" s="13">
        <f t="shared" si="3464"/>
        <v>4.6278974745527544E-6</v>
      </c>
      <c r="BJ2450" s="14">
        <f t="shared" si="3465"/>
        <v>0.56124528822925679</v>
      </c>
      <c r="BK2450" s="14">
        <f t="shared" si="3466"/>
        <v>0.2458426144883846</v>
      </c>
      <c r="BL2450" s="14">
        <f t="shared" si="3467"/>
        <v>0.18474649926254241</v>
      </c>
      <c r="BM2450" s="14">
        <f t="shared" si="3468"/>
        <v>0.45786801017615147</v>
      </c>
      <c r="BN2450" s="14">
        <f t="shared" si="3469"/>
        <v>0.54048003439861148</v>
      </c>
    </row>
    <row r="2451" spans="1:66" x14ac:dyDescent="0.25">
      <c r="A2451" t="s">
        <v>357</v>
      </c>
      <c r="B2451" t="s">
        <v>331</v>
      </c>
      <c r="C2451" t="s">
        <v>329</v>
      </c>
      <c r="D2451" s="7" t="s">
        <v>477</v>
      </c>
      <c r="E2451" s="10">
        <f>VLOOKUP(A2451,home!$A$2:$E$405,3,FALSE)</f>
        <v>1.7444</v>
      </c>
      <c r="F2451" s="10">
        <f>VLOOKUP(B2451,home!$B$2:$E$405,3,FALSE)</f>
        <v>0.76439999999999997</v>
      </c>
      <c r="G2451" s="10">
        <f>VLOOKUP(C2451,away!$B$2:$E$405,4,FALSE)</f>
        <v>0.70069999999999999</v>
      </c>
      <c r="H2451" s="10">
        <f>VLOOKUP(A2451,away!$A$2:$E$405,3,FALSE)</f>
        <v>1.5556000000000001</v>
      </c>
      <c r="I2451" s="10">
        <f>VLOOKUP(C2451,away!$B$2:$E$405,3,FALSE)</f>
        <v>1.7141999999999999</v>
      </c>
      <c r="J2451" s="10">
        <f>VLOOKUP(B2451,home!$B$2:$E$405,4,FALSE)</f>
        <v>1.1428</v>
      </c>
      <c r="K2451" s="12">
        <f t="shared" si="3414"/>
        <v>0.93432694555199991</v>
      </c>
      <c r="L2451" s="12">
        <f t="shared" si="3415"/>
        <v>3.0474013594560003</v>
      </c>
      <c r="M2451" s="13">
        <f t="shared" si="3416"/>
        <v>1.8653372744976401E-2</v>
      </c>
      <c r="N2451" s="13">
        <f t="shared" si="3417"/>
        <v>1.7428348781056726E-2</v>
      </c>
      <c r="O2451" s="13">
        <f t="shared" si="3418"/>
        <v>5.6844313461480597E-2</v>
      </c>
      <c r="P2451" s="13">
        <f t="shared" si="3419"/>
        <v>5.3111173768465601E-2</v>
      </c>
      <c r="Q2451" s="13">
        <f t="shared" si="3420"/>
        <v>8.1418879413098239E-3</v>
      </c>
      <c r="R2451" s="13">
        <f t="shared" si="3421"/>
        <v>8.6613719059929498E-2</v>
      </c>
      <c r="S2451" s="13">
        <f t="shared" si="3422"/>
        <v>3.7805452365495464E-2</v>
      </c>
      <c r="T2451" s="13">
        <f t="shared" si="3423"/>
        <v>2.4811600380885975E-2</v>
      </c>
      <c r="U2451" s="13">
        <f t="shared" si="3424"/>
        <v>8.0925531572162965E-2</v>
      </c>
      <c r="V2451" s="13">
        <f t="shared" si="3425"/>
        <v>1.1960255585056956E-2</v>
      </c>
      <c r="W2451" s="13">
        <f t="shared" si="3426"/>
        <v>2.5357284304102232E-3</v>
      </c>
      <c r="X2451" s="13">
        <f t="shared" si="3427"/>
        <v>7.7273822660433441E-3</v>
      </c>
      <c r="Y2451" s="13">
        <f t="shared" si="3428"/>
        <v>1.1774217611288338E-2</v>
      </c>
      <c r="Z2451" s="13">
        <f t="shared" si="3429"/>
        <v>8.7982255070256421E-2</v>
      </c>
      <c r="AA2451" s="13">
        <f t="shared" si="3430"/>
        <v>8.2204191642569646E-2</v>
      </c>
      <c r="AB2451" s="13">
        <f t="shared" si="3431"/>
        <v>3.8402795644486655E-2</v>
      </c>
      <c r="AC2451" s="13">
        <f t="shared" si="3432"/>
        <v>2.128379212494879E-3</v>
      </c>
      <c r="AD2451" s="13">
        <f t="shared" si="3433"/>
        <v>5.9229984978363768E-4</v>
      </c>
      <c r="AE2451" s="13">
        <f t="shared" si="3434"/>
        <v>1.8049753674362424E-3</v>
      </c>
      <c r="AF2451" s="13">
        <f t="shared" si="3435"/>
        <v>2.7502421942548995E-3</v>
      </c>
      <c r="AG2451" s="13">
        <f t="shared" si="3436"/>
        <v>2.7936972672018782E-3</v>
      </c>
      <c r="AH2451" s="13">
        <f t="shared" si="3437"/>
        <v>6.7029310927275987E-2</v>
      </c>
      <c r="AI2451" s="13">
        <f t="shared" si="3438"/>
        <v>6.2627291341137079E-2</v>
      </c>
      <c r="AJ2451" s="13">
        <f t="shared" si="3439"/>
        <v>2.9257182913479899E-2</v>
      </c>
      <c r="AK2451" s="13">
        <f t="shared" si="3440"/>
        <v>9.1119247823359464E-3</v>
      </c>
      <c r="AL2451" s="13">
        <f t="shared" si="3441"/>
        <v>2.4240274345120529E-4</v>
      </c>
      <c r="AM2451" s="13">
        <f t="shared" si="3442"/>
        <v>1.1068034189985091E-4</v>
      </c>
      <c r="AN2451" s="13">
        <f t="shared" si="3443"/>
        <v>3.372874243706606E-4</v>
      </c>
      <c r="AO2451" s="13">
        <f t="shared" si="3444"/>
        <v>5.1392507777728205E-4</v>
      </c>
      <c r="AP2451" s="13">
        <f t="shared" si="3445"/>
        <v>5.2204532689234008E-4</v>
      </c>
      <c r="AQ2451" s="13">
        <f t="shared" si="3446"/>
        <v>3.9772040971734225E-4</v>
      </c>
      <c r="AR2451" s="13">
        <f t="shared" si="3447"/>
        <v>4.0853042648635964E-2</v>
      </c>
      <c r="AS2451" s="13">
        <f t="shared" si="3448"/>
        <v>3.8170098554405632E-2</v>
      </c>
      <c r="AT2451" s="13">
        <f t="shared" si="3449"/>
        <v>1.7831675796878305E-2</v>
      </c>
      <c r="AU2451" s="13">
        <f t="shared" si="3450"/>
        <v>5.5535383937902775E-3</v>
      </c>
      <c r="AV2451" s="13">
        <f t="shared" si="3451"/>
        <v>1.2972051411189575E-3</v>
      </c>
      <c r="AW2451" s="13">
        <f t="shared" si="3452"/>
        <v>1.9171829622395054E-5</v>
      </c>
      <c r="AX2451" s="13">
        <f t="shared" si="3453"/>
        <v>1.7235270963323123E-5</v>
      </c>
      <c r="AY2451" s="13">
        <f t="shared" si="3454"/>
        <v>5.252278816422341E-5</v>
      </c>
      <c r="AZ2451" s="13">
        <f t="shared" si="3455"/>
        <v>8.0029008027036977E-5</v>
      </c>
      <c r="BA2451" s="13">
        <f t="shared" si="3456"/>
        <v>8.1293502619169222E-5</v>
      </c>
      <c r="BB2451" s="13">
        <f t="shared" si="3457"/>
        <v>6.1933482599149043E-5</v>
      </c>
      <c r="BC2451" s="13">
        <f t="shared" si="3458"/>
        <v>3.7747235813698276E-5</v>
      </c>
      <c r="BD2451" s="13">
        <f t="shared" si="3459"/>
        <v>2.0749269617561197E-2</v>
      </c>
      <c r="BE2451" s="13">
        <f t="shared" si="3460"/>
        <v>1.9386601704210867E-2</v>
      </c>
      <c r="BF2451" s="13">
        <f t="shared" si="3461"/>
        <v>9.0567121774642653E-3</v>
      </c>
      <c r="BG2451" s="13">
        <f t="shared" si="3462"/>
        <v>2.8206434085045968E-3</v>
      </c>
      <c r="BH2451" s="13">
        <f t="shared" si="3463"/>
        <v>6.5885078508987039E-4</v>
      </c>
      <c r="BI2451" s="13">
        <f t="shared" si="3464"/>
        <v>1.2311640832151114E-4</v>
      </c>
      <c r="BJ2451" s="14">
        <f t="shared" si="3465"/>
        <v>8.25727999585152E-2</v>
      </c>
      <c r="BK2451" s="14">
        <f t="shared" si="3466"/>
        <v>0.12395355920810472</v>
      </c>
      <c r="BL2451" s="14">
        <f t="shared" si="3467"/>
        <v>0.6695170159808399</v>
      </c>
      <c r="BM2451" s="14">
        <f t="shared" si="3468"/>
        <v>0.72319946350195574</v>
      </c>
      <c r="BN2451" s="14">
        <f t="shared" si="3469"/>
        <v>0.24079281575721867</v>
      </c>
    </row>
    <row r="2452" spans="1:66" x14ac:dyDescent="0.25">
      <c r="A2452" t="s">
        <v>344</v>
      </c>
      <c r="B2452" t="s">
        <v>198</v>
      </c>
      <c r="C2452" t="s">
        <v>211</v>
      </c>
      <c r="D2452" s="7" t="s">
        <v>478</v>
      </c>
      <c r="E2452" s="10">
        <f>VLOOKUP(A2452,home!$A$2:$E$405,3,FALSE)</f>
        <v>1.3976999999999999</v>
      </c>
      <c r="F2452" s="10">
        <f>VLOOKUP(B2452,home!$B$2:$E$405,3,FALSE)</f>
        <v>0.56479999999999997</v>
      </c>
      <c r="G2452" s="10">
        <f>VLOOKUP(C2452,away!$B$2:$E$405,4,FALSE)</f>
        <v>0.85860000000000003</v>
      </c>
      <c r="H2452" s="10">
        <f>VLOOKUP(A2452,away!$A$2:$E$405,3,FALSE)</f>
        <v>1.0585</v>
      </c>
      <c r="I2452" s="10">
        <f>VLOOKUP(C2452,away!$B$2:$E$405,3,FALSE)</f>
        <v>0.70850000000000002</v>
      </c>
      <c r="J2452" s="10">
        <f>VLOOKUP(B2452,home!$B$2:$E$405,4,FALSE)</f>
        <v>0.99450000000000005</v>
      </c>
      <c r="K2452" s="12">
        <f t="shared" si="3414"/>
        <v>0.67779683625599996</v>
      </c>
      <c r="L2452" s="12">
        <f t="shared" si="3415"/>
        <v>0.74582254012500016</v>
      </c>
      <c r="M2452" s="13">
        <f t="shared" si="3416"/>
        <v>0.24084074419792748</v>
      </c>
      <c r="N2452" s="13">
        <f t="shared" si="3417"/>
        <v>0.16324109445889581</v>
      </c>
      <c r="O2452" s="13">
        <f t="shared" si="3418"/>
        <v>0.17962445560329365</v>
      </c>
      <c r="P2452" s="13">
        <f t="shared" si="3419"/>
        <v>0.12174888772211875</v>
      </c>
      <c r="Q2452" s="13">
        <f t="shared" si="3420"/>
        <v>5.5322148685603201E-2</v>
      </c>
      <c r="R2452" s="13">
        <f t="shared" si="3421"/>
        <v>6.698398387330938E-2</v>
      </c>
      <c r="S2452" s="13">
        <f t="shared" si="3422"/>
        <v>1.5386507493714835E-2</v>
      </c>
      <c r="T2452" s="13">
        <f t="shared" si="3423"/>
        <v>4.1260505457869523E-2</v>
      </c>
      <c r="U2452" s="13">
        <f t="shared" si="3424"/>
        <v>4.5401532349152014E-2</v>
      </c>
      <c r="V2452" s="13">
        <f t="shared" si="3425"/>
        <v>8.6423646165318356E-4</v>
      </c>
      <c r="W2452" s="13">
        <f t="shared" si="3426"/>
        <v>1.2499059117995292E-2</v>
      </c>
      <c r="X2452" s="13">
        <f t="shared" si="3427"/>
        <v>9.3220800205557931E-3</v>
      </c>
      <c r="Y2452" s="13">
        <f t="shared" si="3428"/>
        <v>3.4763087000897167E-3</v>
      </c>
      <c r="Z2452" s="13">
        <f t="shared" si="3429"/>
        <v>1.6652721666694553E-2</v>
      </c>
      <c r="AA2452" s="13">
        <f t="shared" si="3430"/>
        <v>1.1287162060737309E-2</v>
      </c>
      <c r="AB2452" s="13">
        <f t="shared" si="3431"/>
        <v>3.8252013675382501E-3</v>
      </c>
      <c r="AC2452" s="13">
        <f t="shared" si="3432"/>
        <v>2.7305343486831006E-5</v>
      </c>
      <c r="AD2452" s="13">
        <f t="shared" si="3433"/>
        <v>2.1179556815884792E-3</v>
      </c>
      <c r="AE2452" s="13">
        <f t="shared" si="3434"/>
        <v>1.5796190863144955E-3</v>
      </c>
      <c r="AF2452" s="13">
        <f t="shared" si="3435"/>
        <v>5.8905775969250436E-4</v>
      </c>
      <c r="AG2452" s="13">
        <f t="shared" si="3436"/>
        <v>1.4644418487140187E-4</v>
      </c>
      <c r="AH2452" s="13">
        <f t="shared" si="3437"/>
        <v>3.1049937933621888E-3</v>
      </c>
      <c r="AI2452" s="13">
        <f t="shared" si="3438"/>
        <v>2.1045549697354072E-3</v>
      </c>
      <c r="AJ2452" s="13">
        <f t="shared" si="3439"/>
        <v>7.1323035010675037E-4</v>
      </c>
      <c r="AK2452" s="13">
        <f t="shared" si="3440"/>
        <v>1.6114175827470486E-4</v>
      </c>
      <c r="AL2452" s="13">
        <f t="shared" si="3441"/>
        <v>5.5213169340815972E-7</v>
      </c>
      <c r="AM2452" s="13">
        <f t="shared" si="3442"/>
        <v>2.871087320622183E-4</v>
      </c>
      <c r="AN2452" s="13">
        <f t="shared" si="3443"/>
        <v>2.1413216383871174E-4</v>
      </c>
      <c r="AO2452" s="13">
        <f t="shared" si="3444"/>
        <v>7.9852297178325331E-5</v>
      </c>
      <c r="AP2452" s="13">
        <f t="shared" si="3445"/>
        <v>1.9851881038784998E-5</v>
      </c>
      <c r="AQ2452" s="13">
        <f t="shared" si="3446"/>
        <v>3.7014950856514872E-6</v>
      </c>
      <c r="AR2452" s="13">
        <f t="shared" si="3447"/>
        <v>4.6315487160754966E-4</v>
      </c>
      <c r="AS2452" s="13">
        <f t="shared" si="3448"/>
        <v>3.1392490667215097E-4</v>
      </c>
      <c r="AT2452" s="13">
        <f t="shared" si="3449"/>
        <v>1.0638865428217199E-4</v>
      </c>
      <c r="AU2452" s="13">
        <f t="shared" si="3450"/>
        <v>2.4036631095329839E-5</v>
      </c>
      <c r="AV2452" s="13">
        <f t="shared" si="3451"/>
        <v>4.0729881276667873E-6</v>
      </c>
      <c r="AW2452" s="13">
        <f t="shared" si="3452"/>
        <v>7.7530970116604701E-9</v>
      </c>
      <c r="AX2452" s="13">
        <f t="shared" si="3453"/>
        <v>3.2433565042207182E-5</v>
      </c>
      <c r="AY2452" s="13">
        <f t="shared" si="3454"/>
        <v>2.4189683865088369E-5</v>
      </c>
      <c r="AZ2452" s="13">
        <f t="shared" si="3455"/>
        <v>9.020605732540466E-6</v>
      </c>
      <c r="BA2452" s="13">
        <f t="shared" si="3456"/>
        <v>2.2425903603031566E-6</v>
      </c>
      <c r="BB2452" s="13">
        <f t="shared" si="3457"/>
        <v>4.1814360974528478E-7</v>
      </c>
      <c r="BC2452" s="13">
        <f t="shared" si="3458"/>
        <v>6.237218583145304E-8</v>
      </c>
      <c r="BD2452" s="13">
        <f t="shared" si="3459"/>
        <v>5.7571890468935135E-5</v>
      </c>
      <c r="BE2452" s="13">
        <f t="shared" si="3460"/>
        <v>3.9022045217121185E-5</v>
      </c>
      <c r="BF2452" s="13">
        <f t="shared" si="3461"/>
        <v>1.3224509396201656E-5</v>
      </c>
      <c r="BG2452" s="13">
        <f t="shared" si="3462"/>
        <v>2.9878435432610756E-6</v>
      </c>
      <c r="BH2452" s="13">
        <f t="shared" si="3463"/>
        <v>5.0628772521256839E-7</v>
      </c>
      <c r="BI2452" s="13">
        <f t="shared" si="3464"/>
        <v>6.8632043676865205E-8</v>
      </c>
      <c r="BJ2452" s="14">
        <f t="shared" si="3465"/>
        <v>0.29022728668347564</v>
      </c>
      <c r="BK2452" s="14">
        <f t="shared" si="3466"/>
        <v>0.37889242303445958</v>
      </c>
      <c r="BL2452" s="14">
        <f t="shared" si="3467"/>
        <v>0.31423121538568893</v>
      </c>
      <c r="BM2452" s="14">
        <f t="shared" si="3468"/>
        <v>0.17221815029840232</v>
      </c>
      <c r="BN2452" s="14">
        <f t="shared" si="3469"/>
        <v>0.82776131454114832</v>
      </c>
    </row>
    <row r="2453" spans="1:66" x14ac:dyDescent="0.25">
      <c r="A2453" t="s">
        <v>344</v>
      </c>
      <c r="B2453" t="s">
        <v>213</v>
      </c>
      <c r="C2453" t="s">
        <v>205</v>
      </c>
      <c r="D2453" s="7" t="s">
        <v>478</v>
      </c>
      <c r="E2453" s="10">
        <f>VLOOKUP(A2453,home!$A$2:$E$405,3,FALSE)</f>
        <v>1.3976999999999999</v>
      </c>
      <c r="F2453" s="10">
        <f>VLOOKUP(B2453,home!$B$2:$E$405,3,FALSE)</f>
        <v>1.0544</v>
      </c>
      <c r="G2453" s="10">
        <f>VLOOKUP(C2453,away!$B$2:$E$405,4,FALSE)</f>
        <v>1.4309000000000001</v>
      </c>
      <c r="H2453" s="10">
        <f>VLOOKUP(A2453,away!$A$2:$E$405,3,FALSE)</f>
        <v>1.0585</v>
      </c>
      <c r="I2453" s="10">
        <f>VLOOKUP(C2453,away!$B$2:$E$405,3,FALSE)</f>
        <v>1.1114999999999999</v>
      </c>
      <c r="J2453" s="10">
        <f>VLOOKUP(B2453,home!$B$2:$E$405,4,FALSE)</f>
        <v>1.1933</v>
      </c>
      <c r="K2453" s="12">
        <f t="shared" si="3414"/>
        <v>2.1087672397919999</v>
      </c>
      <c r="L2453" s="12">
        <f t="shared" si="3415"/>
        <v>1.403944597575</v>
      </c>
      <c r="M2453" s="13">
        <f t="shared" si="3416"/>
        <v>2.9815948699772905E-2</v>
      </c>
      <c r="N2453" s="13">
        <f t="shared" si="3417"/>
        <v>6.2874895841399978E-2</v>
      </c>
      <c r="O2453" s="13">
        <f t="shared" si="3418"/>
        <v>4.1859940098619514E-2</v>
      </c>
      <c r="P2453" s="13">
        <f t="shared" si="3419"/>
        <v>8.8272870339624318E-2</v>
      </c>
      <c r="Q2453" s="13">
        <f t="shared" si="3420"/>
        <v>6.6294260277839259E-2</v>
      </c>
      <c r="R2453" s="13">
        <f t="shared" si="3421"/>
        <v>2.9384518378134994E-2</v>
      </c>
      <c r="S2453" s="13">
        <f t="shared" si="3422"/>
        <v>6.5334996686316066E-2</v>
      </c>
      <c r="T2453" s="13">
        <f t="shared" si="3423"/>
        <v>9.307346856730335E-2</v>
      </c>
      <c r="U2453" s="13">
        <f t="shared" si="3424"/>
        <v>6.1965109712877019E-2</v>
      </c>
      <c r="V2453" s="13">
        <f t="shared" si="3425"/>
        <v>2.149225477055168E-2</v>
      </c>
      <c r="W2453" s="13">
        <f t="shared" si="3426"/>
        <v>4.6599721420050512E-2</v>
      </c>
      <c r="X2453" s="13">
        <f t="shared" si="3427"/>
        <v>6.5423427136179921E-2</v>
      </c>
      <c r="Y2453" s="13">
        <f t="shared" si="3428"/>
        <v>4.5925433541340738E-2</v>
      </c>
      <c r="Z2453" s="13">
        <f t="shared" si="3429"/>
        <v>1.3751411943108645E-2</v>
      </c>
      <c r="AA2453" s="13">
        <f t="shared" si="3430"/>
        <v>2.8998527006511957E-2</v>
      </c>
      <c r="AB2453" s="13">
        <f t="shared" si="3431"/>
        <v>3.0575571876777997E-2</v>
      </c>
      <c r="AC2453" s="13">
        <f t="shared" si="3432"/>
        <v>3.9768628481573571E-3</v>
      </c>
      <c r="AD2453" s="13">
        <f t="shared" si="3433"/>
        <v>2.456699147850901E-2</v>
      </c>
      <c r="AE2453" s="13">
        <f t="shared" si="3434"/>
        <v>3.4490694964923789E-2</v>
      </c>
      <c r="AF2453" s="13">
        <f t="shared" si="3435"/>
        <v>2.4211512431306006E-2</v>
      </c>
      <c r="AG2453" s="13">
        <f t="shared" si="3436"/>
        <v>1.1330540692350677E-2</v>
      </c>
      <c r="AH2453" s="13">
        <f t="shared" si="3437"/>
        <v>4.8265551266389282E-3</v>
      </c>
      <c r="AI2453" s="13">
        <f t="shared" si="3438"/>
        <v>1.0178081332106298E-2</v>
      </c>
      <c r="AJ2453" s="13">
        <f t="shared" si="3439"/>
        <v>1.0731602238542141E-2</v>
      </c>
      <c r="AK2453" s="13">
        <f t="shared" si="3440"/>
        <v>7.5434837437053865E-3</v>
      </c>
      <c r="AL2453" s="13">
        <f t="shared" si="3441"/>
        <v>4.7095479280394277E-4</v>
      </c>
      <c r="AM2453" s="13">
        <f t="shared" si="3442"/>
        <v>1.0361213362025804E-2</v>
      </c>
      <c r="AN2453" s="13">
        <f t="shared" si="3443"/>
        <v>1.4546569523938031E-2</v>
      </c>
      <c r="AO2453" s="13">
        <f t="shared" si="3444"/>
        <v>1.0211288848190971E-2</v>
      </c>
      <c r="AP2453" s="13">
        <f t="shared" si="3445"/>
        <v>4.7786946042318538E-3</v>
      </c>
      <c r="AQ2453" s="13">
        <f t="shared" si="3446"/>
        <v>1.677255618268028E-3</v>
      </c>
      <c r="AR2453" s="13">
        <f t="shared" si="3447"/>
        <v>1.3552431989885282E-3</v>
      </c>
      <c r="AS2453" s="13">
        <f t="shared" si="3448"/>
        <v>2.8578924599779185E-3</v>
      </c>
      <c r="AT2453" s="13">
        <f t="shared" si="3449"/>
        <v>3.0133149972250022E-3</v>
      </c>
      <c r="AU2453" s="13">
        <f t="shared" si="3450"/>
        <v>2.1181266497740021E-3</v>
      </c>
      <c r="AV2453" s="13">
        <f t="shared" si="3451"/>
        <v>1.1166590221934496E-3</v>
      </c>
      <c r="AW2453" s="13">
        <f t="shared" si="3452"/>
        <v>3.8730699111195743E-5</v>
      </c>
      <c r="AX2453" s="13">
        <f t="shared" si="3453"/>
        <v>3.6415645503891907E-3</v>
      </c>
      <c r="AY2453" s="13">
        <f t="shared" si="3454"/>
        <v>5.112554877239538E-3</v>
      </c>
      <c r="AZ2453" s="13">
        <f t="shared" si="3455"/>
        <v>3.588871899853084E-3</v>
      </c>
      <c r="BA2453" s="13">
        <f t="shared" si="3456"/>
        <v>1.6795257717291548E-3</v>
      </c>
      <c r="BB2453" s="13">
        <f t="shared" si="3457"/>
        <v>5.8949028342678228E-4</v>
      </c>
      <c r="BC2453" s="13">
        <f t="shared" si="3458"/>
        <v>1.6552233974799729E-4</v>
      </c>
      <c r="BD2453" s="13">
        <f t="shared" si="3459"/>
        <v>3.1711439460336746E-4</v>
      </c>
      <c r="BE2453" s="13">
        <f t="shared" si="3460"/>
        <v>6.6872044660605426E-4</v>
      </c>
      <c r="BF2453" s="13">
        <f t="shared" si="3461"/>
        <v>7.050878851909613E-4</v>
      </c>
      <c r="BG2453" s="13">
        <f t="shared" si="3462"/>
        <v>4.9562207782164077E-4</v>
      </c>
      <c r="BH2453" s="13">
        <f t="shared" si="3463"/>
        <v>2.6128790025697923E-4</v>
      </c>
      <c r="BI2453" s="13">
        <f t="shared" si="3464"/>
        <v>1.1019907284319149E-4</v>
      </c>
      <c r="BJ2453" s="14">
        <f t="shared" si="3465"/>
        <v>0.53114349803024363</v>
      </c>
      <c r="BK2453" s="14">
        <f t="shared" si="3466"/>
        <v>0.21447644301446581</v>
      </c>
      <c r="BL2453" s="14">
        <f t="shared" si="3467"/>
        <v>0.23908265761939534</v>
      </c>
      <c r="BM2453" s="14">
        <f t="shared" si="3468"/>
        <v>0.67487775279369422</v>
      </c>
      <c r="BN2453" s="14">
        <f t="shared" si="3469"/>
        <v>0.31850243363539094</v>
      </c>
    </row>
    <row r="2454" spans="1:66" x14ac:dyDescent="0.25">
      <c r="A2454" t="s">
        <v>346</v>
      </c>
      <c r="B2454" t="s">
        <v>321</v>
      </c>
      <c r="C2454" t="s">
        <v>244</v>
      </c>
      <c r="D2454" s="7" t="s">
        <v>478</v>
      </c>
      <c r="E2454" s="10">
        <f>VLOOKUP(A2454,home!$A$2:$E$405,3,FALSE)</f>
        <v>1.5941000000000001</v>
      </c>
      <c r="F2454" s="10">
        <f>VLOOKUP(B2454,home!$B$2:$E$405,3,FALSE)</f>
        <v>1.0455000000000001</v>
      </c>
      <c r="G2454" s="10">
        <f>VLOOKUP(C2454,away!$B$2:$E$405,4,FALSE)</f>
        <v>1.6031</v>
      </c>
      <c r="H2454" s="10">
        <f>VLOOKUP(A2454,away!$A$2:$E$405,3,FALSE)</f>
        <v>1.1647000000000001</v>
      </c>
      <c r="I2454" s="10">
        <f>VLOOKUP(C2454,away!$B$2:$E$405,3,FALSE)</f>
        <v>1.1448</v>
      </c>
      <c r="J2454" s="10">
        <f>VLOOKUP(B2454,home!$B$2:$E$405,4,FALSE)</f>
        <v>0.76319999999999999</v>
      </c>
      <c r="K2454" s="12">
        <f t="shared" si="3414"/>
        <v>2.6717770378050001</v>
      </c>
      <c r="L2454" s="12">
        <f t="shared" si="3415"/>
        <v>1.0176116209920001</v>
      </c>
      <c r="M2454" s="13">
        <f t="shared" si="3416"/>
        <v>2.4987273123490961E-2</v>
      </c>
      <c r="N2454" s="13">
        <f t="shared" si="3417"/>
        <v>6.6760422568705166E-2</v>
      </c>
      <c r="O2454" s="13">
        <f t="shared" si="3418"/>
        <v>2.5427339507365473E-2</v>
      </c>
      <c r="P2454" s="13">
        <f t="shared" si="3419"/>
        <v>6.7936181828250966E-2</v>
      </c>
      <c r="Q2454" s="13">
        <f t="shared" si="3420"/>
        <v>8.918448202661261E-2</v>
      </c>
      <c r="R2454" s="13">
        <f t="shared" si="3421"/>
        <v>1.2937578086802048E-2</v>
      </c>
      <c r="S2454" s="13">
        <f t="shared" si="3422"/>
        <v>4.617675544857907E-2</v>
      </c>
      <c r="T2454" s="13">
        <f t="shared" si="3423"/>
        <v>9.0755165322433148E-2</v>
      </c>
      <c r="U2454" s="13">
        <f t="shared" si="3424"/>
        <v>3.4566324057126854E-2</v>
      </c>
      <c r="V2454" s="13">
        <f t="shared" si="3425"/>
        <v>1.3949645658453807E-2</v>
      </c>
      <c r="W2454" s="13">
        <f t="shared" si="3426"/>
        <v>7.9427017069078759E-2</v>
      </c>
      <c r="X2454" s="13">
        <f t="shared" si="3427"/>
        <v>8.0825855590224496E-2</v>
      </c>
      <c r="Y2454" s="13">
        <f t="shared" si="3428"/>
        <v>4.1124664962616818E-2</v>
      </c>
      <c r="Z2454" s="13">
        <f t="shared" si="3429"/>
        <v>4.3884766028737384E-3</v>
      </c>
      <c r="AA2454" s="13">
        <f t="shared" si="3430"/>
        <v>1.1725031018502545E-2</v>
      </c>
      <c r="AB2454" s="13">
        <f t="shared" si="3431"/>
        <v>1.5663334321393243E-2</v>
      </c>
      <c r="AC2454" s="13">
        <f t="shared" si="3432"/>
        <v>2.3704208818845014E-3</v>
      </c>
      <c r="AD2454" s="13">
        <f t="shared" si="3433"/>
        <v>5.3052820096627609E-2</v>
      </c>
      <c r="AE2454" s="13">
        <f t="shared" si="3434"/>
        <v>5.3987166256726178E-2</v>
      </c>
      <c r="AF2454" s="13">
        <f t="shared" si="3435"/>
        <v>2.7468983883635861E-2</v>
      </c>
      <c r="AG2454" s="13">
        <f t="shared" si="3436"/>
        <v>9.3175857389432726E-3</v>
      </c>
      <c r="AH2454" s="13">
        <f t="shared" si="3437"/>
        <v>1.1164411973839524E-3</v>
      </c>
      <c r="AI2454" s="13">
        <f t="shared" si="3438"/>
        <v>2.9828819552299634E-3</v>
      </c>
      <c r="AJ2454" s="13">
        <f t="shared" si="3439"/>
        <v>3.9847977572331512E-3</v>
      </c>
      <c r="AK2454" s="13">
        <f t="shared" si="3440"/>
        <v>3.5488303826907981E-3</v>
      </c>
      <c r="AL2454" s="13">
        <f t="shared" si="3441"/>
        <v>2.5779098542736887E-4</v>
      </c>
      <c r="AM2454" s="13">
        <f t="shared" si="3442"/>
        <v>2.8349061304993865E-2</v>
      </c>
      <c r="AN2454" s="13">
        <f t="shared" si="3443"/>
        <v>2.8848334228176391E-2</v>
      </c>
      <c r="AO2454" s="13">
        <f t="shared" si="3444"/>
        <v>1.4678200078426787E-2</v>
      </c>
      <c r="AP2454" s="13">
        <f t="shared" si="3445"/>
        <v>4.9789023250175956E-3</v>
      </c>
      <c r="AQ2454" s="13">
        <f t="shared" si="3446"/>
        <v>1.2666472164304982E-3</v>
      </c>
      <c r="AR2454" s="13">
        <f t="shared" si="3447"/>
        <v>2.2722070732242674E-4</v>
      </c>
      <c r="AS2454" s="13">
        <f t="shared" si="3448"/>
        <v>6.070830683378701E-4</v>
      </c>
      <c r="AT2454" s="13">
        <f t="shared" si="3449"/>
        <v>8.1099530101266283E-4</v>
      </c>
      <c r="AU2454" s="13">
        <f t="shared" si="3450"/>
        <v>7.2226620767112883E-4</v>
      </c>
      <c r="AV2454" s="13">
        <f t="shared" si="3451"/>
        <v>4.8243356720955487E-4</v>
      </c>
      <c r="AW2454" s="13">
        <f t="shared" si="3452"/>
        <v>1.9469172669894021E-5</v>
      </c>
      <c r="AX2454" s="13">
        <f t="shared" si="3453"/>
        <v>1.2623728506334805E-2</v>
      </c>
      <c r="AY2454" s="13">
        <f t="shared" si="3454"/>
        <v>1.2846052828294281E-2</v>
      </c>
      <c r="AZ2454" s="13">
        <f t="shared" si="3455"/>
        <v>6.5361463209747039E-3</v>
      </c>
      <c r="BA2454" s="13">
        <f t="shared" si="3456"/>
        <v>2.2170861509093224E-3</v>
      </c>
      <c r="BB2454" s="13">
        <f t="shared" si="3457"/>
        <v>5.640331579764373E-4</v>
      </c>
      <c r="BC2454" s="13">
        <f t="shared" si="3458"/>
        <v>1.1479333923632788E-4</v>
      </c>
      <c r="BD2454" s="13">
        <f t="shared" si="3459"/>
        <v>3.8537072050220567E-5</v>
      </c>
      <c r="BE2454" s="13">
        <f t="shared" si="3460"/>
        <v>1.0296246420801615E-4</v>
      </c>
      <c r="BF2454" s="13">
        <f t="shared" si="3461"/>
        <v>1.3754637381339842E-4</v>
      </c>
      <c r="BG2454" s="13">
        <f t="shared" si="3462"/>
        <v>1.2249774772932694E-4</v>
      </c>
      <c r="BH2454" s="13">
        <f t="shared" si="3463"/>
        <v>8.1821667391511333E-5</v>
      </c>
      <c r="BI2454" s="13">
        <f t="shared" si="3464"/>
        <v>4.372185042631163E-5</v>
      </c>
      <c r="BJ2454" s="14">
        <f t="shared" si="3465"/>
        <v>0.70492714897237485</v>
      </c>
      <c r="BK2454" s="14">
        <f t="shared" si="3466"/>
        <v>0.16852412075438095</v>
      </c>
      <c r="BL2454" s="14">
        <f t="shared" si="3467"/>
        <v>0.11532964431090045</v>
      </c>
      <c r="BM2454" s="14">
        <f t="shared" si="3468"/>
        <v>0.69310952984367846</v>
      </c>
      <c r="BN2454" s="14">
        <f t="shared" si="3469"/>
        <v>0.28723327714122726</v>
      </c>
    </row>
    <row r="2455" spans="1:66" x14ac:dyDescent="0.25">
      <c r="A2455" t="s">
        <v>347</v>
      </c>
      <c r="B2455" t="s">
        <v>251</v>
      </c>
      <c r="C2455" t="s">
        <v>249</v>
      </c>
      <c r="D2455" s="7" t="s">
        <v>478</v>
      </c>
      <c r="E2455" s="10">
        <f>VLOOKUP(A2455,home!$A$2:$E$405,3,FALSE)</f>
        <v>1.1607000000000001</v>
      </c>
      <c r="F2455" s="10">
        <f>VLOOKUP(B2455,home!$B$2:$E$405,3,FALSE)</f>
        <v>0.77539999999999998</v>
      </c>
      <c r="G2455" s="10">
        <f>VLOOKUP(C2455,away!$B$2:$E$405,4,FALSE)</f>
        <v>2.3262</v>
      </c>
      <c r="H2455" s="10">
        <f>VLOOKUP(A2455,away!$A$2:$E$405,3,FALSE)</f>
        <v>0.89880000000000004</v>
      </c>
      <c r="I2455" s="10">
        <f>VLOOKUP(C2455,away!$B$2:$E$405,3,FALSE)</f>
        <v>0.44500000000000001</v>
      </c>
      <c r="J2455" s="10">
        <f>VLOOKUP(B2455,home!$B$2:$E$405,4,FALSE)</f>
        <v>1.1126</v>
      </c>
      <c r="K2455" s="12">
        <f t="shared" si="3414"/>
        <v>2.0935957716360001</v>
      </c>
      <c r="L2455" s="12">
        <f t="shared" si="3415"/>
        <v>0.44500217160000005</v>
      </c>
      <c r="M2455" s="13">
        <f t="shared" si="3416"/>
        <v>7.897705251252593E-2</v>
      </c>
      <c r="N2455" s="13">
        <f t="shared" si="3417"/>
        <v>0.1653460231964986</v>
      </c>
      <c r="O2455" s="13">
        <f t="shared" si="3418"/>
        <v>3.5144959874641273E-2</v>
      </c>
      <c r="P2455" s="13">
        <f t="shared" si="3419"/>
        <v>7.3579339387865844E-2</v>
      </c>
      <c r="Q2455" s="13">
        <f t="shared" si="3420"/>
        <v>0.17308386751050875</v>
      </c>
      <c r="R2455" s="13">
        <f t="shared" si="3421"/>
        <v>7.8197917325051151E-3</v>
      </c>
      <c r="S2455" s="13">
        <f t="shared" si="3422"/>
        <v>1.7137633693964743E-2</v>
      </c>
      <c r="T2455" s="13">
        <f t="shared" si="3423"/>
        <v>7.7022696911103083E-2</v>
      </c>
      <c r="U2455" s="13">
        <f t="shared" si="3424"/>
        <v>1.6371482906246859E-2</v>
      </c>
      <c r="V2455" s="13">
        <f t="shared" si="3425"/>
        <v>1.7740395972378094E-3</v>
      </c>
      <c r="W2455" s="13">
        <f t="shared" si="3426"/>
        <v>0.12078921771946895</v>
      </c>
      <c r="X2455" s="13">
        <f t="shared" si="3427"/>
        <v>5.3751464191028879E-2</v>
      </c>
      <c r="Y2455" s="13">
        <f t="shared" si="3428"/>
        <v>1.1959759145843744E-2</v>
      </c>
      <c r="Z2455" s="13">
        <f t="shared" si="3429"/>
        <v>1.159941434141501E-3</v>
      </c>
      <c r="AA2455" s="13">
        <f t="shared" si="3430"/>
        <v>2.4284484818640445E-3</v>
      </c>
      <c r="AB2455" s="13">
        <f t="shared" si="3431"/>
        <v>2.542094736633214E-3</v>
      </c>
      <c r="AC2455" s="13">
        <f t="shared" si="3432"/>
        <v>1.0329951664755001E-4</v>
      </c>
      <c r="AD2455" s="13">
        <f t="shared" si="3433"/>
        <v>6.3220948869175106E-2</v>
      </c>
      <c r="AE2455" s="13">
        <f t="shared" si="3434"/>
        <v>2.8133459537395485E-2</v>
      </c>
      <c r="AF2455" s="13">
        <f t="shared" si="3435"/>
        <v>6.2597252943808615E-3</v>
      </c>
      <c r="AG2455" s="13">
        <f t="shared" si="3436"/>
        <v>9.2853044987297774E-4</v>
      </c>
      <c r="AH2455" s="13">
        <f t="shared" si="3437"/>
        <v>1.2904411428044658E-4</v>
      </c>
      <c r="AI2455" s="13">
        <f t="shared" si="3438"/>
        <v>2.7016621201205571E-4</v>
      </c>
      <c r="AJ2455" s="13">
        <f t="shared" si="3439"/>
        <v>2.8280941955367752E-4</v>
      </c>
      <c r="AK2455" s="13">
        <f t="shared" si="3440"/>
        <v>1.9736286831880363E-4</v>
      </c>
      <c r="AL2455" s="13">
        <f t="shared" si="3441"/>
        <v>3.8495790623774379E-6</v>
      </c>
      <c r="AM2455" s="13">
        <f t="shared" si="3442"/>
        <v>2.6471822246264144E-2</v>
      </c>
      <c r="AN2455" s="13">
        <f t="shared" si="3443"/>
        <v>1.1780018385796733E-2</v>
      </c>
      <c r="AO2455" s="13">
        <f t="shared" si="3444"/>
        <v>2.6210668815837366E-3</v>
      </c>
      <c r="AP2455" s="13">
        <f t="shared" si="3445"/>
        <v>3.887934847378677E-4</v>
      </c>
      <c r="AQ2455" s="13">
        <f t="shared" si="3446"/>
        <v>4.3253486253070639E-5</v>
      </c>
      <c r="AR2455" s="13">
        <f t="shared" si="3447"/>
        <v>1.1484982217399464E-5</v>
      </c>
      <c r="AS2455" s="13">
        <f t="shared" si="3448"/>
        <v>2.4044910207662167E-5</v>
      </c>
      <c r="AT2455" s="13">
        <f t="shared" si="3449"/>
        <v>2.517016117006441E-5</v>
      </c>
      <c r="AU2455" s="13">
        <f t="shared" si="3450"/>
        <v>1.7565380999014498E-5</v>
      </c>
      <c r="AV2455" s="13">
        <f t="shared" si="3451"/>
        <v>9.1937018466780243E-6</v>
      </c>
      <c r="AW2455" s="13">
        <f t="shared" si="3452"/>
        <v>9.962439697494821E-8</v>
      </c>
      <c r="AX2455" s="13">
        <f t="shared" si="3453"/>
        <v>9.2368825203797324E-3</v>
      </c>
      <c r="AY2455" s="13">
        <f t="shared" si="3454"/>
        <v>4.1104327803830618E-3</v>
      </c>
      <c r="AZ2455" s="13">
        <f t="shared" si="3455"/>
        <v>9.1457575674314432E-4</v>
      </c>
      <c r="BA2455" s="13">
        <f t="shared" si="3456"/>
        <v>1.3566273261447087E-4</v>
      </c>
      <c r="BB2455" s="13">
        <f t="shared" si="3457"/>
        <v>1.509255265465742E-5</v>
      </c>
      <c r="BC2455" s="13">
        <f t="shared" si="3458"/>
        <v>1.34324374126198E-6</v>
      </c>
      <c r="BD2455" s="13">
        <f t="shared" si="3459"/>
        <v>8.5180700458835707E-7</v>
      </c>
      <c r="BE2455" s="13">
        <f t="shared" si="3460"/>
        <v>1.7833395430561112E-6</v>
      </c>
      <c r="BF2455" s="13">
        <f t="shared" si="3461"/>
        <v>1.8667960633667757E-6</v>
      </c>
      <c r="BG2455" s="13">
        <f t="shared" si="3462"/>
        <v>1.3027721149238041E-6</v>
      </c>
      <c r="BH2455" s="13">
        <f t="shared" si="3463"/>
        <v>6.8186954780244148E-7</v>
      </c>
      <c r="BI2455" s="13">
        <f t="shared" si="3464"/>
        <v>2.8551184041730849E-7</v>
      </c>
      <c r="BJ2455" s="14">
        <f t="shared" si="3465"/>
        <v>0.75621463689642809</v>
      </c>
      <c r="BK2455" s="14">
        <f t="shared" si="3466"/>
        <v>0.17568564706768733</v>
      </c>
      <c r="BL2455" s="14">
        <f t="shared" si="3467"/>
        <v>6.5280391578610444E-2</v>
      </c>
      <c r="BM2455" s="14">
        <f t="shared" si="3468"/>
        <v>0.46027924960633576</v>
      </c>
      <c r="BN2455" s="14">
        <f t="shared" si="3469"/>
        <v>0.53395103421454548</v>
      </c>
    </row>
    <row r="2456" spans="1:66" x14ac:dyDescent="0.25">
      <c r="A2456" t="s">
        <v>344</v>
      </c>
      <c r="B2456" t="s">
        <v>200</v>
      </c>
      <c r="C2456" t="s">
        <v>202</v>
      </c>
      <c r="D2456" s="7" t="s">
        <v>479</v>
      </c>
      <c r="E2456" s="10">
        <f>VLOOKUP(A2456,home!$A$2:$E$405,3,FALSE)</f>
        <v>1.3976999999999999</v>
      </c>
      <c r="F2456" s="10">
        <f>VLOOKUP(B2456,home!$B$2:$E$405,3,FALSE)</f>
        <v>1.2264999999999999</v>
      </c>
      <c r="G2456" s="10">
        <f>VLOOKUP(C2456,away!$B$2:$E$405,4,FALSE)</f>
        <v>0.6179</v>
      </c>
      <c r="H2456" s="10">
        <f>VLOOKUP(A2456,away!$A$2:$E$405,3,FALSE)</f>
        <v>1.0585</v>
      </c>
      <c r="I2456" s="10">
        <f>VLOOKUP(C2456,away!$B$2:$E$405,3,FALSE)</f>
        <v>1.0736000000000001</v>
      </c>
      <c r="J2456" s="10">
        <f>VLOOKUP(B2456,home!$B$2:$E$405,4,FALSE)</f>
        <v>0.8548</v>
      </c>
      <c r="K2456" s="12">
        <f t="shared" si="3414"/>
        <v>1.0592530249949998</v>
      </c>
      <c r="L2456" s="12">
        <f t="shared" si="3415"/>
        <v>0.97139950687999999</v>
      </c>
      <c r="M2456" s="13">
        <f t="shared" si="3416"/>
        <v>0.13124984848973423</v>
      </c>
      <c r="N2456" s="13">
        <f t="shared" si="3417"/>
        <v>0.1390267990428864</v>
      </c>
      <c r="O2456" s="13">
        <f t="shared" si="3418"/>
        <v>0.12749603810100255</v>
      </c>
      <c r="P2456" s="13">
        <f t="shared" si="3419"/>
        <v>0.13505056403336468</v>
      </c>
      <c r="Q2456" s="13">
        <f t="shared" si="3420"/>
        <v>7.3632278720774685E-2</v>
      </c>
      <c r="R2456" s="13">
        <f t="shared" si="3421"/>
        <v>6.1924794270233771E-2</v>
      </c>
      <c r="S2456" s="13">
        <f t="shared" si="3422"/>
        <v>3.4740335047237184E-2</v>
      </c>
      <c r="T2456" s="13">
        <f t="shared" si="3423"/>
        <v>7.1526359239811238E-2</v>
      </c>
      <c r="U2456" s="13">
        <f t="shared" si="3424"/>
        <v>6.5594025652938148E-2</v>
      </c>
      <c r="V2456" s="13">
        <f t="shared" si="3425"/>
        <v>3.9718156688042985E-3</v>
      </c>
      <c r="W2456" s="13">
        <f t="shared" si="3426"/>
        <v>2.5998404657418511E-2</v>
      </c>
      <c r="X2456" s="13">
        <f t="shared" si="3427"/>
        <v>2.5254837463883035E-2</v>
      </c>
      <c r="Y2456" s="13">
        <f t="shared" si="3428"/>
        <v>1.2266268329375263E-2</v>
      </c>
      <c r="Z2456" s="13">
        <f t="shared" si="3429"/>
        <v>2.0051238205916849E-2</v>
      </c>
      <c r="AA2456" s="13">
        <f t="shared" si="3430"/>
        <v>2.1239334724512737E-2</v>
      </c>
      <c r="AB2456" s="13">
        <f t="shared" si="3431"/>
        <v>1.1248914777910729E-2</v>
      </c>
      <c r="AC2456" s="13">
        <f t="shared" si="3432"/>
        <v>2.5542693595496344E-4</v>
      </c>
      <c r="AD2456" s="13">
        <f t="shared" si="3433"/>
        <v>6.8847221946036624E-3</v>
      </c>
      <c r="AE2456" s="13">
        <f t="shared" si="3434"/>
        <v>6.6878157448437888E-3</v>
      </c>
      <c r="AF2456" s="13">
        <f t="shared" si="3435"/>
        <v>3.2482704583227779E-3</v>
      </c>
      <c r="AG2456" s="13">
        <f t="shared" si="3436"/>
        <v>1.0517894404758728E-3</v>
      </c>
      <c r="AH2456" s="13">
        <f t="shared" si="3437"/>
        <v>4.8694407263902588E-3</v>
      </c>
      <c r="AI2456" s="13">
        <f t="shared" si="3438"/>
        <v>5.1579698194627313E-3</v>
      </c>
      <c r="AJ2456" s="13">
        <f t="shared" si="3439"/>
        <v>2.7317975670494059E-3</v>
      </c>
      <c r="AK2456" s="13">
        <f t="shared" si="3440"/>
        <v>9.6455494552368794E-4</v>
      </c>
      <c r="AL2456" s="13">
        <f t="shared" si="3441"/>
        <v>1.0512942199009104E-5</v>
      </c>
      <c r="AM2456" s="13">
        <f t="shared" si="3442"/>
        <v>1.4585325621768292E-3</v>
      </c>
      <c r="AN2456" s="13">
        <f t="shared" si="3443"/>
        <v>1.4168178116669948E-3</v>
      </c>
      <c r="AO2456" s="13">
        <f t="shared" si="3444"/>
        <v>6.8814806179605956E-4</v>
      </c>
      <c r="AP2456" s="13">
        <f t="shared" si="3445"/>
        <v>2.2282222929637341E-4</v>
      </c>
      <c r="AQ2456" s="13">
        <f t="shared" si="3446"/>
        <v>5.4112350915099834E-5</v>
      </c>
      <c r="AR2456" s="13">
        <f t="shared" si="3447"/>
        <v>9.4603446407937769E-4</v>
      </c>
      <c r="AS2456" s="13">
        <f t="shared" si="3448"/>
        <v>1.0020898678256044E-3</v>
      </c>
      <c r="AT2456" s="13">
        <f t="shared" si="3449"/>
        <v>5.3073336190555547E-4</v>
      </c>
      <c r="AU2456" s="13">
        <f t="shared" si="3450"/>
        <v>1.8739363968807521E-4</v>
      </c>
      <c r="AV2456" s="13">
        <f t="shared" si="3451"/>
        <v>4.9624319926104182E-5</v>
      </c>
      <c r="AW2456" s="13">
        <f t="shared" si="3452"/>
        <v>3.0048262699886482E-7</v>
      </c>
      <c r="AX2456" s="13">
        <f t="shared" si="3453"/>
        <v>2.5749250475658555E-4</v>
      </c>
      <c r="AY2456" s="13">
        <f t="shared" si="3454"/>
        <v>2.5012809214584327E-4</v>
      </c>
      <c r="AZ2456" s="13">
        <f t="shared" si="3455"/>
        <v>1.2148715268365365E-4</v>
      </c>
      <c r="BA2456" s="13">
        <f t="shared" si="3456"/>
        <v>3.9337520069718816E-5</v>
      </c>
      <c r="BB2456" s="13">
        <f t="shared" si="3457"/>
        <v>9.5531118994017385E-6</v>
      </c>
      <c r="BC2456" s="13">
        <f t="shared" si="3458"/>
        <v>1.8559776376496624E-6</v>
      </c>
      <c r="BD2456" s="13">
        <f t="shared" si="3459"/>
        <v>1.5316290198303206E-4</v>
      </c>
      <c r="BE2456" s="13">
        <f t="shared" si="3460"/>
        <v>1.6223826724253934E-4</v>
      </c>
      <c r="BF2456" s="13">
        <f t="shared" si="3461"/>
        <v>8.5925687673303502E-5</v>
      </c>
      <c r="BG2456" s="13">
        <f t="shared" si="3462"/>
        <v>3.0339014864240768E-5</v>
      </c>
      <c r="BH2456" s="13">
        <f t="shared" si="3463"/>
        <v>8.0341733175788248E-6</v>
      </c>
      <c r="BI2456" s="13">
        <f t="shared" si="3464"/>
        <v>1.7020444779958971E-6</v>
      </c>
      <c r="BJ2456" s="14">
        <f t="shared" si="3465"/>
        <v>0.37009783266743945</v>
      </c>
      <c r="BK2456" s="14">
        <f t="shared" si="3466"/>
        <v>0.30552863120944018</v>
      </c>
      <c r="BL2456" s="14">
        <f t="shared" si="3467"/>
        <v>0.30438414832800736</v>
      </c>
      <c r="BM2456" s="14">
        <f t="shared" si="3468"/>
        <v>0.33143170014328877</v>
      </c>
      <c r="BN2456" s="14">
        <f t="shared" si="3469"/>
        <v>0.6683803226579963</v>
      </c>
    </row>
    <row r="2457" spans="1:66" x14ac:dyDescent="0.25">
      <c r="A2457" t="s">
        <v>344</v>
      </c>
      <c r="B2457" t="s">
        <v>204</v>
      </c>
      <c r="C2457" t="s">
        <v>203</v>
      </c>
      <c r="D2457" s="7" t="s">
        <v>480</v>
      </c>
      <c r="E2457" s="10">
        <f>VLOOKUP(A2457,home!$A$2:$E$405,3,FALSE)</f>
        <v>1.3976999999999999</v>
      </c>
      <c r="F2457" s="10">
        <f>VLOOKUP(B2457,home!$B$2:$E$405,3,FALSE)</f>
        <v>0.58919999999999995</v>
      </c>
      <c r="G2457" s="10">
        <f>VLOOKUP(C2457,away!$B$2:$E$405,4,FALSE)</f>
        <v>0.89429999999999998</v>
      </c>
      <c r="H2457" s="10">
        <f>VLOOKUP(A2457,away!$A$2:$E$405,3,FALSE)</f>
        <v>1.0585</v>
      </c>
      <c r="I2457" s="10">
        <f>VLOOKUP(C2457,away!$B$2:$E$405,3,FALSE)</f>
        <v>1.1809000000000001</v>
      </c>
      <c r="J2457" s="10">
        <f>VLOOKUP(B2457,home!$B$2:$E$405,4,FALSE)</f>
        <v>1.0003</v>
      </c>
      <c r="K2457" s="12">
        <f t="shared" si="3414"/>
        <v>0.73647826441199993</v>
      </c>
      <c r="L2457" s="12">
        <f t="shared" si="3415"/>
        <v>1.250357644795</v>
      </c>
      <c r="M2457" s="13">
        <f t="shared" si="3416"/>
        <v>0.13712862716599344</v>
      </c>
      <c r="N2457" s="13">
        <f t="shared" si="3417"/>
        <v>0.10099225333641107</v>
      </c>
      <c r="O2457" s="13">
        <f t="shared" si="3418"/>
        <v>0.17145982729724321</v>
      </c>
      <c r="P2457" s="13">
        <f t="shared" si="3419"/>
        <v>0.12627643602425492</v>
      </c>
      <c r="Q2457" s="13">
        <f t="shared" si="3420"/>
        <v>3.7189299728128511E-2</v>
      </c>
      <c r="R2457" s="13">
        <f t="shared" si="3421"/>
        <v>0.10719305291816927</v>
      </c>
      <c r="S2457" s="13">
        <f t="shared" si="3422"/>
        <v>2.9070768490385167E-2</v>
      </c>
      <c r="T2457" s="13">
        <f t="shared" si="3423"/>
        <v>4.6499925219638097E-2</v>
      </c>
      <c r="U2457" s="13">
        <f t="shared" si="3424"/>
        <v>7.8945353570196969E-2</v>
      </c>
      <c r="V2457" s="13">
        <f t="shared" si="3425"/>
        <v>2.9744603972025794E-3</v>
      </c>
      <c r="W2457" s="13">
        <f t="shared" si="3426"/>
        <v>9.129703639489917E-3</v>
      </c>
      <c r="X2457" s="13">
        <f t="shared" si="3427"/>
        <v>1.1415394740348951E-2</v>
      </c>
      <c r="Y2457" s="13">
        <f t="shared" si="3428"/>
        <v>7.1366630409739756E-3</v>
      </c>
      <c r="Z2457" s="13">
        <f t="shared" si="3429"/>
        <v>4.4676551061715954E-2</v>
      </c>
      <c r="AA2457" s="13">
        <f t="shared" si="3430"/>
        <v>3.2903308785846658E-2</v>
      </c>
      <c r="AB2457" s="13">
        <f t="shared" si="3431"/>
        <v>1.2116285874006226E-2</v>
      </c>
      <c r="AC2457" s="13">
        <f t="shared" si="3432"/>
        <v>1.7119157840003962E-4</v>
      </c>
      <c r="AD2457" s="13">
        <f t="shared" si="3433"/>
        <v>1.680957072751863E-3</v>
      </c>
      <c r="AE2457" s="13">
        <f t="shared" si="3434"/>
        <v>2.1017975264875166E-3</v>
      </c>
      <c r="AF2457" s="13">
        <f t="shared" si="3435"/>
        <v>1.3139993025274444E-3</v>
      </c>
      <c r="AG2457" s="13">
        <f t="shared" si="3436"/>
        <v>5.4765635772349578E-4</v>
      </c>
      <c r="AH2457" s="13">
        <f t="shared" si="3437"/>
        <v>1.3965416790772687E-2</v>
      </c>
      <c r="AI2457" s="13">
        <f t="shared" si="3438"/>
        <v>1.0285225919858469E-2</v>
      </c>
      <c r="AJ2457" s="13">
        <f t="shared" si="3439"/>
        <v>3.7874226672713401E-3</v>
      </c>
      <c r="AK2457" s="13">
        <f t="shared" si="3440"/>
        <v>9.2978482419555481E-4</v>
      </c>
      <c r="AL2457" s="13">
        <f t="shared" si="3441"/>
        <v>6.3057474852587887E-6</v>
      </c>
      <c r="AM2457" s="13">
        <f t="shared" si="3442"/>
        <v>2.4759766949827372E-4</v>
      </c>
      <c r="AN2457" s="13">
        <f t="shared" si="3443"/>
        <v>3.0958563889059231E-4</v>
      </c>
      <c r="AO2457" s="13">
        <f t="shared" si="3444"/>
        <v>1.9354638515279825E-4</v>
      </c>
      <c r="AP2457" s="13">
        <f t="shared" si="3445"/>
        <v>8.0667400766079548E-5</v>
      </c>
      <c r="AQ2457" s="13">
        <f t="shared" si="3446"/>
        <v>2.5215775308402414E-5</v>
      </c>
      <c r="AR2457" s="13">
        <f t="shared" si="3447"/>
        <v>3.492353129418215E-3</v>
      </c>
      <c r="AS2457" s="13">
        <f t="shared" si="3448"/>
        <v>2.5720421714677433E-3</v>
      </c>
      <c r="AT2457" s="13">
        <f t="shared" si="3449"/>
        <v>9.4712657721851752E-4</v>
      </c>
      <c r="AU2457" s="13">
        <f t="shared" si="3450"/>
        <v>2.3251271258945729E-4</v>
      </c>
      <c r="AV2457" s="13">
        <f t="shared" si="3451"/>
        <v>4.2810139755402412E-5</v>
      </c>
      <c r="AW2457" s="13">
        <f t="shared" si="3452"/>
        <v>1.6129773259920357E-7</v>
      </c>
      <c r="AX2457" s="13">
        <f t="shared" si="3453"/>
        <v>3.0391716984090745E-5</v>
      </c>
      <c r="AY2457" s="13">
        <f t="shared" si="3454"/>
        <v>3.8000515669503906E-5</v>
      </c>
      <c r="AZ2457" s="13">
        <f t="shared" si="3455"/>
        <v>2.3757117636758207E-5</v>
      </c>
      <c r="BA2457" s="13">
        <f t="shared" si="3456"/>
        <v>9.9016312184715777E-6</v>
      </c>
      <c r="BB2457" s="13">
        <f t="shared" si="3457"/>
        <v>3.0951450724891935E-6</v>
      </c>
      <c r="BC2457" s="13">
        <f t="shared" si="3458"/>
        <v>7.7400766062728715E-7</v>
      </c>
      <c r="BD2457" s="13">
        <f t="shared" si="3459"/>
        <v>7.2778173894863377E-4</v>
      </c>
      <c r="BE2457" s="13">
        <f t="shared" si="3460"/>
        <v>5.35995431971637E-4</v>
      </c>
      <c r="BF2457" s="13">
        <f t="shared" si="3461"/>
        <v>1.9737449273561568E-4</v>
      </c>
      <c r="BG2457" s="13">
        <f t="shared" si="3462"/>
        <v>4.8454007949708383E-5</v>
      </c>
      <c r="BH2457" s="13">
        <f t="shared" si="3463"/>
        <v>8.921330919651617E-6</v>
      </c>
      <c r="BI2457" s="13">
        <f t="shared" si="3464"/>
        <v>1.3140732623900274E-6</v>
      </c>
      <c r="BJ2457" s="14">
        <f t="shared" si="3465"/>
        <v>0.21897018296833895</v>
      </c>
      <c r="BK2457" s="14">
        <f t="shared" si="3466"/>
        <v>0.29566578991939091</v>
      </c>
      <c r="BL2457" s="14">
        <f t="shared" si="3467"/>
        <v>0.4403923644537972</v>
      </c>
      <c r="BM2457" s="14">
        <f t="shared" si="3468"/>
        <v>0.31942755271510564</v>
      </c>
      <c r="BN2457" s="14">
        <f t="shared" si="3469"/>
        <v>0.68023949647020032</v>
      </c>
    </row>
  </sheetData>
  <conditionalFormatting sqref="BJ2:BL2457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2022-02-07T17:05:44Z</dcterms:modified>
</cp:coreProperties>
</file>